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SLC 2025\SLC 2024\"/>
    </mc:Choice>
  </mc:AlternateContent>
  <bookViews>
    <workbookView xWindow="-120" yWindow="-120" windowWidth="29040" windowHeight="15720" tabRatio="933" activeTab="1"/>
  </bookViews>
  <sheets>
    <sheet name="SUMMARY as of June 30, 2024" sheetId="264" r:id="rId1"/>
    <sheet name="SUMMARY" sheetId="179" r:id="rId2"/>
    <sheet name="001" sheetId="1" r:id="rId3"/>
    <sheet name="002" sheetId="2" r:id="rId4"/>
    <sheet name="003" sheetId="3" r:id="rId5"/>
    <sheet name="004" sheetId="4" r:id="rId6"/>
    <sheet name="005" sheetId="5" r:id="rId7"/>
    <sheet name="006" sheetId="6" r:id="rId8"/>
    <sheet name="007" sheetId="7" r:id="rId9"/>
    <sheet name="008" sheetId="8" r:id="rId10"/>
    <sheet name="009" sheetId="9" r:id="rId11"/>
    <sheet name="010" sheetId="10" r:id="rId12"/>
    <sheet name="011" sheetId="251" r:id="rId13"/>
    <sheet name="012" sheetId="12" r:id="rId14"/>
    <sheet name="013" sheetId="13" r:id="rId15"/>
    <sheet name="014" sheetId="14" r:id="rId16"/>
    <sheet name="015" sheetId="15" r:id="rId17"/>
    <sheet name="016" sheetId="16" r:id="rId18"/>
    <sheet name="017" sheetId="17" r:id="rId19"/>
    <sheet name="018" sheetId="18" r:id="rId20"/>
    <sheet name="019" sheetId="19" r:id="rId21"/>
    <sheet name="020" sheetId="20" r:id="rId22"/>
    <sheet name="021" sheetId="21" r:id="rId23"/>
    <sheet name="022" sheetId="22" r:id="rId24"/>
    <sheet name="023" sheetId="249" r:id="rId25"/>
    <sheet name="024" sheetId="24" r:id="rId26"/>
    <sheet name="025" sheetId="246" r:id="rId27"/>
    <sheet name="026" sheetId="26" r:id="rId28"/>
    <sheet name="027" sheetId="27" r:id="rId29"/>
    <sheet name="028" sheetId="28" r:id="rId30"/>
    <sheet name="029" sheetId="29" r:id="rId31"/>
    <sheet name="030" sheetId="30" r:id="rId32"/>
    <sheet name="031" sheetId="31" r:id="rId33"/>
    <sheet name="032" sheetId="32" r:id="rId34"/>
    <sheet name="033" sheetId="33" r:id="rId35"/>
    <sheet name="034" sheetId="34" r:id="rId36"/>
    <sheet name="035" sheetId="35" r:id="rId37"/>
    <sheet name="036" sheetId="36" r:id="rId38"/>
    <sheet name="037" sheetId="37" r:id="rId39"/>
    <sheet name="038" sheetId="38" r:id="rId40"/>
    <sheet name="039" sheetId="39" r:id="rId41"/>
    <sheet name="040" sheetId="40" r:id="rId42"/>
    <sheet name="041" sheetId="41" r:id="rId43"/>
    <sheet name="042" sheetId="42" r:id="rId44"/>
    <sheet name="043" sheetId="43" r:id="rId45"/>
    <sheet name="044" sheetId="44" r:id="rId46"/>
    <sheet name="045" sheetId="45" r:id="rId47"/>
    <sheet name="046" sheetId="46" r:id="rId48"/>
    <sheet name="047" sheetId="47" r:id="rId49"/>
    <sheet name="048" sheetId="48" r:id="rId50"/>
    <sheet name="049" sheetId="49" r:id="rId51"/>
    <sheet name="050" sheetId="50" r:id="rId52"/>
    <sheet name="051" sheetId="51" r:id="rId53"/>
    <sheet name="052" sheetId="52" r:id="rId54"/>
    <sheet name="053" sheetId="53" r:id="rId55"/>
    <sheet name="054" sheetId="211" r:id="rId56"/>
    <sheet name="055" sheetId="55" r:id="rId57"/>
    <sheet name="056" sheetId="56" r:id="rId58"/>
    <sheet name="057" sheetId="57" r:id="rId59"/>
    <sheet name="058" sheetId="58" r:id="rId60"/>
    <sheet name="059" sheetId="59" r:id="rId61"/>
    <sheet name="060" sheetId="60" r:id="rId62"/>
    <sheet name="061" sheetId="61" r:id="rId63"/>
    <sheet name="062" sheetId="62" r:id="rId64"/>
    <sheet name="063" sheetId="63" r:id="rId65"/>
    <sheet name="064" sheetId="64" r:id="rId66"/>
    <sheet name="065" sheetId="65" r:id="rId67"/>
    <sheet name="066" sheetId="66" r:id="rId68"/>
    <sheet name="067" sheetId="67" r:id="rId69"/>
    <sheet name="068" sheetId="68" r:id="rId70"/>
    <sheet name="069" sheetId="69" r:id="rId71"/>
    <sheet name="070" sheetId="70" r:id="rId72"/>
    <sheet name="071" sheetId="71" r:id="rId73"/>
    <sheet name="072" sheetId="72" r:id="rId74"/>
    <sheet name="073" sheetId="73" r:id="rId75"/>
    <sheet name="074" sheetId="74" r:id="rId76"/>
    <sheet name="075" sheetId="75" r:id="rId77"/>
    <sheet name="076" sheetId="76" r:id="rId78"/>
    <sheet name="077" sheetId="77" r:id="rId79"/>
    <sheet name="078" sheetId="78" r:id="rId80"/>
    <sheet name="079" sheetId="79" r:id="rId81"/>
    <sheet name="080" sheetId="80" r:id="rId82"/>
    <sheet name="081" sheetId="81" r:id="rId83"/>
    <sheet name="082" sheetId="82" r:id="rId84"/>
    <sheet name="083" sheetId="83" r:id="rId85"/>
    <sheet name="084" sheetId="84" r:id="rId86"/>
    <sheet name="085" sheetId="85" r:id="rId87"/>
    <sheet name="086" sheetId="86" r:id="rId88"/>
    <sheet name="087" sheetId="87" r:id="rId89"/>
    <sheet name="088" sheetId="88" r:id="rId90"/>
    <sheet name="089" sheetId="89" r:id="rId91"/>
    <sheet name="090" sheetId="248" r:id="rId92"/>
    <sheet name="091" sheetId="91" r:id="rId93"/>
    <sheet name="092" sheetId="92" r:id="rId94"/>
    <sheet name="093" sheetId="93" r:id="rId95"/>
    <sheet name="094" sheetId="96" r:id="rId96"/>
    <sheet name="095" sheetId="94" r:id="rId97"/>
    <sheet name="096" sheetId="95" r:id="rId98"/>
    <sheet name="097" sheetId="97" r:id="rId99"/>
    <sheet name="098" sheetId="98" r:id="rId100"/>
    <sheet name="099" sheetId="99" r:id="rId101"/>
    <sheet name="100" sheetId="100" r:id="rId102"/>
    <sheet name="101" sheetId="101" r:id="rId103"/>
    <sheet name="102" sheetId="245" r:id="rId104"/>
    <sheet name="103" sheetId="103" r:id="rId105"/>
    <sheet name="104" sheetId="104" r:id="rId106"/>
    <sheet name="105" sheetId="105" r:id="rId107"/>
    <sheet name="106" sheetId="106" r:id="rId108"/>
    <sheet name="107" sheetId="107" r:id="rId109"/>
    <sheet name="108" sheetId="108" r:id="rId110"/>
    <sheet name="109" sheetId="109" r:id="rId111"/>
    <sheet name="110" sheetId="110" r:id="rId112"/>
    <sheet name="111" sheetId="111" r:id="rId113"/>
    <sheet name="112" sheetId="112" r:id="rId114"/>
    <sheet name="113" sheetId="113" r:id="rId115"/>
    <sheet name="114" sheetId="114" r:id="rId116"/>
    <sheet name="115" sheetId="115" r:id="rId117"/>
    <sheet name="116" sheetId="116" r:id="rId118"/>
    <sheet name="117" sheetId="117" r:id="rId119"/>
    <sheet name="118" sheetId="118" r:id="rId120"/>
    <sheet name="119" sheetId="119" r:id="rId121"/>
    <sheet name="120" sheetId="120" r:id="rId122"/>
    <sheet name="121" sheetId="121" r:id="rId123"/>
    <sheet name="122" sheetId="122" r:id="rId124"/>
    <sheet name="123" sheetId="123" r:id="rId125"/>
    <sheet name="124" sheetId="124" r:id="rId126"/>
    <sheet name="125" sheetId="125" r:id="rId127"/>
    <sheet name="126" sheetId="126" r:id="rId128"/>
    <sheet name="127" sheetId="127" r:id="rId129"/>
    <sheet name="128" sheetId="128" r:id="rId130"/>
    <sheet name="129" sheetId="129" r:id="rId131"/>
    <sheet name="130" sheetId="130" r:id="rId132"/>
    <sheet name="131" sheetId="131" r:id="rId133"/>
    <sheet name="132" sheetId="132" r:id="rId134"/>
    <sheet name="133" sheetId="133" r:id="rId135"/>
    <sheet name="134" sheetId="134" r:id="rId136"/>
    <sheet name="135" sheetId="135" r:id="rId137"/>
    <sheet name="136" sheetId="136" r:id="rId138"/>
    <sheet name="137" sheetId="137" r:id="rId139"/>
    <sheet name="138" sheetId="138" r:id="rId140"/>
    <sheet name="139" sheetId="139" r:id="rId141"/>
    <sheet name="140" sheetId="140" r:id="rId142"/>
    <sheet name="141" sheetId="141" r:id="rId143"/>
    <sheet name="142" sheetId="142" r:id="rId144"/>
    <sheet name="143" sheetId="143" r:id="rId145"/>
    <sheet name="144" sheetId="144" r:id="rId146"/>
    <sheet name="145" sheetId="145" r:id="rId147"/>
    <sheet name="146" sheetId="252" r:id="rId148"/>
    <sheet name="147" sheetId="148" r:id="rId149"/>
    <sheet name="148" sheetId="149" r:id="rId150"/>
    <sheet name="149" sheetId="150" r:id="rId151"/>
    <sheet name="150" sheetId="151" r:id="rId152"/>
    <sheet name="151" sheetId="152" r:id="rId153"/>
    <sheet name="152" sheetId="153" r:id="rId154"/>
    <sheet name="153" sheetId="154" r:id="rId155"/>
    <sheet name="154" sheetId="155" r:id="rId156"/>
    <sheet name="155" sheetId="247" r:id="rId157"/>
    <sheet name="156" sheetId="157" r:id="rId158"/>
    <sheet name="157" sheetId="158" r:id="rId159"/>
    <sheet name="158" sheetId="159" r:id="rId160"/>
    <sheet name="159" sheetId="160" r:id="rId161"/>
    <sheet name="160" sheetId="161" r:id="rId162"/>
    <sheet name="161" sheetId="162" r:id="rId163"/>
    <sheet name="162" sheetId="163" r:id="rId164"/>
    <sheet name="163" sheetId="164" r:id="rId165"/>
    <sheet name="164" sheetId="165" r:id="rId166"/>
    <sheet name="165" sheetId="166" r:id="rId167"/>
    <sheet name="166" sheetId="167" r:id="rId168"/>
    <sheet name="167" sheetId="168" r:id="rId169"/>
    <sheet name="168" sheetId="169" r:id="rId170"/>
    <sheet name="169" sheetId="170" r:id="rId171"/>
    <sheet name="170" sheetId="171" r:id="rId172"/>
    <sheet name="171" sheetId="172" r:id="rId173"/>
    <sheet name="172" sheetId="173" r:id="rId174"/>
    <sheet name="173" sheetId="174" r:id="rId175"/>
    <sheet name="174" sheetId="175" r:id="rId176"/>
    <sheet name="175" sheetId="176" r:id="rId177"/>
    <sheet name="176" sheetId="177" r:id="rId178"/>
    <sheet name="177" sheetId="178" r:id="rId179"/>
    <sheet name="178" sheetId="181" r:id="rId180"/>
    <sheet name="179" sheetId="182" r:id="rId181"/>
    <sheet name="180" sheetId="184" r:id="rId182"/>
    <sheet name="181" sheetId="185" r:id="rId183"/>
    <sheet name="182" sheetId="190" r:id="rId184"/>
    <sheet name="183" sheetId="239" r:id="rId185"/>
    <sheet name="184" sheetId="241" r:id="rId186"/>
    <sheet name="185" sheetId="195" r:id="rId187"/>
    <sheet name="186" sheetId="196" r:id="rId188"/>
    <sheet name="187" sheetId="197" r:id="rId189"/>
    <sheet name="188" sheetId="214" r:id="rId190"/>
    <sheet name="189" sheetId="250" r:id="rId191"/>
    <sheet name="190" sheetId="201" r:id="rId192"/>
    <sheet name="191" sheetId="216" r:id="rId193"/>
    <sheet name="192" sheetId="217" r:id="rId194"/>
    <sheet name="192 2" sheetId="213" state="hidden" r:id="rId195"/>
    <sheet name="193" sheetId="218" r:id="rId196"/>
    <sheet name="194" sheetId="219" r:id="rId197"/>
    <sheet name="195" sheetId="220" r:id="rId198"/>
    <sheet name="196" sheetId="206" r:id="rId199"/>
    <sheet name="197" sheetId="221" r:id="rId200"/>
    <sheet name="199" sheetId="267" r:id="rId201"/>
    <sheet name="201" sheetId="222" r:id="rId202"/>
    <sheet name="202" sheetId="223" r:id="rId203"/>
    <sheet name="203" sheetId="224" r:id="rId204"/>
    <sheet name="204" sheetId="225" r:id="rId205"/>
    <sheet name="205" sheetId="226" r:id="rId206"/>
    <sheet name="206" sheetId="227" r:id="rId207"/>
    <sheet name="207" sheetId="228" r:id="rId208"/>
    <sheet name="208" sheetId="237" r:id="rId209"/>
    <sheet name="209" sheetId="230" r:id="rId210"/>
    <sheet name="210" sheetId="231" r:id="rId211"/>
    <sheet name="211" sheetId="238" r:id="rId212"/>
    <sheet name="212" sheetId="240" r:id="rId213"/>
    <sheet name="213" sheetId="242" r:id="rId214"/>
    <sheet name="214" sheetId="254" r:id="rId215"/>
    <sheet name="215" sheetId="236" r:id="rId216"/>
    <sheet name="217" sheetId="253" r:id="rId217"/>
    <sheet name="218" sheetId="257" r:id="rId218"/>
    <sheet name="219" sheetId="258" r:id="rId219"/>
    <sheet name="220" sheetId="259" r:id="rId220"/>
    <sheet name="221" sheetId="260" r:id="rId221"/>
    <sheet name="222" sheetId="255" r:id="rId222"/>
    <sheet name="223" sheetId="256" r:id="rId223"/>
    <sheet name="224" sheetId="261" r:id="rId224"/>
    <sheet name="225" sheetId="262" r:id="rId225"/>
    <sheet name="226" sheetId="263" r:id="rId226"/>
    <sheet name="227" sheetId="265" r:id="rId227"/>
    <sheet name="232" sheetId="266" r:id="rId228"/>
    <sheet name="235" sheetId="268" r:id="rId229"/>
    <sheet name="236" sheetId="269" r:id="rId230"/>
    <sheet name="237" sheetId="270" r:id="rId231"/>
    <sheet name="238" sheetId="271" r:id="rId232"/>
  </sheets>
  <externalReferences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</externalReferences>
  <definedNames>
    <definedName name="_xlnm._FilterDatabase" localSheetId="2" hidden="1">'001'!$A$8:$L$42</definedName>
    <definedName name="_xlnm._FilterDatabase" localSheetId="3" hidden="1">'002'!$A$8:$L$42</definedName>
    <definedName name="_xlnm._FilterDatabase" localSheetId="4" hidden="1">'003'!$A$8:$L$48</definedName>
    <definedName name="_xlnm._FilterDatabase" localSheetId="5" hidden="1">'004'!$A$8:$L$40</definedName>
    <definedName name="_xlnm._FilterDatabase" localSheetId="6" hidden="1">'005'!$A$8:$L$72</definedName>
    <definedName name="_xlnm._FilterDatabase" localSheetId="7" hidden="1">'006'!$A$8:$L$74</definedName>
    <definedName name="_xlnm._FilterDatabase" localSheetId="8" hidden="1">'007'!$A$8:$L$39</definedName>
    <definedName name="_xlnm._FilterDatabase" localSheetId="9" hidden="1">'008'!$A$8:$L$48</definedName>
    <definedName name="_xlnm._FilterDatabase" localSheetId="10" hidden="1">'009'!$A$8:$L$74</definedName>
    <definedName name="_xlnm._FilterDatabase" localSheetId="11" hidden="1">'010'!$A$8:$L$75</definedName>
    <definedName name="_xlnm._FilterDatabase" localSheetId="12" hidden="1">'011'!$A$8:$L$75</definedName>
    <definedName name="_xlnm._FilterDatabase" localSheetId="13" hidden="1">'012'!$A$8:$L$75</definedName>
    <definedName name="_xlnm._FilterDatabase" localSheetId="14" hidden="1">'013'!$A$8:$L$42</definedName>
    <definedName name="_xlnm._FilterDatabase" localSheetId="15" hidden="1">'014'!$A$8:$L$74</definedName>
    <definedName name="_xlnm._FilterDatabase" localSheetId="16" hidden="1">'015'!$A$8:$L$74</definedName>
    <definedName name="_xlnm._FilterDatabase" localSheetId="17" hidden="1">'016'!$A$8:$L$40</definedName>
    <definedName name="_xlnm._FilterDatabase" localSheetId="18" hidden="1">'017'!$A$8:$L$35</definedName>
    <definedName name="_xlnm._FilterDatabase" localSheetId="19" hidden="1">'018'!$A$8:$L$72</definedName>
    <definedName name="_xlnm._FilterDatabase" localSheetId="20" hidden="1">'019'!$A$8:$L$42</definedName>
    <definedName name="_xlnm._FilterDatabase" localSheetId="21" hidden="1">'020'!$A$8:$L$51</definedName>
    <definedName name="_xlnm._FilterDatabase" localSheetId="22" hidden="1">'021'!$A$8:$L$45</definedName>
    <definedName name="_xlnm._FilterDatabase" localSheetId="23" hidden="1">'022'!$A$8:$L$80</definedName>
    <definedName name="_xlnm._FilterDatabase" localSheetId="24" hidden="1">'023'!$A$8:$L$45</definedName>
    <definedName name="_xlnm._FilterDatabase" localSheetId="25" hidden="1">'024'!$A$8:$L$41</definedName>
    <definedName name="_xlnm._FilterDatabase" localSheetId="26" hidden="1">'025'!$A$8:$L$75</definedName>
    <definedName name="_xlnm._FilterDatabase" localSheetId="27" hidden="1">'026'!$A$8:$L$38</definedName>
    <definedName name="_xlnm._FilterDatabase" localSheetId="28" hidden="1">'027'!$A$8:$L$47</definedName>
    <definedName name="_xlnm._FilterDatabase" localSheetId="29" hidden="1">'028'!$A$8:$L$77</definedName>
    <definedName name="_xlnm._FilterDatabase" localSheetId="30" hidden="1">'029'!$A$8:$L$75</definedName>
    <definedName name="_xlnm._FilterDatabase" localSheetId="31" hidden="1">'030'!$A$8:$L$75</definedName>
    <definedName name="_xlnm._FilterDatabase" localSheetId="32" hidden="1">'031'!$A$8:$L$74</definedName>
    <definedName name="_xlnm._FilterDatabase" localSheetId="33" hidden="1">'032'!$A$8:$L$75</definedName>
    <definedName name="_xlnm._FilterDatabase" localSheetId="34" hidden="1">'033'!$A$8:$L$44</definedName>
    <definedName name="_xlnm._FilterDatabase" localSheetId="35" hidden="1">'034'!$A$8:$L$37</definedName>
    <definedName name="_xlnm._FilterDatabase" localSheetId="36" hidden="1">'035'!$A$8:$L$70</definedName>
    <definedName name="_xlnm._FilterDatabase" localSheetId="37" hidden="1">'036'!$A$8:$L$44</definedName>
    <definedName name="_xlnm._FilterDatabase" localSheetId="38" hidden="1">'037'!$A$8:$L$83</definedName>
    <definedName name="_xlnm._FilterDatabase" localSheetId="39" hidden="1">'038'!$A$8:$L$74</definedName>
    <definedName name="_xlnm._FilterDatabase" localSheetId="40" hidden="1">'039'!$A$8:$L$74</definedName>
    <definedName name="_xlnm._FilterDatabase" localSheetId="41" hidden="1">'040'!$A$8:$L$45</definedName>
    <definedName name="_xlnm._FilterDatabase" localSheetId="42" hidden="1">'041'!$A$8:$L$36</definedName>
    <definedName name="_xlnm._FilterDatabase" localSheetId="43" hidden="1">'042'!$A$8:$L$46</definedName>
    <definedName name="_xlnm._FilterDatabase" localSheetId="44" hidden="1">'043'!$A$8:$L$71</definedName>
    <definedName name="_xlnm._FilterDatabase" localSheetId="45" hidden="1">'044'!$A$8:$L$74</definedName>
    <definedName name="_xlnm._FilterDatabase" localSheetId="46" hidden="1">'045'!$A$8:$L$73</definedName>
    <definedName name="_xlnm._FilterDatabase" localSheetId="47" hidden="1">'046'!$A$8:$L$41</definedName>
    <definedName name="_xlnm._FilterDatabase" localSheetId="48" hidden="1">'047'!$A$8:$L$80</definedName>
    <definedName name="_xlnm._FilterDatabase" localSheetId="49" hidden="1">'048'!$A$8:$L$51</definedName>
    <definedName name="_xlnm._FilterDatabase" localSheetId="50" hidden="1">'049'!$A$8:$L$44</definedName>
    <definedName name="_xlnm._FilterDatabase" localSheetId="51" hidden="1">'050'!$A$8:$L$76</definedName>
    <definedName name="_xlnm._FilterDatabase" localSheetId="52" hidden="1">'051'!$A$8:$L$74</definedName>
    <definedName name="_xlnm._FilterDatabase" localSheetId="53" hidden="1">'052'!$A$8:$L$74</definedName>
    <definedName name="_xlnm._FilterDatabase" localSheetId="54" hidden="1">'053'!$A$8:$L$37</definedName>
    <definedName name="_xlnm._FilterDatabase" localSheetId="55" hidden="1">'054'!$A$8:$L$38</definedName>
    <definedName name="_xlnm._FilterDatabase" localSheetId="56" hidden="1">'055'!$A$8:$L$43</definedName>
    <definedName name="_xlnm._FilterDatabase" localSheetId="57" hidden="1">'056'!$A$8:$L$73</definedName>
    <definedName name="_xlnm._FilterDatabase" localSheetId="58" hidden="1">'057'!$A$8:$L$43</definedName>
    <definedName name="_xlnm._FilterDatabase" localSheetId="59" hidden="1">'058'!$A$8:$L$42</definedName>
    <definedName name="_xlnm._FilterDatabase" localSheetId="60" hidden="1">'059'!$A$8:$L$41</definedName>
    <definedName name="_xlnm._FilterDatabase" localSheetId="61" hidden="1">'060'!$A$8:$L$43</definedName>
    <definedName name="_xlnm._FilterDatabase" localSheetId="62" hidden="1">'061'!$A$8:$L$42</definedName>
    <definedName name="_xlnm._FilterDatabase" localSheetId="63" hidden="1">'062'!$A$8:$L$46</definedName>
    <definedName name="_xlnm._FilterDatabase" localSheetId="64" hidden="1">'063'!$A$8:$L$47</definedName>
    <definedName name="_xlnm._FilterDatabase" localSheetId="65" hidden="1">'064'!$A$8:$L$42</definedName>
    <definedName name="_xlnm._FilterDatabase" localSheetId="66" hidden="1">'065'!$A$8:$L$42</definedName>
    <definedName name="_xlnm._FilterDatabase" localSheetId="67" hidden="1">'066'!$A$8:$L$75</definedName>
    <definedName name="_xlnm._FilterDatabase" localSheetId="68" hidden="1">'067'!$A$8:$L$74</definedName>
    <definedName name="_xlnm._FilterDatabase" localSheetId="69" hidden="1">'068'!$A$8:$L$74</definedName>
    <definedName name="_xlnm._FilterDatabase" localSheetId="70" hidden="1">'069'!$A$8:$L$74</definedName>
    <definedName name="_xlnm._FilterDatabase" localSheetId="71" hidden="1">'070'!$A$8:$L$74</definedName>
    <definedName name="_xlnm._FilterDatabase" localSheetId="72" hidden="1">'071'!$A$8:$L$74</definedName>
    <definedName name="_xlnm._FilterDatabase" localSheetId="73" hidden="1">'072'!$A$8:$L$74</definedName>
    <definedName name="_xlnm._FilterDatabase" localSheetId="74" hidden="1">'073'!$A$8:$L$74</definedName>
    <definedName name="_xlnm._FilterDatabase" localSheetId="75" hidden="1">'074'!$A$8:$L$74</definedName>
    <definedName name="_xlnm._FilterDatabase" localSheetId="76" hidden="1">'075'!$A$8:$L$46</definedName>
    <definedName name="_xlnm._FilterDatabase" localSheetId="77" hidden="1">'076'!$A$8:$L$73</definedName>
    <definedName name="_xlnm._FilterDatabase" localSheetId="78" hidden="1">'077'!$A$8:$L$73</definedName>
    <definedName name="_xlnm._FilterDatabase" localSheetId="79" hidden="1">'078'!$A$8:$L$73</definedName>
    <definedName name="_xlnm._FilterDatabase" localSheetId="80" hidden="1">'079'!$A$8:$L$74</definedName>
    <definedName name="_xlnm._FilterDatabase" localSheetId="81" hidden="1">'080'!$A$8:$L$74</definedName>
    <definedName name="_xlnm._FilterDatabase" localSheetId="82" hidden="1">'081'!$A$8:$L$72</definedName>
    <definedName name="_xlnm._FilterDatabase" localSheetId="83" hidden="1">'082'!$A$8:$L$41</definedName>
    <definedName name="_xlnm._FilterDatabase" localSheetId="84" hidden="1">'083'!$A$8:$L$74</definedName>
    <definedName name="_xlnm._FilterDatabase" localSheetId="85" hidden="1">'084'!$A$8:$L$74</definedName>
    <definedName name="_xlnm._FilterDatabase" localSheetId="86" hidden="1">'085'!$A$8:$L$44</definedName>
    <definedName name="_xlnm._FilterDatabase" localSheetId="87" hidden="1">'086'!$A$8:$L$42</definedName>
    <definedName name="_xlnm._FilterDatabase" localSheetId="88" hidden="1">'087'!$A$8:$L$74</definedName>
    <definedName name="_xlnm._FilterDatabase" localSheetId="89" hidden="1">'088'!$A$8:$L$74</definedName>
    <definedName name="_xlnm._FilterDatabase" localSheetId="90" hidden="1">'089'!$A$8:$L$74</definedName>
    <definedName name="_xlnm._FilterDatabase" localSheetId="91" hidden="1">'090'!$A$8:$L$75</definedName>
    <definedName name="_xlnm._FilterDatabase" localSheetId="92" hidden="1">'091'!$A$8:$L$47</definedName>
    <definedName name="_xlnm._FilterDatabase" localSheetId="93" hidden="1">'092'!$A$8:$L$80</definedName>
    <definedName name="_xlnm._FilterDatabase" localSheetId="94" hidden="1">'093'!$A$8:$L$40</definedName>
    <definedName name="_xlnm._FilterDatabase" localSheetId="95" hidden="1">'094'!$A$8:$L$47</definedName>
    <definedName name="_xlnm._FilterDatabase" localSheetId="96" hidden="1">'095'!$A$8:$L$74</definedName>
    <definedName name="_xlnm._FilterDatabase" localSheetId="97" hidden="1">'096'!$A$8:$L$68</definedName>
    <definedName name="_xlnm._FilterDatabase" localSheetId="98" hidden="1">'097'!$A$8:$L$41</definedName>
    <definedName name="_xlnm._FilterDatabase" localSheetId="99" hidden="1">'098'!$A$8:$L$72</definedName>
    <definedName name="_xlnm._FilterDatabase" localSheetId="100" hidden="1">'099'!$A$8:$L$43</definedName>
    <definedName name="_xlnm._FilterDatabase" localSheetId="101" hidden="1">'100'!$A$8:$L$43</definedName>
    <definedName name="_xlnm._FilterDatabase" localSheetId="102" hidden="1">'101'!$A$8:$L$72</definedName>
    <definedName name="_xlnm._FilterDatabase" localSheetId="103" hidden="1">'102'!$A$8:$L$75</definedName>
    <definedName name="_xlnm._FilterDatabase" localSheetId="104" hidden="1">'103'!$A$8:$L$74</definedName>
    <definedName name="_xlnm._FilterDatabase" localSheetId="105" hidden="1">'104'!$A$8:$L$74</definedName>
    <definedName name="_xlnm._FilterDatabase" localSheetId="106" hidden="1">'105'!$A$8:$L$74</definedName>
    <definedName name="_xlnm._FilterDatabase" localSheetId="107" hidden="1">'106'!$A$8:$L$74</definedName>
    <definedName name="_xlnm._FilterDatabase" localSheetId="108" hidden="1">'107'!$A$8:$L$42</definedName>
    <definedName name="_xlnm._FilterDatabase" localSheetId="109" hidden="1">'108'!$A$8:$L$73</definedName>
    <definedName name="_xlnm._FilterDatabase" localSheetId="110" hidden="1">'109'!$A$8:$L$74</definedName>
    <definedName name="_xlnm._FilterDatabase" localSheetId="111" hidden="1">'110'!$A$8:$L$78</definedName>
    <definedName name="_xlnm._FilterDatabase" localSheetId="112" hidden="1">'111'!$A$8:$L$75</definedName>
    <definedName name="_xlnm._FilterDatabase" localSheetId="113" hidden="1">'112'!$A$8:$L$43</definedName>
    <definedName name="_xlnm._FilterDatabase" localSheetId="114" hidden="1">'113'!$A$8:$L$74</definedName>
    <definedName name="_xlnm._FilterDatabase" localSheetId="115" hidden="1">'114'!$A$8:$L$73</definedName>
    <definedName name="_xlnm._FilterDatabase" localSheetId="116" hidden="1">'115'!$A$8:$L$41</definedName>
    <definedName name="_xlnm._FilterDatabase" localSheetId="117" hidden="1">'116'!$A$8:$L$44</definedName>
    <definedName name="_xlnm._FilterDatabase" localSheetId="118" hidden="1">'117'!$A$8:$L$73</definedName>
    <definedName name="_xlnm._FilterDatabase" localSheetId="119" hidden="1">'118'!$A$8:$L$74</definedName>
    <definedName name="_xlnm._FilterDatabase" localSheetId="120" hidden="1">'119'!$A$8:$L$74</definedName>
    <definedName name="_xlnm._FilterDatabase" localSheetId="121" hidden="1">'120'!$A$8:$L$74</definedName>
    <definedName name="_xlnm._FilterDatabase" localSheetId="122" hidden="1">'121'!$A$8:$L$74</definedName>
    <definedName name="_xlnm._FilterDatabase" localSheetId="123" hidden="1">'122'!$A$8:$L$74</definedName>
    <definedName name="_xlnm._FilterDatabase" localSheetId="124" hidden="1">'123'!$A$8:$L$74</definedName>
    <definedName name="_xlnm._FilterDatabase" localSheetId="125" hidden="1">'124'!$A$8:$L$38</definedName>
    <definedName name="_xlnm._FilterDatabase" localSheetId="126" hidden="1">'125'!$A$8:$L$74</definedName>
    <definedName name="_xlnm._FilterDatabase" localSheetId="127" hidden="1">'126'!$A$8:$L$74</definedName>
    <definedName name="_xlnm._FilterDatabase" localSheetId="128" hidden="1">'127'!$A$8:$L$44</definedName>
    <definedName name="_xlnm._FilterDatabase" localSheetId="129" hidden="1">'128'!$A$8:$L$74</definedName>
    <definedName name="_xlnm._FilterDatabase" localSheetId="130" hidden="1">'129'!$A$8:$L$44</definedName>
    <definedName name="_xlnm._FilterDatabase" localSheetId="131" hidden="1">'130'!$A$8:$L$75</definedName>
    <definedName name="_xlnm._FilterDatabase" localSheetId="132" hidden="1">'131'!$A$8:$L$75</definedName>
    <definedName name="_xlnm._FilterDatabase" localSheetId="133" hidden="1">'132'!$A$8:$L$40</definedName>
    <definedName name="_xlnm._FilterDatabase" localSheetId="134" hidden="1">'133'!$A$8:$L$39</definedName>
    <definedName name="_xlnm._FilterDatabase" localSheetId="135" hidden="1">'134'!$A$8:$L$48</definedName>
    <definedName name="_xlnm._FilterDatabase" localSheetId="136" hidden="1">'135'!$A$8:$L$76</definedName>
    <definedName name="_xlnm._FilterDatabase" localSheetId="137" hidden="1">'136'!$A$8:$L$78</definedName>
    <definedName name="_xlnm._FilterDatabase" localSheetId="138" hidden="1">'137'!$A$8:$L$37</definedName>
    <definedName name="_xlnm._FilterDatabase" localSheetId="139" hidden="1">'138'!$A$8:$L$68</definedName>
    <definedName name="_xlnm._FilterDatabase" localSheetId="140" hidden="1">'139'!$A$8:$L$40</definedName>
    <definedName name="_xlnm._FilterDatabase" localSheetId="141" hidden="1">'140'!$A$8:$L$44</definedName>
    <definedName name="_xlnm._FilterDatabase" localSheetId="142" hidden="1">'141'!$A$8:$L$74</definedName>
    <definedName name="_xlnm._FilterDatabase" localSheetId="143" hidden="1">'142'!$A$8:$L$75</definedName>
    <definedName name="_xlnm._FilterDatabase" localSheetId="144" hidden="1">'143'!$A$8:$L$46</definedName>
    <definedName name="_xlnm._FilterDatabase" localSheetId="145" hidden="1">'144'!$A$8:$L$74</definedName>
    <definedName name="_xlnm._FilterDatabase" localSheetId="146" hidden="1">'145'!$A$8:$L$44</definedName>
    <definedName name="_xlnm._FilterDatabase" localSheetId="147" hidden="1">'146'!$A$8:$L$47</definedName>
    <definedName name="_xlnm._FilterDatabase" localSheetId="148" hidden="1">'147'!$A$8:$L$36</definedName>
    <definedName name="_xlnm._FilterDatabase" localSheetId="149" hidden="1">'148'!$A$8:$L$49</definedName>
    <definedName name="_xlnm._FilterDatabase" localSheetId="150" hidden="1">'149'!$A$8:$L$74</definedName>
    <definedName name="_xlnm._FilterDatabase" localSheetId="151" hidden="1">'150'!$A$8:$L$45</definedName>
    <definedName name="_xlnm._FilterDatabase" localSheetId="152" hidden="1">'151'!$A$8:$L$62</definedName>
    <definedName name="_xlnm._FilterDatabase" localSheetId="153" hidden="1">'152'!$A$8:$L$85</definedName>
    <definedName name="_xlnm._FilterDatabase" localSheetId="154" hidden="1">'153'!$A$8:$L$42</definedName>
    <definedName name="_xlnm._FilterDatabase" localSheetId="155" hidden="1">'154'!$A$8:$L$73</definedName>
    <definedName name="_xlnm._FilterDatabase" localSheetId="156" hidden="1">'155'!$A$8:$L$74</definedName>
    <definedName name="_xlnm._FilterDatabase" localSheetId="157" hidden="1">'156'!$A$8:$L$47</definedName>
    <definedName name="_xlnm._FilterDatabase" localSheetId="158" hidden="1">'157'!$A$8:$L$74</definedName>
    <definedName name="_xlnm._FilterDatabase" localSheetId="159" hidden="1">'158'!$A$8:$L$74</definedName>
    <definedName name="_xlnm._FilterDatabase" localSheetId="160" hidden="1">'159'!$A$8:$L$74</definedName>
    <definedName name="_xlnm._FilterDatabase" localSheetId="161" hidden="1">'160'!$A$8:$L$74</definedName>
    <definedName name="_xlnm._FilterDatabase" localSheetId="162" hidden="1">'161'!$A$8:$L$74</definedName>
    <definedName name="_xlnm._FilterDatabase" localSheetId="163" hidden="1">'162'!$A$8:$L$74</definedName>
    <definedName name="_xlnm._FilterDatabase" localSheetId="164" hidden="1">'163'!$A$8:$L$73</definedName>
    <definedName name="_xlnm._FilterDatabase" localSheetId="165" hidden="1">'164'!$A$8:$L$74</definedName>
    <definedName name="_xlnm._FilterDatabase" localSheetId="166" hidden="1">'165'!$A$8:$L$74</definedName>
    <definedName name="_xlnm._FilterDatabase" localSheetId="167" hidden="1">'166'!$A$8:$L$74</definedName>
    <definedName name="_xlnm._FilterDatabase" localSheetId="168" hidden="1">'167'!$A$8:$L$74</definedName>
    <definedName name="_xlnm._FilterDatabase" localSheetId="169" hidden="1">'168'!$A$8:$L$81</definedName>
    <definedName name="_xlnm._FilterDatabase" localSheetId="170" hidden="1">'169'!$A$8:$L$42</definedName>
    <definedName name="_xlnm._FilterDatabase" localSheetId="171" hidden="1">'170'!$A$8:$L$74</definedName>
    <definedName name="_xlnm._FilterDatabase" localSheetId="172" hidden="1">'171'!$A$8:$L$74</definedName>
    <definedName name="_xlnm._FilterDatabase" localSheetId="173" hidden="1">'172'!$A$8:$L$74</definedName>
    <definedName name="_xlnm._FilterDatabase" localSheetId="174" hidden="1">'173'!$A$8:$L$74</definedName>
    <definedName name="_xlnm._FilterDatabase" localSheetId="175" hidden="1">'174'!$A$8:$L$74</definedName>
    <definedName name="_xlnm._FilterDatabase" localSheetId="176" hidden="1">'175'!$A$8:$L$74</definedName>
    <definedName name="_xlnm._FilterDatabase" localSheetId="177" hidden="1">'176'!$A$8:$L$75</definedName>
    <definedName name="_xlnm._FilterDatabase" localSheetId="178" hidden="1">'177'!$A$8:$L$74</definedName>
    <definedName name="_xlnm._FilterDatabase" localSheetId="179" hidden="1">'178'!$A$8:$L$74</definedName>
    <definedName name="_xlnm._FilterDatabase" localSheetId="180" hidden="1">'179'!$A$8:$L$74</definedName>
    <definedName name="_xlnm._FilterDatabase" localSheetId="181" hidden="1">'180'!$A$8:$L$74</definedName>
    <definedName name="_xlnm._FilterDatabase" localSheetId="182" hidden="1">'181'!$A$8:$L$42</definedName>
    <definedName name="_xlnm._FilterDatabase" localSheetId="183" hidden="1">'182'!$A$8:$L$74</definedName>
    <definedName name="_xlnm._FilterDatabase" localSheetId="184" hidden="1">'183'!$A$8:$L$74</definedName>
    <definedName name="_xlnm._FilterDatabase" localSheetId="185" hidden="1">'184'!$A$8:$L$74</definedName>
    <definedName name="_xlnm._FilterDatabase" localSheetId="186" hidden="1">'185'!$A$8:$L$42</definedName>
    <definedName name="_xlnm._FilterDatabase" localSheetId="187" hidden="1">'186'!$A$8:$L$42</definedName>
    <definedName name="_xlnm._FilterDatabase" localSheetId="188" hidden="1">'187'!$A$8:$L$47</definedName>
    <definedName name="_xlnm._FilterDatabase" localSheetId="189" hidden="1">'188'!$A$8:$L$43</definedName>
    <definedName name="_xlnm._FilterDatabase" localSheetId="190" hidden="1">'189'!$A$8:$L$46</definedName>
    <definedName name="_xlnm._FilterDatabase" localSheetId="191" hidden="1">'190'!$A$8:$L$42</definedName>
    <definedName name="_xlnm._FilterDatabase" localSheetId="192" hidden="1">'191'!$A$8:$L$42</definedName>
    <definedName name="_xlnm._FilterDatabase" localSheetId="193" hidden="1">'192'!$A$8:$L$42</definedName>
    <definedName name="_xlnm._FilterDatabase" localSheetId="194" hidden="1">'192 2'!$A$8:$L$42</definedName>
    <definedName name="_xlnm._FilterDatabase" localSheetId="195" hidden="1">'193'!$A$8:$L$42</definedName>
    <definedName name="_xlnm._FilterDatabase" localSheetId="196" hidden="1">'194'!$A$8:$L$44</definedName>
    <definedName name="_xlnm._FilterDatabase" localSheetId="197" hidden="1">'195'!$A$8:$L$42</definedName>
    <definedName name="_xlnm._FilterDatabase" localSheetId="198" hidden="1">'196'!$A$8:$L$42</definedName>
    <definedName name="_xlnm._FilterDatabase" localSheetId="199" hidden="1">'197'!$A$8:$L$43</definedName>
    <definedName name="_xlnm._FilterDatabase" localSheetId="200" hidden="1">'199'!$A$8:$L$43</definedName>
    <definedName name="_xlnm._FilterDatabase" localSheetId="201" hidden="1">'201'!$A$8:$L$42</definedName>
    <definedName name="_xlnm._FilterDatabase" localSheetId="202" hidden="1">'202'!$A$8:$L$42</definedName>
    <definedName name="_xlnm._FilterDatabase" localSheetId="203" hidden="1">'203'!$A$8:$L$42</definedName>
    <definedName name="_xlnm._FilterDatabase" localSheetId="204" hidden="1">'204'!$A$8:$L$42</definedName>
    <definedName name="_xlnm._FilterDatabase" localSheetId="205" hidden="1">'205'!$A$8:$L$42</definedName>
    <definedName name="_xlnm._FilterDatabase" localSheetId="206" hidden="1">'206'!$A$8:$L$42</definedName>
    <definedName name="_xlnm._FilterDatabase" localSheetId="207" hidden="1">'207'!$A$8:$L$42</definedName>
    <definedName name="_xlnm._FilterDatabase" localSheetId="208" hidden="1">'208'!$A$8:$L$42</definedName>
    <definedName name="_xlnm._FilterDatabase" localSheetId="209" hidden="1">'209'!$A$8:$L$42</definedName>
    <definedName name="_xlnm._FilterDatabase" localSheetId="210" hidden="1">'210'!$A$8:$L$42</definedName>
    <definedName name="_xlnm._FilterDatabase" localSheetId="211" hidden="1">'211'!$A$8:$L$42</definedName>
    <definedName name="_xlnm._FilterDatabase" localSheetId="212" hidden="1">'212'!$A$8:$L$74</definedName>
    <definedName name="_xlnm._FilterDatabase" localSheetId="213" hidden="1">'213'!$A$8:$L$42</definedName>
    <definedName name="_xlnm._FilterDatabase" localSheetId="214" hidden="1">'214'!$A$8:$L$42</definedName>
    <definedName name="_xlnm._FilterDatabase" localSheetId="215" hidden="1">'215'!$A$8:$L$42</definedName>
    <definedName name="_xlnm._FilterDatabase" localSheetId="216" hidden="1">'217'!$A$8:$L$77</definedName>
    <definedName name="_xlnm._FilterDatabase" localSheetId="217" hidden="1">'218'!$A$8:$L$78</definedName>
    <definedName name="_xlnm._FilterDatabase" localSheetId="218" hidden="1">'219'!$A$8:$L$77</definedName>
    <definedName name="_xlnm._FilterDatabase" localSheetId="219" hidden="1">'220'!$A$8:$L$77</definedName>
    <definedName name="_xlnm._FilterDatabase" localSheetId="220" hidden="1">'221'!$A$8:$L$77</definedName>
    <definedName name="_xlnm._FilterDatabase" localSheetId="221" hidden="1">'222'!$A$8:$L$42</definedName>
    <definedName name="_xlnm._FilterDatabase" localSheetId="222" hidden="1">'223'!$A$8:$L$42</definedName>
    <definedName name="_xlnm._FilterDatabase" localSheetId="223" hidden="1">'224'!$A$8:$L$42</definedName>
    <definedName name="_xlnm._FilterDatabase" localSheetId="224" hidden="1">'225'!$A$8:$L$42</definedName>
    <definedName name="_xlnm._FilterDatabase" localSheetId="225" hidden="1">'226'!$A$8:$L$42</definedName>
    <definedName name="_xlnm._FilterDatabase" localSheetId="226" hidden="1">'227'!$A$8:$L$42</definedName>
    <definedName name="_xlnm._FilterDatabase" localSheetId="227" hidden="1">'232'!$A$8:$L$42</definedName>
    <definedName name="_xlnm._FilterDatabase" localSheetId="228" hidden="1">'235'!$A$8:$L$42</definedName>
    <definedName name="_xlnm._FilterDatabase" localSheetId="229" hidden="1">'236'!$A$8:$L$42</definedName>
    <definedName name="_xlnm._FilterDatabase" localSheetId="230" hidden="1">'237'!$A$8:$L$42</definedName>
    <definedName name="_xlnm._FilterDatabase" localSheetId="231" hidden="1">'238'!$A$8:$L$42</definedName>
    <definedName name="_xlnm.Print_Area" localSheetId="2">'001'!$A$1:$L$42</definedName>
    <definedName name="_xlnm.Print_Area" localSheetId="3">'002'!$A$1:$M$87</definedName>
    <definedName name="_xlnm.Print_Area" localSheetId="4">'003'!$A$1:$O$107</definedName>
    <definedName name="_xlnm.Print_Area" localSheetId="5">'004'!$A$1:$M$82</definedName>
    <definedName name="_xlnm.Print_Area" localSheetId="6">'005'!$A$1:$L$73</definedName>
    <definedName name="_xlnm.Print_Area" localSheetId="7">'006'!$A$1:$L$75</definedName>
    <definedName name="_xlnm.Print_Area" localSheetId="8">'007'!$A$1:$L$39</definedName>
    <definedName name="_xlnm.Print_Area" localSheetId="9">'008'!$A$1:$L$48</definedName>
    <definedName name="_xlnm.Print_Area" localSheetId="10">'009'!$A$1:$L$75</definedName>
    <definedName name="_xlnm.Print_Area" localSheetId="11">'010'!$A$1:$L$76</definedName>
    <definedName name="_xlnm.Print_Area" localSheetId="12">'011'!$A$1:$L$76</definedName>
    <definedName name="_xlnm.Print_Area" localSheetId="13">'012'!$A$1:$L$76</definedName>
    <definedName name="_xlnm.Print_Area" localSheetId="14">'013'!$A$1:$L$42</definedName>
    <definedName name="_xlnm.Print_Area" localSheetId="15">'014'!$A$1:$L$75</definedName>
    <definedName name="_xlnm.Print_Area" localSheetId="16">'015'!$A$1:$L$75</definedName>
    <definedName name="_xlnm.Print_Area" localSheetId="17">'016'!$A$1:$L$40</definedName>
    <definedName name="_xlnm.Print_Area" localSheetId="18">'017'!$A$1:$L$35</definedName>
    <definedName name="_xlnm.Print_Area" localSheetId="19">'018'!$A$1:$L$73</definedName>
    <definedName name="_xlnm.Print_Area" localSheetId="20">'019'!$A$1:$L$42</definedName>
    <definedName name="_xlnm.Print_Area" localSheetId="21">'020'!$A$1:$L$51</definedName>
    <definedName name="_xlnm.Print_Area" localSheetId="22">'021'!$A$1:$L$45</definedName>
    <definedName name="_xlnm.Print_Area" localSheetId="23">'022'!$A$1:$L$81</definedName>
    <definedName name="_xlnm.Print_Area" localSheetId="24">'023'!$A$1:$L$45</definedName>
    <definedName name="_xlnm.Print_Area" localSheetId="25">'024'!$A$1:$L$41</definedName>
    <definedName name="_xlnm.Print_Area" localSheetId="26">'025'!$A$1:$L$76</definedName>
    <definedName name="_xlnm.Print_Area" localSheetId="27">'026'!$A$1:$M$134</definedName>
    <definedName name="_xlnm.Print_Area" localSheetId="28">'027'!$A$6:$M$66</definedName>
    <definedName name="_xlnm.Print_Area" localSheetId="29">'028'!$A$1:$L$78</definedName>
    <definedName name="_xlnm.Print_Area" localSheetId="30">'029'!$A$1:$L$76</definedName>
    <definedName name="_xlnm.Print_Area" localSheetId="31">'030'!$A$1:$Q$76</definedName>
    <definedName name="_xlnm.Print_Area" localSheetId="32">'031'!$A$1:$L$75</definedName>
    <definedName name="_xlnm.Print_Area" localSheetId="33">'032'!$A$1:$L$76</definedName>
    <definedName name="_xlnm.Print_Area" localSheetId="34">'033'!$A$1:$L$44</definedName>
    <definedName name="_xlnm.Print_Area" localSheetId="35">'034'!$A$1:$L$37</definedName>
    <definedName name="_xlnm.Print_Area" localSheetId="36">'035'!$A$1:$L$71</definedName>
    <definedName name="_xlnm.Print_Area" localSheetId="37">'036'!$A$1:$L$44</definedName>
    <definedName name="_xlnm.Print_Area" localSheetId="38">'037'!$A$1:$L$84</definedName>
    <definedName name="_xlnm.Print_Area" localSheetId="39">'038'!$A$1:$L$75</definedName>
    <definedName name="_xlnm.Print_Area" localSheetId="40">'039'!$A$1:$L$75</definedName>
    <definedName name="_xlnm.Print_Area" localSheetId="41">'040'!$A$1:$L$45</definedName>
    <definedName name="_xlnm.Print_Area" localSheetId="42">'041'!$A$1:$L$36</definedName>
    <definedName name="_xlnm.Print_Area" localSheetId="43">'042'!$A$1:$L$46</definedName>
    <definedName name="_xlnm.Print_Area" localSheetId="44">'043'!$A$1:$L$72</definedName>
    <definedName name="_xlnm.Print_Area" localSheetId="45">'044'!$A$1:$L$75</definedName>
    <definedName name="_xlnm.Print_Area" localSheetId="46">'045'!$A$1:$L$74</definedName>
    <definedName name="_xlnm.Print_Area" localSheetId="47">'046'!$A$1:$L$41</definedName>
    <definedName name="_xlnm.Print_Area" localSheetId="48">'047'!$A$1:$L$81</definedName>
    <definedName name="_xlnm.Print_Area" localSheetId="49">'048'!$A$1:$L$171</definedName>
    <definedName name="_xlnm.Print_Area" localSheetId="50">'049'!$A$1:$L$44</definedName>
    <definedName name="_xlnm.Print_Area" localSheetId="51">'050'!$A$1:$L$77</definedName>
    <definedName name="_xlnm.Print_Area" localSheetId="52">'051'!$A$1:$L$75</definedName>
    <definedName name="_xlnm.Print_Area" localSheetId="53">'052'!$A$1:$L$75</definedName>
    <definedName name="_xlnm.Print_Area" localSheetId="54">'053'!$A$1:$L$37</definedName>
    <definedName name="_xlnm.Print_Area" localSheetId="55">'054'!$A$1:$L$38</definedName>
    <definedName name="_xlnm.Print_Area" localSheetId="56">'055'!$A$1:$L$43</definedName>
    <definedName name="_xlnm.Print_Area" localSheetId="57">'056'!$A$1:$L$74</definedName>
    <definedName name="_xlnm.Print_Area" localSheetId="58">'057'!$A$1:$L$43</definedName>
    <definedName name="_xlnm.Print_Area" localSheetId="59">'058'!$A$1:$M$120</definedName>
    <definedName name="_xlnm.Print_Area" localSheetId="60">'059'!$A$1:$L$41</definedName>
    <definedName name="_xlnm.Print_Area" localSheetId="61">'060'!$A$1:$L$43</definedName>
    <definedName name="_xlnm.Print_Area" localSheetId="62">'061'!$A$1:$L$114</definedName>
    <definedName name="_xlnm.Print_Area" localSheetId="63">'062'!$A$1:$L$54</definedName>
    <definedName name="_xlnm.Print_Area" localSheetId="64">'063'!$A$1:$L$52</definedName>
    <definedName name="_xlnm.Print_Area" localSheetId="65">'064'!$A$1:$L$42</definedName>
    <definedName name="_xlnm.Print_Area" localSheetId="66">'065'!$A$1:$L$42</definedName>
    <definedName name="_xlnm.Print_Area" localSheetId="67">'066'!$A$1:$L$76</definedName>
    <definedName name="_xlnm.Print_Area" localSheetId="68">'067'!$A$1:$L$75</definedName>
    <definedName name="_xlnm.Print_Area" localSheetId="69">'068'!$A$1:$L$75</definedName>
    <definedName name="_xlnm.Print_Area" localSheetId="70">'069'!$A$1:$L$75</definedName>
    <definedName name="_xlnm.Print_Area" localSheetId="71">'070'!$A$1:$L$75</definedName>
    <definedName name="_xlnm.Print_Area" localSheetId="72">'071'!$A$1:$L$75</definedName>
    <definedName name="_xlnm.Print_Area" localSheetId="73">'072'!$A$1:$L$75</definedName>
    <definedName name="_xlnm.Print_Area" localSheetId="74">'073'!$A$1:$L$75</definedName>
    <definedName name="_xlnm.Print_Area" localSheetId="75">'074'!$A$1:$L$75</definedName>
    <definedName name="_xlnm.Print_Area" localSheetId="76">'075'!$A$1:$L$46</definedName>
    <definedName name="_xlnm.Print_Area" localSheetId="77">'076'!$A$1:$L$74</definedName>
    <definedName name="_xlnm.Print_Area" localSheetId="78">'077'!$A$1:$L$74</definedName>
    <definedName name="_xlnm.Print_Area" localSheetId="79">'078'!$A$1:$L$74</definedName>
    <definedName name="_xlnm.Print_Area" localSheetId="80">'079'!$A$1:$L$75</definedName>
    <definedName name="_xlnm.Print_Area" localSheetId="81">'080'!$A$1:$L$75</definedName>
    <definedName name="_xlnm.Print_Area" localSheetId="82">'081'!$A$1:$L$73</definedName>
    <definedName name="_xlnm.Print_Area" localSheetId="83">'082'!$A$1:$L$41</definedName>
    <definedName name="_xlnm.Print_Area" localSheetId="84">'083'!$A$1:$L$75</definedName>
    <definedName name="_xlnm.Print_Area" localSheetId="85">'084'!$A$1:$L$75</definedName>
    <definedName name="_xlnm.Print_Area" localSheetId="86">'085'!$A$1:$L$44</definedName>
    <definedName name="_xlnm.Print_Area" localSheetId="87">'086'!$A$1:$L$42</definedName>
    <definedName name="_xlnm.Print_Area" localSheetId="88">'087'!$A$1:$L$75</definedName>
    <definedName name="_xlnm.Print_Area" localSheetId="89">'088'!$A$1:$L$75</definedName>
    <definedName name="_xlnm.Print_Area" localSheetId="90">'089'!$A$1:$L$75</definedName>
    <definedName name="_xlnm.Print_Area" localSheetId="91">'090'!$A$1:$L$76</definedName>
    <definedName name="_xlnm.Print_Area" localSheetId="92">'091'!$A$1:$Q$120</definedName>
    <definedName name="_xlnm.Print_Area" localSheetId="93">'092'!$A$1:$M$301</definedName>
    <definedName name="_xlnm.Print_Area" localSheetId="94">'093'!$A$1:$L$40</definedName>
    <definedName name="_xlnm.Print_Area" localSheetId="95">'094'!$A$1:$L$47</definedName>
    <definedName name="_xlnm.Print_Area" localSheetId="96">'095'!$A$1:$L$75</definedName>
    <definedName name="_xlnm.Print_Area" localSheetId="97">'096'!$A$1:$L$69</definedName>
    <definedName name="_xlnm.Print_Area" localSheetId="98">'097'!$A$1:$L$51</definedName>
    <definedName name="_xlnm.Print_Area" localSheetId="99">'098'!$A$1:$L$73</definedName>
    <definedName name="_xlnm.Print_Area" localSheetId="100">'099'!$A$1:$L$43</definedName>
    <definedName name="_xlnm.Print_Area" localSheetId="101">'100'!$A$1:$L$43</definedName>
    <definedName name="_xlnm.Print_Area" localSheetId="102">'101'!$A$1:$L$73</definedName>
    <definedName name="_xlnm.Print_Area" localSheetId="103">'102'!$A$1:$L$76</definedName>
    <definedName name="_xlnm.Print_Area" localSheetId="104">'103'!$A$1:$L$75</definedName>
    <definedName name="_xlnm.Print_Area" localSheetId="105">'104'!$A$1:$L$75</definedName>
    <definedName name="_xlnm.Print_Area" localSheetId="106">'105'!$A$1:$L$75</definedName>
    <definedName name="_xlnm.Print_Area" localSheetId="107">'106'!$A$1:$L$75</definedName>
    <definedName name="_xlnm.Print_Area" localSheetId="108">'107'!$A$1:$L$42</definedName>
    <definedName name="_xlnm.Print_Area" localSheetId="109">'108'!$A$1:$L$74</definedName>
    <definedName name="_xlnm.Print_Area" localSheetId="110">'109'!$A$1:$L$75</definedName>
    <definedName name="_xlnm.Print_Area" localSheetId="111">'110'!$A$1:$L$79</definedName>
    <definedName name="_xlnm.Print_Area" localSheetId="112">'111'!$A$1:$L$76</definedName>
    <definedName name="_xlnm.Print_Area" localSheetId="113">'112'!$A$1:$L$43</definedName>
    <definedName name="_xlnm.Print_Area" localSheetId="114">'113'!$A$1:$L$75</definedName>
    <definedName name="_xlnm.Print_Area" localSheetId="115">'114'!$A$1:$R$178</definedName>
    <definedName name="_xlnm.Print_Area" localSheetId="116">'115'!$A$1:$L$41</definedName>
    <definedName name="_xlnm.Print_Area" localSheetId="117">'116'!$A$1:$L$44</definedName>
    <definedName name="_xlnm.Print_Area" localSheetId="118">'117'!$A$1:$L$74</definedName>
    <definedName name="_xlnm.Print_Area" localSheetId="119">'118'!$A$1:$L$75</definedName>
    <definedName name="_xlnm.Print_Area" localSheetId="120">'119'!$A$1:$L$75</definedName>
    <definedName name="_xlnm.Print_Area" localSheetId="121">'120'!$A$1:$L$75</definedName>
    <definedName name="_xlnm.Print_Area" localSheetId="122">'121'!$A$1:$L$75</definedName>
    <definedName name="_xlnm.Print_Area" localSheetId="123">'122'!$A$1:$L$75</definedName>
    <definedName name="_xlnm.Print_Area" localSheetId="124">'123'!$A$1:$L$75</definedName>
    <definedName name="_xlnm.Print_Area" localSheetId="125">'124'!$A$1:$L$38</definedName>
    <definedName name="_xlnm.Print_Area" localSheetId="126">'125'!$A$1:$L$75</definedName>
    <definedName name="_xlnm.Print_Area" localSheetId="127">'126'!$A$1:$L$75</definedName>
    <definedName name="_xlnm.Print_Area" localSheetId="128">'127'!$A$1:$L$44</definedName>
    <definedName name="_xlnm.Print_Area" localSheetId="129">'128'!$A$1:$L$75</definedName>
    <definedName name="_xlnm.Print_Area" localSheetId="130">'129'!$A$1:$L$44</definedName>
    <definedName name="_xlnm.Print_Area" localSheetId="131">'130'!$A$1:$L$76</definedName>
    <definedName name="_xlnm.Print_Area" localSheetId="132">'131'!$A$1:$L$76</definedName>
    <definedName name="_xlnm.Print_Area" localSheetId="133">'132'!$A$1:$L$40</definedName>
    <definedName name="_xlnm.Print_Area" localSheetId="134">'133'!$A$1:$L$39</definedName>
    <definedName name="_xlnm.Print_Area" localSheetId="135">'134'!$A$1:$L$48</definedName>
    <definedName name="_xlnm.Print_Area" localSheetId="136">'135'!$A$1:$L$77</definedName>
    <definedName name="_xlnm.Print_Area" localSheetId="137">'136'!$A$1:$L$79</definedName>
    <definedName name="_xlnm.Print_Area" localSheetId="138">'137'!$A$1:$L$37</definedName>
    <definedName name="_xlnm.Print_Area" localSheetId="139">'138'!$A$1:$L$69</definedName>
    <definedName name="_xlnm.Print_Area" localSheetId="140">'139'!$A$1:$L$40</definedName>
    <definedName name="_xlnm.Print_Area" localSheetId="141">'140'!$A$1:$L$44</definedName>
    <definedName name="_xlnm.Print_Area" localSheetId="142">'141'!$A$1:$L$75</definedName>
    <definedName name="_xlnm.Print_Area" localSheetId="143">'142'!$A$1:$L$76</definedName>
    <definedName name="_xlnm.Print_Area" localSheetId="144">'143'!$A$1:$L$46</definedName>
    <definedName name="_xlnm.Print_Area" localSheetId="145">'144'!$A$1:$L$75</definedName>
    <definedName name="_xlnm.Print_Area" localSheetId="146">'145'!$A$1:$L$44</definedName>
    <definedName name="_xlnm.Print_Area" localSheetId="147">'146'!$A$1:$L$47</definedName>
    <definedName name="_xlnm.Print_Area" localSheetId="148">'147'!$A$1:$L$36</definedName>
    <definedName name="_xlnm.Print_Area" localSheetId="149">'148'!$A$1:$L$49</definedName>
    <definedName name="_xlnm.Print_Area" localSheetId="150">'149'!$A$1:$L$75</definedName>
    <definedName name="_xlnm.Print_Area" localSheetId="151">'150'!$A$1:$L$45</definedName>
    <definedName name="_xlnm.Print_Area" localSheetId="152">'151'!$A$1:$L$62</definedName>
    <definedName name="_xlnm.Print_Area" localSheetId="153">'152'!$A$1:$L$85</definedName>
    <definedName name="_xlnm.Print_Area" localSheetId="154">'153'!$A$1:$L$42</definedName>
    <definedName name="_xlnm.Print_Area" localSheetId="155">'154'!$A$1:$L$74</definedName>
    <definedName name="_xlnm.Print_Area" localSheetId="156">'155'!$A$1:$L$75</definedName>
    <definedName name="_xlnm.Print_Area" localSheetId="157">'156'!$A$1:$L$47</definedName>
    <definedName name="_xlnm.Print_Area" localSheetId="158">'157'!$A$1:$L$75</definedName>
    <definedName name="_xlnm.Print_Area" localSheetId="159">'158'!$A$1:$L$75</definedName>
    <definedName name="_xlnm.Print_Area" localSheetId="160">'159'!$A$1:$L$75</definedName>
    <definedName name="_xlnm.Print_Area" localSheetId="161">'160'!$A$1:$L$75</definedName>
    <definedName name="_xlnm.Print_Area" localSheetId="162">'161'!$A$1:$L$75</definedName>
    <definedName name="_xlnm.Print_Area" localSheetId="163">'162'!$A$1:$L$75</definedName>
    <definedName name="_xlnm.Print_Area" localSheetId="164">'163'!$A$1:$L$74</definedName>
    <definedName name="_xlnm.Print_Area" localSheetId="165">'164'!$A$1:$L$75</definedName>
    <definedName name="_xlnm.Print_Area" localSheetId="166">'165'!$A$1:$L$75</definedName>
    <definedName name="_xlnm.Print_Area" localSheetId="167">'166'!$A$1:$L$75</definedName>
    <definedName name="_xlnm.Print_Area" localSheetId="168">'167'!$A$1:$L$75</definedName>
    <definedName name="_xlnm.Print_Area" localSheetId="169">'168'!$A$1:$L$82</definedName>
    <definedName name="_xlnm.Print_Area" localSheetId="170">'169'!$A$1:$L$42</definedName>
    <definedName name="_xlnm.Print_Area" localSheetId="171">'170'!$A$1:$L$75</definedName>
    <definedName name="_xlnm.Print_Area" localSheetId="172">'171'!$A$1:$L$75</definedName>
    <definedName name="_xlnm.Print_Area" localSheetId="173">'172'!$A$1:$L$75</definedName>
    <definedName name="_xlnm.Print_Area" localSheetId="174">'173'!$A$1:$L$75</definedName>
    <definedName name="_xlnm.Print_Area" localSheetId="175">'174'!$A$1:$L$75</definedName>
    <definedName name="_xlnm.Print_Area" localSheetId="176">'175'!$A$1:$L$75</definedName>
    <definedName name="_xlnm.Print_Area" localSheetId="177">'176'!$A$1:$L$76</definedName>
    <definedName name="_xlnm.Print_Area" localSheetId="178">'177'!$A$1:$L$75</definedName>
    <definedName name="_xlnm.Print_Area" localSheetId="179">'178'!$A$1:$L$75</definedName>
    <definedName name="_xlnm.Print_Area" localSheetId="180">'179'!$A$1:$L$75</definedName>
    <definedName name="_xlnm.Print_Area" localSheetId="181">'180'!$A$1:$L$75</definedName>
    <definedName name="_xlnm.Print_Area" localSheetId="182">'181'!$A$1:$L$42</definedName>
    <definedName name="_xlnm.Print_Area" localSheetId="183">'182'!$A$1:$L$75</definedName>
    <definedName name="_xlnm.Print_Area" localSheetId="184">'183'!$A$1:$L$75</definedName>
    <definedName name="_xlnm.Print_Area" localSheetId="185">'184'!$A$1:$L$75</definedName>
    <definedName name="_xlnm.Print_Area" localSheetId="186">'185'!$A$1:$L$42</definedName>
    <definedName name="_xlnm.Print_Area" localSheetId="187">'186'!$A$1:$L$42</definedName>
    <definedName name="_xlnm.Print_Area" localSheetId="188">'187'!$A$1:$L$47</definedName>
    <definedName name="_xlnm.Print_Area" localSheetId="189">'188'!$A$1:$L$43</definedName>
    <definedName name="_xlnm.Print_Area" localSheetId="190">'189'!$A$1:$L$46</definedName>
    <definedName name="_xlnm.Print_Area" localSheetId="191">'190'!$A$1:$L$42</definedName>
    <definedName name="_xlnm.Print_Area" localSheetId="192">'191'!$A$1:$L$42</definedName>
    <definedName name="_xlnm.Print_Area" localSheetId="193">'192'!$A$1:$L$42</definedName>
    <definedName name="_xlnm.Print_Area" localSheetId="194">'192 2'!$A$1:$L$42</definedName>
    <definedName name="_xlnm.Print_Area" localSheetId="195">'193'!$A$1:$L$42</definedName>
    <definedName name="_xlnm.Print_Area" localSheetId="196">'194'!$A$1:$L$44</definedName>
    <definedName name="_xlnm.Print_Area" localSheetId="197">'195'!$A$1:$L$42</definedName>
    <definedName name="_xlnm.Print_Area" localSheetId="198">'196'!$A$1:$L$42</definedName>
    <definedName name="_xlnm.Print_Area" localSheetId="199">'197'!$A$1:$L$43</definedName>
    <definedName name="_xlnm.Print_Area" localSheetId="200">'199'!$A$1:$L$43</definedName>
    <definedName name="_xlnm.Print_Area" localSheetId="201">'201'!$A$1:$L$42</definedName>
    <definedName name="_xlnm.Print_Area" localSheetId="202">'202'!$A$1:$L$42</definedName>
    <definedName name="_xlnm.Print_Area" localSheetId="203">'203'!$A$1:$L$42</definedName>
    <definedName name="_xlnm.Print_Area" localSheetId="204">'204'!$A$1:$L$42</definedName>
    <definedName name="_xlnm.Print_Area" localSheetId="205">'205'!$A$1:$L$42</definedName>
    <definedName name="_xlnm.Print_Area" localSheetId="206">'206'!$A$1:$L$42</definedName>
    <definedName name="_xlnm.Print_Area" localSheetId="207">'207'!$A$1:$L$42</definedName>
    <definedName name="_xlnm.Print_Area" localSheetId="208">'208'!$A$1:$L$42</definedName>
    <definedName name="_xlnm.Print_Area" localSheetId="209">'209'!$A$1:$L$42</definedName>
    <definedName name="_xlnm.Print_Area" localSheetId="210">'210'!$A$1:$L$42</definedName>
    <definedName name="_xlnm.Print_Area" localSheetId="211">'211'!$A$1:$L$42</definedName>
    <definedName name="_xlnm.Print_Area" localSheetId="212">'212'!$A$1:$L$75</definedName>
    <definedName name="_xlnm.Print_Area" localSheetId="213">'213'!$A$1:$L$42</definedName>
    <definedName name="_xlnm.Print_Area" localSheetId="214">'214'!$A$1:$L$42</definedName>
    <definedName name="_xlnm.Print_Area" localSheetId="215">'215'!$A$1:$L$42</definedName>
    <definedName name="_xlnm.Print_Area" localSheetId="216">'217'!$A$1:$L$78</definedName>
    <definedName name="_xlnm.Print_Area" localSheetId="217">'218'!$A$1:$L$79</definedName>
    <definedName name="_xlnm.Print_Area" localSheetId="218">'219'!$A$1:$L$78</definedName>
    <definedName name="_xlnm.Print_Area" localSheetId="219">'220'!$A$1:$L$78</definedName>
    <definedName name="_xlnm.Print_Area" localSheetId="220">'221'!$A$1:$L$78</definedName>
    <definedName name="_xlnm.Print_Area" localSheetId="221">'222'!$A$1:$L$42</definedName>
    <definedName name="_xlnm.Print_Area" localSheetId="222">'223'!$A$1:$L$42</definedName>
    <definedName name="_xlnm.Print_Area" localSheetId="223">'224'!$A$1:$L$42</definedName>
    <definedName name="_xlnm.Print_Area" localSheetId="224">'225'!$A$1:$L$42</definedName>
    <definedName name="_xlnm.Print_Area" localSheetId="225">'226'!$A$1:$L$42</definedName>
    <definedName name="_xlnm.Print_Area" localSheetId="226">'227'!$A$1:$L$42</definedName>
    <definedName name="_xlnm.Print_Area" localSheetId="227">'232'!$A$1:$L$42</definedName>
    <definedName name="_xlnm.Print_Area" localSheetId="228">'235'!$A$1:$L$42</definedName>
    <definedName name="_xlnm.Print_Area" localSheetId="229">'236'!$A$1:$L$42</definedName>
    <definedName name="_xlnm.Print_Area" localSheetId="230">'237'!$A$1:$L$42</definedName>
    <definedName name="_xlnm.Print_Area" localSheetId="231">'238'!$A$1:$L$42</definedName>
    <definedName name="_xlnm.Print_Area" localSheetId="1">SUMMARY!$A$1:$J$242</definedName>
    <definedName name="_xlnm.Print_Area" localSheetId="0">'SUMMARY as of June 30, 2024'!$A$1:$J$242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" i="5" l="1"/>
  <c r="I15" i="271"/>
  <c r="H15" i="271"/>
  <c r="E15" i="271"/>
  <c r="K14" i="271"/>
  <c r="H14" i="271"/>
  <c r="E14" i="271"/>
  <c r="I15" i="270"/>
  <c r="H15" i="270"/>
  <c r="E15" i="270"/>
  <c r="K14" i="270"/>
  <c r="H14" i="270"/>
  <c r="E14" i="270"/>
  <c r="I15" i="269"/>
  <c r="H15" i="269"/>
  <c r="E15" i="269"/>
  <c r="K14" i="269"/>
  <c r="H14" i="269"/>
  <c r="E14" i="269"/>
  <c r="I15" i="268"/>
  <c r="H15" i="268"/>
  <c r="E15" i="268"/>
  <c r="K14" i="268"/>
  <c r="H14" i="268"/>
  <c r="E14" i="268"/>
  <c r="J15" i="271" l="1"/>
  <c r="G16" i="271" s="1"/>
  <c r="H16" i="271" s="1"/>
  <c r="I16" i="271"/>
  <c r="J15" i="270"/>
  <c r="G16" i="270" s="1"/>
  <c r="H16" i="270" s="1"/>
  <c r="J15" i="268"/>
  <c r="G16" i="268" s="1"/>
  <c r="H16" i="268" s="1"/>
  <c r="I16" i="270"/>
  <c r="J15" i="269"/>
  <c r="G16" i="269" s="1"/>
  <c r="H16" i="269" s="1"/>
  <c r="I16" i="269"/>
  <c r="I16" i="268"/>
  <c r="E25" i="228"/>
  <c r="K15" i="271" l="1"/>
  <c r="J16" i="271" s="1"/>
  <c r="G17" i="271" s="1"/>
  <c r="H17" i="271" s="1"/>
  <c r="I17" i="271"/>
  <c r="K15" i="270"/>
  <c r="J16" i="270" s="1"/>
  <c r="G17" i="270" s="1"/>
  <c r="H17" i="270" s="1"/>
  <c r="I17" i="270"/>
  <c r="K15" i="268"/>
  <c r="J16" i="268" s="1"/>
  <c r="G17" i="268" s="1"/>
  <c r="H17" i="268" s="1"/>
  <c r="K15" i="269"/>
  <c r="I17" i="269"/>
  <c r="J16" i="269"/>
  <c r="G17" i="269" s="1"/>
  <c r="H17" i="269" s="1"/>
  <c r="I17" i="268"/>
  <c r="E73" i="96"/>
  <c r="E72" i="96"/>
  <c r="E46" i="49"/>
  <c r="E45" i="220"/>
  <c r="E47" i="218"/>
  <c r="E31" i="242"/>
  <c r="E182" i="137"/>
  <c r="E44" i="133"/>
  <c r="E62" i="97"/>
  <c r="E29" i="87"/>
  <c r="E15" i="53"/>
  <c r="E45" i="49"/>
  <c r="E15" i="50"/>
  <c r="E30" i="42"/>
  <c r="E55" i="40"/>
  <c r="E38" i="34"/>
  <c r="E64" i="4"/>
  <c r="K16" i="271" l="1"/>
  <c r="J17" i="271" s="1"/>
  <c r="G18" i="271" s="1"/>
  <c r="H18" i="271" s="1"/>
  <c r="I18" i="271"/>
  <c r="I18" i="270"/>
  <c r="K16" i="270"/>
  <c r="J17" i="270" s="1"/>
  <c r="G18" i="270" s="1"/>
  <c r="H18" i="270" s="1"/>
  <c r="K16" i="269"/>
  <c r="J17" i="269" s="1"/>
  <c r="G18" i="269" s="1"/>
  <c r="H18" i="269" s="1"/>
  <c r="I18" i="269"/>
  <c r="I18" i="268"/>
  <c r="K16" i="268"/>
  <c r="J17" i="268" s="1"/>
  <c r="G18" i="268" s="1"/>
  <c r="H18" i="268" s="1"/>
  <c r="E16" i="226"/>
  <c r="E16" i="225"/>
  <c r="E16" i="224"/>
  <c r="E17" i="223"/>
  <c r="E19" i="176"/>
  <c r="E19" i="175"/>
  <c r="E19" i="174"/>
  <c r="E21" i="173"/>
  <c r="K17" i="271" l="1"/>
  <c r="J18" i="271" s="1"/>
  <c r="G19" i="271" s="1"/>
  <c r="H19" i="271" s="1"/>
  <c r="I19" i="271"/>
  <c r="K17" i="270"/>
  <c r="J18" i="270" s="1"/>
  <c r="G19" i="270" s="1"/>
  <c r="H19" i="270" s="1"/>
  <c r="I19" i="270"/>
  <c r="K17" i="269"/>
  <c r="J18" i="269" s="1"/>
  <c r="G19" i="269" s="1"/>
  <c r="H19" i="269" s="1"/>
  <c r="I19" i="269"/>
  <c r="K17" i="268"/>
  <c r="J18" i="268" s="1"/>
  <c r="G19" i="268" s="1"/>
  <c r="H19" i="268" s="1"/>
  <c r="I19" i="268"/>
  <c r="K18" i="271" l="1"/>
  <c r="J19" i="271" s="1"/>
  <c r="G20" i="271" s="1"/>
  <c r="H20" i="271" s="1"/>
  <c r="I20" i="271"/>
  <c r="I20" i="270"/>
  <c r="K18" i="270"/>
  <c r="J19" i="270" s="1"/>
  <c r="G20" i="270" s="1"/>
  <c r="H20" i="270" s="1"/>
  <c r="I20" i="269"/>
  <c r="K18" i="269"/>
  <c r="J19" i="269" s="1"/>
  <c r="G20" i="269" s="1"/>
  <c r="H20" i="269" s="1"/>
  <c r="K18" i="268"/>
  <c r="J19" i="268" s="1"/>
  <c r="G20" i="268" s="1"/>
  <c r="H20" i="268" s="1"/>
  <c r="I20" i="268"/>
  <c r="K19" i="271" l="1"/>
  <c r="J20" i="271" s="1"/>
  <c r="G21" i="271" s="1"/>
  <c r="H21" i="271" s="1"/>
  <c r="I21" i="271"/>
  <c r="I21" i="270"/>
  <c r="K19" i="270"/>
  <c r="J20" i="270" s="1"/>
  <c r="G21" i="270" s="1"/>
  <c r="H21" i="270" s="1"/>
  <c r="I21" i="269"/>
  <c r="K19" i="269"/>
  <c r="J20" i="269" s="1"/>
  <c r="G21" i="269" s="1"/>
  <c r="H21" i="269" s="1"/>
  <c r="I21" i="268"/>
  <c r="K19" i="268"/>
  <c r="J20" i="268" s="1"/>
  <c r="G21" i="268" s="1"/>
  <c r="H21" i="268" s="1"/>
  <c r="I22" i="271" l="1"/>
  <c r="K20" i="271"/>
  <c r="J21" i="271" s="1"/>
  <c r="G22" i="271" s="1"/>
  <c r="H22" i="271" s="1"/>
  <c r="I22" i="270"/>
  <c r="K20" i="270"/>
  <c r="J21" i="270" s="1"/>
  <c r="G22" i="270" s="1"/>
  <c r="H22" i="270" s="1"/>
  <c r="I22" i="269"/>
  <c r="K20" i="269"/>
  <c r="J21" i="269" s="1"/>
  <c r="G22" i="269" s="1"/>
  <c r="H22" i="269" s="1"/>
  <c r="I22" i="268"/>
  <c r="K20" i="268"/>
  <c r="J21" i="268" s="1"/>
  <c r="G22" i="268" s="1"/>
  <c r="H22" i="268" s="1"/>
  <c r="K21" i="271" l="1"/>
  <c r="J22" i="271" s="1"/>
  <c r="G23" i="271" s="1"/>
  <c r="H23" i="271" s="1"/>
  <c r="I23" i="271"/>
  <c r="K21" i="270"/>
  <c r="J22" i="270" s="1"/>
  <c r="G23" i="270" s="1"/>
  <c r="H23" i="270" s="1"/>
  <c r="I23" i="270"/>
  <c r="K21" i="269"/>
  <c r="J22" i="269" s="1"/>
  <c r="G23" i="269" s="1"/>
  <c r="H23" i="269" s="1"/>
  <c r="I23" i="269"/>
  <c r="K21" i="268"/>
  <c r="J22" i="268" s="1"/>
  <c r="G23" i="268" s="1"/>
  <c r="H23" i="268" s="1"/>
  <c r="I23" i="268"/>
  <c r="I24" i="271" l="1"/>
  <c r="K22" i="271"/>
  <c r="J23" i="271" s="1"/>
  <c r="G24" i="271" s="1"/>
  <c r="H24" i="271" s="1"/>
  <c r="K22" i="270"/>
  <c r="J23" i="270" s="1"/>
  <c r="G24" i="270" s="1"/>
  <c r="H24" i="270" s="1"/>
  <c r="I24" i="270"/>
  <c r="I24" i="269"/>
  <c r="K22" i="269"/>
  <c r="J23" i="269" s="1"/>
  <c r="G24" i="269" s="1"/>
  <c r="H24" i="269" s="1"/>
  <c r="K22" i="268"/>
  <c r="J23" i="268" s="1"/>
  <c r="G24" i="268" s="1"/>
  <c r="H24" i="268" s="1"/>
  <c r="I24" i="268"/>
  <c r="K23" i="271" l="1"/>
  <c r="J24" i="271" s="1"/>
  <c r="K24" i="271" s="1"/>
  <c r="K23" i="270"/>
  <c r="J24" i="270" s="1"/>
  <c r="K24" i="270" s="1"/>
  <c r="K23" i="269"/>
  <c r="J24" i="269" s="1"/>
  <c r="K24" i="269" s="1"/>
  <c r="K23" i="268"/>
  <c r="J24" i="268" s="1"/>
  <c r="K24" i="268" s="1"/>
  <c r="E39" i="124" l="1"/>
  <c r="E71" i="93" l="1"/>
  <c r="E15" i="222"/>
  <c r="E48" i="136"/>
  <c r="E15" i="134"/>
  <c r="E53" i="95"/>
  <c r="E41" i="55"/>
  <c r="E110" i="20"/>
  <c r="E72" i="93" l="1"/>
  <c r="E28" i="178"/>
  <c r="E30" i="248"/>
  <c r="K34" i="237" l="1"/>
  <c r="E40" i="64" l="1"/>
  <c r="E36" i="63"/>
  <c r="E36" i="62"/>
  <c r="E56" i="61"/>
  <c r="E39" i="64" l="1"/>
  <c r="E35" i="63"/>
  <c r="E35" i="62"/>
  <c r="E55" i="61"/>
  <c r="G1048576" i="145" l="1"/>
  <c r="H1048576" i="145" s="1"/>
  <c r="I1048576" i="145"/>
  <c r="J1048576" i="145" l="1"/>
  <c r="K1048576" i="145" s="1"/>
  <c r="E27" i="37" l="1"/>
  <c r="E31" i="45"/>
  <c r="E23" i="43" l="1"/>
  <c r="H21" i="150" l="1"/>
  <c r="E31" i="132" l="1"/>
  <c r="E23" i="228"/>
  <c r="E35" i="49"/>
  <c r="E61" i="252"/>
  <c r="E29" i="206"/>
  <c r="E15" i="267" l="1"/>
  <c r="I15" i="267" l="1"/>
  <c r="I16" i="267" s="1"/>
  <c r="H15" i="267"/>
  <c r="K14" i="267"/>
  <c r="H14" i="267"/>
  <c r="E14" i="267"/>
  <c r="I17" i="267" l="1"/>
  <c r="J15" i="267"/>
  <c r="G16" i="267" s="1"/>
  <c r="H16" i="267" s="1"/>
  <c r="I18" i="267" l="1"/>
  <c r="I19" i="267" s="1"/>
  <c r="I20" i="267" s="1"/>
  <c r="I21" i="267" s="1"/>
  <c r="K15" i="267"/>
  <c r="J16" i="267" s="1"/>
  <c r="G17" i="267" s="1"/>
  <c r="H17" i="267" s="1"/>
  <c r="E91" i="151"/>
  <c r="E42" i="145"/>
  <c r="E76" i="17"/>
  <c r="E52" i="16"/>
  <c r="E31" i="217"/>
  <c r="E18" i="255"/>
  <c r="E17" i="256"/>
  <c r="E15" i="19"/>
  <c r="E57" i="96"/>
  <c r="E15" i="129"/>
  <c r="E29" i="86"/>
  <c r="E43" i="33"/>
  <c r="E30" i="30"/>
  <c r="E22" i="115"/>
  <c r="I15" i="266"/>
  <c r="I16" i="266" s="1"/>
  <c r="H15" i="266"/>
  <c r="E15" i="266"/>
  <c r="K14" i="266"/>
  <c r="H14" i="266"/>
  <c r="E14" i="266"/>
  <c r="G18" i="267" l="1"/>
  <c r="H18" i="267" s="1"/>
  <c r="K16" i="267"/>
  <c r="I22" i="267"/>
  <c r="J15" i="266"/>
  <c r="G16" i="266" s="1"/>
  <c r="H16" i="266" s="1"/>
  <c r="I17" i="266"/>
  <c r="I15" i="84"/>
  <c r="G15" i="84"/>
  <c r="H15" i="84" s="1"/>
  <c r="J17" i="267" l="1"/>
  <c r="K17" i="267" s="1"/>
  <c r="J18" i="267" s="1"/>
  <c r="I23" i="267"/>
  <c r="K15" i="266"/>
  <c r="J16" i="266" s="1"/>
  <c r="G17" i="266" s="1"/>
  <c r="H17" i="266" s="1"/>
  <c r="I18" i="266"/>
  <c r="G19" i="267" l="1"/>
  <c r="H19" i="267" s="1"/>
  <c r="K18" i="267"/>
  <c r="J19" i="267" s="1"/>
  <c r="G20" i="267" s="1"/>
  <c r="H20" i="267" s="1"/>
  <c r="I24" i="267"/>
  <c r="K16" i="266"/>
  <c r="J17" i="266" s="1"/>
  <c r="G18" i="266" s="1"/>
  <c r="H18" i="266" s="1"/>
  <c r="I19" i="266"/>
  <c r="K19" i="267" l="1"/>
  <c r="J20" i="267" s="1"/>
  <c r="G21" i="267" s="1"/>
  <c r="H21" i="267" s="1"/>
  <c r="I25" i="267"/>
  <c r="I26" i="267" s="1"/>
  <c r="K17" i="266"/>
  <c r="J18" i="266" s="1"/>
  <c r="G19" i="266" s="1"/>
  <c r="H19" i="266" s="1"/>
  <c r="I20" i="266"/>
  <c r="I27" i="267" l="1"/>
  <c r="K20" i="267"/>
  <c r="J21" i="267" s="1"/>
  <c r="G22" i="267" s="1"/>
  <c r="H22" i="267" s="1"/>
  <c r="K18" i="266"/>
  <c r="J19" i="266" s="1"/>
  <c r="G20" i="266" s="1"/>
  <c r="H20" i="266" s="1"/>
  <c r="I21" i="266"/>
  <c r="I28" i="267" l="1"/>
  <c r="K21" i="267"/>
  <c r="J22" i="267" s="1"/>
  <c r="G23" i="267" s="1"/>
  <c r="H23" i="267" s="1"/>
  <c r="K19" i="266"/>
  <c r="J20" i="266" s="1"/>
  <c r="G21" i="266" s="1"/>
  <c r="H21" i="266" s="1"/>
  <c r="I22" i="266"/>
  <c r="H20" i="150"/>
  <c r="I29" i="267" l="1"/>
  <c r="K22" i="267"/>
  <c r="J23" i="267" s="1"/>
  <c r="K20" i="266"/>
  <c r="J21" i="266" s="1"/>
  <c r="G22" i="266" s="1"/>
  <c r="H22" i="266" s="1"/>
  <c r="I23" i="266"/>
  <c r="K23" i="267" l="1"/>
  <c r="G24" i="267"/>
  <c r="H24" i="267" s="1"/>
  <c r="K21" i="266"/>
  <c r="J22" i="266" s="1"/>
  <c r="G23" i="266" s="1"/>
  <c r="H23" i="266" s="1"/>
  <c r="I24" i="266"/>
  <c r="J24" i="267" l="1"/>
  <c r="G25" i="267" s="1"/>
  <c r="H25" i="267" s="1"/>
  <c r="I30" i="267"/>
  <c r="K22" i="266"/>
  <c r="J23" i="266" s="1"/>
  <c r="G24" i="266" s="1"/>
  <c r="H24" i="266" s="1"/>
  <c r="K24" i="267" l="1"/>
  <c r="J25" i="267" s="1"/>
  <c r="I31" i="267"/>
  <c r="K23" i="266"/>
  <c r="J24" i="266" s="1"/>
  <c r="K24" i="266" s="1"/>
  <c r="E16" i="241"/>
  <c r="K25" i="267" l="1"/>
  <c r="J30" i="267" s="1"/>
  <c r="K30" i="267" s="1"/>
  <c r="J31" i="267" s="1"/>
  <c r="K31" i="267" s="1"/>
  <c r="G26" i="267"/>
  <c r="H26" i="267" s="1"/>
  <c r="I32" i="267"/>
  <c r="I15" i="80"/>
  <c r="I16" i="80" s="1"/>
  <c r="G15" i="80"/>
  <c r="H15" i="80" s="1"/>
  <c r="I15" i="70"/>
  <c r="G15" i="70"/>
  <c r="H15" i="70" s="1"/>
  <c r="K14" i="70"/>
  <c r="H14" i="70"/>
  <c r="E14" i="70"/>
  <c r="I15" i="69"/>
  <c r="G15" i="69"/>
  <c r="H15" i="69" s="1"/>
  <c r="K14" i="69"/>
  <c r="H14" i="69"/>
  <c r="E14" i="69"/>
  <c r="I15" i="68"/>
  <c r="G15" i="68"/>
  <c r="H15" i="68" s="1"/>
  <c r="K14" i="68"/>
  <c r="H14" i="68"/>
  <c r="E14" i="68"/>
  <c r="J26" i="267" l="1"/>
  <c r="J32" i="267"/>
  <c r="K32" i="267" s="1"/>
  <c r="I33" i="267"/>
  <c r="J15" i="70"/>
  <c r="K15" i="70" s="1"/>
  <c r="I17" i="80"/>
  <c r="J15" i="68"/>
  <c r="K15" i="68" s="1"/>
  <c r="J15" i="69"/>
  <c r="K15" i="69" s="1"/>
  <c r="G27" i="267" l="1"/>
  <c r="H27" i="267" s="1"/>
  <c r="K26" i="267"/>
  <c r="J33" i="267"/>
  <c r="K33" i="267" s="1"/>
  <c r="I34" i="267"/>
  <c r="I18" i="80"/>
  <c r="H16" i="239"/>
  <c r="E16" i="239"/>
  <c r="H16" i="182"/>
  <c r="E16" i="182"/>
  <c r="E17" i="238"/>
  <c r="J27" i="267" l="1"/>
  <c r="G28" i="267" s="1"/>
  <c r="H28" i="267" s="1"/>
  <c r="K27" i="267"/>
  <c r="J34" i="267"/>
  <c r="K34" i="267" s="1"/>
  <c r="I35" i="267"/>
  <c r="I19" i="80"/>
  <c r="E128" i="92"/>
  <c r="J28" i="267" l="1"/>
  <c r="G29" i="267"/>
  <c r="H29" i="267" s="1"/>
  <c r="K28" i="267"/>
  <c r="J35" i="267"/>
  <c r="K35" i="267" s="1"/>
  <c r="I36" i="267"/>
  <c r="I20" i="80"/>
  <c r="I15" i="164"/>
  <c r="I16" i="164" s="1"/>
  <c r="I17" i="164" s="1"/>
  <c r="E15" i="164"/>
  <c r="E20" i="60"/>
  <c r="E20" i="59"/>
  <c r="E19" i="58"/>
  <c r="E24" i="57"/>
  <c r="I18" i="164" l="1"/>
  <c r="K18" i="164" s="1"/>
  <c r="J36" i="267"/>
  <c r="K36" i="267" s="1"/>
  <c r="I37" i="267"/>
  <c r="I21" i="80"/>
  <c r="E127" i="92"/>
  <c r="J37" i="267" l="1"/>
  <c r="K37" i="267" s="1"/>
  <c r="I38" i="267"/>
  <c r="E126" i="92"/>
  <c r="J38" i="267" l="1"/>
  <c r="K38" i="267" s="1"/>
  <c r="I39" i="267"/>
  <c r="E71" i="151"/>
  <c r="E127" i="48"/>
  <c r="E27" i="34"/>
  <c r="E82" i="20"/>
  <c r="I40" i="267" l="1"/>
  <c r="J39" i="267"/>
  <c r="K39" i="267" s="1"/>
  <c r="D78" i="152"/>
  <c r="J40" i="267" l="1"/>
  <c r="K40" i="267" s="1"/>
  <c r="I41" i="267"/>
  <c r="I15" i="197"/>
  <c r="E15" i="197"/>
  <c r="E94" i="114"/>
  <c r="E65" i="3"/>
  <c r="E57" i="211"/>
  <c r="E44" i="157"/>
  <c r="E52" i="155"/>
  <c r="I15" i="265"/>
  <c r="I16" i="265" s="1"/>
  <c r="H15" i="265"/>
  <c r="E15" i="265"/>
  <c r="K14" i="265"/>
  <c r="H14" i="265"/>
  <c r="E14" i="265"/>
  <c r="I15" i="51"/>
  <c r="E15" i="51"/>
  <c r="E48" i="153"/>
  <c r="J41" i="267" l="1"/>
  <c r="K41" i="267" s="1"/>
  <c r="I42" i="267"/>
  <c r="I17" i="265"/>
  <c r="J15" i="265"/>
  <c r="I16" i="51"/>
  <c r="I17" i="51" s="1"/>
  <c r="I18" i="51" s="1"/>
  <c r="J42" i="267" l="1"/>
  <c r="K42" i="267" s="1"/>
  <c r="I43" i="267"/>
  <c r="K15" i="265"/>
  <c r="G16" i="265"/>
  <c r="H16" i="265" s="1"/>
  <c r="I19" i="51"/>
  <c r="I18" i="265"/>
  <c r="I19" i="265" s="1"/>
  <c r="I20" i="265" s="1"/>
  <c r="I15" i="79"/>
  <c r="I16" i="79" s="1"/>
  <c r="G15" i="79"/>
  <c r="H15" i="79" s="1"/>
  <c r="I44" i="267" l="1"/>
  <c r="J43" i="267"/>
  <c r="K43" i="267" s="1"/>
  <c r="I21" i="265"/>
  <c r="I17" i="79"/>
  <c r="I18" i="79" s="1"/>
  <c r="J16" i="265"/>
  <c r="G17" i="265" s="1"/>
  <c r="H17" i="265" s="1"/>
  <c r="I20" i="51"/>
  <c r="K32" i="117"/>
  <c r="J44" i="267" l="1"/>
  <c r="I45" i="267"/>
  <c r="K44" i="267"/>
  <c r="I22" i="265"/>
  <c r="I19" i="79"/>
  <c r="K16" i="265"/>
  <c r="J17" i="265" s="1"/>
  <c r="I21" i="51"/>
  <c r="K14" i="84"/>
  <c r="J15" i="84" s="1"/>
  <c r="K15" i="84" s="1"/>
  <c r="H96" i="92"/>
  <c r="E96" i="92"/>
  <c r="H97" i="92"/>
  <c r="E97" i="92"/>
  <c r="H98" i="92"/>
  <c r="E98" i="92"/>
  <c r="J45" i="267" l="1"/>
  <c r="K45" i="267" s="1"/>
  <c r="I46" i="267"/>
  <c r="I23" i="265"/>
  <c r="I24" i="265" s="1"/>
  <c r="I25" i="265" s="1"/>
  <c r="I26" i="265" s="1"/>
  <c r="I20" i="79"/>
  <c r="I22" i="51"/>
  <c r="G18" i="265"/>
  <c r="H18" i="265" s="1"/>
  <c r="K17" i="265"/>
  <c r="A114" i="264"/>
  <c r="A115" i="264" s="1"/>
  <c r="A116" i="264" s="1"/>
  <c r="A117" i="264" s="1"/>
  <c r="A118" i="264" s="1"/>
  <c r="A119" i="264" s="1"/>
  <c r="A120" i="264" s="1"/>
  <c r="A121" i="264" s="1"/>
  <c r="A122" i="264" s="1"/>
  <c r="A123" i="264" s="1"/>
  <c r="A124" i="264" s="1"/>
  <c r="A125" i="264" s="1"/>
  <c r="A126" i="264" s="1"/>
  <c r="A127" i="264" s="1"/>
  <c r="A128" i="264" s="1"/>
  <c r="A129" i="264" s="1"/>
  <c r="A130" i="264" s="1"/>
  <c r="A131" i="264" s="1"/>
  <c r="A132" i="264" s="1"/>
  <c r="A133" i="264" s="1"/>
  <c r="A134" i="264" s="1"/>
  <c r="A135" i="264" s="1"/>
  <c r="A136" i="264" s="1"/>
  <c r="A137" i="264" s="1"/>
  <c r="A138" i="264" s="1"/>
  <c r="A139" i="264" s="1"/>
  <c r="A140" i="264" s="1"/>
  <c r="A141" i="264" s="1"/>
  <c r="A142" i="264" s="1"/>
  <c r="A143" i="264" s="1"/>
  <c r="A144" i="264" s="1"/>
  <c r="A145" i="264" s="1"/>
  <c r="A146" i="264" s="1"/>
  <c r="A147" i="264" s="1"/>
  <c r="A148" i="264" s="1"/>
  <c r="A149" i="264" s="1"/>
  <c r="A150" i="264" s="1"/>
  <c r="A151" i="264" s="1"/>
  <c r="A152" i="264" s="1"/>
  <c r="A153" i="264" s="1"/>
  <c r="A154" i="264" s="1"/>
  <c r="A155" i="264" s="1"/>
  <c r="A156" i="264" s="1"/>
  <c r="A157" i="264" s="1"/>
  <c r="A158" i="264" s="1"/>
  <c r="A159" i="264" s="1"/>
  <c r="A160" i="264" s="1"/>
  <c r="A161" i="264" s="1"/>
  <c r="A162" i="264" s="1"/>
  <c r="A163" i="264" s="1"/>
  <c r="A164" i="264" s="1"/>
  <c r="A165" i="264" s="1"/>
  <c r="A166" i="264" s="1"/>
  <c r="A167" i="264" s="1"/>
  <c r="A168" i="264" s="1"/>
  <c r="A169" i="264" s="1"/>
  <c r="A170" i="264" s="1"/>
  <c r="A171" i="264" s="1"/>
  <c r="A172" i="264" s="1"/>
  <c r="A173" i="264" s="1"/>
  <c r="A174" i="264" s="1"/>
  <c r="A175" i="264" s="1"/>
  <c r="A176" i="264" s="1"/>
  <c r="A177" i="264" s="1"/>
  <c r="A178" i="264" s="1"/>
  <c r="A179" i="264" s="1"/>
  <c r="A180" i="264" s="1"/>
  <c r="A181" i="264" s="1"/>
  <c r="A182" i="264" s="1"/>
  <c r="A183" i="264" s="1"/>
  <c r="A184" i="264" s="1"/>
  <c r="A185" i="264" s="1"/>
  <c r="A186" i="264" s="1"/>
  <c r="A187" i="264" s="1"/>
  <c r="A188" i="264" s="1"/>
  <c r="A189" i="264" s="1"/>
  <c r="A190" i="264" s="1"/>
  <c r="A191" i="264" s="1"/>
  <c r="A192" i="264" s="1"/>
  <c r="A193" i="264" s="1"/>
  <c r="A194" i="264" s="1"/>
  <c r="A195" i="264" s="1"/>
  <c r="A196" i="264" s="1"/>
  <c r="A197" i="264" s="1"/>
  <c r="A198" i="264" s="1"/>
  <c r="A199" i="264" s="1"/>
  <c r="A200" i="264" s="1"/>
  <c r="A201" i="264" s="1"/>
  <c r="A202" i="264" s="1"/>
  <c r="A203" i="264" s="1"/>
  <c r="A204" i="264" s="1"/>
  <c r="A205" i="264" s="1"/>
  <c r="A206" i="264" s="1"/>
  <c r="A207" i="264" s="1"/>
  <c r="A208" i="264" s="1"/>
  <c r="A209" i="264" s="1"/>
  <c r="A210" i="264" s="1"/>
  <c r="A211" i="264" s="1"/>
  <c r="A212" i="264" s="1"/>
  <c r="A213" i="264" s="1"/>
  <c r="A214" i="264" s="1"/>
  <c r="A215" i="264" s="1"/>
  <c r="A216" i="264" s="1"/>
  <c r="A217" i="264" s="1"/>
  <c r="A218" i="264" s="1"/>
  <c r="A219" i="264" s="1"/>
  <c r="A220" i="264" s="1"/>
  <c r="A221" i="264" s="1"/>
  <c r="A222" i="264" s="1"/>
  <c r="A223" i="264" s="1"/>
  <c r="A224" i="264" s="1"/>
  <c r="A225" i="264" s="1"/>
  <c r="A226" i="264" s="1"/>
  <c r="A227" i="264" s="1"/>
  <c r="A228" i="264" s="1"/>
  <c r="A229" i="264" s="1"/>
  <c r="A230" i="264" s="1"/>
  <c r="A231" i="264" s="1"/>
  <c r="A232" i="264" s="1"/>
  <c r="A233" i="264" s="1"/>
  <c r="A234" i="264" s="1"/>
  <c r="F100" i="264"/>
  <c r="I27" i="265" l="1"/>
  <c r="I47" i="267"/>
  <c r="J46" i="267"/>
  <c r="K46" i="267" s="1"/>
  <c r="I21" i="79"/>
  <c r="J18" i="265"/>
  <c r="I23" i="51"/>
  <c r="J47" i="267" l="1"/>
  <c r="K47" i="267" s="1"/>
  <c r="I28" i="265"/>
  <c r="I29" i="265" s="1"/>
  <c r="I48" i="267"/>
  <c r="I24" i="51"/>
  <c r="I25" i="51" s="1"/>
  <c r="I26" i="51" s="1"/>
  <c r="I27" i="51" s="1"/>
  <c r="K18" i="265"/>
  <c r="G19" i="265"/>
  <c r="H19" i="265" s="1"/>
  <c r="H19" i="150"/>
  <c r="I30" i="265" l="1"/>
  <c r="I28" i="51"/>
  <c r="J48" i="267"/>
  <c r="K48" i="267" s="1"/>
  <c r="I49" i="267"/>
  <c r="J19" i="265"/>
  <c r="G15" i="241"/>
  <c r="G15" i="239"/>
  <c r="G15" i="170"/>
  <c r="H15" i="170" s="1"/>
  <c r="I31" i="265" l="1"/>
  <c r="J49" i="267"/>
  <c r="K49" i="267" s="1"/>
  <c r="I29" i="51"/>
  <c r="I50" i="267"/>
  <c r="K19" i="265"/>
  <c r="G20" i="265"/>
  <c r="H20" i="265" s="1"/>
  <c r="E50" i="91"/>
  <c r="I32" i="265" l="1"/>
  <c r="I30" i="51"/>
  <c r="J50" i="267"/>
  <c r="K50" i="267" s="1"/>
  <c r="I51" i="267"/>
  <c r="J20" i="265"/>
  <c r="G21" i="265" s="1"/>
  <c r="H21" i="265" s="1"/>
  <c r="I15" i="37"/>
  <c r="I16" i="37" s="1"/>
  <c r="G15" i="37"/>
  <c r="I33" i="265" l="1"/>
  <c r="I31" i="51"/>
  <c r="J51" i="267"/>
  <c r="K51" i="267" s="1"/>
  <c r="I52" i="267"/>
  <c r="K20" i="265"/>
  <c r="J21" i="265" s="1"/>
  <c r="I17" i="37"/>
  <c r="E45" i="24"/>
  <c r="E25" i="220"/>
  <c r="E36" i="97"/>
  <c r="E100" i="137"/>
  <c r="E37" i="252"/>
  <c r="E49" i="17"/>
  <c r="E64" i="18"/>
  <c r="E22" i="30"/>
  <c r="E65" i="148"/>
  <c r="E61" i="151"/>
  <c r="E32" i="40"/>
  <c r="E28" i="55"/>
  <c r="E15" i="34"/>
  <c r="I34" i="265" l="1"/>
  <c r="I35" i="265" s="1"/>
  <c r="I32" i="51"/>
  <c r="I33" i="51" s="1"/>
  <c r="J52" i="267"/>
  <c r="K52" i="267" s="1"/>
  <c r="I53" i="267"/>
  <c r="G22" i="265"/>
  <c r="H22" i="265" s="1"/>
  <c r="K21" i="265"/>
  <c r="I18" i="37"/>
  <c r="E16" i="176"/>
  <c r="E16" i="175"/>
  <c r="E16" i="174"/>
  <c r="E16" i="173"/>
  <c r="I34" i="51" l="1"/>
  <c r="J53" i="267"/>
  <c r="K53" i="267" s="1"/>
  <c r="I54" i="267"/>
  <c r="J22" i="265"/>
  <c r="I19" i="37"/>
  <c r="E17" i="154"/>
  <c r="E21" i="178"/>
  <c r="E21" i="248"/>
  <c r="I35" i="51" l="1"/>
  <c r="I55" i="267"/>
  <c r="J54" i="267"/>
  <c r="K54" i="267" s="1"/>
  <c r="J55" i="267" s="1"/>
  <c r="G23" i="265"/>
  <c r="H23" i="265" s="1"/>
  <c r="K22" i="265"/>
  <c r="E51" i="151"/>
  <c r="E15" i="245"/>
  <c r="E26" i="136"/>
  <c r="E15" i="95"/>
  <c r="E40" i="20"/>
  <c r="I36" i="51" l="1"/>
  <c r="I56" i="267"/>
  <c r="K55" i="267"/>
  <c r="J23" i="265"/>
  <c r="G15" i="167"/>
  <c r="H15" i="167" s="1"/>
  <c r="I37" i="51" l="1"/>
  <c r="I57" i="267"/>
  <c r="J56" i="267"/>
  <c r="K56" i="267" s="1"/>
  <c r="K23" i="265"/>
  <c r="G24" i="265"/>
  <c r="H24" i="265" s="1"/>
  <c r="I15" i="263"/>
  <c r="G15" i="263"/>
  <c r="H15" i="263" s="1"/>
  <c r="E15" i="263"/>
  <c r="K14" i="263"/>
  <c r="H14" i="263"/>
  <c r="E14" i="263"/>
  <c r="I15" i="262"/>
  <c r="I16" i="262" s="1"/>
  <c r="I17" i="262" s="1"/>
  <c r="I18" i="262" s="1"/>
  <c r="I19" i="262" s="1"/>
  <c r="G15" i="262"/>
  <c r="H15" i="262" s="1"/>
  <c r="E15" i="262"/>
  <c r="K14" i="262"/>
  <c r="H14" i="262"/>
  <c r="E14" i="262"/>
  <c r="I15" i="261"/>
  <c r="G15" i="261"/>
  <c r="H15" i="261" s="1"/>
  <c r="E15" i="261"/>
  <c r="K14" i="261"/>
  <c r="H14" i="261"/>
  <c r="E14" i="261"/>
  <c r="I15" i="260"/>
  <c r="I16" i="260" s="1"/>
  <c r="G15" i="260"/>
  <c r="H15" i="260" s="1"/>
  <c r="E15" i="260"/>
  <c r="K14" i="260"/>
  <c r="H14" i="260"/>
  <c r="E14" i="260"/>
  <c r="I15" i="259"/>
  <c r="G15" i="259"/>
  <c r="H15" i="259" s="1"/>
  <c r="E15" i="259"/>
  <c r="K14" i="259"/>
  <c r="H14" i="259"/>
  <c r="E14" i="259"/>
  <c r="I15" i="258"/>
  <c r="I16" i="258" s="1"/>
  <c r="G15" i="258"/>
  <c r="H15" i="258" s="1"/>
  <c r="E15" i="258"/>
  <c r="K14" i="258"/>
  <c r="H14" i="258"/>
  <c r="E14" i="258"/>
  <c r="E15" i="257"/>
  <c r="G15" i="257"/>
  <c r="H15" i="257" s="1"/>
  <c r="I15" i="257"/>
  <c r="I16" i="257" s="1"/>
  <c r="I17" i="257" s="1"/>
  <c r="I18" i="257" s="1"/>
  <c r="K14" i="257"/>
  <c r="H14" i="257"/>
  <c r="E14" i="257"/>
  <c r="I38" i="51" l="1"/>
  <c r="J57" i="267"/>
  <c r="K57" i="267" s="1"/>
  <c r="I58" i="267"/>
  <c r="J24" i="265"/>
  <c r="J15" i="263"/>
  <c r="G16" i="263" s="1"/>
  <c r="H16" i="263" s="1"/>
  <c r="I16" i="263"/>
  <c r="J15" i="262"/>
  <c r="I20" i="262"/>
  <c r="J15" i="261"/>
  <c r="G16" i="261" s="1"/>
  <c r="H16" i="261" s="1"/>
  <c r="I16" i="261"/>
  <c r="J15" i="260"/>
  <c r="G16" i="260" s="1"/>
  <c r="H16" i="260" s="1"/>
  <c r="I17" i="260"/>
  <c r="J15" i="259"/>
  <c r="G16" i="259" s="1"/>
  <c r="H16" i="259" s="1"/>
  <c r="I16" i="259"/>
  <c r="J15" i="258"/>
  <c r="G16" i="258" s="1"/>
  <c r="H16" i="258" s="1"/>
  <c r="I17" i="258"/>
  <c r="J15" i="257"/>
  <c r="K15" i="257" s="1"/>
  <c r="I19" i="257"/>
  <c r="I20" i="257" s="1"/>
  <c r="I21" i="257" s="1"/>
  <c r="I22" i="257" s="1"/>
  <c r="I39" i="51" l="1"/>
  <c r="J58" i="267"/>
  <c r="K58" i="267" s="1"/>
  <c r="I59" i="267"/>
  <c r="K24" i="265"/>
  <c r="G25" i="265"/>
  <c r="H25" i="265" s="1"/>
  <c r="I23" i="257"/>
  <c r="K15" i="263"/>
  <c r="J16" i="263" s="1"/>
  <c r="G17" i="263" s="1"/>
  <c r="H17" i="263" s="1"/>
  <c r="K15" i="260"/>
  <c r="J16" i="260" s="1"/>
  <c r="I17" i="263"/>
  <c r="I21" i="262"/>
  <c r="G16" i="262"/>
  <c r="H16" i="262" s="1"/>
  <c r="K15" i="262"/>
  <c r="K15" i="261"/>
  <c r="J16" i="261" s="1"/>
  <c r="G17" i="261" s="1"/>
  <c r="H17" i="261" s="1"/>
  <c r="K15" i="258"/>
  <c r="J16" i="258" s="1"/>
  <c r="G16" i="257"/>
  <c r="H16" i="257" s="1"/>
  <c r="J16" i="257" s="1"/>
  <c r="G17" i="257" s="1"/>
  <c r="H17" i="257" s="1"/>
  <c r="I17" i="261"/>
  <c r="I18" i="260"/>
  <c r="I17" i="259"/>
  <c r="K15" i="259"/>
  <c r="J16" i="259" s="1"/>
  <c r="G17" i="259" s="1"/>
  <c r="H17" i="259" s="1"/>
  <c r="I18" i="258"/>
  <c r="I15" i="176"/>
  <c r="I16" i="176" s="1"/>
  <c r="I17" i="176" s="1"/>
  <c r="I18" i="176" s="1"/>
  <c r="I19" i="176" s="1"/>
  <c r="E15" i="176"/>
  <c r="I15" i="175"/>
  <c r="I16" i="175" s="1"/>
  <c r="I17" i="175" s="1"/>
  <c r="I18" i="175" s="1"/>
  <c r="I19" i="175" s="1"/>
  <c r="E15" i="175"/>
  <c r="I15" i="174"/>
  <c r="I16" i="174" s="1"/>
  <c r="I17" i="174" s="1"/>
  <c r="I18" i="174" s="1"/>
  <c r="I19" i="174" s="1"/>
  <c r="G15" i="174"/>
  <c r="H15" i="174" s="1"/>
  <c r="E15" i="174"/>
  <c r="I15" i="173"/>
  <c r="I16" i="173" s="1"/>
  <c r="I17" i="173" s="1"/>
  <c r="I18" i="173" s="1"/>
  <c r="I19" i="173" s="1"/>
  <c r="I20" i="173" s="1"/>
  <c r="E15" i="173"/>
  <c r="K20" i="173" l="1"/>
  <c r="I21" i="173"/>
  <c r="I40" i="51"/>
  <c r="J25" i="265"/>
  <c r="J59" i="267"/>
  <c r="K59" i="267" s="1"/>
  <c r="I60" i="267"/>
  <c r="I24" i="257"/>
  <c r="J16" i="262"/>
  <c r="K16" i="262" s="1"/>
  <c r="K16" i="263"/>
  <c r="J17" i="263" s="1"/>
  <c r="G18" i="263" s="1"/>
  <c r="H18" i="263" s="1"/>
  <c r="I18" i="263"/>
  <c r="K16" i="261"/>
  <c r="J17" i="261" s="1"/>
  <c r="G18" i="261" s="1"/>
  <c r="H18" i="261" s="1"/>
  <c r="I22" i="262"/>
  <c r="I18" i="261"/>
  <c r="I19" i="260"/>
  <c r="K16" i="259"/>
  <c r="J17" i="259" s="1"/>
  <c r="G18" i="259" s="1"/>
  <c r="H18" i="259" s="1"/>
  <c r="G17" i="260"/>
  <c r="H17" i="260" s="1"/>
  <c r="K16" i="260"/>
  <c r="K16" i="257"/>
  <c r="J17" i="257" s="1"/>
  <c r="G18" i="257" s="1"/>
  <c r="H18" i="257" s="1"/>
  <c r="I18" i="259"/>
  <c r="I19" i="258"/>
  <c r="J15" i="176"/>
  <c r="K15" i="176" s="1"/>
  <c r="J16" i="176" s="1"/>
  <c r="G17" i="258"/>
  <c r="H17" i="258" s="1"/>
  <c r="K16" i="258"/>
  <c r="E20" i="124"/>
  <c r="I41" i="51" l="1"/>
  <c r="J21" i="173"/>
  <c r="K21" i="173" s="1"/>
  <c r="K25" i="265"/>
  <c r="G26" i="265"/>
  <c r="H26" i="265" s="1"/>
  <c r="I61" i="267"/>
  <c r="J60" i="267"/>
  <c r="K60" i="267" s="1"/>
  <c r="I25" i="257"/>
  <c r="I26" i="257" s="1"/>
  <c r="K16" i="176"/>
  <c r="G17" i="176"/>
  <c r="H17" i="176" s="1"/>
  <c r="G17" i="262"/>
  <c r="H17" i="262" s="1"/>
  <c r="J17" i="262" s="1"/>
  <c r="J17" i="258"/>
  <c r="K17" i="258" s="1"/>
  <c r="K17" i="263"/>
  <c r="J18" i="263" s="1"/>
  <c r="K18" i="263" s="1"/>
  <c r="K17" i="257"/>
  <c r="J18" i="257" s="1"/>
  <c r="G19" i="257" s="1"/>
  <c r="H19" i="257" s="1"/>
  <c r="K17" i="261"/>
  <c r="J18" i="261" s="1"/>
  <c r="K18" i="261" s="1"/>
  <c r="I19" i="263"/>
  <c r="I23" i="262"/>
  <c r="J17" i="260"/>
  <c r="K17" i="260" s="1"/>
  <c r="I19" i="261"/>
  <c r="I19" i="259"/>
  <c r="K17" i="259"/>
  <c r="J18" i="259" s="1"/>
  <c r="G19" i="259" s="1"/>
  <c r="H19" i="259" s="1"/>
  <c r="I15" i="256"/>
  <c r="G15" i="256"/>
  <c r="H15" i="256" s="1"/>
  <c r="E15" i="256"/>
  <c r="K14" i="256"/>
  <c r="H14" i="256"/>
  <c r="E14" i="256"/>
  <c r="I15" i="255"/>
  <c r="I16" i="255" s="1"/>
  <c r="G15" i="255"/>
  <c r="H15" i="255" s="1"/>
  <c r="E15" i="255"/>
  <c r="K14" i="255"/>
  <c r="H14" i="255"/>
  <c r="E14" i="255"/>
  <c r="I15" i="253"/>
  <c r="I16" i="253" s="1"/>
  <c r="I17" i="253" s="1"/>
  <c r="I18" i="253" s="1"/>
  <c r="G15" i="253"/>
  <c r="H15" i="253" s="1"/>
  <c r="E15" i="253"/>
  <c r="K14" i="253"/>
  <c r="H14" i="253"/>
  <c r="E14" i="253"/>
  <c r="I15" i="236"/>
  <c r="I16" i="236" s="1"/>
  <c r="H15" i="236"/>
  <c r="E15" i="236"/>
  <c r="K14" i="236"/>
  <c r="H14" i="236"/>
  <c r="E14" i="236"/>
  <c r="I15" i="254"/>
  <c r="I16" i="254" s="1"/>
  <c r="I17" i="254" s="1"/>
  <c r="I18" i="254" s="1"/>
  <c r="I19" i="254" s="1"/>
  <c r="H15" i="254"/>
  <c r="E15" i="254"/>
  <c r="K14" i="254"/>
  <c r="H14" i="254"/>
  <c r="E14" i="254"/>
  <c r="H19" i="242"/>
  <c r="E19" i="242"/>
  <c r="H18" i="242"/>
  <c r="I15" i="242"/>
  <c r="I16" i="242" s="1"/>
  <c r="I17" i="242" s="1"/>
  <c r="G15" i="242"/>
  <c r="H15" i="242" s="1"/>
  <c r="K14" i="242"/>
  <c r="H14" i="242"/>
  <c r="E14" i="242"/>
  <c r="I15" i="240"/>
  <c r="I16" i="240" s="1"/>
  <c r="I17" i="240" s="1"/>
  <c r="H15" i="240"/>
  <c r="E15" i="240"/>
  <c r="K14" i="240"/>
  <c r="H14" i="240"/>
  <c r="E14" i="240"/>
  <c r="H17" i="238"/>
  <c r="I15" i="238"/>
  <c r="I16" i="238" s="1"/>
  <c r="G15" i="238"/>
  <c r="H15" i="238" s="1"/>
  <c r="K14" i="238"/>
  <c r="H14" i="238"/>
  <c r="E14" i="238"/>
  <c r="I15" i="231"/>
  <c r="I16" i="231" s="1"/>
  <c r="I17" i="231" s="1"/>
  <c r="H15" i="231"/>
  <c r="E15" i="231"/>
  <c r="K14" i="231"/>
  <c r="H14" i="231"/>
  <c r="E14" i="231"/>
  <c r="I15" i="230"/>
  <c r="H15" i="230"/>
  <c r="E15" i="230"/>
  <c r="K14" i="230"/>
  <c r="H14" i="230"/>
  <c r="E14" i="230"/>
  <c r="I15" i="237"/>
  <c r="G15" i="237"/>
  <c r="H15" i="237" s="1"/>
  <c r="K14" i="237"/>
  <c r="H14" i="237"/>
  <c r="E14" i="237"/>
  <c r="H16" i="228"/>
  <c r="E16" i="228"/>
  <c r="I15" i="228"/>
  <c r="I16" i="228" s="1"/>
  <c r="I17" i="228" s="1"/>
  <c r="I18" i="228" s="1"/>
  <c r="I19" i="228" s="1"/>
  <c r="I20" i="228" s="1"/>
  <c r="H15" i="228"/>
  <c r="E15" i="228"/>
  <c r="K14" i="228"/>
  <c r="H14" i="228"/>
  <c r="E14" i="228"/>
  <c r="H18" i="227"/>
  <c r="I15" i="227"/>
  <c r="I16" i="227" s="1"/>
  <c r="I17" i="227" s="1"/>
  <c r="H15" i="227"/>
  <c r="K14" i="227"/>
  <c r="H14" i="227"/>
  <c r="E14" i="227"/>
  <c r="G16" i="226"/>
  <c r="H16" i="226" s="1"/>
  <c r="I15" i="226"/>
  <c r="I16" i="226" s="1"/>
  <c r="I17" i="226" s="1"/>
  <c r="G15" i="226"/>
  <c r="H15" i="226" s="1"/>
  <c r="K14" i="226"/>
  <c r="H14" i="226"/>
  <c r="E14" i="226"/>
  <c r="G16" i="225"/>
  <c r="H16" i="225" s="1"/>
  <c r="I15" i="225"/>
  <c r="K15" i="225" s="1"/>
  <c r="G15" i="225"/>
  <c r="H15" i="225" s="1"/>
  <c r="K14" i="225"/>
  <c r="H14" i="225"/>
  <c r="E14" i="225"/>
  <c r="G16" i="224"/>
  <c r="H16" i="224" s="1"/>
  <c r="I15" i="224"/>
  <c r="I16" i="224" s="1"/>
  <c r="G15" i="224"/>
  <c r="H15" i="224" s="1"/>
  <c r="K14" i="224"/>
  <c r="H14" i="224"/>
  <c r="E14" i="224"/>
  <c r="G17" i="223"/>
  <c r="H17" i="223" s="1"/>
  <c r="I15" i="223"/>
  <c r="G15" i="223"/>
  <c r="H15" i="223" s="1"/>
  <c r="K14" i="223"/>
  <c r="H14" i="223"/>
  <c r="E14" i="223"/>
  <c r="H18" i="222"/>
  <c r="I15" i="222"/>
  <c r="I16" i="222" s="1"/>
  <c r="H15" i="222"/>
  <c r="K14" i="222"/>
  <c r="H14" i="222"/>
  <c r="E14" i="222"/>
  <c r="E17" i="221"/>
  <c r="I15" i="221"/>
  <c r="I16" i="221" s="1"/>
  <c r="H15" i="221"/>
  <c r="K14" i="221"/>
  <c r="H14" i="221"/>
  <c r="E14" i="221"/>
  <c r="E19" i="206"/>
  <c r="I15" i="206"/>
  <c r="I16" i="206" s="1"/>
  <c r="I17" i="206" s="1"/>
  <c r="I18" i="206" s="1"/>
  <c r="G15" i="206"/>
  <c r="H15" i="206" s="1"/>
  <c r="K14" i="206"/>
  <c r="H14" i="206"/>
  <c r="E14" i="206"/>
  <c r="I15" i="220"/>
  <c r="I16" i="220" s="1"/>
  <c r="E15" i="220"/>
  <c r="K14" i="220"/>
  <c r="H14" i="220"/>
  <c r="E14" i="220"/>
  <c r="I15" i="219"/>
  <c r="I16" i="219" s="1"/>
  <c r="I17" i="219" s="1"/>
  <c r="I18" i="219" s="1"/>
  <c r="G15" i="219"/>
  <c r="H15" i="219" s="1"/>
  <c r="K14" i="219"/>
  <c r="H14" i="219"/>
  <c r="E14" i="219"/>
  <c r="E22" i="218"/>
  <c r="I15" i="218"/>
  <c r="I16" i="218" s="1"/>
  <c r="I17" i="218" s="1"/>
  <c r="I18" i="218" s="1"/>
  <c r="H15" i="218"/>
  <c r="E15" i="218"/>
  <c r="K14" i="218"/>
  <c r="H14" i="218"/>
  <c r="E14" i="218"/>
  <c r="H17" i="213"/>
  <c r="H16" i="213"/>
  <c r="I15" i="213"/>
  <c r="I16" i="213" s="1"/>
  <c r="I17" i="213" s="1"/>
  <c r="H15" i="213"/>
  <c r="E15" i="213"/>
  <c r="K14" i="213"/>
  <c r="H14" i="213"/>
  <c r="E14" i="213"/>
  <c r="E18" i="217"/>
  <c r="I15" i="217"/>
  <c r="I16" i="217" s="1"/>
  <c r="G15" i="217"/>
  <c r="H15" i="217" s="1"/>
  <c r="K14" i="217"/>
  <c r="H14" i="217"/>
  <c r="E14" i="217"/>
  <c r="E17" i="216"/>
  <c r="I15" i="216"/>
  <c r="I16" i="216" s="1"/>
  <c r="G15" i="216"/>
  <c r="H15" i="216" s="1"/>
  <c r="K14" i="216"/>
  <c r="H14" i="216"/>
  <c r="E14" i="216"/>
  <c r="G16" i="201"/>
  <c r="H16" i="201" s="1"/>
  <c r="E16" i="201"/>
  <c r="I15" i="201"/>
  <c r="I16" i="201" s="1"/>
  <c r="I17" i="201" s="1"/>
  <c r="I18" i="201" s="1"/>
  <c r="I19" i="201" s="1"/>
  <c r="I20" i="201" s="1"/>
  <c r="I21" i="201" s="1"/>
  <c r="H15" i="201"/>
  <c r="K14" i="201"/>
  <c r="H14" i="201"/>
  <c r="E14" i="201"/>
  <c r="I15" i="250"/>
  <c r="I16" i="250" s="1"/>
  <c r="I17" i="250" s="1"/>
  <c r="G15" i="250"/>
  <c r="H15" i="250" s="1"/>
  <c r="E15" i="250"/>
  <c r="K14" i="250"/>
  <c r="H14" i="250"/>
  <c r="E14" i="250"/>
  <c r="I15" i="214"/>
  <c r="H15" i="214"/>
  <c r="K14" i="214"/>
  <c r="H14" i="214"/>
  <c r="E14" i="214"/>
  <c r="G49" i="197"/>
  <c r="H49" i="197" s="1"/>
  <c r="I16" i="197"/>
  <c r="I17" i="197" s="1"/>
  <c r="G15" i="197"/>
  <c r="H15" i="197" s="1"/>
  <c r="K14" i="197"/>
  <c r="H14" i="197"/>
  <c r="E14" i="197"/>
  <c r="I15" i="196"/>
  <c r="G15" i="196"/>
  <c r="H15" i="196" s="1"/>
  <c r="K14" i="196"/>
  <c r="H14" i="196"/>
  <c r="E14" i="196"/>
  <c r="I15" i="195"/>
  <c r="K15" i="195" s="1"/>
  <c r="H15" i="195"/>
  <c r="K14" i="195"/>
  <c r="H14" i="195"/>
  <c r="E14" i="195"/>
  <c r="I15" i="241"/>
  <c r="I16" i="241" s="1"/>
  <c r="I17" i="241" s="1"/>
  <c r="K17" i="241" s="1"/>
  <c r="H15" i="241"/>
  <c r="E15" i="241"/>
  <c r="K14" i="241"/>
  <c r="H14" i="241"/>
  <c r="E14" i="241"/>
  <c r="I15" i="239"/>
  <c r="H15" i="239"/>
  <c r="E15" i="239"/>
  <c r="K14" i="239"/>
  <c r="H14" i="239"/>
  <c r="E14" i="239"/>
  <c r="K14" i="190"/>
  <c r="H14" i="190"/>
  <c r="E14" i="190"/>
  <c r="K14" i="185"/>
  <c r="H14" i="185"/>
  <c r="E14" i="185"/>
  <c r="K14" i="184"/>
  <c r="H14" i="184"/>
  <c r="E14" i="184"/>
  <c r="I15" i="182"/>
  <c r="I16" i="182" s="1"/>
  <c r="G15" i="182"/>
  <c r="H15" i="182" s="1"/>
  <c r="E15" i="182"/>
  <c r="K14" i="182"/>
  <c r="H14" i="182"/>
  <c r="E14" i="182"/>
  <c r="I15" i="181"/>
  <c r="G15" i="181"/>
  <c r="H15" i="181" s="1"/>
  <c r="E15" i="181"/>
  <c r="K14" i="181"/>
  <c r="H14" i="181"/>
  <c r="E14" i="181"/>
  <c r="H120" i="178"/>
  <c r="H119" i="178"/>
  <c r="H118" i="178"/>
  <c r="H117" i="178"/>
  <c r="H116" i="178"/>
  <c r="H115" i="178"/>
  <c r="H114" i="178"/>
  <c r="H113" i="178"/>
  <c r="H112" i="178"/>
  <c r="H111" i="178"/>
  <c r="H110" i="178"/>
  <c r="H109" i="178"/>
  <c r="H108" i="178"/>
  <c r="H107" i="178"/>
  <c r="H106" i="178"/>
  <c r="H105" i="178"/>
  <c r="H104" i="178"/>
  <c r="H103" i="178"/>
  <c r="H102" i="178"/>
  <c r="H101" i="178"/>
  <c r="H100" i="178"/>
  <c r="H99" i="178"/>
  <c r="H98" i="178"/>
  <c r="H97" i="178"/>
  <c r="H96" i="178"/>
  <c r="H95" i="178"/>
  <c r="H94" i="178"/>
  <c r="H93" i="178"/>
  <c r="H92" i="178"/>
  <c r="H91" i="178"/>
  <c r="H90" i="178"/>
  <c r="H89" i="178"/>
  <c r="H88" i="178"/>
  <c r="H87" i="178"/>
  <c r="H86" i="178"/>
  <c r="H85" i="178"/>
  <c r="H84" i="178"/>
  <c r="H83" i="178"/>
  <c r="H82" i="178"/>
  <c r="H81" i="178"/>
  <c r="H80" i="178"/>
  <c r="H79" i="178"/>
  <c r="H78" i="178"/>
  <c r="H77" i="178"/>
  <c r="H76" i="178"/>
  <c r="H75" i="178"/>
  <c r="H74" i="178"/>
  <c r="H73" i="178"/>
  <c r="H72" i="178"/>
  <c r="H71" i="178"/>
  <c r="H70" i="178"/>
  <c r="H69" i="178"/>
  <c r="H68" i="178"/>
  <c r="H67" i="178"/>
  <c r="H66" i="178"/>
  <c r="H65" i="178"/>
  <c r="H64" i="178"/>
  <c r="H63" i="178"/>
  <c r="H62" i="178"/>
  <c r="H61" i="178"/>
  <c r="H60" i="178"/>
  <c r="H59" i="178"/>
  <c r="H58" i="178"/>
  <c r="H57" i="178"/>
  <c r="H56" i="178"/>
  <c r="H55" i="178"/>
  <c r="H54" i="178"/>
  <c r="H53" i="178"/>
  <c r="H52" i="178"/>
  <c r="H51" i="178"/>
  <c r="H50" i="178"/>
  <c r="H49" i="178"/>
  <c r="H48" i="178"/>
  <c r="H47" i="178"/>
  <c r="H46" i="178"/>
  <c r="H45" i="178"/>
  <c r="H44" i="178"/>
  <c r="H43" i="178"/>
  <c r="H42" i="178"/>
  <c r="H41" i="178"/>
  <c r="H40" i="178"/>
  <c r="H39" i="178"/>
  <c r="H38" i="178"/>
  <c r="H37" i="178"/>
  <c r="H36" i="178"/>
  <c r="H35" i="178"/>
  <c r="H34" i="178"/>
  <c r="H33" i="178"/>
  <c r="H32" i="178"/>
  <c r="H21" i="178"/>
  <c r="H20" i="178"/>
  <c r="H19" i="178"/>
  <c r="H18" i="178"/>
  <c r="H17" i="178"/>
  <c r="H16" i="178"/>
  <c r="I15" i="178"/>
  <c r="I16" i="178" s="1"/>
  <c r="H15" i="178"/>
  <c r="K14" i="178"/>
  <c r="H14" i="178"/>
  <c r="E14" i="178"/>
  <c r="H23" i="177"/>
  <c r="H22" i="177"/>
  <c r="H21" i="177"/>
  <c r="H20" i="177"/>
  <c r="H19" i="177"/>
  <c r="H18" i="177"/>
  <c r="E18" i="177"/>
  <c r="H17" i="177"/>
  <c r="E17" i="177"/>
  <c r="H16" i="177"/>
  <c r="I15" i="177"/>
  <c r="I16" i="177" s="1"/>
  <c r="I17" i="177" s="1"/>
  <c r="H15" i="177"/>
  <c r="E15" i="177"/>
  <c r="H14" i="177"/>
  <c r="H14" i="176"/>
  <c r="E14" i="176"/>
  <c r="K120" i="175"/>
  <c r="D181" i="179" s="1"/>
  <c r="K119" i="175"/>
  <c r="K118" i="175"/>
  <c r="K117" i="175"/>
  <c r="K116" i="175"/>
  <c r="K115" i="175"/>
  <c r="K114" i="175"/>
  <c r="K113" i="175"/>
  <c r="K112" i="175"/>
  <c r="K111" i="175"/>
  <c r="K110" i="175"/>
  <c r="K109" i="175"/>
  <c r="K108" i="175"/>
  <c r="K107" i="175"/>
  <c r="K106" i="175"/>
  <c r="K105" i="175"/>
  <c r="K104" i="175"/>
  <c r="K103" i="175"/>
  <c r="K102" i="175"/>
  <c r="K101" i="175"/>
  <c r="K14" i="175"/>
  <c r="J15" i="175" s="1"/>
  <c r="K15" i="175" s="1"/>
  <c r="J16" i="175" s="1"/>
  <c r="H14" i="175"/>
  <c r="E14" i="175"/>
  <c r="K14" i="174"/>
  <c r="J15" i="174" s="1"/>
  <c r="K15" i="174" s="1"/>
  <c r="J16" i="174" s="1"/>
  <c r="H14" i="174"/>
  <c r="E14" i="174"/>
  <c r="K14" i="173"/>
  <c r="J15" i="173" s="1"/>
  <c r="K15" i="173" s="1"/>
  <c r="J16" i="173" s="1"/>
  <c r="H14" i="173"/>
  <c r="E14" i="173"/>
  <c r="K14" i="172"/>
  <c r="H14" i="172"/>
  <c r="E14" i="172"/>
  <c r="K14" i="171"/>
  <c r="H14" i="171"/>
  <c r="E14" i="171"/>
  <c r="I15" i="170"/>
  <c r="I16" i="170" s="1"/>
  <c r="K14" i="170"/>
  <c r="H14" i="170"/>
  <c r="E14" i="170"/>
  <c r="G18" i="169"/>
  <c r="H18" i="169" s="1"/>
  <c r="E18" i="169"/>
  <c r="I15" i="169"/>
  <c r="I16" i="169" s="1"/>
  <c r="G15" i="169"/>
  <c r="H15" i="169" s="1"/>
  <c r="K14" i="169"/>
  <c r="H14" i="169"/>
  <c r="E14" i="169"/>
  <c r="K17" i="168"/>
  <c r="H17" i="168"/>
  <c r="E17" i="168"/>
  <c r="K14" i="168"/>
  <c r="H14" i="168"/>
  <c r="E14" i="168"/>
  <c r="I15" i="167"/>
  <c r="I16" i="167" s="1"/>
  <c r="I17" i="167" s="1"/>
  <c r="E15" i="167"/>
  <c r="K14" i="167"/>
  <c r="H14" i="167"/>
  <c r="E14" i="167"/>
  <c r="I15" i="166"/>
  <c r="I16" i="166" s="1"/>
  <c r="I17" i="166" s="1"/>
  <c r="G15" i="166"/>
  <c r="H15" i="166" s="1"/>
  <c r="K14" i="166"/>
  <c r="H14" i="166"/>
  <c r="E14" i="166"/>
  <c r="I15" i="165"/>
  <c r="I16" i="165" s="1"/>
  <c r="K16" i="165" s="1"/>
  <c r="G15" i="165"/>
  <c r="H15" i="165" s="1"/>
  <c r="K14" i="165"/>
  <c r="H14" i="165"/>
  <c r="E14" i="165"/>
  <c r="K14" i="164"/>
  <c r="J15" i="164" s="1"/>
  <c r="H14" i="164"/>
  <c r="E14" i="164"/>
  <c r="K14" i="163"/>
  <c r="H14" i="163"/>
  <c r="E14" i="163"/>
  <c r="K14" i="162"/>
  <c r="H14" i="162"/>
  <c r="E14" i="162"/>
  <c r="K14" i="161"/>
  <c r="H14" i="161"/>
  <c r="E14" i="161"/>
  <c r="K14" i="160"/>
  <c r="H14" i="160"/>
  <c r="E14" i="160"/>
  <c r="K14" i="159"/>
  <c r="H14" i="159"/>
  <c r="E14" i="159"/>
  <c r="K14" i="158"/>
  <c r="H14" i="158"/>
  <c r="E14" i="158"/>
  <c r="I15" i="157"/>
  <c r="I16" i="157" s="1"/>
  <c r="G15" i="157"/>
  <c r="H15" i="157" s="1"/>
  <c r="K14" i="157"/>
  <c r="H14" i="157"/>
  <c r="E14" i="157"/>
  <c r="I15" i="247"/>
  <c r="I16" i="247" s="1"/>
  <c r="G15" i="247"/>
  <c r="H15" i="247" s="1"/>
  <c r="K14" i="247"/>
  <c r="H14" i="247"/>
  <c r="E14" i="247"/>
  <c r="I15" i="155"/>
  <c r="G15" i="155"/>
  <c r="H15" i="155" s="1"/>
  <c r="K14" i="155"/>
  <c r="H14" i="155"/>
  <c r="E14" i="155"/>
  <c r="I15" i="154"/>
  <c r="G15" i="154"/>
  <c r="H15" i="154" s="1"/>
  <c r="K14" i="154"/>
  <c r="H14" i="154"/>
  <c r="E14" i="154"/>
  <c r="I15" i="153"/>
  <c r="I16" i="153" s="1"/>
  <c r="H15" i="153"/>
  <c r="E15" i="153"/>
  <c r="K14" i="153"/>
  <c r="H14" i="153"/>
  <c r="E14" i="153"/>
  <c r="H30" i="152"/>
  <c r="E29" i="152"/>
  <c r="I15" i="152"/>
  <c r="I16" i="152" s="1"/>
  <c r="I17" i="152" s="1"/>
  <c r="G15" i="152"/>
  <c r="H15" i="152" s="1"/>
  <c r="K14" i="152"/>
  <c r="H14" i="152"/>
  <c r="E14" i="152"/>
  <c r="G36" i="151"/>
  <c r="H36" i="151" s="1"/>
  <c r="E36" i="151"/>
  <c r="G29" i="151"/>
  <c r="H29" i="151" s="1"/>
  <c r="E29" i="151"/>
  <c r="I15" i="151"/>
  <c r="I16" i="151" s="1"/>
  <c r="I17" i="151" s="1"/>
  <c r="G15" i="151"/>
  <c r="H15" i="151" s="1"/>
  <c r="K14" i="151"/>
  <c r="H14" i="151"/>
  <c r="E14" i="151"/>
  <c r="H18" i="150"/>
  <c r="H17" i="150"/>
  <c r="H16" i="150"/>
  <c r="I15" i="150"/>
  <c r="H15" i="150"/>
  <c r="K14" i="150"/>
  <c r="H14" i="150"/>
  <c r="E14" i="150"/>
  <c r="E17" i="149"/>
  <c r="I15" i="149"/>
  <c r="I16" i="149" s="1"/>
  <c r="G15" i="149"/>
  <c r="H15" i="149" s="1"/>
  <c r="K14" i="149"/>
  <c r="H14" i="149"/>
  <c r="E14" i="149"/>
  <c r="E39" i="148"/>
  <c r="E31" i="148"/>
  <c r="I15" i="148"/>
  <c r="G15" i="148"/>
  <c r="H15" i="148" s="1"/>
  <c r="K14" i="148"/>
  <c r="H14" i="148"/>
  <c r="E14" i="148"/>
  <c r="E29" i="252"/>
  <c r="I15" i="252"/>
  <c r="G15" i="252"/>
  <c r="H15" i="252" s="1"/>
  <c r="E15" i="252"/>
  <c r="K14" i="252"/>
  <c r="H14" i="252"/>
  <c r="E14" i="252"/>
  <c r="E21" i="145"/>
  <c r="I15" i="145"/>
  <c r="G15" i="145"/>
  <c r="H15" i="145" s="1"/>
  <c r="K14" i="145"/>
  <c r="H14" i="145"/>
  <c r="E14" i="145"/>
  <c r="I15" i="144"/>
  <c r="K15" i="144" s="1"/>
  <c r="K14" i="144"/>
  <c r="H14" i="144"/>
  <c r="E14" i="144"/>
  <c r="I15" i="143"/>
  <c r="I16" i="143" s="1"/>
  <c r="G15" i="143"/>
  <c r="H15" i="143" s="1"/>
  <c r="K14" i="143"/>
  <c r="H14" i="143"/>
  <c r="E14" i="143"/>
  <c r="H121" i="142"/>
  <c r="H120" i="142"/>
  <c r="H119" i="142"/>
  <c r="H118" i="142"/>
  <c r="H117" i="142"/>
  <c r="H116" i="142"/>
  <c r="H115" i="142"/>
  <c r="H114" i="142"/>
  <c r="H113" i="142"/>
  <c r="H112" i="142"/>
  <c r="H111" i="142"/>
  <c r="H110" i="142"/>
  <c r="H109" i="142"/>
  <c r="H108" i="142"/>
  <c r="H107" i="142"/>
  <c r="H106" i="142"/>
  <c r="H105" i="142"/>
  <c r="H104" i="142"/>
  <c r="H103" i="142"/>
  <c r="H102" i="142"/>
  <c r="H101" i="142"/>
  <c r="H100" i="142"/>
  <c r="H99" i="142"/>
  <c r="H98" i="142"/>
  <c r="H97" i="142"/>
  <c r="H96" i="142"/>
  <c r="H95" i="142"/>
  <c r="H94" i="142"/>
  <c r="H93" i="142"/>
  <c r="H92" i="142"/>
  <c r="H91" i="142"/>
  <c r="H90" i="142"/>
  <c r="H89" i="142"/>
  <c r="H88" i="142"/>
  <c r="H87" i="142"/>
  <c r="H86" i="142"/>
  <c r="H85" i="142"/>
  <c r="H84" i="142"/>
  <c r="H83" i="142"/>
  <c r="H82" i="142"/>
  <c r="H81" i="142"/>
  <c r="H80" i="142"/>
  <c r="H79" i="142"/>
  <c r="H78" i="142"/>
  <c r="H77" i="142"/>
  <c r="H76" i="142"/>
  <c r="H75" i="142"/>
  <c r="H74" i="142"/>
  <c r="H73" i="142"/>
  <c r="H72" i="142"/>
  <c r="H71" i="142"/>
  <c r="H70" i="142"/>
  <c r="H69" i="142"/>
  <c r="H68" i="142"/>
  <c r="H67" i="142"/>
  <c r="H66" i="142"/>
  <c r="H65" i="142"/>
  <c r="H64" i="142"/>
  <c r="H63" i="142"/>
  <c r="H62" i="142"/>
  <c r="H61" i="142"/>
  <c r="H60" i="142"/>
  <c r="H59" i="142"/>
  <c r="H58" i="142"/>
  <c r="H57" i="142"/>
  <c r="H56" i="142"/>
  <c r="H55" i="142"/>
  <c r="H54" i="142"/>
  <c r="H53" i="142"/>
  <c r="H52" i="142"/>
  <c r="H51" i="142"/>
  <c r="H50" i="142"/>
  <c r="H49" i="142"/>
  <c r="H48" i="142"/>
  <c r="H47" i="142"/>
  <c r="H46" i="142"/>
  <c r="H45" i="142"/>
  <c r="H44" i="142"/>
  <c r="H43" i="142"/>
  <c r="H42" i="142"/>
  <c r="H41" i="142"/>
  <c r="H40" i="142"/>
  <c r="H39" i="142"/>
  <c r="H38" i="142"/>
  <c r="H37" i="142"/>
  <c r="H36" i="142"/>
  <c r="H35" i="142"/>
  <c r="H34" i="142"/>
  <c r="H33" i="142"/>
  <c r="H32" i="142"/>
  <c r="H31" i="142"/>
  <c r="H30" i="142"/>
  <c r="I15" i="142"/>
  <c r="I16" i="142" s="1"/>
  <c r="I17" i="142" s="1"/>
  <c r="G15" i="142"/>
  <c r="H15" i="142" s="1"/>
  <c r="K14" i="142"/>
  <c r="H14" i="142"/>
  <c r="E14" i="142"/>
  <c r="I25" i="141"/>
  <c r="I26" i="141" s="1"/>
  <c r="I27" i="141" s="1"/>
  <c r="G25" i="141"/>
  <c r="H25" i="141" s="1"/>
  <c r="I15" i="141"/>
  <c r="I16" i="141" s="1"/>
  <c r="G15" i="141"/>
  <c r="H15" i="141" s="1"/>
  <c r="K14" i="141"/>
  <c r="H14" i="141"/>
  <c r="E14" i="141"/>
  <c r="I15" i="140"/>
  <c r="I16" i="140" s="1"/>
  <c r="G15" i="140"/>
  <c r="H15" i="140" s="1"/>
  <c r="K14" i="140"/>
  <c r="H14" i="140"/>
  <c r="E14" i="140"/>
  <c r="G18" i="139"/>
  <c r="H18" i="139" s="1"/>
  <c r="E18" i="139"/>
  <c r="I15" i="139"/>
  <c r="I16" i="139" s="1"/>
  <c r="G15" i="139"/>
  <c r="H15" i="139" s="1"/>
  <c r="K14" i="139"/>
  <c r="H14" i="139"/>
  <c r="E14" i="139"/>
  <c r="I15" i="138"/>
  <c r="G15" i="138"/>
  <c r="H15" i="138" s="1"/>
  <c r="K14" i="138"/>
  <c r="H14" i="138"/>
  <c r="E14" i="138"/>
  <c r="E27" i="137"/>
  <c r="I15" i="137"/>
  <c r="I16" i="137" s="1"/>
  <c r="G15" i="137"/>
  <c r="H15" i="137" s="1"/>
  <c r="K14" i="137"/>
  <c r="H14" i="137"/>
  <c r="E14" i="137"/>
  <c r="I15" i="136"/>
  <c r="G15" i="136"/>
  <c r="H15" i="136" s="1"/>
  <c r="K14" i="136"/>
  <c r="H14" i="136"/>
  <c r="E14" i="136"/>
  <c r="I15" i="135"/>
  <c r="G15" i="135"/>
  <c r="H15" i="135" s="1"/>
  <c r="K14" i="135"/>
  <c r="H14" i="135"/>
  <c r="E14" i="135"/>
  <c r="I15" i="134"/>
  <c r="I16" i="134" s="1"/>
  <c r="I17" i="134" s="1"/>
  <c r="G15" i="134"/>
  <c r="H15" i="134" s="1"/>
  <c r="K14" i="134"/>
  <c r="H14" i="134"/>
  <c r="E14" i="134"/>
  <c r="E22" i="133"/>
  <c r="I15" i="133"/>
  <c r="I16" i="133" s="1"/>
  <c r="I17" i="133" s="1"/>
  <c r="G15" i="133"/>
  <c r="H15" i="133" s="1"/>
  <c r="K14" i="133"/>
  <c r="H14" i="133"/>
  <c r="E14" i="133"/>
  <c r="I15" i="132"/>
  <c r="I16" i="132" s="1"/>
  <c r="I17" i="132" s="1"/>
  <c r="G15" i="132"/>
  <c r="H15" i="132" s="1"/>
  <c r="E15" i="132"/>
  <c r="K14" i="132"/>
  <c r="H14" i="132"/>
  <c r="E14" i="132"/>
  <c r="H16" i="131"/>
  <c r="I15" i="131"/>
  <c r="I16" i="131" s="1"/>
  <c r="I17" i="131" s="1"/>
  <c r="G15" i="131"/>
  <c r="H15" i="131" s="1"/>
  <c r="E15" i="131"/>
  <c r="K14" i="131"/>
  <c r="H14" i="131"/>
  <c r="E14" i="131"/>
  <c r="I15" i="130"/>
  <c r="I16" i="130" s="1"/>
  <c r="G15" i="130"/>
  <c r="H15" i="130" s="1"/>
  <c r="E15" i="130"/>
  <c r="K14" i="130"/>
  <c r="H14" i="130"/>
  <c r="E14" i="130"/>
  <c r="I15" i="129"/>
  <c r="I16" i="129" s="1"/>
  <c r="G15" i="129"/>
  <c r="H15" i="129" s="1"/>
  <c r="K14" i="129"/>
  <c r="H14" i="129"/>
  <c r="E14" i="129"/>
  <c r="I15" i="128"/>
  <c r="G15" i="128"/>
  <c r="H15" i="128" s="1"/>
  <c r="K14" i="128"/>
  <c r="H14" i="128"/>
  <c r="E14" i="128"/>
  <c r="I15" i="127"/>
  <c r="I16" i="127" s="1"/>
  <c r="I17" i="127" s="1"/>
  <c r="I18" i="127" s="1"/>
  <c r="I19" i="127" s="1"/>
  <c r="I20" i="127" s="1"/>
  <c r="G15" i="127"/>
  <c r="H15" i="127" s="1"/>
  <c r="K14" i="127"/>
  <c r="H14" i="127"/>
  <c r="E14" i="127"/>
  <c r="K14" i="126"/>
  <c r="H14" i="126"/>
  <c r="E14" i="126"/>
  <c r="K14" i="125"/>
  <c r="H14" i="125"/>
  <c r="E14" i="125"/>
  <c r="H121" i="124"/>
  <c r="H120" i="124"/>
  <c r="H119" i="124"/>
  <c r="H118" i="124"/>
  <c r="H117" i="124"/>
  <c r="H116" i="124"/>
  <c r="H115" i="124"/>
  <c r="H114" i="124"/>
  <c r="H113" i="124"/>
  <c r="H112" i="124"/>
  <c r="H111" i="124"/>
  <c r="H110" i="124"/>
  <c r="H109" i="124"/>
  <c r="H108" i="124"/>
  <c r="H107" i="124"/>
  <c r="H106" i="124"/>
  <c r="H105" i="124"/>
  <c r="H104" i="124"/>
  <c r="H103" i="124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8" i="124"/>
  <c r="H87" i="124"/>
  <c r="H86" i="124"/>
  <c r="H85" i="124"/>
  <c r="H84" i="124"/>
  <c r="H83" i="124"/>
  <c r="H82" i="124"/>
  <c r="H81" i="124"/>
  <c r="H80" i="124"/>
  <c r="H79" i="124"/>
  <c r="H78" i="124"/>
  <c r="H77" i="124"/>
  <c r="H76" i="124"/>
  <c r="H75" i="124"/>
  <c r="H74" i="124"/>
  <c r="H73" i="124"/>
  <c r="H72" i="124"/>
  <c r="H71" i="124"/>
  <c r="H70" i="124"/>
  <c r="H69" i="124"/>
  <c r="H68" i="124"/>
  <c r="H67" i="124"/>
  <c r="H66" i="124"/>
  <c r="H65" i="124"/>
  <c r="H64" i="124"/>
  <c r="H63" i="124"/>
  <c r="H62" i="124"/>
  <c r="H61" i="124"/>
  <c r="H60" i="124"/>
  <c r="H59" i="124"/>
  <c r="H58" i="124"/>
  <c r="H57" i="124"/>
  <c r="H56" i="124"/>
  <c r="H55" i="124"/>
  <c r="H54" i="124"/>
  <c r="H53" i="124"/>
  <c r="H52" i="124"/>
  <c r="H51" i="124"/>
  <c r="H50" i="124"/>
  <c r="H49" i="124"/>
  <c r="H48" i="124"/>
  <c r="H47" i="124"/>
  <c r="H46" i="124"/>
  <c r="H45" i="124"/>
  <c r="H44" i="124"/>
  <c r="H43" i="124"/>
  <c r="H42" i="124"/>
  <c r="H41" i="124"/>
  <c r="H39" i="124"/>
  <c r="I15" i="124"/>
  <c r="I16" i="124" s="1"/>
  <c r="I17" i="124" s="1"/>
  <c r="H15" i="124"/>
  <c r="E15" i="124"/>
  <c r="K14" i="124"/>
  <c r="H14" i="124"/>
  <c r="E14" i="124"/>
  <c r="I15" i="123"/>
  <c r="I16" i="123" s="1"/>
  <c r="I17" i="123" s="1"/>
  <c r="G15" i="123"/>
  <c r="H15" i="123" s="1"/>
  <c r="K14" i="123"/>
  <c r="H14" i="123"/>
  <c r="E14" i="123"/>
  <c r="K14" i="122"/>
  <c r="H14" i="122"/>
  <c r="E14" i="122"/>
  <c r="K14" i="121"/>
  <c r="H14" i="121"/>
  <c r="E14" i="121"/>
  <c r="K14" i="120"/>
  <c r="H14" i="120"/>
  <c r="E14" i="120"/>
  <c r="K14" i="119"/>
  <c r="H14" i="119"/>
  <c r="E14" i="119"/>
  <c r="K14" i="118"/>
  <c r="H14" i="118"/>
  <c r="E14" i="118"/>
  <c r="G18" i="117"/>
  <c r="H18" i="117" s="1"/>
  <c r="E18" i="117"/>
  <c r="I15" i="117"/>
  <c r="I16" i="117" s="1"/>
  <c r="G15" i="117"/>
  <c r="H15" i="117" s="1"/>
  <c r="K14" i="117"/>
  <c r="H14" i="117"/>
  <c r="E14" i="117"/>
  <c r="I15" i="116"/>
  <c r="G15" i="116"/>
  <c r="H15" i="116" s="1"/>
  <c r="K14" i="116"/>
  <c r="H14" i="116"/>
  <c r="E14" i="116"/>
  <c r="H120" i="115"/>
  <c r="H119" i="115"/>
  <c r="H118" i="115"/>
  <c r="H117" i="115"/>
  <c r="H116" i="115"/>
  <c r="H115" i="115"/>
  <c r="H114" i="115"/>
  <c r="H113" i="115"/>
  <c r="H112" i="115"/>
  <c r="H111" i="115"/>
  <c r="H110" i="115"/>
  <c r="H109" i="115"/>
  <c r="H108" i="115"/>
  <c r="H107" i="115"/>
  <c r="H106" i="115"/>
  <c r="H105" i="115"/>
  <c r="H104" i="115"/>
  <c r="H103" i="115"/>
  <c r="H102" i="115"/>
  <c r="H101" i="115"/>
  <c r="H100" i="115"/>
  <c r="H99" i="115"/>
  <c r="H98" i="115"/>
  <c r="H97" i="115"/>
  <c r="H96" i="115"/>
  <c r="H95" i="115"/>
  <c r="H94" i="115"/>
  <c r="H93" i="115"/>
  <c r="H92" i="115"/>
  <c r="H91" i="115"/>
  <c r="H90" i="115"/>
  <c r="H89" i="115"/>
  <c r="H88" i="115"/>
  <c r="H87" i="115"/>
  <c r="H86" i="115"/>
  <c r="H85" i="115"/>
  <c r="H84" i="115"/>
  <c r="H83" i="115"/>
  <c r="H82" i="115"/>
  <c r="H81" i="115"/>
  <c r="H80" i="115"/>
  <c r="H79" i="115"/>
  <c r="H78" i="115"/>
  <c r="H77" i="115"/>
  <c r="H76" i="115"/>
  <c r="H75" i="115"/>
  <c r="H74" i="115"/>
  <c r="H73" i="115"/>
  <c r="H72" i="115"/>
  <c r="H71" i="115"/>
  <c r="H70" i="115"/>
  <c r="H69" i="115"/>
  <c r="H68" i="115"/>
  <c r="H67" i="115"/>
  <c r="H66" i="115"/>
  <c r="H65" i="115"/>
  <c r="H64" i="115"/>
  <c r="H63" i="115"/>
  <c r="H62" i="115"/>
  <c r="H61" i="115"/>
  <c r="H60" i="115"/>
  <c r="H59" i="115"/>
  <c r="H58" i="115"/>
  <c r="H57" i="115"/>
  <c r="H56" i="115"/>
  <c r="H55" i="115"/>
  <c r="H54" i="115"/>
  <c r="H53" i="115"/>
  <c r="H52" i="115"/>
  <c r="H51" i="115"/>
  <c r="H50" i="115"/>
  <c r="H49" i="115"/>
  <c r="H48" i="115"/>
  <c r="H47" i="115"/>
  <c r="H46" i="115"/>
  <c r="H45" i="115"/>
  <c r="H44" i="115"/>
  <c r="H43" i="115"/>
  <c r="H42" i="115"/>
  <c r="H41" i="115"/>
  <c r="H40" i="115"/>
  <c r="H39" i="115"/>
  <c r="G22" i="115"/>
  <c r="H22" i="115" s="1"/>
  <c r="I15" i="115"/>
  <c r="G15" i="115"/>
  <c r="H15" i="115" s="1"/>
  <c r="K14" i="115"/>
  <c r="H14" i="115"/>
  <c r="E14" i="115"/>
  <c r="H36" i="114"/>
  <c r="E35" i="114"/>
  <c r="G16" i="114"/>
  <c r="H16" i="114" s="1"/>
  <c r="I15" i="114"/>
  <c r="G15" i="114"/>
  <c r="H15" i="114" s="1"/>
  <c r="K14" i="114"/>
  <c r="H14" i="114"/>
  <c r="E14" i="114"/>
  <c r="I15" i="113"/>
  <c r="G15" i="113"/>
  <c r="H15" i="113" s="1"/>
  <c r="K14" i="113"/>
  <c r="H14" i="113"/>
  <c r="E14" i="113"/>
  <c r="H120" i="112"/>
  <c r="H119" i="112"/>
  <c r="H118" i="112"/>
  <c r="H117" i="112"/>
  <c r="H116" i="112"/>
  <c r="H115" i="112"/>
  <c r="H114" i="112"/>
  <c r="H113" i="112"/>
  <c r="H112" i="112"/>
  <c r="H111" i="112"/>
  <c r="H110" i="112"/>
  <c r="H109" i="112"/>
  <c r="H108" i="112"/>
  <c r="H107" i="112"/>
  <c r="H106" i="112"/>
  <c r="H105" i="112"/>
  <c r="H104" i="112"/>
  <c r="H103" i="112"/>
  <c r="H102" i="112"/>
  <c r="H101" i="112"/>
  <c r="H100" i="112"/>
  <c r="H99" i="112"/>
  <c r="H98" i="112"/>
  <c r="H97" i="112"/>
  <c r="H96" i="112"/>
  <c r="H95" i="112"/>
  <c r="H94" i="112"/>
  <c r="H93" i="112"/>
  <c r="H92" i="112"/>
  <c r="H91" i="112"/>
  <c r="H90" i="112"/>
  <c r="H89" i="112"/>
  <c r="H88" i="112"/>
  <c r="H87" i="112"/>
  <c r="H86" i="112"/>
  <c r="H85" i="112"/>
  <c r="H84" i="112"/>
  <c r="H83" i="112"/>
  <c r="H82" i="112"/>
  <c r="H81" i="112"/>
  <c r="H80" i="112"/>
  <c r="H79" i="112"/>
  <c r="H78" i="112"/>
  <c r="H77" i="112"/>
  <c r="H76" i="112"/>
  <c r="H75" i="112"/>
  <c r="H74" i="112"/>
  <c r="H73" i="112"/>
  <c r="H72" i="112"/>
  <c r="H71" i="112"/>
  <c r="H70" i="112"/>
  <c r="H69" i="112"/>
  <c r="H68" i="112"/>
  <c r="H67" i="112"/>
  <c r="H66" i="112"/>
  <c r="H65" i="112"/>
  <c r="H64" i="112"/>
  <c r="H63" i="112"/>
  <c r="H62" i="112"/>
  <c r="H61" i="112"/>
  <c r="H60" i="112"/>
  <c r="H59" i="112"/>
  <c r="H58" i="112"/>
  <c r="H57" i="112"/>
  <c r="H56" i="112"/>
  <c r="H55" i="112"/>
  <c r="H54" i="112"/>
  <c r="H53" i="112"/>
  <c r="H52" i="112"/>
  <c r="H51" i="112"/>
  <c r="H50" i="112"/>
  <c r="H49" i="112"/>
  <c r="H48" i="112"/>
  <c r="H47" i="112"/>
  <c r="H46" i="112"/>
  <c r="H45" i="112"/>
  <c r="H44" i="112"/>
  <c r="H43" i="112"/>
  <c r="H42" i="112"/>
  <c r="H41" i="112"/>
  <c r="H40" i="112"/>
  <c r="H39" i="112"/>
  <c r="H38" i="112"/>
  <c r="H37" i="112"/>
  <c r="H36" i="112"/>
  <c r="H35" i="112"/>
  <c r="H34" i="112"/>
  <c r="H33" i="112"/>
  <c r="H32" i="112"/>
  <c r="H31" i="112"/>
  <c r="H30" i="112"/>
  <c r="H29" i="112"/>
  <c r="H28" i="112"/>
  <c r="E17" i="112"/>
  <c r="I15" i="112"/>
  <c r="I16" i="112" s="1"/>
  <c r="G15" i="112"/>
  <c r="H15" i="112" s="1"/>
  <c r="K14" i="112"/>
  <c r="H14" i="112"/>
  <c r="E14" i="112"/>
  <c r="E16" i="111"/>
  <c r="I15" i="111"/>
  <c r="I16" i="111" s="1"/>
  <c r="I17" i="111" s="1"/>
  <c r="I18" i="111" s="1"/>
  <c r="G15" i="111"/>
  <c r="H15" i="111" s="1"/>
  <c r="K14" i="111"/>
  <c r="H14" i="111"/>
  <c r="E14" i="111"/>
  <c r="H24" i="110"/>
  <c r="E23" i="110"/>
  <c r="G17" i="110"/>
  <c r="H17" i="110" s="1"/>
  <c r="G16" i="110"/>
  <c r="H16" i="110" s="1"/>
  <c r="I15" i="110"/>
  <c r="K15" i="110" s="1"/>
  <c r="G15" i="110"/>
  <c r="H15" i="110" s="1"/>
  <c r="K14" i="110"/>
  <c r="H14" i="110"/>
  <c r="E14" i="110"/>
  <c r="I15" i="109"/>
  <c r="K15" i="109" s="1"/>
  <c r="G15" i="109"/>
  <c r="H15" i="109" s="1"/>
  <c r="K14" i="109"/>
  <c r="H14" i="109"/>
  <c r="E14" i="109"/>
  <c r="I15" i="108"/>
  <c r="K14" i="108"/>
  <c r="H14" i="108"/>
  <c r="E14" i="108"/>
  <c r="G16" i="107"/>
  <c r="H16" i="107" s="1"/>
  <c r="I15" i="107"/>
  <c r="K15" i="107" s="1"/>
  <c r="G15" i="107"/>
  <c r="H15" i="107" s="1"/>
  <c r="K14" i="107"/>
  <c r="H14" i="107"/>
  <c r="E14" i="107"/>
  <c r="K14" i="106"/>
  <c r="H14" i="106"/>
  <c r="E14" i="106"/>
  <c r="K14" i="105"/>
  <c r="H14" i="105"/>
  <c r="E14" i="105"/>
  <c r="K14" i="104"/>
  <c r="H14" i="104"/>
  <c r="E14" i="104"/>
  <c r="K14" i="103"/>
  <c r="H14" i="103"/>
  <c r="E14" i="103"/>
  <c r="I15" i="245"/>
  <c r="G15" i="245"/>
  <c r="H15" i="245" s="1"/>
  <c r="K14" i="245"/>
  <c r="H14" i="245"/>
  <c r="E14" i="245"/>
  <c r="I15" i="101"/>
  <c r="G15" i="101"/>
  <c r="H15" i="101" s="1"/>
  <c r="K14" i="101"/>
  <c r="H14" i="101"/>
  <c r="E14" i="101"/>
  <c r="I15" i="100"/>
  <c r="G15" i="100"/>
  <c r="H15" i="100" s="1"/>
  <c r="K14" i="100"/>
  <c r="H14" i="100"/>
  <c r="E14" i="100"/>
  <c r="I15" i="99"/>
  <c r="I16" i="99" s="1"/>
  <c r="G15" i="99"/>
  <c r="H15" i="99" s="1"/>
  <c r="E15" i="99"/>
  <c r="K14" i="99"/>
  <c r="H14" i="99"/>
  <c r="E14" i="99"/>
  <c r="H30" i="98"/>
  <c r="H29" i="98"/>
  <c r="H28" i="98"/>
  <c r="H27" i="98"/>
  <c r="H26" i="98"/>
  <c r="H25" i="98"/>
  <c r="H24" i="98"/>
  <c r="H23" i="98"/>
  <c r="H22" i="98"/>
  <c r="H21" i="98"/>
  <c r="H20" i="98"/>
  <c r="H19" i="98"/>
  <c r="H18" i="98"/>
  <c r="H17" i="98"/>
  <c r="H16" i="98"/>
  <c r="H15" i="98"/>
  <c r="K14" i="98"/>
  <c r="H14" i="98"/>
  <c r="E14" i="98"/>
  <c r="I15" i="97"/>
  <c r="I16" i="97" s="1"/>
  <c r="I17" i="97" s="1"/>
  <c r="I18" i="97" s="1"/>
  <c r="G15" i="97"/>
  <c r="H15" i="97" s="1"/>
  <c r="E15" i="97"/>
  <c r="K14" i="97"/>
  <c r="H14" i="97"/>
  <c r="E14" i="97"/>
  <c r="I15" i="95"/>
  <c r="I16" i="95" s="1"/>
  <c r="G15" i="95"/>
  <c r="H15" i="95" s="1"/>
  <c r="K14" i="95"/>
  <c r="H14" i="95"/>
  <c r="E14" i="95"/>
  <c r="I15" i="94"/>
  <c r="K15" i="94" s="1"/>
  <c r="K14" i="94"/>
  <c r="H14" i="94"/>
  <c r="E14" i="94"/>
  <c r="I15" i="96"/>
  <c r="I16" i="96" s="1"/>
  <c r="I17" i="96" s="1"/>
  <c r="I18" i="96" s="1"/>
  <c r="G15" i="96"/>
  <c r="H15" i="96" s="1"/>
  <c r="K14" i="96"/>
  <c r="H14" i="96"/>
  <c r="E14" i="96"/>
  <c r="I15" i="93"/>
  <c r="I16" i="93" s="1"/>
  <c r="I17" i="93" s="1"/>
  <c r="I18" i="93" s="1"/>
  <c r="G15" i="93"/>
  <c r="H15" i="93" s="1"/>
  <c r="K14" i="93"/>
  <c r="H14" i="93"/>
  <c r="E14" i="93"/>
  <c r="I15" i="92"/>
  <c r="I16" i="92" s="1"/>
  <c r="I17" i="92" s="1"/>
  <c r="G15" i="92"/>
  <c r="H15" i="92" s="1"/>
  <c r="K14" i="92"/>
  <c r="H14" i="92"/>
  <c r="E14" i="92"/>
  <c r="E20" i="91"/>
  <c r="I15" i="91"/>
  <c r="G15" i="91"/>
  <c r="H15" i="91" s="1"/>
  <c r="K14" i="91"/>
  <c r="H14" i="91"/>
  <c r="E14" i="91"/>
  <c r="I15" i="248"/>
  <c r="G15" i="248"/>
  <c r="H15" i="248" s="1"/>
  <c r="K14" i="248"/>
  <c r="H14" i="248"/>
  <c r="E14" i="248"/>
  <c r="I15" i="89"/>
  <c r="I16" i="89" s="1"/>
  <c r="I17" i="89" s="1"/>
  <c r="G15" i="89"/>
  <c r="H15" i="89" s="1"/>
  <c r="E15" i="89"/>
  <c r="K14" i="89"/>
  <c r="H14" i="89"/>
  <c r="E14" i="89"/>
  <c r="I15" i="88"/>
  <c r="G15" i="88"/>
  <c r="H15" i="88" s="1"/>
  <c r="K14" i="88"/>
  <c r="H14" i="88"/>
  <c r="E14" i="88"/>
  <c r="I15" i="87"/>
  <c r="I16" i="87" s="1"/>
  <c r="I17" i="87" s="1"/>
  <c r="G15" i="87"/>
  <c r="H15" i="87" s="1"/>
  <c r="K14" i="87"/>
  <c r="H14" i="87"/>
  <c r="E14" i="87"/>
  <c r="I15" i="86"/>
  <c r="I16" i="86" s="1"/>
  <c r="I17" i="86" s="1"/>
  <c r="I18" i="86" s="1"/>
  <c r="G15" i="86"/>
  <c r="H15" i="86" s="1"/>
  <c r="K14" i="86"/>
  <c r="H14" i="86"/>
  <c r="E14" i="86"/>
  <c r="E25" i="85"/>
  <c r="I15" i="85"/>
  <c r="G15" i="85"/>
  <c r="H15" i="85" s="1"/>
  <c r="K14" i="85"/>
  <c r="H14" i="85"/>
  <c r="E14" i="85"/>
  <c r="I16" i="84"/>
  <c r="H14" i="84"/>
  <c r="E14" i="84"/>
  <c r="I15" i="83"/>
  <c r="G15" i="83"/>
  <c r="H15" i="83" s="1"/>
  <c r="K14" i="83"/>
  <c r="H14" i="83"/>
  <c r="E14" i="83"/>
  <c r="H121" i="82"/>
  <c r="H120" i="82"/>
  <c r="H119" i="82"/>
  <c r="H118" i="82"/>
  <c r="H117" i="82"/>
  <c r="H116" i="82"/>
  <c r="H115" i="82"/>
  <c r="H114" i="82"/>
  <c r="H113" i="82"/>
  <c r="H112" i="82"/>
  <c r="H111" i="82"/>
  <c r="H110" i="82"/>
  <c r="H109" i="82"/>
  <c r="H108" i="82"/>
  <c r="H107" i="82"/>
  <c r="H106" i="82"/>
  <c r="H105" i="82"/>
  <c r="H104" i="82"/>
  <c r="H103" i="82"/>
  <c r="H102" i="82"/>
  <c r="H101" i="82"/>
  <c r="H100" i="82"/>
  <c r="H99" i="82"/>
  <c r="H98" i="82"/>
  <c r="H97" i="82"/>
  <c r="H96" i="82"/>
  <c r="H95" i="82"/>
  <c r="H94" i="82"/>
  <c r="H93" i="82"/>
  <c r="H92" i="82"/>
  <c r="H91" i="82"/>
  <c r="H90" i="82"/>
  <c r="H89" i="82"/>
  <c r="H88" i="82"/>
  <c r="H87" i="82"/>
  <c r="H86" i="82"/>
  <c r="H85" i="82"/>
  <c r="H84" i="82"/>
  <c r="H83" i="82"/>
  <c r="H82" i="82"/>
  <c r="H81" i="82"/>
  <c r="H80" i="82"/>
  <c r="H79" i="82"/>
  <c r="H78" i="82"/>
  <c r="H77" i="82"/>
  <c r="H76" i="82"/>
  <c r="H75" i="82"/>
  <c r="H74" i="82"/>
  <c r="H73" i="82"/>
  <c r="H72" i="82"/>
  <c r="H71" i="82"/>
  <c r="H70" i="82"/>
  <c r="H69" i="82"/>
  <c r="H68" i="82"/>
  <c r="H67" i="82"/>
  <c r="H66" i="82"/>
  <c r="H65" i="82"/>
  <c r="H64" i="82"/>
  <c r="H63" i="82"/>
  <c r="H62" i="82"/>
  <c r="H61" i="82"/>
  <c r="H60" i="82"/>
  <c r="H59" i="82"/>
  <c r="H58" i="82"/>
  <c r="H57" i="82"/>
  <c r="H56" i="82"/>
  <c r="H55" i="82"/>
  <c r="H54" i="82"/>
  <c r="H53" i="82"/>
  <c r="H52" i="82"/>
  <c r="I15" i="82"/>
  <c r="I16" i="82" s="1"/>
  <c r="I17" i="82" s="1"/>
  <c r="I18" i="82" s="1"/>
  <c r="I19" i="82" s="1"/>
  <c r="G15" i="82"/>
  <c r="H15" i="82" s="1"/>
  <c r="K14" i="82"/>
  <c r="H14" i="82"/>
  <c r="E14" i="82"/>
  <c r="I15" i="81"/>
  <c r="I16" i="81" s="1"/>
  <c r="G15" i="81"/>
  <c r="H15" i="81" s="1"/>
  <c r="K14" i="81"/>
  <c r="H14" i="81"/>
  <c r="E14" i="81"/>
  <c r="K14" i="80"/>
  <c r="J15" i="80" s="1"/>
  <c r="H14" i="80"/>
  <c r="E14" i="80"/>
  <c r="K14" i="79"/>
  <c r="J15" i="79" s="1"/>
  <c r="H14" i="79"/>
  <c r="E14" i="79"/>
  <c r="I15" i="78"/>
  <c r="G15" i="78"/>
  <c r="H15" i="78" s="1"/>
  <c r="K14" i="78"/>
  <c r="H14" i="78"/>
  <c r="E14" i="78"/>
  <c r="I15" i="77"/>
  <c r="I16" i="77" s="1"/>
  <c r="I17" i="77" s="1"/>
  <c r="I18" i="77" s="1"/>
  <c r="G15" i="77"/>
  <c r="H15" i="77" s="1"/>
  <c r="K14" i="77"/>
  <c r="H14" i="77"/>
  <c r="E14" i="77"/>
  <c r="I15" i="76"/>
  <c r="G15" i="76"/>
  <c r="H15" i="76" s="1"/>
  <c r="K14" i="76"/>
  <c r="H14" i="76"/>
  <c r="E14" i="76"/>
  <c r="I15" i="75"/>
  <c r="G15" i="75"/>
  <c r="H15" i="75" s="1"/>
  <c r="K14" i="75"/>
  <c r="H14" i="75"/>
  <c r="E14" i="75"/>
  <c r="I15" i="74"/>
  <c r="I16" i="74" s="1"/>
  <c r="G15" i="74"/>
  <c r="H15" i="74" s="1"/>
  <c r="K14" i="74"/>
  <c r="H14" i="74"/>
  <c r="E14" i="74"/>
  <c r="I15" i="73"/>
  <c r="G15" i="73"/>
  <c r="H15" i="73" s="1"/>
  <c r="K14" i="73"/>
  <c r="H14" i="73"/>
  <c r="E14" i="73"/>
  <c r="I15" i="72"/>
  <c r="G15" i="72"/>
  <c r="H15" i="72" s="1"/>
  <c r="K14" i="72"/>
  <c r="H14" i="72"/>
  <c r="E14" i="72"/>
  <c r="I15" i="71"/>
  <c r="I16" i="71" s="1"/>
  <c r="I17" i="71" s="1"/>
  <c r="I18" i="71" s="1"/>
  <c r="G15" i="71"/>
  <c r="H15" i="71" s="1"/>
  <c r="K14" i="71"/>
  <c r="H14" i="71"/>
  <c r="E14" i="71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I16" i="70"/>
  <c r="I17" i="70" s="1"/>
  <c r="I16" i="69"/>
  <c r="I17" i="69" s="1"/>
  <c r="I15" i="67"/>
  <c r="G15" i="67"/>
  <c r="H15" i="67" s="1"/>
  <c r="K14" i="67"/>
  <c r="H14" i="67"/>
  <c r="E14" i="67"/>
  <c r="I15" i="66"/>
  <c r="I16" i="66" s="1"/>
  <c r="I17" i="66" s="1"/>
  <c r="I18" i="66" s="1"/>
  <c r="I19" i="66" s="1"/>
  <c r="I20" i="66" s="1"/>
  <c r="G15" i="66"/>
  <c r="H15" i="66" s="1"/>
  <c r="K14" i="66"/>
  <c r="H14" i="66"/>
  <c r="E14" i="66"/>
  <c r="I15" i="65"/>
  <c r="I16" i="65" s="1"/>
  <c r="G15" i="65"/>
  <c r="H15" i="65" s="1"/>
  <c r="K14" i="65"/>
  <c r="H14" i="65"/>
  <c r="E14" i="65"/>
  <c r="E16" i="64"/>
  <c r="I15" i="64"/>
  <c r="I16" i="64" s="1"/>
  <c r="I17" i="64" s="1"/>
  <c r="I18" i="64" s="1"/>
  <c r="I19" i="64" s="1"/>
  <c r="I20" i="64" s="1"/>
  <c r="G15" i="64"/>
  <c r="H15" i="64" s="1"/>
  <c r="K14" i="64"/>
  <c r="H14" i="64"/>
  <c r="E14" i="64"/>
  <c r="E16" i="63"/>
  <c r="I15" i="63"/>
  <c r="I16" i="63" s="1"/>
  <c r="G15" i="63"/>
  <c r="H15" i="63" s="1"/>
  <c r="K14" i="63"/>
  <c r="H14" i="63"/>
  <c r="E14" i="63"/>
  <c r="E16" i="62"/>
  <c r="I15" i="62"/>
  <c r="I16" i="62" s="1"/>
  <c r="G15" i="62"/>
  <c r="H15" i="62" s="1"/>
  <c r="K14" i="62"/>
  <c r="H14" i="62"/>
  <c r="E14" i="62"/>
  <c r="E17" i="61"/>
  <c r="I15" i="61"/>
  <c r="G15" i="61"/>
  <c r="H15" i="61" s="1"/>
  <c r="K14" i="61"/>
  <c r="H14" i="61"/>
  <c r="E14" i="61"/>
  <c r="I15" i="60"/>
  <c r="I16" i="60" s="1"/>
  <c r="G15" i="60"/>
  <c r="H15" i="60" s="1"/>
  <c r="E15" i="60"/>
  <c r="K14" i="60"/>
  <c r="H14" i="60"/>
  <c r="E14" i="60"/>
  <c r="I15" i="59"/>
  <c r="I16" i="59" s="1"/>
  <c r="G15" i="59"/>
  <c r="H15" i="59" s="1"/>
  <c r="E15" i="59"/>
  <c r="K14" i="59"/>
  <c r="H14" i="59"/>
  <c r="E14" i="59"/>
  <c r="H120" i="58"/>
  <c r="H119" i="58"/>
  <c r="H118" i="58"/>
  <c r="H117" i="58"/>
  <c r="H116" i="58"/>
  <c r="H115" i="58"/>
  <c r="H114" i="58"/>
  <c r="H113" i="58"/>
  <c r="H112" i="58"/>
  <c r="H111" i="58"/>
  <c r="H110" i="58"/>
  <c r="H109" i="58"/>
  <c r="H108" i="58"/>
  <c r="H107" i="58"/>
  <c r="H106" i="58"/>
  <c r="H105" i="58"/>
  <c r="H104" i="58"/>
  <c r="H103" i="58"/>
  <c r="H102" i="58"/>
  <c r="H101" i="58"/>
  <c r="H100" i="58"/>
  <c r="H99" i="58"/>
  <c r="H98" i="58"/>
  <c r="H97" i="58"/>
  <c r="H96" i="58"/>
  <c r="H95" i="58"/>
  <c r="H94" i="58"/>
  <c r="H93" i="58"/>
  <c r="H92" i="58"/>
  <c r="H91" i="58"/>
  <c r="H90" i="58"/>
  <c r="H89" i="58"/>
  <c r="H88" i="58"/>
  <c r="H87" i="58"/>
  <c r="H86" i="58"/>
  <c r="H85" i="58"/>
  <c r="H84" i="58"/>
  <c r="H83" i="58"/>
  <c r="H82" i="58"/>
  <c r="H81" i="58"/>
  <c r="H80" i="58"/>
  <c r="H79" i="58"/>
  <c r="H78" i="58"/>
  <c r="H77" i="58"/>
  <c r="H76" i="58"/>
  <c r="H75" i="58"/>
  <c r="H74" i="58"/>
  <c r="H73" i="58"/>
  <c r="H72" i="58"/>
  <c r="H71" i="58"/>
  <c r="H70" i="58"/>
  <c r="H69" i="58"/>
  <c r="H68" i="58"/>
  <c r="H67" i="58"/>
  <c r="H66" i="58"/>
  <c r="H65" i="58"/>
  <c r="H64" i="58"/>
  <c r="H63" i="58"/>
  <c r="H62" i="58"/>
  <c r="H61" i="58"/>
  <c r="H60" i="58"/>
  <c r="H59" i="58"/>
  <c r="H58" i="58"/>
  <c r="H57" i="58"/>
  <c r="H56" i="58"/>
  <c r="H55" i="58"/>
  <c r="H54" i="58"/>
  <c r="H53" i="58"/>
  <c r="H52" i="58"/>
  <c r="H51" i="58"/>
  <c r="H50" i="58"/>
  <c r="H49" i="58"/>
  <c r="H48" i="58"/>
  <c r="H47" i="58"/>
  <c r="H46" i="58"/>
  <c r="H45" i="58"/>
  <c r="H44" i="58"/>
  <c r="H43" i="58"/>
  <c r="H42" i="58"/>
  <c r="H41" i="58"/>
  <c r="H40" i="58"/>
  <c r="H39" i="58"/>
  <c r="H38" i="58"/>
  <c r="H37" i="58"/>
  <c r="H36" i="58"/>
  <c r="I15" i="58"/>
  <c r="I16" i="58" s="1"/>
  <c r="G15" i="58"/>
  <c r="H15" i="58" s="1"/>
  <c r="E15" i="58"/>
  <c r="K14" i="58"/>
  <c r="H14" i="58"/>
  <c r="E14" i="58"/>
  <c r="G44" i="57"/>
  <c r="H44" i="57" s="1"/>
  <c r="G24" i="57"/>
  <c r="H24" i="57" s="1"/>
  <c r="I15" i="57"/>
  <c r="G15" i="57"/>
  <c r="H15" i="57" s="1"/>
  <c r="E15" i="57"/>
  <c r="K14" i="57"/>
  <c r="H14" i="57"/>
  <c r="E14" i="57"/>
  <c r="K14" i="56"/>
  <c r="H14" i="56"/>
  <c r="E14" i="56"/>
  <c r="I15" i="55"/>
  <c r="I16" i="55" s="1"/>
  <c r="I17" i="55" s="1"/>
  <c r="I18" i="55" s="1"/>
  <c r="I19" i="55" s="1"/>
  <c r="G15" i="55"/>
  <c r="H15" i="55" s="1"/>
  <c r="E15" i="55"/>
  <c r="K14" i="55"/>
  <c r="H14" i="55"/>
  <c r="E14" i="55"/>
  <c r="H123" i="211"/>
  <c r="H122" i="211"/>
  <c r="H121" i="211"/>
  <c r="I15" i="211"/>
  <c r="I16" i="211" s="1"/>
  <c r="I17" i="211" s="1"/>
  <c r="G15" i="211"/>
  <c r="H15" i="211" s="1"/>
  <c r="E15" i="211"/>
  <c r="K14" i="211"/>
  <c r="H14" i="211"/>
  <c r="E14" i="211"/>
  <c r="H121" i="53"/>
  <c r="H120" i="53"/>
  <c r="H119" i="53"/>
  <c r="H118" i="53"/>
  <c r="H117" i="53"/>
  <c r="H116" i="53"/>
  <c r="H115" i="53"/>
  <c r="H114" i="53"/>
  <c r="H113" i="53"/>
  <c r="H112" i="53"/>
  <c r="H111" i="53"/>
  <c r="H110" i="53"/>
  <c r="H109" i="53"/>
  <c r="H108" i="53"/>
  <c r="H107" i="53"/>
  <c r="H106" i="53"/>
  <c r="H105" i="53"/>
  <c r="H104" i="53"/>
  <c r="H103" i="53"/>
  <c r="H102" i="53"/>
  <c r="H101" i="53"/>
  <c r="H100" i="53"/>
  <c r="H99" i="53"/>
  <c r="H98" i="53"/>
  <c r="H97" i="53"/>
  <c r="H96" i="53"/>
  <c r="H95" i="53"/>
  <c r="H94" i="53"/>
  <c r="H93" i="53"/>
  <c r="H92" i="53"/>
  <c r="H91" i="53"/>
  <c r="H90" i="53"/>
  <c r="H89" i="53"/>
  <c r="H88" i="53"/>
  <c r="H87" i="53"/>
  <c r="H86" i="53"/>
  <c r="H85" i="53"/>
  <c r="H84" i="53"/>
  <c r="H83" i="53"/>
  <c r="H82" i="53"/>
  <c r="H81" i="53"/>
  <c r="H80" i="53"/>
  <c r="H79" i="53"/>
  <c r="H78" i="53"/>
  <c r="H77" i="53"/>
  <c r="H76" i="53"/>
  <c r="H75" i="53"/>
  <c r="H74" i="53"/>
  <c r="H73" i="53"/>
  <c r="H72" i="53"/>
  <c r="H71" i="53"/>
  <c r="H70" i="53"/>
  <c r="H69" i="53"/>
  <c r="H68" i="53"/>
  <c r="H67" i="53"/>
  <c r="H66" i="53"/>
  <c r="H65" i="53"/>
  <c r="H64" i="53"/>
  <c r="H63" i="53"/>
  <c r="H62" i="53"/>
  <c r="H61" i="53"/>
  <c r="H60" i="53"/>
  <c r="G41" i="53"/>
  <c r="H41" i="53" s="1"/>
  <c r="I15" i="53"/>
  <c r="I16" i="53" s="1"/>
  <c r="G15" i="53"/>
  <c r="H15" i="53" s="1"/>
  <c r="K14" i="53"/>
  <c r="H14" i="53"/>
  <c r="E14" i="53"/>
  <c r="K14" i="52"/>
  <c r="H14" i="52"/>
  <c r="E14" i="52"/>
  <c r="K14" i="51"/>
  <c r="J15" i="51" s="1"/>
  <c r="H14" i="51"/>
  <c r="E14" i="51"/>
  <c r="G21" i="50"/>
  <c r="H21" i="50" s="1"/>
  <c r="I15" i="50"/>
  <c r="I16" i="50" s="1"/>
  <c r="I17" i="50" s="1"/>
  <c r="I18" i="50" s="1"/>
  <c r="I19" i="50" s="1"/>
  <c r="I20" i="50" s="1"/>
  <c r="G15" i="50"/>
  <c r="H15" i="50" s="1"/>
  <c r="K14" i="50"/>
  <c r="H14" i="50"/>
  <c r="E14" i="50"/>
  <c r="G23" i="49"/>
  <c r="H23" i="49" s="1"/>
  <c r="E23" i="49"/>
  <c r="I15" i="49"/>
  <c r="I16" i="49" s="1"/>
  <c r="I17" i="49" s="1"/>
  <c r="I18" i="49" s="1"/>
  <c r="I19" i="49" s="1"/>
  <c r="I20" i="49" s="1"/>
  <c r="G15" i="49"/>
  <c r="H15" i="49" s="1"/>
  <c r="E15" i="49"/>
  <c r="K14" i="49"/>
  <c r="H14" i="49"/>
  <c r="E14" i="49"/>
  <c r="I15" i="48"/>
  <c r="I16" i="48" s="1"/>
  <c r="I17" i="48" s="1"/>
  <c r="I18" i="48" s="1"/>
  <c r="G15" i="48"/>
  <c r="H15" i="48" s="1"/>
  <c r="K14" i="48"/>
  <c r="H14" i="48"/>
  <c r="E14" i="48"/>
  <c r="I15" i="47"/>
  <c r="I16" i="47" s="1"/>
  <c r="I17" i="47" s="1"/>
  <c r="G15" i="47"/>
  <c r="H15" i="47" s="1"/>
  <c r="K14" i="47"/>
  <c r="H14" i="47"/>
  <c r="E14" i="47"/>
  <c r="I15" i="46"/>
  <c r="I16" i="46" s="1"/>
  <c r="I17" i="46" s="1"/>
  <c r="I18" i="46" s="1"/>
  <c r="I19" i="46" s="1"/>
  <c r="G15" i="46"/>
  <c r="H15" i="46" s="1"/>
  <c r="K14" i="46"/>
  <c r="H14" i="46"/>
  <c r="E14" i="46"/>
  <c r="I15" i="45"/>
  <c r="G15" i="45"/>
  <c r="H15" i="45" s="1"/>
  <c r="K14" i="45"/>
  <c r="H14" i="45"/>
  <c r="E14" i="45"/>
  <c r="I15" i="44"/>
  <c r="H15" i="44"/>
  <c r="K14" i="44"/>
  <c r="H14" i="44"/>
  <c r="E14" i="44"/>
  <c r="I15" i="43"/>
  <c r="I16" i="43" s="1"/>
  <c r="I17" i="43" s="1"/>
  <c r="I18" i="43" s="1"/>
  <c r="G15" i="43"/>
  <c r="H15" i="43" s="1"/>
  <c r="K14" i="43"/>
  <c r="H14" i="43"/>
  <c r="E14" i="43"/>
  <c r="E18" i="42"/>
  <c r="I15" i="42"/>
  <c r="I16" i="42" s="1"/>
  <c r="G15" i="42"/>
  <c r="H15" i="42" s="1"/>
  <c r="K14" i="42"/>
  <c r="H14" i="42"/>
  <c r="E14" i="42"/>
  <c r="I15" i="41"/>
  <c r="G15" i="41"/>
  <c r="H15" i="41" s="1"/>
  <c r="K14" i="41"/>
  <c r="H14" i="41"/>
  <c r="E14" i="41"/>
  <c r="H120" i="40"/>
  <c r="H119" i="40"/>
  <c r="H118" i="40"/>
  <c r="H117" i="40"/>
  <c r="H116" i="40"/>
  <c r="H115" i="40"/>
  <c r="H114" i="40"/>
  <c r="H113" i="40"/>
  <c r="H112" i="40"/>
  <c r="H111" i="40"/>
  <c r="H110" i="40"/>
  <c r="H109" i="40"/>
  <c r="H108" i="40"/>
  <c r="H107" i="40"/>
  <c r="H106" i="40"/>
  <c r="H105" i="40"/>
  <c r="H104" i="40"/>
  <c r="H103" i="40"/>
  <c r="H102" i="40"/>
  <c r="H101" i="40"/>
  <c r="H100" i="40"/>
  <c r="H99" i="40"/>
  <c r="H98" i="40"/>
  <c r="H97" i="40"/>
  <c r="H96" i="40"/>
  <c r="H95" i="40"/>
  <c r="H94" i="40"/>
  <c r="H93" i="40"/>
  <c r="H92" i="40"/>
  <c r="H91" i="40"/>
  <c r="H90" i="40"/>
  <c r="H89" i="40"/>
  <c r="H88" i="40"/>
  <c r="H87" i="40"/>
  <c r="H86" i="40"/>
  <c r="H85" i="40"/>
  <c r="H84" i="40"/>
  <c r="H83" i="40"/>
  <c r="H82" i="40"/>
  <c r="H81" i="40"/>
  <c r="H80" i="40"/>
  <c r="H79" i="40"/>
  <c r="H78" i="40"/>
  <c r="H77" i="40"/>
  <c r="H76" i="40"/>
  <c r="H75" i="40"/>
  <c r="H74" i="40"/>
  <c r="H73" i="40"/>
  <c r="H72" i="40"/>
  <c r="H71" i="40"/>
  <c r="H70" i="40"/>
  <c r="H69" i="40"/>
  <c r="H68" i="40"/>
  <c r="H67" i="40"/>
  <c r="H66" i="40"/>
  <c r="H65" i="40"/>
  <c r="H64" i="40"/>
  <c r="H63" i="40"/>
  <c r="H62" i="40"/>
  <c r="H61" i="40"/>
  <c r="H60" i="40"/>
  <c r="H59" i="40"/>
  <c r="H58" i="40"/>
  <c r="H57" i="40"/>
  <c r="H56" i="40"/>
  <c r="H55" i="40"/>
  <c r="I15" i="40"/>
  <c r="I16" i="40" s="1"/>
  <c r="I17" i="40" s="1"/>
  <c r="I18" i="40" s="1"/>
  <c r="I19" i="40" s="1"/>
  <c r="G15" i="40"/>
  <c r="H15" i="40" s="1"/>
  <c r="E15" i="40"/>
  <c r="K14" i="40"/>
  <c r="H14" i="40"/>
  <c r="E14" i="40"/>
  <c r="K14" i="39"/>
  <c r="H14" i="39"/>
  <c r="E14" i="39"/>
  <c r="K14" i="38"/>
  <c r="H14" i="38"/>
  <c r="E14" i="38"/>
  <c r="I20" i="37"/>
  <c r="K14" i="37"/>
  <c r="H14" i="37"/>
  <c r="E14" i="37"/>
  <c r="K21" i="36"/>
  <c r="G21" i="36"/>
  <c r="H21" i="36" s="1"/>
  <c r="I15" i="36"/>
  <c r="I16" i="36" s="1"/>
  <c r="I17" i="36" s="1"/>
  <c r="I18" i="36" s="1"/>
  <c r="I19" i="36" s="1"/>
  <c r="I20" i="36" s="1"/>
  <c r="K20" i="36" s="1"/>
  <c r="G15" i="36"/>
  <c r="H15" i="36" s="1"/>
  <c r="K14" i="36"/>
  <c r="H14" i="36"/>
  <c r="E14" i="36"/>
  <c r="I15" i="35"/>
  <c r="I16" i="35" s="1"/>
  <c r="I17" i="35" s="1"/>
  <c r="I18" i="35" s="1"/>
  <c r="G15" i="35"/>
  <c r="H15" i="35" s="1"/>
  <c r="K14" i="35"/>
  <c r="H14" i="35"/>
  <c r="E14" i="35"/>
  <c r="I15" i="34"/>
  <c r="I16" i="34" s="1"/>
  <c r="I17" i="34" s="1"/>
  <c r="G15" i="34"/>
  <c r="H15" i="34" s="1"/>
  <c r="K14" i="34"/>
  <c r="H14" i="34"/>
  <c r="E14" i="34"/>
  <c r="I15" i="33"/>
  <c r="I16" i="33" s="1"/>
  <c r="G15" i="33"/>
  <c r="H15" i="33" s="1"/>
  <c r="K14" i="33"/>
  <c r="H14" i="33"/>
  <c r="E14" i="33"/>
  <c r="G16" i="32"/>
  <c r="H16" i="32" s="1"/>
  <c r="I15" i="32"/>
  <c r="I16" i="32" s="1"/>
  <c r="I17" i="32" s="1"/>
  <c r="I18" i="32" s="1"/>
  <c r="I19" i="32" s="1"/>
  <c r="I20" i="32" s="1"/>
  <c r="G15" i="32"/>
  <c r="H15" i="32" s="1"/>
  <c r="K14" i="32"/>
  <c r="H14" i="32"/>
  <c r="E14" i="32"/>
  <c r="E15" i="31"/>
  <c r="K14" i="31"/>
  <c r="H14" i="31"/>
  <c r="E14" i="31"/>
  <c r="I15" i="30"/>
  <c r="I16" i="30" s="1"/>
  <c r="I17" i="30" s="1"/>
  <c r="G15" i="30"/>
  <c r="H15" i="30" s="1"/>
  <c r="E15" i="30"/>
  <c r="K14" i="30"/>
  <c r="H14" i="30"/>
  <c r="E14" i="30"/>
  <c r="I15" i="29"/>
  <c r="I16" i="29" s="1"/>
  <c r="G15" i="29"/>
  <c r="H15" i="29" s="1"/>
  <c r="K14" i="29"/>
  <c r="H14" i="29"/>
  <c r="E14" i="29"/>
  <c r="H24" i="28"/>
  <c r="K17" i="28"/>
  <c r="G17" i="28"/>
  <c r="H17" i="28" s="1"/>
  <c r="K16" i="28"/>
  <c r="I15" i="28"/>
  <c r="K15" i="28" s="1"/>
  <c r="G15" i="28"/>
  <c r="H15" i="28" s="1"/>
  <c r="K14" i="28"/>
  <c r="H14" i="28"/>
  <c r="E14" i="28"/>
  <c r="I15" i="27"/>
  <c r="G15" i="27"/>
  <c r="H15" i="27" s="1"/>
  <c r="K14" i="27"/>
  <c r="H14" i="27"/>
  <c r="E14" i="27"/>
  <c r="H41" i="26"/>
  <c r="E40" i="26"/>
  <c r="I15" i="26"/>
  <c r="I16" i="26" s="1"/>
  <c r="I17" i="26" s="1"/>
  <c r="G15" i="26"/>
  <c r="H15" i="26" s="1"/>
  <c r="K14" i="26"/>
  <c r="H14" i="26"/>
  <c r="E14" i="26"/>
  <c r="I15" i="246"/>
  <c r="I16" i="246" s="1"/>
  <c r="G15" i="246"/>
  <c r="H15" i="246" s="1"/>
  <c r="K14" i="246"/>
  <c r="H14" i="246"/>
  <c r="E14" i="246"/>
  <c r="E29" i="24"/>
  <c r="I15" i="24"/>
  <c r="I16" i="24" s="1"/>
  <c r="G15" i="24"/>
  <c r="H15" i="24" s="1"/>
  <c r="E15" i="24"/>
  <c r="K14" i="24"/>
  <c r="H14" i="24"/>
  <c r="E14" i="24"/>
  <c r="H120" i="249"/>
  <c r="H119" i="249"/>
  <c r="H118" i="249"/>
  <c r="H117" i="249"/>
  <c r="H116" i="249"/>
  <c r="H115" i="249"/>
  <c r="H114" i="249"/>
  <c r="H113" i="249"/>
  <c r="H112" i="249"/>
  <c r="H111" i="249"/>
  <c r="H110" i="249"/>
  <c r="H109" i="249"/>
  <c r="H108" i="249"/>
  <c r="H107" i="249"/>
  <c r="H106" i="249"/>
  <c r="H105" i="249"/>
  <c r="H104" i="249"/>
  <c r="H103" i="249"/>
  <c r="H102" i="249"/>
  <c r="H101" i="249"/>
  <c r="H100" i="249"/>
  <c r="H99" i="249"/>
  <c r="H98" i="249"/>
  <c r="H97" i="249"/>
  <c r="H96" i="249"/>
  <c r="H95" i="249"/>
  <c r="H94" i="249"/>
  <c r="H93" i="249"/>
  <c r="H92" i="249"/>
  <c r="H91" i="249"/>
  <c r="H90" i="249"/>
  <c r="H89" i="249"/>
  <c r="H88" i="249"/>
  <c r="H87" i="249"/>
  <c r="H86" i="249"/>
  <c r="H85" i="249"/>
  <c r="H84" i="249"/>
  <c r="H83" i="249"/>
  <c r="H82" i="249"/>
  <c r="H81" i="249"/>
  <c r="H80" i="249"/>
  <c r="H79" i="249"/>
  <c r="H78" i="249"/>
  <c r="H77" i="249"/>
  <c r="H76" i="249"/>
  <c r="H75" i="249"/>
  <c r="H74" i="249"/>
  <c r="H73" i="249"/>
  <c r="H72" i="249"/>
  <c r="H71" i="249"/>
  <c r="H70" i="249"/>
  <c r="H69" i="249"/>
  <c r="H68" i="249"/>
  <c r="H67" i="249"/>
  <c r="H66" i="249"/>
  <c r="H65" i="249"/>
  <c r="H64" i="249"/>
  <c r="H63" i="249"/>
  <c r="H62" i="249"/>
  <c r="H61" i="249"/>
  <c r="H60" i="249"/>
  <c r="H59" i="249"/>
  <c r="H58" i="249"/>
  <c r="H57" i="249"/>
  <c r="H56" i="249"/>
  <c r="H55" i="249"/>
  <c r="H54" i="249"/>
  <c r="H53" i="249"/>
  <c r="H52" i="249"/>
  <c r="H51" i="249"/>
  <c r="H50" i="249"/>
  <c r="E17" i="249"/>
  <c r="I15" i="249"/>
  <c r="I16" i="249" s="1"/>
  <c r="I17" i="249" s="1"/>
  <c r="G15" i="249"/>
  <c r="H15" i="249" s="1"/>
  <c r="K14" i="249"/>
  <c r="H14" i="249"/>
  <c r="E14" i="249"/>
  <c r="H121" i="22"/>
  <c r="H120" i="22"/>
  <c r="H119" i="22"/>
  <c r="H118" i="22"/>
  <c r="H117" i="22"/>
  <c r="H116" i="22"/>
  <c r="H115" i="22"/>
  <c r="H114" i="22"/>
  <c r="H113" i="22"/>
  <c r="H112" i="22"/>
  <c r="H111" i="22"/>
  <c r="H110" i="22"/>
  <c r="H109" i="22"/>
  <c r="H108" i="22"/>
  <c r="H107" i="22"/>
  <c r="H106" i="22"/>
  <c r="H105" i="22"/>
  <c r="H104" i="22"/>
  <c r="H103" i="22"/>
  <c r="H102" i="22"/>
  <c r="H101" i="22"/>
  <c r="H100" i="22"/>
  <c r="H99" i="22"/>
  <c r="H98" i="22"/>
  <c r="H97" i="22"/>
  <c r="H96" i="22"/>
  <c r="H95" i="22"/>
  <c r="H94" i="22"/>
  <c r="H93" i="22"/>
  <c r="H92" i="22"/>
  <c r="H91" i="22"/>
  <c r="H90" i="22"/>
  <c r="H89" i="22"/>
  <c r="H88" i="22"/>
  <c r="H87" i="22"/>
  <c r="H86" i="22"/>
  <c r="H85" i="22"/>
  <c r="H84" i="22"/>
  <c r="H83" i="22"/>
  <c r="H82" i="22"/>
  <c r="H81" i="22"/>
  <c r="H80" i="22"/>
  <c r="H79" i="22"/>
  <c r="H78" i="22"/>
  <c r="H77" i="22"/>
  <c r="H76" i="22"/>
  <c r="H75" i="22"/>
  <c r="H74" i="22"/>
  <c r="H73" i="22"/>
  <c r="H72" i="22"/>
  <c r="H71" i="22"/>
  <c r="H70" i="22"/>
  <c r="H69" i="22"/>
  <c r="H68" i="22"/>
  <c r="H67" i="22"/>
  <c r="H66" i="22"/>
  <c r="H65" i="22"/>
  <c r="H64" i="22"/>
  <c r="H63" i="22"/>
  <c r="H62" i="22"/>
  <c r="H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8" i="22"/>
  <c r="H47" i="22"/>
  <c r="H46" i="22"/>
  <c r="H45" i="22"/>
  <c r="H44" i="22"/>
  <c r="H43" i="22"/>
  <c r="H42" i="22"/>
  <c r="H41" i="22"/>
  <c r="H40" i="22"/>
  <c r="H39" i="22"/>
  <c r="H38" i="22"/>
  <c r="H37" i="22"/>
  <c r="H36" i="22"/>
  <c r="H35" i="22"/>
  <c r="I15" i="22"/>
  <c r="G15" i="22"/>
  <c r="H15" i="22" s="1"/>
  <c r="K14" i="22"/>
  <c r="H14" i="22"/>
  <c r="E14" i="22"/>
  <c r="H120" i="21"/>
  <c r="H119" i="21"/>
  <c r="H118" i="21"/>
  <c r="H117" i="21"/>
  <c r="H116" i="21"/>
  <c r="H115" i="21"/>
  <c r="H114" i="21"/>
  <c r="H113" i="21"/>
  <c r="H112" i="21"/>
  <c r="H111" i="21"/>
  <c r="H110" i="21"/>
  <c r="H109" i="21"/>
  <c r="H108" i="21"/>
  <c r="H107" i="21"/>
  <c r="H106" i="21"/>
  <c r="H105" i="21"/>
  <c r="H104" i="21"/>
  <c r="H103" i="21"/>
  <c r="H102" i="21"/>
  <c r="H101" i="21"/>
  <c r="H100" i="21"/>
  <c r="H99" i="21"/>
  <c r="H98" i="21"/>
  <c r="H97" i="21"/>
  <c r="H96" i="21"/>
  <c r="H95" i="21"/>
  <c r="H94" i="21"/>
  <c r="H93" i="21"/>
  <c r="H92" i="21"/>
  <c r="H91" i="21"/>
  <c r="H90" i="21"/>
  <c r="H89" i="21"/>
  <c r="H88" i="21"/>
  <c r="H87" i="21"/>
  <c r="H86" i="21"/>
  <c r="H85" i="21"/>
  <c r="H84" i="21"/>
  <c r="H83" i="21"/>
  <c r="H82" i="21"/>
  <c r="H81" i="21"/>
  <c r="H80" i="21"/>
  <c r="H79" i="21"/>
  <c r="H78" i="21"/>
  <c r="H77" i="21"/>
  <c r="H76" i="21"/>
  <c r="H75" i="21"/>
  <c r="H74" i="21"/>
  <c r="H73" i="21"/>
  <c r="H72" i="21"/>
  <c r="H71" i="21"/>
  <c r="H70" i="21"/>
  <c r="H69" i="21"/>
  <c r="H68" i="21"/>
  <c r="H67" i="21"/>
  <c r="H66" i="21"/>
  <c r="H65" i="21"/>
  <c r="H64" i="21"/>
  <c r="H63" i="21"/>
  <c r="H62" i="21"/>
  <c r="H61" i="21"/>
  <c r="H60" i="21"/>
  <c r="H59" i="21"/>
  <c r="H58" i="21"/>
  <c r="H57" i="21"/>
  <c r="H56" i="21"/>
  <c r="H55" i="21"/>
  <c r="H54" i="21"/>
  <c r="H53" i="21"/>
  <c r="H52" i="21"/>
  <c r="H51" i="21"/>
  <c r="H50" i="21"/>
  <c r="H49" i="21"/>
  <c r="H48" i="21"/>
  <c r="H47" i="21"/>
  <c r="H46" i="21"/>
  <c r="H45" i="21"/>
  <c r="H44" i="21"/>
  <c r="H43" i="21"/>
  <c r="H42" i="21"/>
  <c r="H41" i="21"/>
  <c r="H40" i="21"/>
  <c r="H39" i="21"/>
  <c r="H38" i="21"/>
  <c r="H37" i="21"/>
  <c r="H36" i="21"/>
  <c r="H35" i="21"/>
  <c r="H34" i="21"/>
  <c r="H33" i="21"/>
  <c r="H32" i="21"/>
  <c r="H31" i="21"/>
  <c r="H30" i="21"/>
  <c r="H29" i="21"/>
  <c r="H28" i="21"/>
  <c r="H27" i="21"/>
  <c r="H26" i="21"/>
  <c r="H25" i="21"/>
  <c r="I15" i="21"/>
  <c r="G15" i="21"/>
  <c r="H15" i="21" s="1"/>
  <c r="K14" i="21"/>
  <c r="H14" i="21"/>
  <c r="E14" i="21"/>
  <c r="I15" i="20"/>
  <c r="I16" i="20" s="1"/>
  <c r="I17" i="20" s="1"/>
  <c r="I18" i="20" s="1"/>
  <c r="G15" i="20"/>
  <c r="H15" i="20" s="1"/>
  <c r="E15" i="20"/>
  <c r="K14" i="20"/>
  <c r="H14" i="20"/>
  <c r="E14" i="20"/>
  <c r="I15" i="19"/>
  <c r="I16" i="19" s="1"/>
  <c r="I17" i="19" s="1"/>
  <c r="G15" i="19"/>
  <c r="H15" i="19" s="1"/>
  <c r="K14" i="19"/>
  <c r="H14" i="19"/>
  <c r="E14" i="19"/>
  <c r="E43" i="18"/>
  <c r="I15" i="18"/>
  <c r="G15" i="18"/>
  <c r="H15" i="18" s="1"/>
  <c r="K14" i="18"/>
  <c r="H14" i="18"/>
  <c r="E14" i="18"/>
  <c r="I15" i="17"/>
  <c r="I16" i="17" s="1"/>
  <c r="I17" i="17" s="1"/>
  <c r="I18" i="17" s="1"/>
  <c r="I19" i="17" s="1"/>
  <c r="G15" i="17"/>
  <c r="H15" i="17" s="1"/>
  <c r="K14" i="17"/>
  <c r="H14" i="17"/>
  <c r="E14" i="17"/>
  <c r="I15" i="16"/>
  <c r="I16" i="16" s="1"/>
  <c r="I17" i="16" s="1"/>
  <c r="I18" i="16" s="1"/>
  <c r="G15" i="16"/>
  <c r="H15" i="16" s="1"/>
  <c r="K14" i="16"/>
  <c r="H14" i="16"/>
  <c r="E14" i="16"/>
  <c r="K14" i="15"/>
  <c r="H14" i="15"/>
  <c r="E14" i="15"/>
  <c r="I15" i="14"/>
  <c r="I16" i="14" s="1"/>
  <c r="I17" i="14" s="1"/>
  <c r="I18" i="14" s="1"/>
  <c r="I19" i="14" s="1"/>
  <c r="I20" i="14" s="1"/>
  <c r="I21" i="14" s="1"/>
  <c r="I22" i="14" s="1"/>
  <c r="H15" i="14"/>
  <c r="K14" i="14"/>
  <c r="H14" i="14"/>
  <c r="E14" i="14"/>
  <c r="I15" i="13"/>
  <c r="I16" i="13" s="1"/>
  <c r="K16" i="13" s="1"/>
  <c r="G15" i="13"/>
  <c r="H15" i="13" s="1"/>
  <c r="K14" i="13"/>
  <c r="H14" i="13"/>
  <c r="E14" i="13"/>
  <c r="I15" i="12"/>
  <c r="I16" i="12" s="1"/>
  <c r="G15" i="12"/>
  <c r="H15" i="12" s="1"/>
  <c r="E15" i="12"/>
  <c r="K14" i="12"/>
  <c r="H14" i="12"/>
  <c r="E14" i="12"/>
  <c r="G16" i="251"/>
  <c r="H16" i="251" s="1"/>
  <c r="E16" i="251"/>
  <c r="I15" i="251"/>
  <c r="I16" i="251" s="1"/>
  <c r="G15" i="251"/>
  <c r="H15" i="251" s="1"/>
  <c r="K14" i="251"/>
  <c r="H14" i="251"/>
  <c r="E14" i="251"/>
  <c r="I15" i="10"/>
  <c r="I16" i="10" s="1"/>
  <c r="I17" i="10" s="1"/>
  <c r="I18" i="10" s="1"/>
  <c r="G15" i="10"/>
  <c r="H15" i="10" s="1"/>
  <c r="E15" i="10"/>
  <c r="K14" i="10"/>
  <c r="H14" i="10"/>
  <c r="E14" i="10"/>
  <c r="I15" i="9"/>
  <c r="I16" i="9" s="1"/>
  <c r="K16" i="9" s="1"/>
  <c r="G15" i="9"/>
  <c r="H15" i="9" s="1"/>
  <c r="K14" i="9"/>
  <c r="H14" i="9"/>
  <c r="E14" i="9"/>
  <c r="I15" i="8"/>
  <c r="I16" i="8" s="1"/>
  <c r="I17" i="8" s="1"/>
  <c r="G15" i="8"/>
  <c r="H15" i="8" s="1"/>
  <c r="K14" i="8"/>
  <c r="H14" i="8"/>
  <c r="E14" i="8"/>
  <c r="I15" i="7"/>
  <c r="I16" i="7" s="1"/>
  <c r="I17" i="7" s="1"/>
  <c r="G15" i="7"/>
  <c r="H15" i="7" s="1"/>
  <c r="K14" i="7"/>
  <c r="H14" i="7"/>
  <c r="E14" i="7"/>
  <c r="K14" i="6"/>
  <c r="H14" i="6"/>
  <c r="E14" i="6"/>
  <c r="G120" i="5"/>
  <c r="H120" i="5" s="1"/>
  <c r="G119" i="5"/>
  <c r="H119" i="5" s="1"/>
  <c r="G118" i="5"/>
  <c r="H118" i="5" s="1"/>
  <c r="G117" i="5"/>
  <c r="H117" i="5" s="1"/>
  <c r="G116" i="5"/>
  <c r="H116" i="5" s="1"/>
  <c r="G115" i="5"/>
  <c r="H115" i="5" s="1"/>
  <c r="G114" i="5"/>
  <c r="H114" i="5" s="1"/>
  <c r="G113" i="5"/>
  <c r="H113" i="5" s="1"/>
  <c r="G112" i="5"/>
  <c r="H112" i="5" s="1"/>
  <c r="G111" i="5"/>
  <c r="H111" i="5" s="1"/>
  <c r="G110" i="5"/>
  <c r="H110" i="5" s="1"/>
  <c r="G109" i="5"/>
  <c r="H109" i="5" s="1"/>
  <c r="G108" i="5"/>
  <c r="H108" i="5" s="1"/>
  <c r="G107" i="5"/>
  <c r="H107" i="5" s="1"/>
  <c r="G106" i="5"/>
  <c r="H106" i="5" s="1"/>
  <c r="G105" i="5"/>
  <c r="H105" i="5" s="1"/>
  <c r="G104" i="5"/>
  <c r="H104" i="5" s="1"/>
  <c r="G103" i="5"/>
  <c r="H103" i="5" s="1"/>
  <c r="G102" i="5"/>
  <c r="H102" i="5" s="1"/>
  <c r="G101" i="5"/>
  <c r="H101" i="5" s="1"/>
  <c r="G100" i="5"/>
  <c r="H100" i="5" s="1"/>
  <c r="G99" i="5"/>
  <c r="H99" i="5" s="1"/>
  <c r="G98" i="5"/>
  <c r="H98" i="5" s="1"/>
  <c r="G97" i="5"/>
  <c r="H97" i="5" s="1"/>
  <c r="G96" i="5"/>
  <c r="H96" i="5" s="1"/>
  <c r="G95" i="5"/>
  <c r="H95" i="5" s="1"/>
  <c r="G94" i="5"/>
  <c r="H94" i="5" s="1"/>
  <c r="G93" i="5"/>
  <c r="H93" i="5" s="1"/>
  <c r="G92" i="5"/>
  <c r="H92" i="5" s="1"/>
  <c r="G91" i="5"/>
  <c r="H91" i="5" s="1"/>
  <c r="G90" i="5"/>
  <c r="H90" i="5" s="1"/>
  <c r="G89" i="5"/>
  <c r="H89" i="5" s="1"/>
  <c r="G88" i="5"/>
  <c r="H88" i="5" s="1"/>
  <c r="G87" i="5"/>
  <c r="H87" i="5" s="1"/>
  <c r="G86" i="5"/>
  <c r="H86" i="5" s="1"/>
  <c r="G85" i="5"/>
  <c r="H85" i="5" s="1"/>
  <c r="G84" i="5"/>
  <c r="H84" i="5" s="1"/>
  <c r="G83" i="5"/>
  <c r="H83" i="5" s="1"/>
  <c r="G82" i="5"/>
  <c r="H82" i="5" s="1"/>
  <c r="G81" i="5"/>
  <c r="H81" i="5" s="1"/>
  <c r="G80" i="5"/>
  <c r="H80" i="5" s="1"/>
  <c r="G79" i="5"/>
  <c r="H79" i="5" s="1"/>
  <c r="G78" i="5"/>
  <c r="H78" i="5" s="1"/>
  <c r="G77" i="5"/>
  <c r="H77" i="5" s="1"/>
  <c r="G76" i="5"/>
  <c r="H76" i="5" s="1"/>
  <c r="G75" i="5"/>
  <c r="H75" i="5" s="1"/>
  <c r="G74" i="5"/>
  <c r="H74" i="5" s="1"/>
  <c r="G73" i="5"/>
  <c r="H73" i="5" s="1"/>
  <c r="G72" i="5"/>
  <c r="H72" i="5" s="1"/>
  <c r="G71" i="5"/>
  <c r="H71" i="5" s="1"/>
  <c r="G70" i="5"/>
  <c r="H70" i="5" s="1"/>
  <c r="G69" i="5"/>
  <c r="H69" i="5" s="1"/>
  <c r="G68" i="5"/>
  <c r="H68" i="5" s="1"/>
  <c r="G67" i="5"/>
  <c r="H67" i="5" s="1"/>
  <c r="G66" i="5"/>
  <c r="H66" i="5" s="1"/>
  <c r="G65" i="5"/>
  <c r="H65" i="5" s="1"/>
  <c r="G64" i="5"/>
  <c r="H64" i="5" s="1"/>
  <c r="G63" i="5"/>
  <c r="H63" i="5" s="1"/>
  <c r="G62" i="5"/>
  <c r="H62" i="5" s="1"/>
  <c r="G61" i="5"/>
  <c r="H61" i="5" s="1"/>
  <c r="G60" i="5"/>
  <c r="H60" i="5" s="1"/>
  <c r="G59" i="5"/>
  <c r="H59" i="5" s="1"/>
  <c r="G58" i="5"/>
  <c r="H58" i="5" s="1"/>
  <c r="G57" i="5"/>
  <c r="H57" i="5" s="1"/>
  <c r="G56" i="5"/>
  <c r="H56" i="5" s="1"/>
  <c r="G55" i="5"/>
  <c r="H55" i="5" s="1"/>
  <c r="G54" i="5"/>
  <c r="H54" i="5" s="1"/>
  <c r="G53" i="5"/>
  <c r="H53" i="5" s="1"/>
  <c r="G52" i="5"/>
  <c r="H52" i="5" s="1"/>
  <c r="G51" i="5"/>
  <c r="H51" i="5" s="1"/>
  <c r="G50" i="5"/>
  <c r="H50" i="5" s="1"/>
  <c r="G49" i="5"/>
  <c r="H49" i="5" s="1"/>
  <c r="G48" i="5"/>
  <c r="H48" i="5" s="1"/>
  <c r="G47" i="5"/>
  <c r="H47" i="5" s="1"/>
  <c r="G46" i="5"/>
  <c r="H46" i="5" s="1"/>
  <c r="G45" i="5"/>
  <c r="H45" i="5" s="1"/>
  <c r="G44" i="5"/>
  <c r="H44" i="5" s="1"/>
  <c r="G43" i="5"/>
  <c r="H43" i="5" s="1"/>
  <c r="G42" i="5"/>
  <c r="H42" i="5" s="1"/>
  <c r="G41" i="5"/>
  <c r="H41" i="5" s="1"/>
  <c r="G40" i="5"/>
  <c r="H40" i="5" s="1"/>
  <c r="G39" i="5"/>
  <c r="H39" i="5" s="1"/>
  <c r="G38" i="5"/>
  <c r="H38" i="5" s="1"/>
  <c r="G37" i="5"/>
  <c r="H37" i="5" s="1"/>
  <c r="G36" i="5"/>
  <c r="H36" i="5" s="1"/>
  <c r="G35" i="5"/>
  <c r="H35" i="5" s="1"/>
  <c r="G34" i="5"/>
  <c r="H34" i="5" s="1"/>
  <c r="G33" i="5"/>
  <c r="H33" i="5" s="1"/>
  <c r="G32" i="5"/>
  <c r="H32" i="5" s="1"/>
  <c r="G31" i="5"/>
  <c r="H31" i="5" s="1"/>
  <c r="G30" i="5"/>
  <c r="H30" i="5" s="1"/>
  <c r="G29" i="5"/>
  <c r="H29" i="5" s="1"/>
  <c r="G28" i="5"/>
  <c r="H28" i="5" s="1"/>
  <c r="G27" i="5"/>
  <c r="H27" i="5" s="1"/>
  <c r="G26" i="5"/>
  <c r="H26" i="5" s="1"/>
  <c r="G25" i="5"/>
  <c r="H25" i="5" s="1"/>
  <c r="I16" i="5"/>
  <c r="G15" i="5"/>
  <c r="H15" i="5" s="1"/>
  <c r="K14" i="5"/>
  <c r="H14" i="5"/>
  <c r="E14" i="5"/>
  <c r="G157" i="4"/>
  <c r="H157" i="4" s="1"/>
  <c r="G129" i="4"/>
  <c r="H129" i="4" s="1"/>
  <c r="E18" i="4"/>
  <c r="I15" i="4"/>
  <c r="I16" i="4" s="1"/>
  <c r="I17" i="4" s="1"/>
  <c r="G15" i="4"/>
  <c r="H15" i="4" s="1"/>
  <c r="K14" i="4"/>
  <c r="H14" i="4"/>
  <c r="E14" i="4"/>
  <c r="H23" i="3"/>
  <c r="E22" i="3"/>
  <c r="G16" i="3"/>
  <c r="H16" i="3" s="1"/>
  <c r="I15" i="3"/>
  <c r="I16" i="3" s="1"/>
  <c r="I17" i="3" s="1"/>
  <c r="G15" i="3"/>
  <c r="H15" i="3" s="1"/>
  <c r="K14" i="3"/>
  <c r="H14" i="3"/>
  <c r="E14" i="3"/>
  <c r="I15" i="2"/>
  <c r="I16" i="2" s="1"/>
  <c r="G15" i="2"/>
  <c r="H15" i="2" s="1"/>
  <c r="K14" i="2"/>
  <c r="H14" i="2"/>
  <c r="E14" i="2"/>
  <c r="G15" i="1"/>
  <c r="H15" i="1" s="1"/>
  <c r="K14" i="1"/>
  <c r="H14" i="1"/>
  <c r="E14" i="1"/>
  <c r="D228" i="179"/>
  <c r="C228" i="179"/>
  <c r="D227" i="179"/>
  <c r="C227" i="179"/>
  <c r="D226" i="179"/>
  <c r="C226" i="179"/>
  <c r="D225" i="179"/>
  <c r="C225" i="179"/>
  <c r="D224" i="179"/>
  <c r="C224" i="179"/>
  <c r="D223" i="179"/>
  <c r="C223" i="179"/>
  <c r="D222" i="179"/>
  <c r="C222" i="179"/>
  <c r="D221" i="179"/>
  <c r="C221" i="179"/>
  <c r="D220" i="179"/>
  <c r="C220" i="179"/>
  <c r="C219" i="179"/>
  <c r="C218" i="179"/>
  <c r="D217" i="179"/>
  <c r="C217" i="179"/>
  <c r="D216" i="179"/>
  <c r="C216" i="179"/>
  <c r="C215" i="179"/>
  <c r="C214" i="179"/>
  <c r="D213" i="179"/>
  <c r="C213" i="179"/>
  <c r="D212" i="179"/>
  <c r="C212" i="179"/>
  <c r="D211" i="179"/>
  <c r="C211" i="179"/>
  <c r="D210" i="179"/>
  <c r="C210" i="179"/>
  <c r="D209" i="179"/>
  <c r="C209" i="179"/>
  <c r="D208" i="179"/>
  <c r="C208" i="179"/>
  <c r="D207" i="179"/>
  <c r="C207" i="179"/>
  <c r="D206" i="179"/>
  <c r="C206" i="179"/>
  <c r="D205" i="179"/>
  <c r="C205" i="179"/>
  <c r="C204" i="179"/>
  <c r="C203" i="179"/>
  <c r="C202" i="179"/>
  <c r="C201" i="179"/>
  <c r="C200" i="179"/>
  <c r="C199" i="179"/>
  <c r="C198" i="179"/>
  <c r="D197" i="179"/>
  <c r="C197" i="179"/>
  <c r="C196" i="179"/>
  <c r="C195" i="179"/>
  <c r="C194" i="179"/>
  <c r="D193" i="179"/>
  <c r="C193" i="179"/>
  <c r="D192" i="179"/>
  <c r="C192" i="179"/>
  <c r="C191" i="179"/>
  <c r="C190" i="179"/>
  <c r="D189" i="179"/>
  <c r="C189" i="179"/>
  <c r="D188" i="179"/>
  <c r="C188" i="179"/>
  <c r="D187" i="179"/>
  <c r="C187" i="179"/>
  <c r="C186" i="179"/>
  <c r="C185" i="179"/>
  <c r="C184" i="179"/>
  <c r="D183" i="179"/>
  <c r="C183" i="179"/>
  <c r="D182" i="179"/>
  <c r="C182" i="179"/>
  <c r="C181" i="179"/>
  <c r="D180" i="179"/>
  <c r="C180" i="179"/>
  <c r="D179" i="179"/>
  <c r="C179" i="179"/>
  <c r="D178" i="179"/>
  <c r="C178" i="179"/>
  <c r="D177" i="179"/>
  <c r="C177" i="179"/>
  <c r="C176" i="179"/>
  <c r="C175" i="179"/>
  <c r="D174" i="179"/>
  <c r="C174" i="179"/>
  <c r="D173" i="179"/>
  <c r="C173" i="179"/>
  <c r="C172" i="179"/>
  <c r="D171" i="179"/>
  <c r="C171" i="179"/>
  <c r="D170" i="179"/>
  <c r="C170" i="179"/>
  <c r="D169" i="179"/>
  <c r="C169" i="179"/>
  <c r="D168" i="179"/>
  <c r="C168" i="179"/>
  <c r="D167" i="179"/>
  <c r="C167" i="179"/>
  <c r="D166" i="179"/>
  <c r="C166" i="179"/>
  <c r="D165" i="179"/>
  <c r="C165" i="179"/>
  <c r="D164" i="179"/>
  <c r="C164" i="179"/>
  <c r="C163" i="179"/>
  <c r="C162" i="179"/>
  <c r="C161" i="179"/>
  <c r="C160" i="179"/>
  <c r="C159" i="179"/>
  <c r="C158" i="179"/>
  <c r="C157" i="179"/>
  <c r="C156" i="179"/>
  <c r="C155" i="179"/>
  <c r="C154" i="179"/>
  <c r="D153" i="179"/>
  <c r="C153" i="179"/>
  <c r="C152" i="179"/>
  <c r="D151" i="179"/>
  <c r="C151" i="179"/>
  <c r="D150" i="179"/>
  <c r="C150" i="179"/>
  <c r="C149" i="179"/>
  <c r="D148" i="179"/>
  <c r="C148" i="179"/>
  <c r="C147" i="179"/>
  <c r="C146" i="179"/>
  <c r="C145" i="179"/>
  <c r="C144" i="179"/>
  <c r="C143" i="179"/>
  <c r="C142" i="179"/>
  <c r="C141" i="179"/>
  <c r="C140" i="179"/>
  <c r="C139" i="179"/>
  <c r="C138" i="179"/>
  <c r="C137" i="179"/>
  <c r="C136" i="179"/>
  <c r="C135" i="179"/>
  <c r="C134" i="179"/>
  <c r="D133" i="179"/>
  <c r="C133" i="179"/>
  <c r="D132" i="179"/>
  <c r="C132" i="179"/>
  <c r="D129" i="179"/>
  <c r="C129" i="179"/>
  <c r="D128" i="179"/>
  <c r="C128" i="179"/>
  <c r="D127" i="179"/>
  <c r="C127" i="179"/>
  <c r="D126" i="179"/>
  <c r="C126" i="179"/>
  <c r="D125" i="179"/>
  <c r="C125" i="179"/>
  <c r="D120" i="179"/>
  <c r="C120" i="179"/>
  <c r="D116" i="179"/>
  <c r="C116" i="179"/>
  <c r="D115" i="179"/>
  <c r="C115" i="179"/>
  <c r="D114" i="179"/>
  <c r="C114" i="179"/>
  <c r="A114" i="179"/>
  <c r="A115" i="179" s="1"/>
  <c r="A116" i="179" s="1"/>
  <c r="A117" i="179" s="1"/>
  <c r="A118" i="179" s="1"/>
  <c r="A119" i="179" s="1"/>
  <c r="A120" i="179" s="1"/>
  <c r="A121" i="179" s="1"/>
  <c r="A122" i="179" s="1"/>
  <c r="A123" i="179" s="1"/>
  <c r="A124" i="179" s="1"/>
  <c r="A125" i="179" s="1"/>
  <c r="A126" i="179" s="1"/>
  <c r="A127" i="179" s="1"/>
  <c r="A128" i="179" s="1"/>
  <c r="A129" i="179" s="1"/>
  <c r="A130" i="179" s="1"/>
  <c r="A131" i="179" s="1"/>
  <c r="A132" i="179" s="1"/>
  <c r="A133" i="179" s="1"/>
  <c r="A134" i="179" s="1"/>
  <c r="A135" i="179" s="1"/>
  <c r="A136" i="179" s="1"/>
  <c r="A137" i="179" s="1"/>
  <c r="A138" i="179" s="1"/>
  <c r="A139" i="179" s="1"/>
  <c r="A140" i="179" s="1"/>
  <c r="A141" i="179" s="1"/>
  <c r="A142" i="179" s="1"/>
  <c r="A143" i="179" s="1"/>
  <c r="A144" i="179" s="1"/>
  <c r="A145" i="179" s="1"/>
  <c r="A146" i="179" s="1"/>
  <c r="A147" i="179" s="1"/>
  <c r="A148" i="179" s="1"/>
  <c r="A149" i="179" s="1"/>
  <c r="A150" i="179" s="1"/>
  <c r="A151" i="179" s="1"/>
  <c r="A152" i="179" s="1"/>
  <c r="A153" i="179" s="1"/>
  <c r="A154" i="179" s="1"/>
  <c r="A155" i="179" s="1"/>
  <c r="A156" i="179" s="1"/>
  <c r="A157" i="179" s="1"/>
  <c r="A158" i="179" s="1"/>
  <c r="A159" i="179" s="1"/>
  <c r="A160" i="179" s="1"/>
  <c r="A161" i="179" s="1"/>
  <c r="A162" i="179" s="1"/>
  <c r="A163" i="179" s="1"/>
  <c r="A164" i="179" s="1"/>
  <c r="A165" i="179" s="1"/>
  <c r="A166" i="179" s="1"/>
  <c r="A167" i="179" s="1"/>
  <c r="A168" i="179" s="1"/>
  <c r="A169" i="179" s="1"/>
  <c r="A170" i="179" s="1"/>
  <c r="A171" i="179" s="1"/>
  <c r="A172" i="179" s="1"/>
  <c r="A173" i="179" s="1"/>
  <c r="A174" i="179" s="1"/>
  <c r="A175" i="179" s="1"/>
  <c r="A176" i="179" s="1"/>
  <c r="A177" i="179" s="1"/>
  <c r="A178" i="179" s="1"/>
  <c r="A179" i="179" s="1"/>
  <c r="A180" i="179" s="1"/>
  <c r="A181" i="179" s="1"/>
  <c r="A182" i="179" s="1"/>
  <c r="A183" i="179" s="1"/>
  <c r="A184" i="179" s="1"/>
  <c r="A185" i="179" s="1"/>
  <c r="A186" i="179" s="1"/>
  <c r="A187" i="179" s="1"/>
  <c r="A188" i="179" s="1"/>
  <c r="A189" i="179" s="1"/>
  <c r="A190" i="179" s="1"/>
  <c r="A191" i="179" s="1"/>
  <c r="A192" i="179" s="1"/>
  <c r="A193" i="179" s="1"/>
  <c r="A194" i="179" s="1"/>
  <c r="A195" i="179" s="1"/>
  <c r="A196" i="179" s="1"/>
  <c r="A197" i="179" s="1"/>
  <c r="A198" i="179" s="1"/>
  <c r="A199" i="179" s="1"/>
  <c r="A200" i="179" s="1"/>
  <c r="A201" i="179" s="1"/>
  <c r="A202" i="179" s="1"/>
  <c r="A203" i="179" s="1"/>
  <c r="A204" i="179" s="1"/>
  <c r="A205" i="179" s="1"/>
  <c r="A206" i="179" s="1"/>
  <c r="A207" i="179" s="1"/>
  <c r="A208" i="179" s="1"/>
  <c r="A209" i="179" s="1"/>
  <c r="A210" i="179" s="1"/>
  <c r="A211" i="179" s="1"/>
  <c r="A212" i="179" s="1"/>
  <c r="A213" i="179" s="1"/>
  <c r="A214" i="179" s="1"/>
  <c r="A215" i="179" s="1"/>
  <c r="A216" i="179" s="1"/>
  <c r="A217" i="179" s="1"/>
  <c r="A218" i="179" s="1"/>
  <c r="A219" i="179" s="1"/>
  <c r="A220" i="179" s="1"/>
  <c r="A221" i="179" s="1"/>
  <c r="A222" i="179" s="1"/>
  <c r="A223" i="179" s="1"/>
  <c r="A224" i="179" s="1"/>
  <c r="A225" i="179" s="1"/>
  <c r="A226" i="179" s="1"/>
  <c r="A227" i="179" s="1"/>
  <c r="A228" i="179" s="1"/>
  <c r="A229" i="179" s="1"/>
  <c r="A230" i="179" s="1"/>
  <c r="A231" i="179" s="1"/>
  <c r="A232" i="179" s="1"/>
  <c r="A233" i="179" s="1"/>
  <c r="A234" i="179" s="1"/>
  <c r="D113" i="179"/>
  <c r="C113" i="179"/>
  <c r="D112" i="179"/>
  <c r="C112" i="179"/>
  <c r="D111" i="179"/>
  <c r="C111" i="179"/>
  <c r="D110" i="179"/>
  <c r="C110" i="179"/>
  <c r="D109" i="179"/>
  <c r="C109" i="179"/>
  <c r="D108" i="179"/>
  <c r="C108" i="179"/>
  <c r="D105" i="179"/>
  <c r="C105" i="179"/>
  <c r="D102" i="179"/>
  <c r="C102" i="179"/>
  <c r="F100" i="179"/>
  <c r="C87" i="179"/>
  <c r="D86" i="179"/>
  <c r="C86" i="179"/>
  <c r="D64" i="179"/>
  <c r="C64" i="179"/>
  <c r="D63" i="179"/>
  <c r="C63" i="179"/>
  <c r="D59" i="179"/>
  <c r="C59" i="179"/>
  <c r="D58" i="179"/>
  <c r="C58" i="179"/>
  <c r="D53" i="179"/>
  <c r="C53" i="179"/>
  <c r="D51" i="179"/>
  <c r="C51" i="179"/>
  <c r="D46" i="179"/>
  <c r="C46" i="179"/>
  <c r="D45" i="179"/>
  <c r="C45" i="179"/>
  <c r="D43" i="179"/>
  <c r="C43" i="179"/>
  <c r="D41" i="179"/>
  <c r="C41" i="179"/>
  <c r="D38" i="179"/>
  <c r="C38" i="179"/>
  <c r="D35" i="179"/>
  <c r="C35" i="179"/>
  <c r="D32" i="179"/>
  <c r="C32" i="179"/>
  <c r="C31" i="179"/>
  <c r="D22" i="179"/>
  <c r="C22" i="179"/>
  <c r="D16" i="179"/>
  <c r="C16" i="179"/>
  <c r="D13" i="179"/>
  <c r="C13" i="179"/>
  <c r="D8" i="179"/>
  <c r="C8" i="179"/>
  <c r="G18" i="258" l="1"/>
  <c r="H18" i="258" s="1"/>
  <c r="J26" i="265"/>
  <c r="G27" i="265" s="1"/>
  <c r="H27" i="265" s="1"/>
  <c r="I23" i="14"/>
  <c r="K15" i="164"/>
  <c r="G16" i="164"/>
  <c r="H16" i="164" s="1"/>
  <c r="I22" i="201"/>
  <c r="I23" i="201" s="1"/>
  <c r="K26" i="265"/>
  <c r="J61" i="267"/>
  <c r="K61" i="267" s="1"/>
  <c r="I16" i="245"/>
  <c r="I62" i="267"/>
  <c r="I20" i="254"/>
  <c r="I21" i="66"/>
  <c r="I22" i="66" s="1"/>
  <c r="I18" i="70"/>
  <c r="I19" i="70" s="1"/>
  <c r="K15" i="80"/>
  <c r="G16" i="80"/>
  <c r="H16" i="80" s="1"/>
  <c r="K15" i="79"/>
  <c r="G16" i="79"/>
  <c r="H16" i="79" s="1"/>
  <c r="J17" i="176"/>
  <c r="I16" i="239"/>
  <c r="I17" i="236"/>
  <c r="I27" i="257"/>
  <c r="J15" i="4"/>
  <c r="K15" i="4" s="1"/>
  <c r="J15" i="197"/>
  <c r="I17" i="74"/>
  <c r="K15" i="51"/>
  <c r="G16" i="51"/>
  <c r="H16" i="51" s="1"/>
  <c r="I21" i="228"/>
  <c r="I21" i="37"/>
  <c r="K16" i="173"/>
  <c r="G17" i="173"/>
  <c r="H17" i="173" s="1"/>
  <c r="I18" i="231"/>
  <c r="I19" i="231" s="1"/>
  <c r="D87" i="179"/>
  <c r="I18" i="167"/>
  <c r="K16" i="175"/>
  <c r="G17" i="175"/>
  <c r="H17" i="175" s="1"/>
  <c r="K16" i="174"/>
  <c r="G17" i="174"/>
  <c r="H17" i="174" s="1"/>
  <c r="I18" i="34"/>
  <c r="I19" i="34" s="1"/>
  <c r="I19" i="219"/>
  <c r="G18" i="262"/>
  <c r="H18" i="262" s="1"/>
  <c r="K17" i="262"/>
  <c r="J19" i="261"/>
  <c r="K19" i="261" s="1"/>
  <c r="J19" i="263"/>
  <c r="K19" i="263" s="1"/>
  <c r="G18" i="260"/>
  <c r="H18" i="260" s="1"/>
  <c r="J18" i="260" s="1"/>
  <c r="I20" i="263"/>
  <c r="J15" i="82"/>
  <c r="G16" i="82" s="1"/>
  <c r="H16" i="82" s="1"/>
  <c r="J15" i="115"/>
  <c r="G16" i="115" s="1"/>
  <c r="H16" i="115" s="1"/>
  <c r="I24" i="262"/>
  <c r="G16" i="68"/>
  <c r="H16" i="68" s="1"/>
  <c r="K18" i="257"/>
  <c r="J19" i="257" s="1"/>
  <c r="J15" i="77"/>
  <c r="G16" i="77" s="1"/>
  <c r="H16" i="77" s="1"/>
  <c r="K18" i="259"/>
  <c r="J19" i="259" s="1"/>
  <c r="K19" i="259" s="1"/>
  <c r="I20" i="261"/>
  <c r="J15" i="101"/>
  <c r="K15" i="101" s="1"/>
  <c r="J15" i="7"/>
  <c r="G16" i="7" s="1"/>
  <c r="H16" i="7" s="1"/>
  <c r="J15" i="249"/>
  <c r="G16" i="249" s="1"/>
  <c r="H16" i="249" s="1"/>
  <c r="J15" i="59"/>
  <c r="G16" i="59" s="1"/>
  <c r="H16" i="59" s="1"/>
  <c r="J15" i="214"/>
  <c r="G16" i="214" s="1"/>
  <c r="H16" i="214" s="1"/>
  <c r="J15" i="18"/>
  <c r="G16" i="18" s="1"/>
  <c r="H16" i="18" s="1"/>
  <c r="J15" i="113"/>
  <c r="G16" i="113" s="1"/>
  <c r="H16" i="113" s="1"/>
  <c r="J25" i="141"/>
  <c r="K25" i="141" s="1"/>
  <c r="J26" i="141" s="1"/>
  <c r="K26" i="141" s="1"/>
  <c r="J27" i="141" s="1"/>
  <c r="K27" i="141" s="1"/>
  <c r="K15" i="226"/>
  <c r="J18" i="258"/>
  <c r="G19" i="258" s="1"/>
  <c r="H19" i="258" s="1"/>
  <c r="J15" i="133"/>
  <c r="G16" i="133" s="1"/>
  <c r="H16" i="133" s="1"/>
  <c r="J15" i="170"/>
  <c r="K15" i="241"/>
  <c r="J16" i="241" s="1"/>
  <c r="J15" i="196"/>
  <c r="G16" i="196" s="1"/>
  <c r="H16" i="196" s="1"/>
  <c r="J15" i="41"/>
  <c r="G16" i="41" s="1"/>
  <c r="H16" i="41" s="1"/>
  <c r="J15" i="45"/>
  <c r="G16" i="45" s="1"/>
  <c r="H16" i="45" s="1"/>
  <c r="J15" i="50"/>
  <c r="G16" i="50" s="1"/>
  <c r="H16" i="50" s="1"/>
  <c r="J15" i="227"/>
  <c r="G16" i="227" s="1"/>
  <c r="H16" i="227" s="1"/>
  <c r="J15" i="36"/>
  <c r="G16" i="36" s="1"/>
  <c r="H16" i="36" s="1"/>
  <c r="J15" i="219"/>
  <c r="G16" i="219" s="1"/>
  <c r="H16" i="219" s="1"/>
  <c r="K15" i="224"/>
  <c r="J16" i="224" s="1"/>
  <c r="G17" i="224" s="1"/>
  <c r="H17" i="224" s="1"/>
  <c r="J15" i="17"/>
  <c r="K15" i="17" s="1"/>
  <c r="J15" i="26"/>
  <c r="G16" i="26" s="1"/>
  <c r="H16" i="26" s="1"/>
  <c r="J15" i="67"/>
  <c r="G16" i="67" s="1"/>
  <c r="H16" i="67" s="1"/>
  <c r="J15" i="85"/>
  <c r="G16" i="85" s="1"/>
  <c r="H16" i="85" s="1"/>
  <c r="J15" i="112"/>
  <c r="G16" i="112" s="1"/>
  <c r="H16" i="112" s="1"/>
  <c r="J15" i="166"/>
  <c r="K15" i="166" s="1"/>
  <c r="J15" i="181"/>
  <c r="J15" i="220"/>
  <c r="G16" i="220" s="1"/>
  <c r="H16" i="220" s="1"/>
  <c r="J15" i="228"/>
  <c r="K15" i="228" s="1"/>
  <c r="J16" i="228" s="1"/>
  <c r="K15" i="3"/>
  <c r="J16" i="3" s="1"/>
  <c r="J15" i="14"/>
  <c r="K15" i="14" s="1"/>
  <c r="J15" i="91"/>
  <c r="G16" i="91" s="1"/>
  <c r="H16" i="91" s="1"/>
  <c r="J15" i="150"/>
  <c r="K15" i="150" s="1"/>
  <c r="J15" i="167"/>
  <c r="G16" i="167" s="1"/>
  <c r="H16" i="167" s="1"/>
  <c r="J15" i="250"/>
  <c r="G16" i="250" s="1"/>
  <c r="H16" i="250" s="1"/>
  <c r="J15" i="217"/>
  <c r="G16" i="217" s="1"/>
  <c r="H16" i="217" s="1"/>
  <c r="J15" i="240"/>
  <c r="K15" i="240" s="1"/>
  <c r="J16" i="240" s="1"/>
  <c r="K16" i="240" s="1"/>
  <c r="J17" i="240" s="1"/>
  <c r="K17" i="240" s="1"/>
  <c r="J15" i="236"/>
  <c r="J15" i="74"/>
  <c r="K15" i="74" s="1"/>
  <c r="J15" i="108"/>
  <c r="K15" i="108" s="1"/>
  <c r="J15" i="111"/>
  <c r="K15" i="111" s="1"/>
  <c r="J16" i="111" s="1"/>
  <c r="J15" i="129"/>
  <c r="G16" i="129" s="1"/>
  <c r="H16" i="129" s="1"/>
  <c r="J15" i="137"/>
  <c r="G16" i="137" s="1"/>
  <c r="H16" i="137" s="1"/>
  <c r="J15" i="238"/>
  <c r="K15" i="5"/>
  <c r="K17" i="19"/>
  <c r="I18" i="19"/>
  <c r="I19" i="19" s="1"/>
  <c r="I20" i="19" s="1"/>
  <c r="I21" i="19" s="1"/>
  <c r="J15" i="245"/>
  <c r="G16" i="245" s="1"/>
  <c r="H16" i="245" s="1"/>
  <c r="J15" i="2"/>
  <c r="G16" i="2" s="1"/>
  <c r="H16" i="2" s="1"/>
  <c r="J15" i="40"/>
  <c r="G16" i="40" s="1"/>
  <c r="H16" i="40" s="1"/>
  <c r="K15" i="182"/>
  <c r="J16" i="182" s="1"/>
  <c r="K16" i="182" s="1"/>
  <c r="J15" i="19"/>
  <c r="G16" i="19" s="1"/>
  <c r="H16" i="19" s="1"/>
  <c r="J15" i="32"/>
  <c r="G17" i="32" s="1"/>
  <c r="H17" i="32" s="1"/>
  <c r="K15" i="41"/>
  <c r="J15" i="63"/>
  <c r="G16" i="63" s="1"/>
  <c r="H16" i="63" s="1"/>
  <c r="J15" i="97"/>
  <c r="K15" i="97" s="1"/>
  <c r="J15" i="99"/>
  <c r="G16" i="99" s="1"/>
  <c r="H16" i="99" s="1"/>
  <c r="J15" i="100"/>
  <c r="G16" i="100" s="1"/>
  <c r="H16" i="100" s="1"/>
  <c r="I16" i="107"/>
  <c r="J15" i="130"/>
  <c r="K15" i="130" s="1"/>
  <c r="J15" i="139"/>
  <c r="G16" i="139" s="1"/>
  <c r="H16" i="139" s="1"/>
  <c r="J15" i="145"/>
  <c r="G16" i="145" s="1"/>
  <c r="H16" i="145" s="1"/>
  <c r="J15" i="149"/>
  <c r="G16" i="149" s="1"/>
  <c r="H16" i="149" s="1"/>
  <c r="J15" i="151"/>
  <c r="G16" i="151" s="1"/>
  <c r="H16" i="151" s="1"/>
  <c r="J15" i="218"/>
  <c r="G16" i="218" s="1"/>
  <c r="H16" i="218" s="1"/>
  <c r="J15" i="221"/>
  <c r="G16" i="221" s="1"/>
  <c r="H16" i="221" s="1"/>
  <c r="J15" i="230"/>
  <c r="K15" i="230" s="1"/>
  <c r="J15" i="256"/>
  <c r="G16" i="256" s="1"/>
  <c r="H16" i="256" s="1"/>
  <c r="J15" i="10"/>
  <c r="G16" i="10" s="1"/>
  <c r="H16" i="10" s="1"/>
  <c r="J15" i="20"/>
  <c r="G16" i="20" s="1"/>
  <c r="H16" i="20" s="1"/>
  <c r="J15" i="29"/>
  <c r="G16" i="29" s="1"/>
  <c r="H16" i="29" s="1"/>
  <c r="J15" i="34"/>
  <c r="G16" i="34" s="1"/>
  <c r="H16" i="34" s="1"/>
  <c r="J15" i="42"/>
  <c r="G16" i="42" s="1"/>
  <c r="H16" i="42" s="1"/>
  <c r="J15" i="46"/>
  <c r="G16" i="46" s="1"/>
  <c r="H16" i="46" s="1"/>
  <c r="J15" i="49"/>
  <c r="G16" i="49" s="1"/>
  <c r="H16" i="49" s="1"/>
  <c r="J15" i="62"/>
  <c r="G16" i="62" s="1"/>
  <c r="H16" i="62" s="1"/>
  <c r="J15" i="65"/>
  <c r="G16" i="65" s="1"/>
  <c r="H16" i="65" s="1"/>
  <c r="J15" i="86"/>
  <c r="G16" i="86" s="1"/>
  <c r="H16" i="86" s="1"/>
  <c r="J15" i="117"/>
  <c r="J15" i="148"/>
  <c r="G16" i="148" s="1"/>
  <c r="H16" i="148" s="1"/>
  <c r="J15" i="157"/>
  <c r="G16" i="157" s="1"/>
  <c r="H16" i="157" s="1"/>
  <c r="J15" i="165"/>
  <c r="G16" i="165" s="1"/>
  <c r="H16" i="165" s="1"/>
  <c r="J15" i="177"/>
  <c r="K15" i="177" s="1"/>
  <c r="J16" i="177" s="1"/>
  <c r="K16" i="177" s="1"/>
  <c r="J17" i="177" s="1"/>
  <c r="K17" i="177" s="1"/>
  <c r="J15" i="206"/>
  <c r="G16" i="206" s="1"/>
  <c r="H16" i="206" s="1"/>
  <c r="J15" i="222"/>
  <c r="G16" i="222" s="1"/>
  <c r="H16" i="222" s="1"/>
  <c r="I16" i="225"/>
  <c r="J16" i="225" s="1"/>
  <c r="G17" i="225" s="1"/>
  <c r="H17" i="225" s="1"/>
  <c r="J15" i="254"/>
  <c r="J15" i="8"/>
  <c r="G16" i="8" s="1"/>
  <c r="H16" i="8" s="1"/>
  <c r="J15" i="16"/>
  <c r="G16" i="16" s="1"/>
  <c r="H16" i="16" s="1"/>
  <c r="J15" i="24"/>
  <c r="G16" i="24" s="1"/>
  <c r="H16" i="24" s="1"/>
  <c r="I16" i="41"/>
  <c r="I17" i="41" s="1"/>
  <c r="I18" i="41" s="1"/>
  <c r="I19" i="41" s="1"/>
  <c r="J15" i="53"/>
  <c r="G16" i="53" s="1"/>
  <c r="H16" i="53" s="1"/>
  <c r="J15" i="55"/>
  <c r="G16" i="55" s="1"/>
  <c r="H16" i="55" s="1"/>
  <c r="J15" i="57"/>
  <c r="G16" i="57" s="1"/>
  <c r="H16" i="57" s="1"/>
  <c r="J15" i="60"/>
  <c r="G16" i="60" s="1"/>
  <c r="H16" i="60" s="1"/>
  <c r="J15" i="66"/>
  <c r="G16" i="66" s="1"/>
  <c r="H16" i="66" s="1"/>
  <c r="J15" i="81"/>
  <c r="G16" i="81" s="1"/>
  <c r="H16" i="81" s="1"/>
  <c r="J15" i="89"/>
  <c r="J15" i="93"/>
  <c r="K15" i="93" s="1"/>
  <c r="J15" i="95"/>
  <c r="G16" i="95" s="1"/>
  <c r="H16" i="95" s="1"/>
  <c r="J15" i="124"/>
  <c r="J15" i="127"/>
  <c r="G16" i="127" s="1"/>
  <c r="H16" i="127" s="1"/>
  <c r="J15" i="131"/>
  <c r="K15" i="131" s="1"/>
  <c r="J16" i="131" s="1"/>
  <c r="G17" i="131" s="1"/>
  <c r="H17" i="131" s="1"/>
  <c r="J15" i="141"/>
  <c r="K15" i="141" s="1"/>
  <c r="J15" i="152"/>
  <c r="K15" i="152" s="1"/>
  <c r="J15" i="247"/>
  <c r="G16" i="247" s="1"/>
  <c r="H16" i="247" s="1"/>
  <c r="J15" i="178"/>
  <c r="K15" i="178" s="1"/>
  <c r="J16" i="178" s="1"/>
  <c r="K16" i="178" s="1"/>
  <c r="K15" i="239"/>
  <c r="K15" i="201"/>
  <c r="J16" i="201" s="1"/>
  <c r="K16" i="201" s="1"/>
  <c r="J15" i="216"/>
  <c r="G16" i="216" s="1"/>
  <c r="H16" i="216" s="1"/>
  <c r="J15" i="242"/>
  <c r="G16" i="242" s="1"/>
  <c r="H16" i="242" s="1"/>
  <c r="J15" i="9"/>
  <c r="G16" i="9" s="1"/>
  <c r="H16" i="9" s="1"/>
  <c r="J15" i="12"/>
  <c r="K15" i="12" s="1"/>
  <c r="J15" i="30"/>
  <c r="G16" i="30" s="1"/>
  <c r="H16" i="30" s="1"/>
  <c r="J15" i="211"/>
  <c r="G16" i="211" s="1"/>
  <c r="H16" i="211" s="1"/>
  <c r="J15" i="140"/>
  <c r="G16" i="140" s="1"/>
  <c r="H16" i="140" s="1"/>
  <c r="H15" i="37"/>
  <c r="J15" i="37" s="1"/>
  <c r="J15" i="155"/>
  <c r="G16" i="155" s="1"/>
  <c r="H16" i="155" s="1"/>
  <c r="I18" i="8"/>
  <c r="I18" i="7"/>
  <c r="I17" i="251"/>
  <c r="I17" i="12"/>
  <c r="I18" i="12" s="1"/>
  <c r="I17" i="5"/>
  <c r="I20" i="17"/>
  <c r="I17" i="2"/>
  <c r="I18" i="3"/>
  <c r="J15" i="13"/>
  <c r="G16" i="13" s="1"/>
  <c r="H16" i="13" s="1"/>
  <c r="I16" i="22"/>
  <c r="I17" i="246"/>
  <c r="I16" i="27"/>
  <c r="I18" i="30"/>
  <c r="I19" i="30" s="1"/>
  <c r="I20" i="30" s="1"/>
  <c r="I19" i="96"/>
  <c r="I19" i="97"/>
  <c r="J15" i="22"/>
  <c r="G16" i="22" s="1"/>
  <c r="H16" i="22" s="1"/>
  <c r="I18" i="26"/>
  <c r="J15" i="27"/>
  <c r="G16" i="27" s="1"/>
  <c r="H16" i="27" s="1"/>
  <c r="I20" i="46"/>
  <c r="K15" i="251"/>
  <c r="J16" i="251" s="1"/>
  <c r="G17" i="251" s="1"/>
  <c r="H17" i="251" s="1"/>
  <c r="I17" i="13"/>
  <c r="J17" i="13" s="1"/>
  <c r="I18" i="47"/>
  <c r="I21" i="64"/>
  <c r="I20" i="82"/>
  <c r="I18" i="249"/>
  <c r="I19" i="249" s="1"/>
  <c r="I20" i="249" s="1"/>
  <c r="I21" i="249" s="1"/>
  <c r="I22" i="249" s="1"/>
  <c r="I17" i="59"/>
  <c r="I19" i="16"/>
  <c r="I19" i="20"/>
  <c r="I17" i="42"/>
  <c r="K20" i="50"/>
  <c r="I21" i="50"/>
  <c r="J15" i="246"/>
  <c r="G16" i="246" s="1"/>
  <c r="H16" i="246" s="1"/>
  <c r="I20" i="40"/>
  <c r="I17" i="60"/>
  <c r="I16" i="73"/>
  <c r="I17" i="73" s="1"/>
  <c r="I17" i="24"/>
  <c r="I17" i="29"/>
  <c r="J15" i="21"/>
  <c r="G16" i="21" s="1"/>
  <c r="H16" i="21" s="1"/>
  <c r="I19" i="35"/>
  <c r="I19" i="48"/>
  <c r="I21" i="49"/>
  <c r="I18" i="211"/>
  <c r="I16" i="72"/>
  <c r="I19" i="93"/>
  <c r="I16" i="18"/>
  <c r="I16" i="21"/>
  <c r="I17" i="21" s="1"/>
  <c r="J15" i="43"/>
  <c r="G16" i="43" s="1"/>
  <c r="H16" i="43" s="1"/>
  <c r="J15" i="47"/>
  <c r="G16" i="47" s="1"/>
  <c r="H16" i="47" s="1"/>
  <c r="G16" i="70"/>
  <c r="H16" i="70" s="1"/>
  <c r="J15" i="72"/>
  <c r="G16" i="72" s="1"/>
  <c r="H16" i="72" s="1"/>
  <c r="J15" i="78"/>
  <c r="G16" i="78" s="1"/>
  <c r="H16" i="78" s="1"/>
  <c r="J15" i="48"/>
  <c r="G16" i="48" s="1"/>
  <c r="H16" i="48" s="1"/>
  <c r="I16" i="76"/>
  <c r="J15" i="76"/>
  <c r="G16" i="76" s="1"/>
  <c r="H16" i="76" s="1"/>
  <c r="I17" i="95"/>
  <c r="I17" i="62"/>
  <c r="I19" i="71"/>
  <c r="I16" i="78"/>
  <c r="I17" i="53"/>
  <c r="J15" i="58"/>
  <c r="I17" i="58"/>
  <c r="I17" i="65"/>
  <c r="J15" i="35"/>
  <c r="G16" i="35" s="1"/>
  <c r="H16" i="35" s="1"/>
  <c r="I16" i="61"/>
  <c r="I19" i="77"/>
  <c r="J15" i="33"/>
  <c r="G16" i="33" s="1"/>
  <c r="H16" i="33" s="1"/>
  <c r="I17" i="33"/>
  <c r="K15" i="40"/>
  <c r="J16" i="40" s="1"/>
  <c r="G17" i="40" s="1"/>
  <c r="H17" i="40" s="1"/>
  <c r="J15" i="61"/>
  <c r="G16" i="61" s="1"/>
  <c r="H16" i="61" s="1"/>
  <c r="J15" i="64"/>
  <c r="I19" i="86"/>
  <c r="I16" i="57"/>
  <c r="I17" i="63"/>
  <c r="I16" i="67"/>
  <c r="I17" i="84"/>
  <c r="J15" i="88"/>
  <c r="G16" i="88" s="1"/>
  <c r="H16" i="88" s="1"/>
  <c r="I18" i="69"/>
  <c r="I19" i="69" s="1"/>
  <c r="J15" i="73"/>
  <c r="G16" i="73" s="1"/>
  <c r="H16" i="73" s="1"/>
  <c r="J15" i="71"/>
  <c r="I16" i="83"/>
  <c r="I18" i="87"/>
  <c r="I16" i="88"/>
  <c r="I17" i="81"/>
  <c r="J15" i="83"/>
  <c r="G16" i="83" s="1"/>
  <c r="H16" i="83" s="1"/>
  <c r="I16" i="248"/>
  <c r="I16" i="68"/>
  <c r="I17" i="99"/>
  <c r="I16" i="91"/>
  <c r="K15" i="91"/>
  <c r="I18" i="92"/>
  <c r="J15" i="96"/>
  <c r="I18" i="123"/>
  <c r="J15" i="87"/>
  <c r="I18" i="89"/>
  <c r="J15" i="248"/>
  <c r="G16" i="248" s="1"/>
  <c r="H16" i="248" s="1"/>
  <c r="J15" i="92"/>
  <c r="I16" i="85"/>
  <c r="I17" i="117"/>
  <c r="I16" i="116"/>
  <c r="I16" i="128"/>
  <c r="J15" i="123"/>
  <c r="K15" i="123" s="1"/>
  <c r="J16" i="123" s="1"/>
  <c r="K16" i="123" s="1"/>
  <c r="J17" i="123" s="1"/>
  <c r="K17" i="123" s="1"/>
  <c r="I19" i="111"/>
  <c r="I20" i="111" s="1"/>
  <c r="I16" i="114"/>
  <c r="K15" i="114"/>
  <c r="I16" i="115"/>
  <c r="I16" i="100"/>
  <c r="I18" i="124"/>
  <c r="J15" i="116"/>
  <c r="G16" i="116" s="1"/>
  <c r="H16" i="116" s="1"/>
  <c r="J15" i="128"/>
  <c r="G16" i="128" s="1"/>
  <c r="H16" i="128" s="1"/>
  <c r="I17" i="112"/>
  <c r="I16" i="110"/>
  <c r="I16" i="113"/>
  <c r="K16" i="113" s="1"/>
  <c r="I17" i="129"/>
  <c r="I18" i="131"/>
  <c r="I17" i="130"/>
  <c r="I18" i="132"/>
  <c r="I18" i="151"/>
  <c r="I18" i="134"/>
  <c r="I18" i="133"/>
  <c r="J15" i="134"/>
  <c r="J15" i="132"/>
  <c r="I17" i="141"/>
  <c r="I28" i="141"/>
  <c r="I17" i="140"/>
  <c r="I17" i="143"/>
  <c r="I17" i="153"/>
  <c r="J15" i="135"/>
  <c r="G16" i="135" s="1"/>
  <c r="H16" i="135" s="1"/>
  <c r="J15" i="136"/>
  <c r="G16" i="136" s="1"/>
  <c r="H16" i="136" s="1"/>
  <c r="I17" i="137"/>
  <c r="J15" i="138"/>
  <c r="J15" i="142"/>
  <c r="I18" i="152"/>
  <c r="I17" i="149"/>
  <c r="I16" i="135"/>
  <c r="I16" i="138"/>
  <c r="I16" i="136"/>
  <c r="I16" i="148"/>
  <c r="I17" i="139"/>
  <c r="I16" i="145"/>
  <c r="I17" i="169"/>
  <c r="J15" i="252"/>
  <c r="G16" i="252" s="1"/>
  <c r="H16" i="252" s="1"/>
  <c r="I16" i="150"/>
  <c r="I17" i="247"/>
  <c r="I18" i="247" s="1"/>
  <c r="I17" i="157"/>
  <c r="I18" i="166"/>
  <c r="J15" i="153"/>
  <c r="K15" i="153" s="1"/>
  <c r="J15" i="154"/>
  <c r="G16" i="154" s="1"/>
  <c r="H16" i="154" s="1"/>
  <c r="I16" i="154"/>
  <c r="I17" i="154" s="1"/>
  <c r="I18" i="154" s="1"/>
  <c r="I19" i="154" s="1"/>
  <c r="I20" i="154" s="1"/>
  <c r="K20" i="154" s="1"/>
  <c r="I17" i="170"/>
  <c r="I17" i="182"/>
  <c r="K15" i="167"/>
  <c r="I17" i="178"/>
  <c r="J15" i="169"/>
  <c r="I18" i="177"/>
  <c r="I16" i="181"/>
  <c r="K15" i="181"/>
  <c r="I18" i="241"/>
  <c r="I16" i="196"/>
  <c r="K16" i="196" s="1"/>
  <c r="G17" i="201"/>
  <c r="H17" i="201" s="1"/>
  <c r="I18" i="197"/>
  <c r="I16" i="214"/>
  <c r="I17" i="220"/>
  <c r="K15" i="220"/>
  <c r="J16" i="220" s="1"/>
  <c r="G17" i="220" s="1"/>
  <c r="H17" i="220" s="1"/>
  <c r="I18" i="213"/>
  <c r="I19" i="218"/>
  <c r="I17" i="216"/>
  <c r="K15" i="219"/>
  <c r="I17" i="217"/>
  <c r="J15" i="213"/>
  <c r="K15" i="213" s="1"/>
  <c r="J16" i="213" s="1"/>
  <c r="K16" i="213" s="1"/>
  <c r="J17" i="213" s="1"/>
  <c r="K17" i="213" s="1"/>
  <c r="J15" i="223"/>
  <c r="G16" i="223" s="1"/>
  <c r="H16" i="223" s="1"/>
  <c r="I16" i="237"/>
  <c r="J15" i="237"/>
  <c r="G16" i="237" s="1"/>
  <c r="H16" i="237" s="1"/>
  <c r="I19" i="206"/>
  <c r="I17" i="221"/>
  <c r="J15" i="231"/>
  <c r="I18" i="240"/>
  <c r="I16" i="223"/>
  <c r="I18" i="227"/>
  <c r="I17" i="222"/>
  <c r="I18" i="242"/>
  <c r="J15" i="253"/>
  <c r="J15" i="255"/>
  <c r="I17" i="255"/>
  <c r="K15" i="256"/>
  <c r="I19" i="253"/>
  <c r="I20" i="253" s="1"/>
  <c r="I21" i="253" s="1"/>
  <c r="I22" i="253" s="1"/>
  <c r="I16" i="256"/>
  <c r="I18" i="226"/>
  <c r="J16" i="226"/>
  <c r="G17" i="226" s="1"/>
  <c r="H17" i="226" s="1"/>
  <c r="I17" i="224"/>
  <c r="J15" i="75"/>
  <c r="G16" i="75" s="1"/>
  <c r="H16" i="75" s="1"/>
  <c r="I16" i="75"/>
  <c r="G18" i="142"/>
  <c r="H18" i="142" s="1"/>
  <c r="I18" i="142"/>
  <c r="I16" i="155"/>
  <c r="I16" i="252"/>
  <c r="I21" i="127"/>
  <c r="I16" i="45"/>
  <c r="I19" i="43"/>
  <c r="I20" i="43" s="1"/>
  <c r="I21" i="32"/>
  <c r="I18" i="250"/>
  <c r="I20" i="55"/>
  <c r="K15" i="206" l="1"/>
  <c r="K15" i="217"/>
  <c r="J16" i="217" s="1"/>
  <c r="G17" i="217" s="1"/>
  <c r="H17" i="217" s="1"/>
  <c r="K15" i="249"/>
  <c r="I17" i="225"/>
  <c r="K15" i="129"/>
  <c r="J16" i="129" s="1"/>
  <c r="G17" i="129" s="1"/>
  <c r="H17" i="129" s="1"/>
  <c r="K15" i="145"/>
  <c r="K15" i="85"/>
  <c r="K15" i="149"/>
  <c r="J16" i="149" s="1"/>
  <c r="K16" i="149" s="1"/>
  <c r="J16" i="219"/>
  <c r="G17" i="219" s="1"/>
  <c r="H17" i="219" s="1"/>
  <c r="G16" i="166"/>
  <c r="H16" i="166" s="1"/>
  <c r="G16" i="14"/>
  <c r="H16" i="14" s="1"/>
  <c r="J16" i="14" s="1"/>
  <c r="K16" i="14" s="1"/>
  <c r="K16" i="241"/>
  <c r="G17" i="241"/>
  <c r="H17" i="241" s="1"/>
  <c r="I24" i="201"/>
  <c r="I24" i="14"/>
  <c r="I25" i="14" s="1"/>
  <c r="I17" i="239"/>
  <c r="K17" i="239" s="1"/>
  <c r="K15" i="50"/>
  <c r="J16" i="50" s="1"/>
  <c r="K16" i="50" s="1"/>
  <c r="J27" i="265"/>
  <c r="J16" i="164"/>
  <c r="K15" i="45"/>
  <c r="J16" i="45" s="1"/>
  <c r="G17" i="45" s="1"/>
  <c r="H17" i="45" s="1"/>
  <c r="J62" i="267"/>
  <c r="K62" i="267" s="1"/>
  <c r="I63" i="267"/>
  <c r="I17" i="245"/>
  <c r="K15" i="86"/>
  <c r="J16" i="86" s="1"/>
  <c r="G17" i="86" s="1"/>
  <c r="H17" i="86" s="1"/>
  <c r="K15" i="26"/>
  <c r="J16" i="26" s="1"/>
  <c r="G17" i="26" s="1"/>
  <c r="H17" i="26" s="1"/>
  <c r="K15" i="133"/>
  <c r="J16" i="133" s="1"/>
  <c r="G17" i="133" s="1"/>
  <c r="H17" i="133" s="1"/>
  <c r="K15" i="151"/>
  <c r="J16" i="151" s="1"/>
  <c r="K15" i="19"/>
  <c r="J16" i="19" s="1"/>
  <c r="K16" i="19" s="1"/>
  <c r="G16" i="130"/>
  <c r="H16" i="130" s="1"/>
  <c r="J16" i="130" s="1"/>
  <c r="K15" i="139"/>
  <c r="J16" i="139" s="1"/>
  <c r="G17" i="139" s="1"/>
  <c r="H17" i="139" s="1"/>
  <c r="K17" i="176"/>
  <c r="G18" i="176"/>
  <c r="H18" i="176" s="1"/>
  <c r="I20" i="69"/>
  <c r="K15" i="196"/>
  <c r="J16" i="80"/>
  <c r="J16" i="79"/>
  <c r="K15" i="245"/>
  <c r="J16" i="245" s="1"/>
  <c r="K15" i="115"/>
  <c r="J16" i="115" s="1"/>
  <c r="G17" i="115" s="1"/>
  <c r="H17" i="115" s="1"/>
  <c r="G16" i="152"/>
  <c r="H16" i="152" s="1"/>
  <c r="J16" i="152" s="1"/>
  <c r="G17" i="152" s="1"/>
  <c r="H17" i="152" s="1"/>
  <c r="K15" i="59"/>
  <c r="J16" i="59" s="1"/>
  <c r="G17" i="59" s="1"/>
  <c r="H17" i="59" s="1"/>
  <c r="G17" i="3"/>
  <c r="H17" i="3" s="1"/>
  <c r="K16" i="3"/>
  <c r="K15" i="221"/>
  <c r="J16" i="221" s="1"/>
  <c r="G18" i="221" s="1"/>
  <c r="H18" i="221" s="1"/>
  <c r="J17" i="173"/>
  <c r="K17" i="173" s="1"/>
  <c r="I28" i="257"/>
  <c r="K15" i="236"/>
  <c r="G16" i="236"/>
  <c r="H16" i="236" s="1"/>
  <c r="I18" i="236"/>
  <c r="I19" i="236" s="1"/>
  <c r="I22" i="228"/>
  <c r="K22" i="228" s="1"/>
  <c r="J16" i="239"/>
  <c r="K15" i="250"/>
  <c r="J16" i="250" s="1"/>
  <c r="K15" i="99"/>
  <c r="K15" i="77"/>
  <c r="J16" i="77" s="1"/>
  <c r="G17" i="77" s="1"/>
  <c r="H17" i="77" s="1"/>
  <c r="K15" i="18"/>
  <c r="J16" i="18" s="1"/>
  <c r="G17" i="18" s="1"/>
  <c r="H17" i="18" s="1"/>
  <c r="K15" i="197"/>
  <c r="G16" i="197"/>
  <c r="H16" i="197" s="1"/>
  <c r="K15" i="9"/>
  <c r="I20" i="219"/>
  <c r="J17" i="175"/>
  <c r="I20" i="231"/>
  <c r="I21" i="231" s="1"/>
  <c r="I17" i="72"/>
  <c r="I18" i="72" s="1"/>
  <c r="I19" i="72" s="1"/>
  <c r="I18" i="74"/>
  <c r="I19" i="74" s="1"/>
  <c r="I20" i="74" s="1"/>
  <c r="I21" i="74" s="1"/>
  <c r="K15" i="37"/>
  <c r="G16" i="37"/>
  <c r="H16" i="37" s="1"/>
  <c r="J16" i="51"/>
  <c r="K19" i="257"/>
  <c r="G20" i="257"/>
  <c r="H20" i="257" s="1"/>
  <c r="I22" i="37"/>
  <c r="I23" i="37" s="1"/>
  <c r="K15" i="238"/>
  <c r="G16" i="238"/>
  <c r="H16" i="238" s="1"/>
  <c r="K16" i="238" s="1"/>
  <c r="J17" i="174"/>
  <c r="I19" i="167"/>
  <c r="K15" i="170"/>
  <c r="G16" i="170"/>
  <c r="H16" i="170" s="1"/>
  <c r="K15" i="247"/>
  <c r="J16" i="247" s="1"/>
  <c r="G17" i="247" s="1"/>
  <c r="H17" i="247" s="1"/>
  <c r="K15" i="81"/>
  <c r="K15" i="165"/>
  <c r="G16" i="141"/>
  <c r="H16" i="141" s="1"/>
  <c r="J16" i="141" s="1"/>
  <c r="K15" i="46"/>
  <c r="J16" i="46" s="1"/>
  <c r="G17" i="46" s="1"/>
  <c r="H17" i="46" s="1"/>
  <c r="K15" i="24"/>
  <c r="J16" i="24" s="1"/>
  <c r="G17" i="24" s="1"/>
  <c r="H17" i="24" s="1"/>
  <c r="K15" i="231"/>
  <c r="G16" i="231"/>
  <c r="H16" i="231" s="1"/>
  <c r="J18" i="262"/>
  <c r="K18" i="262" s="1"/>
  <c r="J19" i="262" s="1"/>
  <c r="K19" i="262" s="1"/>
  <c r="J20" i="262" s="1"/>
  <c r="K20" i="262" s="1"/>
  <c r="J21" i="262" s="1"/>
  <c r="K21" i="262" s="1"/>
  <c r="J22" i="262" s="1"/>
  <c r="K22" i="262" s="1"/>
  <c r="J23" i="262" s="1"/>
  <c r="K23" i="262" s="1"/>
  <c r="J24" i="262" s="1"/>
  <c r="K24" i="262" s="1"/>
  <c r="K15" i="254"/>
  <c r="G16" i="254"/>
  <c r="H16" i="254" s="1"/>
  <c r="J16" i="167"/>
  <c r="K18" i="260"/>
  <c r="G19" i="260"/>
  <c r="H19" i="260" s="1"/>
  <c r="K15" i="32"/>
  <c r="J16" i="32" s="1"/>
  <c r="G18" i="32" s="1"/>
  <c r="H18" i="32" s="1"/>
  <c r="K15" i="2"/>
  <c r="J16" i="2" s="1"/>
  <c r="K15" i="216"/>
  <c r="J16" i="216" s="1"/>
  <c r="G17" i="216" s="1"/>
  <c r="H17" i="216" s="1"/>
  <c r="K15" i="214"/>
  <c r="J16" i="214" s="1"/>
  <c r="K15" i="136"/>
  <c r="K15" i="66"/>
  <c r="J16" i="66" s="1"/>
  <c r="G17" i="66" s="1"/>
  <c r="H17" i="66" s="1"/>
  <c r="K15" i="82"/>
  <c r="J16" i="82" s="1"/>
  <c r="K15" i="7"/>
  <c r="J16" i="7" s="1"/>
  <c r="G17" i="7" s="1"/>
  <c r="H17" i="7" s="1"/>
  <c r="J20" i="263"/>
  <c r="K20" i="263" s="1"/>
  <c r="K15" i="157"/>
  <c r="J16" i="157" s="1"/>
  <c r="G17" i="157" s="1"/>
  <c r="H17" i="157" s="1"/>
  <c r="K15" i="112"/>
  <c r="J16" i="112" s="1"/>
  <c r="G17" i="112" s="1"/>
  <c r="H17" i="112" s="1"/>
  <c r="I21" i="263"/>
  <c r="J16" i="68"/>
  <c r="G17" i="68" s="1"/>
  <c r="H17" i="68" s="1"/>
  <c r="K15" i="36"/>
  <c r="J16" i="36" s="1"/>
  <c r="K15" i="10"/>
  <c r="J16" i="10" s="1"/>
  <c r="G17" i="10" s="1"/>
  <c r="H17" i="10" s="1"/>
  <c r="K15" i="95"/>
  <c r="J16" i="95" s="1"/>
  <c r="G17" i="95" s="1"/>
  <c r="H17" i="95" s="1"/>
  <c r="K15" i="60"/>
  <c r="J16" i="60" s="1"/>
  <c r="G17" i="60" s="1"/>
  <c r="H17" i="60" s="1"/>
  <c r="G17" i="211"/>
  <c r="H17" i="211" s="1"/>
  <c r="K15" i="222"/>
  <c r="J16" i="222" s="1"/>
  <c r="G17" i="222" s="1"/>
  <c r="H17" i="222" s="1"/>
  <c r="K15" i="100"/>
  <c r="J16" i="100" s="1"/>
  <c r="G17" i="100" s="1"/>
  <c r="H17" i="100" s="1"/>
  <c r="K16" i="86"/>
  <c r="J17" i="86" s="1"/>
  <c r="G18" i="86" s="1"/>
  <c r="H18" i="86" s="1"/>
  <c r="K15" i="43"/>
  <c r="J16" i="43" s="1"/>
  <c r="G17" i="43" s="1"/>
  <c r="H17" i="43" s="1"/>
  <c r="G16" i="4"/>
  <c r="H16" i="4" s="1"/>
  <c r="J16" i="4" s="1"/>
  <c r="K16" i="4" s="1"/>
  <c r="K15" i="42"/>
  <c r="J16" i="42" s="1"/>
  <c r="K15" i="62"/>
  <c r="J16" i="62" s="1"/>
  <c r="G17" i="62" s="1"/>
  <c r="H17" i="62" s="1"/>
  <c r="K15" i="218"/>
  <c r="J16" i="218" s="1"/>
  <c r="G17" i="218" s="1"/>
  <c r="H17" i="218" s="1"/>
  <c r="I25" i="262"/>
  <c r="J20" i="261"/>
  <c r="K20" i="261" s="1"/>
  <c r="J16" i="136"/>
  <c r="G17" i="136" s="1"/>
  <c r="H17" i="136" s="1"/>
  <c r="G16" i="93"/>
  <c r="H16" i="93" s="1"/>
  <c r="J16" i="93" s="1"/>
  <c r="K15" i="67"/>
  <c r="J16" i="67" s="1"/>
  <c r="G17" i="67" s="1"/>
  <c r="H17" i="67" s="1"/>
  <c r="G16" i="5"/>
  <c r="H16" i="5" s="1"/>
  <c r="J16" i="5" s="1"/>
  <c r="K15" i="227"/>
  <c r="J16" i="227" s="1"/>
  <c r="G17" i="227" s="1"/>
  <c r="H17" i="227" s="1"/>
  <c r="K15" i="137"/>
  <c r="J16" i="137" s="1"/>
  <c r="I21" i="261"/>
  <c r="K15" i="148"/>
  <c r="J16" i="148" s="1"/>
  <c r="G17" i="148" s="1"/>
  <c r="H17" i="148" s="1"/>
  <c r="J18" i="123"/>
  <c r="K18" i="123" s="1"/>
  <c r="J16" i="70"/>
  <c r="K15" i="34"/>
  <c r="J16" i="34" s="1"/>
  <c r="G17" i="34" s="1"/>
  <c r="H17" i="34" s="1"/>
  <c r="K15" i="63"/>
  <c r="J16" i="63" s="1"/>
  <c r="K15" i="113"/>
  <c r="G16" i="74"/>
  <c r="H16" i="74" s="1"/>
  <c r="J16" i="74" s="1"/>
  <c r="K18" i="258"/>
  <c r="J19" i="258" s="1"/>
  <c r="K19" i="258" s="1"/>
  <c r="K15" i="49"/>
  <c r="J16" i="49" s="1"/>
  <c r="G17" i="49" s="1"/>
  <c r="H17" i="49" s="1"/>
  <c r="K15" i="211"/>
  <c r="J16" i="211" s="1"/>
  <c r="K16" i="211" s="1"/>
  <c r="J17" i="211" s="1"/>
  <c r="K15" i="55"/>
  <c r="J16" i="55" s="1"/>
  <c r="G17" i="55" s="1"/>
  <c r="H17" i="55" s="1"/>
  <c r="K15" i="29"/>
  <c r="J16" i="29" s="1"/>
  <c r="G17" i="29" s="1"/>
  <c r="H17" i="29" s="1"/>
  <c r="J18" i="240"/>
  <c r="K18" i="240" s="1"/>
  <c r="J18" i="241"/>
  <c r="K18" i="241" s="1"/>
  <c r="K15" i="246"/>
  <c r="J16" i="246" s="1"/>
  <c r="G17" i="246" s="1"/>
  <c r="H17" i="246" s="1"/>
  <c r="J16" i="206"/>
  <c r="G17" i="206" s="1"/>
  <c r="H17" i="206" s="1"/>
  <c r="G16" i="97"/>
  <c r="H16" i="97" s="1"/>
  <c r="J16" i="97" s="1"/>
  <c r="J16" i="41"/>
  <c r="G17" i="41" s="1"/>
  <c r="H17" i="41" s="1"/>
  <c r="K15" i="20"/>
  <c r="J16" i="20" s="1"/>
  <c r="G17" i="20" s="1"/>
  <c r="H17" i="20" s="1"/>
  <c r="K18" i="19"/>
  <c r="G16" i="17"/>
  <c r="H16" i="17" s="1"/>
  <c r="J16" i="17" s="1"/>
  <c r="G16" i="12"/>
  <c r="H16" i="12" s="1"/>
  <c r="J16" i="12" s="1"/>
  <c r="K20" i="19"/>
  <c r="J17" i="182"/>
  <c r="K17" i="182" s="1"/>
  <c r="K15" i="140"/>
  <c r="J16" i="140" s="1"/>
  <c r="G17" i="140" s="1"/>
  <c r="H17" i="140" s="1"/>
  <c r="K15" i="47"/>
  <c r="J16" i="47" s="1"/>
  <c r="G17" i="47" s="1"/>
  <c r="H17" i="47" s="1"/>
  <c r="K19" i="19"/>
  <c r="J28" i="141"/>
  <c r="K28" i="141" s="1"/>
  <c r="J16" i="166"/>
  <c r="G17" i="166" s="1"/>
  <c r="H17" i="166" s="1"/>
  <c r="K15" i="57"/>
  <c r="J16" i="57" s="1"/>
  <c r="G17" i="57" s="1"/>
  <c r="H17" i="57" s="1"/>
  <c r="K15" i="16"/>
  <c r="J16" i="16" s="1"/>
  <c r="G17" i="16" s="1"/>
  <c r="H17" i="16" s="1"/>
  <c r="K15" i="8"/>
  <c r="J16" i="8" s="1"/>
  <c r="K15" i="30"/>
  <c r="J16" i="30" s="1"/>
  <c r="G17" i="30" s="1"/>
  <c r="H17" i="30" s="1"/>
  <c r="J18" i="213"/>
  <c r="K18" i="213" s="1"/>
  <c r="K15" i="76"/>
  <c r="J16" i="76" s="1"/>
  <c r="K16" i="24"/>
  <c r="J17" i="24" s="1"/>
  <c r="G18" i="24" s="1"/>
  <c r="H18" i="24" s="1"/>
  <c r="K16" i="220"/>
  <c r="J17" i="220" s="1"/>
  <c r="G18" i="220" s="1"/>
  <c r="H18" i="220" s="1"/>
  <c r="J16" i="91"/>
  <c r="G17" i="91" s="1"/>
  <c r="H17" i="91" s="1"/>
  <c r="J16" i="249"/>
  <c r="K15" i="124"/>
  <c r="G16" i="124"/>
  <c r="H16" i="124" s="1"/>
  <c r="G16" i="89"/>
  <c r="H16" i="89" s="1"/>
  <c r="K15" i="89"/>
  <c r="K15" i="223"/>
  <c r="J17" i="178"/>
  <c r="K17" i="178" s="1"/>
  <c r="J21" i="50"/>
  <c r="G22" i="50" s="1"/>
  <c r="H22" i="50" s="1"/>
  <c r="K15" i="127"/>
  <c r="J16" i="127" s="1"/>
  <c r="G17" i="127" s="1"/>
  <c r="H17" i="127" s="1"/>
  <c r="I17" i="107"/>
  <c r="K15" i="65"/>
  <c r="J16" i="65" s="1"/>
  <c r="J16" i="107"/>
  <c r="G17" i="107" s="1"/>
  <c r="H17" i="107" s="1"/>
  <c r="K15" i="75"/>
  <c r="J16" i="75" s="1"/>
  <c r="G17" i="75" s="1"/>
  <c r="H17" i="75" s="1"/>
  <c r="K15" i="61"/>
  <c r="J16" i="61" s="1"/>
  <c r="G17" i="61" s="1"/>
  <c r="H17" i="61" s="1"/>
  <c r="J16" i="81"/>
  <c r="K15" i="35"/>
  <c r="J16" i="35" s="1"/>
  <c r="G17" i="35" s="1"/>
  <c r="H17" i="35" s="1"/>
  <c r="K15" i="117"/>
  <c r="G16" i="117"/>
  <c r="H16" i="117" s="1"/>
  <c r="K15" i="242"/>
  <c r="J16" i="242" s="1"/>
  <c r="K15" i="53"/>
  <c r="J16" i="53" s="1"/>
  <c r="K15" i="155"/>
  <c r="J16" i="155" s="1"/>
  <c r="G17" i="155" s="1"/>
  <c r="H17" i="155" s="1"/>
  <c r="K15" i="78"/>
  <c r="J16" i="78" s="1"/>
  <c r="G17" i="78" s="1"/>
  <c r="H17" i="78" s="1"/>
  <c r="G17" i="228"/>
  <c r="H17" i="228" s="1"/>
  <c r="I19" i="241"/>
  <c r="K16" i="131"/>
  <c r="J17" i="131" s="1"/>
  <c r="K17" i="131" s="1"/>
  <c r="J18" i="131" s="1"/>
  <c r="K18" i="131" s="1"/>
  <c r="I17" i="114"/>
  <c r="I17" i="68"/>
  <c r="I18" i="95"/>
  <c r="I18" i="4"/>
  <c r="I18" i="139"/>
  <c r="K17" i="139"/>
  <c r="I19" i="87"/>
  <c r="I20" i="87" s="1"/>
  <c r="I21" i="87" s="1"/>
  <c r="G16" i="64"/>
  <c r="H16" i="64" s="1"/>
  <c r="K15" i="64"/>
  <c r="K15" i="237"/>
  <c r="J16" i="237" s="1"/>
  <c r="G17" i="237" s="1"/>
  <c r="H17" i="237" s="1"/>
  <c r="I20" i="218"/>
  <c r="I18" i="220"/>
  <c r="I19" i="197"/>
  <c r="I20" i="197" s="1"/>
  <c r="J16" i="181"/>
  <c r="K16" i="181" s="1"/>
  <c r="J18" i="177"/>
  <c r="K18" i="177" s="1"/>
  <c r="I19" i="166"/>
  <c r="J16" i="150"/>
  <c r="K16" i="150" s="1"/>
  <c r="I17" i="148"/>
  <c r="I17" i="135"/>
  <c r="I18" i="153"/>
  <c r="G16" i="132"/>
  <c r="H16" i="132" s="1"/>
  <c r="K15" i="132"/>
  <c r="I19" i="132"/>
  <c r="K16" i="129"/>
  <c r="J17" i="129" s="1"/>
  <c r="G18" i="129" s="1"/>
  <c r="H18" i="129" s="1"/>
  <c r="I19" i="124"/>
  <c r="I18" i="117"/>
  <c r="K17" i="117"/>
  <c r="J16" i="99"/>
  <c r="I17" i="248"/>
  <c r="I18" i="248" s="1"/>
  <c r="I18" i="65"/>
  <c r="K15" i="33"/>
  <c r="J16" i="33" s="1"/>
  <c r="K21" i="19"/>
  <c r="I22" i="19"/>
  <c r="I21" i="46"/>
  <c r="K15" i="88"/>
  <c r="J16" i="88" s="1"/>
  <c r="K16" i="88" s="1"/>
  <c r="K15" i="21"/>
  <c r="J16" i="21" s="1"/>
  <c r="I19" i="26"/>
  <c r="I17" i="27"/>
  <c r="I19" i="131"/>
  <c r="I17" i="91"/>
  <c r="K15" i="248"/>
  <c r="J16" i="248" s="1"/>
  <c r="G17" i="248" s="1"/>
  <c r="H17" i="248" s="1"/>
  <c r="I18" i="84"/>
  <c r="I20" i="48"/>
  <c r="K15" i="73"/>
  <c r="J16" i="73" s="1"/>
  <c r="I18" i="59"/>
  <c r="I19" i="47"/>
  <c r="I21" i="17"/>
  <c r="I19" i="8"/>
  <c r="J16" i="256"/>
  <c r="G17" i="256" s="1"/>
  <c r="H17" i="256" s="1"/>
  <c r="I19" i="227"/>
  <c r="I17" i="237"/>
  <c r="I18" i="217"/>
  <c r="J17" i="201"/>
  <c r="I17" i="181"/>
  <c r="K15" i="154"/>
  <c r="J16" i="154" s="1"/>
  <c r="G17" i="154" s="1"/>
  <c r="H17" i="154" s="1"/>
  <c r="I17" i="150"/>
  <c r="J17" i="149"/>
  <c r="G18" i="149" s="1"/>
  <c r="H18" i="149" s="1"/>
  <c r="G16" i="142"/>
  <c r="H16" i="142" s="1"/>
  <c r="K15" i="142"/>
  <c r="I19" i="133"/>
  <c r="I18" i="130"/>
  <c r="I18" i="129"/>
  <c r="K15" i="128"/>
  <c r="J16" i="128" s="1"/>
  <c r="G17" i="128" s="1"/>
  <c r="H17" i="128" s="1"/>
  <c r="G16" i="96"/>
  <c r="H16" i="96" s="1"/>
  <c r="K15" i="96"/>
  <c r="J16" i="85"/>
  <c r="G17" i="85" s="1"/>
  <c r="H17" i="85" s="1"/>
  <c r="K15" i="83"/>
  <c r="J16" i="83" s="1"/>
  <c r="G17" i="83" s="1"/>
  <c r="H17" i="83" s="1"/>
  <c r="I17" i="67"/>
  <c r="I18" i="67" s="1"/>
  <c r="I19" i="67" s="1"/>
  <c r="I20" i="77"/>
  <c r="I21" i="77" s="1"/>
  <c r="I22" i="77" s="1"/>
  <c r="I20" i="34"/>
  <c r="I18" i="58"/>
  <c r="I18" i="29"/>
  <c r="I18" i="60"/>
  <c r="I20" i="97"/>
  <c r="I18" i="246"/>
  <c r="I19" i="3"/>
  <c r="K15" i="13"/>
  <c r="I17" i="88"/>
  <c r="K15" i="135"/>
  <c r="J16" i="135" s="1"/>
  <c r="G17" i="135" s="1"/>
  <c r="H17" i="135" s="1"/>
  <c r="I19" i="177"/>
  <c r="I17" i="136"/>
  <c r="I18" i="149"/>
  <c r="G16" i="138"/>
  <c r="H16" i="138" s="1"/>
  <c r="G17" i="138"/>
  <c r="H17" i="138" s="1"/>
  <c r="I18" i="143"/>
  <c r="G17" i="111"/>
  <c r="H17" i="111" s="1"/>
  <c r="K16" i="111"/>
  <c r="I17" i="100"/>
  <c r="I17" i="128"/>
  <c r="I17" i="85"/>
  <c r="I19" i="89"/>
  <c r="I17" i="83"/>
  <c r="I18" i="63"/>
  <c r="G16" i="58"/>
  <c r="H16" i="58" s="1"/>
  <c r="K15" i="58"/>
  <c r="I17" i="18"/>
  <c r="I19" i="211"/>
  <c r="I20" i="35"/>
  <c r="K16" i="60"/>
  <c r="J17" i="60" s="1"/>
  <c r="G18" i="60" s="1"/>
  <c r="H18" i="60" s="1"/>
  <c r="I20" i="20"/>
  <c r="I21" i="82"/>
  <c r="K15" i="22"/>
  <c r="J16" i="22" s="1"/>
  <c r="G17" i="22" s="1"/>
  <c r="H17" i="22" s="1"/>
  <c r="I18" i="2"/>
  <c r="K16" i="251"/>
  <c r="J17" i="251" s="1"/>
  <c r="G18" i="251" s="1"/>
  <c r="H18" i="251" s="1"/>
  <c r="I18" i="112"/>
  <c r="G16" i="92"/>
  <c r="H16" i="92" s="1"/>
  <c r="K15" i="92"/>
  <c r="I18" i="5"/>
  <c r="K16" i="228"/>
  <c r="K18" i="242"/>
  <c r="I19" i="242"/>
  <c r="I17" i="238"/>
  <c r="I18" i="238" s="1"/>
  <c r="K18" i="238" s="1"/>
  <c r="I18" i="182"/>
  <c r="K15" i="252"/>
  <c r="J16" i="252" s="1"/>
  <c r="G17" i="252" s="1"/>
  <c r="H17" i="252" s="1"/>
  <c r="G16" i="255"/>
  <c r="H16" i="255" s="1"/>
  <c r="K15" i="255"/>
  <c r="I18" i="221"/>
  <c r="I19" i="213"/>
  <c r="G16" i="169"/>
  <c r="H16" i="169" s="1"/>
  <c r="K15" i="169"/>
  <c r="I18" i="169"/>
  <c r="K17" i="169"/>
  <c r="I18" i="140"/>
  <c r="I19" i="134"/>
  <c r="K15" i="87"/>
  <c r="G16" i="87"/>
  <c r="H16" i="87" s="1"/>
  <c r="I18" i="99"/>
  <c r="I18" i="81"/>
  <c r="I17" i="57"/>
  <c r="K15" i="48"/>
  <c r="J16" i="48" s="1"/>
  <c r="G16" i="84"/>
  <c r="H16" i="84" s="1"/>
  <c r="K16" i="40"/>
  <c r="J17" i="40" s="1"/>
  <c r="I17" i="76"/>
  <c r="I22" i="50"/>
  <c r="I20" i="16"/>
  <c r="I20" i="41"/>
  <c r="I20" i="96"/>
  <c r="I17" i="22"/>
  <c r="I18" i="251"/>
  <c r="I18" i="42"/>
  <c r="I18" i="255"/>
  <c r="I19" i="255" s="1"/>
  <c r="I20" i="255" s="1"/>
  <c r="I18" i="157"/>
  <c r="I17" i="256"/>
  <c r="K15" i="253"/>
  <c r="G16" i="253"/>
  <c r="H16" i="253" s="1"/>
  <c r="I20" i="206"/>
  <c r="G18" i="153"/>
  <c r="H18" i="153" s="1"/>
  <c r="G16" i="153"/>
  <c r="H16" i="153" s="1"/>
  <c r="J16" i="153" s="1"/>
  <c r="K16" i="153" s="1"/>
  <c r="G17" i="153"/>
  <c r="H17" i="153" s="1"/>
  <c r="K15" i="138"/>
  <c r="I19" i="152"/>
  <c r="I18" i="137"/>
  <c r="I29" i="141"/>
  <c r="I19" i="151"/>
  <c r="I17" i="115"/>
  <c r="K15" i="116"/>
  <c r="J16" i="116" s="1"/>
  <c r="G17" i="116" s="1"/>
  <c r="H17" i="116" s="1"/>
  <c r="G16" i="69"/>
  <c r="H16" i="69" s="1"/>
  <c r="I17" i="61"/>
  <c r="I18" i="53"/>
  <c r="I20" i="93"/>
  <c r="I18" i="24"/>
  <c r="I21" i="40"/>
  <c r="I22" i="64"/>
  <c r="I18" i="13"/>
  <c r="K17" i="13"/>
  <c r="G17" i="14"/>
  <c r="H17" i="14" s="1"/>
  <c r="I17" i="214"/>
  <c r="I17" i="223"/>
  <c r="K16" i="223"/>
  <c r="K16" i="217"/>
  <c r="J17" i="217" s="1"/>
  <c r="K17" i="217" s="1"/>
  <c r="I18" i="222"/>
  <c r="I19" i="240"/>
  <c r="I18" i="216"/>
  <c r="I18" i="178"/>
  <c r="I18" i="170"/>
  <c r="I17" i="145"/>
  <c r="I17" i="138"/>
  <c r="J16" i="145"/>
  <c r="G17" i="145" s="1"/>
  <c r="H17" i="145" s="1"/>
  <c r="I18" i="141"/>
  <c r="G16" i="134"/>
  <c r="H16" i="134" s="1"/>
  <c r="K15" i="134"/>
  <c r="I17" i="110"/>
  <c r="K16" i="110"/>
  <c r="J16" i="114"/>
  <c r="G17" i="114" s="1"/>
  <c r="H17" i="114" s="1"/>
  <c r="I17" i="116"/>
  <c r="I19" i="123"/>
  <c r="I19" i="92"/>
  <c r="G16" i="71"/>
  <c r="H16" i="71" s="1"/>
  <c r="K15" i="71"/>
  <c r="I20" i="86"/>
  <c r="I18" i="33"/>
  <c r="I17" i="78"/>
  <c r="I18" i="62"/>
  <c r="K15" i="72"/>
  <c r="J16" i="72" s="1"/>
  <c r="I22" i="49"/>
  <c r="G17" i="19"/>
  <c r="H17" i="19" s="1"/>
  <c r="K15" i="27"/>
  <c r="J16" i="27" s="1"/>
  <c r="G17" i="27" s="1"/>
  <c r="H17" i="27" s="1"/>
  <c r="I19" i="10"/>
  <c r="I19" i="7"/>
  <c r="K16" i="226"/>
  <c r="J17" i="226" s="1"/>
  <c r="I19" i="226"/>
  <c r="I18" i="225"/>
  <c r="K16" i="225"/>
  <c r="J17" i="225" s="1"/>
  <c r="G18" i="225" s="1"/>
  <c r="H18" i="225" s="1"/>
  <c r="I18" i="224"/>
  <c r="K16" i="224"/>
  <c r="J17" i="224" s="1"/>
  <c r="G18" i="224" s="1"/>
  <c r="H18" i="224" s="1"/>
  <c r="I17" i="75"/>
  <c r="I18" i="73"/>
  <c r="I20" i="71"/>
  <c r="K17" i="142"/>
  <c r="J18" i="142" s="1"/>
  <c r="G19" i="142" s="1"/>
  <c r="H19" i="142" s="1"/>
  <c r="I19" i="142"/>
  <c r="I18" i="21"/>
  <c r="I17" i="155"/>
  <c r="I17" i="252"/>
  <c r="I22" i="127"/>
  <c r="I17" i="45"/>
  <c r="I19" i="247"/>
  <c r="I22" i="32"/>
  <c r="I21" i="30"/>
  <c r="I19" i="250"/>
  <c r="I23" i="249"/>
  <c r="I21" i="55"/>
  <c r="I19" i="12"/>
  <c r="K16" i="139" l="1"/>
  <c r="K16" i="247"/>
  <c r="J17" i="247" s="1"/>
  <c r="K16" i="55"/>
  <c r="K16" i="61"/>
  <c r="G17" i="50"/>
  <c r="H17" i="50" s="1"/>
  <c r="K16" i="219"/>
  <c r="J17" i="219" s="1"/>
  <c r="K17" i="219" s="1"/>
  <c r="G17" i="214"/>
  <c r="H17" i="214" s="1"/>
  <c r="K16" i="214"/>
  <c r="K16" i="206"/>
  <c r="K16" i="222"/>
  <c r="J17" i="222" s="1"/>
  <c r="K17" i="222" s="1"/>
  <c r="J18" i="222" s="1"/>
  <c r="K18" i="222" s="1"/>
  <c r="K16" i="59"/>
  <c r="J17" i="59" s="1"/>
  <c r="G18" i="59" s="1"/>
  <c r="H18" i="59" s="1"/>
  <c r="K17" i="24"/>
  <c r="J18" i="24" s="1"/>
  <c r="G19" i="24" s="1"/>
  <c r="H19" i="24" s="1"/>
  <c r="K16" i="133"/>
  <c r="J17" i="133" s="1"/>
  <c r="G18" i="133" s="1"/>
  <c r="H18" i="133" s="1"/>
  <c r="K16" i="26"/>
  <c r="J17" i="26" s="1"/>
  <c r="G18" i="26" s="1"/>
  <c r="H18" i="26" s="1"/>
  <c r="K16" i="216"/>
  <c r="J17" i="216" s="1"/>
  <c r="G18" i="216" s="1"/>
  <c r="H18" i="216" s="1"/>
  <c r="K16" i="112"/>
  <c r="J17" i="112" s="1"/>
  <c r="G18" i="112" s="1"/>
  <c r="H18" i="112" s="1"/>
  <c r="I18" i="239"/>
  <c r="I19" i="239" s="1"/>
  <c r="I20" i="239" s="1"/>
  <c r="I25" i="201"/>
  <c r="I21" i="255"/>
  <c r="K16" i="239"/>
  <c r="G17" i="239"/>
  <c r="H17" i="239" s="1"/>
  <c r="I26" i="14"/>
  <c r="I27" i="14" s="1"/>
  <c r="K16" i="164"/>
  <c r="G17" i="164"/>
  <c r="H17" i="164" s="1"/>
  <c r="G28" i="265"/>
  <c r="H28" i="265" s="1"/>
  <c r="K27" i="265"/>
  <c r="G17" i="245"/>
  <c r="H17" i="245" s="1"/>
  <c r="K16" i="245"/>
  <c r="I18" i="245"/>
  <c r="I19" i="245" s="1"/>
  <c r="I64" i="267"/>
  <c r="J63" i="267"/>
  <c r="K63" i="267" s="1"/>
  <c r="K17" i="174"/>
  <c r="G18" i="174"/>
  <c r="H18" i="174" s="1"/>
  <c r="K17" i="175"/>
  <c r="G18" i="175"/>
  <c r="H18" i="175" s="1"/>
  <c r="K18" i="176"/>
  <c r="J19" i="176" s="1"/>
  <c r="K19" i="176" s="1"/>
  <c r="K16" i="7"/>
  <c r="J17" i="7" s="1"/>
  <c r="I20" i="67"/>
  <c r="I20" i="236"/>
  <c r="I21" i="236" s="1"/>
  <c r="I22" i="236" s="1"/>
  <c r="K16" i="70"/>
  <c r="G17" i="70"/>
  <c r="H17" i="70" s="1"/>
  <c r="G17" i="79"/>
  <c r="H17" i="79" s="1"/>
  <c r="K16" i="79"/>
  <c r="G17" i="80"/>
  <c r="H17" i="80" s="1"/>
  <c r="K16" i="80"/>
  <c r="K16" i="221"/>
  <c r="J17" i="221" s="1"/>
  <c r="K17" i="221" s="1"/>
  <c r="J18" i="221" s="1"/>
  <c r="G19" i="221" s="1"/>
  <c r="H19" i="221" s="1"/>
  <c r="I21" i="197"/>
  <c r="K16" i="157"/>
  <c r="J17" i="157" s="1"/>
  <c r="G18" i="157" s="1"/>
  <c r="H18" i="157" s="1"/>
  <c r="G18" i="173"/>
  <c r="H18" i="173" s="1"/>
  <c r="K16" i="32"/>
  <c r="J17" i="32" s="1"/>
  <c r="J16" i="236"/>
  <c r="G17" i="236" s="1"/>
  <c r="H17" i="236" s="1"/>
  <c r="J19" i="260"/>
  <c r="K19" i="260" s="1"/>
  <c r="G18" i="219"/>
  <c r="H18" i="219" s="1"/>
  <c r="K16" i="35"/>
  <c r="J17" i="35" s="1"/>
  <c r="G18" i="35" s="1"/>
  <c r="H18" i="35" s="1"/>
  <c r="J16" i="37"/>
  <c r="K16" i="37" s="1"/>
  <c r="J17" i="3"/>
  <c r="I21" i="219"/>
  <c r="I22" i="219" s="1"/>
  <c r="J16" i="197"/>
  <c r="G17" i="197" s="1"/>
  <c r="H17" i="197" s="1"/>
  <c r="J16" i="138"/>
  <c r="G18" i="138" s="1"/>
  <c r="H18" i="138" s="1"/>
  <c r="I29" i="257"/>
  <c r="I22" i="231"/>
  <c r="I23" i="228"/>
  <c r="K16" i="62"/>
  <c r="J17" i="62" s="1"/>
  <c r="G18" i="62" s="1"/>
  <c r="H18" i="62" s="1"/>
  <c r="J18" i="217"/>
  <c r="G19" i="217" s="1"/>
  <c r="H19" i="217" s="1"/>
  <c r="K16" i="46"/>
  <c r="J17" i="46" s="1"/>
  <c r="K16" i="152"/>
  <c r="J17" i="152" s="1"/>
  <c r="G18" i="152" s="1"/>
  <c r="H18" i="152" s="1"/>
  <c r="K16" i="170"/>
  <c r="J17" i="170" s="1"/>
  <c r="G18" i="170" s="1"/>
  <c r="H18" i="170" s="1"/>
  <c r="K17" i="86"/>
  <c r="J18" i="86" s="1"/>
  <c r="G19" i="86" s="1"/>
  <c r="H19" i="86" s="1"/>
  <c r="K16" i="250"/>
  <c r="G17" i="250"/>
  <c r="H17" i="250" s="1"/>
  <c r="I24" i="37"/>
  <c r="I25" i="37" s="1"/>
  <c r="G17" i="51"/>
  <c r="H17" i="51" s="1"/>
  <c r="K16" i="51"/>
  <c r="J18" i="173"/>
  <c r="K16" i="72"/>
  <c r="G17" i="72"/>
  <c r="H17" i="72" s="1"/>
  <c r="K16" i="73"/>
  <c r="G17" i="73"/>
  <c r="H17" i="73" s="1"/>
  <c r="K16" i="74"/>
  <c r="G17" i="74"/>
  <c r="H17" i="74" s="1"/>
  <c r="J20" i="257"/>
  <c r="I19" i="248"/>
  <c r="I20" i="248" s="1"/>
  <c r="I21" i="248" s="1"/>
  <c r="K16" i="167"/>
  <c r="G17" i="167"/>
  <c r="H17" i="167" s="1"/>
  <c r="I20" i="167"/>
  <c r="I23" i="77"/>
  <c r="I24" i="77" s="1"/>
  <c r="I25" i="77" s="1"/>
  <c r="K16" i="78"/>
  <c r="J17" i="78" s="1"/>
  <c r="G18" i="78" s="1"/>
  <c r="H18" i="78" s="1"/>
  <c r="J16" i="254"/>
  <c r="G17" i="93"/>
  <c r="H17" i="93" s="1"/>
  <c r="K16" i="93"/>
  <c r="K16" i="127"/>
  <c r="J17" i="127" s="1"/>
  <c r="K17" i="127" s="1"/>
  <c r="J16" i="231"/>
  <c r="K16" i="83"/>
  <c r="J17" i="83" s="1"/>
  <c r="G18" i="83" s="1"/>
  <c r="H18" i="83" s="1"/>
  <c r="K16" i="34"/>
  <c r="J17" i="34" s="1"/>
  <c r="K16" i="154"/>
  <c r="J17" i="154" s="1"/>
  <c r="K16" i="95"/>
  <c r="J17" i="95" s="1"/>
  <c r="G18" i="95" s="1"/>
  <c r="H18" i="95" s="1"/>
  <c r="J25" i="262"/>
  <c r="K25" i="262" s="1"/>
  <c r="J21" i="263"/>
  <c r="K21" i="263" s="1"/>
  <c r="G17" i="97"/>
  <c r="H17" i="97" s="1"/>
  <c r="K16" i="97"/>
  <c r="K16" i="20"/>
  <c r="J17" i="20" s="1"/>
  <c r="K17" i="20" s="1"/>
  <c r="K16" i="136"/>
  <c r="J17" i="136" s="1"/>
  <c r="K16" i="66"/>
  <c r="J17" i="66" s="1"/>
  <c r="G18" i="66" s="1"/>
  <c r="H18" i="66" s="1"/>
  <c r="K16" i="29"/>
  <c r="J17" i="29" s="1"/>
  <c r="G18" i="29" s="1"/>
  <c r="H18" i="29" s="1"/>
  <c r="K16" i="218"/>
  <c r="J17" i="218" s="1"/>
  <c r="G18" i="218" s="1"/>
  <c r="H18" i="218" s="1"/>
  <c r="K16" i="30"/>
  <c r="J17" i="30" s="1"/>
  <c r="K16" i="47"/>
  <c r="J17" i="47" s="1"/>
  <c r="K17" i="47" s="1"/>
  <c r="K16" i="43"/>
  <c r="J17" i="43" s="1"/>
  <c r="G18" i="43" s="1"/>
  <c r="H18" i="43" s="1"/>
  <c r="K16" i="246"/>
  <c r="J17" i="246" s="1"/>
  <c r="G18" i="246" s="1"/>
  <c r="H18" i="246" s="1"/>
  <c r="K16" i="49"/>
  <c r="J17" i="49" s="1"/>
  <c r="G18" i="49" s="1"/>
  <c r="H18" i="49" s="1"/>
  <c r="K16" i="10"/>
  <c r="J17" i="10" s="1"/>
  <c r="I22" i="263"/>
  <c r="K16" i="148"/>
  <c r="J17" i="148" s="1"/>
  <c r="K16" i="140"/>
  <c r="J17" i="140" s="1"/>
  <c r="G18" i="140" s="1"/>
  <c r="H18" i="140" s="1"/>
  <c r="K16" i="227"/>
  <c r="J17" i="227" s="1"/>
  <c r="K17" i="227" s="1"/>
  <c r="J18" i="227" s="1"/>
  <c r="K18" i="227" s="1"/>
  <c r="J19" i="227" s="1"/>
  <c r="K19" i="227" s="1"/>
  <c r="I26" i="262"/>
  <c r="J21" i="261"/>
  <c r="K21" i="261" s="1"/>
  <c r="I22" i="261"/>
  <c r="G17" i="137"/>
  <c r="H17" i="137" s="1"/>
  <c r="K16" i="137"/>
  <c r="J16" i="84"/>
  <c r="G17" i="84" s="1"/>
  <c r="H17" i="84" s="1"/>
  <c r="K16" i="77"/>
  <c r="J17" i="77" s="1"/>
  <c r="G18" i="77" s="1"/>
  <c r="H18" i="77" s="1"/>
  <c r="K16" i="256"/>
  <c r="J17" i="256" s="1"/>
  <c r="K16" i="116"/>
  <c r="J17" i="116" s="1"/>
  <c r="J17" i="14"/>
  <c r="G18" i="14" s="1"/>
  <c r="H18" i="14" s="1"/>
  <c r="K16" i="41"/>
  <c r="J17" i="41" s="1"/>
  <c r="K16" i="22"/>
  <c r="J17" i="22" s="1"/>
  <c r="G18" i="22" s="1"/>
  <c r="H18" i="22" s="1"/>
  <c r="J19" i="213"/>
  <c r="K19" i="213" s="1"/>
  <c r="J16" i="255"/>
  <c r="K16" i="255" s="1"/>
  <c r="K17" i="220"/>
  <c r="J18" i="220" s="1"/>
  <c r="G19" i="220" s="1"/>
  <c r="H19" i="220" s="1"/>
  <c r="K16" i="166"/>
  <c r="J17" i="166" s="1"/>
  <c r="G17" i="76"/>
  <c r="H17" i="76" s="1"/>
  <c r="K16" i="76"/>
  <c r="K16" i="57"/>
  <c r="J17" i="57" s="1"/>
  <c r="K16" i="91"/>
  <c r="J17" i="91" s="1"/>
  <c r="G17" i="17"/>
  <c r="H17" i="17" s="1"/>
  <c r="K16" i="17"/>
  <c r="K16" i="115"/>
  <c r="J17" i="115" s="1"/>
  <c r="G18" i="115" s="1"/>
  <c r="H18" i="115" s="1"/>
  <c r="K21" i="50"/>
  <c r="J22" i="50" s="1"/>
  <c r="G23" i="50" s="1"/>
  <c r="H23" i="50" s="1"/>
  <c r="K16" i="16"/>
  <c r="J17" i="16" s="1"/>
  <c r="K17" i="16" s="1"/>
  <c r="J16" i="71"/>
  <c r="J17" i="110"/>
  <c r="G18" i="110" s="1"/>
  <c r="H18" i="110" s="1"/>
  <c r="J18" i="169"/>
  <c r="G19" i="169" s="1"/>
  <c r="H19" i="169" s="1"/>
  <c r="J16" i="58"/>
  <c r="G17" i="58" s="1"/>
  <c r="H17" i="58" s="1"/>
  <c r="J17" i="206"/>
  <c r="G18" i="206" s="1"/>
  <c r="H18" i="206" s="1"/>
  <c r="K16" i="67"/>
  <c r="J17" i="67" s="1"/>
  <c r="J16" i="117"/>
  <c r="K16" i="117" s="1"/>
  <c r="J16" i="124"/>
  <c r="K16" i="124" s="1"/>
  <c r="G17" i="8"/>
  <c r="H17" i="8" s="1"/>
  <c r="K16" i="8"/>
  <c r="J17" i="238"/>
  <c r="J18" i="117"/>
  <c r="G19" i="117" s="1"/>
  <c r="H19" i="117" s="1"/>
  <c r="J16" i="132"/>
  <c r="G17" i="132" s="1"/>
  <c r="H17" i="132" s="1"/>
  <c r="J19" i="241"/>
  <c r="K19" i="241" s="1"/>
  <c r="G17" i="242"/>
  <c r="H17" i="242" s="1"/>
  <c r="K16" i="242"/>
  <c r="G17" i="5"/>
  <c r="H17" i="5" s="1"/>
  <c r="K16" i="5"/>
  <c r="G17" i="81"/>
  <c r="H17" i="81" s="1"/>
  <c r="K16" i="81"/>
  <c r="K16" i="107"/>
  <c r="J17" i="107" s="1"/>
  <c r="G18" i="107" s="1"/>
  <c r="H18" i="107" s="1"/>
  <c r="J16" i="89"/>
  <c r="G17" i="249"/>
  <c r="K16" i="249"/>
  <c r="J17" i="249" s="1"/>
  <c r="J17" i="88"/>
  <c r="K17" i="88" s="1"/>
  <c r="J16" i="96"/>
  <c r="K16" i="96" s="1"/>
  <c r="J17" i="181"/>
  <c r="K17" i="181" s="1"/>
  <c r="J19" i="177"/>
  <c r="K19" i="177" s="1"/>
  <c r="I18" i="107"/>
  <c r="G17" i="36"/>
  <c r="H17" i="36" s="1"/>
  <c r="K16" i="36"/>
  <c r="G17" i="151"/>
  <c r="H17" i="151" s="1"/>
  <c r="K16" i="151"/>
  <c r="J19" i="240"/>
  <c r="K19" i="240" s="1"/>
  <c r="J17" i="61"/>
  <c r="G18" i="61" s="1"/>
  <c r="H18" i="61" s="1"/>
  <c r="J16" i="92"/>
  <c r="G17" i="92" s="1"/>
  <c r="H17" i="92" s="1"/>
  <c r="J17" i="111"/>
  <c r="K17" i="111" s="1"/>
  <c r="J16" i="142"/>
  <c r="K16" i="142" s="1"/>
  <c r="K16" i="135"/>
  <c r="J17" i="135" s="1"/>
  <c r="G18" i="135" s="1"/>
  <c r="H18" i="135" s="1"/>
  <c r="J19" i="131"/>
  <c r="K19" i="131" s="1"/>
  <c r="G17" i="53"/>
  <c r="H17" i="53" s="1"/>
  <c r="K16" i="53"/>
  <c r="G17" i="12"/>
  <c r="H17" i="12" s="1"/>
  <c r="K16" i="12"/>
  <c r="G17" i="65"/>
  <c r="H17" i="65" s="1"/>
  <c r="K16" i="65"/>
  <c r="J17" i="223"/>
  <c r="G18" i="223" s="1"/>
  <c r="H18" i="223" s="1"/>
  <c r="J17" i="153"/>
  <c r="K17" i="153" s="1"/>
  <c r="J18" i="153" s="1"/>
  <c r="G19" i="153" s="1"/>
  <c r="H19" i="153" s="1"/>
  <c r="G18" i="30"/>
  <c r="H18" i="30" s="1"/>
  <c r="K17" i="30"/>
  <c r="G18" i="247"/>
  <c r="H18" i="247" s="1"/>
  <c r="K17" i="247"/>
  <c r="G17" i="21"/>
  <c r="H17" i="21" s="1"/>
  <c r="K16" i="21"/>
  <c r="I18" i="214"/>
  <c r="I19" i="112"/>
  <c r="I18" i="18"/>
  <c r="I18" i="85"/>
  <c r="I19" i="153"/>
  <c r="I20" i="242"/>
  <c r="I19" i="99"/>
  <c r="K16" i="128"/>
  <c r="J17" i="128" s="1"/>
  <c r="G18" i="128" s="1"/>
  <c r="H18" i="128" s="1"/>
  <c r="I23" i="19"/>
  <c r="K22" i="19"/>
  <c r="I20" i="7"/>
  <c r="G17" i="130"/>
  <c r="H17" i="130" s="1"/>
  <c r="K16" i="130"/>
  <c r="I19" i="141"/>
  <c r="I19" i="222"/>
  <c r="I30" i="141"/>
  <c r="I21" i="96"/>
  <c r="I19" i="140"/>
  <c r="I20" i="213"/>
  <c r="J17" i="228"/>
  <c r="I19" i="63"/>
  <c r="I18" i="128"/>
  <c r="K17" i="60"/>
  <c r="J18" i="60" s="1"/>
  <c r="G19" i="60" s="1"/>
  <c r="H19" i="60" s="1"/>
  <c r="I19" i="129"/>
  <c r="G18" i="201"/>
  <c r="H18" i="201" s="1"/>
  <c r="K17" i="201"/>
  <c r="I20" i="131"/>
  <c r="G17" i="99"/>
  <c r="H17" i="99" s="1"/>
  <c r="K16" i="99"/>
  <c r="I20" i="132"/>
  <c r="I18" i="135"/>
  <c r="I20" i="241"/>
  <c r="I21" i="206"/>
  <c r="I22" i="206" s="1"/>
  <c r="I23" i="206" s="1"/>
  <c r="I24" i="206" s="1"/>
  <c r="I25" i="206" s="1"/>
  <c r="I26" i="206" s="1"/>
  <c r="I27" i="206" s="1"/>
  <c r="G17" i="141"/>
  <c r="H17" i="141" s="1"/>
  <c r="K16" i="141"/>
  <c r="I20" i="177"/>
  <c r="I23" i="50"/>
  <c r="J19" i="242"/>
  <c r="G20" i="242" s="1"/>
  <c r="H20" i="242" s="1"/>
  <c r="G17" i="63"/>
  <c r="H17" i="63" s="1"/>
  <c r="K16" i="63"/>
  <c r="I19" i="62"/>
  <c r="I19" i="178"/>
  <c r="I20" i="178" s="1"/>
  <c r="I21" i="178" s="1"/>
  <c r="J16" i="69"/>
  <c r="J29" i="141"/>
  <c r="K29" i="141" s="1"/>
  <c r="J16" i="253"/>
  <c r="G17" i="48"/>
  <c r="H17" i="48" s="1"/>
  <c r="K16" i="48"/>
  <c r="I19" i="221"/>
  <c r="I19" i="2"/>
  <c r="I18" i="83"/>
  <c r="I18" i="100"/>
  <c r="I19" i="149"/>
  <c r="I19" i="246"/>
  <c r="I19" i="60"/>
  <c r="I21" i="34"/>
  <c r="K17" i="129"/>
  <c r="J18" i="129" s="1"/>
  <c r="G19" i="129" s="1"/>
  <c r="H19" i="129" s="1"/>
  <c r="I19" i="59"/>
  <c r="I19" i="65"/>
  <c r="G18" i="211"/>
  <c r="H18" i="211" s="1"/>
  <c r="K17" i="211"/>
  <c r="I20" i="152"/>
  <c r="I18" i="22"/>
  <c r="I19" i="81"/>
  <c r="G17" i="2"/>
  <c r="H17" i="2" s="1"/>
  <c r="K16" i="2"/>
  <c r="J18" i="178"/>
  <c r="K18" i="178" s="1"/>
  <c r="I19" i="53"/>
  <c r="I21" i="41"/>
  <c r="I18" i="76"/>
  <c r="J16" i="87"/>
  <c r="I19" i="169"/>
  <c r="I19" i="5"/>
  <c r="I21" i="35"/>
  <c r="K16" i="100"/>
  <c r="J17" i="100" s="1"/>
  <c r="G18" i="100" s="1"/>
  <c r="H18" i="100" s="1"/>
  <c r="K17" i="149"/>
  <c r="J18" i="149" s="1"/>
  <c r="G19" i="149" s="1"/>
  <c r="H19" i="149" s="1"/>
  <c r="I19" i="29"/>
  <c r="I18" i="150"/>
  <c r="I19" i="150" s="1"/>
  <c r="I20" i="150" s="1"/>
  <c r="I21" i="150" s="1"/>
  <c r="I19" i="217"/>
  <c r="I20" i="8"/>
  <c r="I19" i="84"/>
  <c r="I20" i="84" s="1"/>
  <c r="I18" i="27"/>
  <c r="G17" i="33"/>
  <c r="H17" i="33" s="1"/>
  <c r="K16" i="33"/>
  <c r="I19" i="117"/>
  <c r="I18" i="148"/>
  <c r="I19" i="220"/>
  <c r="J18" i="139"/>
  <c r="G19" i="139" s="1"/>
  <c r="H19" i="139" s="1"/>
  <c r="K16" i="68"/>
  <c r="J17" i="68" s="1"/>
  <c r="G18" i="68" s="1"/>
  <c r="H18" i="68" s="1"/>
  <c r="I21" i="86"/>
  <c r="I20" i="151"/>
  <c r="I19" i="143"/>
  <c r="I20" i="47"/>
  <c r="I19" i="170"/>
  <c r="I21" i="93"/>
  <c r="I19" i="58"/>
  <c r="I18" i="181"/>
  <c r="I23" i="49"/>
  <c r="K22" i="49"/>
  <c r="I18" i="78"/>
  <c r="I20" i="92"/>
  <c r="I18" i="110"/>
  <c r="I18" i="138"/>
  <c r="I19" i="216"/>
  <c r="G17" i="82"/>
  <c r="H17" i="82" s="1"/>
  <c r="K16" i="82"/>
  <c r="I18" i="115"/>
  <c r="I18" i="256"/>
  <c r="I19" i="256" s="1"/>
  <c r="I19" i="42"/>
  <c r="I18" i="57"/>
  <c r="G17" i="42"/>
  <c r="H17" i="42" s="1"/>
  <c r="K16" i="42"/>
  <c r="I19" i="130"/>
  <c r="J17" i="150"/>
  <c r="K17" i="150" s="1"/>
  <c r="I18" i="237"/>
  <c r="K16" i="27"/>
  <c r="J17" i="27" s="1"/>
  <c r="G18" i="27" s="1"/>
  <c r="H18" i="27" s="1"/>
  <c r="I21" i="111"/>
  <c r="I19" i="139"/>
  <c r="I18" i="68"/>
  <c r="I19" i="68" s="1"/>
  <c r="I19" i="95"/>
  <c r="I23" i="64"/>
  <c r="J18" i="182"/>
  <c r="K18" i="182" s="1"/>
  <c r="I20" i="3"/>
  <c r="I20" i="10"/>
  <c r="I21" i="10" s="1"/>
  <c r="J19" i="123"/>
  <c r="K19" i="123" s="1"/>
  <c r="K16" i="145"/>
  <c r="J17" i="145" s="1"/>
  <c r="G18" i="145" s="1"/>
  <c r="H18" i="145" s="1"/>
  <c r="I18" i="223"/>
  <c r="I19" i="223" s="1"/>
  <c r="I20" i="223" s="1"/>
  <c r="I22" i="40"/>
  <c r="I18" i="61"/>
  <c r="I19" i="137"/>
  <c r="I19" i="157"/>
  <c r="I19" i="251"/>
  <c r="G18" i="40"/>
  <c r="H18" i="40" s="1"/>
  <c r="K17" i="40"/>
  <c r="I20" i="134"/>
  <c r="J16" i="169"/>
  <c r="J18" i="219"/>
  <c r="I20" i="211"/>
  <c r="I20" i="89"/>
  <c r="I18" i="136"/>
  <c r="I18" i="88"/>
  <c r="I21" i="97"/>
  <c r="I20" i="133"/>
  <c r="K16" i="237"/>
  <c r="J17" i="237" s="1"/>
  <c r="G18" i="237" s="1"/>
  <c r="H18" i="237" s="1"/>
  <c r="I21" i="48"/>
  <c r="I20" i="26"/>
  <c r="K16" i="248"/>
  <c r="J17" i="248" s="1"/>
  <c r="G18" i="248" s="1"/>
  <c r="H18" i="248" s="1"/>
  <c r="I20" i="166"/>
  <c r="I18" i="114"/>
  <c r="I19" i="182"/>
  <c r="I18" i="116"/>
  <c r="I21" i="20"/>
  <c r="I19" i="33"/>
  <c r="I20" i="123"/>
  <c r="J16" i="134"/>
  <c r="I18" i="145"/>
  <c r="I20" i="240"/>
  <c r="J17" i="214"/>
  <c r="G18" i="214" s="1"/>
  <c r="H18" i="214" s="1"/>
  <c r="I19" i="13"/>
  <c r="K18" i="13"/>
  <c r="I19" i="24"/>
  <c r="K17" i="251"/>
  <c r="J18" i="251" s="1"/>
  <c r="G19" i="251" s="1"/>
  <c r="H19" i="251" s="1"/>
  <c r="I21" i="16"/>
  <c r="J17" i="55"/>
  <c r="I22" i="82"/>
  <c r="K16" i="18"/>
  <c r="J17" i="18" s="1"/>
  <c r="G18" i="18" s="1"/>
  <c r="H18" i="18" s="1"/>
  <c r="J17" i="50"/>
  <c r="K16" i="85"/>
  <c r="J17" i="85" s="1"/>
  <c r="G18" i="85" s="1"/>
  <c r="H18" i="85" s="1"/>
  <c r="I20" i="227"/>
  <c r="I22" i="17"/>
  <c r="I18" i="91"/>
  <c r="I22" i="46"/>
  <c r="I20" i="124"/>
  <c r="I21" i="124" s="1"/>
  <c r="I22" i="124" s="1"/>
  <c r="I21" i="218"/>
  <c r="J16" i="64"/>
  <c r="I19" i="4"/>
  <c r="K16" i="114"/>
  <c r="J17" i="114" s="1"/>
  <c r="G18" i="114" s="1"/>
  <c r="H18" i="114" s="1"/>
  <c r="I22" i="87"/>
  <c r="I20" i="226"/>
  <c r="G18" i="226"/>
  <c r="H18" i="226" s="1"/>
  <c r="K17" i="226"/>
  <c r="I19" i="225"/>
  <c r="K17" i="225"/>
  <c r="J18" i="225" s="1"/>
  <c r="K18" i="225" s="1"/>
  <c r="K17" i="224"/>
  <c r="J18" i="224" s="1"/>
  <c r="K18" i="224" s="1"/>
  <c r="I19" i="224"/>
  <c r="K16" i="75"/>
  <c r="J17" i="75" s="1"/>
  <c r="G18" i="75" s="1"/>
  <c r="H18" i="75" s="1"/>
  <c r="I18" i="75"/>
  <c r="I22" i="74"/>
  <c r="I19" i="73"/>
  <c r="I20" i="72"/>
  <c r="I21" i="71"/>
  <c r="K18" i="142"/>
  <c r="J19" i="142" s="1"/>
  <c r="G20" i="142" s="1"/>
  <c r="H20" i="142" s="1"/>
  <c r="I20" i="142"/>
  <c r="I19" i="21"/>
  <c r="I20" i="21" s="1"/>
  <c r="K20" i="21" s="1"/>
  <c r="I18" i="155"/>
  <c r="K16" i="155"/>
  <c r="J17" i="155" s="1"/>
  <c r="G18" i="155" s="1"/>
  <c r="H18" i="155" s="1"/>
  <c r="I18" i="252"/>
  <c r="K16" i="252"/>
  <c r="J17" i="252" s="1"/>
  <c r="G18" i="252" s="1"/>
  <c r="H18" i="252" s="1"/>
  <c r="I23" i="127"/>
  <c r="I18" i="45"/>
  <c r="I19" i="45" s="1"/>
  <c r="K16" i="45"/>
  <c r="J17" i="45" s="1"/>
  <c r="I20" i="247"/>
  <c r="I23" i="32"/>
  <c r="I22" i="30"/>
  <c r="I20" i="250"/>
  <c r="I24" i="249"/>
  <c r="I25" i="249" s="1"/>
  <c r="I26" i="249" s="1"/>
  <c r="I22" i="55"/>
  <c r="I20" i="12"/>
  <c r="J18" i="239" l="1"/>
  <c r="K18" i="239" s="1"/>
  <c r="J19" i="239" s="1"/>
  <c r="K19" i="239" s="1"/>
  <c r="K17" i="49"/>
  <c r="K17" i="112"/>
  <c r="J18" i="112" s="1"/>
  <c r="G19" i="112" s="1"/>
  <c r="H19" i="112" s="1"/>
  <c r="K17" i="59"/>
  <c r="J18" i="59" s="1"/>
  <c r="G19" i="59" s="1"/>
  <c r="H19" i="59" s="1"/>
  <c r="K17" i="95"/>
  <c r="J18" i="95" s="1"/>
  <c r="G19" i="95" s="1"/>
  <c r="H19" i="95" s="1"/>
  <c r="K17" i="26"/>
  <c r="J18" i="26" s="1"/>
  <c r="G19" i="26" s="1"/>
  <c r="H19" i="26" s="1"/>
  <c r="K18" i="217"/>
  <c r="K17" i="62"/>
  <c r="J18" i="62" s="1"/>
  <c r="K18" i="62" s="1"/>
  <c r="G17" i="37"/>
  <c r="H17" i="37" s="1"/>
  <c r="K17" i="35"/>
  <c r="K17" i="216"/>
  <c r="J18" i="216" s="1"/>
  <c r="K18" i="216" s="1"/>
  <c r="K17" i="133"/>
  <c r="J18" i="133" s="1"/>
  <c r="G19" i="133" s="1"/>
  <c r="H19" i="133" s="1"/>
  <c r="K16" i="138"/>
  <c r="J17" i="138" s="1"/>
  <c r="G19" i="138" s="1"/>
  <c r="H19" i="138" s="1"/>
  <c r="K16" i="236"/>
  <c r="J17" i="236" s="1"/>
  <c r="K17" i="170"/>
  <c r="J18" i="170" s="1"/>
  <c r="G19" i="170" s="1"/>
  <c r="H19" i="170" s="1"/>
  <c r="I28" i="14"/>
  <c r="I22" i="255"/>
  <c r="K17" i="238"/>
  <c r="G18" i="238"/>
  <c r="H18" i="238" s="1"/>
  <c r="I24" i="228"/>
  <c r="K24" i="228" s="1"/>
  <c r="J28" i="265"/>
  <c r="J17" i="164"/>
  <c r="K17" i="164" s="1"/>
  <c r="K18" i="175"/>
  <c r="J19" i="175" s="1"/>
  <c r="K19" i="175" s="1"/>
  <c r="I27" i="249"/>
  <c r="I28" i="249" s="1"/>
  <c r="K17" i="206"/>
  <c r="K18" i="117"/>
  <c r="J19" i="117" s="1"/>
  <c r="G20" i="117" s="1"/>
  <c r="H20" i="117" s="1"/>
  <c r="I23" i="236"/>
  <c r="I24" i="236" s="1"/>
  <c r="J64" i="267"/>
  <c r="K64" i="267" s="1"/>
  <c r="I22" i="10"/>
  <c r="I65" i="267"/>
  <c r="J17" i="245"/>
  <c r="K17" i="245" s="1"/>
  <c r="G18" i="136"/>
  <c r="H18" i="136" s="1"/>
  <c r="K17" i="136"/>
  <c r="J17" i="80"/>
  <c r="K17" i="80" s="1"/>
  <c r="J17" i="79"/>
  <c r="K17" i="79" s="1"/>
  <c r="K18" i="173"/>
  <c r="G19" i="173"/>
  <c r="H19" i="173" s="1"/>
  <c r="K17" i="152"/>
  <c r="J18" i="152" s="1"/>
  <c r="K17" i="157"/>
  <c r="J18" i="157" s="1"/>
  <c r="I21" i="67"/>
  <c r="G18" i="7"/>
  <c r="H18" i="7" s="1"/>
  <c r="K17" i="7"/>
  <c r="K18" i="174"/>
  <c r="J19" i="174" s="1"/>
  <c r="K19" i="174" s="1"/>
  <c r="I23" i="219"/>
  <c r="I24" i="219" s="1"/>
  <c r="I25" i="219" s="1"/>
  <c r="J17" i="70"/>
  <c r="G17" i="142"/>
  <c r="H17" i="142" s="1"/>
  <c r="K17" i="67"/>
  <c r="G18" i="67"/>
  <c r="H18" i="67" s="1"/>
  <c r="J17" i="72"/>
  <c r="K17" i="72" s="1"/>
  <c r="J18" i="72" s="1"/>
  <c r="K18" i="72" s="1"/>
  <c r="J19" i="72" s="1"/>
  <c r="K19" i="72" s="1"/>
  <c r="J20" i="72" s="1"/>
  <c r="K20" i="72" s="1"/>
  <c r="K16" i="197"/>
  <c r="J17" i="197" s="1"/>
  <c r="K17" i="32"/>
  <c r="J18" i="32" s="1"/>
  <c r="G19" i="32"/>
  <c r="H19" i="32" s="1"/>
  <c r="G17" i="170"/>
  <c r="G19" i="216"/>
  <c r="H19" i="216" s="1"/>
  <c r="G18" i="3"/>
  <c r="H18" i="3" s="1"/>
  <c r="K17" i="3"/>
  <c r="J17" i="74"/>
  <c r="K17" i="74" s="1"/>
  <c r="J18" i="74" s="1"/>
  <c r="K18" i="74" s="1"/>
  <c r="J19" i="74" s="1"/>
  <c r="K19" i="74" s="1"/>
  <c r="J20" i="74" s="1"/>
  <c r="K20" i="74" s="1"/>
  <c r="J21" i="74" s="1"/>
  <c r="K21" i="74" s="1"/>
  <c r="J22" i="74" s="1"/>
  <c r="K22" i="74" s="1"/>
  <c r="I30" i="257"/>
  <c r="J17" i="93"/>
  <c r="I23" i="231"/>
  <c r="I24" i="231" s="1"/>
  <c r="I25" i="231" s="1"/>
  <c r="I26" i="231" s="1"/>
  <c r="J17" i="250"/>
  <c r="G18" i="250" s="1"/>
  <c r="H18" i="250" s="1"/>
  <c r="K20" i="257"/>
  <c r="G21" i="257"/>
  <c r="H21" i="257" s="1"/>
  <c r="K18" i="86"/>
  <c r="K16" i="58"/>
  <c r="G18" i="47"/>
  <c r="H18" i="47" s="1"/>
  <c r="J18" i="47" s="1"/>
  <c r="K18" i="47" s="1"/>
  <c r="K18" i="26"/>
  <c r="J19" i="26" s="1"/>
  <c r="G20" i="26" s="1"/>
  <c r="H20" i="26" s="1"/>
  <c r="J17" i="37"/>
  <c r="G18" i="37" s="1"/>
  <c r="H18" i="37" s="1"/>
  <c r="J17" i="167"/>
  <c r="G18" i="167" s="1"/>
  <c r="H18" i="167" s="1"/>
  <c r="J17" i="73"/>
  <c r="K17" i="73" s="1"/>
  <c r="J18" i="73" s="1"/>
  <c r="K18" i="73" s="1"/>
  <c r="J19" i="73" s="1"/>
  <c r="K19" i="73" s="1"/>
  <c r="K16" i="71"/>
  <c r="G17" i="71"/>
  <c r="H17" i="71" s="1"/>
  <c r="J17" i="51"/>
  <c r="I28" i="206"/>
  <c r="K17" i="154"/>
  <c r="G18" i="154"/>
  <c r="H18" i="154" s="1"/>
  <c r="K16" i="254"/>
  <c r="G17" i="254"/>
  <c r="H17" i="254" s="1"/>
  <c r="K17" i="14"/>
  <c r="J18" i="14" s="1"/>
  <c r="G17" i="4"/>
  <c r="H17" i="4" s="1"/>
  <c r="G18" i="148"/>
  <c r="H18" i="148" s="1"/>
  <c r="K17" i="148"/>
  <c r="I26" i="37"/>
  <c r="I21" i="167"/>
  <c r="K16" i="231"/>
  <c r="G17" i="231"/>
  <c r="H17" i="231" s="1"/>
  <c r="G18" i="127"/>
  <c r="H18" i="127" s="1"/>
  <c r="K17" i="77"/>
  <c r="J18" i="77" s="1"/>
  <c r="K18" i="77" s="1"/>
  <c r="G18" i="34"/>
  <c r="H18" i="34" s="1"/>
  <c r="K17" i="34"/>
  <c r="K18" i="219"/>
  <c r="G19" i="219"/>
  <c r="H19" i="219" s="1"/>
  <c r="G17" i="255"/>
  <c r="H17" i="255" s="1"/>
  <c r="J17" i="255" s="1"/>
  <c r="J26" i="262"/>
  <c r="K26" i="262" s="1"/>
  <c r="J17" i="137"/>
  <c r="G18" i="137" s="1"/>
  <c r="H18" i="137" s="1"/>
  <c r="G17" i="117"/>
  <c r="H17" i="117" s="1"/>
  <c r="J17" i="151"/>
  <c r="G18" i="151" s="1"/>
  <c r="H18" i="151" s="1"/>
  <c r="K17" i="29"/>
  <c r="J18" i="29" s="1"/>
  <c r="G19" i="29" s="1"/>
  <c r="H19" i="29" s="1"/>
  <c r="J17" i="97"/>
  <c r="J17" i="76"/>
  <c r="G18" i="76" s="1"/>
  <c r="H18" i="76" s="1"/>
  <c r="I23" i="263"/>
  <c r="G18" i="111"/>
  <c r="H18" i="111" s="1"/>
  <c r="J18" i="111" s="1"/>
  <c r="K17" i="246"/>
  <c r="J18" i="246" s="1"/>
  <c r="G19" i="246" s="1"/>
  <c r="H19" i="246" s="1"/>
  <c r="G18" i="10"/>
  <c r="H18" i="10" s="1"/>
  <c r="K17" i="10"/>
  <c r="K17" i="218"/>
  <c r="J18" i="218" s="1"/>
  <c r="K18" i="218" s="1"/>
  <c r="J22" i="263"/>
  <c r="K22" i="263" s="1"/>
  <c r="K17" i="145"/>
  <c r="J18" i="145" s="1"/>
  <c r="G19" i="145" s="1"/>
  <c r="H19" i="145" s="1"/>
  <c r="K18" i="95"/>
  <c r="J19" i="95" s="1"/>
  <c r="G17" i="96"/>
  <c r="H17" i="96" s="1"/>
  <c r="J17" i="96" s="1"/>
  <c r="G18" i="16"/>
  <c r="H18" i="16" s="1"/>
  <c r="J18" i="16" s="1"/>
  <c r="K18" i="169"/>
  <c r="J19" i="169" s="1"/>
  <c r="K19" i="169" s="1"/>
  <c r="K17" i="140"/>
  <c r="J18" i="140" s="1"/>
  <c r="G19" i="140" s="1"/>
  <c r="H19" i="140" s="1"/>
  <c r="I27" i="262"/>
  <c r="K17" i="107"/>
  <c r="J18" i="107" s="1"/>
  <c r="K18" i="107" s="1"/>
  <c r="K18" i="24"/>
  <c r="J19" i="24" s="1"/>
  <c r="G20" i="24" s="1"/>
  <c r="H20" i="24" s="1"/>
  <c r="K18" i="139"/>
  <c r="J19" i="139" s="1"/>
  <c r="K16" i="132"/>
  <c r="J17" i="132" s="1"/>
  <c r="K16" i="84"/>
  <c r="J17" i="84" s="1"/>
  <c r="G18" i="84" s="1"/>
  <c r="H18" i="84" s="1"/>
  <c r="G18" i="116"/>
  <c r="H18" i="116" s="1"/>
  <c r="K17" i="116"/>
  <c r="I23" i="261"/>
  <c r="G18" i="20"/>
  <c r="H18" i="20" s="1"/>
  <c r="J18" i="20" s="1"/>
  <c r="K18" i="20" s="1"/>
  <c r="K17" i="66"/>
  <c r="J18" i="66" s="1"/>
  <c r="J22" i="261"/>
  <c r="K22" i="261" s="1"/>
  <c r="J17" i="36"/>
  <c r="G18" i="36" s="1"/>
  <c r="H18" i="36" s="1"/>
  <c r="G18" i="256"/>
  <c r="H18" i="256" s="1"/>
  <c r="K17" i="256"/>
  <c r="J17" i="81"/>
  <c r="G18" i="81" s="1"/>
  <c r="H18" i="81" s="1"/>
  <c r="J17" i="242"/>
  <c r="K17" i="242" s="1"/>
  <c r="G18" i="57"/>
  <c r="H18" i="57" s="1"/>
  <c r="K17" i="57"/>
  <c r="K19" i="142"/>
  <c r="J20" i="142" s="1"/>
  <c r="G21" i="142" s="1"/>
  <c r="H21" i="142" s="1"/>
  <c r="J20" i="239"/>
  <c r="K20" i="239" s="1"/>
  <c r="K17" i="68"/>
  <c r="J18" i="68" s="1"/>
  <c r="J18" i="150"/>
  <c r="K18" i="150" s="1"/>
  <c r="J19" i="150" s="1"/>
  <c r="K19" i="150" s="1"/>
  <c r="J20" i="150" s="1"/>
  <c r="K20" i="150" s="1"/>
  <c r="J21" i="150" s="1"/>
  <c r="K21" i="150" s="1"/>
  <c r="K16" i="92"/>
  <c r="J17" i="92" s="1"/>
  <c r="K17" i="110"/>
  <c r="J18" i="110" s="1"/>
  <c r="G19" i="110" s="1"/>
  <c r="H19" i="110" s="1"/>
  <c r="K17" i="78"/>
  <c r="J18" i="78" s="1"/>
  <c r="G19" i="78" s="1"/>
  <c r="H19" i="78" s="1"/>
  <c r="K18" i="59"/>
  <c r="K18" i="153"/>
  <c r="J19" i="153" s="1"/>
  <c r="G20" i="153" s="1"/>
  <c r="H20" i="153" s="1"/>
  <c r="J17" i="17"/>
  <c r="G18" i="17" s="1"/>
  <c r="H18" i="17" s="1"/>
  <c r="G17" i="124"/>
  <c r="H17" i="124" s="1"/>
  <c r="J17" i="124" s="1"/>
  <c r="G18" i="166"/>
  <c r="H18" i="166" s="1"/>
  <c r="K17" i="166"/>
  <c r="G18" i="41"/>
  <c r="H18" i="41" s="1"/>
  <c r="K17" i="41"/>
  <c r="G19" i="157"/>
  <c r="H19" i="157" s="1"/>
  <c r="K18" i="157"/>
  <c r="G18" i="91"/>
  <c r="H18" i="91" s="1"/>
  <c r="K17" i="91"/>
  <c r="J30" i="141"/>
  <c r="K17" i="61"/>
  <c r="J18" i="61" s="1"/>
  <c r="G19" i="61" s="1"/>
  <c r="H19" i="61" s="1"/>
  <c r="K22" i="50"/>
  <c r="J23" i="50" s="1"/>
  <c r="G24" i="50" s="1"/>
  <c r="H24" i="50" s="1"/>
  <c r="K17" i="135"/>
  <c r="J20" i="213"/>
  <c r="K20" i="213" s="1"/>
  <c r="J17" i="12"/>
  <c r="G18" i="12" s="1"/>
  <c r="H18" i="12" s="1"/>
  <c r="J17" i="8"/>
  <c r="K17" i="223"/>
  <c r="J18" i="223" s="1"/>
  <c r="K18" i="223" s="1"/>
  <c r="J19" i="223" s="1"/>
  <c r="K19" i="223" s="1"/>
  <c r="J20" i="223" s="1"/>
  <c r="K20" i="223" s="1"/>
  <c r="J19" i="178"/>
  <c r="K19" i="178" s="1"/>
  <c r="K20" i="178" s="1"/>
  <c r="J21" i="178" s="1"/>
  <c r="G22" i="178" s="1"/>
  <c r="H22" i="178" s="1"/>
  <c r="K17" i="43"/>
  <c r="J18" i="43" s="1"/>
  <c r="K18" i="60"/>
  <c r="G20" i="60" s="1"/>
  <c r="H20" i="60" s="1"/>
  <c r="J17" i="99"/>
  <c r="K17" i="99" s="1"/>
  <c r="J17" i="65"/>
  <c r="K17" i="65" s="1"/>
  <c r="J17" i="53"/>
  <c r="G18" i="53" s="1"/>
  <c r="H18" i="53" s="1"/>
  <c r="J19" i="86"/>
  <c r="J20" i="241"/>
  <c r="K20" i="241" s="1"/>
  <c r="K17" i="128"/>
  <c r="J18" i="128" s="1"/>
  <c r="G19" i="128" s="1"/>
  <c r="H19" i="128" s="1"/>
  <c r="J18" i="247"/>
  <c r="G19" i="247" s="1"/>
  <c r="H19" i="247" s="1"/>
  <c r="I20" i="45"/>
  <c r="J20" i="123"/>
  <c r="K20" i="123" s="1"/>
  <c r="J17" i="141"/>
  <c r="G18" i="141" s="1"/>
  <c r="H18" i="141" s="1"/>
  <c r="K16" i="89"/>
  <c r="G17" i="89"/>
  <c r="H17" i="89" s="1"/>
  <c r="J17" i="5"/>
  <c r="J18" i="226"/>
  <c r="K18" i="226" s="1"/>
  <c r="J19" i="226" s="1"/>
  <c r="K19" i="226" s="1"/>
  <c r="J20" i="226" s="1"/>
  <c r="K20" i="226" s="1"/>
  <c r="J17" i="42"/>
  <c r="G19" i="42" s="1"/>
  <c r="H19" i="42" s="1"/>
  <c r="J23" i="49"/>
  <c r="G24" i="49" s="1"/>
  <c r="H24" i="49" s="1"/>
  <c r="J19" i="222"/>
  <c r="K19" i="222" s="1"/>
  <c r="J17" i="130"/>
  <c r="K17" i="130" s="1"/>
  <c r="J18" i="130" s="1"/>
  <c r="K18" i="130" s="1"/>
  <c r="J19" i="130" s="1"/>
  <c r="K19" i="130" s="1"/>
  <c r="J17" i="21"/>
  <c r="G18" i="21" s="1"/>
  <c r="H18" i="21" s="1"/>
  <c r="J18" i="30"/>
  <c r="K18" i="30" s="1"/>
  <c r="G18" i="249"/>
  <c r="H18" i="249" s="1"/>
  <c r="K17" i="249"/>
  <c r="J19" i="224"/>
  <c r="K19" i="224" s="1"/>
  <c r="G17" i="69"/>
  <c r="H17" i="69" s="1"/>
  <c r="K16" i="69"/>
  <c r="I21" i="177"/>
  <c r="I19" i="85"/>
  <c r="I24" i="64"/>
  <c r="I22" i="86"/>
  <c r="I22" i="41"/>
  <c r="I21" i="152"/>
  <c r="I19" i="100"/>
  <c r="I22" i="218"/>
  <c r="G18" i="50"/>
  <c r="H18" i="50" s="1"/>
  <c r="K17" i="50"/>
  <c r="J20" i="240"/>
  <c r="K20" i="240" s="1"/>
  <c r="I19" i="116"/>
  <c r="K17" i="114"/>
  <c r="J18" i="114" s="1"/>
  <c r="G19" i="114" s="1"/>
  <c r="H19" i="114" s="1"/>
  <c r="G18" i="46"/>
  <c r="H18" i="46" s="1"/>
  <c r="K17" i="46"/>
  <c r="I21" i="133"/>
  <c r="I21" i="89"/>
  <c r="J18" i="40"/>
  <c r="I20" i="139"/>
  <c r="I21" i="239"/>
  <c r="I20" i="216"/>
  <c r="J18" i="206"/>
  <c r="J17" i="33"/>
  <c r="J19" i="217"/>
  <c r="G20" i="217" s="1"/>
  <c r="H20" i="217" s="1"/>
  <c r="J18" i="35"/>
  <c r="I20" i="53"/>
  <c r="I22" i="197"/>
  <c r="I20" i="60"/>
  <c r="K17" i="83"/>
  <c r="J18" i="83" s="1"/>
  <c r="G19" i="83" s="1"/>
  <c r="H19" i="83" s="1"/>
  <c r="J17" i="63"/>
  <c r="J20" i="177"/>
  <c r="K20" i="177" s="1"/>
  <c r="J20" i="131"/>
  <c r="K20" i="131" s="1"/>
  <c r="I21" i="213"/>
  <c r="I20" i="222"/>
  <c r="I21" i="7"/>
  <c r="K17" i="85"/>
  <c r="J18" i="85" s="1"/>
  <c r="G19" i="85" s="1"/>
  <c r="H19" i="85" s="1"/>
  <c r="I21" i="227"/>
  <c r="I21" i="223"/>
  <c r="I22" i="223" s="1"/>
  <c r="I23" i="223" s="1"/>
  <c r="I21" i="8"/>
  <c r="I21" i="240"/>
  <c r="I19" i="114"/>
  <c r="I19" i="57"/>
  <c r="K17" i="115"/>
  <c r="J18" i="115" s="1"/>
  <c r="G19" i="115" s="1"/>
  <c r="H19" i="115" s="1"/>
  <c r="I19" i="138"/>
  <c r="I21" i="47"/>
  <c r="I20" i="217"/>
  <c r="I21" i="217" s="1"/>
  <c r="I22" i="217" s="1"/>
  <c r="I23" i="217" s="1"/>
  <c r="I24" i="217" s="1"/>
  <c r="I25" i="217" s="1"/>
  <c r="I26" i="217" s="1"/>
  <c r="I27" i="217" s="1"/>
  <c r="I20" i="29"/>
  <c r="I20" i="169"/>
  <c r="I21" i="169"/>
  <c r="I20" i="65"/>
  <c r="I19" i="83"/>
  <c r="I20" i="221"/>
  <c r="I19" i="135"/>
  <c r="K18" i="135"/>
  <c r="I21" i="131"/>
  <c r="I20" i="140"/>
  <c r="K17" i="18"/>
  <c r="J18" i="18" s="1"/>
  <c r="G19" i="18" s="1"/>
  <c r="H19" i="18" s="1"/>
  <c r="I21" i="134"/>
  <c r="I20" i="130"/>
  <c r="I23" i="82"/>
  <c r="I20" i="70"/>
  <c r="I21" i="26"/>
  <c r="I21" i="211"/>
  <c r="K18" i="251"/>
  <c r="J19" i="251" s="1"/>
  <c r="G20" i="251" s="1"/>
  <c r="H20" i="251" s="1"/>
  <c r="I19" i="61"/>
  <c r="I20" i="95"/>
  <c r="I19" i="115"/>
  <c r="I24" i="49"/>
  <c r="I20" i="143"/>
  <c r="K18" i="220"/>
  <c r="J19" i="220" s="1"/>
  <c r="G20" i="220" s="1"/>
  <c r="H20" i="220" s="1"/>
  <c r="K17" i="27"/>
  <c r="J18" i="27" s="1"/>
  <c r="G19" i="27" s="1"/>
  <c r="H19" i="27" s="1"/>
  <c r="I22" i="35"/>
  <c r="I23" i="35" s="1"/>
  <c r="I24" i="35" s="1"/>
  <c r="I25" i="35" s="1"/>
  <c r="I26" i="35" s="1"/>
  <c r="I27" i="35" s="1"/>
  <c r="I28" i="35" s="1"/>
  <c r="K18" i="221"/>
  <c r="J19" i="221" s="1"/>
  <c r="G20" i="221" s="1"/>
  <c r="H20" i="221" s="1"/>
  <c r="I19" i="128"/>
  <c r="I20" i="141"/>
  <c r="I19" i="18"/>
  <c r="I23" i="46"/>
  <c r="I22" i="16"/>
  <c r="I20" i="33"/>
  <c r="I20" i="137"/>
  <c r="G18" i="45"/>
  <c r="H18" i="45" s="1"/>
  <c r="G19" i="45"/>
  <c r="H19" i="45" s="1"/>
  <c r="K17" i="45"/>
  <c r="J19" i="225"/>
  <c r="K19" i="225" s="1"/>
  <c r="I19" i="91"/>
  <c r="I19" i="145"/>
  <c r="I22" i="97"/>
  <c r="I20" i="251"/>
  <c r="I19" i="237"/>
  <c r="I20" i="42"/>
  <c r="J17" i="82"/>
  <c r="I20" i="220"/>
  <c r="I19" i="27"/>
  <c r="G17" i="87"/>
  <c r="H17" i="87" s="1"/>
  <c r="K16" i="87"/>
  <c r="I20" i="81"/>
  <c r="J18" i="211"/>
  <c r="I20" i="59"/>
  <c r="I20" i="246"/>
  <c r="J17" i="48"/>
  <c r="I24" i="50"/>
  <c r="I24" i="19"/>
  <c r="K23" i="19"/>
  <c r="K19" i="242"/>
  <c r="J20" i="242" s="1"/>
  <c r="G21" i="242" s="1"/>
  <c r="H21" i="242" s="1"/>
  <c r="K18" i="112"/>
  <c r="J19" i="112" s="1"/>
  <c r="G20" i="112" s="1"/>
  <c r="H20" i="112" s="1"/>
  <c r="G20" i="86"/>
  <c r="H20" i="86" s="1"/>
  <c r="K19" i="86"/>
  <c r="I19" i="78"/>
  <c r="I20" i="170"/>
  <c r="I19" i="238"/>
  <c r="I23" i="17"/>
  <c r="J18" i="49"/>
  <c r="I20" i="24"/>
  <c r="G17" i="134"/>
  <c r="H17" i="134" s="1"/>
  <c r="K16" i="134"/>
  <c r="J19" i="182"/>
  <c r="K19" i="182" s="1"/>
  <c r="I22" i="48"/>
  <c r="J18" i="88"/>
  <c r="K18" i="88" s="1"/>
  <c r="I23" i="40"/>
  <c r="K17" i="237"/>
  <c r="J18" i="237" s="1"/>
  <c r="G19" i="237" s="1"/>
  <c r="H19" i="237" s="1"/>
  <c r="I19" i="110"/>
  <c r="J18" i="181"/>
  <c r="K18" i="181" s="1"/>
  <c r="I21" i="151"/>
  <c r="I19" i="148"/>
  <c r="I20" i="5"/>
  <c r="J17" i="2"/>
  <c r="K18" i="149"/>
  <c r="J19" i="149" s="1"/>
  <c r="K19" i="149" s="1"/>
  <c r="I20" i="2"/>
  <c r="I21" i="132"/>
  <c r="J18" i="201"/>
  <c r="I22" i="96"/>
  <c r="I21" i="242"/>
  <c r="I22" i="242" s="1"/>
  <c r="I23" i="242" s="1"/>
  <c r="I24" i="242" s="1"/>
  <c r="I25" i="242" s="1"/>
  <c r="I26" i="242" s="1"/>
  <c r="I27" i="242" s="1"/>
  <c r="I28" i="242" s="1"/>
  <c r="I20" i="112"/>
  <c r="I20" i="4"/>
  <c r="K17" i="248"/>
  <c r="J18" i="248" s="1"/>
  <c r="I22" i="20"/>
  <c r="I20" i="182"/>
  <c r="I19" i="88"/>
  <c r="G17" i="169"/>
  <c r="H17" i="169" s="1"/>
  <c r="K16" i="169"/>
  <c r="I20" i="157"/>
  <c r="I21" i="3"/>
  <c r="I21" i="92"/>
  <c r="I19" i="181"/>
  <c r="I22" i="93"/>
  <c r="I19" i="76"/>
  <c r="K17" i="22"/>
  <c r="J18" i="22" s="1"/>
  <c r="G19" i="22" s="1"/>
  <c r="H19" i="22" s="1"/>
  <c r="I20" i="149"/>
  <c r="G17" i="253"/>
  <c r="H17" i="253" s="1"/>
  <c r="K16" i="253"/>
  <c r="I22" i="178"/>
  <c r="I21" i="69"/>
  <c r="G18" i="99"/>
  <c r="H18" i="99" s="1"/>
  <c r="K18" i="129"/>
  <c r="J19" i="129" s="1"/>
  <c r="G20" i="129" s="1"/>
  <c r="H20" i="129" s="1"/>
  <c r="I20" i="63"/>
  <c r="I20" i="153"/>
  <c r="I19" i="214"/>
  <c r="G17" i="64"/>
  <c r="H17" i="64" s="1"/>
  <c r="K16" i="64"/>
  <c r="I22" i="248"/>
  <c r="J20" i="227"/>
  <c r="K20" i="227" s="1"/>
  <c r="G18" i="55"/>
  <c r="H18" i="55" s="1"/>
  <c r="K17" i="55"/>
  <c r="I20" i="13"/>
  <c r="K19" i="13"/>
  <c r="I21" i="123"/>
  <c r="I21" i="166"/>
  <c r="I19" i="136"/>
  <c r="I22" i="111"/>
  <c r="J17" i="58"/>
  <c r="I20" i="58"/>
  <c r="I20" i="117"/>
  <c r="I19" i="22"/>
  <c r="I22" i="34"/>
  <c r="K17" i="100"/>
  <c r="J18" i="100" s="1"/>
  <c r="G19" i="100" s="1"/>
  <c r="H19" i="100" s="1"/>
  <c r="I20" i="62"/>
  <c r="I21" i="241"/>
  <c r="I20" i="129"/>
  <c r="G18" i="228"/>
  <c r="H18" i="228" s="1"/>
  <c r="K17" i="228"/>
  <c r="I31" i="141"/>
  <c r="K30" i="141"/>
  <c r="I20" i="99"/>
  <c r="K17" i="214"/>
  <c r="J18" i="214" s="1"/>
  <c r="G19" i="214" s="1"/>
  <c r="H19" i="214" s="1"/>
  <c r="I23" i="87"/>
  <c r="I21" i="226"/>
  <c r="I20" i="225"/>
  <c r="I20" i="224"/>
  <c r="I19" i="75"/>
  <c r="K17" i="75"/>
  <c r="J18" i="75" s="1"/>
  <c r="G19" i="75" s="1"/>
  <c r="H19" i="75" s="1"/>
  <c r="I23" i="74"/>
  <c r="I20" i="73"/>
  <c r="I21" i="72"/>
  <c r="I22" i="71"/>
  <c r="I21" i="142"/>
  <c r="I21" i="154"/>
  <c r="K17" i="155"/>
  <c r="J18" i="155" s="1"/>
  <c r="G19" i="155" s="1"/>
  <c r="H19" i="155" s="1"/>
  <c r="I19" i="155"/>
  <c r="I19" i="252"/>
  <c r="K17" i="252"/>
  <c r="J18" i="252" s="1"/>
  <c r="G19" i="252" s="1"/>
  <c r="H19" i="252" s="1"/>
  <c r="I24" i="127"/>
  <c r="I23" i="124"/>
  <c r="I21" i="43"/>
  <c r="I21" i="247"/>
  <c r="I24" i="32"/>
  <c r="I23" i="30"/>
  <c r="K21" i="30"/>
  <c r="I21" i="250"/>
  <c r="I23" i="55"/>
  <c r="I21" i="12"/>
  <c r="I22" i="12" s="1"/>
  <c r="J19" i="216" l="1"/>
  <c r="G20" i="216" s="1"/>
  <c r="H20" i="216" s="1"/>
  <c r="J18" i="136"/>
  <c r="G19" i="136" s="1"/>
  <c r="H19" i="136" s="1"/>
  <c r="G18" i="80"/>
  <c r="H18" i="80" s="1"/>
  <c r="K17" i="138"/>
  <c r="J18" i="138" s="1"/>
  <c r="G20" i="138" s="1"/>
  <c r="H20" i="138" s="1"/>
  <c r="K18" i="133"/>
  <c r="J19" i="133" s="1"/>
  <c r="G20" i="133" s="1"/>
  <c r="H20" i="133" s="1"/>
  <c r="I25" i="228"/>
  <c r="I26" i="228" s="1"/>
  <c r="I27" i="228" s="1"/>
  <c r="I28" i="228" s="1"/>
  <c r="I29" i="228" s="1"/>
  <c r="I30" i="228" s="1"/>
  <c r="I31" i="228" s="1"/>
  <c r="I32" i="228" s="1"/>
  <c r="I33" i="228" s="1"/>
  <c r="I34" i="228" s="1"/>
  <c r="I35" i="228" s="1"/>
  <c r="I36" i="228" s="1"/>
  <c r="I37" i="228" s="1"/>
  <c r="I38" i="228" s="1"/>
  <c r="I39" i="228" s="1"/>
  <c r="I40" i="228" s="1"/>
  <c r="I41" i="228" s="1"/>
  <c r="I42" i="228" s="1"/>
  <c r="I43" i="228" s="1"/>
  <c r="I44" i="228" s="1"/>
  <c r="I45" i="228" s="1"/>
  <c r="I46" i="228" s="1"/>
  <c r="I47" i="228" s="1"/>
  <c r="I48" i="228" s="1"/>
  <c r="I49" i="228" s="1"/>
  <c r="I50" i="228" s="1"/>
  <c r="I51" i="228" s="1"/>
  <c r="I52" i="228" s="1"/>
  <c r="I53" i="228" s="1"/>
  <c r="I54" i="228" s="1"/>
  <c r="I55" i="228" s="1"/>
  <c r="I56" i="228" s="1"/>
  <c r="I57" i="228" s="1"/>
  <c r="I58" i="228" s="1"/>
  <c r="I59" i="228" s="1"/>
  <c r="I60" i="228" s="1"/>
  <c r="I61" i="228" s="1"/>
  <c r="I62" i="228" s="1"/>
  <c r="I63" i="228" s="1"/>
  <c r="I64" i="228" s="1"/>
  <c r="I65" i="228" s="1"/>
  <c r="I66" i="228" s="1"/>
  <c r="I67" i="228" s="1"/>
  <c r="I68" i="228" s="1"/>
  <c r="I69" i="228" s="1"/>
  <c r="I70" i="228" s="1"/>
  <c r="I71" i="228" s="1"/>
  <c r="I72" i="228" s="1"/>
  <c r="I73" i="228" s="1"/>
  <c r="I74" i="228" s="1"/>
  <c r="I75" i="228" s="1"/>
  <c r="I76" i="228" s="1"/>
  <c r="I77" i="228" s="1"/>
  <c r="I78" i="228" s="1"/>
  <c r="I79" i="228" s="1"/>
  <c r="I80" i="228" s="1"/>
  <c r="I81" i="228" s="1"/>
  <c r="I82" i="228" s="1"/>
  <c r="I83" i="228" s="1"/>
  <c r="I84" i="228" s="1"/>
  <c r="I85" i="228" s="1"/>
  <c r="I86" i="228" s="1"/>
  <c r="I87" i="228" s="1"/>
  <c r="I88" i="228" s="1"/>
  <c r="I89" i="228" s="1"/>
  <c r="I90" i="228" s="1"/>
  <c r="I91" i="228" s="1"/>
  <c r="I92" i="228" s="1"/>
  <c r="I93" i="228" s="1"/>
  <c r="I94" i="228" s="1"/>
  <c r="I95" i="228" s="1"/>
  <c r="I96" i="228" s="1"/>
  <c r="I97" i="228" s="1"/>
  <c r="I98" i="228" s="1"/>
  <c r="I99" i="228" s="1"/>
  <c r="I100" i="228" s="1"/>
  <c r="I101" i="228" s="1"/>
  <c r="I102" i="228" s="1"/>
  <c r="I103" i="228" s="1"/>
  <c r="I104" i="228" s="1"/>
  <c r="I105" i="228" s="1"/>
  <c r="I106" i="228" s="1"/>
  <c r="I107" i="228" s="1"/>
  <c r="I108" i="228" s="1"/>
  <c r="I109" i="228" s="1"/>
  <c r="I110" i="228" s="1"/>
  <c r="I111" i="228" s="1"/>
  <c r="I112" i="228" s="1"/>
  <c r="I113" i="228" s="1"/>
  <c r="I114" i="228" s="1"/>
  <c r="I115" i="228" s="1"/>
  <c r="I116" i="228" s="1"/>
  <c r="I117" i="228" s="1"/>
  <c r="I118" i="228" s="1"/>
  <c r="I119" i="228" s="1"/>
  <c r="I120" i="228" s="1"/>
  <c r="J18" i="7"/>
  <c r="G18" i="79"/>
  <c r="H18" i="79" s="1"/>
  <c r="G18" i="164"/>
  <c r="H18" i="164" s="1"/>
  <c r="I26" i="219"/>
  <c r="I23" i="255"/>
  <c r="K28" i="265"/>
  <c r="G29" i="265"/>
  <c r="H29" i="265" s="1"/>
  <c r="I29" i="249"/>
  <c r="I29" i="14"/>
  <c r="K29" i="14" s="1"/>
  <c r="K23" i="50"/>
  <c r="I27" i="37"/>
  <c r="J18" i="79"/>
  <c r="G19" i="79" s="1"/>
  <c r="H19" i="79" s="1"/>
  <c r="G18" i="245"/>
  <c r="H18" i="245" s="1"/>
  <c r="J18" i="245" s="1"/>
  <c r="G19" i="245" s="1"/>
  <c r="H19" i="245" s="1"/>
  <c r="J65" i="267"/>
  <c r="K65" i="267" s="1"/>
  <c r="I66" i="267"/>
  <c r="J19" i="173"/>
  <c r="I27" i="231"/>
  <c r="I28" i="231" s="1"/>
  <c r="K17" i="76"/>
  <c r="J18" i="76" s="1"/>
  <c r="G19" i="76" s="1"/>
  <c r="H19" i="76" s="1"/>
  <c r="I29" i="242"/>
  <c r="J18" i="80"/>
  <c r="K18" i="80" s="1"/>
  <c r="G19" i="7"/>
  <c r="H19" i="7" s="1"/>
  <c r="K18" i="7"/>
  <c r="K18" i="68"/>
  <c r="G19" i="68"/>
  <c r="H19" i="68" s="1"/>
  <c r="K19" i="26"/>
  <c r="J20" i="26" s="1"/>
  <c r="G21" i="26" s="1"/>
  <c r="H21" i="26" s="1"/>
  <c r="K18" i="66"/>
  <c r="G19" i="66"/>
  <c r="H19" i="66" s="1"/>
  <c r="G18" i="70"/>
  <c r="H18" i="70" s="1"/>
  <c r="K17" i="70"/>
  <c r="J18" i="67"/>
  <c r="K17" i="37"/>
  <c r="J18" i="37" s="1"/>
  <c r="K19" i="133"/>
  <c r="J20" i="133" s="1"/>
  <c r="K18" i="32"/>
  <c r="J19" i="32" s="1"/>
  <c r="G20" i="32"/>
  <c r="H20" i="32" s="1"/>
  <c r="J18" i="148"/>
  <c r="G19" i="148" s="1"/>
  <c r="H19" i="148" s="1"/>
  <c r="J23" i="263"/>
  <c r="K23" i="263" s="1"/>
  <c r="K18" i="140"/>
  <c r="J19" i="140" s="1"/>
  <c r="G20" i="140" s="1"/>
  <c r="H20" i="140" s="1"/>
  <c r="G19" i="218"/>
  <c r="H19" i="218" s="1"/>
  <c r="J19" i="218" s="1"/>
  <c r="G20" i="218" s="1"/>
  <c r="H20" i="218" s="1"/>
  <c r="K17" i="36"/>
  <c r="J18" i="36" s="1"/>
  <c r="K18" i="36" s="1"/>
  <c r="J18" i="3"/>
  <c r="J21" i="257"/>
  <c r="G22" i="257" s="1"/>
  <c r="H22" i="257" s="1"/>
  <c r="G19" i="30"/>
  <c r="H19" i="30" s="1"/>
  <c r="J19" i="30" s="1"/>
  <c r="K21" i="178"/>
  <c r="J22" i="178" s="1"/>
  <c r="K17" i="250"/>
  <c r="J18" i="250" s="1"/>
  <c r="G19" i="250" s="1"/>
  <c r="H19" i="250" s="1"/>
  <c r="I28" i="217"/>
  <c r="K18" i="170"/>
  <c r="J19" i="170" s="1"/>
  <c r="K17" i="167"/>
  <c r="J18" i="167" s="1"/>
  <c r="K17" i="51"/>
  <c r="G18" i="51"/>
  <c r="H18" i="51" s="1"/>
  <c r="G18" i="236"/>
  <c r="H18" i="236" s="1"/>
  <c r="K17" i="236"/>
  <c r="K20" i="142"/>
  <c r="J21" i="142" s="1"/>
  <c r="G22" i="142" s="1"/>
  <c r="H22" i="142" s="1"/>
  <c r="J17" i="71"/>
  <c r="K17" i="93"/>
  <c r="G18" i="93"/>
  <c r="H18" i="93" s="1"/>
  <c r="I23" i="12"/>
  <c r="I24" i="12" s="1"/>
  <c r="I31" i="257"/>
  <c r="K18" i="29"/>
  <c r="J19" i="29" s="1"/>
  <c r="G20" i="29" s="1"/>
  <c r="H20" i="29" s="1"/>
  <c r="J21" i="223"/>
  <c r="K21" i="223" s="1"/>
  <c r="J22" i="223" s="1"/>
  <c r="K22" i="223" s="1"/>
  <c r="J23" i="223" s="1"/>
  <c r="K23" i="223" s="1"/>
  <c r="K18" i="246"/>
  <c r="J19" i="246" s="1"/>
  <c r="G20" i="246" s="1"/>
  <c r="H20" i="246" s="1"/>
  <c r="G18" i="197"/>
  <c r="H18" i="197" s="1"/>
  <c r="K17" i="197"/>
  <c r="K18" i="14"/>
  <c r="G19" i="14"/>
  <c r="H19" i="14" s="1"/>
  <c r="K19" i="216"/>
  <c r="J20" i="216" s="1"/>
  <c r="G21" i="216" s="1"/>
  <c r="H21" i="216" s="1"/>
  <c r="J17" i="231"/>
  <c r="G18" i="231" s="1"/>
  <c r="H18" i="231" s="1"/>
  <c r="J17" i="254"/>
  <c r="J18" i="154"/>
  <c r="J17" i="4"/>
  <c r="K17" i="4" s="1"/>
  <c r="G19" i="248"/>
  <c r="H19" i="248" s="1"/>
  <c r="K18" i="248"/>
  <c r="I22" i="167"/>
  <c r="I29" i="35"/>
  <c r="I30" i="35" s="1"/>
  <c r="I31" i="35" s="1"/>
  <c r="I32" i="35" s="1"/>
  <c r="I33" i="35" s="1"/>
  <c r="I34" i="35" s="1"/>
  <c r="G19" i="127"/>
  <c r="H19" i="127" s="1"/>
  <c r="K18" i="127"/>
  <c r="J19" i="219"/>
  <c r="J18" i="34"/>
  <c r="J19" i="157"/>
  <c r="G20" i="157" s="1"/>
  <c r="H20" i="157" s="1"/>
  <c r="K17" i="151"/>
  <c r="J18" i="151" s="1"/>
  <c r="K17" i="137"/>
  <c r="J18" i="137" s="1"/>
  <c r="J18" i="256"/>
  <c r="I23" i="248"/>
  <c r="I24" i="248" s="1"/>
  <c r="I25" i="248" s="1"/>
  <c r="I26" i="248" s="1"/>
  <c r="I27" i="248" s="1"/>
  <c r="I28" i="248" s="1"/>
  <c r="I29" i="248" s="1"/>
  <c r="J20" i="130"/>
  <c r="K20" i="130" s="1"/>
  <c r="K17" i="17"/>
  <c r="J18" i="17" s="1"/>
  <c r="K18" i="17" s="1"/>
  <c r="G20" i="95"/>
  <c r="H20" i="95" s="1"/>
  <c r="K19" i="95"/>
  <c r="G20" i="139"/>
  <c r="H20" i="139" s="1"/>
  <c r="K19" i="139"/>
  <c r="J21" i="227"/>
  <c r="K21" i="227" s="1"/>
  <c r="K17" i="141"/>
  <c r="J18" i="141" s="1"/>
  <c r="G19" i="77"/>
  <c r="H19" i="77" s="1"/>
  <c r="J19" i="77" s="1"/>
  <c r="G19" i="62"/>
  <c r="H19" i="62" s="1"/>
  <c r="J19" i="62" s="1"/>
  <c r="K19" i="62" s="1"/>
  <c r="K17" i="84"/>
  <c r="J18" i="84" s="1"/>
  <c r="G19" i="84" s="1"/>
  <c r="H19" i="84" s="1"/>
  <c r="K17" i="97"/>
  <c r="G18" i="97"/>
  <c r="H18" i="97" s="1"/>
  <c r="J18" i="10"/>
  <c r="K18" i="114"/>
  <c r="J19" i="114" s="1"/>
  <c r="G20" i="114" s="1"/>
  <c r="H20" i="114" s="1"/>
  <c r="K20" i="242"/>
  <c r="J21" i="242" s="1"/>
  <c r="I24" i="263"/>
  <c r="J18" i="116"/>
  <c r="G19" i="116" s="1"/>
  <c r="H19" i="116" s="1"/>
  <c r="G19" i="47"/>
  <c r="H19" i="47" s="1"/>
  <c r="J19" i="47" s="1"/>
  <c r="J27" i="262"/>
  <c r="K27" i="262" s="1"/>
  <c r="K17" i="42"/>
  <c r="J18" i="42" s="1"/>
  <c r="K18" i="42" s="1"/>
  <c r="J19" i="42" s="1"/>
  <c r="G20" i="42" s="1"/>
  <c r="H20" i="42" s="1"/>
  <c r="I28" i="262"/>
  <c r="J23" i="261"/>
  <c r="K23" i="261" s="1"/>
  <c r="K19" i="117"/>
  <c r="J20" i="117" s="1"/>
  <c r="G21" i="117" s="1"/>
  <c r="H21" i="117" s="1"/>
  <c r="K18" i="136"/>
  <c r="J19" i="136" s="1"/>
  <c r="K18" i="128"/>
  <c r="J19" i="128" s="1"/>
  <c r="G20" i="128" s="1"/>
  <c r="H20" i="128" s="1"/>
  <c r="J21" i="177"/>
  <c r="K21" i="177" s="1"/>
  <c r="K17" i="81"/>
  <c r="J18" i="81" s="1"/>
  <c r="G19" i="81" s="1"/>
  <c r="H19" i="81" s="1"/>
  <c r="I24" i="261"/>
  <c r="J19" i="238"/>
  <c r="K19" i="238" s="1"/>
  <c r="G18" i="65"/>
  <c r="H18" i="65" s="1"/>
  <c r="J18" i="65" s="1"/>
  <c r="J18" i="41"/>
  <c r="K18" i="41" s="1"/>
  <c r="J18" i="57"/>
  <c r="G19" i="57" s="1"/>
  <c r="H19" i="57" s="1"/>
  <c r="K18" i="27"/>
  <c r="J19" i="27" s="1"/>
  <c r="G20" i="59"/>
  <c r="H20" i="59" s="1"/>
  <c r="K19" i="59"/>
  <c r="K17" i="92"/>
  <c r="G18" i="92"/>
  <c r="H18" i="92" s="1"/>
  <c r="K17" i="124"/>
  <c r="G18" i="124"/>
  <c r="H18" i="124" s="1"/>
  <c r="K18" i="145"/>
  <c r="J19" i="145" s="1"/>
  <c r="K23" i="49"/>
  <c r="J24" i="49" s="1"/>
  <c r="G25" i="49" s="1"/>
  <c r="H25" i="49" s="1"/>
  <c r="J19" i="135"/>
  <c r="G20" i="135" s="1"/>
  <c r="H20" i="135" s="1"/>
  <c r="G19" i="20"/>
  <c r="H19" i="20" s="1"/>
  <c r="J19" i="20" s="1"/>
  <c r="J18" i="46"/>
  <c r="G19" i="46" s="1"/>
  <c r="H19" i="46" s="1"/>
  <c r="J18" i="91"/>
  <c r="K18" i="91" s="1"/>
  <c r="J21" i="213"/>
  <c r="K21" i="213" s="1"/>
  <c r="K19" i="24"/>
  <c r="J20" i="24" s="1"/>
  <c r="G21" i="24" s="1"/>
  <c r="H21" i="24" s="1"/>
  <c r="J17" i="64"/>
  <c r="G18" i="64" s="1"/>
  <c r="H18" i="64" s="1"/>
  <c r="K17" i="21"/>
  <c r="J18" i="21" s="1"/>
  <c r="J18" i="166"/>
  <c r="K18" i="18"/>
  <c r="J19" i="18" s="1"/>
  <c r="G20" i="18" s="1"/>
  <c r="H20" i="18" s="1"/>
  <c r="K18" i="247"/>
  <c r="J19" i="247" s="1"/>
  <c r="K19" i="60"/>
  <c r="J20" i="60" s="1"/>
  <c r="G21" i="60" s="1"/>
  <c r="H21" i="60" s="1"/>
  <c r="K17" i="12"/>
  <c r="J18" i="12" s="1"/>
  <c r="K17" i="53"/>
  <c r="J18" i="53" s="1"/>
  <c r="K18" i="43"/>
  <c r="G19" i="43"/>
  <c r="H19" i="43" s="1"/>
  <c r="J19" i="181"/>
  <c r="K19" i="181" s="1"/>
  <c r="J19" i="88"/>
  <c r="K19" i="88" s="1"/>
  <c r="K18" i="78"/>
  <c r="J19" i="78" s="1"/>
  <c r="G20" i="78" s="1"/>
  <c r="H20" i="78" s="1"/>
  <c r="K19" i="217"/>
  <c r="J20" i="217" s="1"/>
  <c r="K20" i="217" s="1"/>
  <c r="J17" i="89"/>
  <c r="G18" i="89" s="1"/>
  <c r="H18" i="89" s="1"/>
  <c r="G18" i="8"/>
  <c r="H18" i="8" s="1"/>
  <c r="K17" i="8"/>
  <c r="K18" i="214"/>
  <c r="J19" i="214" s="1"/>
  <c r="J21" i="226"/>
  <c r="K21" i="226" s="1"/>
  <c r="G18" i="5"/>
  <c r="H18" i="5" s="1"/>
  <c r="K17" i="5"/>
  <c r="J18" i="55"/>
  <c r="G19" i="55" s="1"/>
  <c r="H19" i="55" s="1"/>
  <c r="J20" i="86"/>
  <c r="G21" i="86" s="1"/>
  <c r="H21" i="86" s="1"/>
  <c r="J24" i="50"/>
  <c r="G25" i="50" s="1"/>
  <c r="H25" i="50" s="1"/>
  <c r="K19" i="251"/>
  <c r="J20" i="251" s="1"/>
  <c r="G21" i="251" s="1"/>
  <c r="H21" i="251" s="1"/>
  <c r="K18" i="115"/>
  <c r="J19" i="115" s="1"/>
  <c r="J21" i="239"/>
  <c r="K21" i="239" s="1"/>
  <c r="J18" i="249"/>
  <c r="K19" i="153"/>
  <c r="J20" i="153" s="1"/>
  <c r="G21" i="153" s="1"/>
  <c r="H21" i="153" s="1"/>
  <c r="J20" i="182"/>
  <c r="K20" i="182" s="1"/>
  <c r="J17" i="134"/>
  <c r="G18" i="134" s="1"/>
  <c r="H18" i="134" s="1"/>
  <c r="J17" i="87"/>
  <c r="G18" i="87" s="1"/>
  <c r="H18" i="87" s="1"/>
  <c r="K19" i="220"/>
  <c r="J20" i="220" s="1"/>
  <c r="G21" i="220" s="1"/>
  <c r="H21" i="220" s="1"/>
  <c r="K18" i="237"/>
  <c r="J19" i="237" s="1"/>
  <c r="G20" i="237" s="1"/>
  <c r="H20" i="237" s="1"/>
  <c r="K18" i="83"/>
  <c r="J19" i="83" s="1"/>
  <c r="G20" i="83" s="1"/>
  <c r="H20" i="83" s="1"/>
  <c r="J21" i="131"/>
  <c r="K21" i="131" s="1"/>
  <c r="J18" i="50"/>
  <c r="G19" i="50" s="1"/>
  <c r="H19" i="50" s="1"/>
  <c r="J17" i="69"/>
  <c r="K17" i="69" s="1"/>
  <c r="K18" i="76"/>
  <c r="J19" i="76" s="1"/>
  <c r="G20" i="76" s="1"/>
  <c r="H20" i="76" s="1"/>
  <c r="I21" i="84"/>
  <c r="I25" i="19"/>
  <c r="K24" i="19"/>
  <c r="J21" i="241"/>
  <c r="K21" i="241" s="1"/>
  <c r="I23" i="97"/>
  <c r="J18" i="228"/>
  <c r="I20" i="256"/>
  <c r="J17" i="253"/>
  <c r="I23" i="93"/>
  <c r="I22" i="3"/>
  <c r="I22" i="132"/>
  <c r="I22" i="151"/>
  <c r="J18" i="45"/>
  <c r="I23" i="16"/>
  <c r="I21" i="141"/>
  <c r="I22" i="26"/>
  <c r="I21" i="130"/>
  <c r="K19" i="221"/>
  <c r="J20" i="221" s="1"/>
  <c r="G21" i="221" s="1"/>
  <c r="H21" i="221" s="1"/>
  <c r="I22" i="47"/>
  <c r="J20" i="222"/>
  <c r="K20" i="222" s="1"/>
  <c r="I22" i="239"/>
  <c r="K18" i="100"/>
  <c r="J19" i="100" s="1"/>
  <c r="G20" i="100" s="1"/>
  <c r="H20" i="100" s="1"/>
  <c r="K18" i="85"/>
  <c r="J19" i="85" s="1"/>
  <c r="G20" i="85" s="1"/>
  <c r="H20" i="85" s="1"/>
  <c r="I22" i="166"/>
  <c r="K18" i="22"/>
  <c r="J19" i="22" s="1"/>
  <c r="G20" i="22" s="1"/>
  <c r="H20" i="22" s="1"/>
  <c r="G19" i="111"/>
  <c r="H19" i="111" s="1"/>
  <c r="K18" i="111"/>
  <c r="I21" i="13"/>
  <c r="K20" i="13"/>
  <c r="I21" i="5"/>
  <c r="I24" i="40"/>
  <c r="I21" i="246"/>
  <c r="G19" i="16"/>
  <c r="H19" i="16" s="1"/>
  <c r="K18" i="16"/>
  <c r="I20" i="115"/>
  <c r="I23" i="10"/>
  <c r="I22" i="134"/>
  <c r="I22" i="131"/>
  <c r="I21" i="221"/>
  <c r="I22" i="221" s="1"/>
  <c r="I23" i="221" s="1"/>
  <c r="I24" i="221" s="1"/>
  <c r="I25" i="221" s="1"/>
  <c r="I26" i="221" s="1"/>
  <c r="I22" i="169"/>
  <c r="I20" i="114"/>
  <c r="I22" i="133"/>
  <c r="I20" i="100"/>
  <c r="I20" i="85"/>
  <c r="I23" i="111"/>
  <c r="I22" i="92"/>
  <c r="I23" i="96"/>
  <c r="I21" i="112"/>
  <c r="J20" i="225"/>
  <c r="K20" i="225" s="1"/>
  <c r="K19" i="129"/>
  <c r="J20" i="129" s="1"/>
  <c r="G21" i="129" s="1"/>
  <c r="H21" i="129" s="1"/>
  <c r="I23" i="34"/>
  <c r="G18" i="58"/>
  <c r="H18" i="58" s="1"/>
  <c r="K17" i="58"/>
  <c r="I20" i="136"/>
  <c r="J18" i="99"/>
  <c r="I21" i="157"/>
  <c r="I21" i="182"/>
  <c r="K19" i="112"/>
  <c r="J20" i="112" s="1"/>
  <c r="G18" i="96"/>
  <c r="H18" i="96" s="1"/>
  <c r="K17" i="96"/>
  <c r="I20" i="110"/>
  <c r="I21" i="24"/>
  <c r="I21" i="170"/>
  <c r="I21" i="59"/>
  <c r="G18" i="82"/>
  <c r="H18" i="82" s="1"/>
  <c r="K17" i="82"/>
  <c r="I24" i="46"/>
  <c r="I21" i="143"/>
  <c r="K18" i="61"/>
  <c r="J19" i="61" s="1"/>
  <c r="G20" i="61" s="1"/>
  <c r="H20" i="61" s="1"/>
  <c r="I21" i="70"/>
  <c r="K18" i="138"/>
  <c r="J19" i="138" s="1"/>
  <c r="G21" i="138" s="1"/>
  <c r="H21" i="138" s="1"/>
  <c r="I22" i="213"/>
  <c r="I21" i="60"/>
  <c r="G18" i="33"/>
  <c r="H18" i="33" s="1"/>
  <c r="K17" i="33"/>
  <c r="I23" i="86"/>
  <c r="I20" i="78"/>
  <c r="I21" i="78" s="1"/>
  <c r="I22" i="78" s="1"/>
  <c r="I23" i="78" s="1"/>
  <c r="G19" i="152"/>
  <c r="H19" i="152" s="1"/>
  <c r="K18" i="152"/>
  <c r="I24" i="17"/>
  <c r="I21" i="129"/>
  <c r="I21" i="117"/>
  <c r="I21" i="149"/>
  <c r="I20" i="181"/>
  <c r="I21" i="2"/>
  <c r="K18" i="110"/>
  <c r="J19" i="110" s="1"/>
  <c r="G20" i="110" s="1"/>
  <c r="H20" i="110" s="1"/>
  <c r="G19" i="49"/>
  <c r="H19" i="49" s="1"/>
  <c r="K18" i="49"/>
  <c r="I21" i="251"/>
  <c r="I20" i="18"/>
  <c r="I20" i="128"/>
  <c r="I20" i="61"/>
  <c r="I20" i="135"/>
  <c r="I20" i="83"/>
  <c r="I20" i="138"/>
  <c r="I22" i="227"/>
  <c r="I23" i="197"/>
  <c r="G19" i="206"/>
  <c r="H19" i="206" s="1"/>
  <c r="K18" i="206"/>
  <c r="I21" i="139"/>
  <c r="I22" i="152"/>
  <c r="I23" i="20"/>
  <c r="G18" i="255"/>
  <c r="H18" i="255" s="1"/>
  <c r="K17" i="255"/>
  <c r="G19" i="211"/>
  <c r="H19" i="211" s="1"/>
  <c r="K18" i="211"/>
  <c r="I21" i="42"/>
  <c r="I20" i="91"/>
  <c r="I21" i="137"/>
  <c r="G20" i="169"/>
  <c r="H20" i="169" s="1"/>
  <c r="J20" i="169" s="1"/>
  <c r="K20" i="169" s="1"/>
  <c r="G21" i="169"/>
  <c r="H21" i="169" s="1"/>
  <c r="J21" i="169" s="1"/>
  <c r="I21" i="29"/>
  <c r="J21" i="240"/>
  <c r="K21" i="240" s="1"/>
  <c r="I21" i="65"/>
  <c r="I20" i="57"/>
  <c r="I22" i="240"/>
  <c r="G18" i="63"/>
  <c r="H18" i="63" s="1"/>
  <c r="K17" i="63"/>
  <c r="I23" i="218"/>
  <c r="I25" i="64"/>
  <c r="I22" i="177"/>
  <c r="I21" i="99"/>
  <c r="K20" i="99"/>
  <c r="I22" i="241"/>
  <c r="I20" i="214"/>
  <c r="I22" i="69"/>
  <c r="I23" i="48"/>
  <c r="I20" i="27"/>
  <c r="J31" i="141"/>
  <c r="K31" i="141" s="1"/>
  <c r="I20" i="22"/>
  <c r="I21" i="58"/>
  <c r="J21" i="123"/>
  <c r="K21" i="123" s="1"/>
  <c r="I21" i="153"/>
  <c r="I23" i="178"/>
  <c r="I20" i="76"/>
  <c r="I21" i="4"/>
  <c r="G18" i="2"/>
  <c r="H18" i="2" s="1"/>
  <c r="K17" i="2"/>
  <c r="I20" i="148"/>
  <c r="I25" i="50"/>
  <c r="I21" i="81"/>
  <c r="I21" i="220"/>
  <c r="I20" i="237"/>
  <c r="I21" i="33"/>
  <c r="I23" i="66"/>
  <c r="I25" i="49"/>
  <c r="I21" i="95"/>
  <c r="I22" i="211"/>
  <c r="I24" i="82"/>
  <c r="I22" i="7"/>
  <c r="I23" i="7" s="1"/>
  <c r="I21" i="53"/>
  <c r="I21" i="216"/>
  <c r="I22" i="216" s="1"/>
  <c r="I23" i="216" s="1"/>
  <c r="I24" i="216" s="1"/>
  <c r="I25" i="216" s="1"/>
  <c r="I26" i="216" s="1"/>
  <c r="G19" i="40"/>
  <c r="H19" i="40" s="1"/>
  <c r="K18" i="40"/>
  <c r="I23" i="41"/>
  <c r="G21" i="149"/>
  <c r="H21" i="149" s="1"/>
  <c r="G20" i="149"/>
  <c r="H20" i="149" s="1"/>
  <c r="J20" i="149" s="1"/>
  <c r="I32" i="141"/>
  <c r="I21" i="62"/>
  <c r="I20" i="68"/>
  <c r="I22" i="123"/>
  <c r="I21" i="63"/>
  <c r="I20" i="88"/>
  <c r="G19" i="201"/>
  <c r="H19" i="201" s="1"/>
  <c r="K18" i="201"/>
  <c r="I20" i="238"/>
  <c r="G18" i="48"/>
  <c r="H18" i="48" s="1"/>
  <c r="K17" i="48"/>
  <c r="G18" i="132"/>
  <c r="H18" i="132" s="1"/>
  <c r="K17" i="132"/>
  <c r="I20" i="145"/>
  <c r="I21" i="140"/>
  <c r="I22" i="8"/>
  <c r="I21" i="222"/>
  <c r="G19" i="35"/>
  <c r="H19" i="35" s="1"/>
  <c r="K18" i="35"/>
  <c r="I22" i="89"/>
  <c r="I20" i="116"/>
  <c r="I24" i="87"/>
  <c r="I22" i="226"/>
  <c r="I21" i="225"/>
  <c r="I21" i="224"/>
  <c r="J20" i="224"/>
  <c r="K20" i="224" s="1"/>
  <c r="I24" i="223"/>
  <c r="I20" i="75"/>
  <c r="K18" i="75"/>
  <c r="J19" i="75" s="1"/>
  <c r="G20" i="75" s="1"/>
  <c r="H20" i="75" s="1"/>
  <c r="I24" i="74"/>
  <c r="J23" i="74"/>
  <c r="K23" i="74" s="1"/>
  <c r="I21" i="73"/>
  <c r="J20" i="73"/>
  <c r="K20" i="73" s="1"/>
  <c r="I22" i="72"/>
  <c r="J21" i="72"/>
  <c r="K21" i="72" s="1"/>
  <c r="I23" i="71"/>
  <c r="I22" i="142"/>
  <c r="I22" i="154"/>
  <c r="I21" i="21"/>
  <c r="K18" i="155"/>
  <c r="J19" i="155" s="1"/>
  <c r="I20" i="155"/>
  <c r="K18" i="252"/>
  <c r="J19" i="252" s="1"/>
  <c r="G20" i="252" s="1"/>
  <c r="H20" i="252" s="1"/>
  <c r="I20" i="252"/>
  <c r="I25" i="127"/>
  <c r="I24" i="124"/>
  <c r="I21" i="45"/>
  <c r="I22" i="43"/>
  <c r="I22" i="247"/>
  <c r="I25" i="32"/>
  <c r="I24" i="30"/>
  <c r="I22" i="250"/>
  <c r="I24" i="55"/>
  <c r="G19" i="80" l="1"/>
  <c r="H19" i="80" s="1"/>
  <c r="G20" i="30"/>
  <c r="H20" i="30" s="1"/>
  <c r="K19" i="30"/>
  <c r="K17" i="64"/>
  <c r="K18" i="79"/>
  <c r="J19" i="79" s="1"/>
  <c r="G20" i="79" s="1"/>
  <c r="H20" i="79" s="1"/>
  <c r="J29" i="265"/>
  <c r="K29" i="265" s="1"/>
  <c r="K17" i="71"/>
  <c r="G18" i="71"/>
  <c r="H18" i="71" s="1"/>
  <c r="J20" i="139"/>
  <c r="G21" i="139" s="1"/>
  <c r="H21" i="139" s="1"/>
  <c r="I30" i="249"/>
  <c r="I24" i="255"/>
  <c r="K21" i="142"/>
  <c r="K20" i="26"/>
  <c r="J21" i="26" s="1"/>
  <c r="G22" i="26" s="1"/>
  <c r="H22" i="26" s="1"/>
  <c r="K19" i="157"/>
  <c r="J20" i="157" s="1"/>
  <c r="G21" i="157" s="1"/>
  <c r="H21" i="157" s="1"/>
  <c r="K18" i="148"/>
  <c r="J19" i="148" s="1"/>
  <c r="G20" i="148" s="1"/>
  <c r="H20" i="148" s="1"/>
  <c r="J19" i="7"/>
  <c r="G20" i="7" s="1"/>
  <c r="H20" i="7" s="1"/>
  <c r="I27" i="221"/>
  <c r="I29" i="231"/>
  <c r="I30" i="231" s="1"/>
  <c r="I27" i="216"/>
  <c r="K19" i="140"/>
  <c r="J20" i="140" s="1"/>
  <c r="G21" i="140" s="1"/>
  <c r="H21" i="140" s="1"/>
  <c r="K19" i="173"/>
  <c r="G20" i="173"/>
  <c r="H20" i="173" s="1"/>
  <c r="I28" i="37"/>
  <c r="I29" i="37" s="1"/>
  <c r="I30" i="37" s="1"/>
  <c r="I31" i="37" s="1"/>
  <c r="K17" i="134"/>
  <c r="J18" i="134" s="1"/>
  <c r="G19" i="134" s="1"/>
  <c r="H19" i="134" s="1"/>
  <c r="K18" i="245"/>
  <c r="J19" i="245" s="1"/>
  <c r="K19" i="245" s="1"/>
  <c r="K18" i="256"/>
  <c r="G19" i="256"/>
  <c r="H19" i="256" s="1"/>
  <c r="J66" i="267"/>
  <c r="K66" i="267" s="1"/>
  <c r="I67" i="267"/>
  <c r="K24" i="50"/>
  <c r="J25" i="50" s="1"/>
  <c r="G26" i="50" s="1"/>
  <c r="H26" i="50" s="1"/>
  <c r="J19" i="66"/>
  <c r="J19" i="68"/>
  <c r="K19" i="68" s="1"/>
  <c r="J20" i="68" s="1"/>
  <c r="K20" i="68" s="1"/>
  <c r="K18" i="67"/>
  <c r="G19" i="67"/>
  <c r="H19" i="67" s="1"/>
  <c r="J19" i="80"/>
  <c r="G20" i="80" s="1"/>
  <c r="H20" i="80" s="1"/>
  <c r="I30" i="242"/>
  <c r="K30" i="242" s="1"/>
  <c r="J18" i="70"/>
  <c r="G18" i="69"/>
  <c r="H18" i="69" s="1"/>
  <c r="J18" i="69" s="1"/>
  <c r="G21" i="133"/>
  <c r="H21" i="133" s="1"/>
  <c r="K20" i="133"/>
  <c r="K19" i="237"/>
  <c r="J20" i="237" s="1"/>
  <c r="G21" i="237" s="1"/>
  <c r="H21" i="237" s="1"/>
  <c r="G21" i="32"/>
  <c r="H21" i="32" s="1"/>
  <c r="K19" i="32"/>
  <c r="J20" i="32" s="1"/>
  <c r="K21" i="257"/>
  <c r="J22" i="257" s="1"/>
  <c r="K19" i="246"/>
  <c r="J20" i="246" s="1"/>
  <c r="G21" i="246" s="1"/>
  <c r="H21" i="246" s="1"/>
  <c r="G19" i="3"/>
  <c r="H19" i="3" s="1"/>
  <c r="K18" i="3"/>
  <c r="K17" i="231"/>
  <c r="J18" i="231" s="1"/>
  <c r="K19" i="29"/>
  <c r="G21" i="29" s="1"/>
  <c r="H21" i="29" s="1"/>
  <c r="J18" i="93"/>
  <c r="K18" i="93" s="1"/>
  <c r="I35" i="35"/>
  <c r="K17" i="254"/>
  <c r="G18" i="254"/>
  <c r="H18" i="254" s="1"/>
  <c r="I32" i="257"/>
  <c r="I29" i="217"/>
  <c r="I30" i="217" s="1"/>
  <c r="J18" i="236"/>
  <c r="I25" i="12"/>
  <c r="I26" i="12" s="1"/>
  <c r="J18" i="51"/>
  <c r="I24" i="7"/>
  <c r="K18" i="154"/>
  <c r="G19" i="154"/>
  <c r="H19" i="154" s="1"/>
  <c r="J18" i="197"/>
  <c r="G19" i="197" s="1"/>
  <c r="H19" i="197" s="1"/>
  <c r="K18" i="250"/>
  <c r="J19" i="250" s="1"/>
  <c r="G20" i="250" s="1"/>
  <c r="H20" i="250" s="1"/>
  <c r="G19" i="17"/>
  <c r="H19" i="17" s="1"/>
  <c r="J19" i="14"/>
  <c r="K19" i="219"/>
  <c r="G20" i="219"/>
  <c r="H20" i="219" s="1"/>
  <c r="G19" i="37"/>
  <c r="H19" i="37" s="1"/>
  <c r="K18" i="37"/>
  <c r="K18" i="57"/>
  <c r="J19" i="57" s="1"/>
  <c r="G20" i="57" s="1"/>
  <c r="H20" i="57" s="1"/>
  <c r="J19" i="127"/>
  <c r="G18" i="4"/>
  <c r="H18" i="4" s="1"/>
  <c r="J18" i="4" s="1"/>
  <c r="I21" i="76"/>
  <c r="K19" i="76"/>
  <c r="J20" i="76" s="1"/>
  <c r="G21" i="76" s="1"/>
  <c r="H21" i="76" s="1"/>
  <c r="J19" i="248"/>
  <c r="I24" i="78"/>
  <c r="I25" i="78" s="1"/>
  <c r="G19" i="167"/>
  <c r="H19" i="167" s="1"/>
  <c r="K18" i="167"/>
  <c r="I23" i="167"/>
  <c r="K22" i="178"/>
  <c r="G23" i="178"/>
  <c r="H23" i="178" s="1"/>
  <c r="G20" i="170"/>
  <c r="H20" i="170" s="1"/>
  <c r="K18" i="50"/>
  <c r="J19" i="50" s="1"/>
  <c r="K18" i="116"/>
  <c r="J19" i="116" s="1"/>
  <c r="G20" i="116" s="1"/>
  <c r="H20" i="116" s="1"/>
  <c r="K19" i="218"/>
  <c r="J20" i="218" s="1"/>
  <c r="J28" i="262"/>
  <c r="K28" i="262" s="1"/>
  <c r="K18" i="34"/>
  <c r="G19" i="34"/>
  <c r="H19" i="34" s="1"/>
  <c r="J18" i="92"/>
  <c r="K18" i="92" s="1"/>
  <c r="K17" i="87"/>
  <c r="J18" i="87" s="1"/>
  <c r="K20" i="60"/>
  <c r="J21" i="60" s="1"/>
  <c r="G19" i="41"/>
  <c r="H19" i="41" s="1"/>
  <c r="J19" i="41" s="1"/>
  <c r="K20" i="251"/>
  <c r="J21" i="251" s="1"/>
  <c r="G22" i="251" s="1"/>
  <c r="H22" i="251" s="1"/>
  <c r="K20" i="24"/>
  <c r="J21" i="24" s="1"/>
  <c r="G22" i="24" s="1"/>
  <c r="H22" i="24" s="1"/>
  <c r="K18" i="151"/>
  <c r="G19" i="151"/>
  <c r="H19" i="151" s="1"/>
  <c r="K20" i="153"/>
  <c r="K18" i="46"/>
  <c r="J19" i="46" s="1"/>
  <c r="K18" i="55"/>
  <c r="J19" i="55" s="1"/>
  <c r="K19" i="55" s="1"/>
  <c r="G19" i="137"/>
  <c r="H19" i="137" s="1"/>
  <c r="K18" i="137"/>
  <c r="J24" i="263"/>
  <c r="K24" i="263" s="1"/>
  <c r="J18" i="97"/>
  <c r="G19" i="97" s="1"/>
  <c r="H19" i="97" s="1"/>
  <c r="J20" i="95"/>
  <c r="G21" i="95" s="1"/>
  <c r="H21" i="95" s="1"/>
  <c r="G20" i="27"/>
  <c r="H20" i="27" s="1"/>
  <c r="K19" i="27"/>
  <c r="K18" i="141"/>
  <c r="G19" i="141"/>
  <c r="H19" i="141" s="1"/>
  <c r="K19" i="42"/>
  <c r="J20" i="42" s="1"/>
  <c r="G21" i="42" s="1"/>
  <c r="H21" i="42" s="1"/>
  <c r="K18" i="84"/>
  <c r="J19" i="84" s="1"/>
  <c r="K19" i="85"/>
  <c r="J20" i="85" s="1"/>
  <c r="G21" i="85" s="1"/>
  <c r="H21" i="85" s="1"/>
  <c r="K18" i="10"/>
  <c r="G19" i="10"/>
  <c r="H19" i="10" s="1"/>
  <c r="G20" i="136"/>
  <c r="H20" i="136" s="1"/>
  <c r="K19" i="136"/>
  <c r="K19" i="22"/>
  <c r="J20" i="22" s="1"/>
  <c r="G21" i="22" s="1"/>
  <c r="H21" i="22" s="1"/>
  <c r="K19" i="170"/>
  <c r="G20" i="62"/>
  <c r="H20" i="62" s="1"/>
  <c r="J20" i="62" s="1"/>
  <c r="I25" i="263"/>
  <c r="K19" i="100"/>
  <c r="J20" i="100" s="1"/>
  <c r="G21" i="100" s="1"/>
  <c r="H21" i="100" s="1"/>
  <c r="K19" i="114"/>
  <c r="G19" i="36"/>
  <c r="H19" i="36" s="1"/>
  <c r="J19" i="36" s="1"/>
  <c r="K18" i="81"/>
  <c r="J19" i="81" s="1"/>
  <c r="K20" i="246"/>
  <c r="J21" i="246" s="1"/>
  <c r="G22" i="246" s="1"/>
  <c r="H22" i="246" s="1"/>
  <c r="I29" i="262"/>
  <c r="J24" i="261"/>
  <c r="K24" i="261" s="1"/>
  <c r="J18" i="5"/>
  <c r="G19" i="5" s="1"/>
  <c r="H19" i="5" s="1"/>
  <c r="J18" i="2"/>
  <c r="G19" i="2" s="1"/>
  <c r="H19" i="2" s="1"/>
  <c r="G19" i="91"/>
  <c r="H19" i="91" s="1"/>
  <c r="J19" i="91" s="1"/>
  <c r="K19" i="91" s="1"/>
  <c r="J20" i="91" s="1"/>
  <c r="I25" i="261"/>
  <c r="G19" i="65"/>
  <c r="H19" i="65" s="1"/>
  <c r="K18" i="65"/>
  <c r="K18" i="21"/>
  <c r="G19" i="21"/>
  <c r="H19" i="21" s="1"/>
  <c r="J22" i="142"/>
  <c r="G23" i="142" s="1"/>
  <c r="H23" i="142" s="1"/>
  <c r="J22" i="72"/>
  <c r="K22" i="72" s="1"/>
  <c r="K19" i="135"/>
  <c r="J20" i="135" s="1"/>
  <c r="G21" i="135" s="1"/>
  <c r="H21" i="135" s="1"/>
  <c r="K19" i="61"/>
  <c r="J20" i="61" s="1"/>
  <c r="G21" i="61" s="1"/>
  <c r="H21" i="61" s="1"/>
  <c r="J18" i="33"/>
  <c r="G19" i="33" s="1"/>
  <c r="H19" i="33" s="1"/>
  <c r="J20" i="59"/>
  <c r="K20" i="59" s="1"/>
  <c r="J19" i="206"/>
  <c r="G20" i="145"/>
  <c r="H20" i="145" s="1"/>
  <c r="K19" i="145"/>
  <c r="J32" i="141"/>
  <c r="K32" i="141" s="1"/>
  <c r="K19" i="128"/>
  <c r="J20" i="128" s="1"/>
  <c r="K17" i="89"/>
  <c r="J18" i="89" s="1"/>
  <c r="G19" i="166"/>
  <c r="H19" i="166" s="1"/>
  <c r="K18" i="166"/>
  <c r="J21" i="99"/>
  <c r="K21" i="99" s="1"/>
  <c r="J18" i="63"/>
  <c r="K18" i="63" s="1"/>
  <c r="J19" i="16"/>
  <c r="K19" i="16" s="1"/>
  <c r="J18" i="8"/>
  <c r="K18" i="8" s="1"/>
  <c r="J18" i="124"/>
  <c r="G20" i="214"/>
  <c r="H20" i="214" s="1"/>
  <c r="K19" i="214"/>
  <c r="K24" i="49"/>
  <c r="J25" i="49" s="1"/>
  <c r="G26" i="49" s="1"/>
  <c r="H26" i="49" s="1"/>
  <c r="K20" i="220"/>
  <c r="J21" i="220" s="1"/>
  <c r="G22" i="220" s="1"/>
  <c r="H22" i="220" s="1"/>
  <c r="G21" i="217"/>
  <c r="H21" i="217" s="1"/>
  <c r="J21" i="217" s="1"/>
  <c r="G22" i="217" s="1"/>
  <c r="H22" i="217" s="1"/>
  <c r="K20" i="129"/>
  <c r="J21" i="129" s="1"/>
  <c r="G22" i="129" s="1"/>
  <c r="H22" i="129" s="1"/>
  <c r="G20" i="77"/>
  <c r="H20" i="77" s="1"/>
  <c r="K19" i="77"/>
  <c r="J18" i="64"/>
  <c r="G19" i="64" s="1"/>
  <c r="H19" i="64" s="1"/>
  <c r="K19" i="18"/>
  <c r="J20" i="18" s="1"/>
  <c r="G21" i="18" s="1"/>
  <c r="H21" i="18" s="1"/>
  <c r="K20" i="221"/>
  <c r="J21" i="221" s="1"/>
  <c r="G22" i="221" s="1"/>
  <c r="H22" i="221" s="1"/>
  <c r="J19" i="43"/>
  <c r="G20" i="43" s="1"/>
  <c r="H20" i="43" s="1"/>
  <c r="J19" i="17"/>
  <c r="G20" i="115"/>
  <c r="H20" i="115" s="1"/>
  <c r="K19" i="115"/>
  <c r="J20" i="115" s="1"/>
  <c r="G21" i="115" s="1"/>
  <c r="H21" i="115" s="1"/>
  <c r="K20" i="117"/>
  <c r="J21" i="117" s="1"/>
  <c r="G22" i="117" s="1"/>
  <c r="H22" i="117" s="1"/>
  <c r="K19" i="110"/>
  <c r="J20" i="110" s="1"/>
  <c r="G21" i="110" s="1"/>
  <c r="H21" i="110" s="1"/>
  <c r="K20" i="86"/>
  <c r="J21" i="86" s="1"/>
  <c r="G22" i="86" s="1"/>
  <c r="H22" i="86" s="1"/>
  <c r="G19" i="12"/>
  <c r="H19" i="12" s="1"/>
  <c r="K18" i="12"/>
  <c r="J22" i="123"/>
  <c r="K22" i="123" s="1"/>
  <c r="J20" i="181"/>
  <c r="K20" i="181" s="1"/>
  <c r="J22" i="131"/>
  <c r="K22" i="131" s="1"/>
  <c r="G19" i="249"/>
  <c r="H19" i="249" s="1"/>
  <c r="K18" i="249"/>
  <c r="J19" i="201"/>
  <c r="J19" i="40"/>
  <c r="K19" i="40" s="1"/>
  <c r="J22" i="240"/>
  <c r="K22" i="240" s="1"/>
  <c r="J18" i="255"/>
  <c r="J18" i="96"/>
  <c r="G19" i="96" s="1"/>
  <c r="H19" i="96" s="1"/>
  <c r="G19" i="53"/>
  <c r="H19" i="53" s="1"/>
  <c r="K18" i="53"/>
  <c r="G22" i="169"/>
  <c r="H22" i="169" s="1"/>
  <c r="K21" i="169"/>
  <c r="G22" i="149"/>
  <c r="H22" i="149" s="1"/>
  <c r="K20" i="149"/>
  <c r="J21" i="149" s="1"/>
  <c r="G23" i="149" s="1"/>
  <c r="H23" i="149" s="1"/>
  <c r="G21" i="112"/>
  <c r="H21" i="112" s="1"/>
  <c r="K20" i="112"/>
  <c r="J21" i="224"/>
  <c r="K21" i="224" s="1"/>
  <c r="I21" i="116"/>
  <c r="J21" i="222"/>
  <c r="K21" i="222" s="1"/>
  <c r="J18" i="132"/>
  <c r="J20" i="238"/>
  <c r="K20" i="238" s="1"/>
  <c r="J20" i="88"/>
  <c r="K20" i="88" s="1"/>
  <c r="I21" i="68"/>
  <c r="I32" i="37"/>
  <c r="I21" i="237"/>
  <c r="I22" i="237" s="1"/>
  <c r="I23" i="237" s="1"/>
  <c r="I24" i="237" s="1"/>
  <c r="I21" i="27"/>
  <c r="J22" i="241"/>
  <c r="K22" i="241" s="1"/>
  <c r="I21" i="57"/>
  <c r="I24" i="20"/>
  <c r="K19" i="83"/>
  <c r="J20" i="83" s="1"/>
  <c r="G21" i="83" s="1"/>
  <c r="H21" i="83" s="1"/>
  <c r="I21" i="181"/>
  <c r="I22" i="117"/>
  <c r="K19" i="78"/>
  <c r="J20" i="78" s="1"/>
  <c r="G21" i="78" s="1"/>
  <c r="H21" i="78" s="1"/>
  <c r="I23" i="133"/>
  <c r="I23" i="131"/>
  <c r="I22" i="141"/>
  <c r="K22" i="141" s="1"/>
  <c r="I23" i="151"/>
  <c r="I24" i="93"/>
  <c r="I22" i="222"/>
  <c r="I21" i="238"/>
  <c r="I21" i="148"/>
  <c r="I23" i="241"/>
  <c r="I24" i="218"/>
  <c r="I23" i="152"/>
  <c r="I22" i="149"/>
  <c r="I22" i="157"/>
  <c r="I21" i="114"/>
  <c r="I22" i="246"/>
  <c r="J21" i="130"/>
  <c r="K21" i="130" s="1"/>
  <c r="G18" i="253"/>
  <c r="H18" i="253" s="1"/>
  <c r="K17" i="253"/>
  <c r="J21" i="225"/>
  <c r="K21" i="225" s="1"/>
  <c r="I23" i="8"/>
  <c r="I22" i="63"/>
  <c r="I22" i="62"/>
  <c r="I25" i="82"/>
  <c r="I24" i="178"/>
  <c r="I22" i="58"/>
  <c r="I24" i="48"/>
  <c r="I22" i="42"/>
  <c r="I24" i="197"/>
  <c r="I21" i="135"/>
  <c r="I21" i="18"/>
  <c r="J19" i="49"/>
  <c r="I22" i="129"/>
  <c r="I22" i="70"/>
  <c r="I21" i="110"/>
  <c r="G19" i="99"/>
  <c r="H19" i="99" s="1"/>
  <c r="K18" i="99"/>
  <c r="I24" i="34"/>
  <c r="I24" i="96"/>
  <c r="I26" i="77"/>
  <c r="J20" i="114"/>
  <c r="G21" i="114" s="1"/>
  <c r="H21" i="114" s="1"/>
  <c r="I23" i="134"/>
  <c r="I22" i="13"/>
  <c r="K21" i="13"/>
  <c r="I23" i="239"/>
  <c r="I22" i="130"/>
  <c r="I24" i="16"/>
  <c r="K25" i="19"/>
  <c r="I26" i="19"/>
  <c r="I23" i="89"/>
  <c r="I23" i="211"/>
  <c r="G20" i="47"/>
  <c r="H20" i="47" s="1"/>
  <c r="K19" i="47"/>
  <c r="I22" i="220"/>
  <c r="I22" i="153"/>
  <c r="I21" i="22"/>
  <c r="I22" i="99"/>
  <c r="J19" i="211"/>
  <c r="J22" i="227"/>
  <c r="K22" i="227" s="1"/>
  <c r="G20" i="247"/>
  <c r="H20" i="247" s="1"/>
  <c r="K19" i="247"/>
  <c r="I25" i="46"/>
  <c r="I22" i="59"/>
  <c r="I23" i="59" s="1"/>
  <c r="K23" i="59" s="1"/>
  <c r="I23" i="92"/>
  <c r="I21" i="100"/>
  <c r="I23" i="169"/>
  <c r="I24" i="10"/>
  <c r="J22" i="239"/>
  <c r="K22" i="239" s="1"/>
  <c r="I23" i="26"/>
  <c r="G20" i="45"/>
  <c r="H20" i="45" s="1"/>
  <c r="K18" i="45"/>
  <c r="J19" i="45" s="1"/>
  <c r="K19" i="45" s="1"/>
  <c r="I21" i="256"/>
  <c r="I22" i="84"/>
  <c r="J19" i="35"/>
  <c r="J18" i="48"/>
  <c r="I33" i="141"/>
  <c r="K20" i="216"/>
  <c r="J21" i="216" s="1"/>
  <c r="J21" i="153"/>
  <c r="G22" i="153" s="1"/>
  <c r="H22" i="153" s="1"/>
  <c r="I23" i="177"/>
  <c r="I22" i="65"/>
  <c r="I22" i="29"/>
  <c r="I23" i="227"/>
  <c r="I22" i="60"/>
  <c r="K21" i="242"/>
  <c r="G22" i="242"/>
  <c r="H22" i="242" s="1"/>
  <c r="I23" i="132"/>
  <c r="K18" i="228"/>
  <c r="G19" i="228"/>
  <c r="H19" i="228" s="1"/>
  <c r="J21" i="73"/>
  <c r="K21" i="73" s="1"/>
  <c r="I22" i="140"/>
  <c r="I23" i="123"/>
  <c r="I22" i="53"/>
  <c r="I24" i="66"/>
  <c r="I22" i="81"/>
  <c r="I22" i="4"/>
  <c r="I23" i="69"/>
  <c r="J22" i="177"/>
  <c r="K22" i="177" s="1"/>
  <c r="I23" i="240"/>
  <c r="I22" i="137"/>
  <c r="I21" i="138"/>
  <c r="I21" i="61"/>
  <c r="I22" i="2"/>
  <c r="I25" i="17"/>
  <c r="I24" i="86"/>
  <c r="I23" i="213"/>
  <c r="G19" i="92"/>
  <c r="H19" i="92" s="1"/>
  <c r="I21" i="136"/>
  <c r="I24" i="111"/>
  <c r="I21" i="115"/>
  <c r="I25" i="40"/>
  <c r="J24" i="223"/>
  <c r="K24" i="223" s="1"/>
  <c r="J20" i="30"/>
  <c r="I22" i="95"/>
  <c r="I21" i="214"/>
  <c r="I22" i="139"/>
  <c r="K19" i="138"/>
  <c r="J20" i="138" s="1"/>
  <c r="K20" i="138" s="1"/>
  <c r="J19" i="152"/>
  <c r="J22" i="213"/>
  <c r="K22" i="213" s="1"/>
  <c r="I22" i="143"/>
  <c r="J18" i="82"/>
  <c r="I22" i="170"/>
  <c r="J21" i="182"/>
  <c r="K21" i="182" s="1"/>
  <c r="I23" i="166"/>
  <c r="I23" i="3"/>
  <c r="I24" i="97"/>
  <c r="I21" i="145"/>
  <c r="I21" i="88"/>
  <c r="I24" i="41"/>
  <c r="G20" i="20"/>
  <c r="H20" i="20" s="1"/>
  <c r="K19" i="20"/>
  <c r="I26" i="49"/>
  <c r="I22" i="33"/>
  <c r="I26" i="50"/>
  <c r="I26" i="64"/>
  <c r="K19" i="57"/>
  <c r="J20" i="57" s="1"/>
  <c r="G21" i="57" s="1"/>
  <c r="H21" i="57" s="1"/>
  <c r="I21" i="91"/>
  <c r="G20" i="206"/>
  <c r="H20" i="206" s="1"/>
  <c r="K19" i="206"/>
  <c r="I21" i="83"/>
  <c r="I22" i="83" s="1"/>
  <c r="I23" i="83" s="1"/>
  <c r="I24" i="83" s="1"/>
  <c r="I25" i="83" s="1"/>
  <c r="I21" i="128"/>
  <c r="I22" i="251"/>
  <c r="I22" i="24"/>
  <c r="I22" i="182"/>
  <c r="I22" i="112"/>
  <c r="I21" i="85"/>
  <c r="I22" i="5"/>
  <c r="J19" i="111"/>
  <c r="I23" i="47"/>
  <c r="I25" i="87"/>
  <c r="I23" i="226"/>
  <c r="J22" i="226"/>
  <c r="K22" i="226" s="1"/>
  <c r="I22" i="225"/>
  <c r="I22" i="224"/>
  <c r="I25" i="223"/>
  <c r="I21" i="75"/>
  <c r="K19" i="75"/>
  <c r="J20" i="75" s="1"/>
  <c r="G21" i="75" s="1"/>
  <c r="H21" i="75" s="1"/>
  <c r="J24" i="74"/>
  <c r="K24" i="74" s="1"/>
  <c r="I25" i="74"/>
  <c r="I22" i="73"/>
  <c r="I23" i="72"/>
  <c r="I24" i="71"/>
  <c r="I23" i="142"/>
  <c r="I23" i="154"/>
  <c r="I22" i="21"/>
  <c r="G20" i="155"/>
  <c r="H20" i="155" s="1"/>
  <c r="K19" i="155"/>
  <c r="I21" i="155"/>
  <c r="I21" i="252"/>
  <c r="K19" i="252"/>
  <c r="J20" i="252" s="1"/>
  <c r="G21" i="252" s="1"/>
  <c r="H21" i="252" s="1"/>
  <c r="I26" i="127"/>
  <c r="I25" i="124"/>
  <c r="I22" i="45"/>
  <c r="I23" i="43"/>
  <c r="I23" i="247"/>
  <c r="I26" i="32"/>
  <c r="I25" i="30"/>
  <c r="I23" i="250"/>
  <c r="I25" i="55"/>
  <c r="K20" i="110" l="1"/>
  <c r="K21" i="26"/>
  <c r="J22" i="26" s="1"/>
  <c r="G23" i="26" s="1"/>
  <c r="H23" i="26" s="1"/>
  <c r="K19" i="148"/>
  <c r="J20" i="148" s="1"/>
  <c r="G21" i="148" s="1"/>
  <c r="H21" i="148" s="1"/>
  <c r="K21" i="86"/>
  <c r="K20" i="157"/>
  <c r="J21" i="157" s="1"/>
  <c r="G22" i="157" s="1"/>
  <c r="H22" i="157" s="1"/>
  <c r="K18" i="33"/>
  <c r="K20" i="139"/>
  <c r="J21" i="139" s="1"/>
  <c r="G22" i="139" s="1"/>
  <c r="H22" i="139" s="1"/>
  <c r="K19" i="7"/>
  <c r="J20" i="7" s="1"/>
  <c r="G30" i="265"/>
  <c r="H30" i="265" s="1"/>
  <c r="J30" i="265" s="1"/>
  <c r="G31" i="265" s="1"/>
  <c r="H31" i="265" s="1"/>
  <c r="K20" i="140"/>
  <c r="J21" i="140" s="1"/>
  <c r="G22" i="140" s="1"/>
  <c r="H22" i="140" s="1"/>
  <c r="J19" i="256"/>
  <c r="K19" i="256" s="1"/>
  <c r="J20" i="256" s="1"/>
  <c r="K20" i="256" s="1"/>
  <c r="J21" i="256" s="1"/>
  <c r="K21" i="256" s="1"/>
  <c r="J18" i="71"/>
  <c r="K18" i="71" s="1"/>
  <c r="J19" i="71" s="1"/>
  <c r="K19" i="71" s="1"/>
  <c r="J20" i="71" s="1"/>
  <c r="K20" i="71" s="1"/>
  <c r="J21" i="71" s="1"/>
  <c r="K21" i="71" s="1"/>
  <c r="J22" i="71" s="1"/>
  <c r="K22" i="71" s="1"/>
  <c r="J23" i="71" s="1"/>
  <c r="K23" i="71" s="1"/>
  <c r="J24" i="71" s="1"/>
  <c r="K24" i="71" s="1"/>
  <c r="I31" i="231"/>
  <c r="I25" i="255"/>
  <c r="I31" i="249"/>
  <c r="K18" i="255"/>
  <c r="G19" i="255"/>
  <c r="H19" i="255" s="1"/>
  <c r="G20" i="16"/>
  <c r="H20" i="16" s="1"/>
  <c r="J20" i="16" s="1"/>
  <c r="G20" i="55"/>
  <c r="H20" i="55" s="1"/>
  <c r="J20" i="55" s="1"/>
  <c r="K20" i="55" s="1"/>
  <c r="K19" i="84"/>
  <c r="G20" i="84"/>
  <c r="H20" i="84" s="1"/>
  <c r="K19" i="79"/>
  <c r="K19" i="111"/>
  <c r="G20" i="111"/>
  <c r="H20" i="111" s="1"/>
  <c r="I28" i="216"/>
  <c r="I29" i="216" s="1"/>
  <c r="I28" i="221"/>
  <c r="I68" i="267"/>
  <c r="J67" i="267"/>
  <c r="K67" i="267" s="1"/>
  <c r="K19" i="80"/>
  <c r="J20" i="80" s="1"/>
  <c r="K19" i="201"/>
  <c r="G20" i="201"/>
  <c r="H20" i="201" s="1"/>
  <c r="K18" i="69"/>
  <c r="G19" i="69"/>
  <c r="H19" i="69" s="1"/>
  <c r="J18" i="254"/>
  <c r="J19" i="67"/>
  <c r="K18" i="70"/>
  <c r="G19" i="70"/>
  <c r="H19" i="70" s="1"/>
  <c r="K19" i="66"/>
  <c r="G20" i="66"/>
  <c r="H20" i="66" s="1"/>
  <c r="I25" i="237"/>
  <c r="I26" i="237" s="1"/>
  <c r="J20" i="27"/>
  <c r="G21" i="27" s="1"/>
  <c r="H21" i="27" s="1"/>
  <c r="K18" i="236"/>
  <c r="G19" i="236"/>
  <c r="H19" i="236" s="1"/>
  <c r="J20" i="79"/>
  <c r="K20" i="29"/>
  <c r="J21" i="29" s="1"/>
  <c r="G22" i="29" s="1"/>
  <c r="H22" i="29" s="1"/>
  <c r="J21" i="133"/>
  <c r="K21" i="133" s="1"/>
  <c r="J22" i="133" s="1"/>
  <c r="G23" i="133" s="1"/>
  <c r="H23" i="133" s="1"/>
  <c r="K18" i="64"/>
  <c r="G22" i="32"/>
  <c r="H22" i="32" s="1"/>
  <c r="K20" i="32"/>
  <c r="J21" i="32" s="1"/>
  <c r="G23" i="257"/>
  <c r="H23" i="257" s="1"/>
  <c r="K22" i="257"/>
  <c r="K18" i="197"/>
  <c r="J19" i="197" s="1"/>
  <c r="K21" i="220"/>
  <c r="J22" i="220" s="1"/>
  <c r="G23" i="220" s="1"/>
  <c r="H23" i="220" s="1"/>
  <c r="K21" i="221"/>
  <c r="J22" i="221" s="1"/>
  <c r="J23" i="178"/>
  <c r="G24" i="178" s="1"/>
  <c r="H24" i="178" s="1"/>
  <c r="G19" i="93"/>
  <c r="H19" i="93" s="1"/>
  <c r="J19" i="93" s="1"/>
  <c r="J19" i="141"/>
  <c r="G20" i="141" s="1"/>
  <c r="H20" i="141" s="1"/>
  <c r="K19" i="50"/>
  <c r="G20" i="50"/>
  <c r="H20" i="50" s="1"/>
  <c r="J19" i="3"/>
  <c r="J19" i="151"/>
  <c r="G20" i="151" s="1"/>
  <c r="H20" i="151" s="1"/>
  <c r="J19" i="154"/>
  <c r="I33" i="257"/>
  <c r="G19" i="51"/>
  <c r="H19" i="51" s="1"/>
  <c r="K18" i="51"/>
  <c r="I26" i="83"/>
  <c r="I27" i="83" s="1"/>
  <c r="I28" i="83" s="1"/>
  <c r="I29" i="83" s="1"/>
  <c r="I30" i="83" s="1"/>
  <c r="I27" i="12"/>
  <c r="I28" i="12" s="1"/>
  <c r="I26" i="78"/>
  <c r="K26" i="78" s="1"/>
  <c r="J21" i="154"/>
  <c r="K21" i="154" s="1"/>
  <c r="J22" i="154" s="1"/>
  <c r="K22" i="154" s="1"/>
  <c r="J23" i="154" s="1"/>
  <c r="K23" i="154" s="1"/>
  <c r="K21" i="216"/>
  <c r="G22" i="216"/>
  <c r="H22" i="216" s="1"/>
  <c r="I25" i="7"/>
  <c r="I36" i="35"/>
  <c r="I37" i="35" s="1"/>
  <c r="I38" i="35" s="1"/>
  <c r="K19" i="250"/>
  <c r="J20" i="250" s="1"/>
  <c r="G21" i="250" s="1"/>
  <c r="H21" i="250" s="1"/>
  <c r="G21" i="218"/>
  <c r="H21" i="218" s="1"/>
  <c r="K20" i="218"/>
  <c r="G22" i="60"/>
  <c r="H22" i="60" s="1"/>
  <c r="K21" i="60"/>
  <c r="J19" i="228"/>
  <c r="G20" i="228" s="1"/>
  <c r="H20" i="228" s="1"/>
  <c r="K19" i="14"/>
  <c r="G20" i="14"/>
  <c r="H20" i="14" s="1"/>
  <c r="K18" i="231"/>
  <c r="G19" i="231"/>
  <c r="H19" i="231" s="1"/>
  <c r="J20" i="219"/>
  <c r="K18" i="2"/>
  <c r="J19" i="2" s="1"/>
  <c r="K19" i="248"/>
  <c r="G20" i="248"/>
  <c r="H20" i="248" s="1"/>
  <c r="K19" i="127"/>
  <c r="G20" i="127"/>
  <c r="H20" i="127" s="1"/>
  <c r="K20" i="42"/>
  <c r="J21" i="42" s="1"/>
  <c r="J19" i="37"/>
  <c r="G19" i="4"/>
  <c r="H19" i="4" s="1"/>
  <c r="K18" i="4"/>
  <c r="K19" i="116"/>
  <c r="J20" i="116" s="1"/>
  <c r="G21" i="116" s="1"/>
  <c r="H21" i="116" s="1"/>
  <c r="I22" i="76"/>
  <c r="I23" i="76" s="1"/>
  <c r="I24" i="76" s="1"/>
  <c r="I24" i="167"/>
  <c r="J19" i="167"/>
  <c r="K23" i="178"/>
  <c r="J20" i="170"/>
  <c r="J19" i="34"/>
  <c r="G20" i="34" s="1"/>
  <c r="H20" i="34" s="1"/>
  <c r="K20" i="76"/>
  <c r="J21" i="76" s="1"/>
  <c r="K21" i="76" s="1"/>
  <c r="I23" i="45"/>
  <c r="J19" i="137"/>
  <c r="G19" i="8"/>
  <c r="H19" i="8" s="1"/>
  <c r="J19" i="8" s="1"/>
  <c r="J20" i="145"/>
  <c r="K20" i="145" s="1"/>
  <c r="J19" i="10"/>
  <c r="K19" i="10" s="1"/>
  <c r="J19" i="21"/>
  <c r="K18" i="97"/>
  <c r="J19" i="97" s="1"/>
  <c r="J20" i="136"/>
  <c r="G21" i="136" s="1"/>
  <c r="H21" i="136" s="1"/>
  <c r="K20" i="95"/>
  <c r="J21" i="95" s="1"/>
  <c r="G21" i="59"/>
  <c r="H21" i="59" s="1"/>
  <c r="J21" i="59" s="1"/>
  <c r="G21" i="62"/>
  <c r="H21" i="62" s="1"/>
  <c r="K20" i="62"/>
  <c r="K18" i="5"/>
  <c r="J19" i="5" s="1"/>
  <c r="G20" i="5" s="1"/>
  <c r="H20" i="5" s="1"/>
  <c r="J29" i="262"/>
  <c r="K29" i="262" s="1"/>
  <c r="J25" i="263"/>
  <c r="K25" i="263" s="1"/>
  <c r="J20" i="214"/>
  <c r="G21" i="214" s="1"/>
  <c r="H21" i="214" s="1"/>
  <c r="G20" i="81"/>
  <c r="H20" i="81" s="1"/>
  <c r="K19" i="81"/>
  <c r="I26" i="263"/>
  <c r="G21" i="91"/>
  <c r="H21" i="91" s="1"/>
  <c r="K20" i="91"/>
  <c r="J19" i="92"/>
  <c r="K19" i="92" s="1"/>
  <c r="K21" i="117"/>
  <c r="I30" i="262"/>
  <c r="G20" i="40"/>
  <c r="H20" i="40" s="1"/>
  <c r="J20" i="40" s="1"/>
  <c r="G21" i="40" s="1"/>
  <c r="H21" i="40" s="1"/>
  <c r="J19" i="65"/>
  <c r="G20" i="65" s="1"/>
  <c r="H20" i="65" s="1"/>
  <c r="K20" i="85"/>
  <c r="K25" i="49"/>
  <c r="J26" i="49" s="1"/>
  <c r="G27" i="49" s="1"/>
  <c r="H27" i="49" s="1"/>
  <c r="K22" i="26"/>
  <c r="J23" i="26" s="1"/>
  <c r="G24" i="26" s="1"/>
  <c r="H24" i="26" s="1"/>
  <c r="K18" i="96"/>
  <c r="J19" i="96" s="1"/>
  <c r="K21" i="149"/>
  <c r="J22" i="149" s="1"/>
  <c r="K21" i="217"/>
  <c r="J22" i="217" s="1"/>
  <c r="J25" i="261"/>
  <c r="K25" i="261" s="1"/>
  <c r="I26" i="261"/>
  <c r="J19" i="99"/>
  <c r="G20" i="99" s="1"/>
  <c r="H20" i="99" s="1"/>
  <c r="K20" i="18"/>
  <c r="J21" i="18" s="1"/>
  <c r="G22" i="18" s="1"/>
  <c r="H22" i="18" s="1"/>
  <c r="K20" i="237"/>
  <c r="J21" i="237" s="1"/>
  <c r="J20" i="77"/>
  <c r="G21" i="77" s="1"/>
  <c r="H21" i="77" s="1"/>
  <c r="J19" i="166"/>
  <c r="G20" i="166" s="1"/>
  <c r="H20" i="166" s="1"/>
  <c r="K22" i="142"/>
  <c r="J20" i="20"/>
  <c r="K20" i="20" s="1"/>
  <c r="J23" i="213"/>
  <c r="K23" i="213" s="1"/>
  <c r="K21" i="139"/>
  <c r="J22" i="139" s="1"/>
  <c r="G23" i="139" s="1"/>
  <c r="H23" i="139" s="1"/>
  <c r="K20" i="61"/>
  <c r="J21" i="61" s="1"/>
  <c r="G22" i="61" s="1"/>
  <c r="H22" i="61" s="1"/>
  <c r="K18" i="134"/>
  <c r="J19" i="134" s="1"/>
  <c r="G21" i="128"/>
  <c r="H21" i="128" s="1"/>
  <c r="K20" i="128"/>
  <c r="G19" i="63"/>
  <c r="H19" i="63" s="1"/>
  <c r="J19" i="63" s="1"/>
  <c r="K21" i="129"/>
  <c r="J22" i="129" s="1"/>
  <c r="K20" i="83"/>
  <c r="J20" i="45"/>
  <c r="K20" i="45" s="1"/>
  <c r="K18" i="124"/>
  <c r="G19" i="124"/>
  <c r="H19" i="124" s="1"/>
  <c r="J21" i="68"/>
  <c r="K21" i="68" s="1"/>
  <c r="G20" i="41"/>
  <c r="H20" i="41" s="1"/>
  <c r="K19" i="41"/>
  <c r="J22" i="73"/>
  <c r="K22" i="73" s="1"/>
  <c r="J21" i="138"/>
  <c r="G22" i="138" s="1"/>
  <c r="H22" i="138" s="1"/>
  <c r="K21" i="157"/>
  <c r="J22" i="157" s="1"/>
  <c r="G23" i="157" s="1"/>
  <c r="H23" i="157" s="1"/>
  <c r="J21" i="238"/>
  <c r="K21" i="238" s="1"/>
  <c r="K21" i="246"/>
  <c r="J22" i="246" s="1"/>
  <c r="K22" i="246" s="1"/>
  <c r="K19" i="43"/>
  <c r="J20" i="43" s="1"/>
  <c r="K20" i="43" s="1"/>
  <c r="K20" i="135"/>
  <c r="J21" i="135" s="1"/>
  <c r="J18" i="253"/>
  <c r="K18" i="253" s="1"/>
  <c r="K20" i="148"/>
  <c r="J21" i="148" s="1"/>
  <c r="G22" i="148" s="1"/>
  <c r="H22" i="148" s="1"/>
  <c r="G20" i="17"/>
  <c r="H20" i="17" s="1"/>
  <c r="K19" i="17"/>
  <c r="J23" i="226"/>
  <c r="K23" i="226" s="1"/>
  <c r="K21" i="24"/>
  <c r="J22" i="24" s="1"/>
  <c r="G23" i="24" s="1"/>
  <c r="H23" i="24" s="1"/>
  <c r="J23" i="177"/>
  <c r="K23" i="177" s="1"/>
  <c r="J23" i="227"/>
  <c r="K23" i="227" s="1"/>
  <c r="J20" i="206"/>
  <c r="G21" i="206" s="1"/>
  <c r="H21" i="206" s="1"/>
  <c r="K20" i="27"/>
  <c r="J21" i="27" s="1"/>
  <c r="G22" i="27" s="1"/>
  <c r="H22" i="27" s="1"/>
  <c r="J21" i="112"/>
  <c r="J22" i="169"/>
  <c r="J19" i="249"/>
  <c r="K19" i="249" s="1"/>
  <c r="J19" i="12"/>
  <c r="G20" i="12" s="1"/>
  <c r="H20" i="12" s="1"/>
  <c r="J25" i="74"/>
  <c r="K25" i="74" s="1"/>
  <c r="J21" i="88"/>
  <c r="K21" i="88" s="1"/>
  <c r="J23" i="123"/>
  <c r="K23" i="123" s="1"/>
  <c r="J33" i="141"/>
  <c r="K33" i="141" s="1"/>
  <c r="J23" i="131"/>
  <c r="K23" i="131" s="1"/>
  <c r="J21" i="181"/>
  <c r="K21" i="181" s="1"/>
  <c r="K19" i="151"/>
  <c r="K25" i="50"/>
  <c r="J26" i="50" s="1"/>
  <c r="K26" i="50" s="1"/>
  <c r="J22" i="182"/>
  <c r="K22" i="182" s="1"/>
  <c r="K20" i="114"/>
  <c r="J21" i="114" s="1"/>
  <c r="G22" i="114" s="1"/>
  <c r="H22" i="114" s="1"/>
  <c r="G20" i="36"/>
  <c r="H20" i="36" s="1"/>
  <c r="K19" i="36"/>
  <c r="J19" i="53"/>
  <c r="G19" i="89"/>
  <c r="H19" i="89" s="1"/>
  <c r="K18" i="89"/>
  <c r="J20" i="155"/>
  <c r="G21" i="155" s="1"/>
  <c r="H21" i="155" s="1"/>
  <c r="K20" i="78"/>
  <c r="J21" i="78" s="1"/>
  <c r="G22" i="78" s="1"/>
  <c r="H22" i="78" s="1"/>
  <c r="J21" i="85"/>
  <c r="G22" i="85" s="1"/>
  <c r="H22" i="85" s="1"/>
  <c r="G21" i="20"/>
  <c r="H21" i="20" s="1"/>
  <c r="I22" i="214"/>
  <c r="I23" i="214" s="1"/>
  <c r="I24" i="214" s="1"/>
  <c r="I25" i="214" s="1"/>
  <c r="I25" i="86"/>
  <c r="I22" i="61"/>
  <c r="I23" i="81"/>
  <c r="I24" i="132"/>
  <c r="I24" i="227"/>
  <c r="G19" i="48"/>
  <c r="H19" i="48" s="1"/>
  <c r="K18" i="48"/>
  <c r="I22" i="22"/>
  <c r="I24" i="211"/>
  <c r="I27" i="19"/>
  <c r="K26" i="19"/>
  <c r="I22" i="18"/>
  <c r="I23" i="117"/>
  <c r="K21" i="251"/>
  <c r="J22" i="251" s="1"/>
  <c r="G23" i="251" s="1"/>
  <c r="H23" i="251" s="1"/>
  <c r="I25" i="97"/>
  <c r="G19" i="58"/>
  <c r="H19" i="58" s="1"/>
  <c r="K18" i="58"/>
  <c r="G20" i="152"/>
  <c r="H20" i="152" s="1"/>
  <c r="K19" i="152"/>
  <c r="G21" i="30"/>
  <c r="H21" i="30" s="1"/>
  <c r="K20" i="30"/>
  <c r="G22" i="30" s="1"/>
  <c r="H22" i="30" s="1"/>
  <c r="J22" i="30" s="1"/>
  <c r="J22" i="86"/>
  <c r="I25" i="111"/>
  <c r="J23" i="240"/>
  <c r="K23" i="240" s="1"/>
  <c r="I24" i="123"/>
  <c r="K21" i="29"/>
  <c r="J22" i="29" s="1"/>
  <c r="G23" i="29" s="1"/>
  <c r="H23" i="29" s="1"/>
  <c r="I24" i="169"/>
  <c r="G20" i="46"/>
  <c r="H20" i="46" s="1"/>
  <c r="K19" i="46"/>
  <c r="K21" i="153"/>
  <c r="J22" i="153" s="1"/>
  <c r="G23" i="153" s="1"/>
  <c r="H23" i="153" s="1"/>
  <c r="I23" i="13"/>
  <c r="K22" i="13"/>
  <c r="I25" i="96"/>
  <c r="I23" i="157"/>
  <c r="I25" i="93"/>
  <c r="I24" i="133"/>
  <c r="J22" i="117"/>
  <c r="G23" i="117" s="1"/>
  <c r="H23" i="117" s="1"/>
  <c r="I22" i="68"/>
  <c r="I23" i="112"/>
  <c r="I23" i="251"/>
  <c r="I22" i="91"/>
  <c r="I27" i="50"/>
  <c r="I25" i="41"/>
  <c r="I24" i="3"/>
  <c r="I22" i="136"/>
  <c r="I26" i="17"/>
  <c r="I22" i="138"/>
  <c r="I24" i="240"/>
  <c r="I23" i="140"/>
  <c r="I23" i="29"/>
  <c r="G20" i="35"/>
  <c r="H20" i="35" s="1"/>
  <c r="K19" i="35"/>
  <c r="I24" i="26"/>
  <c r="K20" i="100"/>
  <c r="J21" i="100" s="1"/>
  <c r="G22" i="100" s="1"/>
  <c r="H22" i="100" s="1"/>
  <c r="G20" i="211"/>
  <c r="H20" i="211" s="1"/>
  <c r="K19" i="211"/>
  <c r="I23" i="153"/>
  <c r="I25" i="16"/>
  <c r="I23" i="70"/>
  <c r="I22" i="135"/>
  <c r="I25" i="48"/>
  <c r="I22" i="150"/>
  <c r="I25" i="218"/>
  <c r="I22" i="57"/>
  <c r="J22" i="224"/>
  <c r="K22" i="224" s="1"/>
  <c r="I23" i="5"/>
  <c r="I26" i="40"/>
  <c r="I25" i="66"/>
  <c r="I22" i="67"/>
  <c r="I23" i="65"/>
  <c r="I23" i="84"/>
  <c r="I22" i="100"/>
  <c r="J19" i="64"/>
  <c r="I24" i="134"/>
  <c r="I25" i="34"/>
  <c r="I23" i="58"/>
  <c r="I26" i="82"/>
  <c r="G19" i="87"/>
  <c r="H19" i="87" s="1"/>
  <c r="K18" i="87"/>
  <c r="I23" i="149"/>
  <c r="J23" i="241"/>
  <c r="K23" i="241" s="1"/>
  <c r="I24" i="151"/>
  <c r="I22" i="181"/>
  <c r="K20" i="57"/>
  <c r="J21" i="57" s="1"/>
  <c r="G22" i="57" s="1"/>
  <c r="H22" i="57" s="1"/>
  <c r="I23" i="182"/>
  <c r="I22" i="128"/>
  <c r="I23" i="170"/>
  <c r="I27" i="219"/>
  <c r="K20" i="115"/>
  <c r="I23" i="220"/>
  <c r="I23" i="130"/>
  <c r="I25" i="197"/>
  <c r="I24" i="241"/>
  <c r="G19" i="132"/>
  <c r="H19" i="132" s="1"/>
  <c r="K18" i="132"/>
  <c r="J22" i="225"/>
  <c r="K22" i="225" s="1"/>
  <c r="J21" i="83"/>
  <c r="I23" i="33"/>
  <c r="I22" i="88"/>
  <c r="I24" i="166"/>
  <c r="G19" i="82"/>
  <c r="H19" i="82" s="1"/>
  <c r="K18" i="82"/>
  <c r="I23" i="139"/>
  <c r="K21" i="115"/>
  <c r="I22" i="115"/>
  <c r="I23" i="2"/>
  <c r="I23" i="137"/>
  <c r="I24" i="69"/>
  <c r="J22" i="242"/>
  <c r="I24" i="92"/>
  <c r="I26" i="46"/>
  <c r="K25" i="46"/>
  <c r="J22" i="99"/>
  <c r="K22" i="99" s="1"/>
  <c r="J20" i="47"/>
  <c r="J22" i="130"/>
  <c r="K22" i="130" s="1"/>
  <c r="I23" i="129"/>
  <c r="I23" i="62"/>
  <c r="I24" i="8"/>
  <c r="I22" i="148"/>
  <c r="I22" i="238"/>
  <c r="I23" i="24"/>
  <c r="I27" i="64"/>
  <c r="I23" i="4"/>
  <c r="I22" i="256"/>
  <c r="J20" i="247"/>
  <c r="I23" i="99"/>
  <c r="I24" i="89"/>
  <c r="J23" i="239"/>
  <c r="K23" i="239" s="1"/>
  <c r="I22" i="110"/>
  <c r="G20" i="49"/>
  <c r="H20" i="49" s="1"/>
  <c r="K19" i="49"/>
  <c r="I23" i="42"/>
  <c r="I25" i="178"/>
  <c r="J19" i="33"/>
  <c r="I24" i="152"/>
  <c r="J22" i="222"/>
  <c r="K22" i="222" s="1"/>
  <c r="I25" i="20"/>
  <c r="I24" i="47"/>
  <c r="I22" i="85"/>
  <c r="I27" i="49"/>
  <c r="I22" i="145"/>
  <c r="I23" i="143"/>
  <c r="I23" i="95"/>
  <c r="I24" i="213"/>
  <c r="I23" i="53"/>
  <c r="I23" i="60"/>
  <c r="I34" i="141"/>
  <c r="I25" i="10"/>
  <c r="K20" i="22"/>
  <c r="J21" i="22" s="1"/>
  <c r="G22" i="22" s="1"/>
  <c r="H22" i="22" s="1"/>
  <c r="I24" i="239"/>
  <c r="I27" i="77"/>
  <c r="I28" i="77" s="1"/>
  <c r="I29" i="77" s="1"/>
  <c r="J21" i="110"/>
  <c r="G22" i="110" s="1"/>
  <c r="H22" i="110" s="1"/>
  <c r="I23" i="63"/>
  <c r="I22" i="114"/>
  <c r="I23" i="222"/>
  <c r="I24" i="131"/>
  <c r="I22" i="27"/>
  <c r="I33" i="37"/>
  <c r="I22" i="116"/>
  <c r="I26" i="87"/>
  <c r="I26" i="201"/>
  <c r="I24" i="226"/>
  <c r="I23" i="225"/>
  <c r="I23" i="224"/>
  <c r="I26" i="223"/>
  <c r="J25" i="223"/>
  <c r="K25" i="223" s="1"/>
  <c r="K20" i="75"/>
  <c r="J21" i="75" s="1"/>
  <c r="G22" i="75" s="1"/>
  <c r="H22" i="75" s="1"/>
  <c r="I22" i="75"/>
  <c r="I26" i="74"/>
  <c r="I23" i="73"/>
  <c r="I24" i="72"/>
  <c r="J23" i="72"/>
  <c r="K23" i="72" s="1"/>
  <c r="I25" i="71"/>
  <c r="I24" i="142"/>
  <c r="J23" i="142"/>
  <c r="G24" i="142" s="1"/>
  <c r="H24" i="142" s="1"/>
  <c r="I24" i="154"/>
  <c r="I27" i="78"/>
  <c r="I23" i="21"/>
  <c r="I22" i="155"/>
  <c r="I22" i="252"/>
  <c r="K20" i="252"/>
  <c r="J21" i="252" s="1"/>
  <c r="G22" i="252" s="1"/>
  <c r="H22" i="252" s="1"/>
  <c r="I27" i="127"/>
  <c r="I26" i="124"/>
  <c r="I24" i="43"/>
  <c r="I24" i="247"/>
  <c r="I27" i="32"/>
  <c r="I26" i="30"/>
  <c r="I24" i="250"/>
  <c r="I26" i="55"/>
  <c r="K21" i="140" l="1"/>
  <c r="J22" i="140" s="1"/>
  <c r="G23" i="140" s="1"/>
  <c r="H23" i="140" s="1"/>
  <c r="K19" i="99"/>
  <c r="K19" i="228"/>
  <c r="K20" i="206"/>
  <c r="K30" i="265"/>
  <c r="J31" i="265" s="1"/>
  <c r="J22" i="60"/>
  <c r="G23" i="60" s="1"/>
  <c r="H23" i="60" s="1"/>
  <c r="K19" i="21"/>
  <c r="G20" i="21"/>
  <c r="H20" i="21" s="1"/>
  <c r="I30" i="216"/>
  <c r="I32" i="249"/>
  <c r="I32" i="231"/>
  <c r="K32" i="231" s="1"/>
  <c r="K19" i="154"/>
  <c r="G20" i="154"/>
  <c r="H20" i="154" s="1"/>
  <c r="K22" i="133"/>
  <c r="J23" i="133" s="1"/>
  <c r="G24" i="133" s="1"/>
  <c r="H24" i="133" s="1"/>
  <c r="K21" i="27"/>
  <c r="J22" i="27" s="1"/>
  <c r="G23" i="27" s="1"/>
  <c r="H23" i="27" s="1"/>
  <c r="J21" i="218"/>
  <c r="G22" i="218" s="1"/>
  <c r="H22" i="218" s="1"/>
  <c r="J19" i="255"/>
  <c r="J19" i="236"/>
  <c r="G20" i="236" s="1"/>
  <c r="H20" i="236" s="1"/>
  <c r="J20" i="111"/>
  <c r="K20" i="111" s="1"/>
  <c r="J21" i="111" s="1"/>
  <c r="K21" i="111" s="1"/>
  <c r="J22" i="111" s="1"/>
  <c r="K22" i="111" s="1"/>
  <c r="J23" i="111" s="1"/>
  <c r="K23" i="111" s="1"/>
  <c r="J24" i="111" s="1"/>
  <c r="K24" i="111" s="1"/>
  <c r="J25" i="111" s="1"/>
  <c r="K25" i="111" s="1"/>
  <c r="I39" i="35"/>
  <c r="J20" i="84"/>
  <c r="K20" i="84" s="1"/>
  <c r="J21" i="84" s="1"/>
  <c r="K21" i="84" s="1"/>
  <c r="J22" i="84" s="1"/>
  <c r="K22" i="84" s="1"/>
  <c r="J23" i="84" s="1"/>
  <c r="K23" i="84" s="1"/>
  <c r="G21" i="55"/>
  <c r="H21" i="55" s="1"/>
  <c r="I29" i="221"/>
  <c r="J68" i="267"/>
  <c r="K68" i="267" s="1"/>
  <c r="J19" i="70"/>
  <c r="K19" i="70" s="1"/>
  <c r="I69" i="267"/>
  <c r="G21" i="80"/>
  <c r="H21" i="80" s="1"/>
  <c r="K20" i="80"/>
  <c r="J20" i="201"/>
  <c r="J20" i="66"/>
  <c r="K20" i="66" s="1"/>
  <c r="G21" i="145"/>
  <c r="H21" i="145" s="1"/>
  <c r="G21" i="7"/>
  <c r="H21" i="7" s="1"/>
  <c r="K20" i="7"/>
  <c r="K18" i="254"/>
  <c r="G19" i="254"/>
  <c r="H19" i="254" s="1"/>
  <c r="I27" i="237"/>
  <c r="J20" i="70"/>
  <c r="K20" i="70" s="1"/>
  <c r="J21" i="70" s="1"/>
  <c r="K21" i="70" s="1"/>
  <c r="J22" i="70" s="1"/>
  <c r="K22" i="70" s="1"/>
  <c r="J23" i="70" s="1"/>
  <c r="K23" i="70" s="1"/>
  <c r="J19" i="69"/>
  <c r="G20" i="67"/>
  <c r="H20" i="67" s="1"/>
  <c r="K19" i="67"/>
  <c r="J23" i="257"/>
  <c r="G24" i="257" s="1"/>
  <c r="H24" i="257" s="1"/>
  <c r="G21" i="79"/>
  <c r="H21" i="79" s="1"/>
  <c r="K20" i="79"/>
  <c r="K20" i="77"/>
  <c r="J21" i="77" s="1"/>
  <c r="K19" i="197"/>
  <c r="G20" i="197"/>
  <c r="H20" i="197" s="1"/>
  <c r="K20" i="155"/>
  <c r="J21" i="155" s="1"/>
  <c r="G22" i="155" s="1"/>
  <c r="H22" i="155" s="1"/>
  <c r="K19" i="141"/>
  <c r="J20" i="141" s="1"/>
  <c r="G23" i="32"/>
  <c r="H23" i="32" s="1"/>
  <c r="K21" i="32"/>
  <c r="J22" i="32" s="1"/>
  <c r="K20" i="214"/>
  <c r="J21" i="214" s="1"/>
  <c r="G22" i="214" s="1"/>
  <c r="H22" i="214" s="1"/>
  <c r="K19" i="93"/>
  <c r="G20" i="93"/>
  <c r="H20" i="93" s="1"/>
  <c r="J22" i="216"/>
  <c r="K22" i="216" s="1"/>
  <c r="J20" i="248"/>
  <c r="K20" i="248" s="1"/>
  <c r="J21" i="248" s="1"/>
  <c r="K21" i="248" s="1"/>
  <c r="G20" i="3"/>
  <c r="H20" i="3" s="1"/>
  <c r="K19" i="3"/>
  <c r="J19" i="231"/>
  <c r="G20" i="231" s="1"/>
  <c r="H20" i="231" s="1"/>
  <c r="K20" i="250"/>
  <c r="J21" i="250" s="1"/>
  <c r="I25" i="76"/>
  <c r="I26" i="76" s="1"/>
  <c r="I27" i="76" s="1"/>
  <c r="K27" i="76" s="1"/>
  <c r="J20" i="14"/>
  <c r="I26" i="7"/>
  <c r="K22" i="221"/>
  <c r="G23" i="221"/>
  <c r="H23" i="221" s="1"/>
  <c r="K20" i="219"/>
  <c r="G21" i="219"/>
  <c r="H21" i="219" s="1"/>
  <c r="J19" i="51"/>
  <c r="I34" i="257"/>
  <c r="I29" i="12"/>
  <c r="I30" i="12" s="1"/>
  <c r="K22" i="60"/>
  <c r="J23" i="60" s="1"/>
  <c r="G24" i="60" s="1"/>
  <c r="H24" i="60" s="1"/>
  <c r="J24" i="178"/>
  <c r="K24" i="178" s="1"/>
  <c r="K19" i="96"/>
  <c r="G20" i="96"/>
  <c r="H20" i="96" s="1"/>
  <c r="K19" i="65"/>
  <c r="J20" i="65" s="1"/>
  <c r="G21" i="65" s="1"/>
  <c r="H21" i="65" s="1"/>
  <c r="J19" i="4"/>
  <c r="G20" i="4" s="1"/>
  <c r="H20" i="4" s="1"/>
  <c r="J20" i="127"/>
  <c r="G21" i="45"/>
  <c r="H21" i="45" s="1"/>
  <c r="J21" i="45" s="1"/>
  <c r="K21" i="45" s="1"/>
  <c r="K21" i="61"/>
  <c r="J22" i="61" s="1"/>
  <c r="G23" i="61" s="1"/>
  <c r="H23" i="61" s="1"/>
  <c r="G20" i="10"/>
  <c r="H20" i="10" s="1"/>
  <c r="J20" i="10" s="1"/>
  <c r="G21" i="10" s="1"/>
  <c r="H21" i="10" s="1"/>
  <c r="G22" i="42"/>
  <c r="H22" i="42" s="1"/>
  <c r="K21" i="42"/>
  <c r="J20" i="228"/>
  <c r="G20" i="92"/>
  <c r="H20" i="92" s="1"/>
  <c r="K20" i="116"/>
  <c r="J21" i="116" s="1"/>
  <c r="G22" i="116" s="1"/>
  <c r="H22" i="116" s="1"/>
  <c r="K19" i="37"/>
  <c r="G20" i="37"/>
  <c r="H20" i="37" s="1"/>
  <c r="I26" i="214"/>
  <c r="I27" i="214" s="1"/>
  <c r="G22" i="76"/>
  <c r="H22" i="76" s="1"/>
  <c r="J22" i="76" s="1"/>
  <c r="G20" i="167"/>
  <c r="H20" i="167" s="1"/>
  <c r="K19" i="167"/>
  <c r="I25" i="167"/>
  <c r="I26" i="167" s="1"/>
  <c r="K19" i="34"/>
  <c r="J20" i="34" s="1"/>
  <c r="K20" i="34" s="1"/>
  <c r="K20" i="170"/>
  <c r="J21" i="170" s="1"/>
  <c r="G21" i="170"/>
  <c r="I24" i="45"/>
  <c r="I25" i="45" s="1"/>
  <c r="I26" i="45" s="1"/>
  <c r="I27" i="45" s="1"/>
  <c r="I28" i="45" s="1"/>
  <c r="I29" i="45" s="1"/>
  <c r="I30" i="45" s="1"/>
  <c r="K19" i="137"/>
  <c r="G20" i="137"/>
  <c r="H20" i="137" s="1"/>
  <c r="K21" i="148"/>
  <c r="J22" i="148" s="1"/>
  <c r="G23" i="148" s="1"/>
  <c r="H23" i="148" s="1"/>
  <c r="K19" i="166"/>
  <c r="J20" i="166" s="1"/>
  <c r="G21" i="166" s="1"/>
  <c r="H21" i="166" s="1"/>
  <c r="H21" i="21"/>
  <c r="K20" i="136"/>
  <c r="J21" i="136" s="1"/>
  <c r="G20" i="97"/>
  <c r="H20" i="97" s="1"/>
  <c r="K19" i="97"/>
  <c r="G22" i="59"/>
  <c r="H22" i="59" s="1"/>
  <c r="K21" i="59"/>
  <c r="K22" i="242"/>
  <c r="G23" i="242"/>
  <c r="H23" i="242" s="1"/>
  <c r="K21" i="83"/>
  <c r="G22" i="83"/>
  <c r="H22" i="83" s="1"/>
  <c r="K21" i="237"/>
  <c r="G22" i="237"/>
  <c r="H22" i="237" s="1"/>
  <c r="G22" i="95"/>
  <c r="H22" i="95" s="1"/>
  <c r="K21" i="95"/>
  <c r="J26" i="261"/>
  <c r="K26" i="261" s="1"/>
  <c r="J26" i="263"/>
  <c r="K26" i="263" s="1"/>
  <c r="J21" i="145"/>
  <c r="G22" i="145" s="1"/>
  <c r="H22" i="145" s="1"/>
  <c r="G24" i="149"/>
  <c r="H24" i="149" s="1"/>
  <c r="K22" i="149"/>
  <c r="J23" i="149" s="1"/>
  <c r="J21" i="128"/>
  <c r="G22" i="128" s="1"/>
  <c r="H22" i="128" s="1"/>
  <c r="J30" i="262"/>
  <c r="K30" i="262" s="1"/>
  <c r="J21" i="91"/>
  <c r="G22" i="91" s="1"/>
  <c r="H22" i="91" s="1"/>
  <c r="J20" i="81"/>
  <c r="J21" i="62"/>
  <c r="I27" i="263"/>
  <c r="I31" i="262"/>
  <c r="G23" i="129"/>
  <c r="H23" i="129" s="1"/>
  <c r="K22" i="129"/>
  <c r="J22" i="256"/>
  <c r="K22" i="256" s="1"/>
  <c r="G20" i="249"/>
  <c r="H20" i="249" s="1"/>
  <c r="J20" i="249" s="1"/>
  <c r="K22" i="220"/>
  <c r="J23" i="220" s="1"/>
  <c r="G24" i="220" s="1"/>
  <c r="H24" i="220" s="1"/>
  <c r="K21" i="138"/>
  <c r="J22" i="138" s="1"/>
  <c r="G23" i="138" s="1"/>
  <c r="H23" i="138" s="1"/>
  <c r="G19" i="253"/>
  <c r="H19" i="253" s="1"/>
  <c r="J19" i="253" s="1"/>
  <c r="I27" i="261"/>
  <c r="K21" i="100"/>
  <c r="J22" i="100" s="1"/>
  <c r="J19" i="124"/>
  <c r="K19" i="124" s="1"/>
  <c r="G22" i="135"/>
  <c r="H22" i="135" s="1"/>
  <c r="K21" i="135"/>
  <c r="J26" i="223"/>
  <c r="K26" i="223" s="1"/>
  <c r="K26" i="49"/>
  <c r="J27" i="49" s="1"/>
  <c r="G28" i="49" s="1"/>
  <c r="H28" i="49" s="1"/>
  <c r="K22" i="139"/>
  <c r="J23" i="139" s="1"/>
  <c r="G24" i="139" s="1"/>
  <c r="H24" i="139" s="1"/>
  <c r="J22" i="150"/>
  <c r="K22" i="150" s="1"/>
  <c r="K20" i="40"/>
  <c r="J21" i="40" s="1"/>
  <c r="K22" i="29"/>
  <c r="J23" i="29" s="1"/>
  <c r="G24" i="29" s="1"/>
  <c r="H24" i="29" s="1"/>
  <c r="K19" i="12"/>
  <c r="J20" i="12" s="1"/>
  <c r="J23" i="130"/>
  <c r="K23" i="130" s="1"/>
  <c r="K22" i="251"/>
  <c r="J23" i="251" s="1"/>
  <c r="G24" i="251" s="1"/>
  <c r="H24" i="251" s="1"/>
  <c r="J23" i="182"/>
  <c r="K23" i="182" s="1"/>
  <c r="J20" i="17"/>
  <c r="G21" i="17" s="1"/>
  <c r="H21" i="17" s="1"/>
  <c r="J20" i="41"/>
  <c r="J24" i="131"/>
  <c r="K24" i="131" s="1"/>
  <c r="J27" i="50"/>
  <c r="K27" i="50" s="1"/>
  <c r="J20" i="46"/>
  <c r="G21" i="46" s="1"/>
  <c r="H21" i="46" s="1"/>
  <c r="J24" i="227"/>
  <c r="K24" i="227" s="1"/>
  <c r="K19" i="5"/>
  <c r="J20" i="5" s="1"/>
  <c r="K20" i="5" s="1"/>
  <c r="K21" i="85"/>
  <c r="J22" i="85" s="1"/>
  <c r="G23" i="85" s="1"/>
  <c r="H23" i="85" s="1"/>
  <c r="K23" i="26"/>
  <c r="J24" i="26" s="1"/>
  <c r="G25" i="26" s="1"/>
  <c r="H25" i="26" s="1"/>
  <c r="G23" i="169"/>
  <c r="H23" i="169" s="1"/>
  <c r="K22" i="169"/>
  <c r="J22" i="68"/>
  <c r="K22" i="68" s="1"/>
  <c r="K22" i="157"/>
  <c r="J23" i="157" s="1"/>
  <c r="G24" i="157" s="1"/>
  <c r="H24" i="157" s="1"/>
  <c r="J19" i="89"/>
  <c r="K19" i="89" s="1"/>
  <c r="J20" i="89" s="1"/>
  <c r="K20" i="89" s="1"/>
  <c r="J21" i="89" s="1"/>
  <c r="K21" i="89" s="1"/>
  <c r="J22" i="89" s="1"/>
  <c r="K22" i="89" s="1"/>
  <c r="J23" i="89" s="1"/>
  <c r="K23" i="89" s="1"/>
  <c r="J24" i="89" s="1"/>
  <c r="K24" i="89" s="1"/>
  <c r="J20" i="151"/>
  <c r="G21" i="151" s="1"/>
  <c r="H21" i="151" s="1"/>
  <c r="G22" i="112"/>
  <c r="H22" i="112" s="1"/>
  <c r="K21" i="112"/>
  <c r="G20" i="8"/>
  <c r="H20" i="8" s="1"/>
  <c r="K19" i="8"/>
  <c r="J21" i="55"/>
  <c r="G22" i="55" s="1"/>
  <c r="H22" i="55" s="1"/>
  <c r="K22" i="140"/>
  <c r="J23" i="140" s="1"/>
  <c r="G24" i="140" s="1"/>
  <c r="H24" i="140" s="1"/>
  <c r="J23" i="222"/>
  <c r="K23" i="222" s="1"/>
  <c r="K22" i="217"/>
  <c r="G23" i="217"/>
  <c r="H23" i="217" s="1"/>
  <c r="J34" i="141"/>
  <c r="K34" i="141" s="1"/>
  <c r="J21" i="206"/>
  <c r="G22" i="206" s="1"/>
  <c r="H22" i="206" s="1"/>
  <c r="K21" i="114"/>
  <c r="J22" i="114" s="1"/>
  <c r="G23" i="114" s="1"/>
  <c r="H23" i="114" s="1"/>
  <c r="J24" i="213"/>
  <c r="K24" i="213" s="1"/>
  <c r="K22" i="153"/>
  <c r="J23" i="153" s="1"/>
  <c r="G24" i="153" s="1"/>
  <c r="H24" i="153" s="1"/>
  <c r="J20" i="35"/>
  <c r="K20" i="35" s="1"/>
  <c r="J24" i="240"/>
  <c r="K24" i="240" s="1"/>
  <c r="J21" i="20"/>
  <c r="G22" i="20" s="1"/>
  <c r="H22" i="20" s="1"/>
  <c r="G20" i="53"/>
  <c r="H20" i="53" s="1"/>
  <c r="K19" i="53"/>
  <c r="J25" i="71"/>
  <c r="K25" i="71" s="1"/>
  <c r="J23" i="73"/>
  <c r="K23" i="73" s="1"/>
  <c r="J19" i="132"/>
  <c r="G20" i="132" s="1"/>
  <c r="H20" i="132" s="1"/>
  <c r="J19" i="58"/>
  <c r="G20" i="58" s="1"/>
  <c r="H20" i="58" s="1"/>
  <c r="K21" i="78"/>
  <c r="J22" i="78" s="1"/>
  <c r="J24" i="154"/>
  <c r="K24" i="154" s="1"/>
  <c r="J23" i="224"/>
  <c r="K23" i="224" s="1"/>
  <c r="I23" i="27"/>
  <c r="I23" i="114"/>
  <c r="I35" i="141"/>
  <c r="J20" i="49"/>
  <c r="J23" i="99"/>
  <c r="K23" i="99" s="1"/>
  <c r="I24" i="4"/>
  <c r="K22" i="24"/>
  <c r="J23" i="24" s="1"/>
  <c r="G24" i="24" s="1"/>
  <c r="H24" i="24" s="1"/>
  <c r="I24" i="129"/>
  <c r="I25" i="166"/>
  <c r="I27" i="40"/>
  <c r="I26" i="218"/>
  <c r="I23" i="135"/>
  <c r="J20" i="211"/>
  <c r="I25" i="240"/>
  <c r="I25" i="3"/>
  <c r="I24" i="251"/>
  <c r="I26" i="93"/>
  <c r="I26" i="96"/>
  <c r="J20" i="152"/>
  <c r="I25" i="211"/>
  <c r="I26" i="86"/>
  <c r="J24" i="72"/>
  <c r="K24" i="72" s="1"/>
  <c r="I24" i="63"/>
  <c r="J24" i="239"/>
  <c r="K24" i="239" s="1"/>
  <c r="I25" i="213"/>
  <c r="I23" i="145"/>
  <c r="I23" i="85"/>
  <c r="I25" i="152"/>
  <c r="I24" i="99"/>
  <c r="I24" i="24"/>
  <c r="I25" i="8"/>
  <c r="I23" i="115"/>
  <c r="I23" i="88"/>
  <c r="I24" i="58"/>
  <c r="G20" i="63"/>
  <c r="H20" i="63" s="1"/>
  <c r="K19" i="63"/>
  <c r="I24" i="5"/>
  <c r="K21" i="22"/>
  <c r="J22" i="22" s="1"/>
  <c r="G23" i="22" s="1"/>
  <c r="H23" i="22" s="1"/>
  <c r="I25" i="131"/>
  <c r="I25" i="239"/>
  <c r="G20" i="33"/>
  <c r="H20" i="33" s="1"/>
  <c r="K19" i="33"/>
  <c r="K21" i="110"/>
  <c r="J22" i="110" s="1"/>
  <c r="K22" i="110" s="1"/>
  <c r="G21" i="247"/>
  <c r="H21" i="247" s="1"/>
  <c r="K20" i="247"/>
  <c r="J22" i="238"/>
  <c r="K22" i="238" s="1"/>
  <c r="G21" i="47"/>
  <c r="H21" i="47" s="1"/>
  <c r="K20" i="47"/>
  <c r="J22" i="115"/>
  <c r="G23" i="115" s="1"/>
  <c r="H23" i="115" s="1"/>
  <c r="J22" i="88"/>
  <c r="K22" i="88" s="1"/>
  <c r="I24" i="149"/>
  <c r="I23" i="67"/>
  <c r="I23" i="150"/>
  <c r="I24" i="70"/>
  <c r="G24" i="59"/>
  <c r="H24" i="59" s="1"/>
  <c r="I24" i="29"/>
  <c r="I23" i="138"/>
  <c r="I26" i="41"/>
  <c r="I24" i="112"/>
  <c r="I25" i="169"/>
  <c r="I26" i="111"/>
  <c r="I23" i="22"/>
  <c r="I24" i="22" s="1"/>
  <c r="I25" i="132"/>
  <c r="J23" i="225"/>
  <c r="K23" i="225" s="1"/>
  <c r="G20" i="2"/>
  <c r="H20" i="2" s="1"/>
  <c r="K19" i="2"/>
  <c r="I24" i="60"/>
  <c r="I24" i="95"/>
  <c r="I25" i="95" s="1"/>
  <c r="I23" i="110"/>
  <c r="I23" i="238"/>
  <c r="I24" i="139"/>
  <c r="I24" i="33"/>
  <c r="I24" i="170"/>
  <c r="I23" i="57"/>
  <c r="I24" i="59"/>
  <c r="I28" i="50"/>
  <c r="I23" i="68"/>
  <c r="I24" i="13"/>
  <c r="K23" i="13"/>
  <c r="G23" i="86"/>
  <c r="H23" i="86" s="1"/>
  <c r="K22" i="86"/>
  <c r="I23" i="18"/>
  <c r="I24" i="143"/>
  <c r="J24" i="226"/>
  <c r="K24" i="226" s="1"/>
  <c r="I23" i="116"/>
  <c r="I24" i="222"/>
  <c r="I26" i="10"/>
  <c r="I24" i="53"/>
  <c r="I28" i="49"/>
  <c r="I25" i="47"/>
  <c r="I23" i="256"/>
  <c r="I24" i="62"/>
  <c r="I25" i="69"/>
  <c r="I24" i="130"/>
  <c r="J20" i="92"/>
  <c r="J22" i="181"/>
  <c r="K22" i="181" s="1"/>
  <c r="J19" i="87"/>
  <c r="I26" i="34"/>
  <c r="I23" i="100"/>
  <c r="K21" i="57"/>
  <c r="J22" i="57" s="1"/>
  <c r="G23" i="57" s="1"/>
  <c r="H23" i="57" s="1"/>
  <c r="I27" i="17"/>
  <c r="G23" i="30"/>
  <c r="H23" i="30" s="1"/>
  <c r="K22" i="30"/>
  <c r="I26" i="97"/>
  <c r="K21" i="18"/>
  <c r="J22" i="18" s="1"/>
  <c r="G23" i="18" s="1"/>
  <c r="H23" i="18" s="1"/>
  <c r="I26" i="20"/>
  <c r="I34" i="37"/>
  <c r="I26" i="178"/>
  <c r="I28" i="64"/>
  <c r="I23" i="148"/>
  <c r="I27" i="46"/>
  <c r="K26" i="46"/>
  <c r="J19" i="82"/>
  <c r="J24" i="241"/>
  <c r="K24" i="241" s="1"/>
  <c r="I24" i="220"/>
  <c r="I23" i="128"/>
  <c r="I23" i="181"/>
  <c r="I24" i="84"/>
  <c r="I26" i="66"/>
  <c r="I26" i="16"/>
  <c r="J24" i="123"/>
  <c r="K24" i="123" s="1"/>
  <c r="K22" i="117"/>
  <c r="J23" i="117" s="1"/>
  <c r="G24" i="117" s="1"/>
  <c r="H24" i="117" s="1"/>
  <c r="J19" i="48"/>
  <c r="I24" i="81"/>
  <c r="I24" i="137"/>
  <c r="I25" i="241"/>
  <c r="I24" i="182"/>
  <c r="I25" i="134"/>
  <c r="G21" i="141"/>
  <c r="H21" i="141" s="1"/>
  <c r="K20" i="141"/>
  <c r="I24" i="153"/>
  <c r="I25" i="26"/>
  <c r="I24" i="140"/>
  <c r="I23" i="136"/>
  <c r="I23" i="91"/>
  <c r="I25" i="133"/>
  <c r="I24" i="157"/>
  <c r="I25" i="123"/>
  <c r="I24" i="117"/>
  <c r="I28" i="19"/>
  <c r="K27" i="19"/>
  <c r="I24" i="42"/>
  <c r="I25" i="89"/>
  <c r="I25" i="92"/>
  <c r="I24" i="2"/>
  <c r="G21" i="16"/>
  <c r="H21" i="16" s="1"/>
  <c r="K20" i="16"/>
  <c r="I26" i="197"/>
  <c r="I28" i="219"/>
  <c r="I25" i="151"/>
  <c r="I27" i="82"/>
  <c r="G20" i="64"/>
  <c r="H20" i="64" s="1"/>
  <c r="K19" i="64"/>
  <c r="I24" i="65"/>
  <c r="I25" i="65" s="1"/>
  <c r="I26" i="65" s="1"/>
  <c r="I27" i="65" s="1"/>
  <c r="I28" i="65" s="1"/>
  <c r="I29" i="65" s="1"/>
  <c r="I26" i="48"/>
  <c r="G20" i="134"/>
  <c r="H20" i="134" s="1"/>
  <c r="K19" i="134"/>
  <c r="I25" i="227"/>
  <c r="I23" i="61"/>
  <c r="I27" i="87"/>
  <c r="I27" i="201"/>
  <c r="I25" i="226"/>
  <c r="I24" i="225"/>
  <c r="I24" i="224"/>
  <c r="I27" i="223"/>
  <c r="I23" i="75"/>
  <c r="K21" i="75"/>
  <c r="J22" i="75" s="1"/>
  <c r="G23" i="75" s="1"/>
  <c r="H23" i="75" s="1"/>
  <c r="J26" i="74"/>
  <c r="K26" i="74" s="1"/>
  <c r="I27" i="74"/>
  <c r="I24" i="73"/>
  <c r="I25" i="72"/>
  <c r="I26" i="71"/>
  <c r="K23" i="142"/>
  <c r="J24" i="142" s="1"/>
  <c r="G25" i="142" s="1"/>
  <c r="H25" i="142" s="1"/>
  <c r="I25" i="142"/>
  <c r="I25" i="154"/>
  <c r="I28" i="78"/>
  <c r="I30" i="77"/>
  <c r="I24" i="21"/>
  <c r="K21" i="155"/>
  <c r="J22" i="155" s="1"/>
  <c r="G23" i="155" s="1"/>
  <c r="H23" i="155" s="1"/>
  <c r="I23" i="155"/>
  <c r="I23" i="252"/>
  <c r="K21" i="252"/>
  <c r="J22" i="252" s="1"/>
  <c r="G23" i="252" s="1"/>
  <c r="H23" i="252" s="1"/>
  <c r="I28" i="127"/>
  <c r="I27" i="124"/>
  <c r="I28" i="124" s="1"/>
  <c r="I29" i="124" s="1"/>
  <c r="I30" i="124" s="1"/>
  <c r="I31" i="124" s="1"/>
  <c r="I25" i="43"/>
  <c r="I25" i="247"/>
  <c r="I29" i="206"/>
  <c r="I30" i="206" s="1"/>
  <c r="I28" i="32"/>
  <c r="I27" i="30"/>
  <c r="I25" i="250"/>
  <c r="I27" i="55"/>
  <c r="K23" i="133" l="1"/>
  <c r="J24" i="133" s="1"/>
  <c r="G25" i="133" s="1"/>
  <c r="H25" i="133" s="1"/>
  <c r="K24" i="26"/>
  <c r="K21" i="214"/>
  <c r="J22" i="214" s="1"/>
  <c r="K21" i="218"/>
  <c r="J22" i="218" s="1"/>
  <c r="K19" i="231"/>
  <c r="K20" i="46"/>
  <c r="K19" i="236"/>
  <c r="K23" i="257"/>
  <c r="I33" i="249"/>
  <c r="K19" i="255"/>
  <c r="G20" i="255"/>
  <c r="H20" i="255" s="1"/>
  <c r="G32" i="265"/>
  <c r="H32" i="265" s="1"/>
  <c r="K31" i="265"/>
  <c r="I30" i="65"/>
  <c r="K30" i="65" s="1"/>
  <c r="J22" i="59"/>
  <c r="I40" i="35"/>
  <c r="I32" i="124"/>
  <c r="I31" i="206"/>
  <c r="K30" i="45"/>
  <c r="I31" i="45"/>
  <c r="I32" i="45" s="1"/>
  <c r="K20" i="201"/>
  <c r="G21" i="201"/>
  <c r="H21" i="201" s="1"/>
  <c r="G22" i="45"/>
  <c r="H22" i="45" s="1"/>
  <c r="J69" i="267"/>
  <c r="K69" i="267" s="1"/>
  <c r="G21" i="66"/>
  <c r="H21" i="66" s="1"/>
  <c r="J21" i="66" s="1"/>
  <c r="I70" i="267"/>
  <c r="J19" i="254"/>
  <c r="K19" i="254" s="1"/>
  <c r="J21" i="7"/>
  <c r="G22" i="7" s="1"/>
  <c r="H22" i="7" s="1"/>
  <c r="G22" i="248"/>
  <c r="H22" i="248" s="1"/>
  <c r="J22" i="248" s="1"/>
  <c r="J21" i="80"/>
  <c r="K21" i="80" s="1"/>
  <c r="G20" i="254"/>
  <c r="H20" i="254" s="1"/>
  <c r="J20" i="67"/>
  <c r="G25" i="178"/>
  <c r="H25" i="178" s="1"/>
  <c r="J25" i="178" s="1"/>
  <c r="G26" i="178" s="1"/>
  <c r="H26" i="178" s="1"/>
  <c r="G20" i="69"/>
  <c r="H20" i="69" s="1"/>
  <c r="K19" i="69"/>
  <c r="J21" i="79"/>
  <c r="K21" i="79" s="1"/>
  <c r="J20" i="197"/>
  <c r="K20" i="197" s="1"/>
  <c r="I28" i="237"/>
  <c r="J20" i="236"/>
  <c r="J20" i="93"/>
  <c r="G23" i="216"/>
  <c r="H23" i="216" s="1"/>
  <c r="J23" i="216" s="1"/>
  <c r="K22" i="32"/>
  <c r="J23" i="32" s="1"/>
  <c r="G24" i="32"/>
  <c r="H24" i="32" s="1"/>
  <c r="J21" i="219"/>
  <c r="J20" i="3"/>
  <c r="G21" i="3" s="1"/>
  <c r="H21" i="3" s="1"/>
  <c r="J22" i="42"/>
  <c r="J20" i="96"/>
  <c r="K19" i="4"/>
  <c r="J20" i="4" s="1"/>
  <c r="J20" i="167"/>
  <c r="K20" i="10"/>
  <c r="J21" i="10" s="1"/>
  <c r="I35" i="257"/>
  <c r="J23" i="221"/>
  <c r="I28" i="214"/>
  <c r="I29" i="214" s="1"/>
  <c r="I30" i="214" s="1"/>
  <c r="G20" i="51"/>
  <c r="H20" i="51" s="1"/>
  <c r="K19" i="51"/>
  <c r="J24" i="257"/>
  <c r="I31" i="12"/>
  <c r="K20" i="14"/>
  <c r="G21" i="14"/>
  <c r="H21" i="14" s="1"/>
  <c r="J20" i="231"/>
  <c r="K21" i="116"/>
  <c r="J22" i="116" s="1"/>
  <c r="G23" i="116" s="1"/>
  <c r="H23" i="116" s="1"/>
  <c r="G22" i="250"/>
  <c r="H22" i="250" s="1"/>
  <c r="K21" i="250"/>
  <c r="K20" i="228"/>
  <c r="G21" i="228"/>
  <c r="H21" i="228" s="1"/>
  <c r="G21" i="127"/>
  <c r="H21" i="127" s="1"/>
  <c r="K20" i="127"/>
  <c r="I27" i="167"/>
  <c r="I28" i="167" s="1"/>
  <c r="J20" i="37"/>
  <c r="K21" i="128"/>
  <c r="J22" i="128" s="1"/>
  <c r="K22" i="128" s="1"/>
  <c r="J23" i="128" s="1"/>
  <c r="K23" i="128" s="1"/>
  <c r="G25" i="149"/>
  <c r="H25" i="149" s="1"/>
  <c r="K23" i="149"/>
  <c r="J24" i="149" s="1"/>
  <c r="G26" i="149" s="1"/>
  <c r="H26" i="149" s="1"/>
  <c r="G21" i="167"/>
  <c r="H21" i="167" s="1"/>
  <c r="K20" i="167"/>
  <c r="K22" i="78"/>
  <c r="G23" i="78"/>
  <c r="H23" i="78" s="1"/>
  <c r="K21" i="77"/>
  <c r="G22" i="77"/>
  <c r="H22" i="77" s="1"/>
  <c r="G23" i="76"/>
  <c r="H23" i="76" s="1"/>
  <c r="K22" i="76"/>
  <c r="K23" i="29"/>
  <c r="J24" i="29" s="1"/>
  <c r="K24" i="29" s="1"/>
  <c r="G22" i="170"/>
  <c r="K21" i="170"/>
  <c r="J22" i="170" s="1"/>
  <c r="K21" i="91"/>
  <c r="J22" i="91" s="1"/>
  <c r="G23" i="91" s="1"/>
  <c r="H23" i="91" s="1"/>
  <c r="J23" i="30"/>
  <c r="G24" i="30" s="1"/>
  <c r="H24" i="30" s="1"/>
  <c r="G21" i="34"/>
  <c r="H21" i="34" s="1"/>
  <c r="J21" i="34" s="1"/>
  <c r="G22" i="34" s="1"/>
  <c r="H22" i="34" s="1"/>
  <c r="K20" i="65"/>
  <c r="J21" i="65" s="1"/>
  <c r="K21" i="65" s="1"/>
  <c r="J23" i="129"/>
  <c r="G24" i="129" s="1"/>
  <c r="H24" i="129" s="1"/>
  <c r="J20" i="137"/>
  <c r="J21" i="21"/>
  <c r="H22" i="21" s="1"/>
  <c r="K20" i="17"/>
  <c r="J21" i="17" s="1"/>
  <c r="G22" i="136"/>
  <c r="H22" i="136" s="1"/>
  <c r="K21" i="136"/>
  <c r="J20" i="97"/>
  <c r="K21" i="145"/>
  <c r="J22" i="145" s="1"/>
  <c r="G23" i="145" s="1"/>
  <c r="H23" i="145" s="1"/>
  <c r="J27" i="263"/>
  <c r="K27" i="263" s="1"/>
  <c r="J22" i="83"/>
  <c r="K22" i="83" s="1"/>
  <c r="K22" i="214"/>
  <c r="G23" i="214"/>
  <c r="H23" i="214" s="1"/>
  <c r="J22" i="95"/>
  <c r="G23" i="95" s="1"/>
  <c r="H23" i="95" s="1"/>
  <c r="J22" i="237"/>
  <c r="J23" i="242"/>
  <c r="K19" i="253"/>
  <c r="G20" i="253"/>
  <c r="H20" i="253" s="1"/>
  <c r="I26" i="95"/>
  <c r="G21" i="35"/>
  <c r="H21" i="35" s="1"/>
  <c r="J21" i="35" s="1"/>
  <c r="K22" i="61"/>
  <c r="J23" i="238"/>
  <c r="K23" i="238" s="1"/>
  <c r="J22" i="135"/>
  <c r="K22" i="135" s="1"/>
  <c r="K19" i="58"/>
  <c r="J20" i="58" s="1"/>
  <c r="J23" i="150"/>
  <c r="K23" i="150" s="1"/>
  <c r="I28" i="263"/>
  <c r="G21" i="81"/>
  <c r="H21" i="81" s="1"/>
  <c r="K20" i="81"/>
  <c r="G22" i="62"/>
  <c r="H22" i="62" s="1"/>
  <c r="K21" i="62"/>
  <c r="K19" i="132"/>
  <c r="J20" i="132" s="1"/>
  <c r="G21" i="132" s="1"/>
  <c r="H21" i="132" s="1"/>
  <c r="K20" i="166"/>
  <c r="J21" i="166" s="1"/>
  <c r="K24" i="133"/>
  <c r="J25" i="133" s="1"/>
  <c r="G26" i="133" s="1"/>
  <c r="H26" i="133" s="1"/>
  <c r="K22" i="91"/>
  <c r="J23" i="91" s="1"/>
  <c r="G24" i="91" s="1"/>
  <c r="H24" i="91" s="1"/>
  <c r="J27" i="261"/>
  <c r="K27" i="261" s="1"/>
  <c r="I32" i="262"/>
  <c r="J31" i="262"/>
  <c r="K31" i="262" s="1"/>
  <c r="G23" i="100"/>
  <c r="H23" i="100" s="1"/>
  <c r="K22" i="100"/>
  <c r="K23" i="140"/>
  <c r="J24" i="140" s="1"/>
  <c r="K20" i="151"/>
  <c r="J21" i="151" s="1"/>
  <c r="G20" i="124"/>
  <c r="H20" i="124" s="1"/>
  <c r="J20" i="124" s="1"/>
  <c r="I28" i="261"/>
  <c r="K21" i="20"/>
  <c r="J22" i="20" s="1"/>
  <c r="G23" i="20" s="1"/>
  <c r="H23" i="20" s="1"/>
  <c r="J23" i="181"/>
  <c r="K23" i="181" s="1"/>
  <c r="K27" i="49"/>
  <c r="J28" i="49" s="1"/>
  <c r="G29" i="49" s="1"/>
  <c r="H29" i="49" s="1"/>
  <c r="J25" i="131"/>
  <c r="K25" i="131" s="1"/>
  <c r="K22" i="114"/>
  <c r="J23" i="114" s="1"/>
  <c r="G24" i="114" s="1"/>
  <c r="H24" i="114" s="1"/>
  <c r="J25" i="213"/>
  <c r="K25" i="213" s="1"/>
  <c r="J21" i="16"/>
  <c r="K21" i="16" s="1"/>
  <c r="K23" i="153"/>
  <c r="J24" i="153" s="1"/>
  <c r="G25" i="153" s="1"/>
  <c r="H25" i="153" s="1"/>
  <c r="K21" i="55"/>
  <c r="J22" i="55" s="1"/>
  <c r="G23" i="55" s="1"/>
  <c r="H23" i="55" s="1"/>
  <c r="K21" i="206"/>
  <c r="J22" i="206" s="1"/>
  <c r="K22" i="27"/>
  <c r="J23" i="27" s="1"/>
  <c r="J22" i="112"/>
  <c r="K22" i="112" s="1"/>
  <c r="G23" i="218"/>
  <c r="H23" i="218" s="1"/>
  <c r="K22" i="218"/>
  <c r="J23" i="86"/>
  <c r="G24" i="86" s="1"/>
  <c r="H24" i="86" s="1"/>
  <c r="J28" i="50"/>
  <c r="K28" i="50" s="1"/>
  <c r="J25" i="89"/>
  <c r="K23" i="157"/>
  <c r="J24" i="157" s="1"/>
  <c r="G25" i="157" s="1"/>
  <c r="H25" i="157" s="1"/>
  <c r="G21" i="41"/>
  <c r="H21" i="41" s="1"/>
  <c r="K20" i="41"/>
  <c r="J23" i="88"/>
  <c r="K23" i="88" s="1"/>
  <c r="J23" i="110"/>
  <c r="J20" i="8"/>
  <c r="K20" i="8" s="1"/>
  <c r="K24" i="142"/>
  <c r="J25" i="142" s="1"/>
  <c r="K23" i="117"/>
  <c r="J24" i="117" s="1"/>
  <c r="G25" i="117" s="1"/>
  <c r="H25" i="117" s="1"/>
  <c r="K22" i="148"/>
  <c r="J23" i="148" s="1"/>
  <c r="G24" i="148" s="1"/>
  <c r="H24" i="148" s="1"/>
  <c r="K22" i="22"/>
  <c r="J23" i="22" s="1"/>
  <c r="G24" i="22" s="1"/>
  <c r="H24" i="22" s="1"/>
  <c r="G21" i="5"/>
  <c r="H21" i="5" s="1"/>
  <c r="J21" i="5" s="1"/>
  <c r="J25" i="227"/>
  <c r="K25" i="227" s="1"/>
  <c r="J20" i="64"/>
  <c r="G21" i="64" s="1"/>
  <c r="H21" i="64" s="1"/>
  <c r="J24" i="84"/>
  <c r="K24" i="84" s="1"/>
  <c r="K23" i="220"/>
  <c r="J24" i="220" s="1"/>
  <c r="K24" i="220" s="1"/>
  <c r="K22" i="18"/>
  <c r="J23" i="18" s="1"/>
  <c r="G24" i="18" s="1"/>
  <c r="H24" i="18" s="1"/>
  <c r="J24" i="59"/>
  <c r="G25" i="59" s="1"/>
  <c r="H25" i="59" s="1"/>
  <c r="K23" i="139"/>
  <c r="J24" i="139" s="1"/>
  <c r="G25" i="139" s="1"/>
  <c r="H25" i="139" s="1"/>
  <c r="K23" i="60"/>
  <c r="J24" i="60" s="1"/>
  <c r="G25" i="60" s="1"/>
  <c r="H25" i="60" s="1"/>
  <c r="K22" i="138"/>
  <c r="J23" i="138" s="1"/>
  <c r="G24" i="138" s="1"/>
  <c r="H24" i="138" s="1"/>
  <c r="J21" i="47"/>
  <c r="G22" i="47" s="1"/>
  <c r="H22" i="47" s="1"/>
  <c r="J20" i="33"/>
  <c r="G21" i="33" s="1"/>
  <c r="H21" i="33" s="1"/>
  <c r="K23" i="251"/>
  <c r="J24" i="251" s="1"/>
  <c r="G25" i="251" s="1"/>
  <c r="H25" i="251" s="1"/>
  <c r="J23" i="169"/>
  <c r="J26" i="71"/>
  <c r="K26" i="71" s="1"/>
  <c r="J21" i="46"/>
  <c r="G22" i="46" s="1"/>
  <c r="H22" i="46" s="1"/>
  <c r="J25" i="123"/>
  <c r="K25" i="123" s="1"/>
  <c r="J24" i="130"/>
  <c r="K24" i="130" s="1"/>
  <c r="J24" i="222"/>
  <c r="K24" i="222" s="1"/>
  <c r="J24" i="99"/>
  <c r="K24" i="99" s="1"/>
  <c r="K20" i="249"/>
  <c r="G21" i="249"/>
  <c r="H21" i="249" s="1"/>
  <c r="J24" i="225"/>
  <c r="K24" i="225" s="1"/>
  <c r="G21" i="12"/>
  <c r="H21" i="12" s="1"/>
  <c r="K20" i="12"/>
  <c r="J25" i="226"/>
  <c r="K25" i="226" s="1"/>
  <c r="J20" i="134"/>
  <c r="K20" i="134" s="1"/>
  <c r="J25" i="241"/>
  <c r="K25" i="241" s="1"/>
  <c r="K23" i="24"/>
  <c r="J24" i="24" s="1"/>
  <c r="G25" i="24" s="1"/>
  <c r="H25" i="24" s="1"/>
  <c r="J22" i="45"/>
  <c r="J20" i="53"/>
  <c r="J23" i="217"/>
  <c r="J27" i="223"/>
  <c r="K27" i="223" s="1"/>
  <c r="I28" i="82"/>
  <c r="I25" i="220"/>
  <c r="I26" i="220" s="1"/>
  <c r="I27" i="220" s="1"/>
  <c r="I27" i="20"/>
  <c r="I27" i="41"/>
  <c r="I24" i="88"/>
  <c r="I27" i="96"/>
  <c r="I26" i="240"/>
  <c r="I28" i="40"/>
  <c r="I36" i="141"/>
  <c r="I26" i="227"/>
  <c r="I27" i="197"/>
  <c r="I25" i="42"/>
  <c r="I24" i="91"/>
  <c r="I25" i="153"/>
  <c r="J24" i="182"/>
  <c r="K24" i="182" s="1"/>
  <c r="I25" i="84"/>
  <c r="I29" i="64"/>
  <c r="G21" i="92"/>
  <c r="H21" i="92" s="1"/>
  <c r="K20" i="92"/>
  <c r="I25" i="53"/>
  <c r="I25" i="143"/>
  <c r="I29" i="50"/>
  <c r="I24" i="110"/>
  <c r="K23" i="110"/>
  <c r="J26" i="111"/>
  <c r="K26" i="111" s="1"/>
  <c r="I24" i="138"/>
  <c r="I24" i="150"/>
  <c r="I26" i="131"/>
  <c r="K22" i="115"/>
  <c r="J23" i="115" s="1"/>
  <c r="G24" i="115" s="1"/>
  <c r="H24" i="115" s="1"/>
  <c r="I24" i="145"/>
  <c r="G21" i="211"/>
  <c r="H21" i="211" s="1"/>
  <c r="K20" i="211"/>
  <c r="I26" i="26"/>
  <c r="I27" i="48"/>
  <c r="G22" i="40"/>
  <c r="H22" i="40" s="1"/>
  <c r="K21" i="40"/>
  <c r="I25" i="182"/>
  <c r="G20" i="82"/>
  <c r="H20" i="82" s="1"/>
  <c r="K19" i="82"/>
  <c r="I24" i="100"/>
  <c r="I24" i="256"/>
  <c r="I26" i="132"/>
  <c r="I27" i="132" s="1"/>
  <c r="I27" i="111"/>
  <c r="I25" i="58"/>
  <c r="I24" i="115"/>
  <c r="I27" i="93"/>
  <c r="I25" i="4"/>
  <c r="I24" i="114"/>
  <c r="J24" i="224"/>
  <c r="K24" i="224" s="1"/>
  <c r="I28" i="76"/>
  <c r="I29" i="76" s="1"/>
  <c r="K25" i="89"/>
  <c r="I26" i="89"/>
  <c r="I26" i="123"/>
  <c r="I24" i="136"/>
  <c r="J21" i="141"/>
  <c r="I24" i="181"/>
  <c r="I27" i="178"/>
  <c r="I28" i="178" s="1"/>
  <c r="I29" i="178" s="1"/>
  <c r="I28" i="17"/>
  <c r="I25" i="130"/>
  <c r="I26" i="47"/>
  <c r="I27" i="10"/>
  <c r="I25" i="13"/>
  <c r="K24" i="13"/>
  <c r="I25" i="59"/>
  <c r="I25" i="33"/>
  <c r="I26" i="169"/>
  <c r="I25" i="29"/>
  <c r="I25" i="99"/>
  <c r="I26" i="213"/>
  <c r="I27" i="86"/>
  <c r="I24" i="135"/>
  <c r="I24" i="61"/>
  <c r="I26" i="92"/>
  <c r="I29" i="19"/>
  <c r="K28" i="19"/>
  <c r="I25" i="157"/>
  <c r="I26" i="241"/>
  <c r="K22" i="57"/>
  <c r="I26" i="152"/>
  <c r="I26" i="211"/>
  <c r="I25" i="251"/>
  <c r="I26" i="166"/>
  <c r="G21" i="49"/>
  <c r="H21" i="49" s="1"/>
  <c r="K20" i="49"/>
  <c r="I24" i="27"/>
  <c r="I26" i="151"/>
  <c r="I29" i="219"/>
  <c r="I25" i="2"/>
  <c r="I25" i="117"/>
  <c r="I25" i="140"/>
  <c r="I25" i="137"/>
  <c r="I25" i="81"/>
  <c r="I28" i="46"/>
  <c r="K27" i="46"/>
  <c r="I27" i="34"/>
  <c r="I28" i="34" s="1"/>
  <c r="I26" i="69"/>
  <c r="I25" i="222"/>
  <c r="G21" i="96"/>
  <c r="H21" i="96" s="1"/>
  <c r="K20" i="96"/>
  <c r="K23" i="57"/>
  <c r="I24" i="57"/>
  <c r="I25" i="139"/>
  <c r="I25" i="60"/>
  <c r="I24" i="67"/>
  <c r="I25" i="5"/>
  <c r="K24" i="5"/>
  <c r="I27" i="218"/>
  <c r="I28" i="218" s="1"/>
  <c r="I29" i="218" s="1"/>
  <c r="I30" i="218" s="1"/>
  <c r="I24" i="116"/>
  <c r="I24" i="68"/>
  <c r="I25" i="170"/>
  <c r="I25" i="112"/>
  <c r="J24" i="70"/>
  <c r="K24" i="70" s="1"/>
  <c r="I25" i="149"/>
  <c r="J25" i="239"/>
  <c r="K25" i="239" s="1"/>
  <c r="I26" i="8"/>
  <c r="K22" i="85"/>
  <c r="J23" i="85" s="1"/>
  <c r="G24" i="85" s="1"/>
  <c r="H24" i="85" s="1"/>
  <c r="I25" i="63"/>
  <c r="G21" i="152"/>
  <c r="H21" i="152" s="1"/>
  <c r="K20" i="152"/>
  <c r="I26" i="3"/>
  <c r="I25" i="129"/>
  <c r="I26" i="134"/>
  <c r="G20" i="48"/>
  <c r="H20" i="48" s="1"/>
  <c r="K19" i="48"/>
  <c r="I27" i="16"/>
  <c r="I24" i="128"/>
  <c r="I35" i="37"/>
  <c r="I27" i="97"/>
  <c r="G20" i="87"/>
  <c r="H20" i="87" s="1"/>
  <c r="K19" i="87"/>
  <c r="I29" i="49"/>
  <c r="J23" i="61"/>
  <c r="G24" i="61" s="1"/>
  <c r="H24" i="61" s="1"/>
  <c r="I26" i="133"/>
  <c r="J25" i="26"/>
  <c r="G26" i="26" s="1"/>
  <c r="H26" i="26" s="1"/>
  <c r="I27" i="66"/>
  <c r="I24" i="148"/>
  <c r="I25" i="62"/>
  <c r="I24" i="18"/>
  <c r="J23" i="68"/>
  <c r="K23" i="68" s="1"/>
  <c r="I24" i="238"/>
  <c r="J20" i="2"/>
  <c r="I25" i="70"/>
  <c r="J21" i="247"/>
  <c r="I26" i="239"/>
  <c r="J20" i="63"/>
  <c r="I25" i="24"/>
  <c r="I24" i="85"/>
  <c r="J25" i="240"/>
  <c r="K25" i="240" s="1"/>
  <c r="J35" i="141"/>
  <c r="K35" i="141" s="1"/>
  <c r="I28" i="87"/>
  <c r="I28" i="201"/>
  <c r="I26" i="226"/>
  <c r="I25" i="225"/>
  <c r="I25" i="224"/>
  <c r="I28" i="223"/>
  <c r="I24" i="75"/>
  <c r="K22" i="75"/>
  <c r="J23" i="75" s="1"/>
  <c r="G24" i="75" s="1"/>
  <c r="H24" i="75" s="1"/>
  <c r="I28" i="74"/>
  <c r="J27" i="74"/>
  <c r="K27" i="74" s="1"/>
  <c r="I25" i="73"/>
  <c r="J24" i="73"/>
  <c r="K24" i="73" s="1"/>
  <c r="J25" i="72"/>
  <c r="K25" i="72" s="1"/>
  <c r="I26" i="72"/>
  <c r="I27" i="71"/>
  <c r="I26" i="142"/>
  <c r="I26" i="154"/>
  <c r="J25" i="154"/>
  <c r="K25" i="154" s="1"/>
  <c r="I29" i="78"/>
  <c r="I31" i="77"/>
  <c r="I25" i="21"/>
  <c r="K22" i="155"/>
  <c r="J23" i="155" s="1"/>
  <c r="G24" i="155" s="1"/>
  <c r="H24" i="155" s="1"/>
  <c r="I24" i="155"/>
  <c r="K22" i="252"/>
  <c r="J23" i="252" s="1"/>
  <c r="G24" i="252" s="1"/>
  <c r="H24" i="252" s="1"/>
  <c r="I24" i="252"/>
  <c r="I29" i="127"/>
  <c r="I26" i="43"/>
  <c r="I26" i="247"/>
  <c r="I29" i="32"/>
  <c r="I30" i="32" s="1"/>
  <c r="I31" i="32" s="1"/>
  <c r="I28" i="30"/>
  <c r="I26" i="250"/>
  <c r="I28" i="55"/>
  <c r="I31" i="242"/>
  <c r="K22" i="145" l="1"/>
  <c r="J23" i="145" s="1"/>
  <c r="G24" i="145" s="1"/>
  <c r="H24" i="145" s="1"/>
  <c r="J36" i="141"/>
  <c r="K20" i="64"/>
  <c r="G21" i="197"/>
  <c r="H21" i="197" s="1"/>
  <c r="J32" i="265"/>
  <c r="K32" i="265" s="1"/>
  <c r="G33" i="265"/>
  <c r="H33" i="265" s="1"/>
  <c r="I34" i="249"/>
  <c r="I35" i="249" s="1"/>
  <c r="J20" i="255"/>
  <c r="K25" i="178"/>
  <c r="J26" i="178" s="1"/>
  <c r="G27" i="178" s="1"/>
  <c r="H27" i="178" s="1"/>
  <c r="J21" i="201"/>
  <c r="G22" i="201" s="1"/>
  <c r="H22" i="201" s="1"/>
  <c r="I32" i="32"/>
  <c r="I33" i="32" s="1"/>
  <c r="I34" i="32" s="1"/>
  <c r="I31" i="214"/>
  <c r="I32" i="206"/>
  <c r="I33" i="45"/>
  <c r="K22" i="59"/>
  <c r="G23" i="59"/>
  <c r="H23" i="59" s="1"/>
  <c r="K21" i="7"/>
  <c r="J22" i="7" s="1"/>
  <c r="J31" i="45"/>
  <c r="I33" i="124"/>
  <c r="J70" i="267"/>
  <c r="K70" i="267" s="1"/>
  <c r="G22" i="10"/>
  <c r="H22" i="10" s="1"/>
  <c r="K21" i="10"/>
  <c r="I71" i="267"/>
  <c r="J20" i="69"/>
  <c r="K20" i="69" s="1"/>
  <c r="J21" i="69" s="1"/>
  <c r="K21" i="69" s="1"/>
  <c r="J22" i="69" s="1"/>
  <c r="K22" i="69" s="1"/>
  <c r="J23" i="69" s="1"/>
  <c r="K23" i="69" s="1"/>
  <c r="J24" i="69" s="1"/>
  <c r="K24" i="69" s="1"/>
  <c r="J25" i="69" s="1"/>
  <c r="K25" i="69" s="1"/>
  <c r="J26" i="69" s="1"/>
  <c r="K26" i="69" s="1"/>
  <c r="I29" i="237"/>
  <c r="I30" i="237" s="1"/>
  <c r="K21" i="66"/>
  <c r="G22" i="66"/>
  <c r="H22" i="66" s="1"/>
  <c r="G21" i="67"/>
  <c r="H21" i="67" s="1"/>
  <c r="K20" i="67"/>
  <c r="K20" i="236"/>
  <c r="G21" i="236"/>
  <c r="H21" i="236" s="1"/>
  <c r="J20" i="254"/>
  <c r="K20" i="254" s="1"/>
  <c r="K21" i="219"/>
  <c r="G22" i="219"/>
  <c r="H22" i="219" s="1"/>
  <c r="K23" i="221"/>
  <c r="G24" i="221"/>
  <c r="H24" i="221" s="1"/>
  <c r="K23" i="216"/>
  <c r="G24" i="216"/>
  <c r="H24" i="216" s="1"/>
  <c r="J21" i="197"/>
  <c r="K20" i="3"/>
  <c r="J21" i="3" s="1"/>
  <c r="K21" i="3" s="1"/>
  <c r="J22" i="3" s="1"/>
  <c r="K22" i="3" s="1"/>
  <c r="J23" i="3" s="1"/>
  <c r="G24" i="3" s="1"/>
  <c r="H24" i="3" s="1"/>
  <c r="G25" i="32"/>
  <c r="H25" i="32" s="1"/>
  <c r="K23" i="32"/>
  <c r="J24" i="32" s="1"/>
  <c r="K20" i="93"/>
  <c r="G21" i="93"/>
  <c r="H21" i="93" s="1"/>
  <c r="G23" i="42"/>
  <c r="H23" i="42" s="1"/>
  <c r="K22" i="42"/>
  <c r="G21" i="4"/>
  <c r="H21" i="4" s="1"/>
  <c r="K20" i="4"/>
  <c r="K23" i="129"/>
  <c r="J24" i="129" s="1"/>
  <c r="G25" i="129" s="1"/>
  <c r="H25" i="129" s="1"/>
  <c r="J21" i="14"/>
  <c r="I29" i="167"/>
  <c r="I32" i="12"/>
  <c r="K20" i="231"/>
  <c r="G21" i="231"/>
  <c r="H21" i="231" s="1"/>
  <c r="G25" i="257"/>
  <c r="H25" i="257" s="1"/>
  <c r="K24" i="257"/>
  <c r="I36" i="257"/>
  <c r="I37" i="257" s="1"/>
  <c r="K23" i="30"/>
  <c r="J24" i="30" s="1"/>
  <c r="G25" i="30" s="1"/>
  <c r="H25" i="30" s="1"/>
  <c r="J23" i="78"/>
  <c r="G24" i="78" s="1"/>
  <c r="H24" i="78" s="1"/>
  <c r="J21" i="228"/>
  <c r="J20" i="51"/>
  <c r="J22" i="250"/>
  <c r="K22" i="250" s="1"/>
  <c r="J21" i="127"/>
  <c r="G22" i="127" s="1"/>
  <c r="H22" i="127" s="1"/>
  <c r="I28" i="132"/>
  <c r="I29" i="132" s="1"/>
  <c r="I30" i="132" s="1"/>
  <c r="K30" i="132" s="1"/>
  <c r="K23" i="18"/>
  <c r="J24" i="18" s="1"/>
  <c r="G25" i="18" s="1"/>
  <c r="H25" i="18" s="1"/>
  <c r="K22" i="237"/>
  <c r="G23" i="237"/>
  <c r="H23" i="237" s="1"/>
  <c r="G21" i="37"/>
  <c r="H21" i="37" s="1"/>
  <c r="K20" i="37"/>
  <c r="G23" i="248"/>
  <c r="H23" i="248" s="1"/>
  <c r="K22" i="248"/>
  <c r="J23" i="228"/>
  <c r="J22" i="77"/>
  <c r="I28" i="220"/>
  <c r="J23" i="76"/>
  <c r="J21" i="167"/>
  <c r="K22" i="170"/>
  <c r="J23" i="170" s="1"/>
  <c r="K23" i="170" s="1"/>
  <c r="J24" i="170" s="1"/>
  <c r="K24" i="170" s="1"/>
  <c r="J25" i="170" s="1"/>
  <c r="K25" i="170" s="1"/>
  <c r="G23" i="170"/>
  <c r="K21" i="21"/>
  <c r="J22" i="21" s="1"/>
  <c r="K22" i="21" s="1"/>
  <c r="K21" i="34"/>
  <c r="J22" i="34" s="1"/>
  <c r="K22" i="34" s="1"/>
  <c r="K22" i="95"/>
  <c r="J23" i="95" s="1"/>
  <c r="G24" i="95" s="1"/>
  <c r="H24" i="95" s="1"/>
  <c r="K22" i="45"/>
  <c r="G23" i="45"/>
  <c r="H23" i="45" s="1"/>
  <c r="G23" i="83"/>
  <c r="H23" i="83" s="1"/>
  <c r="J23" i="83" s="1"/>
  <c r="J23" i="100"/>
  <c r="G24" i="100" s="1"/>
  <c r="H24" i="100" s="1"/>
  <c r="G21" i="137"/>
  <c r="H21" i="137" s="1"/>
  <c r="K20" i="137"/>
  <c r="K23" i="242"/>
  <c r="G24" i="242"/>
  <c r="H24" i="242" s="1"/>
  <c r="K22" i="116"/>
  <c r="J23" i="116" s="1"/>
  <c r="G24" i="116" s="1"/>
  <c r="H24" i="116" s="1"/>
  <c r="G21" i="97"/>
  <c r="H21" i="97" s="1"/>
  <c r="K20" i="97"/>
  <c r="J22" i="136"/>
  <c r="G22" i="16"/>
  <c r="H22" i="16" s="1"/>
  <c r="J22" i="16" s="1"/>
  <c r="G23" i="16" s="1"/>
  <c r="H23" i="16" s="1"/>
  <c r="G23" i="135"/>
  <c r="H23" i="135" s="1"/>
  <c r="J23" i="135" s="1"/>
  <c r="G24" i="135" s="1"/>
  <c r="H24" i="135" s="1"/>
  <c r="J26" i="240"/>
  <c r="K26" i="240" s="1"/>
  <c r="K24" i="139"/>
  <c r="J25" i="139" s="1"/>
  <c r="G26" i="139" s="1"/>
  <c r="H26" i="139" s="1"/>
  <c r="G21" i="8"/>
  <c r="H21" i="8" s="1"/>
  <c r="J21" i="8" s="1"/>
  <c r="G22" i="8" s="1"/>
  <c r="H22" i="8" s="1"/>
  <c r="K23" i="138"/>
  <c r="J24" i="138" s="1"/>
  <c r="G25" i="138" s="1"/>
  <c r="H25" i="138" s="1"/>
  <c r="K23" i="217"/>
  <c r="G24" i="217"/>
  <c r="H24" i="217" s="1"/>
  <c r="K22" i="206"/>
  <c r="G23" i="206"/>
  <c r="H23" i="206" s="1"/>
  <c r="J20" i="253"/>
  <c r="J23" i="214"/>
  <c r="I27" i="95"/>
  <c r="J22" i="62"/>
  <c r="K22" i="62" s="1"/>
  <c r="J28" i="263"/>
  <c r="K28" i="263" s="1"/>
  <c r="G21" i="43"/>
  <c r="H21" i="43" s="1"/>
  <c r="J21" i="43" s="1"/>
  <c r="J21" i="81"/>
  <c r="K23" i="91"/>
  <c r="J24" i="91" s="1"/>
  <c r="G25" i="91" s="1"/>
  <c r="H25" i="91" s="1"/>
  <c r="J32" i="262"/>
  <c r="K32" i="262" s="1"/>
  <c r="I29" i="263"/>
  <c r="G23" i="112"/>
  <c r="H23" i="112" s="1"/>
  <c r="J23" i="112" s="1"/>
  <c r="K23" i="112" s="1"/>
  <c r="I33" i="262"/>
  <c r="K24" i="117"/>
  <c r="J25" i="117" s="1"/>
  <c r="G26" i="117" s="1"/>
  <c r="H26" i="117" s="1"/>
  <c r="K23" i="85"/>
  <c r="J24" i="85" s="1"/>
  <c r="K24" i="85" s="1"/>
  <c r="K20" i="33"/>
  <c r="J21" i="33" s="1"/>
  <c r="K23" i="86"/>
  <c r="J24" i="86" s="1"/>
  <c r="G25" i="86" s="1"/>
  <c r="H25" i="86" s="1"/>
  <c r="G25" i="140"/>
  <c r="H25" i="140" s="1"/>
  <c r="K24" i="140"/>
  <c r="G22" i="65"/>
  <c r="H22" i="65" s="1"/>
  <c r="J22" i="65" s="1"/>
  <c r="I29" i="261"/>
  <c r="J28" i="261"/>
  <c r="K28" i="261" s="1"/>
  <c r="J24" i="181"/>
  <c r="K24" i="181" s="1"/>
  <c r="G21" i="134"/>
  <c r="H21" i="134" s="1"/>
  <c r="J21" i="134" s="1"/>
  <c r="J26" i="227"/>
  <c r="K26" i="227" s="1"/>
  <c r="J23" i="218"/>
  <c r="G24" i="218" s="1"/>
  <c r="H24" i="218" s="1"/>
  <c r="G26" i="142"/>
  <c r="H26" i="142" s="1"/>
  <c r="K25" i="142"/>
  <c r="J24" i="128"/>
  <c r="K24" i="128" s="1"/>
  <c r="G24" i="27"/>
  <c r="H24" i="27" s="1"/>
  <c r="K23" i="27"/>
  <c r="J25" i="222"/>
  <c r="K25" i="222" s="1"/>
  <c r="J25" i="182"/>
  <c r="K25" i="182" s="1"/>
  <c r="J26" i="154"/>
  <c r="K26" i="154" s="1"/>
  <c r="J25" i="220"/>
  <c r="K22" i="55"/>
  <c r="J23" i="55" s="1"/>
  <c r="K23" i="55" s="1"/>
  <c r="K23" i="115"/>
  <c r="J24" i="115" s="1"/>
  <c r="G25" i="115" s="1"/>
  <c r="H25" i="115" s="1"/>
  <c r="K21" i="47"/>
  <c r="J22" i="47" s="1"/>
  <c r="G23" i="47" s="1"/>
  <c r="H23" i="47" s="1"/>
  <c r="K23" i="145"/>
  <c r="J24" i="145" s="1"/>
  <c r="J24" i="256"/>
  <c r="K24" i="256" s="1"/>
  <c r="J25" i="99"/>
  <c r="K25" i="99" s="1"/>
  <c r="J21" i="41"/>
  <c r="K21" i="41" s="1"/>
  <c r="J24" i="68"/>
  <c r="K24" i="68" s="1"/>
  <c r="K25" i="133"/>
  <c r="J26" i="133" s="1"/>
  <c r="G27" i="133" s="1"/>
  <c r="H27" i="133" s="1"/>
  <c r="K22" i="20"/>
  <c r="J23" i="20" s="1"/>
  <c r="J24" i="150"/>
  <c r="K24" i="150" s="1"/>
  <c r="K20" i="132"/>
  <c r="J21" i="132" s="1"/>
  <c r="G22" i="132" s="1"/>
  <c r="H22" i="132" s="1"/>
  <c r="J21" i="64"/>
  <c r="G22" i="64" s="1"/>
  <c r="H22" i="64" s="1"/>
  <c r="K20" i="124"/>
  <c r="G21" i="124"/>
  <c r="H21" i="124" s="1"/>
  <c r="K24" i="251"/>
  <c r="J25" i="251" s="1"/>
  <c r="G26" i="251" s="1"/>
  <c r="H26" i="251" s="1"/>
  <c r="G22" i="166"/>
  <c r="H22" i="166" s="1"/>
  <c r="K21" i="166"/>
  <c r="G22" i="5"/>
  <c r="H22" i="5" s="1"/>
  <c r="K21" i="5"/>
  <c r="K21" i="46"/>
  <c r="J22" i="46" s="1"/>
  <c r="G23" i="46" s="1"/>
  <c r="H23" i="46" s="1"/>
  <c r="K24" i="24"/>
  <c r="J25" i="24" s="1"/>
  <c r="G26" i="24" s="1"/>
  <c r="H26" i="24" s="1"/>
  <c r="K23" i="148"/>
  <c r="J24" i="148" s="1"/>
  <c r="G25" i="148" s="1"/>
  <c r="H25" i="148" s="1"/>
  <c r="K24" i="149"/>
  <c r="J25" i="149" s="1"/>
  <c r="G27" i="149" s="1"/>
  <c r="H27" i="149" s="1"/>
  <c r="K24" i="60"/>
  <c r="J25" i="60" s="1"/>
  <c r="G26" i="60" s="1"/>
  <c r="H26" i="60" s="1"/>
  <c r="J21" i="49"/>
  <c r="G22" i="49" s="1"/>
  <c r="H22" i="49" s="1"/>
  <c r="K24" i="153"/>
  <c r="J25" i="153" s="1"/>
  <c r="G24" i="169"/>
  <c r="H24" i="169" s="1"/>
  <c r="K23" i="169"/>
  <c r="K24" i="59"/>
  <c r="J25" i="59" s="1"/>
  <c r="G26" i="59" s="1"/>
  <c r="H26" i="59" s="1"/>
  <c r="J21" i="249"/>
  <c r="G22" i="249" s="1"/>
  <c r="H22" i="249" s="1"/>
  <c r="G22" i="17"/>
  <c r="H22" i="17" s="1"/>
  <c r="K21" i="17"/>
  <c r="J21" i="152"/>
  <c r="G22" i="152" s="1"/>
  <c r="H22" i="152" s="1"/>
  <c r="J21" i="96"/>
  <c r="K21" i="96" s="1"/>
  <c r="K23" i="114"/>
  <c r="J24" i="114" s="1"/>
  <c r="G25" i="114" s="1"/>
  <c r="H25" i="114" s="1"/>
  <c r="K25" i="26"/>
  <c r="J26" i="26" s="1"/>
  <c r="G27" i="26" s="1"/>
  <c r="H27" i="26" s="1"/>
  <c r="J27" i="111"/>
  <c r="K27" i="111" s="1"/>
  <c r="G22" i="151"/>
  <c r="H22" i="151" s="1"/>
  <c r="K21" i="151"/>
  <c r="J26" i="239"/>
  <c r="K26" i="239" s="1"/>
  <c r="J26" i="89"/>
  <c r="K26" i="89" s="1"/>
  <c r="J22" i="40"/>
  <c r="G23" i="40" s="1"/>
  <c r="H23" i="40" s="1"/>
  <c r="J24" i="110"/>
  <c r="G25" i="110" s="1"/>
  <c r="H25" i="110" s="1"/>
  <c r="J25" i="84"/>
  <c r="K25" i="84" s="1"/>
  <c r="J28" i="74"/>
  <c r="K28" i="74" s="1"/>
  <c r="J25" i="70"/>
  <c r="K25" i="70" s="1"/>
  <c r="J24" i="238"/>
  <c r="K24" i="238" s="1"/>
  <c r="J26" i="213"/>
  <c r="K26" i="213" s="1"/>
  <c r="J20" i="82"/>
  <c r="G21" i="82" s="1"/>
  <c r="H21" i="82" s="1"/>
  <c r="G21" i="53"/>
  <c r="H21" i="53" s="1"/>
  <c r="K20" i="53"/>
  <c r="K23" i="22"/>
  <c r="I26" i="81"/>
  <c r="I27" i="81" s="1"/>
  <c r="J25" i="73"/>
  <c r="K25" i="73" s="1"/>
  <c r="G22" i="247"/>
  <c r="H22" i="247" s="1"/>
  <c r="K21" i="247"/>
  <c r="I25" i="148"/>
  <c r="I28" i="97"/>
  <c r="I27" i="3"/>
  <c r="I26" i="112"/>
  <c r="I25" i="116"/>
  <c r="I26" i="222"/>
  <c r="I26" i="99"/>
  <c r="I27" i="169"/>
  <c r="I26" i="130"/>
  <c r="G22" i="141"/>
  <c r="H22" i="141" s="1"/>
  <c r="K21" i="141"/>
  <c r="I26" i="4"/>
  <c r="I28" i="48"/>
  <c r="I26" i="143"/>
  <c r="I26" i="84"/>
  <c r="I25" i="91"/>
  <c r="I28" i="197"/>
  <c r="I28" i="96"/>
  <c r="I25" i="85"/>
  <c r="I26" i="70"/>
  <c r="I25" i="18"/>
  <c r="I36" i="37"/>
  <c r="I26" i="255"/>
  <c r="I30" i="221"/>
  <c r="I29" i="46"/>
  <c r="K28" i="46"/>
  <c r="I27" i="166"/>
  <c r="I28" i="166" s="1"/>
  <c r="I25" i="22"/>
  <c r="I26" i="13"/>
  <c r="K25" i="13"/>
  <c r="I25" i="136"/>
  <c r="I25" i="138"/>
  <c r="I26" i="53"/>
  <c r="G22" i="35"/>
  <c r="H22" i="35" s="1"/>
  <c r="K21" i="35"/>
  <c r="K36" i="141"/>
  <c r="I37" i="141"/>
  <c r="I25" i="88"/>
  <c r="I28" i="20"/>
  <c r="I27" i="134"/>
  <c r="K25" i="5"/>
  <c r="I26" i="5"/>
  <c r="I26" i="117"/>
  <c r="I27" i="241"/>
  <c r="J27" i="71"/>
  <c r="K27" i="71" s="1"/>
  <c r="J28" i="223"/>
  <c r="K28" i="223" s="1"/>
  <c r="G21" i="58"/>
  <c r="H21" i="58" s="1"/>
  <c r="K20" i="58"/>
  <c r="I28" i="66"/>
  <c r="K28" i="49"/>
  <c r="J29" i="49" s="1"/>
  <c r="G30" i="49" s="1"/>
  <c r="H30" i="49" s="1"/>
  <c r="I25" i="57"/>
  <c r="I27" i="7"/>
  <c r="J26" i="241"/>
  <c r="K26" i="241" s="1"/>
  <c r="I28" i="10"/>
  <c r="J26" i="123"/>
  <c r="K26" i="123" s="1"/>
  <c r="I28" i="93"/>
  <c r="I25" i="256"/>
  <c r="I27" i="26"/>
  <c r="I30" i="248"/>
  <c r="I31" i="248" s="1"/>
  <c r="J24" i="88"/>
  <c r="K24" i="88" s="1"/>
  <c r="I25" i="145"/>
  <c r="I26" i="24"/>
  <c r="G21" i="2"/>
  <c r="H21" i="2" s="1"/>
  <c r="K20" i="2"/>
  <c r="I26" i="62"/>
  <c r="I30" i="49"/>
  <c r="I25" i="128"/>
  <c r="I26" i="63"/>
  <c r="I26" i="170"/>
  <c r="I25" i="67"/>
  <c r="J24" i="57"/>
  <c r="G25" i="57" s="1"/>
  <c r="H25" i="57" s="1"/>
  <c r="I27" i="69"/>
  <c r="I26" i="251"/>
  <c r="K24" i="157"/>
  <c r="J25" i="157" s="1"/>
  <c r="G26" i="157" s="1"/>
  <c r="H26" i="157" s="1"/>
  <c r="I26" i="33"/>
  <c r="I27" i="123"/>
  <c r="J26" i="131"/>
  <c r="K26" i="131" s="1"/>
  <c r="I25" i="110"/>
  <c r="J21" i="92"/>
  <c r="I26" i="42"/>
  <c r="I27" i="227"/>
  <c r="I29" i="40"/>
  <c r="I27" i="151"/>
  <c r="I25" i="135"/>
  <c r="J26" i="72"/>
  <c r="K26" i="72" s="1"/>
  <c r="G21" i="63"/>
  <c r="H21" i="63" s="1"/>
  <c r="K20" i="63"/>
  <c r="I25" i="238"/>
  <c r="J20" i="87"/>
  <c r="I28" i="16"/>
  <c r="I26" i="149"/>
  <c r="I31" i="218"/>
  <c r="I32" i="218" s="1"/>
  <c r="I26" i="137"/>
  <c r="I26" i="2"/>
  <c r="I25" i="27"/>
  <c r="I26" i="157"/>
  <c r="I27" i="92"/>
  <c r="I28" i="86"/>
  <c r="J25" i="29"/>
  <c r="K25" i="29" s="1"/>
  <c r="I27" i="89"/>
  <c r="I25" i="115"/>
  <c r="I25" i="100"/>
  <c r="I26" i="182"/>
  <c r="I27" i="131"/>
  <c r="J29" i="50"/>
  <c r="K29" i="50" s="1"/>
  <c r="I28" i="41"/>
  <c r="I26" i="139"/>
  <c r="I27" i="133"/>
  <c r="I25" i="68"/>
  <c r="I26" i="140"/>
  <c r="I27" i="211"/>
  <c r="K23" i="61"/>
  <c r="J24" i="61" s="1"/>
  <c r="G25" i="61" s="1"/>
  <c r="H25" i="61" s="1"/>
  <c r="I26" i="29"/>
  <c r="I26" i="59"/>
  <c r="I27" i="47"/>
  <c r="I26" i="58"/>
  <c r="I30" i="50"/>
  <c r="I30" i="64"/>
  <c r="I27" i="240"/>
  <c r="I29" i="17"/>
  <c r="J25" i="225"/>
  <c r="K25" i="225" s="1"/>
  <c r="I27" i="239"/>
  <c r="J20" i="48"/>
  <c r="I26" i="129"/>
  <c r="I27" i="8"/>
  <c r="I26" i="60"/>
  <c r="I30" i="219"/>
  <c r="I27" i="152"/>
  <c r="K29" i="19"/>
  <c r="I30" i="19"/>
  <c r="I25" i="61"/>
  <c r="I27" i="213"/>
  <c r="J25" i="130"/>
  <c r="K25" i="130" s="1"/>
  <c r="I25" i="181"/>
  <c r="I25" i="114"/>
  <c r="I28" i="111"/>
  <c r="J21" i="211"/>
  <c r="I25" i="150"/>
  <c r="I26" i="153"/>
  <c r="I29" i="82"/>
  <c r="I29" i="87"/>
  <c r="I29" i="201"/>
  <c r="I27" i="226"/>
  <c r="J26" i="226"/>
  <c r="K26" i="226" s="1"/>
  <c r="I26" i="225"/>
  <c r="I26" i="224"/>
  <c r="J25" i="224"/>
  <c r="K25" i="224" s="1"/>
  <c r="I29" i="223"/>
  <c r="I25" i="75"/>
  <c r="I26" i="75" s="1"/>
  <c r="K23" i="75"/>
  <c r="J24" i="75" s="1"/>
  <c r="G25" i="75" s="1"/>
  <c r="H25" i="75" s="1"/>
  <c r="I29" i="74"/>
  <c r="I26" i="73"/>
  <c r="I27" i="72"/>
  <c r="I28" i="71"/>
  <c r="I27" i="142"/>
  <c r="I27" i="154"/>
  <c r="I30" i="78"/>
  <c r="I32" i="77"/>
  <c r="I30" i="76"/>
  <c r="I26" i="21"/>
  <c r="K23" i="155"/>
  <c r="J24" i="155" s="1"/>
  <c r="G25" i="155" s="1"/>
  <c r="H25" i="155" s="1"/>
  <c r="I25" i="155"/>
  <c r="I25" i="252"/>
  <c r="K23" i="252"/>
  <c r="J24" i="252" s="1"/>
  <c r="G25" i="252" s="1"/>
  <c r="H25" i="252" s="1"/>
  <c r="I30" i="127"/>
  <c r="I27" i="43"/>
  <c r="I27" i="247"/>
  <c r="I31" i="217"/>
  <c r="I32" i="217" s="1"/>
  <c r="I29" i="30"/>
  <c r="I30" i="30" s="1"/>
  <c r="I30" i="178"/>
  <c r="I27" i="250"/>
  <c r="I29" i="55"/>
  <c r="I32" i="242"/>
  <c r="J33" i="265" l="1"/>
  <c r="K21" i="14"/>
  <c r="G22" i="14"/>
  <c r="H22" i="14" s="1"/>
  <c r="I36" i="249"/>
  <c r="K23" i="228"/>
  <c r="J25" i="228" s="1"/>
  <c r="K25" i="228" s="1"/>
  <c r="J26" i="228" s="1"/>
  <c r="K26" i="228" s="1"/>
  <c r="J27" i="228" s="1"/>
  <c r="K27" i="228" s="1"/>
  <c r="J28" i="228" s="1"/>
  <c r="K28" i="228" s="1"/>
  <c r="J29" i="228" s="1"/>
  <c r="K29" i="228" s="1"/>
  <c r="J30" i="228" s="1"/>
  <c r="K30" i="228" s="1"/>
  <c r="J31" i="228" s="1"/>
  <c r="K31" i="228" s="1"/>
  <c r="J32" i="228" s="1"/>
  <c r="K32" i="228" s="1"/>
  <c r="J33" i="228" s="1"/>
  <c r="K33" i="228" s="1"/>
  <c r="J34" i="228" s="1"/>
  <c r="K34" i="228" s="1"/>
  <c r="J35" i="228" s="1"/>
  <c r="K35" i="228" s="1"/>
  <c r="J36" i="228" s="1"/>
  <c r="K36" i="228" s="1"/>
  <c r="J37" i="228" s="1"/>
  <c r="K37" i="228" s="1"/>
  <c r="J38" i="228" s="1"/>
  <c r="K38" i="228" s="1"/>
  <c r="J39" i="228" s="1"/>
  <c r="K39" i="228" s="1"/>
  <c r="J40" i="228" s="1"/>
  <c r="K40" i="228" s="1"/>
  <c r="J41" i="228" s="1"/>
  <c r="K41" i="228" s="1"/>
  <c r="J42" i="228" s="1"/>
  <c r="K42" i="228" s="1"/>
  <c r="J43" i="228" s="1"/>
  <c r="K43" i="228" s="1"/>
  <c r="J44" i="228" s="1"/>
  <c r="K44" i="228" s="1"/>
  <c r="J45" i="228" s="1"/>
  <c r="K45" i="228" s="1"/>
  <c r="J46" i="228" s="1"/>
  <c r="K46" i="228" s="1"/>
  <c r="J47" i="228" s="1"/>
  <c r="K47" i="228" s="1"/>
  <c r="J48" i="228" s="1"/>
  <c r="K48" i="228" s="1"/>
  <c r="J49" i="228" s="1"/>
  <c r="K49" i="228" s="1"/>
  <c r="J50" i="228" s="1"/>
  <c r="K50" i="228" s="1"/>
  <c r="J51" i="228" s="1"/>
  <c r="K51" i="228" s="1"/>
  <c r="J52" i="228" s="1"/>
  <c r="K52" i="228" s="1"/>
  <c r="J53" i="228" s="1"/>
  <c r="K53" i="228" s="1"/>
  <c r="J54" i="228" s="1"/>
  <c r="K54" i="228" s="1"/>
  <c r="J55" i="228" s="1"/>
  <c r="K55" i="228" s="1"/>
  <c r="J56" i="228" s="1"/>
  <c r="K56" i="228" s="1"/>
  <c r="J57" i="228" s="1"/>
  <c r="K57" i="228" s="1"/>
  <c r="J58" i="228" s="1"/>
  <c r="K58" i="228" s="1"/>
  <c r="J59" i="228" s="1"/>
  <c r="K59" i="228" s="1"/>
  <c r="J60" i="228" s="1"/>
  <c r="K60" i="228" s="1"/>
  <c r="J61" i="228" s="1"/>
  <c r="K61" i="228" s="1"/>
  <c r="J62" i="228" s="1"/>
  <c r="K62" i="228" s="1"/>
  <c r="J63" i="228" s="1"/>
  <c r="K63" i="228" s="1"/>
  <c r="J64" i="228" s="1"/>
  <c r="K64" i="228" s="1"/>
  <c r="J65" i="228" s="1"/>
  <c r="K65" i="228" s="1"/>
  <c r="J66" i="228" s="1"/>
  <c r="K66" i="228" s="1"/>
  <c r="J67" i="228" s="1"/>
  <c r="K67" i="228" s="1"/>
  <c r="J68" i="228" s="1"/>
  <c r="K68" i="228" s="1"/>
  <c r="J69" i="228" s="1"/>
  <c r="K69" i="228" s="1"/>
  <c r="J70" i="228" s="1"/>
  <c r="K70" i="228" s="1"/>
  <c r="J71" i="228" s="1"/>
  <c r="K71" i="228" s="1"/>
  <c r="J72" i="228" s="1"/>
  <c r="K72" i="228" s="1"/>
  <c r="J73" i="228" s="1"/>
  <c r="K73" i="228" s="1"/>
  <c r="J74" i="228" s="1"/>
  <c r="K74" i="228" s="1"/>
  <c r="J75" i="228" s="1"/>
  <c r="K75" i="228" s="1"/>
  <c r="J76" i="228" s="1"/>
  <c r="K76" i="228" s="1"/>
  <c r="J77" i="228" s="1"/>
  <c r="K77" i="228" s="1"/>
  <c r="J78" i="228" s="1"/>
  <c r="K78" i="228" s="1"/>
  <c r="J79" i="228" s="1"/>
  <c r="K79" i="228" s="1"/>
  <c r="J80" i="228" s="1"/>
  <c r="K80" i="228" s="1"/>
  <c r="J81" i="228" s="1"/>
  <c r="K81" i="228" s="1"/>
  <c r="J82" i="228" s="1"/>
  <c r="K82" i="228" s="1"/>
  <c r="J83" i="228" s="1"/>
  <c r="K83" i="228" s="1"/>
  <c r="J84" i="228" s="1"/>
  <c r="K84" i="228" s="1"/>
  <c r="J85" i="228" s="1"/>
  <c r="K85" i="228" s="1"/>
  <c r="J86" i="228" s="1"/>
  <c r="K86" i="228" s="1"/>
  <c r="J87" i="228" s="1"/>
  <c r="K87" i="228" s="1"/>
  <c r="J88" i="228" s="1"/>
  <c r="K88" i="228" s="1"/>
  <c r="J89" i="228" s="1"/>
  <c r="K89" i="228" s="1"/>
  <c r="J90" i="228" s="1"/>
  <c r="K90" i="228" s="1"/>
  <c r="J91" i="228" s="1"/>
  <c r="K91" i="228" s="1"/>
  <c r="J92" i="228" s="1"/>
  <c r="K92" i="228" s="1"/>
  <c r="J93" i="228" s="1"/>
  <c r="K93" i="228" s="1"/>
  <c r="J94" i="228" s="1"/>
  <c r="K94" i="228" s="1"/>
  <c r="J95" i="228" s="1"/>
  <c r="K95" i="228" s="1"/>
  <c r="J96" i="228" s="1"/>
  <c r="K96" i="228" s="1"/>
  <c r="J97" i="228" s="1"/>
  <c r="K97" i="228" s="1"/>
  <c r="J98" i="228" s="1"/>
  <c r="K98" i="228" s="1"/>
  <c r="J99" i="228" s="1"/>
  <c r="K99" i="228" s="1"/>
  <c r="J100" i="228" s="1"/>
  <c r="K100" i="228" s="1"/>
  <c r="J101" i="228" s="1"/>
  <c r="K101" i="228" s="1"/>
  <c r="J102" i="228" s="1"/>
  <c r="K102" i="228" s="1"/>
  <c r="J103" i="228" s="1"/>
  <c r="K103" i="228" s="1"/>
  <c r="J104" i="228" s="1"/>
  <c r="K104" i="228" s="1"/>
  <c r="J105" i="228" s="1"/>
  <c r="K105" i="228" s="1"/>
  <c r="J106" i="228" s="1"/>
  <c r="K106" i="228" s="1"/>
  <c r="J107" i="228" s="1"/>
  <c r="K107" i="228" s="1"/>
  <c r="J108" i="228" s="1"/>
  <c r="K108" i="228" s="1"/>
  <c r="J109" i="228" s="1"/>
  <c r="K109" i="228" s="1"/>
  <c r="J110" i="228" s="1"/>
  <c r="K110" i="228" s="1"/>
  <c r="J111" i="228" s="1"/>
  <c r="K111" i="228" s="1"/>
  <c r="J112" i="228" s="1"/>
  <c r="K112" i="228" s="1"/>
  <c r="J113" i="228" s="1"/>
  <c r="K113" i="228" s="1"/>
  <c r="J114" i="228" s="1"/>
  <c r="K114" i="228" s="1"/>
  <c r="J115" i="228" s="1"/>
  <c r="K115" i="228" s="1"/>
  <c r="J116" i="228" s="1"/>
  <c r="K116" i="228" s="1"/>
  <c r="J117" i="228" s="1"/>
  <c r="K117" i="228" s="1"/>
  <c r="J118" i="228" s="1"/>
  <c r="K118" i="228" s="1"/>
  <c r="J119" i="228" s="1"/>
  <c r="K119" i="228" s="1"/>
  <c r="J120" i="228" s="1"/>
  <c r="K120" i="228" s="1"/>
  <c r="D214" i="179" s="1"/>
  <c r="G24" i="228"/>
  <c r="H24" i="228" s="1"/>
  <c r="J22" i="10"/>
  <c r="K22" i="10" s="1"/>
  <c r="I27" i="112"/>
  <c r="G21" i="255"/>
  <c r="H21" i="255" s="1"/>
  <c r="K20" i="255"/>
  <c r="G34" i="265"/>
  <c r="H34" i="265" s="1"/>
  <c r="K33" i="265"/>
  <c r="K21" i="201"/>
  <c r="J22" i="201" s="1"/>
  <c r="I34" i="45"/>
  <c r="I32" i="214"/>
  <c r="I31" i="30"/>
  <c r="I31" i="237"/>
  <c r="I34" i="124"/>
  <c r="I33" i="206"/>
  <c r="K26" i="178"/>
  <c r="K27" i="178" s="1"/>
  <c r="K31" i="45"/>
  <c r="G32" i="45"/>
  <c r="H32" i="45" s="1"/>
  <c r="J71" i="267"/>
  <c r="K71" i="267" s="1"/>
  <c r="I72" i="267"/>
  <c r="J21" i="4"/>
  <c r="G22" i="4" s="1"/>
  <c r="H22" i="4" s="1"/>
  <c r="J22" i="219"/>
  <c r="K22" i="219" s="1"/>
  <c r="J21" i="236"/>
  <c r="J22" i="66"/>
  <c r="K22" i="66" s="1"/>
  <c r="J23" i="66" s="1"/>
  <c r="K23" i="66" s="1"/>
  <c r="J24" i="66" s="1"/>
  <c r="K24" i="66" s="1"/>
  <c r="J25" i="66" s="1"/>
  <c r="K25" i="66" s="1"/>
  <c r="J26" i="66" s="1"/>
  <c r="K26" i="66" s="1"/>
  <c r="J27" i="66" s="1"/>
  <c r="K27" i="66" s="1"/>
  <c r="J28" i="66" s="1"/>
  <c r="K28" i="66" s="1"/>
  <c r="J21" i="67"/>
  <c r="K21" i="67" s="1"/>
  <c r="J22" i="67" s="1"/>
  <c r="K22" i="67" s="1"/>
  <c r="J23" i="67" s="1"/>
  <c r="K23" i="67" s="1"/>
  <c r="J24" i="67" s="1"/>
  <c r="K24" i="67" s="1"/>
  <c r="J25" i="67" s="1"/>
  <c r="K25" i="67" s="1"/>
  <c r="G23" i="7"/>
  <c r="H23" i="7" s="1"/>
  <c r="K22" i="7"/>
  <c r="K20" i="82"/>
  <c r="J21" i="82" s="1"/>
  <c r="K21" i="64"/>
  <c r="I38" i="257"/>
  <c r="J24" i="221"/>
  <c r="J24" i="216"/>
  <c r="K23" i="3"/>
  <c r="J24" i="3" s="1"/>
  <c r="J21" i="93"/>
  <c r="J23" i="42"/>
  <c r="G24" i="42" s="1"/>
  <c r="H24" i="42" s="1"/>
  <c r="K21" i="197"/>
  <c r="G22" i="197"/>
  <c r="H22" i="197" s="1"/>
  <c r="K24" i="129"/>
  <c r="J25" i="129" s="1"/>
  <c r="K25" i="129" s="1"/>
  <c r="K24" i="32"/>
  <c r="J25" i="32" s="1"/>
  <c r="G26" i="32"/>
  <c r="H26" i="32" s="1"/>
  <c r="G23" i="10"/>
  <c r="H23" i="10" s="1"/>
  <c r="J23" i="10" s="1"/>
  <c r="K23" i="10" s="1"/>
  <c r="G23" i="250"/>
  <c r="H23" i="250" s="1"/>
  <c r="J23" i="250" s="1"/>
  <c r="G24" i="250" s="1"/>
  <c r="H24" i="250" s="1"/>
  <c r="K23" i="78"/>
  <c r="J24" i="78" s="1"/>
  <c r="J25" i="140"/>
  <c r="G26" i="140" s="1"/>
  <c r="H26" i="140" s="1"/>
  <c r="J21" i="37"/>
  <c r="G22" i="37" s="1"/>
  <c r="H22" i="37" s="1"/>
  <c r="I28" i="81"/>
  <c r="K21" i="228"/>
  <c r="G22" i="228"/>
  <c r="H22" i="228" s="1"/>
  <c r="K21" i="127"/>
  <c r="J22" i="127" s="1"/>
  <c r="K22" i="127" s="1"/>
  <c r="K23" i="76"/>
  <c r="G24" i="76"/>
  <c r="H24" i="76" s="1"/>
  <c r="I33" i="12"/>
  <c r="I34" i="12" s="1"/>
  <c r="G21" i="51"/>
  <c r="H21" i="51" s="1"/>
  <c r="K20" i="51"/>
  <c r="J25" i="257"/>
  <c r="I30" i="167"/>
  <c r="J21" i="231"/>
  <c r="H23" i="21"/>
  <c r="J23" i="21" s="1"/>
  <c r="H24" i="21" s="1"/>
  <c r="J23" i="237"/>
  <c r="K23" i="135"/>
  <c r="J24" i="135" s="1"/>
  <c r="G25" i="135" s="1"/>
  <c r="H25" i="135" s="1"/>
  <c r="K23" i="100"/>
  <c r="J24" i="100" s="1"/>
  <c r="G25" i="100" s="1"/>
  <c r="H25" i="100" s="1"/>
  <c r="K20" i="253"/>
  <c r="G21" i="253"/>
  <c r="H21" i="253" s="1"/>
  <c r="J23" i="248"/>
  <c r="K23" i="116"/>
  <c r="G25" i="116" s="1"/>
  <c r="H25" i="116" s="1"/>
  <c r="G22" i="167"/>
  <c r="H22" i="167" s="1"/>
  <c r="K21" i="167"/>
  <c r="K23" i="83"/>
  <c r="G24" i="83"/>
  <c r="H24" i="83" s="1"/>
  <c r="I29" i="166"/>
  <c r="I30" i="166" s="1"/>
  <c r="I29" i="220"/>
  <c r="I30" i="220" s="1"/>
  <c r="G23" i="77"/>
  <c r="H23" i="77" s="1"/>
  <c r="K22" i="77"/>
  <c r="G23" i="34"/>
  <c r="H23" i="34" s="1"/>
  <c r="J23" i="34" s="1"/>
  <c r="K23" i="95"/>
  <c r="J24" i="95" s="1"/>
  <c r="G25" i="95" s="1"/>
  <c r="H25" i="95" s="1"/>
  <c r="G22" i="96"/>
  <c r="H22" i="96" s="1"/>
  <c r="J22" i="96" s="1"/>
  <c r="G23" i="96" s="1"/>
  <c r="H23" i="96" s="1"/>
  <c r="K26" i="26"/>
  <c r="J27" i="26" s="1"/>
  <c r="G28" i="26" s="1"/>
  <c r="H28" i="26" s="1"/>
  <c r="K21" i="49"/>
  <c r="J23" i="45"/>
  <c r="K23" i="45" s="1"/>
  <c r="G24" i="112"/>
  <c r="H24" i="112" s="1"/>
  <c r="J24" i="112" s="1"/>
  <c r="K24" i="112" s="1"/>
  <c r="J21" i="137"/>
  <c r="K21" i="137" s="1"/>
  <c r="K24" i="30"/>
  <c r="J25" i="30" s="1"/>
  <c r="G26" i="30" s="1"/>
  <c r="H26" i="30" s="1"/>
  <c r="J24" i="242"/>
  <c r="K25" i="220"/>
  <c r="G26" i="220"/>
  <c r="H26" i="220" s="1"/>
  <c r="G23" i="136"/>
  <c r="H23" i="136" s="1"/>
  <c r="K22" i="136"/>
  <c r="G23" i="62"/>
  <c r="H23" i="62" s="1"/>
  <c r="J23" i="62" s="1"/>
  <c r="K23" i="62" s="1"/>
  <c r="J21" i="97"/>
  <c r="J23" i="206"/>
  <c r="K23" i="206" s="1"/>
  <c r="J24" i="217"/>
  <c r="K23" i="214"/>
  <c r="G24" i="214"/>
  <c r="H24" i="214" s="1"/>
  <c r="K21" i="249"/>
  <c r="J22" i="249" s="1"/>
  <c r="I28" i="95"/>
  <c r="K22" i="16"/>
  <c r="J23" i="16" s="1"/>
  <c r="K25" i="251"/>
  <c r="J26" i="251" s="1"/>
  <c r="G27" i="251" s="1"/>
  <c r="H27" i="251" s="1"/>
  <c r="K25" i="139"/>
  <c r="J26" i="139" s="1"/>
  <c r="G27" i="139" s="1"/>
  <c r="H27" i="139" s="1"/>
  <c r="K21" i="152"/>
  <c r="J22" i="152" s="1"/>
  <c r="J26" i="142"/>
  <c r="G27" i="142" s="1"/>
  <c r="H27" i="142" s="1"/>
  <c r="J29" i="263"/>
  <c r="K29" i="263" s="1"/>
  <c r="G22" i="81"/>
  <c r="H22" i="81" s="1"/>
  <c r="K21" i="81"/>
  <c r="I30" i="263"/>
  <c r="K24" i="86"/>
  <c r="J25" i="86" s="1"/>
  <c r="J22" i="151"/>
  <c r="K22" i="151" s="1"/>
  <c r="J33" i="262"/>
  <c r="K33" i="262" s="1"/>
  <c r="I34" i="262"/>
  <c r="J27" i="154"/>
  <c r="K27" i="154" s="1"/>
  <c r="J29" i="261"/>
  <c r="K29" i="261" s="1"/>
  <c r="G25" i="145"/>
  <c r="H25" i="145" s="1"/>
  <c r="K24" i="145"/>
  <c r="G23" i="65"/>
  <c r="H23" i="65" s="1"/>
  <c r="K22" i="65"/>
  <c r="G24" i="55"/>
  <c r="H24" i="55" s="1"/>
  <c r="J24" i="55" s="1"/>
  <c r="K21" i="8"/>
  <c r="J22" i="8" s="1"/>
  <c r="K23" i="218"/>
  <c r="J24" i="218" s="1"/>
  <c r="I30" i="261"/>
  <c r="K24" i="114"/>
  <c r="J25" i="114" s="1"/>
  <c r="G26" i="114" s="1"/>
  <c r="H26" i="114" s="1"/>
  <c r="J25" i="85"/>
  <c r="G26" i="85" s="1"/>
  <c r="H26" i="85" s="1"/>
  <c r="J21" i="124"/>
  <c r="G22" i="124" s="1"/>
  <c r="H22" i="124" s="1"/>
  <c r="J24" i="27"/>
  <c r="K24" i="27" s="1"/>
  <c r="J25" i="27" s="1"/>
  <c r="G26" i="27" s="1"/>
  <c r="H26" i="27" s="1"/>
  <c r="G26" i="153"/>
  <c r="H26" i="153" s="1"/>
  <c r="K25" i="153"/>
  <c r="J25" i="68"/>
  <c r="K25" i="68" s="1"/>
  <c r="K22" i="46"/>
  <c r="J23" i="46" s="1"/>
  <c r="K25" i="157"/>
  <c r="J26" i="157" s="1"/>
  <c r="J26" i="84"/>
  <c r="K26" i="84" s="1"/>
  <c r="K24" i="110"/>
  <c r="J25" i="110" s="1"/>
  <c r="G26" i="110" s="1"/>
  <c r="H26" i="110" s="1"/>
  <c r="G24" i="20"/>
  <c r="H24" i="20" s="1"/>
  <c r="K23" i="20"/>
  <c r="J26" i="130"/>
  <c r="K26" i="130" s="1"/>
  <c r="K25" i="24"/>
  <c r="J26" i="24" s="1"/>
  <c r="G27" i="24" s="1"/>
  <c r="H27" i="24" s="1"/>
  <c r="K22" i="47"/>
  <c r="J23" i="47" s="1"/>
  <c r="J22" i="247"/>
  <c r="G23" i="247" s="1"/>
  <c r="H23" i="247" s="1"/>
  <c r="J22" i="17"/>
  <c r="G23" i="17" s="1"/>
  <c r="H23" i="17" s="1"/>
  <c r="G22" i="41"/>
  <c r="H22" i="41" s="1"/>
  <c r="J22" i="41" s="1"/>
  <c r="K25" i="60"/>
  <c r="J26" i="60" s="1"/>
  <c r="G27" i="60" s="1"/>
  <c r="H27" i="60" s="1"/>
  <c r="J22" i="5"/>
  <c r="G23" i="5" s="1"/>
  <c r="H23" i="5" s="1"/>
  <c r="J22" i="166"/>
  <c r="G23" i="166" s="1"/>
  <c r="H23" i="166" s="1"/>
  <c r="J27" i="213"/>
  <c r="K27" i="213" s="1"/>
  <c r="J28" i="111"/>
  <c r="K28" i="111" s="1"/>
  <c r="J24" i="169"/>
  <c r="G25" i="169" s="1"/>
  <c r="H25" i="169" s="1"/>
  <c r="J22" i="64"/>
  <c r="G23" i="64" s="1"/>
  <c r="H23" i="64" s="1"/>
  <c r="J21" i="58"/>
  <c r="G22" i="58" s="1"/>
  <c r="H22" i="58" s="1"/>
  <c r="K24" i="138"/>
  <c r="J25" i="138" s="1"/>
  <c r="G26" i="138" s="1"/>
  <c r="H26" i="138" s="1"/>
  <c r="G22" i="43"/>
  <c r="H22" i="43" s="1"/>
  <c r="K21" i="43"/>
  <c r="K22" i="40"/>
  <c r="J23" i="40" s="1"/>
  <c r="J25" i="88"/>
  <c r="K25" i="88" s="1"/>
  <c r="K24" i="18"/>
  <c r="J25" i="18" s="1"/>
  <c r="G26" i="18" s="1"/>
  <c r="H26" i="18" s="1"/>
  <c r="K21" i="132"/>
  <c r="J22" i="132" s="1"/>
  <c r="K24" i="115"/>
  <c r="J25" i="115" s="1"/>
  <c r="G26" i="115" s="1"/>
  <c r="H26" i="115" s="1"/>
  <c r="J27" i="241"/>
  <c r="K27" i="241" s="1"/>
  <c r="K25" i="117"/>
  <c r="J26" i="117" s="1"/>
  <c r="G27" i="117" s="1"/>
  <c r="H27" i="117" s="1"/>
  <c r="J37" i="141"/>
  <c r="K37" i="141" s="1"/>
  <c r="K24" i="148"/>
  <c r="J25" i="148" s="1"/>
  <c r="G26" i="148" s="1"/>
  <c r="H26" i="148" s="1"/>
  <c r="J27" i="131"/>
  <c r="K27" i="131" s="1"/>
  <c r="J27" i="123"/>
  <c r="K27" i="123" s="1"/>
  <c r="J26" i="222"/>
  <c r="K26" i="222" s="1"/>
  <c r="G22" i="12"/>
  <c r="H22" i="12" s="1"/>
  <c r="K21" i="12"/>
  <c r="J26" i="29"/>
  <c r="K26" i="29" s="1"/>
  <c r="J24" i="22"/>
  <c r="K24" i="22" s="1"/>
  <c r="J26" i="224"/>
  <c r="K26" i="224" s="1"/>
  <c r="J25" i="181"/>
  <c r="K25" i="181" s="1"/>
  <c r="J27" i="240"/>
  <c r="K27" i="240" s="1"/>
  <c r="J21" i="2"/>
  <c r="G22" i="2" s="1"/>
  <c r="H22" i="2" s="1"/>
  <c r="J25" i="256"/>
  <c r="K25" i="256" s="1"/>
  <c r="J26" i="99"/>
  <c r="K26" i="99" s="1"/>
  <c r="J21" i="53"/>
  <c r="I33" i="218"/>
  <c r="I34" i="218" s="1"/>
  <c r="G22" i="211"/>
  <c r="H22" i="211" s="1"/>
  <c r="K21" i="211"/>
  <c r="I31" i="50"/>
  <c r="I26" i="115"/>
  <c r="I28" i="92"/>
  <c r="I27" i="2"/>
  <c r="I29" i="16"/>
  <c r="I26" i="128"/>
  <c r="I27" i="24"/>
  <c r="I27" i="117"/>
  <c r="I27" i="13"/>
  <c r="K26" i="13"/>
  <c r="I30" i="46"/>
  <c r="K29" i="46"/>
  <c r="I29" i="96"/>
  <c r="I26" i="116"/>
  <c r="I28" i="8"/>
  <c r="I27" i="59"/>
  <c r="I26" i="114"/>
  <c r="I28" i="213"/>
  <c r="I31" i="219"/>
  <c r="I28" i="240"/>
  <c r="I26" i="68"/>
  <c r="I27" i="139"/>
  <c r="J27" i="89"/>
  <c r="K27" i="89" s="1"/>
  <c r="I27" i="157"/>
  <c r="G21" i="87"/>
  <c r="H21" i="87" s="1"/>
  <c r="K20" i="87"/>
  <c r="G22" i="92"/>
  <c r="H22" i="92" s="1"/>
  <c r="K21" i="92"/>
  <c r="I26" i="67"/>
  <c r="K29" i="49"/>
  <c r="J30" i="49" s="1"/>
  <c r="G31" i="49" s="1"/>
  <c r="H31" i="49" s="1"/>
  <c r="I26" i="256"/>
  <c r="K24" i="57"/>
  <c r="J25" i="57" s="1"/>
  <c r="G26" i="57" s="1"/>
  <c r="H26" i="57" s="1"/>
  <c r="I27" i="5"/>
  <c r="K26" i="5"/>
  <c r="I38" i="141"/>
  <c r="I26" i="18"/>
  <c r="I27" i="143"/>
  <c r="J26" i="225"/>
  <c r="K26" i="225" s="1"/>
  <c r="I27" i="153"/>
  <c r="K24" i="61"/>
  <c r="J25" i="61" s="1"/>
  <c r="G26" i="61" s="1"/>
  <c r="H26" i="61" s="1"/>
  <c r="I27" i="129"/>
  <c r="I27" i="29"/>
  <c r="K26" i="133"/>
  <c r="J27" i="133" s="1"/>
  <c r="G28" i="133" s="1"/>
  <c r="H28" i="133" s="1"/>
  <c r="I28" i="131"/>
  <c r="I28" i="89"/>
  <c r="I27" i="137"/>
  <c r="J25" i="238"/>
  <c r="K25" i="238" s="1"/>
  <c r="I30" i="40"/>
  <c r="I27" i="251"/>
  <c r="J26" i="170"/>
  <c r="K26" i="170" s="1"/>
  <c r="I31" i="49"/>
  <c r="I26" i="145"/>
  <c r="I26" i="57"/>
  <c r="I26" i="22"/>
  <c r="J26" i="70"/>
  <c r="K26" i="70" s="1"/>
  <c r="I26" i="148"/>
  <c r="I28" i="133"/>
  <c r="I27" i="182"/>
  <c r="I26" i="238"/>
  <c r="I26" i="135"/>
  <c r="I28" i="227"/>
  <c r="I26" i="110"/>
  <c r="I27" i="170"/>
  <c r="I29" i="93"/>
  <c r="I28" i="134"/>
  <c r="J22" i="35"/>
  <c r="K22" i="35" s="1"/>
  <c r="I31" i="221"/>
  <c r="I27" i="70"/>
  <c r="I29" i="197"/>
  <c r="I27" i="130"/>
  <c r="I26" i="61"/>
  <c r="I27" i="140"/>
  <c r="J26" i="73"/>
  <c r="K26" i="73" s="1"/>
  <c r="J27" i="226"/>
  <c r="K27" i="226" s="1"/>
  <c r="J25" i="150"/>
  <c r="K25" i="150" s="1"/>
  <c r="I26" i="181"/>
  <c r="I31" i="19"/>
  <c r="K30" i="19"/>
  <c r="I27" i="60"/>
  <c r="G21" i="48"/>
  <c r="H21" i="48" s="1"/>
  <c r="K20" i="48"/>
  <c r="I30" i="17"/>
  <c r="I31" i="64"/>
  <c r="I27" i="58"/>
  <c r="J26" i="182"/>
  <c r="K26" i="182" s="1"/>
  <c r="J21" i="63"/>
  <c r="J27" i="227"/>
  <c r="K27" i="227" s="1"/>
  <c r="I28" i="7"/>
  <c r="I27" i="53"/>
  <c r="K24" i="91"/>
  <c r="J25" i="91" s="1"/>
  <c r="G26" i="91" s="1"/>
  <c r="H26" i="91" s="1"/>
  <c r="I29" i="48"/>
  <c r="I28" i="169"/>
  <c r="I28" i="3"/>
  <c r="I30" i="82"/>
  <c r="I26" i="150"/>
  <c r="J30" i="50"/>
  <c r="K30" i="50" s="1"/>
  <c r="I28" i="47"/>
  <c r="I29" i="34"/>
  <c r="I26" i="100"/>
  <c r="I26" i="27"/>
  <c r="I27" i="149"/>
  <c r="I28" i="123"/>
  <c r="I28" i="69"/>
  <c r="I27" i="62"/>
  <c r="I27" i="255"/>
  <c r="I26" i="85"/>
  <c r="I26" i="91"/>
  <c r="G22" i="33"/>
  <c r="H22" i="33" s="1"/>
  <c r="K21" i="33"/>
  <c r="I29" i="97"/>
  <c r="I28" i="239"/>
  <c r="I29" i="86"/>
  <c r="K25" i="149"/>
  <c r="J26" i="149" s="1"/>
  <c r="G28" i="149" s="1"/>
  <c r="H28" i="149" s="1"/>
  <c r="I28" i="151"/>
  <c r="I27" i="42"/>
  <c r="J27" i="69"/>
  <c r="K27" i="69" s="1"/>
  <c r="I27" i="63"/>
  <c r="I28" i="241"/>
  <c r="I29" i="20"/>
  <c r="I26" i="138"/>
  <c r="I26" i="136"/>
  <c r="I27" i="222"/>
  <c r="G22" i="134"/>
  <c r="H22" i="134" s="1"/>
  <c r="K21" i="134"/>
  <c r="I29" i="111"/>
  <c r="I28" i="152"/>
  <c r="J27" i="239"/>
  <c r="K27" i="239" s="1"/>
  <c r="K25" i="59"/>
  <c r="J26" i="59" s="1"/>
  <c r="G27" i="59" s="1"/>
  <c r="H27" i="59" s="1"/>
  <c r="I28" i="211"/>
  <c r="I29" i="41"/>
  <c r="I27" i="33"/>
  <c r="J25" i="128"/>
  <c r="K25" i="128" s="1"/>
  <c r="I28" i="26"/>
  <c r="I29" i="10"/>
  <c r="I29" i="66"/>
  <c r="I26" i="88"/>
  <c r="I37" i="37"/>
  <c r="I27" i="84"/>
  <c r="I27" i="4"/>
  <c r="I27" i="99"/>
  <c r="I30" i="87"/>
  <c r="I30" i="201"/>
  <c r="I28" i="226"/>
  <c r="I27" i="225"/>
  <c r="I27" i="224"/>
  <c r="I30" i="223"/>
  <c r="J29" i="223"/>
  <c r="K29" i="223" s="1"/>
  <c r="K24" i="75"/>
  <c r="J25" i="75" s="1"/>
  <c r="I27" i="75"/>
  <c r="J29" i="74"/>
  <c r="K29" i="74" s="1"/>
  <c r="I30" i="74"/>
  <c r="I27" i="73"/>
  <c r="I28" i="72"/>
  <c r="J27" i="72"/>
  <c r="K27" i="72" s="1"/>
  <c r="I29" i="71"/>
  <c r="J28" i="71"/>
  <c r="K28" i="71" s="1"/>
  <c r="I32" i="248"/>
  <c r="I28" i="142"/>
  <c r="I28" i="154"/>
  <c r="I31" i="78"/>
  <c r="I33" i="77"/>
  <c r="I31" i="76"/>
  <c r="I27" i="21"/>
  <c r="I26" i="155"/>
  <c r="K24" i="155"/>
  <c r="J25" i="155" s="1"/>
  <c r="G26" i="155" s="1"/>
  <c r="H26" i="155" s="1"/>
  <c r="I26" i="252"/>
  <c r="K24" i="252"/>
  <c r="J25" i="252" s="1"/>
  <c r="G26" i="252" s="1"/>
  <c r="H26" i="252" s="1"/>
  <c r="I31" i="127"/>
  <c r="I28" i="43"/>
  <c r="I28" i="247"/>
  <c r="I31" i="178"/>
  <c r="I30" i="250"/>
  <c r="I28" i="250"/>
  <c r="I30" i="55"/>
  <c r="I33" i="242"/>
  <c r="G25" i="3" l="1"/>
  <c r="H25" i="3" s="1"/>
  <c r="K24" i="3"/>
  <c r="G23" i="219"/>
  <c r="H23" i="219" s="1"/>
  <c r="K24" i="100"/>
  <c r="J25" i="100" s="1"/>
  <c r="G26" i="100" s="1"/>
  <c r="H26" i="100" s="1"/>
  <c r="K21" i="4"/>
  <c r="J22" i="4" s="1"/>
  <c r="G23" i="4" s="1"/>
  <c r="H23" i="4" s="1"/>
  <c r="K25" i="85"/>
  <c r="K24" i="135"/>
  <c r="J25" i="135" s="1"/>
  <c r="G26" i="135" s="1"/>
  <c r="H26" i="135" s="1"/>
  <c r="J34" i="265"/>
  <c r="G35" i="265" s="1"/>
  <c r="H35" i="265" s="1"/>
  <c r="J22" i="14"/>
  <c r="K22" i="14" s="1"/>
  <c r="J21" i="255"/>
  <c r="G23" i="14"/>
  <c r="H23" i="14" s="1"/>
  <c r="K34" i="265"/>
  <c r="I28" i="112"/>
  <c r="I29" i="112" s="1"/>
  <c r="I30" i="112" s="1"/>
  <c r="K22" i="201"/>
  <c r="G23" i="201"/>
  <c r="H23" i="201" s="1"/>
  <c r="I37" i="249"/>
  <c r="I38" i="249" s="1"/>
  <c r="G26" i="129"/>
  <c r="H26" i="129" s="1"/>
  <c r="J26" i="129" s="1"/>
  <c r="K26" i="129" s="1"/>
  <c r="J32" i="45"/>
  <c r="K32" i="45" s="1"/>
  <c r="I33" i="214"/>
  <c r="I34" i="214" s="1"/>
  <c r="K21" i="236"/>
  <c r="G22" i="236"/>
  <c r="H22" i="236" s="1"/>
  <c r="I35" i="124"/>
  <c r="I35" i="45"/>
  <c r="K24" i="216"/>
  <c r="G25" i="216"/>
  <c r="H25" i="216" s="1"/>
  <c r="I34" i="206"/>
  <c r="I32" i="237"/>
  <c r="J72" i="267"/>
  <c r="K72" i="267" s="1"/>
  <c r="I73" i="267"/>
  <c r="J23" i="219"/>
  <c r="J25" i="3"/>
  <c r="K23" i="42"/>
  <c r="K24" i="221"/>
  <c r="G25" i="221"/>
  <c r="H25" i="221" s="1"/>
  <c r="K21" i="37"/>
  <c r="J22" i="37" s="1"/>
  <c r="K22" i="37" s="1"/>
  <c r="J23" i="7"/>
  <c r="K25" i="140"/>
  <c r="J26" i="140" s="1"/>
  <c r="G27" i="140" s="1"/>
  <c r="H27" i="140" s="1"/>
  <c r="G28" i="178"/>
  <c r="H28" i="178" s="1"/>
  <c r="J28" i="178" s="1"/>
  <c r="G29" i="178" s="1"/>
  <c r="H29" i="178" s="1"/>
  <c r="I39" i="257"/>
  <c r="K23" i="237"/>
  <c r="G24" i="237"/>
  <c r="H24" i="237" s="1"/>
  <c r="K23" i="21"/>
  <c r="J24" i="21" s="1"/>
  <c r="K24" i="21" s="1"/>
  <c r="J25" i="21" s="1"/>
  <c r="K25" i="21" s="1"/>
  <c r="J26" i="21" s="1"/>
  <c r="K26" i="21" s="1"/>
  <c r="J27" i="21" s="1"/>
  <c r="K27" i="21" s="1"/>
  <c r="J22" i="197"/>
  <c r="G23" i="197" s="1"/>
  <c r="H23" i="197" s="1"/>
  <c r="G22" i="93"/>
  <c r="H22" i="93" s="1"/>
  <c r="K21" i="93"/>
  <c r="G27" i="32"/>
  <c r="H27" i="32" s="1"/>
  <c r="K25" i="32"/>
  <c r="J26" i="32" s="1"/>
  <c r="K25" i="148"/>
  <c r="K22" i="4"/>
  <c r="J23" i="4" s="1"/>
  <c r="K23" i="4" s="1"/>
  <c r="J24" i="42"/>
  <c r="J21" i="253"/>
  <c r="G22" i="253" s="1"/>
  <c r="H22" i="253" s="1"/>
  <c r="J22" i="167"/>
  <c r="G23" i="167" s="1"/>
  <c r="H23" i="167" s="1"/>
  <c r="G24" i="10"/>
  <c r="J24" i="10"/>
  <c r="G26" i="3"/>
  <c r="H26" i="3" s="1"/>
  <c r="K25" i="3"/>
  <c r="J24" i="76"/>
  <c r="K24" i="76" s="1"/>
  <c r="J22" i="12"/>
  <c r="K22" i="12" s="1"/>
  <c r="J23" i="12" s="1"/>
  <c r="K23" i="12" s="1"/>
  <c r="J24" i="12" s="1"/>
  <c r="K24" i="12" s="1"/>
  <c r="J25" i="12" s="1"/>
  <c r="K25" i="12" s="1"/>
  <c r="J26" i="12" s="1"/>
  <c r="K26" i="12" s="1"/>
  <c r="J27" i="12" s="1"/>
  <c r="K27" i="12" s="1"/>
  <c r="J28" i="12" s="1"/>
  <c r="K28" i="12" s="1"/>
  <c r="J29" i="12" s="1"/>
  <c r="K29" i="12" s="1"/>
  <c r="J30" i="12" s="1"/>
  <c r="K30" i="12" s="1"/>
  <c r="J31" i="12" s="1"/>
  <c r="K31" i="12" s="1"/>
  <c r="J32" i="12" s="1"/>
  <c r="K32" i="12" s="1"/>
  <c r="J33" i="12" s="1"/>
  <c r="K33" i="12" s="1"/>
  <c r="J34" i="12" s="1"/>
  <c r="K34" i="12" s="1"/>
  <c r="G23" i="127"/>
  <c r="H23" i="127" s="1"/>
  <c r="J23" i="127" s="1"/>
  <c r="K23" i="127" s="1"/>
  <c r="K24" i="78"/>
  <c r="J27" i="78" s="1"/>
  <c r="K27" i="78" s="1"/>
  <c r="J28" i="78" s="1"/>
  <c r="K28" i="78" s="1"/>
  <c r="J29" i="78" s="1"/>
  <c r="K29" i="78" s="1"/>
  <c r="J30" i="78" s="1"/>
  <c r="K30" i="78" s="1"/>
  <c r="G25" i="78"/>
  <c r="H25" i="78" s="1"/>
  <c r="I35" i="12"/>
  <c r="I31" i="167"/>
  <c r="K25" i="257"/>
  <c r="G26" i="257"/>
  <c r="H26" i="257" s="1"/>
  <c r="J21" i="51"/>
  <c r="K23" i="250"/>
  <c r="J24" i="250" s="1"/>
  <c r="K24" i="250" s="1"/>
  <c r="G22" i="231"/>
  <c r="H22" i="231" s="1"/>
  <c r="K21" i="231"/>
  <c r="I29" i="81"/>
  <c r="K24" i="116"/>
  <c r="J25" i="116" s="1"/>
  <c r="G26" i="116" s="1"/>
  <c r="H26" i="116" s="1"/>
  <c r="K21" i="2"/>
  <c r="J22" i="2" s="1"/>
  <c r="K22" i="96"/>
  <c r="J23" i="96" s="1"/>
  <c r="G24" i="96" s="1"/>
  <c r="H24" i="96" s="1"/>
  <c r="G23" i="8"/>
  <c r="H23" i="8" s="1"/>
  <c r="I31" i="220"/>
  <c r="I32" i="220" s="1"/>
  <c r="K23" i="248"/>
  <c r="G24" i="248"/>
  <c r="H24" i="248" s="1"/>
  <c r="I31" i="166"/>
  <c r="I32" i="166" s="1"/>
  <c r="J23" i="77"/>
  <c r="K22" i="247"/>
  <c r="K26" i="37"/>
  <c r="J27" i="37" s="1"/>
  <c r="G24" i="34"/>
  <c r="H24" i="34" s="1"/>
  <c r="K23" i="34"/>
  <c r="K25" i="75"/>
  <c r="G26" i="75"/>
  <c r="H26" i="75" s="1"/>
  <c r="J24" i="83"/>
  <c r="K24" i="95"/>
  <c r="J25" i="95" s="1"/>
  <c r="G26" i="95" s="1"/>
  <c r="H26" i="95" s="1"/>
  <c r="G23" i="151"/>
  <c r="H23" i="151" s="1"/>
  <c r="J23" i="151" s="1"/>
  <c r="G24" i="151" s="1"/>
  <c r="H24" i="151" s="1"/>
  <c r="K25" i="30"/>
  <c r="J26" i="30" s="1"/>
  <c r="K26" i="30" s="1"/>
  <c r="G22" i="137"/>
  <c r="H22" i="137" s="1"/>
  <c r="J22" i="137" s="1"/>
  <c r="J24" i="20"/>
  <c r="G25" i="20" s="1"/>
  <c r="H25" i="20" s="1"/>
  <c r="J28" i="69"/>
  <c r="K28" i="69" s="1"/>
  <c r="K22" i="8"/>
  <c r="J26" i="153"/>
  <c r="G27" i="153" s="1"/>
  <c r="H27" i="153" s="1"/>
  <c r="G24" i="62"/>
  <c r="H24" i="62" s="1"/>
  <c r="J24" i="62" s="1"/>
  <c r="J26" i="220"/>
  <c r="K24" i="217"/>
  <c r="G25" i="217"/>
  <c r="H25" i="217" s="1"/>
  <c r="K24" i="242"/>
  <c r="G25" i="242"/>
  <c r="H25" i="242" s="1"/>
  <c r="G24" i="206"/>
  <c r="H24" i="206" s="1"/>
  <c r="J24" i="206" s="1"/>
  <c r="G22" i="97"/>
  <c r="H22" i="97" s="1"/>
  <c r="K21" i="97"/>
  <c r="J23" i="136"/>
  <c r="G24" i="46"/>
  <c r="H24" i="46" s="1"/>
  <c r="K23" i="46"/>
  <c r="J23" i="65"/>
  <c r="G24" i="65" s="1"/>
  <c r="H24" i="65" s="1"/>
  <c r="J30" i="263"/>
  <c r="K30" i="263" s="1"/>
  <c r="J24" i="214"/>
  <c r="G26" i="86"/>
  <c r="H26" i="86" s="1"/>
  <c r="K25" i="86"/>
  <c r="K26" i="139"/>
  <c r="J27" i="139" s="1"/>
  <c r="G28" i="139" s="1"/>
  <c r="H28" i="139" s="1"/>
  <c r="K26" i="142"/>
  <c r="J27" i="142" s="1"/>
  <c r="G28" i="142" s="1"/>
  <c r="H28" i="142" s="1"/>
  <c r="K25" i="27"/>
  <c r="J26" i="27" s="1"/>
  <c r="G27" i="27" s="1"/>
  <c r="H27" i="27" s="1"/>
  <c r="K25" i="138"/>
  <c r="J26" i="138" s="1"/>
  <c r="J28" i="227"/>
  <c r="K28" i="227" s="1"/>
  <c r="J25" i="145"/>
  <c r="G26" i="145" s="1"/>
  <c r="H26" i="145" s="1"/>
  <c r="I35" i="218"/>
  <c r="I36" i="218" s="1"/>
  <c r="I37" i="218" s="1"/>
  <c r="I38" i="218" s="1"/>
  <c r="I29" i="95"/>
  <c r="I30" i="95" s="1"/>
  <c r="G25" i="112"/>
  <c r="H25" i="112" s="1"/>
  <c r="J25" i="112" s="1"/>
  <c r="J22" i="81"/>
  <c r="K22" i="81" s="1"/>
  <c r="K22" i="17"/>
  <c r="J23" i="17" s="1"/>
  <c r="K24" i="169"/>
  <c r="J25" i="169" s="1"/>
  <c r="J34" i="262"/>
  <c r="K34" i="262" s="1"/>
  <c r="I31" i="263"/>
  <c r="G24" i="47"/>
  <c r="H24" i="47" s="1"/>
  <c r="K23" i="47"/>
  <c r="G27" i="157"/>
  <c r="H27" i="157" s="1"/>
  <c r="K26" i="157"/>
  <c r="I35" i="262"/>
  <c r="K22" i="64"/>
  <c r="J23" i="64" s="1"/>
  <c r="K21" i="124"/>
  <c r="J22" i="124" s="1"/>
  <c r="G23" i="124" s="1"/>
  <c r="H23" i="124" s="1"/>
  <c r="K25" i="57"/>
  <c r="J26" i="57" s="1"/>
  <c r="G27" i="57" s="1"/>
  <c r="H27" i="57" s="1"/>
  <c r="K22" i="166"/>
  <c r="J23" i="166" s="1"/>
  <c r="G24" i="166" s="1"/>
  <c r="H24" i="166" s="1"/>
  <c r="I31" i="261"/>
  <c r="J27" i="170"/>
  <c r="K27" i="170" s="1"/>
  <c r="J30" i="261"/>
  <c r="K30" i="261" s="1"/>
  <c r="K23" i="40"/>
  <c r="G24" i="40"/>
  <c r="H24" i="40" s="1"/>
  <c r="K26" i="251"/>
  <c r="J27" i="251" s="1"/>
  <c r="G28" i="251" s="1"/>
  <c r="H28" i="251" s="1"/>
  <c r="K22" i="5"/>
  <c r="J23" i="5" s="1"/>
  <c r="K25" i="91"/>
  <c r="J26" i="91" s="1"/>
  <c r="G27" i="91" s="1"/>
  <c r="H27" i="91" s="1"/>
  <c r="K22" i="41"/>
  <c r="G23" i="41"/>
  <c r="H23" i="41" s="1"/>
  <c r="K27" i="26"/>
  <c r="J28" i="26" s="1"/>
  <c r="G29" i="26" s="1"/>
  <c r="H29" i="26" s="1"/>
  <c r="K25" i="114"/>
  <c r="J26" i="114" s="1"/>
  <c r="G27" i="114" s="1"/>
  <c r="H27" i="114" s="1"/>
  <c r="K21" i="58"/>
  <c r="J22" i="58" s="1"/>
  <c r="G23" i="58" s="1"/>
  <c r="H23" i="58" s="1"/>
  <c r="G25" i="22"/>
  <c r="H25" i="22" s="1"/>
  <c r="J25" i="22" s="1"/>
  <c r="G26" i="22" s="1"/>
  <c r="H26" i="22" s="1"/>
  <c r="G25" i="218"/>
  <c r="H25" i="218" s="1"/>
  <c r="K24" i="218"/>
  <c r="J26" i="256"/>
  <c r="K26" i="256" s="1"/>
  <c r="J26" i="67"/>
  <c r="K26" i="67" s="1"/>
  <c r="J22" i="211"/>
  <c r="G23" i="211" s="1"/>
  <c r="H23" i="211" s="1"/>
  <c r="J28" i="240"/>
  <c r="K28" i="240" s="1"/>
  <c r="J30" i="74"/>
  <c r="K30" i="74" s="1"/>
  <c r="J26" i="128"/>
  <c r="K26" i="128" s="1"/>
  <c r="J31" i="50"/>
  <c r="K31" i="50" s="1"/>
  <c r="K26" i="60"/>
  <c r="J27" i="60" s="1"/>
  <c r="G28" i="60" s="1"/>
  <c r="H28" i="60" s="1"/>
  <c r="J26" i="181"/>
  <c r="K26" i="181" s="1"/>
  <c r="K25" i="61"/>
  <c r="J26" i="61" s="1"/>
  <c r="G27" i="61" s="1"/>
  <c r="H27" i="61" s="1"/>
  <c r="K26" i="149"/>
  <c r="J27" i="149" s="1"/>
  <c r="G29" i="149" s="1"/>
  <c r="H29" i="149" s="1"/>
  <c r="J30" i="223"/>
  <c r="K30" i="223" s="1"/>
  <c r="J28" i="239"/>
  <c r="K28" i="239" s="1"/>
  <c r="J21" i="48"/>
  <c r="G22" i="48" s="1"/>
  <c r="H22" i="48" s="1"/>
  <c r="J23" i="247"/>
  <c r="K23" i="247" s="1"/>
  <c r="K25" i="18"/>
  <c r="J26" i="18" s="1"/>
  <c r="J26" i="238"/>
  <c r="K26" i="238" s="1"/>
  <c r="J22" i="92"/>
  <c r="G23" i="92" s="1"/>
  <c r="H23" i="92" s="1"/>
  <c r="K25" i="100"/>
  <c r="J26" i="100" s="1"/>
  <c r="J27" i="70"/>
  <c r="K27" i="70" s="1"/>
  <c r="K22" i="249"/>
  <c r="G23" i="249"/>
  <c r="H23" i="249" s="1"/>
  <c r="J31" i="78"/>
  <c r="K31" i="78" s="1"/>
  <c r="J27" i="73"/>
  <c r="K27" i="73" s="1"/>
  <c r="J22" i="134"/>
  <c r="G23" i="134" s="1"/>
  <c r="H23" i="134" s="1"/>
  <c r="K25" i="110"/>
  <c r="J26" i="110" s="1"/>
  <c r="G27" i="110" s="1"/>
  <c r="H27" i="110" s="1"/>
  <c r="K27" i="133"/>
  <c r="J28" i="133" s="1"/>
  <c r="G29" i="133" s="1"/>
  <c r="H29" i="133" s="1"/>
  <c r="G24" i="45"/>
  <c r="H24" i="45" s="1"/>
  <c r="J26" i="150"/>
  <c r="K26" i="150" s="1"/>
  <c r="J27" i="182"/>
  <c r="K27" i="182" s="1"/>
  <c r="J27" i="29"/>
  <c r="K27" i="29" s="1"/>
  <c r="G22" i="53"/>
  <c r="H22" i="53" s="1"/>
  <c r="K21" i="53"/>
  <c r="J28" i="89"/>
  <c r="K28" i="89" s="1"/>
  <c r="K30" i="49"/>
  <c r="J31" i="49" s="1"/>
  <c r="G32" i="49" s="1"/>
  <c r="H32" i="49" s="1"/>
  <c r="J28" i="226"/>
  <c r="K28" i="226" s="1"/>
  <c r="I29" i="241"/>
  <c r="I29" i="7"/>
  <c r="J28" i="72"/>
  <c r="K28" i="72" s="1"/>
  <c r="I28" i="4"/>
  <c r="I28" i="33"/>
  <c r="I30" i="14"/>
  <c r="J28" i="241"/>
  <c r="K28" i="241" s="1"/>
  <c r="I27" i="91"/>
  <c r="I31" i="17"/>
  <c r="I27" i="181"/>
  <c r="I27" i="61"/>
  <c r="I30" i="93"/>
  <c r="I29" i="133"/>
  <c r="I32" i="49"/>
  <c r="I27" i="67"/>
  <c r="I27" i="114"/>
  <c r="K26" i="24"/>
  <c r="J27" i="24" s="1"/>
  <c r="G28" i="24" s="1"/>
  <c r="H28" i="24" s="1"/>
  <c r="I30" i="16"/>
  <c r="I27" i="135"/>
  <c r="I27" i="18"/>
  <c r="I28" i="157"/>
  <c r="I29" i="240"/>
  <c r="I27" i="116"/>
  <c r="I28" i="13"/>
  <c r="K27" i="13"/>
  <c r="I28" i="24"/>
  <c r="I28" i="62"/>
  <c r="I28" i="59"/>
  <c r="I27" i="128"/>
  <c r="I28" i="42"/>
  <c r="I29" i="42" s="1"/>
  <c r="K29" i="42" s="1"/>
  <c r="I27" i="85"/>
  <c r="I27" i="150"/>
  <c r="G23" i="35"/>
  <c r="H23" i="35" s="1"/>
  <c r="J23" i="35" s="1"/>
  <c r="I27" i="22"/>
  <c r="I30" i="10"/>
  <c r="I29" i="151"/>
  <c r="K28" i="151"/>
  <c r="J26" i="85"/>
  <c r="G27" i="85" s="1"/>
  <c r="H27" i="85" s="1"/>
  <c r="I29" i="69"/>
  <c r="G25" i="55"/>
  <c r="H25" i="55" s="1"/>
  <c r="K24" i="55"/>
  <c r="I28" i="70"/>
  <c r="I28" i="170"/>
  <c r="I27" i="238"/>
  <c r="J26" i="148"/>
  <c r="G27" i="148" s="1"/>
  <c r="H27" i="148" s="1"/>
  <c r="I29" i="89"/>
  <c r="I28" i="29"/>
  <c r="K26" i="59"/>
  <c r="J27" i="59" s="1"/>
  <c r="G28" i="59" s="1"/>
  <c r="H28" i="59" s="1"/>
  <c r="I28" i="2"/>
  <c r="I30" i="66"/>
  <c r="I30" i="197"/>
  <c r="I31" i="197" s="1"/>
  <c r="G23" i="132"/>
  <c r="H23" i="132" s="1"/>
  <c r="K22" i="132"/>
  <c r="I27" i="136"/>
  <c r="I28" i="136" s="1"/>
  <c r="I30" i="48"/>
  <c r="I27" i="148"/>
  <c r="I28" i="251"/>
  <c r="I28" i="137"/>
  <c r="I38" i="37"/>
  <c r="I29" i="152"/>
  <c r="I27" i="138"/>
  <c r="I30" i="97"/>
  <c r="I28" i="255"/>
  <c r="I27" i="27"/>
  <c r="I29" i="47"/>
  <c r="I31" i="82"/>
  <c r="I28" i="58"/>
  <c r="I28" i="60"/>
  <c r="I29" i="134"/>
  <c r="I27" i="110"/>
  <c r="I27" i="57"/>
  <c r="G24" i="16"/>
  <c r="H24" i="16" s="1"/>
  <c r="K23" i="16"/>
  <c r="J38" i="141"/>
  <c r="K38" i="141" s="1"/>
  <c r="I27" i="256"/>
  <c r="I28" i="139"/>
  <c r="I32" i="219"/>
  <c r="K26" i="117"/>
  <c r="J27" i="117" s="1"/>
  <c r="G28" i="117" s="1"/>
  <c r="H28" i="117" s="1"/>
  <c r="I29" i="92"/>
  <c r="I32" i="50"/>
  <c r="I28" i="149"/>
  <c r="J27" i="224"/>
  <c r="K27" i="224" s="1"/>
  <c r="J27" i="99"/>
  <c r="K27" i="99" s="1"/>
  <c r="J27" i="222"/>
  <c r="K27" i="222" s="1"/>
  <c r="J28" i="123"/>
  <c r="K28" i="123" s="1"/>
  <c r="I32" i="221"/>
  <c r="I33" i="221" s="1"/>
  <c r="I31" i="112"/>
  <c r="J28" i="131"/>
  <c r="K28" i="131" s="1"/>
  <c r="I28" i="129"/>
  <c r="I39" i="141"/>
  <c r="J21" i="87"/>
  <c r="J26" i="68"/>
  <c r="K26" i="68" s="1"/>
  <c r="J28" i="213"/>
  <c r="K28" i="213" s="1"/>
  <c r="I29" i="8"/>
  <c r="I30" i="96"/>
  <c r="I28" i="117"/>
  <c r="J29" i="66"/>
  <c r="K29" i="66" s="1"/>
  <c r="J29" i="71"/>
  <c r="K29" i="71" s="1"/>
  <c r="I28" i="99"/>
  <c r="J26" i="88"/>
  <c r="K26" i="88" s="1"/>
  <c r="I29" i="26"/>
  <c r="I30" i="41"/>
  <c r="J29" i="111"/>
  <c r="K29" i="111" s="1"/>
  <c r="I28" i="222"/>
  <c r="I30" i="20"/>
  <c r="J22" i="33"/>
  <c r="I29" i="123"/>
  <c r="I27" i="100"/>
  <c r="G22" i="63"/>
  <c r="H22" i="63" s="1"/>
  <c r="K21" i="63"/>
  <c r="I32" i="64"/>
  <c r="I28" i="140"/>
  <c r="J27" i="130"/>
  <c r="K27" i="130" s="1"/>
  <c r="I27" i="145"/>
  <c r="I29" i="131"/>
  <c r="I28" i="143"/>
  <c r="I27" i="68"/>
  <c r="I29" i="213"/>
  <c r="K25" i="115"/>
  <c r="J26" i="115" s="1"/>
  <c r="G27" i="115" s="1"/>
  <c r="H27" i="115" s="1"/>
  <c r="I28" i="84"/>
  <c r="I29" i="169"/>
  <c r="I30" i="169" s="1"/>
  <c r="I31" i="169" s="1"/>
  <c r="I32" i="169" s="1"/>
  <c r="K32" i="169" s="1"/>
  <c r="J27" i="84"/>
  <c r="K27" i="84" s="1"/>
  <c r="I29" i="239"/>
  <c r="I30" i="34"/>
  <c r="I27" i="88"/>
  <c r="I29" i="211"/>
  <c r="I30" i="111"/>
  <c r="I28" i="63"/>
  <c r="I30" i="86"/>
  <c r="I29" i="3"/>
  <c r="I28" i="53"/>
  <c r="I32" i="19"/>
  <c r="K31" i="19"/>
  <c r="I28" i="130"/>
  <c r="I29" i="227"/>
  <c r="I28" i="182"/>
  <c r="I31" i="40"/>
  <c r="G23" i="152"/>
  <c r="H23" i="152" s="1"/>
  <c r="K22" i="152"/>
  <c r="I28" i="153"/>
  <c r="I29" i="153" s="1"/>
  <c r="I28" i="5"/>
  <c r="K27" i="5"/>
  <c r="G22" i="82"/>
  <c r="H22" i="82" s="1"/>
  <c r="K21" i="82"/>
  <c r="I31" i="46"/>
  <c r="K30" i="46"/>
  <c r="I27" i="115"/>
  <c r="I31" i="87"/>
  <c r="I31" i="201"/>
  <c r="I29" i="226"/>
  <c r="I28" i="225"/>
  <c r="J27" i="225"/>
  <c r="K27" i="225" s="1"/>
  <c r="I28" i="224"/>
  <c r="I31" i="223"/>
  <c r="I28" i="75"/>
  <c r="I31" i="74"/>
  <c r="I28" i="73"/>
  <c r="I29" i="72"/>
  <c r="I30" i="71"/>
  <c r="I33" i="248"/>
  <c r="I29" i="142"/>
  <c r="I29" i="154"/>
  <c r="J28" i="154"/>
  <c r="K28" i="154" s="1"/>
  <c r="I32" i="78"/>
  <c r="I34" i="77"/>
  <c r="I32" i="76"/>
  <c r="I28" i="21"/>
  <c r="K25" i="155"/>
  <c r="J26" i="155" s="1"/>
  <c r="G27" i="155" s="1"/>
  <c r="H27" i="155" s="1"/>
  <c r="I27" i="155"/>
  <c r="I27" i="252"/>
  <c r="K25" i="252"/>
  <c r="J26" i="252" s="1"/>
  <c r="G27" i="252" s="1"/>
  <c r="H27" i="252" s="1"/>
  <c r="I32" i="127"/>
  <c r="I29" i="43"/>
  <c r="I29" i="247"/>
  <c r="I33" i="217"/>
  <c r="I32" i="178"/>
  <c r="I29" i="250"/>
  <c r="I31" i="250"/>
  <c r="I31" i="55"/>
  <c r="I34" i="242"/>
  <c r="G24" i="127" l="1"/>
  <c r="H24" i="127" s="1"/>
  <c r="J24" i="127" s="1"/>
  <c r="K22" i="167"/>
  <c r="K25" i="135"/>
  <c r="J26" i="135" s="1"/>
  <c r="G27" i="135" s="1"/>
  <c r="H27" i="135" s="1"/>
  <c r="K26" i="140"/>
  <c r="J27" i="140" s="1"/>
  <c r="G28" i="140" s="1"/>
  <c r="H28" i="140" s="1"/>
  <c r="G25" i="76"/>
  <c r="H25" i="76" s="1"/>
  <c r="G33" i="45"/>
  <c r="H33" i="45" s="1"/>
  <c r="G24" i="4"/>
  <c r="H24" i="4" s="1"/>
  <c r="J35" i="265"/>
  <c r="K35" i="265" s="1"/>
  <c r="J23" i="201"/>
  <c r="G24" i="201" s="1"/>
  <c r="H24" i="201" s="1"/>
  <c r="J25" i="216"/>
  <c r="K25" i="216" s="1"/>
  <c r="K23" i="65"/>
  <c r="I35" i="214"/>
  <c r="I39" i="249"/>
  <c r="J23" i="14"/>
  <c r="G22" i="255"/>
  <c r="H22" i="255" s="1"/>
  <c r="K21" i="255"/>
  <c r="J33" i="45"/>
  <c r="G34" i="45" s="1"/>
  <c r="H34" i="45" s="1"/>
  <c r="I33" i="237"/>
  <c r="I36" i="45"/>
  <c r="K36" i="45" s="1"/>
  <c r="J22" i="236"/>
  <c r="G28" i="37"/>
  <c r="H28" i="37" s="1"/>
  <c r="K27" i="37"/>
  <c r="I35" i="206"/>
  <c r="I36" i="206" s="1"/>
  <c r="I36" i="124"/>
  <c r="J73" i="267"/>
  <c r="K73" i="267" s="1"/>
  <c r="I74" i="267"/>
  <c r="K23" i="219"/>
  <c r="G24" i="219"/>
  <c r="H24" i="219" s="1"/>
  <c r="K25" i="145"/>
  <c r="J26" i="145" s="1"/>
  <c r="G27" i="145" s="1"/>
  <c r="H27" i="145" s="1"/>
  <c r="G23" i="37"/>
  <c r="H23" i="37" s="1"/>
  <c r="J23" i="37" s="1"/>
  <c r="J25" i="221"/>
  <c r="K26" i="153"/>
  <c r="J27" i="153" s="1"/>
  <c r="G28" i="153" s="1"/>
  <c r="H28" i="153" s="1"/>
  <c r="K23" i="7"/>
  <c r="G24" i="7"/>
  <c r="H24" i="7" s="1"/>
  <c r="K25" i="116"/>
  <c r="J26" i="116" s="1"/>
  <c r="G27" i="116" s="1"/>
  <c r="H27" i="116" s="1"/>
  <c r="K21" i="253"/>
  <c r="J22" i="253" s="1"/>
  <c r="K22" i="253" s="1"/>
  <c r="J22" i="93"/>
  <c r="K22" i="93" s="1"/>
  <c r="J24" i="237"/>
  <c r="K22" i="197"/>
  <c r="J23" i="197" s="1"/>
  <c r="I40" i="257"/>
  <c r="G27" i="30"/>
  <c r="H27" i="30" s="1"/>
  <c r="J27" i="30" s="1"/>
  <c r="G28" i="30" s="1"/>
  <c r="H28" i="30" s="1"/>
  <c r="G28" i="32"/>
  <c r="H28" i="32" s="1"/>
  <c r="K26" i="32"/>
  <c r="J27" i="32" s="1"/>
  <c r="J24" i="47"/>
  <c r="G25" i="47" s="1"/>
  <c r="H25" i="47" s="1"/>
  <c r="J26" i="3"/>
  <c r="G27" i="3" s="1"/>
  <c r="H27" i="3" s="1"/>
  <c r="G25" i="10"/>
  <c r="K24" i="10"/>
  <c r="J25" i="10" s="1"/>
  <c r="G25" i="42"/>
  <c r="H25" i="42" s="1"/>
  <c r="K24" i="42"/>
  <c r="J22" i="231"/>
  <c r="G23" i="231" s="1"/>
  <c r="H23" i="231" s="1"/>
  <c r="J26" i="257"/>
  <c r="G27" i="257" s="1"/>
  <c r="H27" i="257" s="1"/>
  <c r="J25" i="78"/>
  <c r="G26" i="78" s="1"/>
  <c r="H26" i="78" s="1"/>
  <c r="J24" i="34"/>
  <c r="K24" i="34" s="1"/>
  <c r="G25" i="250"/>
  <c r="H25" i="250" s="1"/>
  <c r="J25" i="250" s="1"/>
  <c r="K25" i="250" s="1"/>
  <c r="I33" i="220"/>
  <c r="J25" i="76"/>
  <c r="G22" i="51"/>
  <c r="H22" i="51" s="1"/>
  <c r="K21" i="51"/>
  <c r="K23" i="77"/>
  <c r="G24" i="77"/>
  <c r="H24" i="77" s="1"/>
  <c r="I32" i="167"/>
  <c r="I33" i="167" s="1"/>
  <c r="I34" i="167" s="1"/>
  <c r="I35" i="167" s="1"/>
  <c r="I36" i="12"/>
  <c r="I32" i="197"/>
  <c r="I33" i="197" s="1"/>
  <c r="J35" i="12"/>
  <c r="K35" i="12" s="1"/>
  <c r="K24" i="83"/>
  <c r="G25" i="83"/>
  <c r="H25" i="83" s="1"/>
  <c r="I33" i="166"/>
  <c r="G27" i="138"/>
  <c r="H27" i="138" s="1"/>
  <c r="K26" i="138"/>
  <c r="G25" i="62"/>
  <c r="H25" i="62" s="1"/>
  <c r="K24" i="62"/>
  <c r="J26" i="75"/>
  <c r="K26" i="75" s="1"/>
  <c r="J23" i="8"/>
  <c r="G24" i="8" s="1"/>
  <c r="H24" i="8" s="1"/>
  <c r="K24" i="20"/>
  <c r="J25" i="20" s="1"/>
  <c r="K26" i="61"/>
  <c r="J27" i="61" s="1"/>
  <c r="G28" i="61" s="1"/>
  <c r="H28" i="61" s="1"/>
  <c r="K28" i="178"/>
  <c r="J29" i="178" s="1"/>
  <c r="J23" i="167"/>
  <c r="K23" i="167" s="1"/>
  <c r="J24" i="248"/>
  <c r="J24" i="4"/>
  <c r="K26" i="220"/>
  <c r="G27" i="220"/>
  <c r="H27" i="220" s="1"/>
  <c r="K24" i="214"/>
  <c r="G25" i="214"/>
  <c r="H25" i="214" s="1"/>
  <c r="K25" i="95"/>
  <c r="J26" i="95" s="1"/>
  <c r="G27" i="95" s="1"/>
  <c r="H27" i="95" s="1"/>
  <c r="J24" i="40"/>
  <c r="G25" i="40" s="1"/>
  <c r="H25" i="40" s="1"/>
  <c r="G23" i="137"/>
  <c r="H23" i="137" s="1"/>
  <c r="K22" i="137"/>
  <c r="J24" i="46"/>
  <c r="K24" i="46" s="1"/>
  <c r="K27" i="140"/>
  <c r="J28" i="140" s="1"/>
  <c r="G29" i="140" s="1"/>
  <c r="H29" i="140" s="1"/>
  <c r="J27" i="157"/>
  <c r="G28" i="157" s="1"/>
  <c r="H28" i="157" s="1"/>
  <c r="K27" i="142"/>
  <c r="J28" i="142" s="1"/>
  <c r="G29" i="142" s="1"/>
  <c r="H29" i="142" s="1"/>
  <c r="K22" i="211"/>
  <c r="J23" i="211" s="1"/>
  <c r="G24" i="211" s="1"/>
  <c r="H24" i="211" s="1"/>
  <c r="J26" i="86"/>
  <c r="G27" i="86" s="1"/>
  <c r="H27" i="86" s="1"/>
  <c r="K22" i="92"/>
  <c r="J23" i="92" s="1"/>
  <c r="K24" i="206"/>
  <c r="G25" i="206"/>
  <c r="H25" i="206" s="1"/>
  <c r="K23" i="96"/>
  <c r="J24" i="96" s="1"/>
  <c r="G25" i="96" s="1"/>
  <c r="H25" i="96" s="1"/>
  <c r="K31" i="49"/>
  <c r="J32" i="49" s="1"/>
  <c r="G33" i="49" s="1"/>
  <c r="H33" i="49" s="1"/>
  <c r="J22" i="97"/>
  <c r="G23" i="97" s="1"/>
  <c r="H23" i="97" s="1"/>
  <c r="J25" i="242"/>
  <c r="J25" i="217"/>
  <c r="G24" i="136"/>
  <c r="H24" i="136" s="1"/>
  <c r="K23" i="136"/>
  <c r="K24" i="127"/>
  <c r="G25" i="127"/>
  <c r="H25" i="127" s="1"/>
  <c r="G27" i="129"/>
  <c r="H27" i="129" s="1"/>
  <c r="J27" i="129" s="1"/>
  <c r="G23" i="81"/>
  <c r="H23" i="81" s="1"/>
  <c r="J23" i="81" s="1"/>
  <c r="G24" i="81" s="1"/>
  <c r="H24" i="81" s="1"/>
  <c r="I39" i="218"/>
  <c r="I31" i="95"/>
  <c r="G24" i="247"/>
  <c r="H24" i="247" s="1"/>
  <c r="J24" i="247" s="1"/>
  <c r="K25" i="169"/>
  <c r="G26" i="169"/>
  <c r="H26" i="169" s="1"/>
  <c r="K26" i="114"/>
  <c r="J27" i="114" s="1"/>
  <c r="K22" i="124"/>
  <c r="J23" i="124" s="1"/>
  <c r="J31" i="263"/>
  <c r="K31" i="263" s="1"/>
  <c r="I32" i="263"/>
  <c r="K26" i="91"/>
  <c r="J27" i="91" s="1"/>
  <c r="I36" i="262"/>
  <c r="J35" i="262"/>
  <c r="K35" i="262" s="1"/>
  <c r="J24" i="65"/>
  <c r="J31" i="261"/>
  <c r="K31" i="261" s="1"/>
  <c r="K22" i="58"/>
  <c r="J23" i="58" s="1"/>
  <c r="G24" i="58" s="1"/>
  <c r="H24" i="58" s="1"/>
  <c r="K26" i="27"/>
  <c r="J27" i="27" s="1"/>
  <c r="G28" i="27" s="1"/>
  <c r="H28" i="27" s="1"/>
  <c r="I32" i="261"/>
  <c r="K22" i="134"/>
  <c r="J23" i="134" s="1"/>
  <c r="K23" i="134" s="1"/>
  <c r="K27" i="139"/>
  <c r="K26" i="57"/>
  <c r="J27" i="57" s="1"/>
  <c r="G28" i="57" s="1"/>
  <c r="H28" i="57" s="1"/>
  <c r="K21" i="48"/>
  <c r="J22" i="48" s="1"/>
  <c r="K28" i="26"/>
  <c r="J29" i="26" s="1"/>
  <c r="G30" i="26" s="1"/>
  <c r="H30" i="26" s="1"/>
  <c r="J28" i="29"/>
  <c r="K28" i="29" s="1"/>
  <c r="J25" i="218"/>
  <c r="G26" i="218" s="1"/>
  <c r="H26" i="218" s="1"/>
  <c r="J23" i="41"/>
  <c r="K27" i="251"/>
  <c r="J28" i="251" s="1"/>
  <c r="G29" i="251" s="1"/>
  <c r="H29" i="251" s="1"/>
  <c r="K27" i="24"/>
  <c r="J28" i="24" s="1"/>
  <c r="G29" i="24" s="1"/>
  <c r="H29" i="24" s="1"/>
  <c r="K23" i="151"/>
  <c r="J24" i="151" s="1"/>
  <c r="K23" i="166"/>
  <c r="J24" i="166" s="1"/>
  <c r="G25" i="166" s="1"/>
  <c r="H25" i="166" s="1"/>
  <c r="K26" i="115"/>
  <c r="J27" i="115" s="1"/>
  <c r="J30" i="66"/>
  <c r="K30" i="66" s="1"/>
  <c r="K27" i="149"/>
  <c r="J28" i="149" s="1"/>
  <c r="G30" i="149" s="1"/>
  <c r="H30" i="149" s="1"/>
  <c r="K25" i="22"/>
  <c r="J26" i="22" s="1"/>
  <c r="G27" i="22" s="1"/>
  <c r="H27" i="22" s="1"/>
  <c r="J29" i="69"/>
  <c r="K29" i="69" s="1"/>
  <c r="K26" i="135"/>
  <c r="J27" i="135" s="1"/>
  <c r="G28" i="135" s="1"/>
  <c r="H28" i="135" s="1"/>
  <c r="K28" i="133"/>
  <c r="J29" i="133" s="1"/>
  <c r="J23" i="249"/>
  <c r="G24" i="249" s="1"/>
  <c r="H24" i="249" s="1"/>
  <c r="J27" i="181"/>
  <c r="K27" i="181" s="1"/>
  <c r="G27" i="100"/>
  <c r="H27" i="100" s="1"/>
  <c r="K26" i="100"/>
  <c r="G27" i="18"/>
  <c r="H27" i="18" s="1"/>
  <c r="K26" i="18"/>
  <c r="J29" i="131"/>
  <c r="K29" i="131" s="1"/>
  <c r="K26" i="148"/>
  <c r="J27" i="148" s="1"/>
  <c r="G28" i="148" s="1"/>
  <c r="H28" i="148" s="1"/>
  <c r="G23" i="43"/>
  <c r="H23" i="43" s="1"/>
  <c r="K22" i="43"/>
  <c r="J30" i="71"/>
  <c r="K30" i="71" s="1"/>
  <c r="J28" i="84"/>
  <c r="K28" i="84" s="1"/>
  <c r="J27" i="150"/>
  <c r="K27" i="150" s="1"/>
  <c r="J22" i="82"/>
  <c r="G23" i="82" s="1"/>
  <c r="H23" i="82" s="1"/>
  <c r="J27" i="256"/>
  <c r="K27" i="256" s="1"/>
  <c r="G26" i="112"/>
  <c r="H26" i="112" s="1"/>
  <c r="K25" i="112"/>
  <c r="G24" i="17"/>
  <c r="H24" i="17" s="1"/>
  <c r="K23" i="17"/>
  <c r="J28" i="225"/>
  <c r="K28" i="225" s="1"/>
  <c r="J28" i="222"/>
  <c r="K28" i="222" s="1"/>
  <c r="J28" i="99"/>
  <c r="K28" i="99" s="1"/>
  <c r="J27" i="67"/>
  <c r="K27" i="67" s="1"/>
  <c r="J22" i="53"/>
  <c r="J24" i="45"/>
  <c r="J31" i="223"/>
  <c r="K31" i="223" s="1"/>
  <c r="J29" i="227"/>
  <c r="K29" i="227" s="1"/>
  <c r="J22" i="63"/>
  <c r="G23" i="63" s="1"/>
  <c r="H23" i="63" s="1"/>
  <c r="J27" i="68"/>
  <c r="K27" i="68" s="1"/>
  <c r="K23" i="35"/>
  <c r="G24" i="35"/>
  <c r="H24" i="35" s="1"/>
  <c r="J28" i="224"/>
  <c r="K28" i="224" s="1"/>
  <c r="K27" i="60"/>
  <c r="J28" i="60" s="1"/>
  <c r="G29" i="60" s="1"/>
  <c r="H29" i="60" s="1"/>
  <c r="J27" i="238"/>
  <c r="K27" i="238" s="1"/>
  <c r="I30" i="153"/>
  <c r="J28" i="182"/>
  <c r="K28" i="182" s="1"/>
  <c r="J29" i="213"/>
  <c r="K29" i="213" s="1"/>
  <c r="J30" i="111"/>
  <c r="K30" i="111" s="1"/>
  <c r="J27" i="88"/>
  <c r="K27" i="88" s="1"/>
  <c r="J24" i="16"/>
  <c r="G25" i="16" s="1"/>
  <c r="H25" i="16" s="1"/>
  <c r="J25" i="55"/>
  <c r="K25" i="55" s="1"/>
  <c r="J27" i="128"/>
  <c r="K27" i="128" s="1"/>
  <c r="J29" i="241"/>
  <c r="K29" i="241" s="1"/>
  <c r="G24" i="5"/>
  <c r="H24" i="5" s="1"/>
  <c r="K23" i="5"/>
  <c r="I29" i="182"/>
  <c r="I30" i="211"/>
  <c r="I30" i="131"/>
  <c r="I29" i="222"/>
  <c r="G24" i="64"/>
  <c r="H24" i="64" s="1"/>
  <c r="K23" i="64"/>
  <c r="I30" i="92"/>
  <c r="J27" i="138"/>
  <c r="G28" i="138" s="1"/>
  <c r="H28" i="138" s="1"/>
  <c r="I29" i="137"/>
  <c r="I29" i="29"/>
  <c r="J28" i="170"/>
  <c r="K28" i="170" s="1"/>
  <c r="I30" i="69"/>
  <c r="I31" i="10"/>
  <c r="I29" i="62"/>
  <c r="I30" i="240"/>
  <c r="I33" i="49"/>
  <c r="I31" i="14"/>
  <c r="I30" i="7"/>
  <c r="I32" i="46"/>
  <c r="K31" i="46"/>
  <c r="I33" i="64"/>
  <c r="I29" i="99"/>
  <c r="I29" i="149"/>
  <c r="I28" i="57"/>
  <c r="I28" i="27"/>
  <c r="I28" i="138"/>
  <c r="I29" i="251"/>
  <c r="I31" i="66"/>
  <c r="I30" i="89"/>
  <c r="I29" i="170"/>
  <c r="I29" i="157"/>
  <c r="I28" i="135"/>
  <c r="K27" i="135"/>
  <c r="I28" i="114"/>
  <c r="I30" i="133"/>
  <c r="I31" i="133" s="1"/>
  <c r="I32" i="133" s="1"/>
  <c r="I33" i="133" s="1"/>
  <c r="I34" i="133" s="1"/>
  <c r="I35" i="133" s="1"/>
  <c r="I36" i="133" s="1"/>
  <c r="I37" i="133" s="1"/>
  <c r="I28" i="61"/>
  <c r="I29" i="5"/>
  <c r="K28" i="5"/>
  <c r="J31" i="74"/>
  <c r="K31" i="74" s="1"/>
  <c r="I30" i="227"/>
  <c r="I29" i="53"/>
  <c r="I31" i="86"/>
  <c r="I32" i="86" s="1"/>
  <c r="I28" i="88"/>
  <c r="I30" i="213"/>
  <c r="I28" i="145"/>
  <c r="I28" i="100"/>
  <c r="I30" i="8"/>
  <c r="I34" i="221"/>
  <c r="I29" i="60"/>
  <c r="J23" i="132"/>
  <c r="I29" i="2"/>
  <c r="I30" i="2" s="1"/>
  <c r="J29" i="89"/>
  <c r="K29" i="89" s="1"/>
  <c r="J28" i="70"/>
  <c r="K28" i="70" s="1"/>
  <c r="J29" i="151"/>
  <c r="G30" i="151" s="1"/>
  <c r="H30" i="151" s="1"/>
  <c r="I28" i="150"/>
  <c r="I29" i="24"/>
  <c r="I29" i="33"/>
  <c r="J23" i="152"/>
  <c r="J28" i="130"/>
  <c r="K28" i="130" s="1"/>
  <c r="I30" i="3"/>
  <c r="I29" i="63"/>
  <c r="I29" i="84"/>
  <c r="J29" i="123"/>
  <c r="K29" i="123" s="1"/>
  <c r="I29" i="129"/>
  <c r="I28" i="256"/>
  <c r="K26" i="110"/>
  <c r="J27" i="110" s="1"/>
  <c r="G28" i="110" s="1"/>
  <c r="H28" i="110" s="1"/>
  <c r="I30" i="152"/>
  <c r="I29" i="70"/>
  <c r="I30" i="151"/>
  <c r="I28" i="128"/>
  <c r="I28" i="181"/>
  <c r="I29" i="4"/>
  <c r="I31" i="34"/>
  <c r="I28" i="68"/>
  <c r="I30" i="123"/>
  <c r="I31" i="41"/>
  <c r="I28" i="110"/>
  <c r="I29" i="58"/>
  <c r="I29" i="255"/>
  <c r="I28" i="148"/>
  <c r="I28" i="22"/>
  <c r="I28" i="85"/>
  <c r="I29" i="13"/>
  <c r="K28" i="13"/>
  <c r="I28" i="67"/>
  <c r="I31" i="93"/>
  <c r="I28" i="91"/>
  <c r="I30" i="241"/>
  <c r="I29" i="130"/>
  <c r="I28" i="115"/>
  <c r="I32" i="40"/>
  <c r="J29" i="239"/>
  <c r="K29" i="239" s="1"/>
  <c r="G23" i="33"/>
  <c r="H23" i="33" s="1"/>
  <c r="K22" i="33"/>
  <c r="K27" i="117"/>
  <c r="J28" i="117" s="1"/>
  <c r="G29" i="117" s="1"/>
  <c r="H29" i="117" s="1"/>
  <c r="G22" i="87"/>
  <c r="H22" i="87" s="1"/>
  <c r="K21" i="87"/>
  <c r="J32" i="50"/>
  <c r="K32" i="50" s="1"/>
  <c r="I33" i="219"/>
  <c r="I30" i="134"/>
  <c r="I31" i="97"/>
  <c r="I39" i="37"/>
  <c r="K26" i="85"/>
  <c r="J27" i="85" s="1"/>
  <c r="G28" i="85" s="1"/>
  <c r="H28" i="85" s="1"/>
  <c r="K27" i="59"/>
  <c r="J28" i="59" s="1"/>
  <c r="G29" i="59" s="1"/>
  <c r="H29" i="59" s="1"/>
  <c r="I28" i="18"/>
  <c r="I32" i="17"/>
  <c r="J29" i="154"/>
  <c r="K29" i="154" s="1"/>
  <c r="J29" i="226"/>
  <c r="K29" i="226" s="1"/>
  <c r="I33" i="19"/>
  <c r="K32" i="19"/>
  <c r="I31" i="111"/>
  <c r="I30" i="239"/>
  <c r="I29" i="143"/>
  <c r="I30" i="26"/>
  <c r="I29" i="117"/>
  <c r="J39" i="141"/>
  <c r="K39" i="141" s="1"/>
  <c r="I32" i="112"/>
  <c r="I33" i="50"/>
  <c r="J28" i="139"/>
  <c r="G29" i="139" s="1"/>
  <c r="H29" i="139" s="1"/>
  <c r="I32" i="82"/>
  <c r="I31" i="48"/>
  <c r="I28" i="238"/>
  <c r="I29" i="59"/>
  <c r="I28" i="116"/>
  <c r="I31" i="16"/>
  <c r="I29" i="140"/>
  <c r="I31" i="20"/>
  <c r="I31" i="96"/>
  <c r="I40" i="141"/>
  <c r="I29" i="139"/>
  <c r="I30" i="47"/>
  <c r="G23" i="2"/>
  <c r="H23" i="2" s="1"/>
  <c r="K22" i="2"/>
  <c r="J29" i="240"/>
  <c r="K29" i="240" s="1"/>
  <c r="I31" i="132"/>
  <c r="I32" i="132" s="1"/>
  <c r="I33" i="132" s="1"/>
  <c r="I34" i="132" s="1"/>
  <c r="I35" i="132" s="1"/>
  <c r="I36" i="132" s="1"/>
  <c r="J30" i="14"/>
  <c r="K30" i="14" s="1"/>
  <c r="I32" i="87"/>
  <c r="I32" i="201"/>
  <c r="I30" i="226"/>
  <c r="I29" i="225"/>
  <c r="I29" i="224"/>
  <c r="I32" i="223"/>
  <c r="I29" i="75"/>
  <c r="I30" i="75" s="1"/>
  <c r="I31" i="75" s="1"/>
  <c r="I32" i="74"/>
  <c r="I29" i="73"/>
  <c r="J28" i="73"/>
  <c r="K28" i="73" s="1"/>
  <c r="J29" i="72"/>
  <c r="K29" i="72" s="1"/>
  <c r="I30" i="72"/>
  <c r="I31" i="71"/>
  <c r="I34" i="248"/>
  <c r="I30" i="142"/>
  <c r="I30" i="154"/>
  <c r="I33" i="78"/>
  <c r="J32" i="78"/>
  <c r="K32" i="78" s="1"/>
  <c r="I35" i="77"/>
  <c r="I33" i="76"/>
  <c r="I29" i="21"/>
  <c r="J28" i="21"/>
  <c r="K28" i="21" s="1"/>
  <c r="K26" i="155"/>
  <c r="J27" i="155" s="1"/>
  <c r="G28" i="155" s="1"/>
  <c r="H28" i="155" s="1"/>
  <c r="I28" i="155"/>
  <c r="K26" i="252"/>
  <c r="J27" i="252" s="1"/>
  <c r="G28" i="252" s="1"/>
  <c r="H28" i="252" s="1"/>
  <c r="I28" i="252"/>
  <c r="I33" i="127"/>
  <c r="I30" i="43"/>
  <c r="I30" i="247"/>
  <c r="I34" i="217"/>
  <c r="I32" i="30"/>
  <c r="I33" i="178"/>
  <c r="I32" i="250"/>
  <c r="I32" i="55"/>
  <c r="I35" i="242"/>
  <c r="K26" i="116" l="1"/>
  <c r="J27" i="116" s="1"/>
  <c r="G28" i="116" s="1"/>
  <c r="H28" i="116" s="1"/>
  <c r="K27" i="153"/>
  <c r="K23" i="201"/>
  <c r="G26" i="216"/>
  <c r="H26" i="216" s="1"/>
  <c r="K33" i="45"/>
  <c r="J34" i="45" s="1"/>
  <c r="J22" i="255"/>
  <c r="I40" i="249"/>
  <c r="K26" i="257"/>
  <c r="J27" i="257" s="1"/>
  <c r="J26" i="216"/>
  <c r="G27" i="216" s="1"/>
  <c r="H27" i="216" s="1"/>
  <c r="J24" i="201"/>
  <c r="G24" i="14"/>
  <c r="H24" i="14" s="1"/>
  <c r="K23" i="14"/>
  <c r="I36" i="214"/>
  <c r="K24" i="47"/>
  <c r="J25" i="47" s="1"/>
  <c r="G26" i="47" s="1"/>
  <c r="H26" i="47" s="1"/>
  <c r="K23" i="8"/>
  <c r="J24" i="8" s="1"/>
  <c r="K24" i="8" s="1"/>
  <c r="J24" i="219"/>
  <c r="I37" i="206"/>
  <c r="I38" i="206" s="1"/>
  <c r="I37" i="132"/>
  <c r="I38" i="132" s="1"/>
  <c r="K25" i="221"/>
  <c r="G26" i="221"/>
  <c r="H26" i="221" s="1"/>
  <c r="G23" i="236"/>
  <c r="H23" i="236" s="1"/>
  <c r="K22" i="236"/>
  <c r="I37" i="124"/>
  <c r="I38" i="124" s="1"/>
  <c r="J28" i="37"/>
  <c r="K28" i="37" s="1"/>
  <c r="J74" i="267"/>
  <c r="K74" i="267" s="1"/>
  <c r="I75" i="267"/>
  <c r="G25" i="34"/>
  <c r="H25" i="34" s="1"/>
  <c r="J25" i="34" s="1"/>
  <c r="K25" i="34" s="1"/>
  <c r="J24" i="7"/>
  <c r="K24" i="7" s="1"/>
  <c r="K25" i="78"/>
  <c r="G24" i="167"/>
  <c r="H24" i="167" s="1"/>
  <c r="K26" i="145"/>
  <c r="J27" i="145" s="1"/>
  <c r="G28" i="145" s="1"/>
  <c r="H28" i="145" s="1"/>
  <c r="K27" i="30"/>
  <c r="J28" i="30" s="1"/>
  <c r="G29" i="30" s="1"/>
  <c r="H29" i="30" s="1"/>
  <c r="K24" i="40"/>
  <c r="J25" i="40" s="1"/>
  <c r="K25" i="40" s="1"/>
  <c r="G23" i="93"/>
  <c r="H23" i="93" s="1"/>
  <c r="J23" i="93" s="1"/>
  <c r="I36" i="167"/>
  <c r="G25" i="237"/>
  <c r="H25" i="237" s="1"/>
  <c r="K24" i="237"/>
  <c r="I41" i="257"/>
  <c r="K25" i="76"/>
  <c r="G26" i="76"/>
  <c r="H26" i="76" s="1"/>
  <c r="G24" i="197"/>
  <c r="H24" i="197" s="1"/>
  <c r="K23" i="197"/>
  <c r="K27" i="148"/>
  <c r="K22" i="231"/>
  <c r="J23" i="231" s="1"/>
  <c r="J36" i="12"/>
  <c r="K36" i="12" s="1"/>
  <c r="K26" i="3"/>
  <c r="K27" i="32"/>
  <c r="J28" i="32" s="1"/>
  <c r="G29" i="32"/>
  <c r="H29" i="32" s="1"/>
  <c r="J25" i="42"/>
  <c r="G26" i="42" s="1"/>
  <c r="H26" i="42" s="1"/>
  <c r="G26" i="250"/>
  <c r="H26" i="250" s="1"/>
  <c r="J26" i="250" s="1"/>
  <c r="K26" i="250" s="1"/>
  <c r="K23" i="211"/>
  <c r="K22" i="63"/>
  <c r="G27" i="75"/>
  <c r="H27" i="75" s="1"/>
  <c r="J27" i="75" s="1"/>
  <c r="J27" i="3"/>
  <c r="G28" i="3" s="1"/>
  <c r="H28" i="3" s="1"/>
  <c r="J25" i="83"/>
  <c r="K25" i="83" s="1"/>
  <c r="G26" i="10"/>
  <c r="K25" i="10"/>
  <c r="J26" i="10" s="1"/>
  <c r="J24" i="77"/>
  <c r="J25" i="62"/>
  <c r="G26" i="62" s="1"/>
  <c r="H26" i="62" s="1"/>
  <c r="I37" i="12"/>
  <c r="J25" i="206"/>
  <c r="G26" i="206" s="1"/>
  <c r="H26" i="206" s="1"/>
  <c r="I34" i="166"/>
  <c r="J22" i="51"/>
  <c r="G25" i="46"/>
  <c r="H25" i="46" s="1"/>
  <c r="I34" i="220"/>
  <c r="K28" i="60"/>
  <c r="J29" i="60" s="1"/>
  <c r="K29" i="60" s="1"/>
  <c r="K27" i="157"/>
  <c r="J28" i="157" s="1"/>
  <c r="G29" i="157" s="1"/>
  <c r="H29" i="157" s="1"/>
  <c r="K22" i="82"/>
  <c r="J25" i="127"/>
  <c r="K25" i="127" s="1"/>
  <c r="J26" i="127" s="1"/>
  <c r="K26" i="127" s="1"/>
  <c r="J27" i="127" s="1"/>
  <c r="K27" i="127" s="1"/>
  <c r="J28" i="127" s="1"/>
  <c r="K28" i="127" s="1"/>
  <c r="J29" i="127" s="1"/>
  <c r="K29" i="127" s="1"/>
  <c r="J30" i="127" s="1"/>
  <c r="K30" i="127" s="1"/>
  <c r="J31" i="127" s="1"/>
  <c r="K31" i="127" s="1"/>
  <c r="J32" i="127" s="1"/>
  <c r="K32" i="127" s="1"/>
  <c r="G26" i="34"/>
  <c r="H26" i="34" s="1"/>
  <c r="K25" i="242"/>
  <c r="G26" i="242"/>
  <c r="H26" i="242" s="1"/>
  <c r="J27" i="220"/>
  <c r="K27" i="220" s="1"/>
  <c r="I38" i="133"/>
  <c r="J23" i="137"/>
  <c r="G25" i="248"/>
  <c r="H25" i="248" s="1"/>
  <c r="K24" i="248"/>
  <c r="J24" i="167"/>
  <c r="K24" i="167" s="1"/>
  <c r="G24" i="37"/>
  <c r="H24" i="37" s="1"/>
  <c r="K23" i="37"/>
  <c r="K28" i="142"/>
  <c r="J29" i="142" s="1"/>
  <c r="K29" i="142" s="1"/>
  <c r="J30" i="142" s="1"/>
  <c r="K30" i="142" s="1"/>
  <c r="K25" i="217"/>
  <c r="G26" i="217"/>
  <c r="H26" i="217" s="1"/>
  <c r="J31" i="14"/>
  <c r="G25" i="4"/>
  <c r="H25" i="4" s="1"/>
  <c r="K24" i="4"/>
  <c r="J25" i="214"/>
  <c r="K26" i="86"/>
  <c r="J27" i="86" s="1"/>
  <c r="K29" i="178"/>
  <c r="G30" i="178"/>
  <c r="H30" i="178" s="1"/>
  <c r="K24" i="16"/>
  <c r="K22" i="48"/>
  <c r="G23" i="48"/>
  <c r="H23" i="48" s="1"/>
  <c r="J26" i="169"/>
  <c r="K26" i="169" s="1"/>
  <c r="G28" i="91"/>
  <c r="H28" i="91" s="1"/>
  <c r="K27" i="91"/>
  <c r="G28" i="129"/>
  <c r="H28" i="129" s="1"/>
  <c r="K27" i="129"/>
  <c r="K22" i="97"/>
  <c r="J23" i="97" s="1"/>
  <c r="G28" i="115"/>
  <c r="H28" i="115" s="1"/>
  <c r="K27" i="115"/>
  <c r="K23" i="58"/>
  <c r="J24" i="58" s="1"/>
  <c r="K25" i="218"/>
  <c r="J26" i="218" s="1"/>
  <c r="I40" i="218"/>
  <c r="I41" i="218" s="1"/>
  <c r="J24" i="136"/>
  <c r="G25" i="136" s="1"/>
  <c r="H25" i="136" s="1"/>
  <c r="K28" i="59"/>
  <c r="J29" i="59" s="1"/>
  <c r="G30" i="59" s="1"/>
  <c r="H30" i="59" s="1"/>
  <c r="K23" i="81"/>
  <c r="J24" i="81" s="1"/>
  <c r="G24" i="134"/>
  <c r="H24" i="134" s="1"/>
  <c r="J24" i="134" s="1"/>
  <c r="K24" i="45"/>
  <c r="G25" i="45"/>
  <c r="H25" i="45" s="1"/>
  <c r="K24" i="65"/>
  <c r="G25" i="65"/>
  <c r="H25" i="65" s="1"/>
  <c r="K26" i="95"/>
  <c r="J27" i="95" s="1"/>
  <c r="K28" i="117"/>
  <c r="J29" i="117" s="1"/>
  <c r="G30" i="117" s="1"/>
  <c r="H30" i="117" s="1"/>
  <c r="I32" i="95"/>
  <c r="J32" i="263"/>
  <c r="K32" i="263" s="1"/>
  <c r="J28" i="153"/>
  <c r="G29" i="153" s="1"/>
  <c r="H29" i="153" s="1"/>
  <c r="G28" i="114"/>
  <c r="H28" i="114" s="1"/>
  <c r="K27" i="114"/>
  <c r="G26" i="55"/>
  <c r="H26" i="55" s="1"/>
  <c r="J26" i="55" s="1"/>
  <c r="K23" i="249"/>
  <c r="J24" i="249" s="1"/>
  <c r="K24" i="166"/>
  <c r="J25" i="166" s="1"/>
  <c r="K26" i="22"/>
  <c r="J27" i="22" s="1"/>
  <c r="J36" i="262"/>
  <c r="K36" i="262" s="1"/>
  <c r="I33" i="263"/>
  <c r="J29" i="182"/>
  <c r="K29" i="182" s="1"/>
  <c r="I37" i="262"/>
  <c r="I33" i="261"/>
  <c r="J32" i="261"/>
  <c r="K32" i="261" s="1"/>
  <c r="G24" i="41"/>
  <c r="H24" i="41" s="1"/>
  <c r="K23" i="41"/>
  <c r="J26" i="112"/>
  <c r="J23" i="43"/>
  <c r="J27" i="100"/>
  <c r="G28" i="100" s="1"/>
  <c r="H28" i="100" s="1"/>
  <c r="G30" i="133"/>
  <c r="H30" i="133" s="1"/>
  <c r="K29" i="133"/>
  <c r="J24" i="17"/>
  <c r="G25" i="17" s="1"/>
  <c r="H25" i="17" s="1"/>
  <c r="J30" i="239"/>
  <c r="K30" i="239" s="1"/>
  <c r="J27" i="18"/>
  <c r="J40" i="141"/>
  <c r="K40" i="141" s="1"/>
  <c r="J29" i="222"/>
  <c r="K29" i="222" s="1"/>
  <c r="K23" i="124"/>
  <c r="G24" i="124"/>
  <c r="H24" i="124" s="1"/>
  <c r="K28" i="140"/>
  <c r="J29" i="140" s="1"/>
  <c r="G30" i="140" s="1"/>
  <c r="H30" i="140" s="1"/>
  <c r="J30" i="154"/>
  <c r="K30" i="154" s="1"/>
  <c r="J28" i="150"/>
  <c r="K28" i="150" s="1"/>
  <c r="J30" i="89"/>
  <c r="K30" i="89" s="1"/>
  <c r="J32" i="74"/>
  <c r="K32" i="74" s="1"/>
  <c r="J32" i="223"/>
  <c r="J33" i="50"/>
  <c r="K33" i="50" s="1"/>
  <c r="J28" i="181"/>
  <c r="K28" i="181" s="1"/>
  <c r="J28" i="128"/>
  <c r="K28" i="128" s="1"/>
  <c r="J29" i="130"/>
  <c r="K29" i="130" s="1"/>
  <c r="J29" i="170"/>
  <c r="K29" i="170" s="1"/>
  <c r="J29" i="73"/>
  <c r="K29" i="73" s="1"/>
  <c r="J30" i="240"/>
  <c r="K30" i="240" s="1"/>
  <c r="J23" i="2"/>
  <c r="G24" i="2" s="1"/>
  <c r="H24" i="2" s="1"/>
  <c r="K27" i="110"/>
  <c r="J28" i="110" s="1"/>
  <c r="G29" i="110" s="1"/>
  <c r="H29" i="110" s="1"/>
  <c r="J30" i="123"/>
  <c r="K30" i="123" s="1"/>
  <c r="K24" i="96"/>
  <c r="J25" i="96" s="1"/>
  <c r="K27" i="61"/>
  <c r="J28" i="61" s="1"/>
  <c r="G29" i="61" s="1"/>
  <c r="H29" i="61" s="1"/>
  <c r="K28" i="149"/>
  <c r="J29" i="149" s="1"/>
  <c r="K29" i="26"/>
  <c r="J30" i="26" s="1"/>
  <c r="G31" i="26" s="1"/>
  <c r="H31" i="26" s="1"/>
  <c r="J31" i="111"/>
  <c r="K31" i="111" s="1"/>
  <c r="K29" i="151"/>
  <c r="J30" i="151" s="1"/>
  <c r="J28" i="88"/>
  <c r="K28" i="88" s="1"/>
  <c r="J31" i="66"/>
  <c r="K31" i="66" s="1"/>
  <c r="J24" i="64"/>
  <c r="K24" i="64" s="1"/>
  <c r="J24" i="35"/>
  <c r="G23" i="53"/>
  <c r="H23" i="53" s="1"/>
  <c r="K22" i="53"/>
  <c r="G25" i="151"/>
  <c r="H25" i="151" s="1"/>
  <c r="K24" i="151"/>
  <c r="K27" i="116"/>
  <c r="J28" i="116" s="1"/>
  <c r="G29" i="116" s="1"/>
  <c r="H29" i="116" s="1"/>
  <c r="J28" i="148"/>
  <c r="G29" i="148" s="1"/>
  <c r="H29" i="148" s="1"/>
  <c r="J24" i="211"/>
  <c r="G25" i="211" s="1"/>
  <c r="H25" i="211" s="1"/>
  <c r="J23" i="82"/>
  <c r="G24" i="82" s="1"/>
  <c r="H24" i="82" s="1"/>
  <c r="J29" i="84"/>
  <c r="K29" i="84" s="1"/>
  <c r="J30" i="213"/>
  <c r="K30" i="213" s="1"/>
  <c r="K27" i="138"/>
  <c r="J28" i="138" s="1"/>
  <c r="G29" i="138" s="1"/>
  <c r="H29" i="138" s="1"/>
  <c r="J29" i="29"/>
  <c r="K29" i="29" s="1"/>
  <c r="K27" i="85"/>
  <c r="J28" i="85" s="1"/>
  <c r="G29" i="85" s="1"/>
  <c r="H29" i="85" s="1"/>
  <c r="K27" i="27"/>
  <c r="J28" i="27" s="1"/>
  <c r="G29" i="27" s="1"/>
  <c r="H29" i="27" s="1"/>
  <c r="G25" i="247"/>
  <c r="H25" i="247" s="1"/>
  <c r="K24" i="247"/>
  <c r="I30" i="42"/>
  <c r="I30" i="139"/>
  <c r="I29" i="116"/>
  <c r="I29" i="238"/>
  <c r="I30" i="81"/>
  <c r="I34" i="219"/>
  <c r="J23" i="33"/>
  <c r="I30" i="13"/>
  <c r="K29" i="13"/>
  <c r="I29" i="110"/>
  <c r="I29" i="68"/>
  <c r="I30" i="4"/>
  <c r="I30" i="129"/>
  <c r="I31" i="3"/>
  <c r="I30" i="33"/>
  <c r="I30" i="60"/>
  <c r="I29" i="100"/>
  <c r="I29" i="88"/>
  <c r="I31" i="153"/>
  <c r="I30" i="135"/>
  <c r="I29" i="135"/>
  <c r="I31" i="89"/>
  <c r="I34" i="64"/>
  <c r="I31" i="69"/>
  <c r="K33" i="19"/>
  <c r="I34" i="19"/>
  <c r="I32" i="41"/>
  <c r="I29" i="61"/>
  <c r="I30" i="62"/>
  <c r="I31" i="62" s="1"/>
  <c r="I41" i="141"/>
  <c r="I30" i="140"/>
  <c r="I32" i="48"/>
  <c r="I33" i="112"/>
  <c r="I30" i="143"/>
  <c r="I33" i="17"/>
  <c r="I40" i="37"/>
  <c r="I32" i="93"/>
  <c r="I29" i="85"/>
  <c r="I29" i="148"/>
  <c r="I29" i="181"/>
  <c r="J29" i="70"/>
  <c r="K29" i="70" s="1"/>
  <c r="G24" i="152"/>
  <c r="H24" i="152" s="1"/>
  <c r="K23" i="152"/>
  <c r="J23" i="63"/>
  <c r="I33" i="86"/>
  <c r="I34" i="86" s="1"/>
  <c r="I35" i="86" s="1"/>
  <c r="I30" i="157"/>
  <c r="I32" i="66"/>
  <c r="I29" i="27"/>
  <c r="I31" i="7"/>
  <c r="G26" i="20"/>
  <c r="H26" i="20" s="1"/>
  <c r="K25" i="20"/>
  <c r="I30" i="222"/>
  <c r="I31" i="123"/>
  <c r="I30" i="24"/>
  <c r="K27" i="57"/>
  <c r="J28" i="57" s="1"/>
  <c r="G29" i="57" s="1"/>
  <c r="H29" i="57" s="1"/>
  <c r="I31" i="65"/>
  <c r="I30" i="29"/>
  <c r="I31" i="92"/>
  <c r="J30" i="131"/>
  <c r="K30" i="131" s="1"/>
  <c r="I30" i="182"/>
  <c r="I30" i="130"/>
  <c r="I29" i="67"/>
  <c r="J31" i="71"/>
  <c r="K31" i="71" s="1"/>
  <c r="I32" i="96"/>
  <c r="I31" i="239"/>
  <c r="I29" i="18"/>
  <c r="J22" i="87"/>
  <c r="J30" i="241"/>
  <c r="K30" i="241" s="1"/>
  <c r="J28" i="67"/>
  <c r="K28" i="67" s="1"/>
  <c r="I29" i="22"/>
  <c r="I30" i="255"/>
  <c r="I32" i="34"/>
  <c r="I31" i="152"/>
  <c r="I30" i="84"/>
  <c r="K28" i="24"/>
  <c r="J29" i="24" s="1"/>
  <c r="G30" i="24" s="1"/>
  <c r="H30" i="24" s="1"/>
  <c r="G24" i="132"/>
  <c r="H24" i="132" s="1"/>
  <c r="K23" i="132"/>
  <c r="I30" i="53"/>
  <c r="G24" i="92"/>
  <c r="H24" i="92" s="1"/>
  <c r="K23" i="92"/>
  <c r="I29" i="136"/>
  <c r="I29" i="57"/>
  <c r="I33" i="46"/>
  <c r="K32" i="46"/>
  <c r="K31" i="14"/>
  <c r="I32" i="14"/>
  <c r="I31" i="131"/>
  <c r="J25" i="16"/>
  <c r="I33" i="82"/>
  <c r="I32" i="97"/>
  <c r="I33" i="97" s="1"/>
  <c r="I31" i="241"/>
  <c r="I35" i="237"/>
  <c r="I35" i="221"/>
  <c r="I29" i="145"/>
  <c r="I29" i="114"/>
  <c r="K28" i="251"/>
  <c r="J29" i="251" s="1"/>
  <c r="G30" i="251" s="1"/>
  <c r="H30" i="251" s="1"/>
  <c r="J29" i="99"/>
  <c r="K29" i="99" s="1"/>
  <c r="K32" i="49"/>
  <c r="J33" i="49" s="1"/>
  <c r="G34" i="49" s="1"/>
  <c r="H34" i="49" s="1"/>
  <c r="I32" i="10"/>
  <c r="I30" i="137"/>
  <c r="I30" i="70"/>
  <c r="I32" i="20"/>
  <c r="I34" i="197"/>
  <c r="I30" i="117"/>
  <c r="I30" i="58"/>
  <c r="I29" i="128"/>
  <c r="J28" i="256"/>
  <c r="K28" i="256" s="1"/>
  <c r="I30" i="63"/>
  <c r="I29" i="150"/>
  <c r="I31" i="8"/>
  <c r="I31" i="213"/>
  <c r="J30" i="227"/>
  <c r="K30" i="227" s="1"/>
  <c r="I30" i="170"/>
  <c r="I30" i="251"/>
  <c r="I30" i="99"/>
  <c r="I34" i="49"/>
  <c r="I31" i="211"/>
  <c r="I29" i="115"/>
  <c r="I31" i="47"/>
  <c r="I30" i="59"/>
  <c r="J29" i="21"/>
  <c r="K29" i="21" s="1"/>
  <c r="J29" i="225"/>
  <c r="K29" i="225" s="1"/>
  <c r="K28" i="139"/>
  <c r="J29" i="139" s="1"/>
  <c r="G30" i="139" s="1"/>
  <c r="H30" i="139" s="1"/>
  <c r="I32" i="16"/>
  <c r="J28" i="238"/>
  <c r="K28" i="238" s="1"/>
  <c r="I34" i="50"/>
  <c r="I31" i="26"/>
  <c r="I32" i="111"/>
  <c r="I31" i="134"/>
  <c r="I33" i="40"/>
  <c r="I29" i="91"/>
  <c r="J28" i="68"/>
  <c r="K28" i="68" s="1"/>
  <c r="I31" i="151"/>
  <c r="I29" i="256"/>
  <c r="I31" i="227"/>
  <c r="K29" i="5"/>
  <c r="I30" i="5"/>
  <c r="J28" i="135"/>
  <c r="G29" i="135" s="1"/>
  <c r="H29" i="135" s="1"/>
  <c r="I29" i="138"/>
  <c r="I30" i="149"/>
  <c r="I31" i="240"/>
  <c r="J30" i="69"/>
  <c r="K30" i="69" s="1"/>
  <c r="I33" i="87"/>
  <c r="I33" i="201"/>
  <c r="I31" i="226"/>
  <c r="J30" i="226"/>
  <c r="K30" i="226" s="1"/>
  <c r="I30" i="225"/>
  <c r="I30" i="224"/>
  <c r="J29" i="224"/>
  <c r="K29" i="224" s="1"/>
  <c r="K32" i="223"/>
  <c r="I33" i="223"/>
  <c r="I32" i="75"/>
  <c r="I33" i="74"/>
  <c r="I30" i="73"/>
  <c r="I31" i="72"/>
  <c r="J30" i="72"/>
  <c r="K30" i="72" s="1"/>
  <c r="I32" i="71"/>
  <c r="I35" i="248"/>
  <c r="I31" i="142"/>
  <c r="I31" i="154"/>
  <c r="J33" i="78"/>
  <c r="K33" i="78" s="1"/>
  <c r="I34" i="78"/>
  <c r="I36" i="77"/>
  <c r="I34" i="76"/>
  <c r="I30" i="21"/>
  <c r="I29" i="155"/>
  <c r="K27" i="155"/>
  <c r="J28" i="155" s="1"/>
  <c r="G29" i="155" s="1"/>
  <c r="H29" i="155" s="1"/>
  <c r="I29" i="252"/>
  <c r="I30" i="252" s="1"/>
  <c r="K27" i="252"/>
  <c r="J28" i="252" s="1"/>
  <c r="G29" i="252" s="1"/>
  <c r="H29" i="252" s="1"/>
  <c r="I34" i="127"/>
  <c r="J33" i="127"/>
  <c r="K33" i="127" s="1"/>
  <c r="I31" i="43"/>
  <c r="I31" i="247"/>
  <c r="I35" i="217"/>
  <c r="I33" i="30"/>
  <c r="I34" i="178"/>
  <c r="I33" i="250"/>
  <c r="I33" i="55"/>
  <c r="I36" i="242"/>
  <c r="G25" i="8" l="1"/>
  <c r="H25" i="8" s="1"/>
  <c r="J25" i="8" s="1"/>
  <c r="K26" i="216"/>
  <c r="J27" i="216" s="1"/>
  <c r="K27" i="216" s="1"/>
  <c r="K25" i="206"/>
  <c r="G35" i="45"/>
  <c r="H35" i="45" s="1"/>
  <c r="K34" i="45"/>
  <c r="J24" i="14"/>
  <c r="K24" i="14" s="1"/>
  <c r="J26" i="221"/>
  <c r="G27" i="221" s="1"/>
  <c r="H27" i="221" s="1"/>
  <c r="G25" i="201"/>
  <c r="H25" i="201" s="1"/>
  <c r="K24" i="201"/>
  <c r="K26" i="112"/>
  <c r="G27" i="112"/>
  <c r="H27" i="112" s="1"/>
  <c r="K24" i="219"/>
  <c r="G25" i="219"/>
  <c r="H25" i="219" s="1"/>
  <c r="I37" i="214"/>
  <c r="I41" i="249"/>
  <c r="G23" i="255"/>
  <c r="H23" i="255" s="1"/>
  <c r="K22" i="255"/>
  <c r="I39" i="132"/>
  <c r="G25" i="14"/>
  <c r="H25" i="14" s="1"/>
  <c r="K25" i="47"/>
  <c r="J26" i="47" s="1"/>
  <c r="G27" i="47" s="1"/>
  <c r="H27" i="47" s="1"/>
  <c r="K24" i="77"/>
  <c r="G25" i="77"/>
  <c r="H25" i="77" s="1"/>
  <c r="K25" i="77" s="1"/>
  <c r="J23" i="236"/>
  <c r="I39" i="206"/>
  <c r="G29" i="37"/>
  <c r="H29" i="37" s="1"/>
  <c r="J29" i="37" s="1"/>
  <c r="K29" i="37" s="1"/>
  <c r="K25" i="62"/>
  <c r="J26" i="62" s="1"/>
  <c r="G25" i="167"/>
  <c r="H25" i="167" s="1"/>
  <c r="J25" i="167" s="1"/>
  <c r="G26" i="83"/>
  <c r="H26" i="83" s="1"/>
  <c r="K27" i="3"/>
  <c r="J28" i="3" s="1"/>
  <c r="G29" i="3" s="1"/>
  <c r="H29" i="3" s="1"/>
  <c r="G25" i="7"/>
  <c r="H25" i="7" s="1"/>
  <c r="J25" i="7" s="1"/>
  <c r="I76" i="267"/>
  <c r="J75" i="267"/>
  <c r="K75" i="267" s="1"/>
  <c r="J28" i="91"/>
  <c r="G29" i="91" s="1"/>
  <c r="H29" i="91" s="1"/>
  <c r="K28" i="32"/>
  <c r="J29" i="32" s="1"/>
  <c r="G30" i="32"/>
  <c r="H30" i="32" s="1"/>
  <c r="K25" i="42"/>
  <c r="J26" i="42" s="1"/>
  <c r="G27" i="42" s="1"/>
  <c r="H27" i="42" s="1"/>
  <c r="K27" i="145"/>
  <c r="J28" i="145" s="1"/>
  <c r="G29" i="145" s="1"/>
  <c r="H29" i="145" s="1"/>
  <c r="K28" i="30"/>
  <c r="J29" i="30" s="1"/>
  <c r="K29" i="30" s="1"/>
  <c r="G26" i="40"/>
  <c r="H26" i="40" s="1"/>
  <c r="J26" i="40" s="1"/>
  <c r="G27" i="40" s="1"/>
  <c r="H27" i="40" s="1"/>
  <c r="J26" i="76"/>
  <c r="K24" i="249"/>
  <c r="G25" i="249"/>
  <c r="H25" i="249" s="1"/>
  <c r="K23" i="93"/>
  <c r="G24" i="93"/>
  <c r="H24" i="93" s="1"/>
  <c r="J24" i="197"/>
  <c r="I42" i="257"/>
  <c r="I43" i="257" s="1"/>
  <c r="I44" i="257" s="1"/>
  <c r="K23" i="231"/>
  <c r="G24" i="231"/>
  <c r="H24" i="231" s="1"/>
  <c r="I37" i="167"/>
  <c r="I38" i="167" s="1"/>
  <c r="I39" i="167" s="1"/>
  <c r="J25" i="237"/>
  <c r="J29" i="68"/>
  <c r="K29" i="68" s="1"/>
  <c r="G28" i="75"/>
  <c r="H28" i="75" s="1"/>
  <c r="K27" i="75"/>
  <c r="G27" i="10"/>
  <c r="K26" i="10"/>
  <c r="J27" i="10" s="1"/>
  <c r="J28" i="115"/>
  <c r="G29" i="115" s="1"/>
  <c r="H29" i="115" s="1"/>
  <c r="G27" i="250"/>
  <c r="H27" i="250" s="1"/>
  <c r="J27" i="250" s="1"/>
  <c r="K27" i="250" s="1"/>
  <c r="K30" i="26"/>
  <c r="J31" i="26" s="1"/>
  <c r="G32" i="26" s="1"/>
  <c r="H32" i="26" s="1"/>
  <c r="J26" i="83"/>
  <c r="G28" i="220"/>
  <c r="H28" i="220" s="1"/>
  <c r="J28" i="220" s="1"/>
  <c r="J26" i="34"/>
  <c r="J37" i="12"/>
  <c r="K37" i="12" s="1"/>
  <c r="G23" i="51"/>
  <c r="H23" i="51" s="1"/>
  <c r="K22" i="51"/>
  <c r="I32" i="62"/>
  <c r="G28" i="257"/>
  <c r="H28" i="257" s="1"/>
  <c r="K27" i="257"/>
  <c r="I35" i="220"/>
  <c r="I36" i="220" s="1"/>
  <c r="I35" i="166"/>
  <c r="I38" i="12"/>
  <c r="I39" i="12" s="1"/>
  <c r="K28" i="157"/>
  <c r="J29" i="157" s="1"/>
  <c r="G30" i="157" s="1"/>
  <c r="H30" i="157" s="1"/>
  <c r="J23" i="48"/>
  <c r="J26" i="217"/>
  <c r="K24" i="211"/>
  <c r="J25" i="211" s="1"/>
  <c r="K25" i="211" s="1"/>
  <c r="J24" i="37"/>
  <c r="K24" i="37" s="1"/>
  <c r="G24" i="137"/>
  <c r="H24" i="137" s="1"/>
  <c r="K23" i="137"/>
  <c r="J26" i="242"/>
  <c r="J25" i="248"/>
  <c r="I39" i="133"/>
  <c r="I40" i="133" s="1"/>
  <c r="G27" i="169"/>
  <c r="H27" i="169" s="1"/>
  <c r="J27" i="169" s="1"/>
  <c r="J25" i="4"/>
  <c r="I42" i="218"/>
  <c r="I43" i="218" s="1"/>
  <c r="J30" i="178"/>
  <c r="K30" i="178" s="1"/>
  <c r="J26" i="206"/>
  <c r="G26" i="214"/>
  <c r="H26" i="214" s="1"/>
  <c r="K25" i="214"/>
  <c r="J28" i="129"/>
  <c r="K24" i="17"/>
  <c r="J25" i="17" s="1"/>
  <c r="G26" i="17" s="1"/>
  <c r="H26" i="17" s="1"/>
  <c r="K24" i="136"/>
  <c r="J25" i="136" s="1"/>
  <c r="K28" i="153"/>
  <c r="J29" i="153" s="1"/>
  <c r="G30" i="153" s="1"/>
  <c r="H30" i="153" s="1"/>
  <c r="G24" i="97"/>
  <c r="H24" i="97" s="1"/>
  <c r="K23" i="97"/>
  <c r="K28" i="85"/>
  <c r="J29" i="85" s="1"/>
  <c r="G30" i="85" s="1"/>
  <c r="H30" i="85" s="1"/>
  <c r="K29" i="59"/>
  <c r="J30" i="59" s="1"/>
  <c r="G31" i="59" s="1"/>
  <c r="H31" i="59" s="1"/>
  <c r="J33" i="261"/>
  <c r="K33" i="261" s="1"/>
  <c r="J25" i="65"/>
  <c r="K24" i="35"/>
  <c r="G25" i="35"/>
  <c r="H25" i="35" s="1"/>
  <c r="J25" i="45"/>
  <c r="K27" i="95"/>
  <c r="G28" i="95"/>
  <c r="H28" i="95" s="1"/>
  <c r="G26" i="8"/>
  <c r="H26" i="8" s="1"/>
  <c r="K25" i="8"/>
  <c r="I33" i="95"/>
  <c r="J37" i="262"/>
  <c r="K37" i="262" s="1"/>
  <c r="J28" i="114"/>
  <c r="G29" i="114" s="1"/>
  <c r="H29" i="114" s="1"/>
  <c r="J31" i="240"/>
  <c r="K31" i="240" s="1"/>
  <c r="J33" i="263"/>
  <c r="K33" i="263" s="1"/>
  <c r="J24" i="41"/>
  <c r="K29" i="251"/>
  <c r="J30" i="251" s="1"/>
  <c r="G31" i="251" s="1"/>
  <c r="H31" i="251" s="1"/>
  <c r="K28" i="27"/>
  <c r="J29" i="27" s="1"/>
  <c r="I34" i="263"/>
  <c r="G28" i="22"/>
  <c r="H28" i="22" s="1"/>
  <c r="K27" i="22"/>
  <c r="K28" i="138"/>
  <c r="J29" i="138" s="1"/>
  <c r="G30" i="138" s="1"/>
  <c r="H30" i="138" s="1"/>
  <c r="K27" i="100"/>
  <c r="J28" i="100" s="1"/>
  <c r="K28" i="100" s="1"/>
  <c r="G25" i="81"/>
  <c r="H25" i="81" s="1"/>
  <c r="K24" i="81"/>
  <c r="I38" i="262"/>
  <c r="J30" i="60"/>
  <c r="K30" i="60" s="1"/>
  <c r="J29" i="238"/>
  <c r="K29" i="238" s="1"/>
  <c r="K23" i="82"/>
  <c r="J24" i="82" s="1"/>
  <c r="I34" i="261"/>
  <c r="J30" i="70"/>
  <c r="K30" i="70" s="1"/>
  <c r="J30" i="133"/>
  <c r="G31" i="133" s="1"/>
  <c r="H31" i="133" s="1"/>
  <c r="J29" i="88"/>
  <c r="K29" i="88" s="1"/>
  <c r="G24" i="43"/>
  <c r="H24" i="43" s="1"/>
  <c r="K23" i="43"/>
  <c r="J29" i="128"/>
  <c r="K29" i="128" s="1"/>
  <c r="J24" i="124"/>
  <c r="K24" i="124" s="1"/>
  <c r="G25" i="64"/>
  <c r="H25" i="64" s="1"/>
  <c r="J25" i="64" s="1"/>
  <c r="J31" i="227"/>
  <c r="K31" i="227" s="1"/>
  <c r="K29" i="140"/>
  <c r="J30" i="140" s="1"/>
  <c r="G31" i="140" s="1"/>
  <c r="H31" i="140" s="1"/>
  <c r="G27" i="218"/>
  <c r="H27" i="218" s="1"/>
  <c r="K26" i="218"/>
  <c r="G28" i="18"/>
  <c r="H28" i="18" s="1"/>
  <c r="K27" i="18"/>
  <c r="J31" i="241"/>
  <c r="K31" i="241" s="1"/>
  <c r="J31" i="131"/>
  <c r="K31" i="131" s="1"/>
  <c r="G26" i="166"/>
  <c r="H26" i="166" s="1"/>
  <c r="K25" i="166"/>
  <c r="G31" i="149"/>
  <c r="H31" i="149" s="1"/>
  <c r="K29" i="149"/>
  <c r="J30" i="149" s="1"/>
  <c r="J24" i="152"/>
  <c r="G25" i="152" s="1"/>
  <c r="H25" i="152" s="1"/>
  <c r="J23" i="53"/>
  <c r="G24" i="53" s="1"/>
  <c r="H24" i="53" s="1"/>
  <c r="J31" i="69"/>
  <c r="K31" i="69" s="1"/>
  <c r="J32" i="111"/>
  <c r="K32" i="111" s="1"/>
  <c r="J30" i="21"/>
  <c r="K30" i="21" s="1"/>
  <c r="J24" i="132"/>
  <c r="K24" i="132" s="1"/>
  <c r="J29" i="67"/>
  <c r="K29" i="67" s="1"/>
  <c r="K28" i="148"/>
  <c r="J29" i="148" s="1"/>
  <c r="G30" i="148" s="1"/>
  <c r="H30" i="148" s="1"/>
  <c r="K23" i="2"/>
  <c r="J24" i="2" s="1"/>
  <c r="G31" i="151"/>
  <c r="H31" i="151" s="1"/>
  <c r="K30" i="151"/>
  <c r="J31" i="72"/>
  <c r="K31" i="72" s="1"/>
  <c r="J30" i="99"/>
  <c r="K30" i="99" s="1"/>
  <c r="J30" i="170"/>
  <c r="K30" i="170" s="1"/>
  <c r="J29" i="150"/>
  <c r="K29" i="150" s="1"/>
  <c r="J31" i="123"/>
  <c r="K31" i="123" s="1"/>
  <c r="J29" i="181"/>
  <c r="K29" i="181" s="1"/>
  <c r="J25" i="247"/>
  <c r="G26" i="247" s="1"/>
  <c r="H26" i="247" s="1"/>
  <c r="K28" i="57"/>
  <c r="J29" i="57" s="1"/>
  <c r="G30" i="57" s="1"/>
  <c r="H30" i="57" s="1"/>
  <c r="J31" i="154"/>
  <c r="K31" i="154" s="1"/>
  <c r="J30" i="73"/>
  <c r="K30" i="73" s="1"/>
  <c r="J30" i="224"/>
  <c r="K30" i="224" s="1"/>
  <c r="J31" i="142"/>
  <c r="K31" i="142" s="1"/>
  <c r="K33" i="49"/>
  <c r="J34" i="49" s="1"/>
  <c r="G35" i="49" s="1"/>
  <c r="H35" i="49" s="1"/>
  <c r="J30" i="130"/>
  <c r="K30" i="130" s="1"/>
  <c r="J30" i="222"/>
  <c r="K30" i="222" s="1"/>
  <c r="K28" i="116"/>
  <c r="J29" i="116" s="1"/>
  <c r="G30" i="116" s="1"/>
  <c r="H30" i="116" s="1"/>
  <c r="J25" i="151"/>
  <c r="J34" i="78"/>
  <c r="K34" i="78" s="1"/>
  <c r="I36" i="221"/>
  <c r="I37" i="221" s="1"/>
  <c r="J31" i="226"/>
  <c r="K31" i="226" s="1"/>
  <c r="I34" i="40"/>
  <c r="J34" i="50"/>
  <c r="K34" i="50" s="1"/>
  <c r="I30" i="115"/>
  <c r="I31" i="99"/>
  <c r="K29" i="117"/>
  <c r="J30" i="117" s="1"/>
  <c r="G31" i="117" s="1"/>
  <c r="H31" i="117" s="1"/>
  <c r="I31" i="70"/>
  <c r="I34" i="46"/>
  <c r="K33" i="46"/>
  <c r="J30" i="84"/>
  <c r="K30" i="84" s="1"/>
  <c r="I30" i="22"/>
  <c r="G28" i="86"/>
  <c r="H28" i="86" s="1"/>
  <c r="K27" i="86"/>
  <c r="J30" i="182"/>
  <c r="K30" i="182" s="1"/>
  <c r="I32" i="7"/>
  <c r="I30" i="181"/>
  <c r="I41" i="37"/>
  <c r="I34" i="112"/>
  <c r="K28" i="61"/>
  <c r="J29" i="61" s="1"/>
  <c r="G30" i="61" s="1"/>
  <c r="H30" i="61" s="1"/>
  <c r="K28" i="135"/>
  <c r="I30" i="100"/>
  <c r="K30" i="129"/>
  <c r="I31" i="129"/>
  <c r="I31" i="216"/>
  <c r="I32" i="151"/>
  <c r="I31" i="182"/>
  <c r="I32" i="65"/>
  <c r="I33" i="65" s="1"/>
  <c r="I34" i="65" s="1"/>
  <c r="I31" i="157"/>
  <c r="I31" i="2"/>
  <c r="I30" i="148"/>
  <c r="I34" i="17"/>
  <c r="I30" i="61"/>
  <c r="I30" i="138"/>
  <c r="I31" i="5"/>
  <c r="K30" i="5"/>
  <c r="I32" i="134"/>
  <c r="I31" i="59"/>
  <c r="I32" i="8"/>
  <c r="J34" i="127"/>
  <c r="K34" i="127" s="1"/>
  <c r="I32" i="240"/>
  <c r="I33" i="16"/>
  <c r="I32" i="211"/>
  <c r="I31" i="251"/>
  <c r="I30" i="150"/>
  <c r="I30" i="128"/>
  <c r="I35" i="197"/>
  <c r="I31" i="137"/>
  <c r="I30" i="114"/>
  <c r="G27" i="55"/>
  <c r="H27" i="55" s="1"/>
  <c r="K26" i="55"/>
  <c r="I34" i="97"/>
  <c r="I30" i="57"/>
  <c r="I31" i="53"/>
  <c r="I32" i="152"/>
  <c r="I33" i="96"/>
  <c r="I32" i="123"/>
  <c r="I33" i="48"/>
  <c r="I33" i="41"/>
  <c r="I32" i="69"/>
  <c r="I31" i="135"/>
  <c r="I31" i="60"/>
  <c r="I31" i="4"/>
  <c r="K29" i="139"/>
  <c r="J30" i="139" s="1"/>
  <c r="G31" i="139" s="1"/>
  <c r="H31" i="139" s="1"/>
  <c r="I33" i="20"/>
  <c r="G23" i="87"/>
  <c r="H23" i="87" s="1"/>
  <c r="K22" i="87"/>
  <c r="G26" i="96"/>
  <c r="H26" i="96" s="1"/>
  <c r="K25" i="96"/>
  <c r="I30" i="85"/>
  <c r="I31" i="13"/>
  <c r="K30" i="13"/>
  <c r="I31" i="81"/>
  <c r="I31" i="139"/>
  <c r="I30" i="256"/>
  <c r="I32" i="213"/>
  <c r="I32" i="227"/>
  <c r="I33" i="111"/>
  <c r="I32" i="47"/>
  <c r="I31" i="170"/>
  <c r="I33" i="10"/>
  <c r="I32" i="131"/>
  <c r="I30" i="136"/>
  <c r="I33" i="34"/>
  <c r="I30" i="67"/>
  <c r="I32" i="92"/>
  <c r="I31" i="222"/>
  <c r="I31" i="140"/>
  <c r="I35" i="19"/>
  <c r="K34" i="19"/>
  <c r="I35" i="64"/>
  <c r="I32" i="153"/>
  <c r="I31" i="33"/>
  <c r="I31" i="63"/>
  <c r="I31" i="252"/>
  <c r="I31" i="149"/>
  <c r="I31" i="58"/>
  <c r="I30" i="145"/>
  <c r="I34" i="82"/>
  <c r="I35" i="82" s="1"/>
  <c r="I33" i="14"/>
  <c r="I30" i="18"/>
  <c r="J30" i="29"/>
  <c r="K30" i="29" s="1"/>
  <c r="K29" i="24"/>
  <c r="J30" i="24" s="1"/>
  <c r="G31" i="24" s="1"/>
  <c r="H31" i="24" s="1"/>
  <c r="J26" i="20"/>
  <c r="I30" i="27"/>
  <c r="I36" i="86"/>
  <c r="I37" i="86" s="1"/>
  <c r="I38" i="86" s="1"/>
  <c r="I32" i="3"/>
  <c r="I30" i="68"/>
  <c r="G24" i="33"/>
  <c r="H24" i="33" s="1"/>
  <c r="K23" i="33"/>
  <c r="I30" i="238"/>
  <c r="I31" i="42"/>
  <c r="I32" i="42" s="1"/>
  <c r="I35" i="50"/>
  <c r="I31" i="117"/>
  <c r="J30" i="225"/>
  <c r="K30" i="225" s="1"/>
  <c r="J29" i="256"/>
  <c r="K29" i="256" s="1"/>
  <c r="I30" i="91"/>
  <c r="I32" i="26"/>
  <c r="I35" i="49"/>
  <c r="J31" i="213"/>
  <c r="K31" i="213" s="1"/>
  <c r="I32" i="241"/>
  <c r="J32" i="14"/>
  <c r="K32" i="14" s="1"/>
  <c r="J24" i="92"/>
  <c r="G25" i="58"/>
  <c r="H25" i="58" s="1"/>
  <c r="K24" i="58"/>
  <c r="I31" i="255"/>
  <c r="J31" i="239"/>
  <c r="K31" i="239" s="1"/>
  <c r="I31" i="130"/>
  <c r="I31" i="29"/>
  <c r="I31" i="24"/>
  <c r="J32" i="66"/>
  <c r="K32" i="66" s="1"/>
  <c r="G24" i="63"/>
  <c r="H24" i="63" s="1"/>
  <c r="K23" i="63"/>
  <c r="I33" i="93"/>
  <c r="I31" i="143"/>
  <c r="J41" i="141"/>
  <c r="K41" i="141" s="1"/>
  <c r="J31" i="89"/>
  <c r="K31" i="89" s="1"/>
  <c r="I30" i="88"/>
  <c r="I30" i="110"/>
  <c r="G26" i="16"/>
  <c r="H26" i="16" s="1"/>
  <c r="K25" i="16"/>
  <c r="I31" i="84"/>
  <c r="I32" i="239"/>
  <c r="G24" i="48"/>
  <c r="H24" i="48" s="1"/>
  <c r="K23" i="48"/>
  <c r="I33" i="66"/>
  <c r="G25" i="134"/>
  <c r="H25" i="134" s="1"/>
  <c r="K24" i="134"/>
  <c r="I42" i="141"/>
  <c r="I32" i="89"/>
  <c r="K28" i="110"/>
  <c r="J29" i="110" s="1"/>
  <c r="G30" i="110" s="1"/>
  <c r="H30" i="110" s="1"/>
  <c r="I35" i="219"/>
  <c r="I30" i="116"/>
  <c r="I34" i="87"/>
  <c r="I34" i="201"/>
  <c r="I32" i="226"/>
  <c r="I31" i="225"/>
  <c r="I31" i="224"/>
  <c r="I34" i="223"/>
  <c r="J33" i="223"/>
  <c r="K33" i="223" s="1"/>
  <c r="I33" i="75"/>
  <c r="I34" i="75" s="1"/>
  <c r="J33" i="74"/>
  <c r="K33" i="74" s="1"/>
  <c r="I34" i="74"/>
  <c r="I31" i="73"/>
  <c r="I32" i="72"/>
  <c r="I33" i="71"/>
  <c r="J32" i="71"/>
  <c r="K32" i="71" s="1"/>
  <c r="I36" i="248"/>
  <c r="I32" i="142"/>
  <c r="I32" i="154"/>
  <c r="I35" i="78"/>
  <c r="I37" i="77"/>
  <c r="I35" i="76"/>
  <c r="I31" i="21"/>
  <c r="I30" i="155"/>
  <c r="K28" i="155"/>
  <c r="J29" i="155" s="1"/>
  <c r="G30" i="155" s="1"/>
  <c r="H30" i="155" s="1"/>
  <c r="K28" i="252"/>
  <c r="J29" i="252" s="1"/>
  <c r="G30" i="252" s="1"/>
  <c r="H30" i="252" s="1"/>
  <c r="I35" i="127"/>
  <c r="I32" i="43"/>
  <c r="I32" i="247"/>
  <c r="I36" i="217"/>
  <c r="I36" i="237"/>
  <c r="I35" i="32"/>
  <c r="I34" i="30"/>
  <c r="I35" i="178"/>
  <c r="I34" i="250"/>
  <c r="I34" i="55"/>
  <c r="I37" i="242"/>
  <c r="G30" i="30" l="1"/>
  <c r="H30" i="30" s="1"/>
  <c r="K28" i="145"/>
  <c r="K26" i="47"/>
  <c r="G28" i="216"/>
  <c r="H28" i="216" s="1"/>
  <c r="J35" i="45"/>
  <c r="K28" i="91"/>
  <c r="J29" i="91" s="1"/>
  <c r="K26" i="221"/>
  <c r="J27" i="221" s="1"/>
  <c r="K26" i="40"/>
  <c r="J27" i="40" s="1"/>
  <c r="G28" i="40" s="1"/>
  <c r="H28" i="40" s="1"/>
  <c r="K24" i="152"/>
  <c r="J25" i="152" s="1"/>
  <c r="G26" i="152" s="1"/>
  <c r="H26" i="152" s="1"/>
  <c r="J25" i="14"/>
  <c r="K25" i="14" s="1"/>
  <c r="J76" i="267"/>
  <c r="J23" i="255"/>
  <c r="J27" i="112"/>
  <c r="K27" i="112" s="1"/>
  <c r="J28" i="112" s="1"/>
  <c r="K28" i="112" s="1"/>
  <c r="J29" i="112" s="1"/>
  <c r="K29" i="112" s="1"/>
  <c r="J30" i="112" s="1"/>
  <c r="K30" i="112" s="1"/>
  <c r="J31" i="112" s="1"/>
  <c r="K31" i="112" s="1"/>
  <c r="J32" i="112" s="1"/>
  <c r="K32" i="112" s="1"/>
  <c r="J33" i="112" s="1"/>
  <c r="K33" i="112" s="1"/>
  <c r="J34" i="112" s="1"/>
  <c r="K34" i="112" s="1"/>
  <c r="I38" i="214"/>
  <c r="I40" i="132"/>
  <c r="J25" i="219"/>
  <c r="K23" i="236"/>
  <c r="G24" i="236"/>
  <c r="H24" i="236" s="1"/>
  <c r="G26" i="14"/>
  <c r="H26" i="14" s="1"/>
  <c r="I42" i="249"/>
  <c r="I43" i="249" s="1"/>
  <c r="I44" i="249" s="1"/>
  <c r="J25" i="201"/>
  <c r="K25" i="201" s="1"/>
  <c r="J26" i="201" s="1"/>
  <c r="K26" i="201" s="1"/>
  <c r="J27" i="201" s="1"/>
  <c r="K27" i="201" s="1"/>
  <c r="J28" i="201" s="1"/>
  <c r="K28" i="201" s="1"/>
  <c r="J29" i="201" s="1"/>
  <c r="K29" i="201" s="1"/>
  <c r="J30" i="201" s="1"/>
  <c r="K30" i="201" s="1"/>
  <c r="J31" i="201" s="1"/>
  <c r="K31" i="201" s="1"/>
  <c r="J32" i="201" s="1"/>
  <c r="K32" i="201" s="1"/>
  <c r="J33" i="201" s="1"/>
  <c r="K33" i="201" s="1"/>
  <c r="I40" i="206"/>
  <c r="J26" i="77"/>
  <c r="K26" i="77" s="1"/>
  <c r="J27" i="77" s="1"/>
  <c r="K27" i="77" s="1"/>
  <c r="J28" i="77" s="1"/>
  <c r="K28" i="77" s="1"/>
  <c r="J29" i="77" s="1"/>
  <c r="K29" i="77" s="1"/>
  <c r="J30" i="77" s="1"/>
  <c r="K30" i="77" s="1"/>
  <c r="J31" i="77" s="1"/>
  <c r="K31" i="77" s="1"/>
  <c r="J32" i="77" s="1"/>
  <c r="K32" i="77" s="1"/>
  <c r="J33" i="77" s="1"/>
  <c r="K33" i="77" s="1"/>
  <c r="J34" i="77" s="1"/>
  <c r="K34" i="77" s="1"/>
  <c r="J35" i="77" s="1"/>
  <c r="K35" i="77" s="1"/>
  <c r="J36" i="77" s="1"/>
  <c r="K36" i="77" s="1"/>
  <c r="K29" i="32"/>
  <c r="J30" i="32" s="1"/>
  <c r="G31" i="32"/>
  <c r="H31" i="32" s="1"/>
  <c r="K26" i="76"/>
  <c r="J28" i="76" s="1"/>
  <c r="K28" i="76" s="1"/>
  <c r="J29" i="76" s="1"/>
  <c r="K29" i="76" s="1"/>
  <c r="J30" i="76" s="1"/>
  <c r="K30" i="76" s="1"/>
  <c r="J31" i="76" s="1"/>
  <c r="K31" i="76" s="1"/>
  <c r="J32" i="76" s="1"/>
  <c r="K32" i="76" s="1"/>
  <c r="J33" i="76" s="1"/>
  <c r="K33" i="76" s="1"/>
  <c r="J34" i="76" s="1"/>
  <c r="K34" i="76" s="1"/>
  <c r="J35" i="76" s="1"/>
  <c r="K35" i="76" s="1"/>
  <c r="G27" i="76"/>
  <c r="H27" i="76" s="1"/>
  <c r="J28" i="216"/>
  <c r="J30" i="30"/>
  <c r="K30" i="30" s="1"/>
  <c r="I40" i="167"/>
  <c r="G36" i="45"/>
  <c r="H36" i="45" s="1"/>
  <c r="K35" i="45"/>
  <c r="J30" i="37"/>
  <c r="K30" i="37" s="1"/>
  <c r="J31" i="37" s="1"/>
  <c r="K31" i="37" s="1"/>
  <c r="J32" i="37" s="1"/>
  <c r="K32" i="37" s="1"/>
  <c r="J33" i="37" s="1"/>
  <c r="K33" i="37" s="1"/>
  <c r="J34" i="37" s="1"/>
  <c r="K34" i="37" s="1"/>
  <c r="J35" i="37" s="1"/>
  <c r="K35" i="37" s="1"/>
  <c r="J36" i="37" s="1"/>
  <c r="K36" i="37" s="1"/>
  <c r="J37" i="37" s="1"/>
  <c r="K37" i="37" s="1"/>
  <c r="J38" i="37" s="1"/>
  <c r="K38" i="37" s="1"/>
  <c r="J39" i="37" s="1"/>
  <c r="K39" i="37" s="1"/>
  <c r="J40" i="37" s="1"/>
  <c r="K40" i="37" s="1"/>
  <c r="J41" i="37" s="1"/>
  <c r="K41" i="37" s="1"/>
  <c r="K25" i="247"/>
  <c r="J26" i="247" s="1"/>
  <c r="J25" i="249"/>
  <c r="I77" i="267"/>
  <c r="K76" i="267"/>
  <c r="J28" i="75"/>
  <c r="G29" i="75" s="1"/>
  <c r="H29" i="75" s="1"/>
  <c r="J24" i="231"/>
  <c r="G25" i="231" s="1"/>
  <c r="H25" i="231" s="1"/>
  <c r="K26" i="42"/>
  <c r="J27" i="42" s="1"/>
  <c r="J29" i="145"/>
  <c r="G30" i="145" s="1"/>
  <c r="H30" i="145" s="1"/>
  <c r="K28" i="115"/>
  <c r="J29" i="115" s="1"/>
  <c r="G30" i="115" s="1"/>
  <c r="H30" i="115" s="1"/>
  <c r="K25" i="7"/>
  <c r="G26" i="7"/>
  <c r="H26" i="7" s="1"/>
  <c r="K25" i="237"/>
  <c r="G26" i="237"/>
  <c r="H26" i="237" s="1"/>
  <c r="G26" i="211"/>
  <c r="H26" i="211" s="1"/>
  <c r="J26" i="211" s="1"/>
  <c r="I45" i="257"/>
  <c r="K29" i="157"/>
  <c r="J30" i="157" s="1"/>
  <c r="G31" i="157" s="1"/>
  <c r="H31" i="157" s="1"/>
  <c r="J38" i="12"/>
  <c r="K38" i="12" s="1"/>
  <c r="J39" i="12" s="1"/>
  <c r="K26" i="83"/>
  <c r="G27" i="83"/>
  <c r="H27" i="83" s="1"/>
  <c r="G25" i="197"/>
  <c r="H25" i="197" s="1"/>
  <c r="K24" i="197"/>
  <c r="I37" i="220"/>
  <c r="I38" i="220" s="1"/>
  <c r="I39" i="220" s="1"/>
  <c r="J24" i="93"/>
  <c r="K28" i="3"/>
  <c r="J29" i="3" s="1"/>
  <c r="G30" i="3" s="1"/>
  <c r="H30" i="3" s="1"/>
  <c r="K27" i="10"/>
  <c r="J28" i="10" s="1"/>
  <c r="G28" i="10"/>
  <c r="G27" i="34"/>
  <c r="K26" i="34"/>
  <c r="J27" i="34" s="1"/>
  <c r="I36" i="82"/>
  <c r="I37" i="82" s="1"/>
  <c r="I38" i="82" s="1"/>
  <c r="I39" i="82" s="1"/>
  <c r="K26" i="242"/>
  <c r="G27" i="242"/>
  <c r="H27" i="242" s="1"/>
  <c r="K26" i="217"/>
  <c r="G27" i="217"/>
  <c r="H27" i="217" s="1"/>
  <c r="K30" i="133"/>
  <c r="J31" i="133" s="1"/>
  <c r="I44" i="218"/>
  <c r="I45" i="218" s="1"/>
  <c r="I46" i="218" s="1"/>
  <c r="J28" i="257"/>
  <c r="G25" i="37"/>
  <c r="H25" i="37" s="1"/>
  <c r="J25" i="37" s="1"/>
  <c r="G26" i="37" s="1"/>
  <c r="H26" i="37" s="1"/>
  <c r="K39" i="12"/>
  <c r="I40" i="12"/>
  <c r="G28" i="250"/>
  <c r="H28" i="250" s="1"/>
  <c r="J28" i="250" s="1"/>
  <c r="I41" i="133"/>
  <c r="G30" i="250"/>
  <c r="H30" i="250" s="1"/>
  <c r="I36" i="166"/>
  <c r="I37" i="166" s="1"/>
  <c r="J23" i="51"/>
  <c r="K29" i="153"/>
  <c r="K27" i="169"/>
  <c r="G28" i="169"/>
  <c r="H28" i="169" s="1"/>
  <c r="K25" i="167"/>
  <c r="G26" i="167"/>
  <c r="H26" i="167" s="1"/>
  <c r="J24" i="137"/>
  <c r="K26" i="206"/>
  <c r="G27" i="206"/>
  <c r="H27" i="206" s="1"/>
  <c r="J26" i="214"/>
  <c r="K25" i="248"/>
  <c r="G26" i="248"/>
  <c r="H26" i="248" s="1"/>
  <c r="G26" i="4"/>
  <c r="H26" i="4" s="1"/>
  <c r="K25" i="4"/>
  <c r="G31" i="178"/>
  <c r="H31" i="178" s="1"/>
  <c r="J31" i="178" s="1"/>
  <c r="K31" i="178" s="1"/>
  <c r="J32" i="178" s="1"/>
  <c r="K32" i="178" s="1"/>
  <c r="J33" i="178" s="1"/>
  <c r="K33" i="178" s="1"/>
  <c r="J34" i="178" s="1"/>
  <c r="K34" i="178" s="1"/>
  <c r="J35" i="178" s="1"/>
  <c r="K35" i="178" s="1"/>
  <c r="G29" i="220"/>
  <c r="H29" i="220" s="1"/>
  <c r="K28" i="220"/>
  <c r="K28" i="114"/>
  <c r="J29" i="114" s="1"/>
  <c r="K25" i="17"/>
  <c r="J26" i="17" s="1"/>
  <c r="G29" i="129"/>
  <c r="H29" i="129" s="1"/>
  <c r="K28" i="129"/>
  <c r="J24" i="97"/>
  <c r="K24" i="97" s="1"/>
  <c r="J28" i="95"/>
  <c r="K28" i="95" s="1"/>
  <c r="J26" i="8"/>
  <c r="K26" i="8" s="1"/>
  <c r="K25" i="65"/>
  <c r="G26" i="65"/>
  <c r="H26" i="65" s="1"/>
  <c r="G26" i="136"/>
  <c r="H26" i="136" s="1"/>
  <c r="K25" i="136"/>
  <c r="K26" i="62"/>
  <c r="G27" i="62"/>
  <c r="H27" i="62" s="1"/>
  <c r="G30" i="27"/>
  <c r="H30" i="27" s="1"/>
  <c r="K29" i="27"/>
  <c r="K25" i="45"/>
  <c r="G26" i="45"/>
  <c r="H26" i="45" s="1"/>
  <c r="J25" i="35"/>
  <c r="I34" i="95"/>
  <c r="G32" i="149"/>
  <c r="H32" i="149" s="1"/>
  <c r="K30" i="149"/>
  <c r="J31" i="149" s="1"/>
  <c r="G33" i="149" s="1"/>
  <c r="H33" i="149" s="1"/>
  <c r="J31" i="151"/>
  <c r="G32" i="151" s="1"/>
  <c r="H32" i="151" s="1"/>
  <c r="K30" i="117"/>
  <c r="J31" i="117" s="1"/>
  <c r="G29" i="100"/>
  <c r="H29" i="100" s="1"/>
  <c r="J29" i="100" s="1"/>
  <c r="J34" i="263"/>
  <c r="K34" i="263" s="1"/>
  <c r="G25" i="132"/>
  <c r="H25" i="132" s="1"/>
  <c r="J25" i="132" s="1"/>
  <c r="K29" i="57"/>
  <c r="J30" i="57" s="1"/>
  <c r="G31" i="57" s="1"/>
  <c r="H31" i="57" s="1"/>
  <c r="K23" i="53"/>
  <c r="J24" i="53" s="1"/>
  <c r="G25" i="53" s="1"/>
  <c r="H25" i="53" s="1"/>
  <c r="J28" i="22"/>
  <c r="K24" i="41"/>
  <c r="G25" i="41"/>
  <c r="H25" i="41" s="1"/>
  <c r="K29" i="115"/>
  <c r="J27" i="218"/>
  <c r="K27" i="218" s="1"/>
  <c r="J24" i="43"/>
  <c r="I35" i="263"/>
  <c r="J32" i="213"/>
  <c r="K32" i="213" s="1"/>
  <c r="K29" i="145"/>
  <c r="J30" i="145" s="1"/>
  <c r="G31" i="145" s="1"/>
  <c r="H31" i="145" s="1"/>
  <c r="K30" i="251"/>
  <c r="J31" i="251" s="1"/>
  <c r="G32" i="251" s="1"/>
  <c r="H32" i="251" s="1"/>
  <c r="J28" i="18"/>
  <c r="K28" i="18" s="1"/>
  <c r="J25" i="81"/>
  <c r="I39" i="262"/>
  <c r="J38" i="262"/>
  <c r="K38" i="262" s="1"/>
  <c r="I35" i="261"/>
  <c r="K29" i="116"/>
  <c r="J30" i="116" s="1"/>
  <c r="J33" i="14"/>
  <c r="K33" i="14" s="1"/>
  <c r="K31" i="26"/>
  <c r="J32" i="26" s="1"/>
  <c r="G33" i="26" s="1"/>
  <c r="H33" i="26" s="1"/>
  <c r="J34" i="261"/>
  <c r="K34" i="261" s="1"/>
  <c r="G25" i="124"/>
  <c r="H25" i="124" s="1"/>
  <c r="J25" i="124" s="1"/>
  <c r="K25" i="124" s="1"/>
  <c r="J31" i="84"/>
  <c r="K31" i="84" s="1"/>
  <c r="K34" i="49"/>
  <c r="J35" i="49" s="1"/>
  <c r="G36" i="49" s="1"/>
  <c r="H36" i="49" s="1"/>
  <c r="J26" i="166"/>
  <c r="K26" i="166" s="1"/>
  <c r="G30" i="91"/>
  <c r="H30" i="91" s="1"/>
  <c r="K29" i="91"/>
  <c r="G26" i="64"/>
  <c r="H26" i="64" s="1"/>
  <c r="K25" i="64"/>
  <c r="K29" i="252"/>
  <c r="J30" i="252" s="1"/>
  <c r="J33" i="71"/>
  <c r="K33" i="71" s="1"/>
  <c r="J30" i="256"/>
  <c r="K30" i="256" s="1"/>
  <c r="J30" i="238"/>
  <c r="K30" i="238" s="1"/>
  <c r="J31" i="182"/>
  <c r="K31" i="182" s="1"/>
  <c r="J32" i="69"/>
  <c r="K32" i="69" s="1"/>
  <c r="J30" i="67"/>
  <c r="K30" i="67" s="1"/>
  <c r="J35" i="127"/>
  <c r="K35" i="127" s="1"/>
  <c r="J30" i="153"/>
  <c r="K30" i="153" s="1"/>
  <c r="J25" i="58"/>
  <c r="K25" i="58" s="1"/>
  <c r="J32" i="241"/>
  <c r="K32" i="241" s="1"/>
  <c r="J26" i="96"/>
  <c r="G27" i="96" s="1"/>
  <c r="H27" i="96" s="1"/>
  <c r="J23" i="87"/>
  <c r="G24" i="87" s="1"/>
  <c r="H24" i="87" s="1"/>
  <c r="K27" i="55"/>
  <c r="J30" i="128"/>
  <c r="K30" i="128" s="1"/>
  <c r="J31" i="129"/>
  <c r="K31" i="129" s="1"/>
  <c r="J32" i="72"/>
  <c r="K32" i="72" s="1"/>
  <c r="J34" i="223"/>
  <c r="K34" i="223" s="1"/>
  <c r="J24" i="48"/>
  <c r="K24" i="48" s="1"/>
  <c r="J33" i="66"/>
  <c r="K33" i="66" s="1"/>
  <c r="J31" i="130"/>
  <c r="K31" i="130" s="1"/>
  <c r="J35" i="50"/>
  <c r="K35" i="50" s="1"/>
  <c r="J30" i="68"/>
  <c r="K30" i="68" s="1"/>
  <c r="K30" i="139"/>
  <c r="J31" i="139" s="1"/>
  <c r="G32" i="139" s="1"/>
  <c r="H32" i="139" s="1"/>
  <c r="J27" i="47"/>
  <c r="K27" i="47" s="1"/>
  <c r="K28" i="86"/>
  <c r="J31" i="99"/>
  <c r="K31" i="99" s="1"/>
  <c r="J31" i="73"/>
  <c r="K31" i="73" s="1"/>
  <c r="J31" i="224"/>
  <c r="K31" i="224" s="1"/>
  <c r="J24" i="63"/>
  <c r="K24" i="63" s="1"/>
  <c r="J34" i="201"/>
  <c r="K34" i="201" s="1"/>
  <c r="J31" i="60"/>
  <c r="K31" i="60" s="1"/>
  <c r="J32" i="123"/>
  <c r="K32" i="123" s="1"/>
  <c r="J32" i="154"/>
  <c r="K32" i="154" s="1"/>
  <c r="K29" i="85"/>
  <c r="J30" i="85" s="1"/>
  <c r="G31" i="85" s="1"/>
  <c r="H31" i="85" s="1"/>
  <c r="K29" i="138"/>
  <c r="J30" i="138" s="1"/>
  <c r="G31" i="138" s="1"/>
  <c r="H31" i="138" s="1"/>
  <c r="G26" i="151"/>
  <c r="H26" i="151" s="1"/>
  <c r="K25" i="151"/>
  <c r="J32" i="226"/>
  <c r="K32" i="226" s="1"/>
  <c r="I31" i="88"/>
  <c r="I32" i="29"/>
  <c r="G25" i="92"/>
  <c r="H25" i="92" s="1"/>
  <c r="K24" i="92"/>
  <c r="I43" i="141"/>
  <c r="J30" i="88"/>
  <c r="K30" i="88" s="1"/>
  <c r="I36" i="49"/>
  <c r="I31" i="136"/>
  <c r="I33" i="227"/>
  <c r="I34" i="20"/>
  <c r="I32" i="4"/>
  <c r="I34" i="41"/>
  <c r="I31" i="114"/>
  <c r="J30" i="150"/>
  <c r="K30" i="150" s="1"/>
  <c r="J32" i="240"/>
  <c r="K32" i="240" s="1"/>
  <c r="I33" i="134"/>
  <c r="K32" i="134"/>
  <c r="K29" i="148"/>
  <c r="J30" i="148" s="1"/>
  <c r="K30" i="148" s="1"/>
  <c r="I32" i="182"/>
  <c r="I32" i="129"/>
  <c r="I42" i="37"/>
  <c r="I32" i="70"/>
  <c r="J42" i="141"/>
  <c r="K42" i="141" s="1"/>
  <c r="I32" i="130"/>
  <c r="I31" i="238"/>
  <c r="I31" i="145"/>
  <c r="I36" i="64"/>
  <c r="I31" i="83"/>
  <c r="I33" i="131"/>
  <c r="J32" i="227"/>
  <c r="K32" i="227" s="1"/>
  <c r="I32" i="81"/>
  <c r="I32" i="251"/>
  <c r="I33" i="240"/>
  <c r="I31" i="148"/>
  <c r="J31" i="70"/>
  <c r="K31" i="70" s="1"/>
  <c r="I31" i="116"/>
  <c r="J25" i="134"/>
  <c r="J32" i="239"/>
  <c r="K32" i="239" s="1"/>
  <c r="G25" i="2"/>
  <c r="H25" i="2" s="1"/>
  <c r="K24" i="2"/>
  <c r="I33" i="241"/>
  <c r="I33" i="26"/>
  <c r="J24" i="33"/>
  <c r="I31" i="18"/>
  <c r="I33" i="92"/>
  <c r="J32" i="131"/>
  <c r="K32" i="131" s="1"/>
  <c r="J31" i="170"/>
  <c r="K31" i="170" s="1"/>
  <c r="I33" i="213"/>
  <c r="I33" i="169"/>
  <c r="I32" i="60"/>
  <c r="I33" i="123"/>
  <c r="I31" i="57"/>
  <c r="I32" i="137"/>
  <c r="I32" i="5"/>
  <c r="K31" i="5"/>
  <c r="K29" i="61"/>
  <c r="J30" i="61" s="1"/>
  <c r="G31" i="61" s="1"/>
  <c r="H31" i="61" s="1"/>
  <c r="I32" i="2"/>
  <c r="I33" i="2" s="1"/>
  <c r="J30" i="181"/>
  <c r="K30" i="181" s="1"/>
  <c r="I35" i="40"/>
  <c r="I36" i="219"/>
  <c r="I33" i="239"/>
  <c r="I33" i="117"/>
  <c r="I32" i="58"/>
  <c r="I32" i="63"/>
  <c r="I36" i="19"/>
  <c r="K35" i="19"/>
  <c r="I32" i="170"/>
  <c r="I32" i="13"/>
  <c r="K31" i="13"/>
  <c r="I34" i="96"/>
  <c r="I36" i="197"/>
  <c r="I33" i="8"/>
  <c r="I31" i="61"/>
  <c r="I33" i="151"/>
  <c r="I31" i="100"/>
  <c r="I31" i="181"/>
  <c r="I31" i="22"/>
  <c r="J34" i="74"/>
  <c r="K34" i="74" s="1"/>
  <c r="I32" i="84"/>
  <c r="K29" i="110"/>
  <c r="J30" i="110" s="1"/>
  <c r="G31" i="110" s="1"/>
  <c r="H31" i="110" s="1"/>
  <c r="K30" i="24"/>
  <c r="J31" i="24" s="1"/>
  <c r="I32" i="255"/>
  <c r="I31" i="91"/>
  <c r="I36" i="50"/>
  <c r="I31" i="68"/>
  <c r="I31" i="67"/>
  <c r="I32" i="135"/>
  <c r="I34" i="48"/>
  <c r="I35" i="97"/>
  <c r="I33" i="211"/>
  <c r="J29" i="135"/>
  <c r="K29" i="135" s="1"/>
  <c r="J30" i="135"/>
  <c r="K30" i="135" s="1"/>
  <c r="J31" i="135" s="1"/>
  <c r="K31" i="135" s="1"/>
  <c r="I34" i="66"/>
  <c r="I31" i="27"/>
  <c r="I34" i="14"/>
  <c r="I32" i="33"/>
  <c r="I33" i="62"/>
  <c r="I32" i="222"/>
  <c r="I34" i="10"/>
  <c r="I33" i="47"/>
  <c r="I31" i="256"/>
  <c r="I33" i="152"/>
  <c r="G28" i="55"/>
  <c r="H28" i="55" s="1"/>
  <c r="K30" i="59"/>
  <c r="J31" i="59" s="1"/>
  <c r="G32" i="59" s="1"/>
  <c r="H32" i="59" s="1"/>
  <c r="I32" i="157"/>
  <c r="I32" i="99"/>
  <c r="I31" i="110"/>
  <c r="I32" i="24"/>
  <c r="J32" i="89"/>
  <c r="K32" i="89" s="1"/>
  <c r="J26" i="16"/>
  <c r="I32" i="143"/>
  <c r="J31" i="29"/>
  <c r="K31" i="29" s="1"/>
  <c r="I33" i="42"/>
  <c r="I33" i="153"/>
  <c r="K30" i="140"/>
  <c r="J31" i="140" s="1"/>
  <c r="G32" i="140" s="1"/>
  <c r="H32" i="140" s="1"/>
  <c r="J31" i="222"/>
  <c r="K31" i="222" s="1"/>
  <c r="I34" i="34"/>
  <c r="J33" i="111"/>
  <c r="K33" i="111" s="1"/>
  <c r="I31" i="85"/>
  <c r="I33" i="69"/>
  <c r="I31" i="128"/>
  <c r="I34" i="16"/>
  <c r="I32" i="59"/>
  <c r="I31" i="138"/>
  <c r="I33" i="7"/>
  <c r="I35" i="46"/>
  <c r="K34" i="46"/>
  <c r="I33" i="89"/>
  <c r="I34" i="93"/>
  <c r="I33" i="3"/>
  <c r="G27" i="20"/>
  <c r="H27" i="20" s="1"/>
  <c r="K26" i="20"/>
  <c r="I32" i="149"/>
  <c r="I32" i="140"/>
  <c r="I34" i="111"/>
  <c r="I32" i="139"/>
  <c r="I33" i="139" s="1"/>
  <c r="I32" i="53"/>
  <c r="I31" i="150"/>
  <c r="I35" i="17"/>
  <c r="I35" i="65"/>
  <c r="I32" i="216"/>
  <c r="I35" i="112"/>
  <c r="G25" i="82"/>
  <c r="H25" i="82" s="1"/>
  <c r="K24" i="82"/>
  <c r="I31" i="115"/>
  <c r="I32" i="115" s="1"/>
  <c r="I38" i="221"/>
  <c r="I35" i="87"/>
  <c r="I39" i="86"/>
  <c r="I35" i="201"/>
  <c r="I33" i="226"/>
  <c r="I32" i="225"/>
  <c r="J31" i="225"/>
  <c r="K31" i="225" s="1"/>
  <c r="I32" i="224"/>
  <c r="I35" i="223"/>
  <c r="I35" i="75"/>
  <c r="I35" i="74"/>
  <c r="I32" i="73"/>
  <c r="I33" i="72"/>
  <c r="I34" i="71"/>
  <c r="I37" i="248"/>
  <c r="I33" i="142"/>
  <c r="J32" i="142"/>
  <c r="K32" i="142" s="1"/>
  <c r="J37" i="77"/>
  <c r="K37" i="77" s="1"/>
  <c r="I33" i="154"/>
  <c r="J35" i="78"/>
  <c r="K35" i="78" s="1"/>
  <c r="I36" i="78"/>
  <c r="I38" i="77"/>
  <c r="I36" i="76"/>
  <c r="I32" i="21"/>
  <c r="J31" i="21"/>
  <c r="K31" i="21" s="1"/>
  <c r="K29" i="155"/>
  <c r="J30" i="155" s="1"/>
  <c r="G31" i="155" s="1"/>
  <c r="H31" i="155" s="1"/>
  <c r="I31" i="155"/>
  <c r="I32" i="252"/>
  <c r="I36" i="127"/>
  <c r="I33" i="43"/>
  <c r="I33" i="247"/>
  <c r="I37" i="217"/>
  <c r="I37" i="237"/>
  <c r="I36" i="32"/>
  <c r="I35" i="30"/>
  <c r="I36" i="178"/>
  <c r="I35" i="250"/>
  <c r="I35" i="55"/>
  <c r="I38" i="242"/>
  <c r="K30" i="157" l="1"/>
  <c r="J31" i="157" s="1"/>
  <c r="G32" i="157" s="1"/>
  <c r="H32" i="157" s="1"/>
  <c r="K24" i="231"/>
  <c r="K28" i="75"/>
  <c r="K27" i="40"/>
  <c r="J28" i="40" s="1"/>
  <c r="I45" i="249"/>
  <c r="G31" i="30"/>
  <c r="H31" i="30" s="1"/>
  <c r="J31" i="30" s="1"/>
  <c r="K31" i="30" s="1"/>
  <c r="J24" i="236"/>
  <c r="K24" i="236" s="1"/>
  <c r="K28" i="216"/>
  <c r="G29" i="216"/>
  <c r="H29" i="216" s="1"/>
  <c r="J26" i="14"/>
  <c r="I41" i="132"/>
  <c r="G24" i="255"/>
  <c r="H24" i="255" s="1"/>
  <c r="K23" i="255"/>
  <c r="G26" i="219"/>
  <c r="H26" i="219" s="1"/>
  <c r="K25" i="219"/>
  <c r="I40" i="82"/>
  <c r="I41" i="82" s="1"/>
  <c r="I41" i="167"/>
  <c r="K30" i="32"/>
  <c r="J31" i="32" s="1"/>
  <c r="G32" i="32"/>
  <c r="H32" i="32" s="1"/>
  <c r="K25" i="249"/>
  <c r="G26" i="249"/>
  <c r="H26" i="249" s="1"/>
  <c r="G28" i="221"/>
  <c r="H28" i="221" s="1"/>
  <c r="K27" i="221"/>
  <c r="I41" i="206"/>
  <c r="J77" i="267"/>
  <c r="K77" i="267" s="1"/>
  <c r="I78" i="267"/>
  <c r="J26" i="7"/>
  <c r="G27" i="7" s="1"/>
  <c r="H27" i="7" s="1"/>
  <c r="J25" i="231"/>
  <c r="G26" i="231" s="1"/>
  <c r="H26" i="231" s="1"/>
  <c r="J26" i="237"/>
  <c r="G27" i="237" s="1"/>
  <c r="H27" i="237" s="1"/>
  <c r="I46" i="257"/>
  <c r="J27" i="83"/>
  <c r="I40" i="220"/>
  <c r="J25" i="197"/>
  <c r="G26" i="197" s="1"/>
  <c r="H26" i="197" s="1"/>
  <c r="K24" i="93"/>
  <c r="G25" i="93"/>
  <c r="H25" i="93" s="1"/>
  <c r="J29" i="75"/>
  <c r="K29" i="75" s="1"/>
  <c r="J30" i="75" s="1"/>
  <c r="K30" i="75" s="1"/>
  <c r="J31" i="75" s="1"/>
  <c r="K31" i="75" s="1"/>
  <c r="J32" i="75" s="1"/>
  <c r="K32" i="75" s="1"/>
  <c r="J33" i="75" s="1"/>
  <c r="K33" i="75" s="1"/>
  <c r="J34" i="75" s="1"/>
  <c r="K34" i="75" s="1"/>
  <c r="J35" i="75" s="1"/>
  <c r="K35" i="75" s="1"/>
  <c r="K29" i="3"/>
  <c r="J30" i="3" s="1"/>
  <c r="K26" i="96"/>
  <c r="J27" i="96" s="1"/>
  <c r="K27" i="96" s="1"/>
  <c r="J27" i="242"/>
  <c r="J30" i="27"/>
  <c r="G31" i="27" s="1"/>
  <c r="H31" i="27" s="1"/>
  <c r="J27" i="217"/>
  <c r="G28" i="217" s="1"/>
  <c r="H28" i="217" s="1"/>
  <c r="G29" i="10"/>
  <c r="K28" i="10"/>
  <c r="J29" i="10" s="1"/>
  <c r="G28" i="42"/>
  <c r="H28" i="42" s="1"/>
  <c r="K27" i="42"/>
  <c r="K27" i="34"/>
  <c r="G28" i="34"/>
  <c r="H28" i="34" s="1"/>
  <c r="J27" i="206"/>
  <c r="G28" i="206" s="1"/>
  <c r="H28" i="206" s="1"/>
  <c r="K26" i="214"/>
  <c r="G27" i="214"/>
  <c r="H27" i="214" s="1"/>
  <c r="I38" i="166"/>
  <c r="I39" i="166" s="1"/>
  <c r="I41" i="12"/>
  <c r="J40" i="12"/>
  <c r="K40" i="12" s="1"/>
  <c r="G24" i="51"/>
  <c r="H24" i="51" s="1"/>
  <c r="K23" i="51"/>
  <c r="I34" i="2"/>
  <c r="J31" i="242"/>
  <c r="K31" i="242" s="1"/>
  <c r="J32" i="242" s="1"/>
  <c r="K32" i="242" s="1"/>
  <c r="J33" i="242" s="1"/>
  <c r="K33" i="242" s="1"/>
  <c r="J34" i="242" s="1"/>
  <c r="K34" i="242" s="1"/>
  <c r="J35" i="242" s="1"/>
  <c r="K35" i="242" s="1"/>
  <c r="J36" i="242" s="1"/>
  <c r="K36" i="242" s="1"/>
  <c r="J37" i="242" s="1"/>
  <c r="K37" i="242" s="1"/>
  <c r="J38" i="242" s="1"/>
  <c r="K38" i="242" s="1"/>
  <c r="G28" i="218"/>
  <c r="H28" i="218" s="1"/>
  <c r="J28" i="218" s="1"/>
  <c r="G25" i="97"/>
  <c r="H25" i="97" s="1"/>
  <c r="J25" i="97" s="1"/>
  <c r="G26" i="97" s="1"/>
  <c r="H26" i="97" s="1"/>
  <c r="K25" i="37"/>
  <c r="I42" i="133"/>
  <c r="G29" i="257"/>
  <c r="H29" i="257" s="1"/>
  <c r="K28" i="257"/>
  <c r="J26" i="248"/>
  <c r="G29" i="250"/>
  <c r="H29" i="250" s="1"/>
  <c r="K28" i="250"/>
  <c r="J30" i="115"/>
  <c r="G31" i="115" s="1"/>
  <c r="H31" i="115" s="1"/>
  <c r="J29" i="129"/>
  <c r="K29" i="129" s="1"/>
  <c r="J26" i="4"/>
  <c r="G27" i="4" s="1"/>
  <c r="H27" i="4" s="1"/>
  <c r="J26" i="167"/>
  <c r="K31" i="117"/>
  <c r="G32" i="117"/>
  <c r="H32" i="117" s="1"/>
  <c r="G29" i="95"/>
  <c r="H29" i="95" s="1"/>
  <c r="J29" i="95" s="1"/>
  <c r="K29" i="95" s="1"/>
  <c r="K24" i="137"/>
  <c r="G25" i="137"/>
  <c r="H25" i="137" s="1"/>
  <c r="J28" i="169"/>
  <c r="G26" i="58"/>
  <c r="H26" i="58" s="1"/>
  <c r="J26" i="58" s="1"/>
  <c r="J29" i="220"/>
  <c r="G27" i="8"/>
  <c r="H27" i="8" s="1"/>
  <c r="J27" i="8" s="1"/>
  <c r="K27" i="8" s="1"/>
  <c r="K30" i="138"/>
  <c r="J31" i="138" s="1"/>
  <c r="K25" i="152"/>
  <c r="J26" i="152" s="1"/>
  <c r="G30" i="114"/>
  <c r="H30" i="114" s="1"/>
  <c r="K29" i="114"/>
  <c r="G31" i="116"/>
  <c r="H31" i="116" s="1"/>
  <c r="K30" i="116"/>
  <c r="J35" i="261"/>
  <c r="K35" i="261" s="1"/>
  <c r="G25" i="63"/>
  <c r="H25" i="63" s="1"/>
  <c r="J25" i="63" s="1"/>
  <c r="G26" i="63" s="1"/>
  <c r="H26" i="63" s="1"/>
  <c r="K31" i="151"/>
  <c r="J32" i="151" s="1"/>
  <c r="K32" i="151" s="1"/>
  <c r="G25" i="48"/>
  <c r="H25" i="48" s="1"/>
  <c r="J25" i="48" s="1"/>
  <c r="G26" i="48" s="1"/>
  <c r="H26" i="48" s="1"/>
  <c r="K31" i="157"/>
  <c r="J32" i="157" s="1"/>
  <c r="K30" i="85"/>
  <c r="J31" i="88"/>
  <c r="K31" i="88" s="1"/>
  <c r="J26" i="65"/>
  <c r="G32" i="30"/>
  <c r="H32" i="30" s="1"/>
  <c r="J32" i="30" s="1"/>
  <c r="J26" i="136"/>
  <c r="J26" i="64"/>
  <c r="G27" i="64" s="1"/>
  <c r="H27" i="64" s="1"/>
  <c r="G29" i="18"/>
  <c r="H29" i="18" s="1"/>
  <c r="J29" i="18" s="1"/>
  <c r="G30" i="18" s="1"/>
  <c r="H30" i="18" s="1"/>
  <c r="J27" i="62"/>
  <c r="G27" i="166"/>
  <c r="H27" i="166" s="1"/>
  <c r="J27" i="166" s="1"/>
  <c r="K31" i="133"/>
  <c r="G32" i="133"/>
  <c r="H32" i="133" s="1"/>
  <c r="G26" i="124"/>
  <c r="H26" i="124" s="1"/>
  <c r="J26" i="124" s="1"/>
  <c r="J26" i="45"/>
  <c r="K25" i="35"/>
  <c r="G26" i="35"/>
  <c r="H26" i="35" s="1"/>
  <c r="I35" i="95"/>
  <c r="I36" i="95" s="1"/>
  <c r="I37" i="95" s="1"/>
  <c r="I38" i="95" s="1"/>
  <c r="I39" i="95" s="1"/>
  <c r="I40" i="95" s="1"/>
  <c r="I41" i="95" s="1"/>
  <c r="I42" i="95" s="1"/>
  <c r="I43" i="95" s="1"/>
  <c r="I44" i="95" s="1"/>
  <c r="K25" i="132"/>
  <c r="G26" i="132"/>
  <c r="H26" i="132" s="1"/>
  <c r="G29" i="22"/>
  <c r="H29" i="22" s="1"/>
  <c r="K28" i="22"/>
  <c r="J39" i="262"/>
  <c r="K39" i="262" s="1"/>
  <c r="J25" i="41"/>
  <c r="J35" i="263"/>
  <c r="K35" i="263" s="1"/>
  <c r="G25" i="43"/>
  <c r="H25" i="43" s="1"/>
  <c r="K24" i="43"/>
  <c r="I36" i="263"/>
  <c r="G26" i="81"/>
  <c r="H26" i="81" s="1"/>
  <c r="K25" i="81"/>
  <c r="J30" i="91"/>
  <c r="K30" i="91" s="1"/>
  <c r="K31" i="140"/>
  <c r="J32" i="140" s="1"/>
  <c r="G33" i="140" s="1"/>
  <c r="H33" i="140" s="1"/>
  <c r="K30" i="61"/>
  <c r="J31" i="61" s="1"/>
  <c r="I40" i="262"/>
  <c r="K30" i="145"/>
  <c r="J31" i="145" s="1"/>
  <c r="G32" i="145" s="1"/>
  <c r="H32" i="145" s="1"/>
  <c r="G30" i="100"/>
  <c r="H30" i="100" s="1"/>
  <c r="K29" i="100"/>
  <c r="I36" i="261"/>
  <c r="J32" i="29"/>
  <c r="K32" i="29" s="1"/>
  <c r="K23" i="87"/>
  <c r="J24" i="87" s="1"/>
  <c r="K30" i="57"/>
  <c r="G32" i="57" s="1"/>
  <c r="H32" i="57" s="1"/>
  <c r="K24" i="53"/>
  <c r="J25" i="53" s="1"/>
  <c r="G31" i="153"/>
  <c r="H31" i="153" s="1"/>
  <c r="J31" i="153" s="1"/>
  <c r="J42" i="37"/>
  <c r="K42" i="37" s="1"/>
  <c r="J36" i="178"/>
  <c r="K36" i="178" s="1"/>
  <c r="K31" i="149"/>
  <c r="J32" i="149" s="1"/>
  <c r="G34" i="149" s="1"/>
  <c r="H34" i="149" s="1"/>
  <c r="J32" i="70"/>
  <c r="K32" i="70" s="1"/>
  <c r="J32" i="222"/>
  <c r="K32" i="222" s="1"/>
  <c r="J33" i="131"/>
  <c r="K33" i="131" s="1"/>
  <c r="J34" i="14"/>
  <c r="K34" i="14" s="1"/>
  <c r="J33" i="213"/>
  <c r="K33" i="213" s="1"/>
  <c r="J43" i="141"/>
  <c r="K43" i="141" s="1"/>
  <c r="J32" i="99"/>
  <c r="K32" i="99" s="1"/>
  <c r="J32" i="135"/>
  <c r="K32" i="135" s="1"/>
  <c r="J36" i="50"/>
  <c r="K36" i="50" s="1"/>
  <c r="J25" i="92"/>
  <c r="K25" i="92" s="1"/>
  <c r="J32" i="225"/>
  <c r="K32" i="225" s="1"/>
  <c r="J25" i="82"/>
  <c r="G26" i="82" s="1"/>
  <c r="H26" i="82" s="1"/>
  <c r="J31" i="128"/>
  <c r="K31" i="128" s="1"/>
  <c r="K30" i="110"/>
  <c r="J31" i="110" s="1"/>
  <c r="G32" i="110" s="1"/>
  <c r="H32" i="110" s="1"/>
  <c r="G28" i="47"/>
  <c r="H28" i="47" s="1"/>
  <c r="J28" i="47" s="1"/>
  <c r="J31" i="181"/>
  <c r="K31" i="181" s="1"/>
  <c r="J32" i="170"/>
  <c r="K32" i="170" s="1"/>
  <c r="K32" i="26"/>
  <c r="J33" i="26" s="1"/>
  <c r="G34" i="26" s="1"/>
  <c r="H34" i="26" s="1"/>
  <c r="G29" i="86"/>
  <c r="H29" i="86" s="1"/>
  <c r="J29" i="86" s="1"/>
  <c r="G30" i="86" s="1"/>
  <c r="H30" i="86" s="1"/>
  <c r="J32" i="182"/>
  <c r="K32" i="182" s="1"/>
  <c r="J26" i="151"/>
  <c r="G27" i="151" s="1"/>
  <c r="H27" i="151" s="1"/>
  <c r="G27" i="17"/>
  <c r="H27" i="17" s="1"/>
  <c r="K26" i="17"/>
  <c r="J31" i="148"/>
  <c r="G32" i="148" s="1"/>
  <c r="H32" i="148" s="1"/>
  <c r="J33" i="227"/>
  <c r="K33" i="227" s="1"/>
  <c r="J31" i="67"/>
  <c r="K31" i="67" s="1"/>
  <c r="K35" i="49"/>
  <c r="J36" i="49" s="1"/>
  <c r="G37" i="49" s="1"/>
  <c r="H37" i="49" s="1"/>
  <c r="J33" i="240"/>
  <c r="K33" i="240" s="1"/>
  <c r="J36" i="127"/>
  <c r="K36" i="127" s="1"/>
  <c r="J33" i="142"/>
  <c r="K33" i="142" s="1"/>
  <c r="J27" i="20"/>
  <c r="K27" i="20" s="1"/>
  <c r="K31" i="59"/>
  <c r="J32" i="59" s="1"/>
  <c r="G33" i="59" s="1"/>
  <c r="H33" i="59" s="1"/>
  <c r="J34" i="66"/>
  <c r="K34" i="66" s="1"/>
  <c r="J32" i="84"/>
  <c r="K32" i="84" s="1"/>
  <c r="J33" i="239"/>
  <c r="K33" i="239" s="1"/>
  <c r="J33" i="123"/>
  <c r="K33" i="123" s="1"/>
  <c r="J25" i="2"/>
  <c r="G26" i="2" s="1"/>
  <c r="H26" i="2" s="1"/>
  <c r="J33" i="89"/>
  <c r="K33" i="89" s="1"/>
  <c r="G32" i="24"/>
  <c r="H32" i="24" s="1"/>
  <c r="K31" i="24"/>
  <c r="I36" i="97"/>
  <c r="G27" i="211"/>
  <c r="H27" i="211" s="1"/>
  <c r="K26" i="211"/>
  <c r="I33" i="60"/>
  <c r="I34" i="241"/>
  <c r="G31" i="252"/>
  <c r="H31" i="252" s="1"/>
  <c r="K30" i="252"/>
  <c r="I34" i="240"/>
  <c r="I33" i="129"/>
  <c r="I32" i="114"/>
  <c r="I36" i="112"/>
  <c r="I37" i="112" s="1"/>
  <c r="I38" i="112" s="1"/>
  <c r="I34" i="139"/>
  <c r="J34" i="71"/>
  <c r="K34" i="71" s="1"/>
  <c r="J35" i="223"/>
  <c r="K35" i="223" s="1"/>
  <c r="J31" i="150"/>
  <c r="K31" i="150" s="1"/>
  <c r="J34" i="111"/>
  <c r="K34" i="111" s="1"/>
  <c r="J33" i="69"/>
  <c r="K33" i="69" s="1"/>
  <c r="I35" i="34"/>
  <c r="I34" i="42"/>
  <c r="I33" i="24"/>
  <c r="I33" i="222"/>
  <c r="I32" i="27"/>
  <c r="I35" i="48"/>
  <c r="I32" i="68"/>
  <c r="I34" i="151"/>
  <c r="I37" i="197"/>
  <c r="I33" i="13"/>
  <c r="K32" i="13"/>
  <c r="I33" i="63"/>
  <c r="I34" i="239"/>
  <c r="I34" i="169"/>
  <c r="K31" i="251"/>
  <c r="G33" i="251" s="1"/>
  <c r="H33" i="251" s="1"/>
  <c r="I32" i="145"/>
  <c r="I34" i="227"/>
  <c r="I44" i="141"/>
  <c r="I39" i="221"/>
  <c r="I33" i="216"/>
  <c r="I32" i="150"/>
  <c r="I35" i="111"/>
  <c r="I34" i="89"/>
  <c r="I33" i="59"/>
  <c r="I34" i="69"/>
  <c r="J31" i="256"/>
  <c r="K31" i="256" s="1"/>
  <c r="J31" i="68"/>
  <c r="K31" i="68" s="1"/>
  <c r="I33" i="255"/>
  <c r="I32" i="61"/>
  <c r="I33" i="170"/>
  <c r="I32" i="57"/>
  <c r="I32" i="18"/>
  <c r="I33" i="251"/>
  <c r="J31" i="238"/>
  <c r="K31" i="238" s="1"/>
  <c r="I33" i="70"/>
  <c r="I33" i="182"/>
  <c r="I37" i="49"/>
  <c r="I32" i="85"/>
  <c r="I32" i="110"/>
  <c r="I32" i="256"/>
  <c r="I34" i="62"/>
  <c r="I32" i="22"/>
  <c r="I33" i="22" s="1"/>
  <c r="K33" i="22" s="1"/>
  <c r="I35" i="96"/>
  <c r="I36" i="96" s="1"/>
  <c r="I33" i="58"/>
  <c r="I37" i="219"/>
  <c r="G25" i="33"/>
  <c r="H25" i="33" s="1"/>
  <c r="K24" i="33"/>
  <c r="G27" i="247"/>
  <c r="H27" i="247" s="1"/>
  <c r="K26" i="247"/>
  <c r="I34" i="131"/>
  <c r="I32" i="238"/>
  <c r="I35" i="93"/>
  <c r="J32" i="21"/>
  <c r="K32" i="21" s="1"/>
  <c r="I36" i="65"/>
  <c r="I33" i="53"/>
  <c r="I36" i="46"/>
  <c r="K35" i="46"/>
  <c r="I35" i="16"/>
  <c r="J31" i="85"/>
  <c r="G32" i="85" s="1"/>
  <c r="H32" i="85" s="1"/>
  <c r="I33" i="143"/>
  <c r="J28" i="55"/>
  <c r="I35" i="66"/>
  <c r="I34" i="211"/>
  <c r="I33" i="135"/>
  <c r="I37" i="50"/>
  <c r="I32" i="181"/>
  <c r="J33" i="117"/>
  <c r="K33" i="117" s="1"/>
  <c r="I36" i="40"/>
  <c r="I34" i="123"/>
  <c r="I34" i="213"/>
  <c r="J32" i="130"/>
  <c r="K32" i="130" s="1"/>
  <c r="J33" i="134"/>
  <c r="K33" i="134" s="1"/>
  <c r="I35" i="41"/>
  <c r="I33" i="29"/>
  <c r="I34" i="47"/>
  <c r="I33" i="33"/>
  <c r="I32" i="91"/>
  <c r="I34" i="117"/>
  <c r="I33" i="5"/>
  <c r="K32" i="5"/>
  <c r="I34" i="26"/>
  <c r="G26" i="134"/>
  <c r="H26" i="134" s="1"/>
  <c r="K25" i="134"/>
  <c r="I32" i="83"/>
  <c r="I33" i="130"/>
  <c r="I34" i="134"/>
  <c r="I32" i="136"/>
  <c r="I36" i="17"/>
  <c r="I33" i="140"/>
  <c r="I34" i="3"/>
  <c r="I34" i="7"/>
  <c r="I32" i="128"/>
  <c r="G27" i="16"/>
  <c r="H27" i="16" s="1"/>
  <c r="K26" i="16"/>
  <c r="I33" i="99"/>
  <c r="I32" i="67"/>
  <c r="I33" i="84"/>
  <c r="I32" i="100"/>
  <c r="I32" i="116"/>
  <c r="I32" i="148"/>
  <c r="I33" i="81"/>
  <c r="I43" i="37"/>
  <c r="I33" i="4"/>
  <c r="I34" i="153"/>
  <c r="J33" i="226"/>
  <c r="K33" i="226" s="1"/>
  <c r="J35" i="112"/>
  <c r="K35" i="112" s="1"/>
  <c r="K31" i="139"/>
  <c r="J32" i="139" s="1"/>
  <c r="I33" i="149"/>
  <c r="I32" i="138"/>
  <c r="G29" i="40"/>
  <c r="H29" i="40" s="1"/>
  <c r="K28" i="40"/>
  <c r="I33" i="157"/>
  <c r="I34" i="152"/>
  <c r="I35" i="10"/>
  <c r="I35" i="14"/>
  <c r="I34" i="8"/>
  <c r="I37" i="19"/>
  <c r="K36" i="19"/>
  <c r="I33" i="137"/>
  <c r="J32" i="60"/>
  <c r="K32" i="60" s="1"/>
  <c r="I34" i="92"/>
  <c r="J33" i="241"/>
  <c r="K33" i="241" s="1"/>
  <c r="I37" i="64"/>
  <c r="J32" i="129"/>
  <c r="K32" i="129" s="1"/>
  <c r="I35" i="20"/>
  <c r="I32" i="88"/>
  <c r="I36" i="87"/>
  <c r="I40" i="86"/>
  <c r="J35" i="201"/>
  <c r="K35" i="201" s="1"/>
  <c r="I36" i="201"/>
  <c r="I34" i="226"/>
  <c r="I33" i="225"/>
  <c r="I33" i="224"/>
  <c r="J32" i="224"/>
  <c r="K32" i="224" s="1"/>
  <c r="I36" i="223"/>
  <c r="J36" i="76"/>
  <c r="K36" i="76" s="1"/>
  <c r="I36" i="75"/>
  <c r="I36" i="74"/>
  <c r="J35" i="74"/>
  <c r="K35" i="74" s="1"/>
  <c r="I33" i="73"/>
  <c r="J32" i="73"/>
  <c r="K32" i="73" s="1"/>
  <c r="I34" i="72"/>
  <c r="J33" i="72"/>
  <c r="K33" i="72" s="1"/>
  <c r="I35" i="71"/>
  <c r="I38" i="248"/>
  <c r="I34" i="142"/>
  <c r="J38" i="77"/>
  <c r="K38" i="77" s="1"/>
  <c r="I34" i="154"/>
  <c r="J33" i="154"/>
  <c r="K33" i="154" s="1"/>
  <c r="I37" i="78"/>
  <c r="J36" i="78"/>
  <c r="K36" i="78" s="1"/>
  <c r="I39" i="77"/>
  <c r="I37" i="76"/>
  <c r="I33" i="21"/>
  <c r="I32" i="155"/>
  <c r="K30" i="155"/>
  <c r="J31" i="155" s="1"/>
  <c r="G32" i="155" s="1"/>
  <c r="H32" i="155" s="1"/>
  <c r="I33" i="252"/>
  <c r="I37" i="127"/>
  <c r="I34" i="43"/>
  <c r="I37" i="45"/>
  <c r="I34" i="247"/>
  <c r="I38" i="217"/>
  <c r="I38" i="237"/>
  <c r="I37" i="32"/>
  <c r="I36" i="30"/>
  <c r="I37" i="178"/>
  <c r="I36" i="250"/>
  <c r="I47" i="218"/>
  <c r="I36" i="55"/>
  <c r="I39" i="242"/>
  <c r="G26" i="92" l="1"/>
  <c r="H26" i="92" s="1"/>
  <c r="K27" i="206"/>
  <c r="K26" i="7"/>
  <c r="I46" i="249"/>
  <c r="K27" i="217"/>
  <c r="I42" i="82"/>
  <c r="J24" i="255"/>
  <c r="K26" i="14"/>
  <c r="G27" i="14"/>
  <c r="H27" i="14" s="1"/>
  <c r="J27" i="14" s="1"/>
  <c r="J26" i="219"/>
  <c r="K26" i="219" s="1"/>
  <c r="J27" i="219" s="1"/>
  <c r="K27" i="219" s="1"/>
  <c r="J28" i="219" s="1"/>
  <c r="K28" i="219" s="1"/>
  <c r="J29" i="219" s="1"/>
  <c r="K29" i="219" s="1"/>
  <c r="J30" i="219" s="1"/>
  <c r="K30" i="219" s="1"/>
  <c r="J31" i="219" s="1"/>
  <c r="K31" i="219" s="1"/>
  <c r="J32" i="219" s="1"/>
  <c r="K32" i="219" s="1"/>
  <c r="J33" i="219" s="1"/>
  <c r="K33" i="219" s="1"/>
  <c r="J34" i="219" s="1"/>
  <c r="K34" i="219" s="1"/>
  <c r="J35" i="219" s="1"/>
  <c r="K35" i="219" s="1"/>
  <c r="J36" i="219" s="1"/>
  <c r="K36" i="219" s="1"/>
  <c r="J29" i="216"/>
  <c r="K30" i="115"/>
  <c r="J31" i="115" s="1"/>
  <c r="K31" i="115" s="1"/>
  <c r="G28" i="96"/>
  <c r="H28" i="96" s="1"/>
  <c r="J28" i="96" s="1"/>
  <c r="G29" i="96" s="1"/>
  <c r="H29" i="96" s="1"/>
  <c r="K30" i="27"/>
  <c r="J31" i="27" s="1"/>
  <c r="G32" i="27" s="1"/>
  <c r="H32" i="27" s="1"/>
  <c r="G33" i="32"/>
  <c r="H33" i="32" s="1"/>
  <c r="K31" i="32"/>
  <c r="J32" i="32" s="1"/>
  <c r="I42" i="167"/>
  <c r="K26" i="237"/>
  <c r="J27" i="237" s="1"/>
  <c r="J28" i="221"/>
  <c r="I42" i="206"/>
  <c r="J26" i="249"/>
  <c r="G33" i="157"/>
  <c r="H33" i="157" s="1"/>
  <c r="K32" i="157"/>
  <c r="K25" i="231"/>
  <c r="J26" i="231" s="1"/>
  <c r="G27" i="231" s="1"/>
  <c r="H27" i="231" s="1"/>
  <c r="I79" i="267"/>
  <c r="J78" i="267"/>
  <c r="K78" i="267" s="1"/>
  <c r="K25" i="197"/>
  <c r="J26" i="197" s="1"/>
  <c r="G30" i="129"/>
  <c r="H30" i="129" s="1"/>
  <c r="K27" i="242"/>
  <c r="G28" i="242"/>
  <c r="H28" i="242" s="1"/>
  <c r="J27" i="7"/>
  <c r="I41" i="220"/>
  <c r="K26" i="248"/>
  <c r="G27" i="248"/>
  <c r="H27" i="248" s="1"/>
  <c r="K27" i="83"/>
  <c r="G28" i="83"/>
  <c r="H28" i="83" s="1"/>
  <c r="I47" i="257"/>
  <c r="I40" i="166"/>
  <c r="I41" i="166" s="1"/>
  <c r="J25" i="93"/>
  <c r="J27" i="214"/>
  <c r="K27" i="214" s="1"/>
  <c r="J32" i="68"/>
  <c r="K32" i="68" s="1"/>
  <c r="J41" i="12"/>
  <c r="K41" i="12" s="1"/>
  <c r="J28" i="34"/>
  <c r="K28" i="34" s="1"/>
  <c r="J28" i="42"/>
  <c r="K26" i="4"/>
  <c r="J27" i="4" s="1"/>
  <c r="G28" i="4" s="1"/>
  <c r="H28" i="4" s="1"/>
  <c r="K29" i="10"/>
  <c r="J30" i="10" s="1"/>
  <c r="G30" i="10"/>
  <c r="G31" i="3"/>
  <c r="H31" i="3" s="1"/>
  <c r="K30" i="3"/>
  <c r="G28" i="20"/>
  <c r="H28" i="20" s="1"/>
  <c r="J28" i="20" s="1"/>
  <c r="G29" i="20" s="1"/>
  <c r="H29" i="20" s="1"/>
  <c r="J33" i="60"/>
  <c r="K33" i="60" s="1"/>
  <c r="K25" i="63"/>
  <c r="J26" i="63" s="1"/>
  <c r="J28" i="217"/>
  <c r="I35" i="2"/>
  <c r="I42" i="12"/>
  <c r="I43" i="12" s="1"/>
  <c r="K28" i="206"/>
  <c r="J29" i="206" s="1"/>
  <c r="J29" i="257"/>
  <c r="I43" i="133"/>
  <c r="G28" i="214"/>
  <c r="H28" i="214" s="1"/>
  <c r="J24" i="51"/>
  <c r="J31" i="116"/>
  <c r="G32" i="116" s="1"/>
  <c r="H32" i="116" s="1"/>
  <c r="J30" i="114"/>
  <c r="G31" i="114" s="1"/>
  <c r="H31" i="114" s="1"/>
  <c r="J29" i="250"/>
  <c r="K29" i="250" s="1"/>
  <c r="J30" i="250" s="1"/>
  <c r="K29" i="220"/>
  <c r="G30" i="220"/>
  <c r="H30" i="220" s="1"/>
  <c r="J25" i="137"/>
  <c r="G27" i="167"/>
  <c r="H27" i="167" s="1"/>
  <c r="K26" i="167"/>
  <c r="K26" i="65"/>
  <c r="G27" i="65"/>
  <c r="H27" i="65" s="1"/>
  <c r="G29" i="169"/>
  <c r="H29" i="169" s="1"/>
  <c r="K28" i="169"/>
  <c r="G28" i="8"/>
  <c r="H28" i="8" s="1"/>
  <c r="J28" i="8" s="1"/>
  <c r="G32" i="138"/>
  <c r="H32" i="138" s="1"/>
  <c r="K31" i="138"/>
  <c r="K25" i="82"/>
  <c r="J26" i="82" s="1"/>
  <c r="K27" i="166"/>
  <c r="G28" i="166"/>
  <c r="H28" i="166" s="1"/>
  <c r="G30" i="95"/>
  <c r="H30" i="95" s="1"/>
  <c r="J30" i="95" s="1"/>
  <c r="G31" i="91"/>
  <c r="H31" i="91" s="1"/>
  <c r="J31" i="91" s="1"/>
  <c r="G32" i="91" s="1"/>
  <c r="H32" i="91" s="1"/>
  <c r="K26" i="64"/>
  <c r="J27" i="64" s="1"/>
  <c r="K27" i="64" s="1"/>
  <c r="K25" i="48"/>
  <c r="J26" i="48" s="1"/>
  <c r="K25" i="97"/>
  <c r="J26" i="97" s="1"/>
  <c r="K26" i="45"/>
  <c r="G27" i="45"/>
  <c r="H27" i="45" s="1"/>
  <c r="G33" i="30"/>
  <c r="H33" i="30" s="1"/>
  <c r="K32" i="30"/>
  <c r="J32" i="133"/>
  <c r="G33" i="133" s="1"/>
  <c r="H33" i="133" s="1"/>
  <c r="G27" i="136"/>
  <c r="H27" i="136" s="1"/>
  <c r="K26" i="136"/>
  <c r="J26" i="35"/>
  <c r="K26" i="35" s="1"/>
  <c r="G33" i="151"/>
  <c r="H33" i="151" s="1"/>
  <c r="J33" i="151" s="1"/>
  <c r="G28" i="62"/>
  <c r="H28" i="62" s="1"/>
  <c r="K27" i="62"/>
  <c r="G32" i="61"/>
  <c r="H32" i="61" s="1"/>
  <c r="K31" i="61"/>
  <c r="J36" i="112"/>
  <c r="K36" i="112" s="1"/>
  <c r="J37" i="112" s="1"/>
  <c r="K37" i="112" s="1"/>
  <c r="J38" i="112" s="1"/>
  <c r="K38" i="112" s="1"/>
  <c r="I37" i="96"/>
  <c r="I38" i="96" s="1"/>
  <c r="J26" i="132"/>
  <c r="J29" i="22"/>
  <c r="G30" i="22" s="1"/>
  <c r="H30" i="22" s="1"/>
  <c r="J26" i="81"/>
  <c r="J25" i="43"/>
  <c r="K25" i="2"/>
  <c r="J26" i="2" s="1"/>
  <c r="K26" i="2" s="1"/>
  <c r="G26" i="41"/>
  <c r="H26" i="41" s="1"/>
  <c r="K25" i="41"/>
  <c r="K31" i="153"/>
  <c r="G32" i="153"/>
  <c r="H32" i="153" s="1"/>
  <c r="J37" i="178"/>
  <c r="K37" i="178" s="1"/>
  <c r="I37" i="263"/>
  <c r="J40" i="262"/>
  <c r="K40" i="262" s="1"/>
  <c r="J36" i="263"/>
  <c r="K36" i="263" s="1"/>
  <c r="K29" i="18"/>
  <c r="J30" i="18" s="1"/>
  <c r="K30" i="18" s="1"/>
  <c r="I41" i="262"/>
  <c r="G25" i="87"/>
  <c r="H25" i="87" s="1"/>
  <c r="K24" i="87"/>
  <c r="J33" i="129"/>
  <c r="K33" i="129" s="1"/>
  <c r="I37" i="261"/>
  <c r="J34" i="241"/>
  <c r="K34" i="241" s="1"/>
  <c r="J36" i="261"/>
  <c r="K36" i="261" s="1"/>
  <c r="J30" i="100"/>
  <c r="K32" i="140"/>
  <c r="J33" i="140" s="1"/>
  <c r="K29" i="86"/>
  <c r="J30" i="86" s="1"/>
  <c r="K30" i="86" s="1"/>
  <c r="J31" i="86" s="1"/>
  <c r="K31" i="86" s="1"/>
  <c r="J32" i="86" s="1"/>
  <c r="K32" i="86" s="1"/>
  <c r="J33" i="86" s="1"/>
  <c r="K33" i="86" s="1"/>
  <c r="J34" i="86" s="1"/>
  <c r="K34" i="86" s="1"/>
  <c r="J35" i="86" s="1"/>
  <c r="K35" i="86" s="1"/>
  <c r="J36" i="86" s="1"/>
  <c r="K36" i="86" s="1"/>
  <c r="J37" i="86" s="1"/>
  <c r="K37" i="86" s="1"/>
  <c r="J38" i="86" s="1"/>
  <c r="K38" i="86" s="1"/>
  <c r="J39" i="86" s="1"/>
  <c r="K39" i="86" s="1"/>
  <c r="J40" i="86" s="1"/>
  <c r="K40" i="86" s="1"/>
  <c r="K26" i="151"/>
  <c r="J27" i="151" s="1"/>
  <c r="K31" i="57"/>
  <c r="J32" i="57" s="1"/>
  <c r="G33" i="57" s="1"/>
  <c r="H33" i="57" s="1"/>
  <c r="K31" i="145"/>
  <c r="J32" i="145" s="1"/>
  <c r="G33" i="145" s="1"/>
  <c r="H33" i="145" s="1"/>
  <c r="K31" i="148"/>
  <c r="J32" i="148" s="1"/>
  <c r="G33" i="148" s="1"/>
  <c r="H33" i="148" s="1"/>
  <c r="K36" i="49"/>
  <c r="J37" i="49" s="1"/>
  <c r="G38" i="49" s="1"/>
  <c r="H38" i="49" s="1"/>
  <c r="K32" i="59"/>
  <c r="J33" i="59" s="1"/>
  <c r="K33" i="59" s="1"/>
  <c r="K32" i="149"/>
  <c r="J33" i="149" s="1"/>
  <c r="G29" i="218"/>
  <c r="H29" i="218" s="1"/>
  <c r="K28" i="218"/>
  <c r="J34" i="72"/>
  <c r="K34" i="72" s="1"/>
  <c r="K26" i="124"/>
  <c r="G27" i="124"/>
  <c r="H27" i="124" s="1"/>
  <c r="J36" i="201"/>
  <c r="K36" i="201" s="1"/>
  <c r="J26" i="134"/>
  <c r="K26" i="134" s="1"/>
  <c r="J33" i="130"/>
  <c r="K33" i="130" s="1"/>
  <c r="J34" i="123"/>
  <c r="K34" i="123" s="1"/>
  <c r="J34" i="239"/>
  <c r="K34" i="239" s="1"/>
  <c r="J34" i="134"/>
  <c r="K34" i="134" s="1"/>
  <c r="J32" i="181"/>
  <c r="J34" i="240"/>
  <c r="K34" i="240" s="1"/>
  <c r="J33" i="29"/>
  <c r="K33" i="29" s="1"/>
  <c r="J27" i="211"/>
  <c r="G28" i="211" s="1"/>
  <c r="H28" i="211" s="1"/>
  <c r="K32" i="251"/>
  <c r="J33" i="251" s="1"/>
  <c r="G34" i="251" s="1"/>
  <c r="H34" i="251" s="1"/>
  <c r="J27" i="17"/>
  <c r="J34" i="154"/>
  <c r="K34" i="154" s="1"/>
  <c r="J34" i="142"/>
  <c r="K34" i="142" s="1"/>
  <c r="J32" i="67"/>
  <c r="K32" i="67" s="1"/>
  <c r="G26" i="53"/>
  <c r="H26" i="53" s="1"/>
  <c r="K25" i="53"/>
  <c r="J32" i="238"/>
  <c r="K32" i="238" s="1"/>
  <c r="J33" i="84"/>
  <c r="K33" i="84" s="1"/>
  <c r="J34" i="213"/>
  <c r="K34" i="213" s="1"/>
  <c r="J34" i="131"/>
  <c r="K34" i="131" s="1"/>
  <c r="J37" i="219"/>
  <c r="K37" i="219" s="1"/>
  <c r="J32" i="24"/>
  <c r="J34" i="117"/>
  <c r="K34" i="117" s="1"/>
  <c r="J36" i="75"/>
  <c r="K36" i="75" s="1"/>
  <c r="K37" i="19"/>
  <c r="I38" i="19"/>
  <c r="I34" i="81"/>
  <c r="I33" i="128"/>
  <c r="I34" i="5"/>
  <c r="K33" i="5"/>
  <c r="I35" i="47"/>
  <c r="I37" i="40"/>
  <c r="I38" i="50"/>
  <c r="I37" i="46"/>
  <c r="K36" i="46"/>
  <c r="I33" i="115"/>
  <c r="I34" i="70"/>
  <c r="I33" i="57"/>
  <c r="I40" i="221"/>
  <c r="I41" i="221" s="1"/>
  <c r="I42" i="221" s="1"/>
  <c r="I34" i="63"/>
  <c r="I33" i="68"/>
  <c r="J33" i="225"/>
  <c r="K33" i="225" s="1"/>
  <c r="I35" i="8"/>
  <c r="I35" i="152"/>
  <c r="I33" i="138"/>
  <c r="I34" i="4"/>
  <c r="I33" i="67"/>
  <c r="I33" i="136"/>
  <c r="I33" i="83"/>
  <c r="I34" i="135"/>
  <c r="I35" i="131"/>
  <c r="I38" i="219"/>
  <c r="I35" i="62"/>
  <c r="J33" i="70"/>
  <c r="K33" i="70" s="1"/>
  <c r="I34" i="255"/>
  <c r="I36" i="48"/>
  <c r="I34" i="24"/>
  <c r="I35" i="240"/>
  <c r="I36" i="20"/>
  <c r="I35" i="92"/>
  <c r="I34" i="157"/>
  <c r="I35" i="153"/>
  <c r="I33" i="148"/>
  <c r="I35" i="7"/>
  <c r="I35" i="117"/>
  <c r="I36" i="117" s="1"/>
  <c r="I34" i="29"/>
  <c r="G27" i="152"/>
  <c r="H27" i="152" s="1"/>
  <c r="K26" i="152"/>
  <c r="J33" i="135"/>
  <c r="K33" i="135" s="1"/>
  <c r="I34" i="143"/>
  <c r="I34" i="58"/>
  <c r="J32" i="256"/>
  <c r="K32" i="256" s="1"/>
  <c r="J26" i="92"/>
  <c r="J34" i="69"/>
  <c r="K34" i="69" s="1"/>
  <c r="J35" i="111"/>
  <c r="K35" i="111" s="1"/>
  <c r="J44" i="141"/>
  <c r="K44" i="141" s="1"/>
  <c r="I34" i="13"/>
  <c r="K33" i="13"/>
  <c r="J33" i="21"/>
  <c r="K33" i="21" s="1"/>
  <c r="J33" i="157"/>
  <c r="G34" i="157" s="1"/>
  <c r="H34" i="157" s="1"/>
  <c r="I34" i="149"/>
  <c r="I35" i="149" s="1"/>
  <c r="I44" i="37"/>
  <c r="I34" i="99"/>
  <c r="I35" i="3"/>
  <c r="I33" i="91"/>
  <c r="G29" i="47"/>
  <c r="H29" i="47" s="1"/>
  <c r="K28" i="47"/>
  <c r="I34" i="53"/>
  <c r="I36" i="93"/>
  <c r="I33" i="256"/>
  <c r="I35" i="69"/>
  <c r="I36" i="111"/>
  <c r="I45" i="141"/>
  <c r="I35" i="42"/>
  <c r="I36" i="42" s="1"/>
  <c r="I33" i="114"/>
  <c r="J31" i="252"/>
  <c r="I37" i="97"/>
  <c r="J35" i="14"/>
  <c r="K35" i="14" s="1"/>
  <c r="J29" i="40"/>
  <c r="K32" i="139"/>
  <c r="G33" i="139"/>
  <c r="H33" i="139" s="1"/>
  <c r="J43" i="37"/>
  <c r="K43" i="37" s="1"/>
  <c r="I33" i="116"/>
  <c r="I33" i="100"/>
  <c r="J33" i="99"/>
  <c r="K33" i="99" s="1"/>
  <c r="I35" i="134"/>
  <c r="I35" i="213"/>
  <c r="I35" i="211"/>
  <c r="J27" i="247"/>
  <c r="K31" i="110"/>
  <c r="J32" i="110" s="1"/>
  <c r="G33" i="110" s="1"/>
  <c r="H33" i="110" s="1"/>
  <c r="I34" i="251"/>
  <c r="J33" i="170"/>
  <c r="K33" i="170" s="1"/>
  <c r="G27" i="58"/>
  <c r="H27" i="58" s="1"/>
  <c r="K26" i="58"/>
  <c r="I34" i="59"/>
  <c r="J32" i="150"/>
  <c r="K32" i="150" s="1"/>
  <c r="J34" i="227"/>
  <c r="K34" i="227" s="1"/>
  <c r="I35" i="169"/>
  <c r="I38" i="197"/>
  <c r="I35" i="241"/>
  <c r="J33" i="73"/>
  <c r="K33" i="73" s="1"/>
  <c r="J36" i="223"/>
  <c r="K36" i="223" s="1"/>
  <c r="I34" i="137"/>
  <c r="I36" i="14"/>
  <c r="I34" i="84"/>
  <c r="J27" i="16"/>
  <c r="I34" i="140"/>
  <c r="K33" i="26"/>
  <c r="J34" i="26" s="1"/>
  <c r="G35" i="26" s="1"/>
  <c r="H35" i="26" s="1"/>
  <c r="I36" i="66"/>
  <c r="I36" i="16"/>
  <c r="I37" i="65"/>
  <c r="I38" i="65" s="1"/>
  <c r="I39" i="65" s="1"/>
  <c r="I33" i="110"/>
  <c r="I38" i="49"/>
  <c r="I33" i="18"/>
  <c r="I34" i="170"/>
  <c r="I33" i="150"/>
  <c r="I35" i="227"/>
  <c r="I35" i="151"/>
  <c r="I33" i="27"/>
  <c r="I36" i="34"/>
  <c r="I37" i="34" s="1"/>
  <c r="I34" i="129"/>
  <c r="I35" i="26"/>
  <c r="I34" i="33"/>
  <c r="I36" i="41"/>
  <c r="I35" i="123"/>
  <c r="I33" i="181"/>
  <c r="K32" i="181"/>
  <c r="J35" i="66"/>
  <c r="K35" i="66" s="1"/>
  <c r="I33" i="238"/>
  <c r="J25" i="33"/>
  <c r="K31" i="85"/>
  <c r="J32" i="85" s="1"/>
  <c r="G33" i="85" s="1"/>
  <c r="H33" i="85" s="1"/>
  <c r="J33" i="182"/>
  <c r="K33" i="182" s="1"/>
  <c r="I35" i="89"/>
  <c r="I35" i="239"/>
  <c r="I34" i="222"/>
  <c r="I34" i="60"/>
  <c r="I33" i="88"/>
  <c r="I38" i="64"/>
  <c r="I36" i="10"/>
  <c r="I45" i="95"/>
  <c r="J39" i="242"/>
  <c r="K39" i="242" s="1"/>
  <c r="J33" i="224"/>
  <c r="K33" i="224" s="1"/>
  <c r="J32" i="88"/>
  <c r="K32" i="88" s="1"/>
  <c r="J32" i="128"/>
  <c r="K32" i="128" s="1"/>
  <c r="I37" i="17"/>
  <c r="I34" i="130"/>
  <c r="J37" i="50"/>
  <c r="K37" i="50" s="1"/>
  <c r="K28" i="55"/>
  <c r="G29" i="55"/>
  <c r="H29" i="55" s="1"/>
  <c r="I33" i="85"/>
  <c r="I34" i="182"/>
  <c r="I33" i="61"/>
  <c r="J34" i="89"/>
  <c r="K34" i="89" s="1"/>
  <c r="I34" i="216"/>
  <c r="I35" i="216" s="1"/>
  <c r="I33" i="145"/>
  <c r="J33" i="222"/>
  <c r="K33" i="222" s="1"/>
  <c r="I35" i="139"/>
  <c r="I37" i="87"/>
  <c r="I41" i="86"/>
  <c r="I37" i="201"/>
  <c r="I35" i="226"/>
  <c r="J34" i="226"/>
  <c r="K34" i="226" s="1"/>
  <c r="I34" i="225"/>
  <c r="I34" i="224"/>
  <c r="I37" i="223"/>
  <c r="J37" i="78"/>
  <c r="K37" i="78" s="1"/>
  <c r="I37" i="75"/>
  <c r="J36" i="74"/>
  <c r="K36" i="74" s="1"/>
  <c r="I37" i="74"/>
  <c r="I34" i="73"/>
  <c r="I35" i="72"/>
  <c r="I36" i="71"/>
  <c r="J35" i="71"/>
  <c r="K35" i="71" s="1"/>
  <c r="I39" i="248"/>
  <c r="I35" i="142"/>
  <c r="J37" i="76"/>
  <c r="K37" i="76" s="1"/>
  <c r="I35" i="154"/>
  <c r="I38" i="78"/>
  <c r="I40" i="77"/>
  <c r="J39" i="77"/>
  <c r="K39" i="77" s="1"/>
  <c r="I38" i="76"/>
  <c r="I39" i="112"/>
  <c r="I34" i="21"/>
  <c r="I41" i="35"/>
  <c r="I33" i="155"/>
  <c r="K31" i="155"/>
  <c r="J32" i="155" s="1"/>
  <c r="G33" i="155" s="1"/>
  <c r="H33" i="155" s="1"/>
  <c r="I34" i="252"/>
  <c r="I38" i="127"/>
  <c r="J37" i="127"/>
  <c r="K37" i="127" s="1"/>
  <c r="I35" i="43"/>
  <c r="I38" i="45"/>
  <c r="I35" i="247"/>
  <c r="I39" i="217"/>
  <c r="I39" i="237"/>
  <c r="I38" i="32"/>
  <c r="I37" i="30"/>
  <c r="I38" i="178"/>
  <c r="I37" i="250"/>
  <c r="I48" i="218"/>
  <c r="I37" i="55"/>
  <c r="I40" i="242"/>
  <c r="I47" i="249" l="1"/>
  <c r="J38" i="50"/>
  <c r="K31" i="27"/>
  <c r="J32" i="27" s="1"/>
  <c r="G33" i="27" s="1"/>
  <c r="H33" i="27" s="1"/>
  <c r="J33" i="30"/>
  <c r="G30" i="216"/>
  <c r="H30" i="216" s="1"/>
  <c r="K29" i="216"/>
  <c r="G25" i="255"/>
  <c r="H25" i="255" s="1"/>
  <c r="K25" i="255" s="1"/>
  <c r="J26" i="255" s="1"/>
  <c r="K26" i="255" s="1"/>
  <c r="J27" i="255" s="1"/>
  <c r="K27" i="255" s="1"/>
  <c r="J28" i="255" s="1"/>
  <c r="K28" i="255" s="1"/>
  <c r="J29" i="255" s="1"/>
  <c r="K29" i="255" s="1"/>
  <c r="J30" i="255" s="1"/>
  <c r="K30" i="255" s="1"/>
  <c r="J31" i="255" s="1"/>
  <c r="K31" i="255" s="1"/>
  <c r="J32" i="255" s="1"/>
  <c r="K32" i="255" s="1"/>
  <c r="J33" i="255" s="1"/>
  <c r="K33" i="255" s="1"/>
  <c r="K24" i="255"/>
  <c r="K32" i="32"/>
  <c r="J33" i="32" s="1"/>
  <c r="K33" i="32" s="1"/>
  <c r="G34" i="32"/>
  <c r="H34" i="32" s="1"/>
  <c r="G28" i="14"/>
  <c r="H28" i="14" s="1"/>
  <c r="K27" i="14"/>
  <c r="I43" i="82"/>
  <c r="G32" i="115"/>
  <c r="H32" i="115" s="1"/>
  <c r="J32" i="115" s="1"/>
  <c r="G27" i="134"/>
  <c r="H27" i="134" s="1"/>
  <c r="J27" i="134" s="1"/>
  <c r="K27" i="134" s="1"/>
  <c r="J33" i="128"/>
  <c r="K33" i="128" s="1"/>
  <c r="G28" i="237"/>
  <c r="H28" i="237" s="1"/>
  <c r="K27" i="237"/>
  <c r="J28" i="237" s="1"/>
  <c r="K29" i="206"/>
  <c r="G30" i="206"/>
  <c r="H30" i="206" s="1"/>
  <c r="G29" i="221"/>
  <c r="H29" i="221" s="1"/>
  <c r="K28" i="221"/>
  <c r="K29" i="221" s="1"/>
  <c r="J30" i="221" s="1"/>
  <c r="K30" i="221" s="1"/>
  <c r="J31" i="221" s="1"/>
  <c r="K31" i="221" s="1"/>
  <c r="J32" i="221" s="1"/>
  <c r="K32" i="221" s="1"/>
  <c r="J33" i="221" s="1"/>
  <c r="K33" i="221" s="1"/>
  <c r="J34" i="221" s="1"/>
  <c r="K34" i="221" s="1"/>
  <c r="J35" i="221" s="1"/>
  <c r="K35" i="221" s="1"/>
  <c r="J36" i="221" s="1"/>
  <c r="K36" i="221" s="1"/>
  <c r="J37" i="221" s="1"/>
  <c r="K37" i="221" s="1"/>
  <c r="J38" i="221" s="1"/>
  <c r="K38" i="221" s="1"/>
  <c r="J39" i="221" s="1"/>
  <c r="K39" i="221" s="1"/>
  <c r="J40" i="221" s="1"/>
  <c r="K40" i="221" s="1"/>
  <c r="J41" i="221" s="1"/>
  <c r="K41" i="221" s="1"/>
  <c r="J42" i="221" s="1"/>
  <c r="K42" i="221" s="1"/>
  <c r="K28" i="42"/>
  <c r="J30" i="42" s="1"/>
  <c r="K30" i="42" s="1"/>
  <c r="J31" i="42" s="1"/>
  <c r="K31" i="42" s="1"/>
  <c r="J32" i="42" s="1"/>
  <c r="K32" i="42" s="1"/>
  <c r="J33" i="42" s="1"/>
  <c r="K33" i="42" s="1"/>
  <c r="J34" i="42" s="1"/>
  <c r="K34" i="42" s="1"/>
  <c r="J35" i="42" s="1"/>
  <c r="K35" i="42" s="1"/>
  <c r="J36" i="42" s="1"/>
  <c r="K36" i="42" s="1"/>
  <c r="G29" i="42"/>
  <c r="H29" i="42" s="1"/>
  <c r="I43" i="206"/>
  <c r="I44" i="206" s="1"/>
  <c r="G27" i="249"/>
  <c r="H27" i="249" s="1"/>
  <c r="K26" i="249"/>
  <c r="I43" i="167"/>
  <c r="J79" i="267"/>
  <c r="K79" i="267" s="1"/>
  <c r="J28" i="242"/>
  <c r="G29" i="242" s="1"/>
  <c r="H29" i="242" s="1"/>
  <c r="I80" i="267"/>
  <c r="K26" i="231"/>
  <c r="J27" i="231"/>
  <c r="I48" i="257"/>
  <c r="J28" i="83"/>
  <c r="G28" i="7"/>
  <c r="H28" i="7" s="1"/>
  <c r="K27" i="7"/>
  <c r="J28" i="7" s="1"/>
  <c r="I42" i="166"/>
  <c r="I43" i="166" s="1"/>
  <c r="I42" i="220"/>
  <c r="I43" i="220" s="1"/>
  <c r="I44" i="220" s="1"/>
  <c r="K44" i="220" s="1"/>
  <c r="J27" i="248"/>
  <c r="G26" i="93"/>
  <c r="H26" i="93" s="1"/>
  <c r="K25" i="93"/>
  <c r="K24" i="51"/>
  <c r="G25" i="51"/>
  <c r="H25" i="51" s="1"/>
  <c r="K26" i="197"/>
  <c r="G27" i="197"/>
  <c r="H27" i="197" s="1"/>
  <c r="K31" i="116"/>
  <c r="J32" i="116" s="1"/>
  <c r="G33" i="116" s="1"/>
  <c r="H33" i="116" s="1"/>
  <c r="G29" i="34"/>
  <c r="H29" i="34" s="1"/>
  <c r="J29" i="34" s="1"/>
  <c r="J42" i="12"/>
  <c r="K42" i="12" s="1"/>
  <c r="J43" i="12" s="1"/>
  <c r="K43" i="12" s="1"/>
  <c r="J31" i="3"/>
  <c r="G32" i="3" s="1"/>
  <c r="H32" i="3" s="1"/>
  <c r="J29" i="169"/>
  <c r="K29" i="169" s="1"/>
  <c r="K30" i="10"/>
  <c r="J31" i="10" s="1"/>
  <c r="G31" i="10"/>
  <c r="K32" i="133"/>
  <c r="J33" i="133" s="1"/>
  <c r="K33" i="133" s="1"/>
  <c r="K27" i="4"/>
  <c r="J28" i="4" s="1"/>
  <c r="G29" i="4" s="1"/>
  <c r="H29" i="4" s="1"/>
  <c r="J32" i="138"/>
  <c r="K32" i="138" s="1"/>
  <c r="K33" i="149"/>
  <c r="J34" i="149" s="1"/>
  <c r="G36" i="149" s="1"/>
  <c r="H36" i="149" s="1"/>
  <c r="G35" i="149"/>
  <c r="H35" i="149" s="1"/>
  <c r="K30" i="114"/>
  <c r="J31" i="114" s="1"/>
  <c r="J28" i="214"/>
  <c r="K26" i="81"/>
  <c r="G27" i="81"/>
  <c r="H27" i="81" s="1"/>
  <c r="I44" i="12"/>
  <c r="G28" i="64"/>
  <c r="H28" i="64" s="1"/>
  <c r="J28" i="64" s="1"/>
  <c r="K28" i="64" s="1"/>
  <c r="J27" i="167"/>
  <c r="G30" i="257"/>
  <c r="H30" i="257" s="1"/>
  <c r="K29" i="257"/>
  <c r="I36" i="2"/>
  <c r="J30" i="220"/>
  <c r="K30" i="220" s="1"/>
  <c r="G29" i="217"/>
  <c r="H29" i="217" s="1"/>
  <c r="K28" i="217"/>
  <c r="K28" i="96"/>
  <c r="J29" i="96" s="1"/>
  <c r="K30" i="250"/>
  <c r="G31" i="250"/>
  <c r="H31" i="250" s="1"/>
  <c r="G26" i="137"/>
  <c r="H26" i="137" s="1"/>
  <c r="K25" i="137"/>
  <c r="K26" i="132"/>
  <c r="G27" i="132"/>
  <c r="H27" i="132" s="1"/>
  <c r="J32" i="61"/>
  <c r="G33" i="61" s="1"/>
  <c r="H33" i="61" s="1"/>
  <c r="J27" i="65"/>
  <c r="K28" i="8"/>
  <c r="G29" i="8"/>
  <c r="H29" i="8" s="1"/>
  <c r="J28" i="62"/>
  <c r="G29" i="62" s="1"/>
  <c r="H29" i="62" s="1"/>
  <c r="J28" i="166"/>
  <c r="J27" i="136"/>
  <c r="G28" i="136" s="1"/>
  <c r="H28" i="136" s="1"/>
  <c r="K31" i="91"/>
  <c r="J32" i="91" s="1"/>
  <c r="G33" i="91" s="1"/>
  <c r="H33" i="91" s="1"/>
  <c r="J27" i="45"/>
  <c r="G34" i="30"/>
  <c r="H34" i="30" s="1"/>
  <c r="K33" i="30"/>
  <c r="G27" i="35"/>
  <c r="H27" i="35" s="1"/>
  <c r="J27" i="35" s="1"/>
  <c r="K29" i="22"/>
  <c r="J30" i="22" s="1"/>
  <c r="G27" i="97"/>
  <c r="H27" i="97" s="1"/>
  <c r="K26" i="97"/>
  <c r="J25" i="87"/>
  <c r="G26" i="87" s="1"/>
  <c r="H26" i="87" s="1"/>
  <c r="G34" i="151"/>
  <c r="H34" i="151" s="1"/>
  <c r="K33" i="151"/>
  <c r="J37" i="263"/>
  <c r="K37" i="263" s="1"/>
  <c r="J37" i="261"/>
  <c r="K37" i="261" s="1"/>
  <c r="K27" i="211"/>
  <c r="J28" i="211" s="1"/>
  <c r="G29" i="211" s="1"/>
  <c r="H29" i="211" s="1"/>
  <c r="J32" i="153"/>
  <c r="K32" i="153" s="1"/>
  <c r="J26" i="41"/>
  <c r="K26" i="41" s="1"/>
  <c r="G31" i="18"/>
  <c r="H31" i="18" s="1"/>
  <c r="J31" i="18" s="1"/>
  <c r="G31" i="95"/>
  <c r="H31" i="95" s="1"/>
  <c r="K30" i="95"/>
  <c r="K25" i="43"/>
  <c r="G26" i="43"/>
  <c r="H26" i="43" s="1"/>
  <c r="J44" i="37"/>
  <c r="G34" i="140"/>
  <c r="H34" i="140" s="1"/>
  <c r="K33" i="140"/>
  <c r="K33" i="251"/>
  <c r="J34" i="251" s="1"/>
  <c r="K28" i="20"/>
  <c r="J29" i="20" s="1"/>
  <c r="I38" i="263"/>
  <c r="I42" i="262"/>
  <c r="J41" i="262"/>
  <c r="K41" i="262" s="1"/>
  <c r="I38" i="261"/>
  <c r="G31" i="100"/>
  <c r="H31" i="100" s="1"/>
  <c r="K30" i="100"/>
  <c r="J35" i="123"/>
  <c r="K35" i="123" s="1"/>
  <c r="J27" i="124"/>
  <c r="J34" i="222"/>
  <c r="K34" i="222" s="1"/>
  <c r="G27" i="2"/>
  <c r="H27" i="2" s="1"/>
  <c r="J27" i="2" s="1"/>
  <c r="K32" i="145"/>
  <c r="J33" i="145" s="1"/>
  <c r="G34" i="145" s="1"/>
  <c r="H34" i="145" s="1"/>
  <c r="J34" i="70"/>
  <c r="K34" i="70" s="1"/>
  <c r="J34" i="255"/>
  <c r="K34" i="255" s="1"/>
  <c r="J29" i="218"/>
  <c r="K32" i="27"/>
  <c r="J33" i="27" s="1"/>
  <c r="G34" i="27" s="1"/>
  <c r="H34" i="27" s="1"/>
  <c r="J35" i="131"/>
  <c r="K35" i="131" s="1"/>
  <c r="J34" i="135"/>
  <c r="K34" i="135" s="1"/>
  <c r="J34" i="182"/>
  <c r="K34" i="182" s="1"/>
  <c r="J34" i="99"/>
  <c r="K34" i="99" s="1"/>
  <c r="J33" i="68"/>
  <c r="K33" i="68" s="1"/>
  <c r="J27" i="152"/>
  <c r="G28" i="152" s="1"/>
  <c r="H28" i="152" s="1"/>
  <c r="J35" i="89"/>
  <c r="K35" i="89" s="1"/>
  <c r="J34" i="130"/>
  <c r="K34" i="130" s="1"/>
  <c r="J34" i="60"/>
  <c r="K34" i="60" s="1"/>
  <c r="J36" i="66"/>
  <c r="K36" i="66" s="1"/>
  <c r="K32" i="148"/>
  <c r="J33" i="148" s="1"/>
  <c r="G34" i="148" s="1"/>
  <c r="H34" i="148" s="1"/>
  <c r="K27" i="17"/>
  <c r="G28" i="17"/>
  <c r="H28" i="17" s="1"/>
  <c r="J35" i="72"/>
  <c r="K35" i="72" s="1"/>
  <c r="J41" i="86"/>
  <c r="K41" i="86" s="1"/>
  <c r="K32" i="85"/>
  <c r="J33" i="85" s="1"/>
  <c r="G34" i="85" s="1"/>
  <c r="H34" i="85" s="1"/>
  <c r="K34" i="26"/>
  <c r="J35" i="26" s="1"/>
  <c r="G36" i="26" s="1"/>
  <c r="H36" i="26" s="1"/>
  <c r="K32" i="110"/>
  <c r="J33" i="110" s="1"/>
  <c r="G34" i="110" s="1"/>
  <c r="H34" i="110" s="1"/>
  <c r="J35" i="213"/>
  <c r="K35" i="213" s="1"/>
  <c r="G33" i="24"/>
  <c r="H33" i="24" s="1"/>
  <c r="K32" i="24"/>
  <c r="J33" i="238"/>
  <c r="K33" i="238" s="1"/>
  <c r="J34" i="129"/>
  <c r="K34" i="129" s="1"/>
  <c r="J27" i="58"/>
  <c r="G28" i="58" s="1"/>
  <c r="H28" i="58" s="1"/>
  <c r="J38" i="127"/>
  <c r="K38" i="127" s="1"/>
  <c r="J36" i="71"/>
  <c r="K36" i="71" s="1"/>
  <c r="J34" i="224"/>
  <c r="K34" i="224" s="1"/>
  <c r="J33" i="150"/>
  <c r="K33" i="150" s="1"/>
  <c r="J35" i="241"/>
  <c r="K35" i="241" s="1"/>
  <c r="J29" i="47"/>
  <c r="K29" i="47" s="1"/>
  <c r="J45" i="141"/>
  <c r="K45" i="141" s="1"/>
  <c r="J26" i="53"/>
  <c r="J34" i="73"/>
  <c r="K34" i="73" s="1"/>
  <c r="G28" i="151"/>
  <c r="H28" i="151" s="1"/>
  <c r="K27" i="151"/>
  <c r="J29" i="55"/>
  <c r="G30" i="55" s="1"/>
  <c r="H30" i="55" s="1"/>
  <c r="J33" i="139"/>
  <c r="K33" i="139" s="1"/>
  <c r="J38" i="178"/>
  <c r="K38" i="178" s="1"/>
  <c r="J37" i="74"/>
  <c r="K37" i="74" s="1"/>
  <c r="J34" i="225"/>
  <c r="K34" i="225" s="1"/>
  <c r="I36" i="216"/>
  <c r="I34" i="85"/>
  <c r="I34" i="27"/>
  <c r="J34" i="170"/>
  <c r="K34" i="170" s="1"/>
  <c r="I40" i="65"/>
  <c r="I41" i="65" s="1"/>
  <c r="I42" i="65" s="1"/>
  <c r="I35" i="140"/>
  <c r="I35" i="137"/>
  <c r="J34" i="59"/>
  <c r="K34" i="59" s="1"/>
  <c r="G30" i="40"/>
  <c r="H30" i="40" s="1"/>
  <c r="K29" i="40"/>
  <c r="I37" i="42"/>
  <c r="I35" i="13"/>
  <c r="K34" i="13"/>
  <c r="J34" i="29"/>
  <c r="K34" i="29" s="1"/>
  <c r="I34" i="148"/>
  <c r="I37" i="20"/>
  <c r="I35" i="4"/>
  <c r="J37" i="201"/>
  <c r="K37" i="201" s="1"/>
  <c r="I38" i="17"/>
  <c r="I35" i="33"/>
  <c r="I35" i="170"/>
  <c r="G28" i="16"/>
  <c r="H28" i="16" s="1"/>
  <c r="K27" i="16"/>
  <c r="I39" i="197"/>
  <c r="I34" i="100"/>
  <c r="I36" i="3"/>
  <c r="I35" i="29"/>
  <c r="I36" i="153"/>
  <c r="I36" i="240"/>
  <c r="I36" i="62"/>
  <c r="I34" i="83"/>
  <c r="I38" i="40"/>
  <c r="J35" i="226"/>
  <c r="K35" i="226" s="1"/>
  <c r="I39" i="64"/>
  <c r="I35" i="222"/>
  <c r="J33" i="181"/>
  <c r="K33" i="181" s="1"/>
  <c r="I36" i="26"/>
  <c r="I37" i="16"/>
  <c r="J34" i="84"/>
  <c r="K34" i="84" s="1"/>
  <c r="I46" i="141"/>
  <c r="I34" i="256"/>
  <c r="I37" i="117"/>
  <c r="J35" i="240"/>
  <c r="K35" i="240" s="1"/>
  <c r="J38" i="219"/>
  <c r="K38" i="219" s="1"/>
  <c r="I34" i="18"/>
  <c r="I35" i="84"/>
  <c r="G28" i="247"/>
  <c r="H28" i="247" s="1"/>
  <c r="K27" i="247"/>
  <c r="I36" i="213"/>
  <c r="J33" i="256"/>
  <c r="K33" i="256" s="1"/>
  <c r="I35" i="99"/>
  <c r="J35" i="117"/>
  <c r="K35" i="117" s="1"/>
  <c r="J36" i="117" s="1"/>
  <c r="K36" i="117" s="1"/>
  <c r="K33" i="157"/>
  <c r="J34" i="157" s="1"/>
  <c r="G35" i="157" s="1"/>
  <c r="H35" i="157" s="1"/>
  <c r="I39" i="219"/>
  <c r="I34" i="136"/>
  <c r="I34" i="138"/>
  <c r="I34" i="115"/>
  <c r="I36" i="47"/>
  <c r="I35" i="81"/>
  <c r="I36" i="139"/>
  <c r="I34" i="88"/>
  <c r="G27" i="48"/>
  <c r="H27" i="48" s="1"/>
  <c r="K26" i="48"/>
  <c r="I46" i="95"/>
  <c r="J33" i="88"/>
  <c r="K33" i="88" s="1"/>
  <c r="I36" i="239"/>
  <c r="I34" i="22"/>
  <c r="I36" i="227"/>
  <c r="K37" i="49"/>
  <c r="J38" i="49" s="1"/>
  <c r="G39" i="49" s="1"/>
  <c r="H39" i="49" s="1"/>
  <c r="G27" i="63"/>
  <c r="H27" i="63" s="1"/>
  <c r="K26" i="63"/>
  <c r="I36" i="169"/>
  <c r="I34" i="116"/>
  <c r="I38" i="97"/>
  <c r="I37" i="111"/>
  <c r="G27" i="92"/>
  <c r="H27" i="92" s="1"/>
  <c r="K26" i="92"/>
  <c r="I35" i="143"/>
  <c r="I35" i="157"/>
  <c r="I35" i="24"/>
  <c r="I34" i="67"/>
  <c r="K32" i="57"/>
  <c r="J33" i="57" s="1"/>
  <c r="G34" i="57" s="1"/>
  <c r="H34" i="57" s="1"/>
  <c r="I39" i="19"/>
  <c r="K38" i="19"/>
  <c r="I34" i="181"/>
  <c r="J40" i="77"/>
  <c r="K40" i="77" s="1"/>
  <c r="J35" i="154"/>
  <c r="K35" i="154" s="1"/>
  <c r="I35" i="182"/>
  <c r="I35" i="60"/>
  <c r="J35" i="239"/>
  <c r="K35" i="239" s="1"/>
  <c r="G26" i="33"/>
  <c r="H26" i="33" s="1"/>
  <c r="K25" i="33"/>
  <c r="I36" i="123"/>
  <c r="I35" i="129"/>
  <c r="J35" i="227"/>
  <c r="K35" i="227" s="1"/>
  <c r="I39" i="49"/>
  <c r="I37" i="66"/>
  <c r="G27" i="82"/>
  <c r="H27" i="82" s="1"/>
  <c r="K26" i="82"/>
  <c r="I35" i="251"/>
  <c r="J35" i="134"/>
  <c r="K35" i="134" s="1"/>
  <c r="K31" i="252"/>
  <c r="G32" i="252"/>
  <c r="H32" i="252" s="1"/>
  <c r="J36" i="111"/>
  <c r="K36" i="111" s="1"/>
  <c r="I37" i="93"/>
  <c r="I34" i="91"/>
  <c r="I35" i="255"/>
  <c r="I36" i="131"/>
  <c r="J33" i="67"/>
  <c r="K33" i="67" s="1"/>
  <c r="I36" i="152"/>
  <c r="I34" i="68"/>
  <c r="I34" i="57"/>
  <c r="I38" i="46"/>
  <c r="K37" i="46"/>
  <c r="I35" i="5"/>
  <c r="K34" i="5"/>
  <c r="I34" i="61"/>
  <c r="I37" i="10"/>
  <c r="I37" i="14"/>
  <c r="I36" i="134"/>
  <c r="I34" i="114"/>
  <c r="I36" i="69"/>
  <c r="I36" i="7"/>
  <c r="I36" i="92"/>
  <c r="I37" i="48"/>
  <c r="I36" i="8"/>
  <c r="K35" i="151"/>
  <c r="I36" i="151"/>
  <c r="I34" i="145"/>
  <c r="I37" i="41"/>
  <c r="I35" i="130"/>
  <c r="I36" i="89"/>
  <c r="I34" i="238"/>
  <c r="I38" i="34"/>
  <c r="I34" i="150"/>
  <c r="I34" i="110"/>
  <c r="J36" i="14"/>
  <c r="K36" i="14" s="1"/>
  <c r="I36" i="241"/>
  <c r="I35" i="59"/>
  <c r="I36" i="211"/>
  <c r="J35" i="69"/>
  <c r="K35" i="69" s="1"/>
  <c r="I35" i="53"/>
  <c r="I45" i="37"/>
  <c r="K44" i="37"/>
  <c r="I35" i="58"/>
  <c r="I35" i="135"/>
  <c r="I35" i="63"/>
  <c r="I35" i="70"/>
  <c r="K38" i="50"/>
  <c r="I39" i="50"/>
  <c r="I34" i="128"/>
  <c r="I38" i="87"/>
  <c r="I42" i="86"/>
  <c r="I38" i="201"/>
  <c r="I36" i="226"/>
  <c r="I35" i="225"/>
  <c r="I35" i="224"/>
  <c r="I38" i="223"/>
  <c r="J37" i="223"/>
  <c r="K37" i="223" s="1"/>
  <c r="I38" i="75"/>
  <c r="I39" i="75" s="1"/>
  <c r="J37" i="75"/>
  <c r="K37" i="75" s="1"/>
  <c r="I38" i="74"/>
  <c r="I35" i="73"/>
  <c r="I36" i="72"/>
  <c r="I37" i="71"/>
  <c r="I40" i="248"/>
  <c r="I36" i="142"/>
  <c r="J35" i="142"/>
  <c r="K35" i="142" s="1"/>
  <c r="I36" i="154"/>
  <c r="J38" i="78"/>
  <c r="K38" i="78" s="1"/>
  <c r="I39" i="78"/>
  <c r="I41" i="77"/>
  <c r="J38" i="76"/>
  <c r="K38" i="76" s="1"/>
  <c r="I39" i="76"/>
  <c r="I40" i="112"/>
  <c r="J39" i="112"/>
  <c r="K39" i="112" s="1"/>
  <c r="I35" i="21"/>
  <c r="J34" i="21"/>
  <c r="K34" i="21" s="1"/>
  <c r="I42" i="35"/>
  <c r="I34" i="155"/>
  <c r="K32" i="155"/>
  <c r="J33" i="155" s="1"/>
  <c r="G34" i="155" s="1"/>
  <c r="H34" i="155" s="1"/>
  <c r="I35" i="252"/>
  <c r="I39" i="127"/>
  <c r="I36" i="43"/>
  <c r="I39" i="45"/>
  <c r="I36" i="247"/>
  <c r="I40" i="217"/>
  <c r="I40" i="237"/>
  <c r="J40" i="242"/>
  <c r="K40" i="242" s="1"/>
  <c r="I43" i="221"/>
  <c r="I39" i="32"/>
  <c r="K37" i="30"/>
  <c r="I38" i="30"/>
  <c r="I39" i="178"/>
  <c r="I38" i="250"/>
  <c r="I49" i="218"/>
  <c r="I38" i="55"/>
  <c r="I41" i="242"/>
  <c r="G30" i="34" l="1"/>
  <c r="H30" i="34" s="1"/>
  <c r="K29" i="34"/>
  <c r="G33" i="138"/>
  <c r="H33" i="138" s="1"/>
  <c r="G29" i="64"/>
  <c r="H29" i="64" s="1"/>
  <c r="J28" i="14"/>
  <c r="I48" i="249"/>
  <c r="I49" i="249" s="1"/>
  <c r="J30" i="216"/>
  <c r="K30" i="216" s="1"/>
  <c r="J31" i="216" s="1"/>
  <c r="J27" i="249"/>
  <c r="G29" i="14"/>
  <c r="H29" i="14" s="1"/>
  <c r="K28" i="14"/>
  <c r="I45" i="206"/>
  <c r="J34" i="32"/>
  <c r="K34" i="32" s="1"/>
  <c r="J35" i="32" s="1"/>
  <c r="K35" i="32" s="1"/>
  <c r="J36" i="32" s="1"/>
  <c r="K36" i="32" s="1"/>
  <c r="J37" i="32" s="1"/>
  <c r="K37" i="32" s="1"/>
  <c r="J38" i="32" s="1"/>
  <c r="K38" i="32" s="1"/>
  <c r="J39" i="32" s="1"/>
  <c r="K39" i="32" s="1"/>
  <c r="I44" i="82"/>
  <c r="K32" i="115"/>
  <c r="G33" i="115"/>
  <c r="H33" i="115" s="1"/>
  <c r="J26" i="93"/>
  <c r="G27" i="93" s="1"/>
  <c r="H27" i="93" s="1"/>
  <c r="K28" i="242"/>
  <c r="J29" i="242" s="1"/>
  <c r="K27" i="248"/>
  <c r="G28" i="248"/>
  <c r="H28" i="248" s="1"/>
  <c r="K27" i="231"/>
  <c r="G28" i="231"/>
  <c r="H28" i="231" s="1"/>
  <c r="J30" i="206"/>
  <c r="K28" i="83"/>
  <c r="G29" i="83"/>
  <c r="H29" i="83" s="1"/>
  <c r="I44" i="167"/>
  <c r="J34" i="30"/>
  <c r="I44" i="166"/>
  <c r="I45" i="166" s="1"/>
  <c r="I46" i="166" s="1"/>
  <c r="J80" i="267"/>
  <c r="K80" i="267" s="1"/>
  <c r="J29" i="8"/>
  <c r="G30" i="8" s="1"/>
  <c r="H30" i="8" s="1"/>
  <c r="I81" i="267"/>
  <c r="G31" i="220"/>
  <c r="H31" i="220" s="1"/>
  <c r="J31" i="220" s="1"/>
  <c r="J33" i="138"/>
  <c r="G34" i="138" s="1"/>
  <c r="H34" i="138" s="1"/>
  <c r="G30" i="169"/>
  <c r="H30" i="169" s="1"/>
  <c r="J30" i="169" s="1"/>
  <c r="K27" i="152"/>
  <c r="J28" i="152" s="1"/>
  <c r="K28" i="152" s="1"/>
  <c r="J29" i="152" s="1"/>
  <c r="K29" i="152" s="1"/>
  <c r="J30" i="152" s="1"/>
  <c r="G31" i="152" s="1"/>
  <c r="H31" i="152" s="1"/>
  <c r="G29" i="237"/>
  <c r="H29" i="237" s="1"/>
  <c r="K28" i="237"/>
  <c r="G29" i="7"/>
  <c r="H29" i="7" s="1"/>
  <c r="K28" i="7"/>
  <c r="I49" i="257"/>
  <c r="K32" i="116"/>
  <c r="J33" i="116" s="1"/>
  <c r="G34" i="116" s="1"/>
  <c r="H34" i="116" s="1"/>
  <c r="K28" i="214"/>
  <c r="G29" i="214"/>
  <c r="H29" i="214" s="1"/>
  <c r="J25" i="51"/>
  <c r="K27" i="65"/>
  <c r="G28" i="65"/>
  <c r="H28" i="65" s="1"/>
  <c r="J27" i="197"/>
  <c r="I39" i="34"/>
  <c r="I40" i="34" s="1"/>
  <c r="K31" i="3"/>
  <c r="J32" i="3" s="1"/>
  <c r="G32" i="10"/>
  <c r="K31" i="10"/>
  <c r="J32" i="10" s="1"/>
  <c r="J27" i="132"/>
  <c r="K27" i="132" s="1"/>
  <c r="J30" i="34"/>
  <c r="K32" i="61"/>
  <c r="J33" i="61" s="1"/>
  <c r="J27" i="81"/>
  <c r="G28" i="81" s="1"/>
  <c r="H28" i="81" s="1"/>
  <c r="J30" i="257"/>
  <c r="K28" i="4"/>
  <c r="J29" i="4" s="1"/>
  <c r="K27" i="167"/>
  <c r="G28" i="167"/>
  <c r="H28" i="167" s="1"/>
  <c r="J29" i="217"/>
  <c r="I45" i="12"/>
  <c r="G32" i="114"/>
  <c r="H32" i="114" s="1"/>
  <c r="K31" i="114"/>
  <c r="J44" i="12"/>
  <c r="K44" i="12" s="1"/>
  <c r="J31" i="250"/>
  <c r="K27" i="136"/>
  <c r="J28" i="136" s="1"/>
  <c r="J26" i="137"/>
  <c r="K26" i="137" s="1"/>
  <c r="J27" i="137" s="1"/>
  <c r="G28" i="134"/>
  <c r="H28" i="134" s="1"/>
  <c r="K32" i="91"/>
  <c r="J33" i="91" s="1"/>
  <c r="G34" i="91" s="1"/>
  <c r="H34" i="91" s="1"/>
  <c r="K27" i="35"/>
  <c r="G28" i="35"/>
  <c r="H28" i="35" s="1"/>
  <c r="K28" i="62"/>
  <c r="J29" i="62" s="1"/>
  <c r="K27" i="124"/>
  <c r="G28" i="124"/>
  <c r="H28" i="124" s="1"/>
  <c r="K25" i="87"/>
  <c r="J26" i="87" s="1"/>
  <c r="G27" i="87" s="1"/>
  <c r="H27" i="87" s="1"/>
  <c r="K27" i="45"/>
  <c r="G28" i="45"/>
  <c r="H28" i="45" s="1"/>
  <c r="G29" i="166"/>
  <c r="H29" i="166" s="1"/>
  <c r="K28" i="166"/>
  <c r="K27" i="58"/>
  <c r="G27" i="41"/>
  <c r="H27" i="41" s="1"/>
  <c r="J27" i="41" s="1"/>
  <c r="G33" i="153"/>
  <c r="H33" i="153" s="1"/>
  <c r="J33" i="153" s="1"/>
  <c r="G34" i="133"/>
  <c r="H34" i="133" s="1"/>
  <c r="J34" i="133" s="1"/>
  <c r="J36" i="239"/>
  <c r="K36" i="239" s="1"/>
  <c r="J38" i="263"/>
  <c r="K38" i="263" s="1"/>
  <c r="G35" i="30"/>
  <c r="H35" i="30" s="1"/>
  <c r="K34" i="30"/>
  <c r="J27" i="97"/>
  <c r="G28" i="97" s="1"/>
  <c r="H28" i="97" s="1"/>
  <c r="J34" i="151"/>
  <c r="J39" i="127"/>
  <c r="K39" i="127" s="1"/>
  <c r="G30" i="47"/>
  <c r="H30" i="47" s="1"/>
  <c r="J30" i="47" s="1"/>
  <c r="K33" i="27"/>
  <c r="J42" i="262"/>
  <c r="K42" i="262" s="1"/>
  <c r="J31" i="95"/>
  <c r="G32" i="95" s="1"/>
  <c r="H32" i="95" s="1"/>
  <c r="K29" i="55"/>
  <c r="J30" i="55" s="1"/>
  <c r="K30" i="55" s="1"/>
  <c r="K28" i="211"/>
  <c r="J29" i="211" s="1"/>
  <c r="G31" i="22"/>
  <c r="H31" i="22" s="1"/>
  <c r="K30" i="22"/>
  <c r="K35" i="26"/>
  <c r="J36" i="26" s="1"/>
  <c r="J26" i="43"/>
  <c r="J34" i="140"/>
  <c r="K34" i="140" s="1"/>
  <c r="G35" i="251"/>
  <c r="H35" i="251" s="1"/>
  <c r="K34" i="251"/>
  <c r="J37" i="117"/>
  <c r="K37" i="117" s="1"/>
  <c r="J31" i="100"/>
  <c r="K31" i="100" s="1"/>
  <c r="I39" i="263"/>
  <c r="J36" i="227"/>
  <c r="K36" i="227" s="1"/>
  <c r="J36" i="240"/>
  <c r="K36" i="240" s="1"/>
  <c r="J38" i="261"/>
  <c r="K38" i="261" s="1"/>
  <c r="I43" i="262"/>
  <c r="G34" i="139"/>
  <c r="H34" i="139" s="1"/>
  <c r="J34" i="139" s="1"/>
  <c r="G35" i="139" s="1"/>
  <c r="H35" i="139" s="1"/>
  <c r="K33" i="57"/>
  <c r="J34" i="57" s="1"/>
  <c r="G35" i="57" s="1"/>
  <c r="H35" i="57" s="1"/>
  <c r="J37" i="111"/>
  <c r="K37" i="111" s="1"/>
  <c r="I39" i="261"/>
  <c r="J34" i="256"/>
  <c r="K34" i="256" s="1"/>
  <c r="J36" i="69"/>
  <c r="K36" i="69" s="1"/>
  <c r="K33" i="110"/>
  <c r="J34" i="110" s="1"/>
  <c r="G35" i="110" s="1"/>
  <c r="H35" i="110" s="1"/>
  <c r="J34" i="67"/>
  <c r="K34" i="67" s="1"/>
  <c r="K33" i="85"/>
  <c r="J34" i="85" s="1"/>
  <c r="G35" i="85" s="1"/>
  <c r="H35" i="85" s="1"/>
  <c r="J37" i="14"/>
  <c r="K37" i="14" s="1"/>
  <c r="J35" i="60"/>
  <c r="K35" i="60" s="1"/>
  <c r="K29" i="218"/>
  <c r="G30" i="218"/>
  <c r="H30" i="218" s="1"/>
  <c r="J36" i="142"/>
  <c r="K36" i="142" s="1"/>
  <c r="J35" i="224"/>
  <c r="K35" i="224" s="1"/>
  <c r="J27" i="92"/>
  <c r="G28" i="92" s="1"/>
  <c r="H28" i="92" s="1"/>
  <c r="G32" i="18"/>
  <c r="H32" i="18" s="1"/>
  <c r="K31" i="18"/>
  <c r="J35" i="59"/>
  <c r="K35" i="59" s="1"/>
  <c r="J28" i="134"/>
  <c r="G29" i="134" s="1"/>
  <c r="H29" i="134" s="1"/>
  <c r="J28" i="17"/>
  <c r="G29" i="17" s="1"/>
  <c r="H29" i="17" s="1"/>
  <c r="J39" i="50"/>
  <c r="K39" i="50" s="1"/>
  <c r="J34" i="238"/>
  <c r="K34" i="238" s="1"/>
  <c r="J35" i="130"/>
  <c r="K35" i="130" s="1"/>
  <c r="J34" i="27"/>
  <c r="G35" i="27" s="1"/>
  <c r="H35" i="27" s="1"/>
  <c r="J40" i="112"/>
  <c r="K40" i="112" s="1"/>
  <c r="J41" i="77"/>
  <c r="K41" i="77" s="1"/>
  <c r="K33" i="138"/>
  <c r="J34" i="138" s="1"/>
  <c r="G35" i="138" s="1"/>
  <c r="H35" i="138" s="1"/>
  <c r="J33" i="24"/>
  <c r="K33" i="24" s="1"/>
  <c r="J36" i="226"/>
  <c r="K36" i="226" s="1"/>
  <c r="J36" i="72"/>
  <c r="K36" i="72" s="1"/>
  <c r="J34" i="68"/>
  <c r="K34" i="68" s="1"/>
  <c r="J36" i="131"/>
  <c r="K36" i="131" s="1"/>
  <c r="J35" i="99"/>
  <c r="K35" i="99" s="1"/>
  <c r="J35" i="170"/>
  <c r="K35" i="170" s="1"/>
  <c r="K33" i="148"/>
  <c r="J34" i="148" s="1"/>
  <c r="G35" i="148" s="1"/>
  <c r="H35" i="148" s="1"/>
  <c r="J37" i="42"/>
  <c r="K37" i="42" s="1"/>
  <c r="J36" i="123"/>
  <c r="K36" i="123" s="1"/>
  <c r="J27" i="63"/>
  <c r="G28" i="63" s="1"/>
  <c r="H28" i="63" s="1"/>
  <c r="J39" i="219"/>
  <c r="K39" i="219" s="1"/>
  <c r="G27" i="53"/>
  <c r="H27" i="53" s="1"/>
  <c r="K26" i="53"/>
  <c r="J45" i="37"/>
  <c r="K45" i="37" s="1"/>
  <c r="J38" i="75"/>
  <c r="K38" i="75" s="1"/>
  <c r="J39" i="75" s="1"/>
  <c r="K39" i="75" s="1"/>
  <c r="K34" i="157"/>
  <c r="J35" i="157" s="1"/>
  <c r="K38" i="49"/>
  <c r="J39" i="49" s="1"/>
  <c r="G40" i="49" s="1"/>
  <c r="H40" i="49" s="1"/>
  <c r="I36" i="140"/>
  <c r="I35" i="85"/>
  <c r="I36" i="129"/>
  <c r="I35" i="181"/>
  <c r="I37" i="169"/>
  <c r="I35" i="136"/>
  <c r="J34" i="128"/>
  <c r="K34" i="128" s="1"/>
  <c r="I46" i="37"/>
  <c r="I36" i="59"/>
  <c r="I37" i="151"/>
  <c r="I38" i="10"/>
  <c r="I39" i="46"/>
  <c r="K38" i="46"/>
  <c r="I38" i="93"/>
  <c r="I39" i="93" s="1"/>
  <c r="J27" i="82"/>
  <c r="I36" i="24"/>
  <c r="I35" i="22"/>
  <c r="I37" i="47"/>
  <c r="I38" i="117"/>
  <c r="I35" i="256"/>
  <c r="I40" i="64"/>
  <c r="I37" i="3"/>
  <c r="I39" i="96"/>
  <c r="I36" i="170"/>
  <c r="I38" i="42"/>
  <c r="I37" i="216"/>
  <c r="I35" i="128"/>
  <c r="I35" i="150"/>
  <c r="I35" i="145"/>
  <c r="I38" i="16"/>
  <c r="I37" i="62"/>
  <c r="G30" i="20"/>
  <c r="H30" i="20" s="1"/>
  <c r="K29" i="20"/>
  <c r="J37" i="71"/>
  <c r="K37" i="71" s="1"/>
  <c r="J38" i="223"/>
  <c r="K38" i="223" s="1"/>
  <c r="I40" i="50"/>
  <c r="J35" i="135"/>
  <c r="K35" i="135" s="1"/>
  <c r="I36" i="53"/>
  <c r="J36" i="241"/>
  <c r="K36" i="241" s="1"/>
  <c r="J36" i="151"/>
  <c r="G37" i="151" s="1"/>
  <c r="H37" i="151" s="1"/>
  <c r="I37" i="7"/>
  <c r="I35" i="114"/>
  <c r="I35" i="57"/>
  <c r="I37" i="131"/>
  <c r="J37" i="66"/>
  <c r="K37" i="66" s="1"/>
  <c r="I37" i="123"/>
  <c r="J35" i="182"/>
  <c r="K35" i="182" s="1"/>
  <c r="I38" i="111"/>
  <c r="J34" i="88"/>
  <c r="K34" i="88" s="1"/>
  <c r="I35" i="115"/>
  <c r="I36" i="115" s="1"/>
  <c r="I37" i="115" s="1"/>
  <c r="I38" i="115" s="1"/>
  <c r="I36" i="99"/>
  <c r="J35" i="84"/>
  <c r="K35" i="84" s="1"/>
  <c r="J46" i="141"/>
  <c r="K46" i="141" s="1"/>
  <c r="J28" i="58"/>
  <c r="I36" i="4"/>
  <c r="J29" i="64"/>
  <c r="J30" i="40"/>
  <c r="I35" i="88"/>
  <c r="I47" i="141"/>
  <c r="I37" i="240"/>
  <c r="I36" i="33"/>
  <c r="I40" i="19"/>
  <c r="K39" i="19"/>
  <c r="I36" i="143"/>
  <c r="I39" i="97"/>
  <c r="K34" i="149"/>
  <c r="J35" i="149" s="1"/>
  <c r="K35" i="149" s="1"/>
  <c r="I37" i="26"/>
  <c r="I37" i="153"/>
  <c r="I37" i="241"/>
  <c r="I36" i="255"/>
  <c r="I38" i="66"/>
  <c r="I36" i="182"/>
  <c r="I40" i="219"/>
  <c r="I36" i="84"/>
  <c r="G28" i="2"/>
  <c r="H28" i="2" s="1"/>
  <c r="K27" i="2"/>
  <c r="I35" i="238"/>
  <c r="I37" i="8"/>
  <c r="I35" i="61"/>
  <c r="J32" i="252"/>
  <c r="J35" i="70"/>
  <c r="K35" i="70" s="1"/>
  <c r="I37" i="89"/>
  <c r="I38" i="48"/>
  <c r="I37" i="134"/>
  <c r="I35" i="68"/>
  <c r="I40" i="49"/>
  <c r="I41" i="49" s="1"/>
  <c r="I42" i="49" s="1"/>
  <c r="I43" i="49" s="1"/>
  <c r="I35" i="116"/>
  <c r="I47" i="95"/>
  <c r="I37" i="139"/>
  <c r="I38" i="139" s="1"/>
  <c r="J36" i="213"/>
  <c r="K36" i="213" s="1"/>
  <c r="I35" i="18"/>
  <c r="I36" i="149"/>
  <c r="I39" i="40"/>
  <c r="I40" i="197"/>
  <c r="I39" i="17"/>
  <c r="I38" i="20"/>
  <c r="I36" i="13"/>
  <c r="K35" i="13"/>
  <c r="I37" i="239"/>
  <c r="I36" i="130"/>
  <c r="J35" i="255"/>
  <c r="K35" i="255" s="1"/>
  <c r="J26" i="33"/>
  <c r="J43" i="221"/>
  <c r="K43" i="221" s="1"/>
  <c r="J39" i="78"/>
  <c r="K39" i="78" s="1"/>
  <c r="J35" i="73"/>
  <c r="K35" i="73" s="1"/>
  <c r="I36" i="58"/>
  <c r="I37" i="211"/>
  <c r="I35" i="110"/>
  <c r="J36" i="89"/>
  <c r="K36" i="89" s="1"/>
  <c r="I38" i="41"/>
  <c r="J36" i="134"/>
  <c r="K36" i="134" s="1"/>
  <c r="I37" i="152"/>
  <c r="I35" i="91"/>
  <c r="I36" i="251"/>
  <c r="I35" i="67"/>
  <c r="I36" i="81"/>
  <c r="I35" i="138"/>
  <c r="I37" i="213"/>
  <c r="J35" i="222"/>
  <c r="K35" i="222" s="1"/>
  <c r="J35" i="29"/>
  <c r="K35" i="29" s="1"/>
  <c r="J28" i="16"/>
  <c r="G30" i="96"/>
  <c r="H30" i="96" s="1"/>
  <c r="K29" i="96"/>
  <c r="I35" i="27"/>
  <c r="I36" i="135"/>
  <c r="I36" i="157"/>
  <c r="I36" i="70"/>
  <c r="J35" i="21"/>
  <c r="K35" i="21" s="1"/>
  <c r="I36" i="63"/>
  <c r="J34" i="150"/>
  <c r="K34" i="150" s="1"/>
  <c r="K33" i="145"/>
  <c r="J34" i="145" s="1"/>
  <c r="G35" i="145" s="1"/>
  <c r="H35" i="145" s="1"/>
  <c r="I37" i="92"/>
  <c r="I37" i="69"/>
  <c r="I38" i="14"/>
  <c r="K35" i="5"/>
  <c r="I36" i="5"/>
  <c r="K33" i="91"/>
  <c r="J34" i="91" s="1"/>
  <c r="G35" i="91" s="1"/>
  <c r="H35" i="91" s="1"/>
  <c r="J35" i="129"/>
  <c r="K35" i="129" s="1"/>
  <c r="I36" i="60"/>
  <c r="J34" i="181"/>
  <c r="K34" i="181" s="1"/>
  <c r="I37" i="227"/>
  <c r="J27" i="48"/>
  <c r="J28" i="247"/>
  <c r="I36" i="222"/>
  <c r="I35" i="83"/>
  <c r="I36" i="29"/>
  <c r="I35" i="100"/>
  <c r="I35" i="148"/>
  <c r="I36" i="137"/>
  <c r="I39" i="87"/>
  <c r="J42" i="86"/>
  <c r="K42" i="86" s="1"/>
  <c r="I43" i="86"/>
  <c r="I39" i="201"/>
  <c r="J38" i="201"/>
  <c r="K38" i="201" s="1"/>
  <c r="I37" i="226"/>
  <c r="I36" i="225"/>
  <c r="J35" i="225"/>
  <c r="K35" i="225" s="1"/>
  <c r="I36" i="224"/>
  <c r="I39" i="223"/>
  <c r="J39" i="76"/>
  <c r="K39" i="76" s="1"/>
  <c r="I40" i="75"/>
  <c r="J38" i="74"/>
  <c r="K38" i="74" s="1"/>
  <c r="I39" i="74"/>
  <c r="I36" i="73"/>
  <c r="I37" i="72"/>
  <c r="I38" i="71"/>
  <c r="I41" i="248"/>
  <c r="J39" i="178"/>
  <c r="K39" i="178" s="1"/>
  <c r="I37" i="142"/>
  <c r="I37" i="154"/>
  <c r="J36" i="154"/>
  <c r="K36" i="154" s="1"/>
  <c r="I40" i="78"/>
  <c r="I42" i="77"/>
  <c r="I40" i="76"/>
  <c r="I41" i="112"/>
  <c r="I36" i="21"/>
  <c r="I43" i="35"/>
  <c r="K33" i="155"/>
  <c r="J34" i="155" s="1"/>
  <c r="G35" i="155" s="1"/>
  <c r="H35" i="155" s="1"/>
  <c r="I35" i="155"/>
  <c r="I36" i="252"/>
  <c r="I40" i="127"/>
  <c r="I39" i="124"/>
  <c r="I40" i="124" s="1"/>
  <c r="I37" i="43"/>
  <c r="I40" i="45"/>
  <c r="I37" i="247"/>
  <c r="I41" i="217"/>
  <c r="I41" i="237"/>
  <c r="J41" i="242"/>
  <c r="K41" i="242" s="1"/>
  <c r="I44" i="221"/>
  <c r="I43" i="65"/>
  <c r="I40" i="32"/>
  <c r="I39" i="30"/>
  <c r="K38" i="30"/>
  <c r="I40" i="178"/>
  <c r="I39" i="250"/>
  <c r="I50" i="218"/>
  <c r="I39" i="55"/>
  <c r="I40" i="55" s="1"/>
  <c r="I42" i="242"/>
  <c r="K29" i="8" l="1"/>
  <c r="J30" i="8" s="1"/>
  <c r="K31" i="216"/>
  <c r="J32" i="216" s="1"/>
  <c r="K32" i="216" s="1"/>
  <c r="J33" i="216" s="1"/>
  <c r="K33" i="216" s="1"/>
  <c r="J34" i="216" s="1"/>
  <c r="K34" i="216" s="1"/>
  <c r="J35" i="216" s="1"/>
  <c r="K35" i="216" s="1"/>
  <c r="J36" i="216" s="1"/>
  <c r="K36" i="216" s="1"/>
  <c r="J37" i="216" s="1"/>
  <c r="K37" i="216" s="1"/>
  <c r="K33" i="116"/>
  <c r="J34" i="116" s="1"/>
  <c r="G35" i="116" s="1"/>
  <c r="H35" i="116" s="1"/>
  <c r="G28" i="132"/>
  <c r="H28" i="132" s="1"/>
  <c r="K26" i="93"/>
  <c r="J35" i="30"/>
  <c r="I45" i="82"/>
  <c r="I44" i="49"/>
  <c r="I47" i="166"/>
  <c r="J33" i="115"/>
  <c r="I46" i="206"/>
  <c r="I47" i="206" s="1"/>
  <c r="K27" i="249"/>
  <c r="G28" i="249"/>
  <c r="H28" i="249" s="1"/>
  <c r="J27" i="93"/>
  <c r="K27" i="93" s="1"/>
  <c r="J28" i="248"/>
  <c r="I45" i="167"/>
  <c r="J28" i="231"/>
  <c r="J29" i="83"/>
  <c r="G31" i="206"/>
  <c r="H31" i="206" s="1"/>
  <c r="K30" i="206"/>
  <c r="J81" i="267"/>
  <c r="K81" i="267" s="1"/>
  <c r="I40" i="93"/>
  <c r="I41" i="93" s="1"/>
  <c r="I42" i="93" s="1"/>
  <c r="I43" i="93" s="1"/>
  <c r="I44" i="93" s="1"/>
  <c r="I45" i="93" s="1"/>
  <c r="I46" i="93" s="1"/>
  <c r="I47" i="93" s="1"/>
  <c r="I82" i="267"/>
  <c r="J29" i="237"/>
  <c r="J29" i="7"/>
  <c r="K25" i="51"/>
  <c r="G26" i="51"/>
  <c r="H26" i="51" s="1"/>
  <c r="G30" i="242"/>
  <c r="H30" i="242" s="1"/>
  <c r="K29" i="242"/>
  <c r="K29" i="217"/>
  <c r="G30" i="217"/>
  <c r="H30" i="217" s="1"/>
  <c r="J29" i="214"/>
  <c r="I50" i="257"/>
  <c r="K32" i="3"/>
  <c r="G33" i="3"/>
  <c r="H33" i="3" s="1"/>
  <c r="G28" i="197"/>
  <c r="H28" i="197" s="1"/>
  <c r="K27" i="197"/>
  <c r="G28" i="93"/>
  <c r="H28" i="93" s="1"/>
  <c r="J28" i="65"/>
  <c r="I41" i="34"/>
  <c r="G34" i="61"/>
  <c r="H34" i="61" s="1"/>
  <c r="K33" i="61"/>
  <c r="K27" i="81"/>
  <c r="J28" i="81" s="1"/>
  <c r="G29" i="81" s="1"/>
  <c r="H29" i="81" s="1"/>
  <c r="J32" i="114"/>
  <c r="G33" i="114" s="1"/>
  <c r="H33" i="114" s="1"/>
  <c r="G33" i="10"/>
  <c r="K32" i="10"/>
  <c r="J33" i="10" s="1"/>
  <c r="K30" i="34"/>
  <c r="G31" i="34"/>
  <c r="H31" i="34" s="1"/>
  <c r="J45" i="12"/>
  <c r="G29" i="136"/>
  <c r="H29" i="136" s="1"/>
  <c r="K28" i="136"/>
  <c r="J28" i="167"/>
  <c r="G37" i="149"/>
  <c r="H37" i="149" s="1"/>
  <c r="I46" i="12"/>
  <c r="K45" i="12"/>
  <c r="G31" i="257"/>
  <c r="H31" i="257" s="1"/>
  <c r="K30" i="257"/>
  <c r="K31" i="220"/>
  <c r="G32" i="220"/>
  <c r="H32" i="220" s="1"/>
  <c r="J29" i="166"/>
  <c r="G30" i="166" s="1"/>
  <c r="H30" i="166" s="1"/>
  <c r="K31" i="250"/>
  <c r="G32" i="250"/>
  <c r="H32" i="250" s="1"/>
  <c r="K30" i="169"/>
  <c r="G31" i="169"/>
  <c r="H31" i="169" s="1"/>
  <c r="J28" i="124"/>
  <c r="K27" i="137"/>
  <c r="G28" i="137"/>
  <c r="H28" i="137" s="1"/>
  <c r="J28" i="132"/>
  <c r="K26" i="87"/>
  <c r="J27" i="87" s="1"/>
  <c r="K27" i="87" s="1"/>
  <c r="G30" i="4"/>
  <c r="H30" i="4" s="1"/>
  <c r="K29" i="4"/>
  <c r="J28" i="45"/>
  <c r="J28" i="35"/>
  <c r="J35" i="150"/>
  <c r="K35" i="150" s="1"/>
  <c r="G34" i="153"/>
  <c r="H34" i="153" s="1"/>
  <c r="K33" i="153"/>
  <c r="K34" i="27"/>
  <c r="J35" i="27" s="1"/>
  <c r="G36" i="27" s="1"/>
  <c r="H36" i="27" s="1"/>
  <c r="G32" i="100"/>
  <c r="H32" i="100" s="1"/>
  <c r="J32" i="100" s="1"/>
  <c r="K27" i="97"/>
  <c r="J28" i="97" s="1"/>
  <c r="G29" i="97" s="1"/>
  <c r="H29" i="97" s="1"/>
  <c r="K34" i="148"/>
  <c r="J35" i="148" s="1"/>
  <c r="G36" i="148" s="1"/>
  <c r="H36" i="148" s="1"/>
  <c r="K27" i="92"/>
  <c r="J28" i="92" s="1"/>
  <c r="G36" i="30"/>
  <c r="K35" i="30"/>
  <c r="J36" i="30" s="1"/>
  <c r="G30" i="62"/>
  <c r="H30" i="62" s="1"/>
  <c r="K29" i="62"/>
  <c r="K34" i="139"/>
  <c r="J35" i="139" s="1"/>
  <c r="K30" i="152"/>
  <c r="J31" i="152" s="1"/>
  <c r="K31" i="152" s="1"/>
  <c r="G34" i="24"/>
  <c r="H34" i="24" s="1"/>
  <c r="J34" i="24" s="1"/>
  <c r="K34" i="24" s="1"/>
  <c r="K34" i="110"/>
  <c r="J35" i="110" s="1"/>
  <c r="G36" i="110" s="1"/>
  <c r="H36" i="110" s="1"/>
  <c r="K28" i="134"/>
  <c r="J37" i="89"/>
  <c r="K37" i="89" s="1"/>
  <c r="G35" i="151"/>
  <c r="H35" i="151" s="1"/>
  <c r="K34" i="151"/>
  <c r="J35" i="251"/>
  <c r="G36" i="251" s="1"/>
  <c r="H36" i="251" s="1"/>
  <c r="G36" i="157"/>
  <c r="H36" i="157" s="1"/>
  <c r="K35" i="157"/>
  <c r="G37" i="26"/>
  <c r="H37" i="26" s="1"/>
  <c r="K36" i="26"/>
  <c r="K34" i="133"/>
  <c r="G35" i="133"/>
  <c r="H35" i="133" s="1"/>
  <c r="J36" i="129"/>
  <c r="K36" i="129" s="1"/>
  <c r="J39" i="261"/>
  <c r="K39" i="261" s="1"/>
  <c r="K27" i="63"/>
  <c r="J28" i="63" s="1"/>
  <c r="K31" i="95"/>
  <c r="J32" i="95" s="1"/>
  <c r="J31" i="22"/>
  <c r="K31" i="22" s="1"/>
  <c r="G35" i="140"/>
  <c r="H35" i="140" s="1"/>
  <c r="J35" i="140" s="1"/>
  <c r="G27" i="43"/>
  <c r="H27" i="43" s="1"/>
  <c r="K26" i="43"/>
  <c r="G28" i="41"/>
  <c r="H28" i="41" s="1"/>
  <c r="K27" i="41"/>
  <c r="K34" i="57"/>
  <c r="J35" i="57" s="1"/>
  <c r="G36" i="57" s="1"/>
  <c r="H36" i="57" s="1"/>
  <c r="J43" i="262"/>
  <c r="K43" i="262" s="1"/>
  <c r="J39" i="263"/>
  <c r="K39" i="263" s="1"/>
  <c r="I40" i="263"/>
  <c r="I44" i="262"/>
  <c r="I40" i="261"/>
  <c r="K28" i="17"/>
  <c r="J29" i="17" s="1"/>
  <c r="K29" i="17" s="1"/>
  <c r="J36" i="21"/>
  <c r="K36" i="21" s="1"/>
  <c r="J37" i="142"/>
  <c r="K37" i="142" s="1"/>
  <c r="J40" i="178"/>
  <c r="K40" i="178" s="1"/>
  <c r="J32" i="18"/>
  <c r="G33" i="18" s="1"/>
  <c r="H33" i="18" s="1"/>
  <c r="J41" i="112"/>
  <c r="K41" i="112" s="1"/>
  <c r="J43" i="86"/>
  <c r="K43" i="86" s="1"/>
  <c r="J47" i="141"/>
  <c r="K47" i="141" s="1"/>
  <c r="J39" i="201"/>
  <c r="K39" i="201" s="1"/>
  <c r="J37" i="69"/>
  <c r="K37" i="69" s="1"/>
  <c r="J36" i="255"/>
  <c r="K36" i="255" s="1"/>
  <c r="J30" i="218"/>
  <c r="J38" i="111"/>
  <c r="K38" i="111" s="1"/>
  <c r="J36" i="135"/>
  <c r="K36" i="135" s="1"/>
  <c r="J36" i="225"/>
  <c r="K36" i="225" s="1"/>
  <c r="J35" i="68"/>
  <c r="K35" i="68" s="1"/>
  <c r="J36" i="130"/>
  <c r="K36" i="130" s="1"/>
  <c r="J36" i="222"/>
  <c r="K36" i="222" s="1"/>
  <c r="J35" i="256"/>
  <c r="K35" i="256" s="1"/>
  <c r="J35" i="238"/>
  <c r="K35" i="238" s="1"/>
  <c r="G31" i="8"/>
  <c r="H31" i="8" s="1"/>
  <c r="K30" i="8"/>
  <c r="J35" i="88"/>
  <c r="K35" i="88" s="1"/>
  <c r="J35" i="181"/>
  <c r="K35" i="181" s="1"/>
  <c r="J37" i="134"/>
  <c r="K37" i="134" s="1"/>
  <c r="K39" i="49"/>
  <c r="J40" i="49" s="1"/>
  <c r="G31" i="55"/>
  <c r="H31" i="55" s="1"/>
  <c r="J31" i="55" s="1"/>
  <c r="J36" i="60"/>
  <c r="K36" i="60" s="1"/>
  <c r="K34" i="116"/>
  <c r="J35" i="116" s="1"/>
  <c r="G36" i="116" s="1"/>
  <c r="H36" i="116" s="1"/>
  <c r="J37" i="241"/>
  <c r="K37" i="241" s="1"/>
  <c r="J36" i="59"/>
  <c r="J36" i="29"/>
  <c r="K36" i="29" s="1"/>
  <c r="J36" i="70"/>
  <c r="K36" i="70" s="1"/>
  <c r="K34" i="91"/>
  <c r="J35" i="91" s="1"/>
  <c r="G36" i="91" s="1"/>
  <c r="H36" i="91" s="1"/>
  <c r="J37" i="239"/>
  <c r="K37" i="239" s="1"/>
  <c r="J38" i="66"/>
  <c r="K38" i="66" s="1"/>
  <c r="K36" i="151"/>
  <c r="J37" i="151" s="1"/>
  <c r="G38" i="151" s="1"/>
  <c r="H38" i="151" s="1"/>
  <c r="J27" i="53"/>
  <c r="J37" i="154"/>
  <c r="K37" i="154" s="1"/>
  <c r="J37" i="226"/>
  <c r="K37" i="226" s="1"/>
  <c r="J38" i="14"/>
  <c r="K38" i="14" s="1"/>
  <c r="J35" i="67"/>
  <c r="K35" i="67" s="1"/>
  <c r="J30" i="20"/>
  <c r="G31" i="20" s="1"/>
  <c r="H31" i="20" s="1"/>
  <c r="J38" i="117"/>
  <c r="K38" i="117" s="1"/>
  <c r="J40" i="32"/>
  <c r="K40" i="32" s="1"/>
  <c r="I37" i="222"/>
  <c r="I38" i="227"/>
  <c r="I37" i="5"/>
  <c r="K36" i="5"/>
  <c r="I36" i="138"/>
  <c r="I37" i="251"/>
  <c r="I39" i="41"/>
  <c r="I39" i="48"/>
  <c r="I38" i="8"/>
  <c r="I41" i="219"/>
  <c r="I37" i="255"/>
  <c r="J37" i="240"/>
  <c r="K37" i="240" s="1"/>
  <c r="G31" i="40"/>
  <c r="H31" i="40" s="1"/>
  <c r="K30" i="40"/>
  <c r="I36" i="145"/>
  <c r="J38" i="42"/>
  <c r="K38" i="42" s="1"/>
  <c r="I38" i="3"/>
  <c r="I37" i="24"/>
  <c r="I38" i="24" s="1"/>
  <c r="I37" i="70"/>
  <c r="I37" i="135"/>
  <c r="I37" i="81"/>
  <c r="I37" i="130"/>
  <c r="I39" i="20"/>
  <c r="I39" i="139"/>
  <c r="I36" i="68"/>
  <c r="I38" i="89"/>
  <c r="I36" i="238"/>
  <c r="I38" i="241"/>
  <c r="I38" i="26"/>
  <c r="I40" i="97"/>
  <c r="I38" i="240"/>
  <c r="G30" i="64"/>
  <c r="H30" i="64" s="1"/>
  <c r="K29" i="64"/>
  <c r="J36" i="99"/>
  <c r="K36" i="99" s="1"/>
  <c r="I37" i="53"/>
  <c r="I36" i="150"/>
  <c r="I39" i="42"/>
  <c r="I39" i="10"/>
  <c r="J46" i="37"/>
  <c r="K46" i="37" s="1"/>
  <c r="I36" i="181"/>
  <c r="I37" i="99"/>
  <c r="J37" i="123"/>
  <c r="K37" i="123" s="1"/>
  <c r="I38" i="47"/>
  <c r="I47" i="37"/>
  <c r="J40" i="127"/>
  <c r="K40" i="127" s="1"/>
  <c r="I36" i="100"/>
  <c r="G29" i="247"/>
  <c r="H29" i="247" s="1"/>
  <c r="K28" i="247"/>
  <c r="I37" i="60"/>
  <c r="I39" i="14"/>
  <c r="I36" i="27"/>
  <c r="I36" i="91"/>
  <c r="I38" i="239"/>
  <c r="I40" i="17"/>
  <c r="I37" i="149"/>
  <c r="I48" i="95"/>
  <c r="J28" i="2"/>
  <c r="J36" i="182"/>
  <c r="K36" i="182" s="1"/>
  <c r="I37" i="143"/>
  <c r="I37" i="4"/>
  <c r="I38" i="123"/>
  <c r="I36" i="114"/>
  <c r="J40" i="50"/>
  <c r="K40" i="50" s="1"/>
  <c r="J35" i="128"/>
  <c r="K35" i="128" s="1"/>
  <c r="J36" i="170"/>
  <c r="K36" i="170" s="1"/>
  <c r="I41" i="64"/>
  <c r="I36" i="22"/>
  <c r="G28" i="82"/>
  <c r="H28" i="82" s="1"/>
  <c r="K27" i="82"/>
  <c r="I37" i="129"/>
  <c r="I37" i="137"/>
  <c r="I37" i="63"/>
  <c r="I41" i="197"/>
  <c r="J36" i="149"/>
  <c r="I38" i="134"/>
  <c r="G33" i="252"/>
  <c r="H33" i="252" s="1"/>
  <c r="K32" i="252"/>
  <c r="I37" i="182"/>
  <c r="G29" i="58"/>
  <c r="H29" i="58" s="1"/>
  <c r="K28" i="58"/>
  <c r="I41" i="50"/>
  <c r="I38" i="62"/>
  <c r="I36" i="128"/>
  <c r="I37" i="170"/>
  <c r="I38" i="151"/>
  <c r="I36" i="85"/>
  <c r="I40" i="40"/>
  <c r="I37" i="29"/>
  <c r="I38" i="69"/>
  <c r="I37" i="157"/>
  <c r="J30" i="96"/>
  <c r="J37" i="213"/>
  <c r="K37" i="213" s="1"/>
  <c r="I38" i="152"/>
  <c r="I38" i="211"/>
  <c r="I36" i="18"/>
  <c r="I36" i="116"/>
  <c r="J29" i="134"/>
  <c r="J36" i="84"/>
  <c r="K36" i="84" s="1"/>
  <c r="I41" i="19"/>
  <c r="K40" i="19"/>
  <c r="I36" i="88"/>
  <c r="G31" i="47"/>
  <c r="H31" i="47" s="1"/>
  <c r="K30" i="47"/>
  <c r="J37" i="131"/>
  <c r="K37" i="131" s="1"/>
  <c r="I38" i="7"/>
  <c r="I39" i="16"/>
  <c r="I36" i="256"/>
  <c r="I36" i="136"/>
  <c r="K34" i="85"/>
  <c r="J35" i="85" s="1"/>
  <c r="G36" i="85" s="1"/>
  <c r="H36" i="85" s="1"/>
  <c r="G30" i="211"/>
  <c r="H30" i="211" s="1"/>
  <c r="K29" i="211"/>
  <c r="I36" i="110"/>
  <c r="I36" i="83"/>
  <c r="G28" i="48"/>
  <c r="H28" i="48" s="1"/>
  <c r="K27" i="48"/>
  <c r="I38" i="213"/>
  <c r="G27" i="33"/>
  <c r="H27" i="33" s="1"/>
  <c r="K26" i="33"/>
  <c r="I36" i="61"/>
  <c r="I37" i="84"/>
  <c r="I39" i="66"/>
  <c r="I38" i="131"/>
  <c r="I38" i="216"/>
  <c r="I39" i="216" s="1"/>
  <c r="I40" i="96"/>
  <c r="I36" i="148"/>
  <c r="J37" i="227"/>
  <c r="K37" i="227" s="1"/>
  <c r="I38" i="92"/>
  <c r="G29" i="16"/>
  <c r="H29" i="16" s="1"/>
  <c r="K28" i="16"/>
  <c r="K34" i="138"/>
  <c r="J35" i="138" s="1"/>
  <c r="G36" i="138" s="1"/>
  <c r="H36" i="138" s="1"/>
  <c r="I36" i="67"/>
  <c r="I37" i="58"/>
  <c r="I37" i="13"/>
  <c r="K36" i="13"/>
  <c r="I37" i="2"/>
  <c r="J40" i="219"/>
  <c r="K40" i="219" s="1"/>
  <c r="I38" i="153"/>
  <c r="I37" i="33"/>
  <c r="I39" i="111"/>
  <c r="I36" i="57"/>
  <c r="K34" i="145"/>
  <c r="J35" i="145" s="1"/>
  <c r="G36" i="145" s="1"/>
  <c r="H36" i="145" s="1"/>
  <c r="I39" i="117"/>
  <c r="I40" i="46"/>
  <c r="K39" i="46"/>
  <c r="I37" i="59"/>
  <c r="K36" i="59"/>
  <c r="I38" i="169"/>
  <c r="I37" i="140"/>
  <c r="I40" i="87"/>
  <c r="I44" i="86"/>
  <c r="I40" i="201"/>
  <c r="I38" i="226"/>
  <c r="I37" i="225"/>
  <c r="I37" i="224"/>
  <c r="J36" i="224"/>
  <c r="K36" i="224" s="1"/>
  <c r="J39" i="223"/>
  <c r="K39" i="223" s="1"/>
  <c r="I40" i="223"/>
  <c r="J40" i="75"/>
  <c r="K40" i="75" s="1"/>
  <c r="I41" i="75"/>
  <c r="I40" i="74"/>
  <c r="J39" i="74"/>
  <c r="K39" i="74" s="1"/>
  <c r="I37" i="73"/>
  <c r="J36" i="73"/>
  <c r="K36" i="73" s="1"/>
  <c r="I38" i="72"/>
  <c r="J37" i="72"/>
  <c r="K37" i="72" s="1"/>
  <c r="I39" i="71"/>
  <c r="J38" i="71"/>
  <c r="K38" i="71" s="1"/>
  <c r="I42" i="248"/>
  <c r="I38" i="142"/>
  <c r="J42" i="77"/>
  <c r="K42" i="77" s="1"/>
  <c r="I38" i="154"/>
  <c r="I41" i="78"/>
  <c r="J40" i="78"/>
  <c r="K40" i="78" s="1"/>
  <c r="I43" i="77"/>
  <c r="J40" i="76"/>
  <c r="K40" i="76" s="1"/>
  <c r="I41" i="76"/>
  <c r="I42" i="112"/>
  <c r="I37" i="21"/>
  <c r="I44" i="35"/>
  <c r="K34" i="155"/>
  <c r="J35" i="155" s="1"/>
  <c r="G36" i="155" s="1"/>
  <c r="H36" i="155" s="1"/>
  <c r="I36" i="155"/>
  <c r="I37" i="155" s="1"/>
  <c r="I37" i="252"/>
  <c r="I41" i="127"/>
  <c r="I38" i="43"/>
  <c r="I41" i="45"/>
  <c r="I38" i="247"/>
  <c r="I42" i="132"/>
  <c r="I42" i="217"/>
  <c r="I42" i="237"/>
  <c r="I45" i="221"/>
  <c r="J44" i="221"/>
  <c r="K44" i="221" s="1"/>
  <c r="I44" i="65"/>
  <c r="I41" i="32"/>
  <c r="K39" i="30"/>
  <c r="I40" i="30"/>
  <c r="I41" i="178"/>
  <c r="I40" i="250"/>
  <c r="I51" i="218"/>
  <c r="J42" i="242"/>
  <c r="K42" i="242" s="1"/>
  <c r="J82" i="267" l="1"/>
  <c r="J41" i="219"/>
  <c r="K29" i="83"/>
  <c r="G30" i="83"/>
  <c r="H30" i="83" s="1"/>
  <c r="I48" i="206"/>
  <c r="I48" i="166"/>
  <c r="I46" i="82"/>
  <c r="I47" i="82" s="1"/>
  <c r="J28" i="249"/>
  <c r="G34" i="115"/>
  <c r="H34" i="115" s="1"/>
  <c r="K33" i="115"/>
  <c r="K28" i="248"/>
  <c r="G29" i="248"/>
  <c r="H29" i="248" s="1"/>
  <c r="K32" i="114"/>
  <c r="K40" i="49"/>
  <c r="G41" i="49"/>
  <c r="H41" i="49" s="1"/>
  <c r="J31" i="206"/>
  <c r="K28" i="65"/>
  <c r="J31" i="65" s="1"/>
  <c r="K31" i="65" s="1"/>
  <c r="J32" i="65" s="1"/>
  <c r="K32" i="65" s="1"/>
  <c r="J33" i="65" s="1"/>
  <c r="K33" i="65" s="1"/>
  <c r="J34" i="65" s="1"/>
  <c r="K34" i="65" s="1"/>
  <c r="J35" i="65" s="1"/>
  <c r="K35" i="65" s="1"/>
  <c r="J36" i="65" s="1"/>
  <c r="K36" i="65" s="1"/>
  <c r="J37" i="65" s="1"/>
  <c r="K37" i="65" s="1"/>
  <c r="J38" i="65" s="1"/>
  <c r="K38" i="65" s="1"/>
  <c r="J39" i="65" s="1"/>
  <c r="K39" i="65" s="1"/>
  <c r="J40" i="65" s="1"/>
  <c r="K40" i="65" s="1"/>
  <c r="J41" i="65" s="1"/>
  <c r="K41" i="65" s="1"/>
  <c r="J42" i="65" s="1"/>
  <c r="K42" i="65" s="1"/>
  <c r="J43" i="65" s="1"/>
  <c r="K43" i="65" s="1"/>
  <c r="J44" i="65" s="1"/>
  <c r="K44" i="65" s="1"/>
  <c r="G29" i="65"/>
  <c r="H29" i="65" s="1"/>
  <c r="K29" i="214"/>
  <c r="G30" i="214"/>
  <c r="H30" i="214" s="1"/>
  <c r="K29" i="237"/>
  <c r="G30" i="237"/>
  <c r="H30" i="237" s="1"/>
  <c r="G29" i="231"/>
  <c r="H29" i="231" s="1"/>
  <c r="K28" i="231"/>
  <c r="I46" i="167"/>
  <c r="K82" i="267"/>
  <c r="I83" i="267"/>
  <c r="K35" i="139"/>
  <c r="G36" i="139"/>
  <c r="H36" i="139" s="1"/>
  <c r="J37" i="26"/>
  <c r="G38" i="26" s="1"/>
  <c r="H38" i="26" s="1"/>
  <c r="J28" i="93"/>
  <c r="K28" i="93" s="1"/>
  <c r="J30" i="217"/>
  <c r="K30" i="217" s="1"/>
  <c r="J31" i="217" s="1"/>
  <c r="J26" i="51"/>
  <c r="J38" i="227"/>
  <c r="K38" i="227" s="1"/>
  <c r="I51" i="257"/>
  <c r="I52" i="257" s="1"/>
  <c r="G30" i="7"/>
  <c r="H30" i="7" s="1"/>
  <c r="K29" i="7"/>
  <c r="J34" i="61"/>
  <c r="J28" i="197"/>
  <c r="K28" i="124"/>
  <c r="G29" i="124"/>
  <c r="H29" i="124" s="1"/>
  <c r="J33" i="3"/>
  <c r="I42" i="34"/>
  <c r="I43" i="34" s="1"/>
  <c r="J29" i="136"/>
  <c r="G30" i="136" s="1"/>
  <c r="H30" i="136" s="1"/>
  <c r="K28" i="81"/>
  <c r="J29" i="81" s="1"/>
  <c r="J31" i="34"/>
  <c r="G32" i="34" s="1"/>
  <c r="H32" i="34" s="1"/>
  <c r="G34" i="10"/>
  <c r="K33" i="10"/>
  <c r="J34" i="10" s="1"/>
  <c r="J32" i="220"/>
  <c r="K32" i="220" s="1"/>
  <c r="J46" i="12"/>
  <c r="K46" i="12" s="1"/>
  <c r="K29" i="166"/>
  <c r="J30" i="166" s="1"/>
  <c r="J33" i="114"/>
  <c r="K33" i="114" s="1"/>
  <c r="J31" i="257"/>
  <c r="G32" i="257" s="1"/>
  <c r="H32" i="257" s="1"/>
  <c r="I47" i="12"/>
  <c r="I48" i="12" s="1"/>
  <c r="K28" i="132"/>
  <c r="G29" i="132"/>
  <c r="H29" i="132" s="1"/>
  <c r="G29" i="167"/>
  <c r="H29" i="167" s="1"/>
  <c r="K28" i="167"/>
  <c r="J32" i="250"/>
  <c r="G33" i="250" s="1"/>
  <c r="H33" i="250" s="1"/>
  <c r="J28" i="137"/>
  <c r="J31" i="169"/>
  <c r="K35" i="251"/>
  <c r="J36" i="251" s="1"/>
  <c r="G37" i="251" s="1"/>
  <c r="H37" i="251" s="1"/>
  <c r="J30" i="4"/>
  <c r="G29" i="92"/>
  <c r="H29" i="92" s="1"/>
  <c r="K28" i="92"/>
  <c r="K28" i="45"/>
  <c r="G29" i="45"/>
  <c r="H29" i="45" s="1"/>
  <c r="J34" i="153"/>
  <c r="G29" i="35"/>
  <c r="H29" i="35" s="1"/>
  <c r="K28" i="35"/>
  <c r="G32" i="152"/>
  <c r="H32" i="152" s="1"/>
  <c r="J32" i="152" s="1"/>
  <c r="K32" i="152" s="1"/>
  <c r="K35" i="91"/>
  <c r="J36" i="91" s="1"/>
  <c r="G37" i="91" s="1"/>
  <c r="H37" i="91" s="1"/>
  <c r="K28" i="97"/>
  <c r="J29" i="97" s="1"/>
  <c r="G30" i="97" s="1"/>
  <c r="H30" i="97" s="1"/>
  <c r="J35" i="133"/>
  <c r="J36" i="157"/>
  <c r="G37" i="157" s="1"/>
  <c r="H37" i="157" s="1"/>
  <c r="J30" i="62"/>
  <c r="G31" i="62" s="1"/>
  <c r="H31" i="62" s="1"/>
  <c r="G37" i="30"/>
  <c r="K36" i="30"/>
  <c r="G28" i="87"/>
  <c r="H28" i="87" s="1"/>
  <c r="K28" i="87" s="1"/>
  <c r="K35" i="27"/>
  <c r="J36" i="27" s="1"/>
  <c r="K35" i="116"/>
  <c r="J36" i="116" s="1"/>
  <c r="G37" i="116" s="1"/>
  <c r="H37" i="116" s="1"/>
  <c r="K35" i="110"/>
  <c r="J36" i="110" s="1"/>
  <c r="G37" i="110" s="1"/>
  <c r="H37" i="110" s="1"/>
  <c r="K30" i="20"/>
  <c r="J31" i="20" s="1"/>
  <c r="G35" i="24"/>
  <c r="H35" i="24" s="1"/>
  <c r="K32" i="95"/>
  <c r="G33" i="95"/>
  <c r="H33" i="95" s="1"/>
  <c r="J27" i="43"/>
  <c r="G28" i="43" s="1"/>
  <c r="H28" i="43" s="1"/>
  <c r="G32" i="22"/>
  <c r="H32" i="22" s="1"/>
  <c r="J32" i="22" s="1"/>
  <c r="G33" i="22" s="1"/>
  <c r="H33" i="22" s="1"/>
  <c r="J28" i="41"/>
  <c r="G29" i="41" s="1"/>
  <c r="H29" i="41" s="1"/>
  <c r="G36" i="140"/>
  <c r="H36" i="140" s="1"/>
  <c r="K35" i="140"/>
  <c r="J40" i="263"/>
  <c r="K40" i="263" s="1"/>
  <c r="J40" i="261"/>
  <c r="K40" i="261" s="1"/>
  <c r="J44" i="262"/>
  <c r="K44" i="262" s="1"/>
  <c r="K37" i="151"/>
  <c r="J38" i="151" s="1"/>
  <c r="G39" i="151" s="1"/>
  <c r="H39" i="151" s="1"/>
  <c r="I41" i="263"/>
  <c r="J36" i="67"/>
  <c r="K36" i="67" s="1"/>
  <c r="G30" i="17"/>
  <c r="H30" i="17" s="1"/>
  <c r="J30" i="17" s="1"/>
  <c r="I45" i="262"/>
  <c r="G33" i="100"/>
  <c r="H33" i="100" s="1"/>
  <c r="K32" i="100"/>
  <c r="I41" i="261"/>
  <c r="K35" i="148"/>
  <c r="K32" i="18"/>
  <c r="J33" i="18" s="1"/>
  <c r="K33" i="18" s="1"/>
  <c r="J38" i="134"/>
  <c r="K38" i="134" s="1"/>
  <c r="J38" i="241"/>
  <c r="K38" i="241" s="1"/>
  <c r="J31" i="8"/>
  <c r="G32" i="8" s="1"/>
  <c r="H32" i="8" s="1"/>
  <c r="K30" i="218"/>
  <c r="G31" i="218"/>
  <c r="H31" i="218" s="1"/>
  <c r="J40" i="223"/>
  <c r="K40" i="223" s="1"/>
  <c r="J37" i="129"/>
  <c r="K37" i="129" s="1"/>
  <c r="J36" i="256"/>
  <c r="K36" i="256" s="1"/>
  <c r="J37" i="135"/>
  <c r="K37" i="135" s="1"/>
  <c r="J41" i="178"/>
  <c r="K41" i="178" s="1"/>
  <c r="J45" i="221"/>
  <c r="K45" i="221" s="1"/>
  <c r="J39" i="111"/>
  <c r="K39" i="111" s="1"/>
  <c r="J38" i="213"/>
  <c r="K38" i="213" s="1"/>
  <c r="K35" i="57"/>
  <c r="J36" i="57" s="1"/>
  <c r="G37" i="57" s="1"/>
  <c r="H37" i="57" s="1"/>
  <c r="J28" i="82"/>
  <c r="K28" i="82" s="1"/>
  <c r="J41" i="50"/>
  <c r="K41" i="50" s="1"/>
  <c r="J38" i="239"/>
  <c r="K38" i="239" s="1"/>
  <c r="J38" i="123"/>
  <c r="K38" i="123" s="1"/>
  <c r="J37" i="29"/>
  <c r="K37" i="29" s="1"/>
  <c r="J39" i="42"/>
  <c r="K39" i="42" s="1"/>
  <c r="J30" i="64"/>
  <c r="K30" i="64" s="1"/>
  <c r="J37" i="222"/>
  <c r="K37" i="222" s="1"/>
  <c r="J38" i="154"/>
  <c r="K38" i="154" s="1"/>
  <c r="J37" i="73"/>
  <c r="J38" i="69"/>
  <c r="K38" i="69" s="1"/>
  <c r="G28" i="53"/>
  <c r="H28" i="53" s="1"/>
  <c r="K27" i="53"/>
  <c r="J35" i="24"/>
  <c r="J38" i="216"/>
  <c r="K38" i="216" s="1"/>
  <c r="J39" i="216" s="1"/>
  <c r="K39" i="216" s="1"/>
  <c r="J39" i="117"/>
  <c r="K39" i="117" s="1"/>
  <c r="J47" i="37"/>
  <c r="K47" i="37" s="1"/>
  <c r="J41" i="32"/>
  <c r="K41" i="32" s="1"/>
  <c r="J37" i="225"/>
  <c r="K37" i="225" s="1"/>
  <c r="I39" i="169"/>
  <c r="I37" i="148"/>
  <c r="I39" i="131"/>
  <c r="I37" i="116"/>
  <c r="I38" i="182"/>
  <c r="I38" i="137"/>
  <c r="I39" i="123"/>
  <c r="I41" i="17"/>
  <c r="G32" i="55"/>
  <c r="H32" i="55" s="1"/>
  <c r="K31" i="55"/>
  <c r="I39" i="26"/>
  <c r="I39" i="89"/>
  <c r="I38" i="130"/>
  <c r="I39" i="3"/>
  <c r="K37" i="5"/>
  <c r="I38" i="5"/>
  <c r="J39" i="71"/>
  <c r="K39" i="71" s="1"/>
  <c r="J37" i="59"/>
  <c r="K37" i="59" s="1"/>
  <c r="I38" i="2"/>
  <c r="J29" i="16"/>
  <c r="J39" i="66"/>
  <c r="K39" i="66" s="1"/>
  <c r="I39" i="213"/>
  <c r="I37" i="83"/>
  <c r="I37" i="256"/>
  <c r="J36" i="88"/>
  <c r="K36" i="88" s="1"/>
  <c r="I38" i="29"/>
  <c r="J37" i="170"/>
  <c r="K37" i="170" s="1"/>
  <c r="J33" i="252"/>
  <c r="I42" i="64"/>
  <c r="I39" i="239"/>
  <c r="J39" i="14"/>
  <c r="K39" i="14" s="1"/>
  <c r="J37" i="99"/>
  <c r="K37" i="99" s="1"/>
  <c r="I40" i="42"/>
  <c r="J36" i="68"/>
  <c r="K36" i="68" s="1"/>
  <c r="J37" i="255"/>
  <c r="K37" i="255" s="1"/>
  <c r="I38" i="59"/>
  <c r="I40" i="66"/>
  <c r="I40" i="16"/>
  <c r="I37" i="88"/>
  <c r="G31" i="96"/>
  <c r="H31" i="96" s="1"/>
  <c r="K30" i="96"/>
  <c r="I38" i="170"/>
  <c r="G29" i="2"/>
  <c r="H29" i="2" s="1"/>
  <c r="K28" i="2"/>
  <c r="I40" i="14"/>
  <c r="I38" i="99"/>
  <c r="I37" i="68"/>
  <c r="K35" i="145"/>
  <c r="J36" i="145" s="1"/>
  <c r="G37" i="145" s="1"/>
  <c r="H37" i="145" s="1"/>
  <c r="I38" i="255"/>
  <c r="I40" i="41"/>
  <c r="I39" i="227"/>
  <c r="J38" i="72"/>
  <c r="K38" i="72" s="1"/>
  <c r="J37" i="224"/>
  <c r="K37" i="224" s="1"/>
  <c r="I37" i="57"/>
  <c r="I39" i="153"/>
  <c r="I38" i="13"/>
  <c r="K37" i="13"/>
  <c r="I39" i="92"/>
  <c r="J37" i="84"/>
  <c r="K37" i="84" s="1"/>
  <c r="I37" i="136"/>
  <c r="I37" i="18"/>
  <c r="I41" i="40"/>
  <c r="J36" i="128"/>
  <c r="K36" i="128" s="1"/>
  <c r="J29" i="58"/>
  <c r="I39" i="134"/>
  <c r="I38" i="129"/>
  <c r="J37" i="60"/>
  <c r="K37" i="60" s="1"/>
  <c r="I48" i="37"/>
  <c r="J36" i="181"/>
  <c r="K36" i="181" s="1"/>
  <c r="J36" i="150"/>
  <c r="K36" i="150" s="1"/>
  <c r="I39" i="241"/>
  <c r="I38" i="81"/>
  <c r="I37" i="145"/>
  <c r="I42" i="219"/>
  <c r="K41" i="219"/>
  <c r="J38" i="142"/>
  <c r="K38" i="142" s="1"/>
  <c r="J40" i="201"/>
  <c r="K40" i="201" s="1"/>
  <c r="I41" i="46"/>
  <c r="K41" i="46" s="1"/>
  <c r="K40" i="46"/>
  <c r="I41" i="96"/>
  <c r="I38" i="84"/>
  <c r="I37" i="110"/>
  <c r="K41" i="19"/>
  <c r="I42" i="19"/>
  <c r="I38" i="157"/>
  <c r="K35" i="85"/>
  <c r="J36" i="85" s="1"/>
  <c r="G37" i="85" s="1"/>
  <c r="H37" i="85" s="1"/>
  <c r="I37" i="128"/>
  <c r="I38" i="4"/>
  <c r="I49" i="95"/>
  <c r="I37" i="91"/>
  <c r="I38" i="60"/>
  <c r="I37" i="181"/>
  <c r="I37" i="150"/>
  <c r="I39" i="240"/>
  <c r="G29" i="63"/>
  <c r="H29" i="63" s="1"/>
  <c r="K28" i="63"/>
  <c r="I40" i="139"/>
  <c r="I38" i="251"/>
  <c r="I38" i="222"/>
  <c r="I40" i="111"/>
  <c r="I38" i="58"/>
  <c r="I40" i="216"/>
  <c r="I37" i="61"/>
  <c r="I39" i="7"/>
  <c r="I39" i="211"/>
  <c r="I37" i="85"/>
  <c r="I39" i="62"/>
  <c r="G39" i="149"/>
  <c r="H39" i="149" s="1"/>
  <c r="G38" i="149"/>
  <c r="H38" i="149" s="1"/>
  <c r="K36" i="149"/>
  <c r="J37" i="149" s="1"/>
  <c r="K37" i="149" s="1"/>
  <c r="J29" i="247"/>
  <c r="J38" i="240"/>
  <c r="K38" i="240" s="1"/>
  <c r="J36" i="238"/>
  <c r="K36" i="238" s="1"/>
  <c r="I38" i="135"/>
  <c r="J31" i="40"/>
  <c r="I39" i="8"/>
  <c r="I40" i="8" s="1"/>
  <c r="I41" i="8" s="1"/>
  <c r="I37" i="138"/>
  <c r="I38" i="140"/>
  <c r="I40" i="117"/>
  <c r="I37" i="67"/>
  <c r="I44" i="133"/>
  <c r="I38" i="63"/>
  <c r="I38" i="143"/>
  <c r="I38" i="149"/>
  <c r="I39" i="47"/>
  <c r="I40" i="10"/>
  <c r="I37" i="238"/>
  <c r="I40" i="20"/>
  <c r="I38" i="70"/>
  <c r="I39" i="24"/>
  <c r="K35" i="138"/>
  <c r="J36" i="138" s="1"/>
  <c r="G37" i="138" s="1"/>
  <c r="H37" i="138" s="1"/>
  <c r="I38" i="33"/>
  <c r="J36" i="148"/>
  <c r="G37" i="148" s="1"/>
  <c r="H37" i="148" s="1"/>
  <c r="J38" i="131"/>
  <c r="K38" i="131" s="1"/>
  <c r="J27" i="33"/>
  <c r="J28" i="48"/>
  <c r="J30" i="211"/>
  <c r="J31" i="47"/>
  <c r="G30" i="134"/>
  <c r="H30" i="134" s="1"/>
  <c r="K29" i="134"/>
  <c r="I39" i="152"/>
  <c r="I39" i="69"/>
  <c r="I39" i="151"/>
  <c r="I42" i="50"/>
  <c r="J37" i="182"/>
  <c r="K37" i="182" s="1"/>
  <c r="I42" i="197"/>
  <c r="I37" i="22"/>
  <c r="I37" i="114"/>
  <c r="I37" i="27"/>
  <c r="I37" i="100"/>
  <c r="I38" i="53"/>
  <c r="I41" i="97"/>
  <c r="J38" i="89"/>
  <c r="K38" i="89" s="1"/>
  <c r="J37" i="130"/>
  <c r="K37" i="130" s="1"/>
  <c r="J37" i="70"/>
  <c r="K37" i="70" s="1"/>
  <c r="I40" i="48"/>
  <c r="I41" i="87"/>
  <c r="I45" i="86"/>
  <c r="J44" i="86"/>
  <c r="K44" i="86" s="1"/>
  <c r="I41" i="201"/>
  <c r="I39" i="226"/>
  <c r="J38" i="226"/>
  <c r="K38" i="226" s="1"/>
  <c r="I38" i="225"/>
  <c r="I38" i="224"/>
  <c r="I41" i="223"/>
  <c r="J41" i="75"/>
  <c r="K41" i="75" s="1"/>
  <c r="I42" i="75"/>
  <c r="I43" i="75" s="1"/>
  <c r="J40" i="74"/>
  <c r="K40" i="74" s="1"/>
  <c r="I41" i="74"/>
  <c r="I38" i="73"/>
  <c r="K37" i="73"/>
  <c r="I39" i="72"/>
  <c r="I40" i="71"/>
  <c r="I43" i="248"/>
  <c r="I39" i="142"/>
  <c r="J41" i="78"/>
  <c r="K41" i="78" s="1"/>
  <c r="I39" i="154"/>
  <c r="I42" i="78"/>
  <c r="I44" i="77"/>
  <c r="J43" i="77"/>
  <c r="K43" i="77" s="1"/>
  <c r="J41" i="76"/>
  <c r="K41" i="76" s="1"/>
  <c r="I42" i="76"/>
  <c r="I43" i="112"/>
  <c r="J42" i="112"/>
  <c r="K42" i="112" s="1"/>
  <c r="I38" i="21"/>
  <c r="J37" i="21"/>
  <c r="K37" i="21" s="1"/>
  <c r="I45" i="35"/>
  <c r="K35" i="155"/>
  <c r="J36" i="155" s="1"/>
  <c r="G37" i="155" s="1"/>
  <c r="H37" i="155" s="1"/>
  <c r="I38" i="252"/>
  <c r="I42" i="127"/>
  <c r="J41" i="127"/>
  <c r="K41" i="127" s="1"/>
  <c r="I41" i="124"/>
  <c r="I39" i="43"/>
  <c r="I42" i="45"/>
  <c r="I39" i="247"/>
  <c r="I43" i="132"/>
  <c r="I43" i="217"/>
  <c r="I43" i="237"/>
  <c r="I46" i="221"/>
  <c r="I45" i="65"/>
  <c r="I42" i="32"/>
  <c r="I41" i="30"/>
  <c r="K40" i="30"/>
  <c r="I42" i="178"/>
  <c r="I41" i="250"/>
  <c r="I52" i="218"/>
  <c r="I41" i="55"/>
  <c r="K29" i="136" l="1"/>
  <c r="J34" i="115"/>
  <c r="G35" i="115" s="1"/>
  <c r="H35" i="115" s="1"/>
  <c r="J30" i="214"/>
  <c r="K30" i="214" s="1"/>
  <c r="I49" i="206"/>
  <c r="K29" i="81"/>
  <c r="J30" i="81" s="1"/>
  <c r="K30" i="81" s="1"/>
  <c r="J31" i="81" s="1"/>
  <c r="K31" i="81" s="1"/>
  <c r="J32" i="81" s="1"/>
  <c r="K32" i="81" s="1"/>
  <c r="J33" i="81" s="1"/>
  <c r="K33" i="81" s="1"/>
  <c r="J34" i="81" s="1"/>
  <c r="K34" i="81" s="1"/>
  <c r="J35" i="81" s="1"/>
  <c r="K35" i="81" s="1"/>
  <c r="J36" i="81" s="1"/>
  <c r="K36" i="81" s="1"/>
  <c r="J37" i="81" s="1"/>
  <c r="K37" i="81" s="1"/>
  <c r="J38" i="81" s="1"/>
  <c r="K38" i="81" s="1"/>
  <c r="J30" i="83"/>
  <c r="K30" i="83" s="1"/>
  <c r="J31" i="83" s="1"/>
  <c r="K31" i="83" s="1"/>
  <c r="J32" i="83" s="1"/>
  <c r="K32" i="83" s="1"/>
  <c r="J33" i="83" s="1"/>
  <c r="K33" i="83" s="1"/>
  <c r="J34" i="83" s="1"/>
  <c r="K34" i="83" s="1"/>
  <c r="J35" i="83" s="1"/>
  <c r="K35" i="83" s="1"/>
  <c r="J36" i="83" s="1"/>
  <c r="K36" i="83" s="1"/>
  <c r="J37" i="83" s="1"/>
  <c r="K37" i="83" s="1"/>
  <c r="I48" i="82"/>
  <c r="I49" i="82" s="1"/>
  <c r="K36" i="251"/>
  <c r="J37" i="251" s="1"/>
  <c r="G38" i="251" s="1"/>
  <c r="H38" i="251" s="1"/>
  <c r="K37" i="26"/>
  <c r="J38" i="26" s="1"/>
  <c r="G39" i="26" s="1"/>
  <c r="H39" i="26" s="1"/>
  <c r="J36" i="139"/>
  <c r="G37" i="139" s="1"/>
  <c r="H37" i="139" s="1"/>
  <c r="G29" i="249"/>
  <c r="H29" i="249" s="1"/>
  <c r="K28" i="249"/>
  <c r="I49" i="166"/>
  <c r="J41" i="49"/>
  <c r="K29" i="248"/>
  <c r="J30" i="248" s="1"/>
  <c r="G29" i="93"/>
  <c r="H29" i="93" s="1"/>
  <c r="J29" i="93" s="1"/>
  <c r="J29" i="124"/>
  <c r="K29" i="124" s="1"/>
  <c r="K31" i="217"/>
  <c r="G32" i="217"/>
  <c r="H32" i="217" s="1"/>
  <c r="G31" i="214"/>
  <c r="H31" i="214" s="1"/>
  <c r="G32" i="206"/>
  <c r="H32" i="206" s="1"/>
  <c r="K31" i="206"/>
  <c r="J29" i="231"/>
  <c r="K26" i="51"/>
  <c r="G27" i="51"/>
  <c r="H27" i="51" s="1"/>
  <c r="I47" i="167"/>
  <c r="J30" i="237"/>
  <c r="J29" i="65"/>
  <c r="J83" i="267"/>
  <c r="K83" i="267" s="1"/>
  <c r="I84" i="267"/>
  <c r="J29" i="92"/>
  <c r="G30" i="92" s="1"/>
  <c r="H30" i="92" s="1"/>
  <c r="G33" i="220"/>
  <c r="H33" i="220" s="1"/>
  <c r="J33" i="220" s="1"/>
  <c r="K31" i="34"/>
  <c r="J32" i="34" s="1"/>
  <c r="G33" i="34" s="1"/>
  <c r="H33" i="34" s="1"/>
  <c r="J30" i="7"/>
  <c r="K30" i="7" s="1"/>
  <c r="G34" i="114"/>
  <c r="H34" i="114" s="1"/>
  <c r="J34" i="114" s="1"/>
  <c r="K34" i="114" s="1"/>
  <c r="J35" i="114" s="1"/>
  <c r="K35" i="114" s="1"/>
  <c r="J36" i="114" s="1"/>
  <c r="I53" i="257"/>
  <c r="I54" i="257" s="1"/>
  <c r="I55" i="257" s="1"/>
  <c r="K31" i="257"/>
  <c r="J32" i="257" s="1"/>
  <c r="K33" i="3"/>
  <c r="G34" i="3"/>
  <c r="H34" i="3" s="1"/>
  <c r="K28" i="197"/>
  <c r="G29" i="197"/>
  <c r="H29" i="197" s="1"/>
  <c r="G31" i="197"/>
  <c r="H31" i="197" s="1"/>
  <c r="G35" i="61"/>
  <c r="H35" i="61" s="1"/>
  <c r="K34" i="61"/>
  <c r="I44" i="34"/>
  <c r="G35" i="10"/>
  <c r="K34" i="10"/>
  <c r="J35" i="10" s="1"/>
  <c r="J29" i="167"/>
  <c r="K29" i="167" s="1"/>
  <c r="J29" i="35"/>
  <c r="G30" i="35" s="1"/>
  <c r="H30" i="35" s="1"/>
  <c r="K32" i="250"/>
  <c r="J33" i="250" s="1"/>
  <c r="G34" i="250" s="1"/>
  <c r="H34" i="250" s="1"/>
  <c r="J29" i="132"/>
  <c r="K31" i="169"/>
  <c r="J33" i="169" s="1"/>
  <c r="K33" i="169" s="1"/>
  <c r="J34" i="169" s="1"/>
  <c r="K34" i="169" s="1"/>
  <c r="J35" i="169" s="1"/>
  <c r="K35" i="169" s="1"/>
  <c r="J36" i="169" s="1"/>
  <c r="K36" i="169" s="1"/>
  <c r="J37" i="169" s="1"/>
  <c r="K37" i="169" s="1"/>
  <c r="J38" i="169" s="1"/>
  <c r="K38" i="169" s="1"/>
  <c r="J39" i="169" s="1"/>
  <c r="K39" i="169" s="1"/>
  <c r="G32" i="169"/>
  <c r="H32" i="169" s="1"/>
  <c r="I49" i="12"/>
  <c r="J47" i="12"/>
  <c r="K47" i="12" s="1"/>
  <c r="J48" i="12" s="1"/>
  <c r="K48" i="12" s="1"/>
  <c r="K36" i="157"/>
  <c r="J37" i="157" s="1"/>
  <c r="G38" i="157" s="1"/>
  <c r="H38" i="157" s="1"/>
  <c r="K36" i="57"/>
  <c r="J37" i="57" s="1"/>
  <c r="G38" i="57" s="1"/>
  <c r="H38" i="57" s="1"/>
  <c r="G29" i="137"/>
  <c r="H29" i="137" s="1"/>
  <c r="K28" i="137"/>
  <c r="J29" i="45"/>
  <c r="G31" i="166"/>
  <c r="H31" i="166" s="1"/>
  <c r="K30" i="166"/>
  <c r="G31" i="4"/>
  <c r="H31" i="4" s="1"/>
  <c r="K30" i="4"/>
  <c r="G35" i="153"/>
  <c r="H35" i="153" s="1"/>
  <c r="K34" i="153"/>
  <c r="K35" i="133"/>
  <c r="G36" i="133"/>
  <c r="H36" i="133" s="1"/>
  <c r="G37" i="27"/>
  <c r="H37" i="27" s="1"/>
  <c r="K36" i="27"/>
  <c r="G29" i="87"/>
  <c r="H29" i="87" s="1"/>
  <c r="J29" i="87" s="1"/>
  <c r="K29" i="87" s="1"/>
  <c r="J30" i="87" s="1"/>
  <c r="K30" i="87" s="1"/>
  <c r="J31" i="87" s="1"/>
  <c r="K31" i="87" s="1"/>
  <c r="J32" i="87" s="1"/>
  <c r="K32" i="87" s="1"/>
  <c r="J33" i="87" s="1"/>
  <c r="K33" i="87" s="1"/>
  <c r="J34" i="87" s="1"/>
  <c r="K34" i="87" s="1"/>
  <c r="J35" i="87" s="1"/>
  <c r="K35" i="87" s="1"/>
  <c r="J36" i="87" s="1"/>
  <c r="K36" i="87" s="1"/>
  <c r="J37" i="87" s="1"/>
  <c r="K37" i="87" s="1"/>
  <c r="J38" i="87" s="1"/>
  <c r="K38" i="87" s="1"/>
  <c r="J39" i="87" s="1"/>
  <c r="K39" i="87" s="1"/>
  <c r="J40" i="87" s="1"/>
  <c r="K40" i="87" s="1"/>
  <c r="J41" i="87" s="1"/>
  <c r="K41" i="87" s="1"/>
  <c r="G34" i="18"/>
  <c r="H34" i="18" s="1"/>
  <c r="J34" i="18" s="1"/>
  <c r="K29" i="97"/>
  <c r="J30" i="97" s="1"/>
  <c r="J30" i="136"/>
  <c r="G31" i="136" s="1"/>
  <c r="H31" i="136" s="1"/>
  <c r="K30" i="62"/>
  <c r="J31" i="62" s="1"/>
  <c r="K31" i="62" s="1"/>
  <c r="G32" i="62"/>
  <c r="H32" i="62" s="1"/>
  <c r="J39" i="89"/>
  <c r="K39" i="89" s="1"/>
  <c r="K28" i="41"/>
  <c r="J29" i="41" s="1"/>
  <c r="K29" i="41" s="1"/>
  <c r="J38" i="182"/>
  <c r="K38" i="182" s="1"/>
  <c r="K27" i="43"/>
  <c r="J28" i="43" s="1"/>
  <c r="J33" i="95"/>
  <c r="G34" i="95" s="1"/>
  <c r="H34" i="95" s="1"/>
  <c r="J36" i="140"/>
  <c r="G31" i="64"/>
  <c r="H31" i="64" s="1"/>
  <c r="J31" i="64" s="1"/>
  <c r="J38" i="130"/>
  <c r="K38" i="130" s="1"/>
  <c r="K38" i="151"/>
  <c r="J39" i="151" s="1"/>
  <c r="G33" i="152"/>
  <c r="H33" i="152" s="1"/>
  <c r="J33" i="152" s="1"/>
  <c r="G34" i="152" s="1"/>
  <c r="H34" i="152" s="1"/>
  <c r="K31" i="8"/>
  <c r="J32" i="8" s="1"/>
  <c r="K32" i="22"/>
  <c r="G34" i="22" s="1"/>
  <c r="H34" i="22" s="1"/>
  <c r="J43" i="112"/>
  <c r="K43" i="112" s="1"/>
  <c r="J38" i="70"/>
  <c r="K38" i="70" s="1"/>
  <c r="J41" i="261"/>
  <c r="K41" i="261" s="1"/>
  <c r="I42" i="263"/>
  <c r="J45" i="262"/>
  <c r="K45" i="262" s="1"/>
  <c r="J41" i="263"/>
  <c r="K41" i="263" s="1"/>
  <c r="J33" i="100"/>
  <c r="G34" i="100" s="1"/>
  <c r="H34" i="100" s="1"/>
  <c r="I46" i="262"/>
  <c r="J37" i="68"/>
  <c r="K37" i="68" s="1"/>
  <c r="J39" i="72"/>
  <c r="K39" i="72" s="1"/>
  <c r="J29" i="63"/>
  <c r="G30" i="63" s="1"/>
  <c r="H30" i="63" s="1"/>
  <c r="I42" i="261"/>
  <c r="J42" i="127"/>
  <c r="K42" i="127" s="1"/>
  <c r="J42" i="50"/>
  <c r="K42" i="50" s="1"/>
  <c r="J39" i="69"/>
  <c r="K39" i="69" s="1"/>
  <c r="J31" i="218"/>
  <c r="J39" i="240"/>
  <c r="K39" i="240" s="1"/>
  <c r="J31" i="96"/>
  <c r="G32" i="96" s="1"/>
  <c r="H32" i="96" s="1"/>
  <c r="J39" i="142"/>
  <c r="J39" i="226"/>
  <c r="K39" i="226" s="1"/>
  <c r="J45" i="86"/>
  <c r="K45" i="86" s="1"/>
  <c r="J39" i="131"/>
  <c r="K39" i="131" s="1"/>
  <c r="J38" i="149"/>
  <c r="G40" i="149" s="1"/>
  <c r="H40" i="149" s="1"/>
  <c r="G29" i="82"/>
  <c r="H29" i="82" s="1"/>
  <c r="J29" i="82" s="1"/>
  <c r="G30" i="82" s="1"/>
  <c r="H30" i="82" s="1"/>
  <c r="G31" i="17"/>
  <c r="H31" i="17" s="1"/>
  <c r="K30" i="17"/>
  <c r="J37" i="150"/>
  <c r="K37" i="150" s="1"/>
  <c r="J38" i="21"/>
  <c r="K38" i="21" s="1"/>
  <c r="J38" i="73"/>
  <c r="K38" i="73" s="1"/>
  <c r="J29" i="2"/>
  <c r="G30" i="2" s="1"/>
  <c r="H30" i="2" s="1"/>
  <c r="J37" i="88"/>
  <c r="K37" i="88" s="1"/>
  <c r="J38" i="59"/>
  <c r="K38" i="59" s="1"/>
  <c r="J28" i="53"/>
  <c r="K28" i="53" s="1"/>
  <c r="J37" i="238"/>
  <c r="K37" i="238" s="1"/>
  <c r="J38" i="135"/>
  <c r="K38" i="135" s="1"/>
  <c r="J38" i="60"/>
  <c r="K38" i="60" s="1"/>
  <c r="J38" i="255"/>
  <c r="K38" i="255" s="1"/>
  <c r="J38" i="29"/>
  <c r="K38" i="29" s="1"/>
  <c r="J39" i="213"/>
  <c r="K39" i="213" s="1"/>
  <c r="J41" i="74"/>
  <c r="K41" i="74" s="1"/>
  <c r="J38" i="225"/>
  <c r="K38" i="225" s="1"/>
  <c r="J30" i="134"/>
  <c r="K30" i="134" s="1"/>
  <c r="J37" i="67"/>
  <c r="K37" i="67" s="1"/>
  <c r="J40" i="216"/>
  <c r="K40" i="216" s="1"/>
  <c r="J37" i="181"/>
  <c r="K37" i="181" s="1"/>
  <c r="J40" i="66"/>
  <c r="K40" i="66" s="1"/>
  <c r="J39" i="123"/>
  <c r="K39" i="123" s="1"/>
  <c r="G36" i="24"/>
  <c r="H36" i="24" s="1"/>
  <c r="K35" i="24"/>
  <c r="J40" i="117"/>
  <c r="K40" i="117" s="1"/>
  <c r="K36" i="145"/>
  <c r="J37" i="145" s="1"/>
  <c r="G38" i="145" s="1"/>
  <c r="H38" i="145" s="1"/>
  <c r="K36" i="110"/>
  <c r="J37" i="110" s="1"/>
  <c r="G38" i="110" s="1"/>
  <c r="H38" i="110" s="1"/>
  <c r="I38" i="27"/>
  <c r="I40" i="152"/>
  <c r="G28" i="33"/>
  <c r="H28" i="33" s="1"/>
  <c r="K27" i="33"/>
  <c r="K36" i="138"/>
  <c r="J37" i="138" s="1"/>
  <c r="G38" i="138" s="1"/>
  <c r="H38" i="138" s="1"/>
  <c r="I41" i="111"/>
  <c r="I39" i="157"/>
  <c r="I39" i="84"/>
  <c r="I49" i="37"/>
  <c r="I40" i="153"/>
  <c r="I41" i="41"/>
  <c r="J38" i="99"/>
  <c r="K38" i="99" s="1"/>
  <c r="J38" i="170"/>
  <c r="K38" i="170" s="1"/>
  <c r="I41" i="42"/>
  <c r="G34" i="252"/>
  <c r="H34" i="252" s="1"/>
  <c r="K33" i="252"/>
  <c r="J37" i="256"/>
  <c r="K37" i="256" s="1"/>
  <c r="I39" i="2"/>
  <c r="K36" i="116"/>
  <c r="I38" i="22"/>
  <c r="I39" i="22" s="1"/>
  <c r="I42" i="97"/>
  <c r="I38" i="238"/>
  <c r="I39" i="143"/>
  <c r="I38" i="138"/>
  <c r="I40" i="62"/>
  <c r="I39" i="60"/>
  <c r="I43" i="19"/>
  <c r="K42" i="19"/>
  <c r="I38" i="57"/>
  <c r="I39" i="99"/>
  <c r="I39" i="170"/>
  <c r="I41" i="66"/>
  <c r="I38" i="256"/>
  <c r="I40" i="3"/>
  <c r="I40" i="26"/>
  <c r="I40" i="123"/>
  <c r="I38" i="116"/>
  <c r="K37" i="116"/>
  <c r="J41" i="201"/>
  <c r="K41" i="201" s="1"/>
  <c r="I43" i="50"/>
  <c r="I39" i="63"/>
  <c r="I41" i="117"/>
  <c r="G32" i="20"/>
  <c r="H32" i="20" s="1"/>
  <c r="K31" i="20"/>
  <c r="I38" i="85"/>
  <c r="I38" i="61"/>
  <c r="J38" i="222"/>
  <c r="K38" i="222" s="1"/>
  <c r="K36" i="91"/>
  <c r="J37" i="91" s="1"/>
  <c r="G38" i="91" s="1"/>
  <c r="H38" i="91" s="1"/>
  <c r="I42" i="96"/>
  <c r="I39" i="81"/>
  <c r="I42" i="40"/>
  <c r="I39" i="255"/>
  <c r="I41" i="14"/>
  <c r="J32" i="55"/>
  <c r="J39" i="154"/>
  <c r="K39" i="154" s="1"/>
  <c r="I41" i="48"/>
  <c r="I39" i="53"/>
  <c r="I38" i="114"/>
  <c r="G32" i="47"/>
  <c r="H32" i="47" s="1"/>
  <c r="K31" i="47"/>
  <c r="I40" i="24"/>
  <c r="I41" i="10"/>
  <c r="I39" i="140"/>
  <c r="G30" i="247"/>
  <c r="H30" i="247" s="1"/>
  <c r="K29" i="247"/>
  <c r="K36" i="85"/>
  <c r="J37" i="85" s="1"/>
  <c r="G38" i="85" s="1"/>
  <c r="H38" i="85" s="1"/>
  <c r="I39" i="222"/>
  <c r="I40" i="240"/>
  <c r="I38" i="91"/>
  <c r="J42" i="219"/>
  <c r="K42" i="219" s="1"/>
  <c r="J39" i="241"/>
  <c r="K39" i="241" s="1"/>
  <c r="J38" i="129"/>
  <c r="K38" i="129" s="1"/>
  <c r="J40" i="14"/>
  <c r="K40" i="14" s="1"/>
  <c r="I39" i="59"/>
  <c r="J39" i="239"/>
  <c r="K39" i="239" s="1"/>
  <c r="I38" i="83"/>
  <c r="I39" i="137"/>
  <c r="I40" i="131"/>
  <c r="I39" i="70"/>
  <c r="I40" i="211"/>
  <c r="I38" i="128"/>
  <c r="J42" i="178"/>
  <c r="K42" i="178" s="1"/>
  <c r="J46" i="221"/>
  <c r="K46" i="221" s="1"/>
  <c r="J40" i="71"/>
  <c r="K40" i="71" s="1"/>
  <c r="I40" i="151"/>
  <c r="I45" i="49"/>
  <c r="I46" i="49" s="1"/>
  <c r="I47" i="49" s="1"/>
  <c r="G32" i="40"/>
  <c r="H32" i="40" s="1"/>
  <c r="K31" i="40"/>
  <c r="I41" i="216"/>
  <c r="I39" i="251"/>
  <c r="I38" i="150"/>
  <c r="I50" i="95"/>
  <c r="J37" i="128"/>
  <c r="K37" i="128" s="1"/>
  <c r="I43" i="219"/>
  <c r="I40" i="241"/>
  <c r="I39" i="129"/>
  <c r="I40" i="92"/>
  <c r="I40" i="239"/>
  <c r="I39" i="130"/>
  <c r="I38" i="148"/>
  <c r="J39" i="134"/>
  <c r="K39" i="134" s="1"/>
  <c r="I38" i="18"/>
  <c r="J39" i="227"/>
  <c r="K39" i="227" s="1"/>
  <c r="I38" i="68"/>
  <c r="I38" i="88"/>
  <c r="I39" i="29"/>
  <c r="I40" i="213"/>
  <c r="I42" i="17"/>
  <c r="K36" i="148"/>
  <c r="J37" i="148" s="1"/>
  <c r="G38" i="148" s="1"/>
  <c r="H38" i="148" s="1"/>
  <c r="I38" i="100"/>
  <c r="I40" i="69"/>
  <c r="G31" i="211"/>
  <c r="H31" i="211" s="1"/>
  <c r="K30" i="211"/>
  <c r="I41" i="20"/>
  <c r="I39" i="58"/>
  <c r="I38" i="110"/>
  <c r="I38" i="145"/>
  <c r="I40" i="134"/>
  <c r="I38" i="136"/>
  <c r="I39" i="13"/>
  <c r="K38" i="13"/>
  <c r="I40" i="227"/>
  <c r="I41" i="16"/>
  <c r="I43" i="64"/>
  <c r="I39" i="5"/>
  <c r="K38" i="5"/>
  <c r="I39" i="33"/>
  <c r="I40" i="47"/>
  <c r="I45" i="133"/>
  <c r="I43" i="197"/>
  <c r="G29" i="48"/>
  <c r="H29" i="48" s="1"/>
  <c r="K28" i="48"/>
  <c r="I39" i="149"/>
  <c r="I38" i="67"/>
  <c r="I39" i="135"/>
  <c r="I40" i="7"/>
  <c r="J40" i="111"/>
  <c r="K40" i="111" s="1"/>
  <c r="I41" i="139"/>
  <c r="I42" i="139" s="1"/>
  <c r="I38" i="181"/>
  <c r="I39" i="4"/>
  <c r="J38" i="84"/>
  <c r="K38" i="84" s="1"/>
  <c r="J48" i="37"/>
  <c r="K48" i="37" s="1"/>
  <c r="G30" i="58"/>
  <c r="H30" i="58" s="1"/>
  <c r="K29" i="58"/>
  <c r="J40" i="42"/>
  <c r="K40" i="42" s="1"/>
  <c r="G30" i="16"/>
  <c r="H30" i="16" s="1"/>
  <c r="K29" i="16"/>
  <c r="I40" i="89"/>
  <c r="I39" i="182"/>
  <c r="I40" i="169"/>
  <c r="I42" i="87"/>
  <c r="I46" i="86"/>
  <c r="I42" i="201"/>
  <c r="I40" i="226"/>
  <c r="I39" i="225"/>
  <c r="J38" i="224"/>
  <c r="K38" i="224" s="1"/>
  <c r="I39" i="224"/>
  <c r="I42" i="223"/>
  <c r="J41" i="223"/>
  <c r="K41" i="223" s="1"/>
  <c r="J44" i="77"/>
  <c r="K44" i="77" s="1"/>
  <c r="J42" i="75"/>
  <c r="K42" i="75" s="1"/>
  <c r="J43" i="75" s="1"/>
  <c r="K43" i="75" s="1"/>
  <c r="I44" i="75"/>
  <c r="I42" i="74"/>
  <c r="I39" i="73"/>
  <c r="I40" i="72"/>
  <c r="I41" i="71"/>
  <c r="I44" i="248"/>
  <c r="I40" i="142"/>
  <c r="K39" i="142"/>
  <c r="I40" i="154"/>
  <c r="J42" i="78"/>
  <c r="K42" i="78" s="1"/>
  <c r="I43" i="78"/>
  <c r="I45" i="77"/>
  <c r="J42" i="76"/>
  <c r="K42" i="76" s="1"/>
  <c r="I43" i="76"/>
  <c r="I44" i="112"/>
  <c r="I39" i="21"/>
  <c r="I46" i="35"/>
  <c r="K36" i="155"/>
  <c r="J37" i="155" s="1"/>
  <c r="K37" i="155" s="1"/>
  <c r="I39" i="252"/>
  <c r="I43" i="127"/>
  <c r="I42" i="124"/>
  <c r="I40" i="43"/>
  <c r="I43" i="45"/>
  <c r="I40" i="247"/>
  <c r="I44" i="132"/>
  <c r="I44" i="217"/>
  <c r="I44" i="237"/>
  <c r="I47" i="221"/>
  <c r="I46" i="65"/>
  <c r="J45" i="65"/>
  <c r="K45" i="65" s="1"/>
  <c r="I43" i="32"/>
  <c r="J42" i="32"/>
  <c r="K42" i="32" s="1"/>
  <c r="K41" i="30"/>
  <c r="I42" i="30"/>
  <c r="I43" i="178"/>
  <c r="I42" i="250"/>
  <c r="I53" i="218"/>
  <c r="I42" i="55"/>
  <c r="K36" i="139" l="1"/>
  <c r="J37" i="139" s="1"/>
  <c r="K37" i="251"/>
  <c r="J38" i="251" s="1"/>
  <c r="G39" i="251" s="1"/>
  <c r="H39" i="251" s="1"/>
  <c r="K38" i="26"/>
  <c r="J39" i="26" s="1"/>
  <c r="K39" i="26" s="1"/>
  <c r="K29" i="92"/>
  <c r="J30" i="92" s="1"/>
  <c r="K34" i="115"/>
  <c r="J35" i="115" s="1"/>
  <c r="G36" i="115" s="1"/>
  <c r="H36" i="115" s="1"/>
  <c r="G30" i="124"/>
  <c r="H30" i="124" s="1"/>
  <c r="J30" i="124" s="1"/>
  <c r="K30" i="124" s="1"/>
  <c r="G37" i="114"/>
  <c r="H37" i="114" s="1"/>
  <c r="K36" i="114"/>
  <c r="J31" i="214"/>
  <c r="G32" i="214" s="1"/>
  <c r="H32" i="214" s="1"/>
  <c r="J32" i="217"/>
  <c r="K32" i="217" s="1"/>
  <c r="J33" i="217" s="1"/>
  <c r="K33" i="217" s="1"/>
  <c r="J34" i="217" s="1"/>
  <c r="K34" i="217" s="1"/>
  <c r="J35" i="217" s="1"/>
  <c r="K35" i="217" s="1"/>
  <c r="J36" i="217" s="1"/>
  <c r="K36" i="217" s="1"/>
  <c r="J37" i="217" s="1"/>
  <c r="K37" i="217" s="1"/>
  <c r="J38" i="217" s="1"/>
  <c r="K38" i="217" s="1"/>
  <c r="J39" i="217" s="1"/>
  <c r="K39" i="217" s="1"/>
  <c r="J40" i="217" s="1"/>
  <c r="K40" i="217" s="1"/>
  <c r="J41" i="217" s="1"/>
  <c r="K41" i="217" s="1"/>
  <c r="J42" i="217" s="1"/>
  <c r="K42" i="217" s="1"/>
  <c r="J43" i="217" s="1"/>
  <c r="K43" i="217" s="1"/>
  <c r="J44" i="217" s="1"/>
  <c r="K44" i="217" s="1"/>
  <c r="J27" i="51"/>
  <c r="G28" i="51" s="1"/>
  <c r="H28" i="51" s="1"/>
  <c r="I50" i="82"/>
  <c r="K30" i="248"/>
  <c r="G31" i="248"/>
  <c r="H31" i="248" s="1"/>
  <c r="I50" i="166"/>
  <c r="I50" i="206"/>
  <c r="K50" i="206" s="1"/>
  <c r="K29" i="231"/>
  <c r="G30" i="231"/>
  <c r="H30" i="231" s="1"/>
  <c r="K41" i="49"/>
  <c r="G42" i="49"/>
  <c r="H42" i="49" s="1"/>
  <c r="J29" i="249"/>
  <c r="K29" i="2"/>
  <c r="K31" i="96"/>
  <c r="J32" i="206"/>
  <c r="G33" i="206" s="1"/>
  <c r="H33" i="206" s="1"/>
  <c r="I48" i="167"/>
  <c r="I49" i="167" s="1"/>
  <c r="G30" i="65"/>
  <c r="H30" i="65" s="1"/>
  <c r="K29" i="65"/>
  <c r="K27" i="51"/>
  <c r="G31" i="237"/>
  <c r="H31" i="237" s="1"/>
  <c r="K30" i="237"/>
  <c r="I56" i="257"/>
  <c r="G31" i="7"/>
  <c r="H31" i="7" s="1"/>
  <c r="J31" i="7" s="1"/>
  <c r="J84" i="267"/>
  <c r="K84" i="267" s="1"/>
  <c r="I85" i="267"/>
  <c r="J29" i="197"/>
  <c r="K29" i="197" s="1"/>
  <c r="K29" i="35"/>
  <c r="J30" i="35" s="1"/>
  <c r="K30" i="35" s="1"/>
  <c r="K29" i="93"/>
  <c r="G30" i="93"/>
  <c r="H30" i="93" s="1"/>
  <c r="K29" i="132"/>
  <c r="J31" i="132" s="1"/>
  <c r="G30" i="132"/>
  <c r="H30" i="132" s="1"/>
  <c r="K32" i="34"/>
  <c r="J33" i="34" s="1"/>
  <c r="J41" i="42"/>
  <c r="K41" i="42" s="1"/>
  <c r="G30" i="167"/>
  <c r="H30" i="167" s="1"/>
  <c r="J30" i="167" s="1"/>
  <c r="G31" i="167" s="1"/>
  <c r="H31" i="167" s="1"/>
  <c r="J35" i="61"/>
  <c r="J34" i="3"/>
  <c r="I45" i="34"/>
  <c r="J37" i="27"/>
  <c r="G38" i="27" s="1"/>
  <c r="H38" i="27" s="1"/>
  <c r="J29" i="137"/>
  <c r="K29" i="137" s="1"/>
  <c r="J49" i="12"/>
  <c r="K49" i="12" s="1"/>
  <c r="G36" i="10"/>
  <c r="K35" i="10"/>
  <c r="J36" i="10" s="1"/>
  <c r="K33" i="250"/>
  <c r="J34" i="250" s="1"/>
  <c r="G35" i="250" s="1"/>
  <c r="H35" i="250" s="1"/>
  <c r="K37" i="157"/>
  <c r="J38" i="157" s="1"/>
  <c r="G39" i="157" s="1"/>
  <c r="H39" i="157" s="1"/>
  <c r="G34" i="220"/>
  <c r="H34" i="220" s="1"/>
  <c r="K33" i="220"/>
  <c r="J32" i="62"/>
  <c r="K32" i="62" s="1"/>
  <c r="G33" i="257"/>
  <c r="H33" i="257" s="1"/>
  <c r="K32" i="257"/>
  <c r="I50" i="12"/>
  <c r="K29" i="45"/>
  <c r="G30" i="45"/>
  <c r="H30" i="45" s="1"/>
  <c r="J31" i="166"/>
  <c r="J37" i="45"/>
  <c r="K37" i="45" s="1"/>
  <c r="J38" i="45" s="1"/>
  <c r="K38" i="45" s="1"/>
  <c r="J39" i="45" s="1"/>
  <c r="K39" i="45" s="1"/>
  <c r="J40" i="45" s="1"/>
  <c r="K40" i="45" s="1"/>
  <c r="J41" i="45" s="1"/>
  <c r="K41" i="45" s="1"/>
  <c r="J42" i="45" s="1"/>
  <c r="K42" i="45" s="1"/>
  <c r="J43" i="45" s="1"/>
  <c r="K43" i="45" s="1"/>
  <c r="J30" i="2"/>
  <c r="K30" i="2" s="1"/>
  <c r="J36" i="133"/>
  <c r="K38" i="149"/>
  <c r="J39" i="149" s="1"/>
  <c r="J41" i="111"/>
  <c r="K41" i="111" s="1"/>
  <c r="J31" i="4"/>
  <c r="J35" i="153"/>
  <c r="K31" i="64"/>
  <c r="G32" i="64"/>
  <c r="H32" i="64" s="1"/>
  <c r="K30" i="136"/>
  <c r="J31" i="136" s="1"/>
  <c r="G32" i="136" s="1"/>
  <c r="H32" i="136" s="1"/>
  <c r="G40" i="151"/>
  <c r="H40" i="151" s="1"/>
  <c r="K39" i="151"/>
  <c r="G31" i="134"/>
  <c r="H31" i="134" s="1"/>
  <c r="J31" i="134" s="1"/>
  <c r="G32" i="134" s="1"/>
  <c r="H32" i="134" s="1"/>
  <c r="K33" i="95"/>
  <c r="J34" i="95" s="1"/>
  <c r="K34" i="95" s="1"/>
  <c r="G29" i="53"/>
  <c r="H29" i="53" s="1"/>
  <c r="J29" i="53" s="1"/>
  <c r="G30" i="41"/>
  <c r="H30" i="41" s="1"/>
  <c r="J30" i="41" s="1"/>
  <c r="G29" i="43"/>
  <c r="H29" i="43" s="1"/>
  <c r="K28" i="43"/>
  <c r="K30" i="97"/>
  <c r="G31" i="97"/>
  <c r="H31" i="97" s="1"/>
  <c r="J42" i="263"/>
  <c r="K42" i="263" s="1"/>
  <c r="J36" i="24"/>
  <c r="G37" i="24" s="1"/>
  <c r="H37" i="24" s="1"/>
  <c r="G37" i="140"/>
  <c r="H37" i="140" s="1"/>
  <c r="K36" i="140"/>
  <c r="K29" i="63"/>
  <c r="J30" i="63" s="1"/>
  <c r="J39" i="84"/>
  <c r="K39" i="84" s="1"/>
  <c r="K33" i="152"/>
  <c r="J34" i="152" s="1"/>
  <c r="K38" i="251"/>
  <c r="J39" i="251" s="1"/>
  <c r="G40" i="251" s="1"/>
  <c r="H40" i="251" s="1"/>
  <c r="J34" i="22"/>
  <c r="K34" i="22" s="1"/>
  <c r="J35" i="22" s="1"/>
  <c r="K35" i="22" s="1"/>
  <c r="J36" i="22" s="1"/>
  <c r="K36" i="22" s="1"/>
  <c r="J37" i="22" s="1"/>
  <c r="K37" i="22" s="1"/>
  <c r="J38" i="22" s="1"/>
  <c r="K38" i="22" s="1"/>
  <c r="J39" i="22" s="1"/>
  <c r="K39" i="22" s="1"/>
  <c r="K37" i="110"/>
  <c r="J38" i="110" s="1"/>
  <c r="G39" i="110" s="1"/>
  <c r="H39" i="110" s="1"/>
  <c r="G31" i="92"/>
  <c r="H31" i="92" s="1"/>
  <c r="K30" i="92"/>
  <c r="I43" i="263"/>
  <c r="K29" i="82"/>
  <c r="J30" i="82" s="1"/>
  <c r="K30" i="82" s="1"/>
  <c r="K33" i="100"/>
  <c r="J34" i="100" s="1"/>
  <c r="K34" i="100" s="1"/>
  <c r="I47" i="262"/>
  <c r="J46" i="262"/>
  <c r="K46" i="262" s="1"/>
  <c r="J44" i="75"/>
  <c r="J38" i="150"/>
  <c r="K38" i="150" s="1"/>
  <c r="I43" i="261"/>
  <c r="J41" i="14"/>
  <c r="K41" i="14" s="1"/>
  <c r="J42" i="261"/>
  <c r="K42" i="261" s="1"/>
  <c r="G32" i="218"/>
  <c r="H32" i="218" s="1"/>
  <c r="K31" i="218"/>
  <c r="J38" i="128"/>
  <c r="K38" i="128" s="1"/>
  <c r="J38" i="68"/>
  <c r="K38" i="68" s="1"/>
  <c r="G35" i="18"/>
  <c r="H35" i="18" s="1"/>
  <c r="K34" i="18"/>
  <c r="J42" i="223"/>
  <c r="K42" i="223" s="1"/>
  <c r="J40" i="89"/>
  <c r="K40" i="89" s="1"/>
  <c r="J40" i="134"/>
  <c r="K40" i="134" s="1"/>
  <c r="J39" i="59"/>
  <c r="K39" i="59" s="1"/>
  <c r="K37" i="91"/>
  <c r="J38" i="91" s="1"/>
  <c r="G39" i="91" s="1"/>
  <c r="H39" i="91" s="1"/>
  <c r="J32" i="20"/>
  <c r="G33" i="20" s="1"/>
  <c r="H33" i="20" s="1"/>
  <c r="J43" i="127"/>
  <c r="K43" i="127" s="1"/>
  <c r="J49" i="37"/>
  <c r="K49" i="37" s="1"/>
  <c r="J39" i="135"/>
  <c r="K39" i="135" s="1"/>
  <c r="J38" i="256"/>
  <c r="K38" i="256" s="1"/>
  <c r="J39" i="170"/>
  <c r="K39" i="170" s="1"/>
  <c r="J40" i="241"/>
  <c r="K40" i="241" s="1"/>
  <c r="J31" i="211"/>
  <c r="K31" i="211" s="1"/>
  <c r="J39" i="130"/>
  <c r="K39" i="130" s="1"/>
  <c r="J38" i="83"/>
  <c r="K38" i="83" s="1"/>
  <c r="K37" i="138"/>
  <c r="J38" i="138" s="1"/>
  <c r="G33" i="8"/>
  <c r="H33" i="8" s="1"/>
  <c r="K32" i="8"/>
  <c r="J31" i="17"/>
  <c r="J43" i="32"/>
  <c r="K43" i="32" s="1"/>
  <c r="J47" i="221"/>
  <c r="K47" i="221" s="1"/>
  <c r="J42" i="87"/>
  <c r="K42" i="87" s="1"/>
  <c r="J30" i="16"/>
  <c r="G31" i="16" s="1"/>
  <c r="H31" i="16" s="1"/>
  <c r="J40" i="213"/>
  <c r="K40" i="213" s="1"/>
  <c r="J38" i="88"/>
  <c r="K38" i="88" s="1"/>
  <c r="J41" i="216"/>
  <c r="K41" i="216" s="1"/>
  <c r="J40" i="240"/>
  <c r="K40" i="240" s="1"/>
  <c r="J43" i="50"/>
  <c r="K43" i="50" s="1"/>
  <c r="J38" i="116"/>
  <c r="K38" i="116" s="1"/>
  <c r="J40" i="26"/>
  <c r="K40" i="26" s="1"/>
  <c r="J30" i="58"/>
  <c r="G31" i="58" s="1"/>
  <c r="H31" i="58" s="1"/>
  <c r="J38" i="67"/>
  <c r="K38" i="67" s="1"/>
  <c r="J29" i="48"/>
  <c r="G30" i="48" s="1"/>
  <c r="H30" i="48" s="1"/>
  <c r="J40" i="69"/>
  <c r="K40" i="69" s="1"/>
  <c r="J41" i="66"/>
  <c r="K41" i="66" s="1"/>
  <c r="J40" i="72"/>
  <c r="K40" i="72" s="1"/>
  <c r="J40" i="239"/>
  <c r="K40" i="239" s="1"/>
  <c r="J39" i="129"/>
  <c r="K39" i="129" s="1"/>
  <c r="J39" i="255"/>
  <c r="K39" i="255" s="1"/>
  <c r="J40" i="123"/>
  <c r="K40" i="123" s="1"/>
  <c r="J39" i="60"/>
  <c r="K39" i="60" s="1"/>
  <c r="J32" i="40"/>
  <c r="G33" i="40" s="1"/>
  <c r="H33" i="40" s="1"/>
  <c r="J41" i="117"/>
  <c r="K41" i="117" s="1"/>
  <c r="K37" i="145"/>
  <c r="J38" i="145" s="1"/>
  <c r="G39" i="145" s="1"/>
  <c r="H39" i="145" s="1"/>
  <c r="J40" i="226"/>
  <c r="K40" i="226" s="1"/>
  <c r="J39" i="224"/>
  <c r="K39" i="224" s="1"/>
  <c r="I41" i="7"/>
  <c r="I41" i="227"/>
  <c r="K37" i="148"/>
  <c r="J38" i="148" s="1"/>
  <c r="G39" i="148" s="1"/>
  <c r="H39" i="148" s="1"/>
  <c r="I44" i="219"/>
  <c r="I40" i="251"/>
  <c r="I41" i="131"/>
  <c r="I39" i="91"/>
  <c r="I40" i="53"/>
  <c r="I43" i="96"/>
  <c r="I42" i="111"/>
  <c r="I40" i="182"/>
  <c r="I41" i="47"/>
  <c r="I44" i="64"/>
  <c r="J40" i="227"/>
  <c r="K40" i="227" s="1"/>
  <c r="I39" i="145"/>
  <c r="I40" i="145" s="1"/>
  <c r="I41" i="145" s="1"/>
  <c r="I42" i="20"/>
  <c r="I39" i="68"/>
  <c r="I39" i="148"/>
  <c r="J43" i="219"/>
  <c r="K43" i="219" s="1"/>
  <c r="I39" i="128"/>
  <c r="J40" i="131"/>
  <c r="K40" i="131" s="1"/>
  <c r="I40" i="255"/>
  <c r="G36" i="97"/>
  <c r="H36" i="97" s="1"/>
  <c r="K35" i="97"/>
  <c r="I44" i="50"/>
  <c r="I41" i="123"/>
  <c r="I42" i="66"/>
  <c r="I44" i="19"/>
  <c r="K43" i="19"/>
  <c r="I43" i="97"/>
  <c r="I42" i="41"/>
  <c r="I40" i="157"/>
  <c r="J44" i="112"/>
  <c r="K44" i="112" s="1"/>
  <c r="J39" i="182"/>
  <c r="K39" i="182" s="1"/>
  <c r="I40" i="4"/>
  <c r="I44" i="197"/>
  <c r="I43" i="17"/>
  <c r="I42" i="216"/>
  <c r="I43" i="216" s="1"/>
  <c r="I44" i="216" s="1"/>
  <c r="I40" i="59"/>
  <c r="I41" i="24"/>
  <c r="I42" i="48"/>
  <c r="I39" i="115"/>
  <c r="I40" i="22"/>
  <c r="I41" i="22" s="1"/>
  <c r="J34" i="252"/>
  <c r="J28" i="33"/>
  <c r="I41" i="169"/>
  <c r="J40" i="142"/>
  <c r="K40" i="142" s="1"/>
  <c r="J39" i="73"/>
  <c r="K39" i="73" s="1"/>
  <c r="I41" i="89"/>
  <c r="J38" i="181"/>
  <c r="K38" i="181" s="1"/>
  <c r="I40" i="135"/>
  <c r="I40" i="33"/>
  <c r="I42" i="16"/>
  <c r="I40" i="13"/>
  <c r="K39" i="13"/>
  <c r="I39" i="110"/>
  <c r="I41" i="213"/>
  <c r="I41" i="92"/>
  <c r="I41" i="151"/>
  <c r="I41" i="211"/>
  <c r="I40" i="137"/>
  <c r="I41" i="240"/>
  <c r="J32" i="47"/>
  <c r="I41" i="26"/>
  <c r="I40" i="170"/>
  <c r="I40" i="60"/>
  <c r="I40" i="143"/>
  <c r="I41" i="153"/>
  <c r="J39" i="222"/>
  <c r="K39" i="222" s="1"/>
  <c r="I40" i="140"/>
  <c r="J32" i="96"/>
  <c r="I43" i="40"/>
  <c r="I42" i="117"/>
  <c r="J39" i="99"/>
  <c r="K39" i="99" s="1"/>
  <c r="J38" i="238"/>
  <c r="K38" i="238" s="1"/>
  <c r="K37" i="139"/>
  <c r="G38" i="139"/>
  <c r="H38" i="139" s="1"/>
  <c r="I41" i="152"/>
  <c r="I39" i="18"/>
  <c r="J43" i="76"/>
  <c r="K43" i="76" s="1"/>
  <c r="J43" i="78"/>
  <c r="K43" i="78" s="1"/>
  <c r="I39" i="67"/>
  <c r="I39" i="136"/>
  <c r="I40" i="58"/>
  <c r="I41" i="69"/>
  <c r="J39" i="29"/>
  <c r="K39" i="29" s="1"/>
  <c r="I40" i="130"/>
  <c r="I39" i="150"/>
  <c r="I39" i="214"/>
  <c r="I40" i="214" s="1"/>
  <c r="I40" i="222"/>
  <c r="I39" i="114"/>
  <c r="J39" i="81"/>
  <c r="K39" i="81" s="1"/>
  <c r="I39" i="61"/>
  <c r="I41" i="3"/>
  <c r="I40" i="99"/>
  <c r="I41" i="62"/>
  <c r="I39" i="238"/>
  <c r="I42" i="42"/>
  <c r="I50" i="37"/>
  <c r="I39" i="181"/>
  <c r="I40" i="129"/>
  <c r="I51" i="95"/>
  <c r="I43" i="139"/>
  <c r="I40" i="149"/>
  <c r="I46" i="133"/>
  <c r="I40" i="29"/>
  <c r="I40" i="70"/>
  <c r="G33" i="55"/>
  <c r="H33" i="55" s="1"/>
  <c r="K32" i="55"/>
  <c r="I40" i="81"/>
  <c r="K37" i="85"/>
  <c r="J38" i="85" s="1"/>
  <c r="G39" i="85" s="1"/>
  <c r="H39" i="85" s="1"/>
  <c r="K37" i="57"/>
  <c r="J38" i="57" s="1"/>
  <c r="G39" i="57" s="1"/>
  <c r="H39" i="57" s="1"/>
  <c r="I39" i="27"/>
  <c r="J40" i="154"/>
  <c r="K40" i="154" s="1"/>
  <c r="J40" i="169"/>
  <c r="K40" i="169" s="1"/>
  <c r="K39" i="5"/>
  <c r="I40" i="5"/>
  <c r="I41" i="134"/>
  <c r="I39" i="100"/>
  <c r="I39" i="88"/>
  <c r="I41" i="239"/>
  <c r="I41" i="241"/>
  <c r="J39" i="70"/>
  <c r="K39" i="70" s="1"/>
  <c r="I39" i="83"/>
  <c r="J30" i="247"/>
  <c r="I42" i="10"/>
  <c r="I42" i="14"/>
  <c r="I39" i="85"/>
  <c r="I40" i="63"/>
  <c r="I39" i="116"/>
  <c r="I39" i="256"/>
  <c r="I39" i="57"/>
  <c r="I39" i="138"/>
  <c r="I40" i="2"/>
  <c r="I40" i="84"/>
  <c r="I43" i="87"/>
  <c r="J46" i="86"/>
  <c r="K46" i="86" s="1"/>
  <c r="I47" i="86"/>
  <c r="J42" i="201"/>
  <c r="K42" i="201" s="1"/>
  <c r="I41" i="226"/>
  <c r="I40" i="225"/>
  <c r="J39" i="225"/>
  <c r="K39" i="225" s="1"/>
  <c r="I40" i="224"/>
  <c r="I45" i="75"/>
  <c r="K44" i="75"/>
  <c r="J42" i="74"/>
  <c r="K42" i="74" s="1"/>
  <c r="I43" i="74"/>
  <c r="I40" i="73"/>
  <c r="I41" i="72"/>
  <c r="I42" i="71"/>
  <c r="J41" i="71"/>
  <c r="K41" i="71" s="1"/>
  <c r="I45" i="248"/>
  <c r="J43" i="178"/>
  <c r="K43" i="178" s="1"/>
  <c r="I41" i="142"/>
  <c r="J45" i="77"/>
  <c r="K45" i="77" s="1"/>
  <c r="I41" i="154"/>
  <c r="I44" i="78"/>
  <c r="I46" i="77"/>
  <c r="I44" i="76"/>
  <c r="I45" i="112"/>
  <c r="I40" i="21"/>
  <c r="J39" i="21"/>
  <c r="K39" i="21" s="1"/>
  <c r="I47" i="35"/>
  <c r="G38" i="155"/>
  <c r="H38" i="155" s="1"/>
  <c r="I38" i="155"/>
  <c r="I40" i="252"/>
  <c r="I44" i="127"/>
  <c r="I43" i="124"/>
  <c r="I41" i="43"/>
  <c r="I44" i="45"/>
  <c r="J46" i="65"/>
  <c r="K46" i="65" s="1"/>
  <c r="I41" i="247"/>
  <c r="I48" i="49"/>
  <c r="I45" i="132"/>
  <c r="I45" i="217"/>
  <c r="I45" i="237"/>
  <c r="I48" i="221"/>
  <c r="I47" i="65"/>
  <c r="I44" i="32"/>
  <c r="I43" i="30"/>
  <c r="K42" i="30"/>
  <c r="I44" i="178"/>
  <c r="I43" i="250"/>
  <c r="I54" i="218"/>
  <c r="I43" i="55"/>
  <c r="G30" i="197" l="1"/>
  <c r="H30" i="197" s="1"/>
  <c r="J40" i="151"/>
  <c r="G41" i="151" s="1"/>
  <c r="H41" i="151" s="1"/>
  <c r="K31" i="214"/>
  <c r="K37" i="27"/>
  <c r="J38" i="27" s="1"/>
  <c r="G39" i="27" s="1"/>
  <c r="H39" i="27" s="1"/>
  <c r="K38" i="157"/>
  <c r="J39" i="157" s="1"/>
  <c r="G40" i="157" s="1"/>
  <c r="H40" i="157" s="1"/>
  <c r="K35" i="115"/>
  <c r="K32" i="206"/>
  <c r="J36" i="115"/>
  <c r="J42" i="49"/>
  <c r="K42" i="49" s="1"/>
  <c r="J37" i="114"/>
  <c r="G31" i="124"/>
  <c r="H31" i="124" s="1"/>
  <c r="J31" i="124" s="1"/>
  <c r="J30" i="231"/>
  <c r="G31" i="231" s="1"/>
  <c r="H31" i="231" s="1"/>
  <c r="J33" i="206"/>
  <c r="J31" i="248"/>
  <c r="K31" i="248" s="1"/>
  <c r="J32" i="248" s="1"/>
  <c r="K32" i="248" s="1"/>
  <c r="J33" i="248" s="1"/>
  <c r="K33" i="248" s="1"/>
  <c r="J34" i="248" s="1"/>
  <c r="K34" i="248" s="1"/>
  <c r="J35" i="248" s="1"/>
  <c r="K35" i="248" s="1"/>
  <c r="J36" i="248" s="1"/>
  <c r="K36" i="248" s="1"/>
  <c r="J37" i="248" s="1"/>
  <c r="K37" i="248" s="1"/>
  <c r="J38" i="248" s="1"/>
  <c r="K38" i="248" s="1"/>
  <c r="J39" i="248" s="1"/>
  <c r="K39" i="248" s="1"/>
  <c r="J40" i="248" s="1"/>
  <c r="K40" i="248" s="1"/>
  <c r="J41" i="248" s="1"/>
  <c r="K41" i="248" s="1"/>
  <c r="J42" i="248" s="1"/>
  <c r="K42" i="248" s="1"/>
  <c r="J43" i="248" s="1"/>
  <c r="K43" i="248" s="1"/>
  <c r="J44" i="248" s="1"/>
  <c r="K44" i="248" s="1"/>
  <c r="J45" i="248" s="1"/>
  <c r="K45" i="248" s="1"/>
  <c r="J28" i="51"/>
  <c r="G29" i="51" s="1"/>
  <c r="H29" i="51" s="1"/>
  <c r="G30" i="249"/>
  <c r="H30" i="249" s="1"/>
  <c r="K29" i="249"/>
  <c r="G30" i="137"/>
  <c r="H30" i="137" s="1"/>
  <c r="J30" i="137" s="1"/>
  <c r="K36" i="115"/>
  <c r="G37" i="115"/>
  <c r="H37" i="115" s="1"/>
  <c r="J37" i="115" s="1"/>
  <c r="I41" i="214"/>
  <c r="I51" i="166"/>
  <c r="I52" i="166" s="1"/>
  <c r="I51" i="82"/>
  <c r="G32" i="7"/>
  <c r="H32" i="7" s="1"/>
  <c r="K31" i="7"/>
  <c r="J32" i="7" s="1"/>
  <c r="K32" i="7" s="1"/>
  <c r="K33" i="34"/>
  <c r="G34" i="34"/>
  <c r="H34" i="34" s="1"/>
  <c r="G34" i="206"/>
  <c r="H34" i="206" s="1"/>
  <c r="K33" i="206"/>
  <c r="K31" i="132"/>
  <c r="G32" i="132"/>
  <c r="H32" i="132" s="1"/>
  <c r="J31" i="237"/>
  <c r="J32" i="214"/>
  <c r="I57" i="257"/>
  <c r="J85" i="267"/>
  <c r="K85" i="267" s="1"/>
  <c r="I86" i="267"/>
  <c r="K36" i="24"/>
  <c r="J30" i="197"/>
  <c r="K30" i="197" s="1"/>
  <c r="J31" i="197" s="1"/>
  <c r="K31" i="197" s="1"/>
  <c r="J30" i="93"/>
  <c r="I42" i="145"/>
  <c r="G35" i="3"/>
  <c r="H35" i="3" s="1"/>
  <c r="K34" i="3"/>
  <c r="G36" i="61"/>
  <c r="H36" i="61" s="1"/>
  <c r="K35" i="61"/>
  <c r="I46" i="34"/>
  <c r="I47" i="34" s="1"/>
  <c r="J32" i="64"/>
  <c r="G33" i="64" s="1"/>
  <c r="H33" i="64" s="1"/>
  <c r="K30" i="167"/>
  <c r="J31" i="167" s="1"/>
  <c r="K40" i="151"/>
  <c r="J41" i="151" s="1"/>
  <c r="G42" i="151" s="1"/>
  <c r="H42" i="151" s="1"/>
  <c r="G37" i="10"/>
  <c r="K36" i="10"/>
  <c r="J37" i="10" s="1"/>
  <c r="K32" i="20"/>
  <c r="J33" i="20" s="1"/>
  <c r="G34" i="20" s="1"/>
  <c r="H34" i="20" s="1"/>
  <c r="K31" i="166"/>
  <c r="G32" i="166"/>
  <c r="H32" i="166" s="1"/>
  <c r="I51" i="12"/>
  <c r="I52" i="12" s="1"/>
  <c r="J33" i="257"/>
  <c r="J50" i="12"/>
  <c r="K50" i="12" s="1"/>
  <c r="J34" i="220"/>
  <c r="K34" i="250"/>
  <c r="J35" i="250" s="1"/>
  <c r="G31" i="2"/>
  <c r="H31" i="2" s="1"/>
  <c r="J31" i="2" s="1"/>
  <c r="G31" i="35"/>
  <c r="H31" i="35" s="1"/>
  <c r="J31" i="35" s="1"/>
  <c r="K36" i="133"/>
  <c r="G37" i="133"/>
  <c r="H37" i="133" s="1"/>
  <c r="G32" i="4"/>
  <c r="H32" i="4" s="1"/>
  <c r="K31" i="4"/>
  <c r="G36" i="153"/>
  <c r="H36" i="153" s="1"/>
  <c r="K35" i="153"/>
  <c r="K31" i="136"/>
  <c r="J32" i="136" s="1"/>
  <c r="J40" i="182"/>
  <c r="K40" i="182" s="1"/>
  <c r="J41" i="131"/>
  <c r="K41" i="131" s="1"/>
  <c r="J31" i="92"/>
  <c r="K31" i="92" s="1"/>
  <c r="J37" i="140"/>
  <c r="K37" i="140" s="1"/>
  <c r="K34" i="152"/>
  <c r="G35" i="152"/>
  <c r="H35" i="152" s="1"/>
  <c r="K29" i="48"/>
  <c r="J29" i="43"/>
  <c r="G30" i="43" s="1"/>
  <c r="H30" i="43" s="1"/>
  <c r="G33" i="62"/>
  <c r="H33" i="62" s="1"/>
  <c r="J31" i="97"/>
  <c r="G35" i="95"/>
  <c r="H35" i="95" s="1"/>
  <c r="J35" i="95" s="1"/>
  <c r="G36" i="95" s="1"/>
  <c r="H36" i="95" s="1"/>
  <c r="J43" i="261"/>
  <c r="K43" i="261" s="1"/>
  <c r="G31" i="63"/>
  <c r="H31" i="63" s="1"/>
  <c r="K30" i="63"/>
  <c r="K30" i="58"/>
  <c r="J31" i="58" s="1"/>
  <c r="K38" i="145"/>
  <c r="J39" i="145" s="1"/>
  <c r="G40" i="145" s="1"/>
  <c r="H40" i="145" s="1"/>
  <c r="K32" i="40"/>
  <c r="J33" i="40" s="1"/>
  <c r="J41" i="169"/>
  <c r="K41" i="169" s="1"/>
  <c r="K38" i="110"/>
  <c r="J39" i="110" s="1"/>
  <c r="G40" i="110" s="1"/>
  <c r="H40" i="110" s="1"/>
  <c r="G32" i="211"/>
  <c r="H32" i="211" s="1"/>
  <c r="J32" i="211" s="1"/>
  <c r="K31" i="134"/>
  <c r="G35" i="100"/>
  <c r="H35" i="100" s="1"/>
  <c r="J35" i="100" s="1"/>
  <c r="J43" i="263"/>
  <c r="K43" i="263" s="1"/>
  <c r="G31" i="41"/>
  <c r="H31" i="41" s="1"/>
  <c r="K30" i="41"/>
  <c r="J44" i="50"/>
  <c r="K44" i="50" s="1"/>
  <c r="J47" i="262"/>
  <c r="K47" i="262" s="1"/>
  <c r="I44" i="263"/>
  <c r="J40" i="21"/>
  <c r="K40" i="21" s="1"/>
  <c r="I48" i="262"/>
  <c r="J32" i="218"/>
  <c r="G33" i="218" s="1"/>
  <c r="H33" i="218" s="1"/>
  <c r="I44" i="261"/>
  <c r="K38" i="148"/>
  <c r="J39" i="148" s="1"/>
  <c r="G40" i="148" s="1"/>
  <c r="H40" i="148" s="1"/>
  <c r="J35" i="18"/>
  <c r="J39" i="83"/>
  <c r="K39" i="83" s="1"/>
  <c r="J41" i="123"/>
  <c r="K41" i="123" s="1"/>
  <c r="J45" i="112"/>
  <c r="K45" i="112" s="1"/>
  <c r="J44" i="76"/>
  <c r="K44" i="76" s="1"/>
  <c r="J40" i="255"/>
  <c r="K40" i="255" s="1"/>
  <c r="G39" i="138"/>
  <c r="H39" i="138" s="1"/>
  <c r="K38" i="138"/>
  <c r="J41" i="239"/>
  <c r="K41" i="239" s="1"/>
  <c r="J40" i="129"/>
  <c r="K40" i="129" s="1"/>
  <c r="J42" i="42"/>
  <c r="K42" i="42" s="1"/>
  <c r="J40" i="99"/>
  <c r="K40" i="99" s="1"/>
  <c r="J40" i="81"/>
  <c r="K40" i="81" s="1"/>
  <c r="J40" i="222"/>
  <c r="K40" i="222" s="1"/>
  <c r="J39" i="238"/>
  <c r="K39" i="238" s="1"/>
  <c r="G31" i="82"/>
  <c r="H31" i="82" s="1"/>
  <c r="J31" i="82" s="1"/>
  <c r="J41" i="213"/>
  <c r="K41" i="213" s="1"/>
  <c r="K30" i="16"/>
  <c r="J31" i="16" s="1"/>
  <c r="G32" i="17"/>
  <c r="H32" i="17" s="1"/>
  <c r="K31" i="17"/>
  <c r="J40" i="70"/>
  <c r="K40" i="70" s="1"/>
  <c r="J40" i="60"/>
  <c r="K40" i="60" s="1"/>
  <c r="J44" i="219"/>
  <c r="K44" i="219" s="1"/>
  <c r="J41" i="227"/>
  <c r="K41" i="227" s="1"/>
  <c r="J33" i="8"/>
  <c r="J40" i="29"/>
  <c r="K40" i="29" s="1"/>
  <c r="J42" i="216"/>
  <c r="K42" i="216" s="1"/>
  <c r="J43" i="216" s="1"/>
  <c r="K43" i="216" s="1"/>
  <c r="J44" i="216" s="1"/>
  <c r="K44" i="216" s="1"/>
  <c r="G30" i="53"/>
  <c r="H30" i="53" s="1"/>
  <c r="K29" i="53"/>
  <c r="J41" i="226"/>
  <c r="K41" i="226" s="1"/>
  <c r="J47" i="86"/>
  <c r="K47" i="86" s="1"/>
  <c r="J39" i="116"/>
  <c r="K39" i="116" s="1"/>
  <c r="K38" i="85"/>
  <c r="J39" i="85" s="1"/>
  <c r="G40" i="85" s="1"/>
  <c r="H40" i="85" s="1"/>
  <c r="J41" i="241"/>
  <c r="K41" i="241" s="1"/>
  <c r="J41" i="134"/>
  <c r="K41" i="134" s="1"/>
  <c r="J40" i="130"/>
  <c r="K40" i="130" s="1"/>
  <c r="J41" i="69"/>
  <c r="K41" i="69" s="1"/>
  <c r="J41" i="240"/>
  <c r="K41" i="240" s="1"/>
  <c r="J40" i="59"/>
  <c r="K40" i="59" s="1"/>
  <c r="J37" i="24"/>
  <c r="J41" i="142"/>
  <c r="K41" i="142" s="1"/>
  <c r="J44" i="178"/>
  <c r="K44" i="178" s="1"/>
  <c r="K38" i="27"/>
  <c r="J39" i="27" s="1"/>
  <c r="G40" i="27" s="1"/>
  <c r="H40" i="27" s="1"/>
  <c r="J33" i="55"/>
  <c r="G34" i="55" s="1"/>
  <c r="H34" i="55" s="1"/>
  <c r="J39" i="67"/>
  <c r="K39" i="67" s="1"/>
  <c r="J40" i="22"/>
  <c r="K40" i="22" s="1"/>
  <c r="J41" i="22" s="1"/>
  <c r="K41" i="22" s="1"/>
  <c r="J50" i="37"/>
  <c r="K50" i="37" s="1"/>
  <c r="I42" i="211"/>
  <c r="J30" i="48"/>
  <c r="I42" i="22"/>
  <c r="I43" i="22" s="1"/>
  <c r="I42" i="24"/>
  <c r="I42" i="123"/>
  <c r="I41" i="182"/>
  <c r="I41" i="53"/>
  <c r="K40" i="53"/>
  <c r="I45" i="219"/>
  <c r="G31" i="247"/>
  <c r="H31" i="247" s="1"/>
  <c r="K30" i="247"/>
  <c r="I42" i="153"/>
  <c r="J40" i="84"/>
  <c r="K40" i="84" s="1"/>
  <c r="J39" i="256"/>
  <c r="K39" i="256" s="1"/>
  <c r="J42" i="14"/>
  <c r="K42" i="14" s="1"/>
  <c r="I42" i="241"/>
  <c r="I42" i="134"/>
  <c r="I41" i="129"/>
  <c r="I43" i="42"/>
  <c r="I42" i="3"/>
  <c r="I41" i="222"/>
  <c r="I40" i="67"/>
  <c r="I40" i="18"/>
  <c r="G33" i="96"/>
  <c r="H33" i="96" s="1"/>
  <c r="K32" i="96"/>
  <c r="I41" i="143"/>
  <c r="I40" i="110"/>
  <c r="J40" i="135"/>
  <c r="K40" i="135" s="1"/>
  <c r="I44" i="17"/>
  <c r="I44" i="97"/>
  <c r="I42" i="8"/>
  <c r="I40" i="148"/>
  <c r="J42" i="111"/>
  <c r="K42" i="111" s="1"/>
  <c r="K38" i="91"/>
  <c r="J39" i="91" s="1"/>
  <c r="G40" i="91" s="1"/>
  <c r="H40" i="91" s="1"/>
  <c r="I40" i="57"/>
  <c r="I42" i="26"/>
  <c r="I41" i="70"/>
  <c r="I44" i="139"/>
  <c r="I45" i="139" s="1"/>
  <c r="I46" i="139" s="1"/>
  <c r="I47" i="139" s="1"/>
  <c r="I48" i="139" s="1"/>
  <c r="I49" i="139" s="1"/>
  <c r="I40" i="181"/>
  <c r="I40" i="61"/>
  <c r="G33" i="47"/>
  <c r="H33" i="47" s="1"/>
  <c r="K32" i="47"/>
  <c r="I41" i="135"/>
  <c r="I42" i="169"/>
  <c r="I43" i="111"/>
  <c r="I40" i="91"/>
  <c r="I40" i="138"/>
  <c r="I41" i="149"/>
  <c r="I40" i="256"/>
  <c r="I43" i="14"/>
  <c r="I42" i="239"/>
  <c r="I41" i="5"/>
  <c r="K40" i="5"/>
  <c r="I41" i="29"/>
  <c r="J39" i="181"/>
  <c r="K39" i="181" s="1"/>
  <c r="I40" i="238"/>
  <c r="I42" i="69"/>
  <c r="I41" i="140"/>
  <c r="I42" i="151"/>
  <c r="I41" i="13"/>
  <c r="K40" i="13"/>
  <c r="I41" i="59"/>
  <c r="I45" i="50"/>
  <c r="I40" i="68"/>
  <c r="I45" i="64"/>
  <c r="I44" i="40"/>
  <c r="I41" i="84"/>
  <c r="J44" i="32"/>
  <c r="K44" i="32" s="1"/>
  <c r="J44" i="127"/>
  <c r="K44" i="127" s="1"/>
  <c r="J40" i="225"/>
  <c r="K40" i="225" s="1"/>
  <c r="I41" i="2"/>
  <c r="I40" i="116"/>
  <c r="I40" i="83"/>
  <c r="J39" i="88"/>
  <c r="K39" i="88" s="1"/>
  <c r="I41" i="81"/>
  <c r="J39" i="150"/>
  <c r="K39" i="150" s="1"/>
  <c r="J42" i="117"/>
  <c r="K42" i="117" s="1"/>
  <c r="I41" i="60"/>
  <c r="I42" i="240"/>
  <c r="I42" i="92"/>
  <c r="J41" i="89"/>
  <c r="K41" i="89" s="1"/>
  <c r="G29" i="33"/>
  <c r="H29" i="33" s="1"/>
  <c r="K28" i="33"/>
  <c r="I40" i="115"/>
  <c r="K39" i="157"/>
  <c r="J40" i="157" s="1"/>
  <c r="G41" i="157" s="1"/>
  <c r="H41" i="157" s="1"/>
  <c r="J36" i="97"/>
  <c r="J39" i="128"/>
  <c r="K39" i="128" s="1"/>
  <c r="J39" i="68"/>
  <c r="K39" i="68" s="1"/>
  <c r="I42" i="131"/>
  <c r="I42" i="227"/>
  <c r="I47" i="133"/>
  <c r="I42" i="62"/>
  <c r="I40" i="150"/>
  <c r="I41" i="58"/>
  <c r="I42" i="152"/>
  <c r="I41" i="170"/>
  <c r="I42" i="89"/>
  <c r="I43" i="20"/>
  <c r="I42" i="47"/>
  <c r="K39" i="251"/>
  <c r="J40" i="251" s="1"/>
  <c r="G41" i="251" s="1"/>
  <c r="H41" i="251" s="1"/>
  <c r="I40" i="88"/>
  <c r="I45" i="197"/>
  <c r="I41" i="157"/>
  <c r="I45" i="19"/>
  <c r="K44" i="19"/>
  <c r="I40" i="128"/>
  <c r="I40" i="114"/>
  <c r="J40" i="170"/>
  <c r="K40" i="170" s="1"/>
  <c r="I41" i="137"/>
  <c r="I43" i="48"/>
  <c r="I43" i="66"/>
  <c r="I44" i="96"/>
  <c r="I41" i="251"/>
  <c r="I43" i="117"/>
  <c r="I43" i="16"/>
  <c r="I41" i="63"/>
  <c r="I40" i="100"/>
  <c r="G42" i="149"/>
  <c r="H42" i="149" s="1"/>
  <c r="G41" i="149"/>
  <c r="H41" i="149" s="1"/>
  <c r="I40" i="27"/>
  <c r="J47" i="65"/>
  <c r="K47" i="65" s="1"/>
  <c r="J44" i="45"/>
  <c r="K44" i="45" s="1"/>
  <c r="J45" i="75"/>
  <c r="K45" i="75" s="1"/>
  <c r="K38" i="57"/>
  <c r="J39" i="57" s="1"/>
  <c r="G40" i="57" s="1"/>
  <c r="H40" i="57" s="1"/>
  <c r="I40" i="85"/>
  <c r="I43" i="10"/>
  <c r="K39" i="149"/>
  <c r="J40" i="149" s="1"/>
  <c r="G43" i="149" s="1"/>
  <c r="H43" i="149" s="1"/>
  <c r="I52" i="95"/>
  <c r="I51" i="37"/>
  <c r="I41" i="99"/>
  <c r="I41" i="130"/>
  <c r="I40" i="136"/>
  <c r="J38" i="139"/>
  <c r="J41" i="26"/>
  <c r="G42" i="26" s="1"/>
  <c r="H42" i="26" s="1"/>
  <c r="I42" i="213"/>
  <c r="I41" i="33"/>
  <c r="G35" i="252"/>
  <c r="H35" i="252" s="1"/>
  <c r="K34" i="252"/>
  <c r="I41" i="4"/>
  <c r="I42" i="4" s="1"/>
  <c r="I43" i="4" s="1"/>
  <c r="I43" i="41"/>
  <c r="J42" i="66"/>
  <c r="K42" i="66" s="1"/>
  <c r="I41" i="255"/>
  <c r="I42" i="7"/>
  <c r="I44" i="87"/>
  <c r="J43" i="87"/>
  <c r="K43" i="87" s="1"/>
  <c r="J45" i="217"/>
  <c r="K45" i="217" s="1"/>
  <c r="I48" i="86"/>
  <c r="I42" i="226"/>
  <c r="I41" i="225"/>
  <c r="I41" i="224"/>
  <c r="J40" i="224"/>
  <c r="K40" i="224" s="1"/>
  <c r="I46" i="75"/>
  <c r="I47" i="75" s="1"/>
  <c r="I48" i="75" s="1"/>
  <c r="I44" i="74"/>
  <c r="J43" i="74"/>
  <c r="K43" i="74" s="1"/>
  <c r="I41" i="73"/>
  <c r="J40" i="73"/>
  <c r="K40" i="73" s="1"/>
  <c r="I42" i="72"/>
  <c r="J41" i="72"/>
  <c r="K41" i="72" s="1"/>
  <c r="I43" i="71"/>
  <c r="J42" i="71"/>
  <c r="K42" i="71" s="1"/>
  <c r="I46" i="248"/>
  <c r="I42" i="142"/>
  <c r="I45" i="216"/>
  <c r="J46" i="77"/>
  <c r="K46" i="77" s="1"/>
  <c r="I42" i="154"/>
  <c r="J41" i="154"/>
  <c r="K41" i="154" s="1"/>
  <c r="I45" i="78"/>
  <c r="J44" i="78"/>
  <c r="K44" i="78" s="1"/>
  <c r="I47" i="77"/>
  <c r="I45" i="76"/>
  <c r="I46" i="112"/>
  <c r="I41" i="21"/>
  <c r="I48" i="35"/>
  <c r="I39" i="155"/>
  <c r="J38" i="155"/>
  <c r="G39" i="155" s="1"/>
  <c r="H39" i="155" s="1"/>
  <c r="I41" i="252"/>
  <c r="I45" i="127"/>
  <c r="I44" i="124"/>
  <c r="I42" i="43"/>
  <c r="I45" i="45"/>
  <c r="I42" i="247"/>
  <c r="I49" i="49"/>
  <c r="I46" i="132"/>
  <c r="I46" i="217"/>
  <c r="I46" i="237"/>
  <c r="I49" i="221"/>
  <c r="J48" i="221"/>
  <c r="K48" i="221" s="1"/>
  <c r="I48" i="65"/>
  <c r="I45" i="32"/>
  <c r="K43" i="30"/>
  <c r="I44" i="30"/>
  <c r="I45" i="178"/>
  <c r="I44" i="250"/>
  <c r="I55" i="218"/>
  <c r="I44" i="55"/>
  <c r="K28" i="51" l="1"/>
  <c r="G43" i="49"/>
  <c r="H43" i="49" s="1"/>
  <c r="K32" i="64"/>
  <c r="K30" i="231"/>
  <c r="J31" i="231" s="1"/>
  <c r="K31" i="124"/>
  <c r="J32" i="124" s="1"/>
  <c r="G32" i="124"/>
  <c r="H32" i="124" s="1"/>
  <c r="J34" i="34"/>
  <c r="K34" i="34" s="1"/>
  <c r="G38" i="114"/>
  <c r="H38" i="114" s="1"/>
  <c r="K37" i="114"/>
  <c r="J32" i="132"/>
  <c r="G33" i="132" s="1"/>
  <c r="H33" i="132" s="1"/>
  <c r="J43" i="49"/>
  <c r="I53" i="166"/>
  <c r="K37" i="115"/>
  <c r="G38" i="115"/>
  <c r="H38" i="115" s="1"/>
  <c r="J34" i="206"/>
  <c r="G35" i="206" s="1"/>
  <c r="H35" i="206" s="1"/>
  <c r="I52" i="82"/>
  <c r="I53" i="82" s="1"/>
  <c r="I54" i="82" s="1"/>
  <c r="J30" i="249"/>
  <c r="J35" i="152"/>
  <c r="G36" i="152" s="1"/>
  <c r="H36" i="152" s="1"/>
  <c r="G32" i="237"/>
  <c r="H32" i="237" s="1"/>
  <c r="K31" i="237"/>
  <c r="G33" i="214"/>
  <c r="H33" i="214" s="1"/>
  <c r="K32" i="214"/>
  <c r="J29" i="51"/>
  <c r="I58" i="257"/>
  <c r="G32" i="197"/>
  <c r="H32" i="197" s="1"/>
  <c r="J32" i="197" s="1"/>
  <c r="I87" i="267"/>
  <c r="J86" i="267"/>
  <c r="K86" i="267" s="1"/>
  <c r="G33" i="7"/>
  <c r="H33" i="7" s="1"/>
  <c r="J33" i="7" s="1"/>
  <c r="G31" i="93"/>
  <c r="H31" i="93" s="1"/>
  <c r="K30" i="93"/>
  <c r="J36" i="61"/>
  <c r="K36" i="61" s="1"/>
  <c r="J35" i="3"/>
  <c r="G36" i="3" s="1"/>
  <c r="H36" i="3" s="1"/>
  <c r="G35" i="34"/>
  <c r="H35" i="34" s="1"/>
  <c r="J35" i="34" s="1"/>
  <c r="I48" i="34"/>
  <c r="J32" i="166"/>
  <c r="K32" i="166" s="1"/>
  <c r="J51" i="12"/>
  <c r="K51" i="12" s="1"/>
  <c r="J52" i="12" s="1"/>
  <c r="K52" i="12" s="1"/>
  <c r="K33" i="20"/>
  <c r="J34" i="20" s="1"/>
  <c r="G38" i="10"/>
  <c r="K37" i="10"/>
  <c r="J38" i="10" s="1"/>
  <c r="G32" i="167"/>
  <c r="H32" i="167" s="1"/>
  <c r="K31" i="167"/>
  <c r="G34" i="257"/>
  <c r="H34" i="257" s="1"/>
  <c r="K33" i="257"/>
  <c r="I53" i="12"/>
  <c r="I54" i="12" s="1"/>
  <c r="G35" i="220"/>
  <c r="H35" i="220" s="1"/>
  <c r="K34" i="220"/>
  <c r="J37" i="133"/>
  <c r="G38" i="133" s="1"/>
  <c r="H38" i="133" s="1"/>
  <c r="K35" i="250"/>
  <c r="G36" i="250"/>
  <c r="H36" i="250" s="1"/>
  <c r="J36" i="153"/>
  <c r="G31" i="137"/>
  <c r="H31" i="137" s="1"/>
  <c r="K30" i="137"/>
  <c r="G38" i="140"/>
  <c r="H38" i="140" s="1"/>
  <c r="J38" i="140" s="1"/>
  <c r="J32" i="4"/>
  <c r="G32" i="92"/>
  <c r="H32" i="92" s="1"/>
  <c r="J32" i="92" s="1"/>
  <c r="K31" i="35"/>
  <c r="G32" i="35"/>
  <c r="H32" i="35" s="1"/>
  <c r="J31" i="63"/>
  <c r="J33" i="62"/>
  <c r="K33" i="62" s="1"/>
  <c r="K29" i="43"/>
  <c r="J30" i="43" s="1"/>
  <c r="K30" i="43" s="1"/>
  <c r="K39" i="148"/>
  <c r="J44" i="263"/>
  <c r="K44" i="263" s="1"/>
  <c r="K33" i="55"/>
  <c r="J34" i="55" s="1"/>
  <c r="G33" i="136"/>
  <c r="H33" i="136" s="1"/>
  <c r="K32" i="136"/>
  <c r="K31" i="97"/>
  <c r="G32" i="97"/>
  <c r="H32" i="97" s="1"/>
  <c r="J39" i="138"/>
  <c r="G40" i="138" s="1"/>
  <c r="H40" i="138" s="1"/>
  <c r="K32" i="218"/>
  <c r="J33" i="218" s="1"/>
  <c r="G34" i="218" s="1"/>
  <c r="H34" i="218" s="1"/>
  <c r="K39" i="27"/>
  <c r="J40" i="27" s="1"/>
  <c r="G41" i="27" s="1"/>
  <c r="H41" i="27" s="1"/>
  <c r="J31" i="41"/>
  <c r="G32" i="41" s="1"/>
  <c r="H32" i="41" s="1"/>
  <c r="K35" i="95"/>
  <c r="J36" i="95" s="1"/>
  <c r="G33" i="211"/>
  <c r="H33" i="211" s="1"/>
  <c r="K32" i="211"/>
  <c r="K35" i="100"/>
  <c r="G36" i="100"/>
  <c r="H36" i="100" s="1"/>
  <c r="K41" i="151"/>
  <c r="J42" i="151" s="1"/>
  <c r="G43" i="151" s="1"/>
  <c r="H43" i="151" s="1"/>
  <c r="K39" i="85"/>
  <c r="J40" i="85" s="1"/>
  <c r="G41" i="85" s="1"/>
  <c r="H41" i="85" s="1"/>
  <c r="J48" i="262"/>
  <c r="K48" i="262" s="1"/>
  <c r="I45" i="263"/>
  <c r="J40" i="68"/>
  <c r="K40" i="68" s="1"/>
  <c r="I49" i="262"/>
  <c r="I45" i="261"/>
  <c r="J49" i="221"/>
  <c r="K49" i="221" s="1"/>
  <c r="J42" i="154"/>
  <c r="K42" i="154" s="1"/>
  <c r="J44" i="261"/>
  <c r="K44" i="261" s="1"/>
  <c r="G32" i="2"/>
  <c r="H32" i="2" s="1"/>
  <c r="K31" i="2"/>
  <c r="J29" i="33"/>
  <c r="G30" i="33" s="1"/>
  <c r="H30" i="33" s="1"/>
  <c r="J42" i="123"/>
  <c r="K42" i="123" s="1"/>
  <c r="J46" i="248"/>
  <c r="K46" i="248" s="1"/>
  <c r="J42" i="72"/>
  <c r="K42" i="72" s="1"/>
  <c r="J44" i="74"/>
  <c r="K44" i="74" s="1"/>
  <c r="G36" i="18"/>
  <c r="H36" i="18" s="1"/>
  <c r="K35" i="18"/>
  <c r="J40" i="181"/>
  <c r="K40" i="181" s="1"/>
  <c r="J41" i="130"/>
  <c r="K41" i="130" s="1"/>
  <c r="J41" i="60"/>
  <c r="K41" i="60" s="1"/>
  <c r="G32" i="82"/>
  <c r="H32" i="82" s="1"/>
  <c r="K31" i="82"/>
  <c r="J41" i="224"/>
  <c r="K41" i="224" s="1"/>
  <c r="J42" i="69"/>
  <c r="K42" i="69" s="1"/>
  <c r="G34" i="8"/>
  <c r="H34" i="8" s="1"/>
  <c r="K33" i="8"/>
  <c r="J32" i="17"/>
  <c r="J51" i="37"/>
  <c r="K51" i="37" s="1"/>
  <c r="J45" i="216"/>
  <c r="K45" i="216" s="1"/>
  <c r="J42" i="213"/>
  <c r="K42" i="213" s="1"/>
  <c r="J40" i="128"/>
  <c r="K40" i="128" s="1"/>
  <c r="J41" i="29"/>
  <c r="K41" i="29" s="1"/>
  <c r="J45" i="219"/>
  <c r="K45" i="219" s="1"/>
  <c r="J41" i="99"/>
  <c r="K41" i="99" s="1"/>
  <c r="K35" i="152"/>
  <c r="J36" i="152" s="1"/>
  <c r="J43" i="42"/>
  <c r="K43" i="42" s="1"/>
  <c r="J42" i="22"/>
  <c r="K42" i="22" s="1"/>
  <c r="J43" i="22" s="1"/>
  <c r="K43" i="22" s="1"/>
  <c r="J42" i="89"/>
  <c r="K42" i="89" s="1"/>
  <c r="J40" i="83"/>
  <c r="K40" i="83" s="1"/>
  <c r="J45" i="50"/>
  <c r="J43" i="111"/>
  <c r="K43" i="111" s="1"/>
  <c r="J41" i="222"/>
  <c r="K41" i="222" s="1"/>
  <c r="J41" i="129"/>
  <c r="K41" i="129" s="1"/>
  <c r="J42" i="134"/>
  <c r="K42" i="134" s="1"/>
  <c r="J48" i="65"/>
  <c r="K48" i="65" s="1"/>
  <c r="J42" i="142"/>
  <c r="K42" i="142" s="1"/>
  <c r="J43" i="71"/>
  <c r="K43" i="71" s="1"/>
  <c r="J44" i="87"/>
  <c r="K44" i="87" s="1"/>
  <c r="J43" i="66"/>
  <c r="K43" i="66" s="1"/>
  <c r="J43" i="14"/>
  <c r="K43" i="14" s="1"/>
  <c r="J40" i="67"/>
  <c r="K40" i="67" s="1"/>
  <c r="K37" i="24"/>
  <c r="G38" i="24"/>
  <c r="H38" i="24" s="1"/>
  <c r="J30" i="53"/>
  <c r="K39" i="110"/>
  <c r="J40" i="110" s="1"/>
  <c r="G41" i="110" s="1"/>
  <c r="H41" i="110" s="1"/>
  <c r="K40" i="157"/>
  <c r="J41" i="157" s="1"/>
  <c r="G42" i="157" s="1"/>
  <c r="H42" i="157" s="1"/>
  <c r="J33" i="47"/>
  <c r="G34" i="47" s="1"/>
  <c r="H34" i="47" s="1"/>
  <c r="J41" i="225"/>
  <c r="K41" i="225" s="1"/>
  <c r="I44" i="4"/>
  <c r="I44" i="10"/>
  <c r="I42" i="251"/>
  <c r="I41" i="88"/>
  <c r="I42" i="58"/>
  <c r="I41" i="115"/>
  <c r="I43" i="240"/>
  <c r="I42" i="84"/>
  <c r="I42" i="59"/>
  <c r="I42" i="143"/>
  <c r="I43" i="134"/>
  <c r="I42" i="53"/>
  <c r="I42" i="170"/>
  <c r="J45" i="178"/>
  <c r="K45" i="178" s="1"/>
  <c r="J35" i="252"/>
  <c r="I52" i="37"/>
  <c r="I41" i="27"/>
  <c r="I44" i="48"/>
  <c r="I41" i="128"/>
  <c r="J40" i="88"/>
  <c r="K40" i="88" s="1"/>
  <c r="J41" i="170"/>
  <c r="K41" i="170" s="1"/>
  <c r="J40" i="150"/>
  <c r="K40" i="150" s="1"/>
  <c r="J42" i="131"/>
  <c r="K42" i="131" s="1"/>
  <c r="I42" i="60"/>
  <c r="J41" i="81"/>
  <c r="K41" i="81" s="1"/>
  <c r="I42" i="2"/>
  <c r="J41" i="84"/>
  <c r="K41" i="84" s="1"/>
  <c r="I46" i="64"/>
  <c r="J41" i="59"/>
  <c r="K41" i="59" s="1"/>
  <c r="I43" i="69"/>
  <c r="I42" i="29"/>
  <c r="J42" i="169"/>
  <c r="K42" i="169" s="1"/>
  <c r="I45" i="97"/>
  <c r="J33" i="96"/>
  <c r="I43" i="153"/>
  <c r="J41" i="182"/>
  <c r="K41" i="182" s="1"/>
  <c r="I43" i="24"/>
  <c r="I42" i="182"/>
  <c r="I44" i="22"/>
  <c r="I45" i="22" s="1"/>
  <c r="I41" i="138"/>
  <c r="J41" i="255"/>
  <c r="K41" i="255" s="1"/>
  <c r="I41" i="136"/>
  <c r="I53" i="95"/>
  <c r="I41" i="85"/>
  <c r="I44" i="117"/>
  <c r="K45" i="19"/>
  <c r="I46" i="19"/>
  <c r="I45" i="40"/>
  <c r="I41" i="68"/>
  <c r="I42" i="13"/>
  <c r="K41" i="13"/>
  <c r="I44" i="14"/>
  <c r="K39" i="91"/>
  <c r="J40" i="91" s="1"/>
  <c r="G41" i="91" s="1"/>
  <c r="H41" i="91" s="1"/>
  <c r="I42" i="135"/>
  <c r="J41" i="70"/>
  <c r="K41" i="70" s="1"/>
  <c r="I45" i="17"/>
  <c r="I41" i="18"/>
  <c r="I44" i="42"/>
  <c r="J42" i="241"/>
  <c r="K42" i="241" s="1"/>
  <c r="J31" i="247"/>
  <c r="K39" i="145"/>
  <c r="I42" i="33"/>
  <c r="J43" i="117"/>
  <c r="K43" i="117" s="1"/>
  <c r="I42" i="137"/>
  <c r="I43" i="47"/>
  <c r="I43" i="62"/>
  <c r="G32" i="16"/>
  <c r="H32" i="16" s="1"/>
  <c r="K31" i="16"/>
  <c r="J40" i="256"/>
  <c r="K40" i="256" s="1"/>
  <c r="I41" i="91"/>
  <c r="J41" i="135"/>
  <c r="K41" i="135" s="1"/>
  <c r="K41" i="26"/>
  <c r="J42" i="26" s="1"/>
  <c r="G43" i="26" s="1"/>
  <c r="H43" i="26" s="1"/>
  <c r="I41" i="148"/>
  <c r="I43" i="145"/>
  <c r="G31" i="48"/>
  <c r="H31" i="48" s="1"/>
  <c r="K30" i="48"/>
  <c r="I42" i="255"/>
  <c r="I44" i="16"/>
  <c r="I45" i="96"/>
  <c r="I41" i="150"/>
  <c r="I43" i="131"/>
  <c r="I42" i="81"/>
  <c r="I42" i="70"/>
  <c r="I41" i="100"/>
  <c r="I44" i="66"/>
  <c r="I42" i="157"/>
  <c r="I44" i="20"/>
  <c r="I48" i="133"/>
  <c r="I49" i="133" s="1"/>
  <c r="G37" i="97"/>
  <c r="H37" i="97" s="1"/>
  <c r="K36" i="97"/>
  <c r="I41" i="83"/>
  <c r="I46" i="50"/>
  <c r="K45" i="50"/>
  <c r="I43" i="151"/>
  <c r="I41" i="238"/>
  <c r="I42" i="5"/>
  <c r="K41" i="5"/>
  <c r="I41" i="256"/>
  <c r="I41" i="61"/>
  <c r="I43" i="26"/>
  <c r="J40" i="148"/>
  <c r="G41" i="148" s="1"/>
  <c r="H41" i="148" s="1"/>
  <c r="I43" i="169"/>
  <c r="I43" i="241"/>
  <c r="J41" i="73"/>
  <c r="K41" i="73" s="1"/>
  <c r="I43" i="7"/>
  <c r="I44" i="41"/>
  <c r="I42" i="130"/>
  <c r="I42" i="63"/>
  <c r="I43" i="152"/>
  <c r="I43" i="92"/>
  <c r="J40" i="116"/>
  <c r="K40" i="116" s="1"/>
  <c r="J33" i="64"/>
  <c r="I42" i="140"/>
  <c r="J40" i="238"/>
  <c r="K40" i="238" s="1"/>
  <c r="J42" i="239"/>
  <c r="K42" i="239" s="1"/>
  <c r="K40" i="149"/>
  <c r="J41" i="149" s="1"/>
  <c r="G44" i="149" s="1"/>
  <c r="H44" i="149" s="1"/>
  <c r="I44" i="111"/>
  <c r="I41" i="57"/>
  <c r="I41" i="110"/>
  <c r="I42" i="110" s="1"/>
  <c r="I41" i="67"/>
  <c r="I42" i="129"/>
  <c r="I46" i="219"/>
  <c r="I43" i="123"/>
  <c r="G39" i="139"/>
  <c r="H39" i="139" s="1"/>
  <c r="K38" i="139"/>
  <c r="I43" i="3"/>
  <c r="I42" i="99"/>
  <c r="K40" i="251"/>
  <c r="J41" i="251" s="1"/>
  <c r="G42" i="251" s="1"/>
  <c r="H42" i="251" s="1"/>
  <c r="I41" i="114"/>
  <c r="I46" i="197"/>
  <c r="I43" i="89"/>
  <c r="J42" i="227"/>
  <c r="K42" i="227" s="1"/>
  <c r="J42" i="240"/>
  <c r="K42" i="240" s="1"/>
  <c r="G32" i="63"/>
  <c r="H32" i="63" s="1"/>
  <c r="K31" i="63"/>
  <c r="I41" i="116"/>
  <c r="I43" i="239"/>
  <c r="I42" i="149"/>
  <c r="J33" i="211"/>
  <c r="I41" i="181"/>
  <c r="K39" i="57"/>
  <c r="J40" i="57" s="1"/>
  <c r="G41" i="57" s="1"/>
  <c r="H41" i="57" s="1"/>
  <c r="I43" i="8"/>
  <c r="I42" i="222"/>
  <c r="G34" i="40"/>
  <c r="H34" i="40" s="1"/>
  <c r="K33" i="40"/>
  <c r="J41" i="53"/>
  <c r="G42" i="53" s="1"/>
  <c r="H42" i="53" s="1"/>
  <c r="G32" i="58"/>
  <c r="H32" i="58" s="1"/>
  <c r="K31" i="58"/>
  <c r="I43" i="211"/>
  <c r="I45" i="87"/>
  <c r="I49" i="86"/>
  <c r="J48" i="86"/>
  <c r="K48" i="86" s="1"/>
  <c r="J42" i="226"/>
  <c r="K42" i="226" s="1"/>
  <c r="I42" i="225"/>
  <c r="I42" i="224"/>
  <c r="J46" i="75"/>
  <c r="K46" i="75" s="1"/>
  <c r="J47" i="75" s="1"/>
  <c r="K47" i="75" s="1"/>
  <c r="J48" i="75" s="1"/>
  <c r="K48" i="75" s="1"/>
  <c r="I45" i="74"/>
  <c r="I42" i="73"/>
  <c r="I43" i="72"/>
  <c r="I44" i="71"/>
  <c r="I47" i="248"/>
  <c r="I43" i="142"/>
  <c r="J45" i="32"/>
  <c r="K45" i="32" s="1"/>
  <c r="I46" i="216"/>
  <c r="J45" i="78"/>
  <c r="K45" i="78" s="1"/>
  <c r="J45" i="76"/>
  <c r="K45" i="76" s="1"/>
  <c r="I43" i="154"/>
  <c r="J45" i="45"/>
  <c r="K45" i="45" s="1"/>
  <c r="I46" i="78"/>
  <c r="I48" i="77"/>
  <c r="J47" i="77"/>
  <c r="K47" i="77" s="1"/>
  <c r="I46" i="76"/>
  <c r="I47" i="112"/>
  <c r="J46" i="112"/>
  <c r="K46" i="112" s="1"/>
  <c r="I42" i="21"/>
  <c r="J41" i="21"/>
  <c r="K41" i="21" s="1"/>
  <c r="I49" i="35"/>
  <c r="I40" i="155"/>
  <c r="K38" i="155"/>
  <c r="J39" i="155" s="1"/>
  <c r="I42" i="252"/>
  <c r="I46" i="127"/>
  <c r="J45" i="127"/>
  <c r="K45" i="127" s="1"/>
  <c r="I45" i="124"/>
  <c r="I43" i="43"/>
  <c r="I46" i="45"/>
  <c r="I43" i="247"/>
  <c r="I50" i="49"/>
  <c r="I47" i="132"/>
  <c r="I47" i="217"/>
  <c r="J46" i="217"/>
  <c r="K46" i="217" s="1"/>
  <c r="I49" i="75"/>
  <c r="I47" i="237"/>
  <c r="I50" i="221"/>
  <c r="I49" i="65"/>
  <c r="I46" i="32"/>
  <c r="I45" i="30"/>
  <c r="K44" i="30"/>
  <c r="I46" i="178"/>
  <c r="I45" i="250"/>
  <c r="I56" i="218"/>
  <c r="I45" i="55"/>
  <c r="I50" i="139"/>
  <c r="G32" i="231" l="1"/>
  <c r="H32" i="231" s="1"/>
  <c r="K31" i="231"/>
  <c r="K32" i="132"/>
  <c r="G33" i="166"/>
  <c r="H33" i="166" s="1"/>
  <c r="K34" i="206"/>
  <c r="J33" i="214"/>
  <c r="J38" i="114"/>
  <c r="J38" i="115"/>
  <c r="K38" i="115" s="1"/>
  <c r="J39" i="115" s="1"/>
  <c r="K39" i="115" s="1"/>
  <c r="J40" i="115" s="1"/>
  <c r="K40" i="115" s="1"/>
  <c r="J41" i="115" s="1"/>
  <c r="K41" i="115" s="1"/>
  <c r="K35" i="3"/>
  <c r="I54" i="166"/>
  <c r="K33" i="214"/>
  <c r="G34" i="214"/>
  <c r="H34" i="214" s="1"/>
  <c r="G44" i="49"/>
  <c r="H44" i="49" s="1"/>
  <c r="K43" i="49"/>
  <c r="G31" i="249"/>
  <c r="H31" i="249" s="1"/>
  <c r="K30" i="249"/>
  <c r="J87" i="267"/>
  <c r="K87" i="267" s="1"/>
  <c r="J35" i="206"/>
  <c r="K35" i="206" s="1"/>
  <c r="J33" i="132"/>
  <c r="K33" i="132" s="1"/>
  <c r="G34" i="7"/>
  <c r="H34" i="7" s="1"/>
  <c r="K33" i="7"/>
  <c r="G33" i="124"/>
  <c r="H33" i="124" s="1"/>
  <c r="K32" i="124"/>
  <c r="J32" i="237"/>
  <c r="G30" i="51"/>
  <c r="H30" i="51" s="1"/>
  <c r="K29" i="51"/>
  <c r="I59" i="257"/>
  <c r="J31" i="93"/>
  <c r="G32" i="93" s="1"/>
  <c r="H32" i="93" s="1"/>
  <c r="I88" i="267"/>
  <c r="G37" i="61"/>
  <c r="H37" i="61" s="1"/>
  <c r="J37" i="61" s="1"/>
  <c r="G38" i="61" s="1"/>
  <c r="H38" i="61" s="1"/>
  <c r="J40" i="145"/>
  <c r="G41" i="145" s="1"/>
  <c r="H41" i="145" s="1"/>
  <c r="K35" i="34"/>
  <c r="G36" i="34"/>
  <c r="H36" i="34" s="1"/>
  <c r="G33" i="197"/>
  <c r="H33" i="197" s="1"/>
  <c r="K32" i="197"/>
  <c r="G35" i="7"/>
  <c r="K34" i="7"/>
  <c r="J35" i="7" s="1"/>
  <c r="K35" i="7" s="1"/>
  <c r="J36" i="7" s="1"/>
  <c r="K36" i="7" s="1"/>
  <c r="J37" i="7" s="1"/>
  <c r="K37" i="7" s="1"/>
  <c r="J38" i="7" s="1"/>
  <c r="K38" i="7" s="1"/>
  <c r="J39" i="7" s="1"/>
  <c r="K39" i="7" s="1"/>
  <c r="J40" i="7" s="1"/>
  <c r="K40" i="7" s="1"/>
  <c r="J41" i="7" s="1"/>
  <c r="K41" i="7" s="1"/>
  <c r="J42" i="7" s="1"/>
  <c r="K42" i="7" s="1"/>
  <c r="J43" i="7" s="1"/>
  <c r="K43" i="7" s="1"/>
  <c r="J36" i="3"/>
  <c r="K36" i="3" s="1"/>
  <c r="I49" i="34"/>
  <c r="I50" i="34" s="1"/>
  <c r="J53" i="12"/>
  <c r="K53" i="12" s="1"/>
  <c r="J54" i="12" s="1"/>
  <c r="K54" i="12" s="1"/>
  <c r="G39" i="10"/>
  <c r="K38" i="10"/>
  <c r="J39" i="10" s="1"/>
  <c r="J31" i="137"/>
  <c r="K31" i="137" s="1"/>
  <c r="K37" i="133"/>
  <c r="J38" i="133" s="1"/>
  <c r="J36" i="250"/>
  <c r="K36" i="250" s="1"/>
  <c r="I55" i="12"/>
  <c r="J34" i="257"/>
  <c r="J33" i="166"/>
  <c r="J35" i="220"/>
  <c r="J32" i="167"/>
  <c r="K39" i="138"/>
  <c r="J40" i="138" s="1"/>
  <c r="G41" i="138" s="1"/>
  <c r="H41" i="138" s="1"/>
  <c r="J32" i="35"/>
  <c r="K32" i="35" s="1"/>
  <c r="G37" i="153"/>
  <c r="H37" i="153" s="1"/>
  <c r="K36" i="153"/>
  <c r="G33" i="4"/>
  <c r="H33" i="4" s="1"/>
  <c r="K32" i="4"/>
  <c r="G33" i="92"/>
  <c r="H33" i="92" s="1"/>
  <c r="K32" i="92"/>
  <c r="G31" i="43"/>
  <c r="H31" i="43" s="1"/>
  <c r="J31" i="43" s="1"/>
  <c r="K31" i="43" s="1"/>
  <c r="J32" i="43" s="1"/>
  <c r="K32" i="43" s="1"/>
  <c r="J33" i="43" s="1"/>
  <c r="K33" i="43" s="1"/>
  <c r="J34" i="43" s="1"/>
  <c r="K34" i="43" s="1"/>
  <c r="J35" i="43" s="1"/>
  <c r="K35" i="43" s="1"/>
  <c r="J36" i="43" s="1"/>
  <c r="K36" i="43" s="1"/>
  <c r="J37" i="43" s="1"/>
  <c r="K37" i="43" s="1"/>
  <c r="J38" i="43" s="1"/>
  <c r="K38" i="43" s="1"/>
  <c r="J39" i="43" s="1"/>
  <c r="K39" i="43" s="1"/>
  <c r="J40" i="43" s="1"/>
  <c r="K40" i="43" s="1"/>
  <c r="J41" i="43" s="1"/>
  <c r="K41" i="43" s="1"/>
  <c r="J42" i="43" s="1"/>
  <c r="K42" i="43" s="1"/>
  <c r="J43" i="43" s="1"/>
  <c r="K43" i="43" s="1"/>
  <c r="G34" i="62"/>
  <c r="H34" i="62" s="1"/>
  <c r="K31" i="41"/>
  <c r="J32" i="41" s="1"/>
  <c r="J44" i="117"/>
  <c r="K44" i="117" s="1"/>
  <c r="J42" i="135"/>
  <c r="J45" i="261"/>
  <c r="K45" i="261" s="1"/>
  <c r="J33" i="136"/>
  <c r="G34" i="136" s="1"/>
  <c r="H34" i="136" s="1"/>
  <c r="J32" i="97"/>
  <c r="J49" i="262"/>
  <c r="K49" i="262" s="1"/>
  <c r="J36" i="100"/>
  <c r="G37" i="100" s="1"/>
  <c r="H37" i="100" s="1"/>
  <c r="J41" i="88"/>
  <c r="K41" i="88" s="1"/>
  <c r="G39" i="140"/>
  <c r="H39" i="140" s="1"/>
  <c r="K38" i="140"/>
  <c r="K29" i="33"/>
  <c r="J30" i="33" s="1"/>
  <c r="K40" i="27"/>
  <c r="J41" i="27" s="1"/>
  <c r="G42" i="27" s="1"/>
  <c r="H42" i="27" s="1"/>
  <c r="K40" i="85"/>
  <c r="J41" i="85" s="1"/>
  <c r="G42" i="85" s="1"/>
  <c r="H42" i="85" s="1"/>
  <c r="G37" i="95"/>
  <c r="H37" i="95" s="1"/>
  <c r="K36" i="95"/>
  <c r="J32" i="2"/>
  <c r="J43" i="240"/>
  <c r="K43" i="240" s="1"/>
  <c r="K33" i="47"/>
  <c r="J34" i="47" s="1"/>
  <c r="J44" i="14"/>
  <c r="K44" i="14" s="1"/>
  <c r="J42" i="84"/>
  <c r="K42" i="84" s="1"/>
  <c r="J42" i="170"/>
  <c r="I46" i="263"/>
  <c r="J45" i="263"/>
  <c r="K45" i="263" s="1"/>
  <c r="J36" i="18"/>
  <c r="K36" i="18" s="1"/>
  <c r="I50" i="262"/>
  <c r="K33" i="218"/>
  <c r="J34" i="218" s="1"/>
  <c r="I46" i="261"/>
  <c r="J43" i="154"/>
  <c r="K43" i="154" s="1"/>
  <c r="J34" i="8"/>
  <c r="G35" i="8" s="1"/>
  <c r="H35" i="8" s="1"/>
  <c r="K42" i="26"/>
  <c r="J43" i="26" s="1"/>
  <c r="G44" i="26" s="1"/>
  <c r="H44" i="26" s="1"/>
  <c r="J32" i="82"/>
  <c r="K42" i="151"/>
  <c r="J43" i="151" s="1"/>
  <c r="G44" i="151" s="1"/>
  <c r="H44" i="151" s="1"/>
  <c r="J43" i="72"/>
  <c r="K43" i="72" s="1"/>
  <c r="J32" i="58"/>
  <c r="K32" i="58" s="1"/>
  <c r="J32" i="63"/>
  <c r="G33" i="63" s="1"/>
  <c r="H33" i="63" s="1"/>
  <c r="J43" i="89"/>
  <c r="K43" i="89" s="1"/>
  <c r="J42" i="182"/>
  <c r="K42" i="182" s="1"/>
  <c r="J43" i="142"/>
  <c r="K43" i="142" s="1"/>
  <c r="J44" i="71"/>
  <c r="K44" i="71" s="1"/>
  <c r="J45" i="74"/>
  <c r="K45" i="74" s="1"/>
  <c r="J42" i="99"/>
  <c r="K42" i="99" s="1"/>
  <c r="J31" i="48"/>
  <c r="G32" i="48" s="1"/>
  <c r="H32" i="48" s="1"/>
  <c r="J43" i="239"/>
  <c r="K43" i="239" s="1"/>
  <c r="J37" i="97"/>
  <c r="G38" i="97" s="1"/>
  <c r="H38" i="97" s="1"/>
  <c r="J42" i="70"/>
  <c r="K42" i="70" s="1"/>
  <c r="J49" i="75"/>
  <c r="J43" i="123"/>
  <c r="K43" i="123" s="1"/>
  <c r="J42" i="129"/>
  <c r="K42" i="129" s="1"/>
  <c r="J44" i="111"/>
  <c r="K44" i="111" s="1"/>
  <c r="J41" i="116"/>
  <c r="K41" i="116" s="1"/>
  <c r="J42" i="130"/>
  <c r="K42" i="130" s="1"/>
  <c r="J46" i="50"/>
  <c r="K46" i="50" s="1"/>
  <c r="J41" i="83"/>
  <c r="K41" i="83" s="1"/>
  <c r="J42" i="81"/>
  <c r="K42" i="81" s="1"/>
  <c r="J41" i="150"/>
  <c r="K41" i="150" s="1"/>
  <c r="K40" i="91"/>
  <c r="J41" i="91" s="1"/>
  <c r="G42" i="91" s="1"/>
  <c r="H42" i="91" s="1"/>
  <c r="J42" i="29"/>
  <c r="K42" i="29" s="1"/>
  <c r="J42" i="59"/>
  <c r="K42" i="59" s="1"/>
  <c r="J41" i="128"/>
  <c r="K41" i="128" s="1"/>
  <c r="G33" i="17"/>
  <c r="H33" i="17" s="1"/>
  <c r="K32" i="17"/>
  <c r="J49" i="86"/>
  <c r="K49" i="86" s="1"/>
  <c r="J42" i="255"/>
  <c r="K42" i="255" s="1"/>
  <c r="G31" i="53"/>
  <c r="H31" i="53" s="1"/>
  <c r="K30" i="53"/>
  <c r="J47" i="112"/>
  <c r="K47" i="112" s="1"/>
  <c r="J41" i="181"/>
  <c r="K41" i="181" s="1"/>
  <c r="J41" i="238"/>
  <c r="K41" i="238" s="1"/>
  <c r="J43" i="241"/>
  <c r="K43" i="241" s="1"/>
  <c r="J44" i="66"/>
  <c r="K44" i="66" s="1"/>
  <c r="J43" i="131"/>
  <c r="K43" i="131" s="1"/>
  <c r="J38" i="24"/>
  <c r="J39" i="139"/>
  <c r="G40" i="139" s="1"/>
  <c r="H40" i="139" s="1"/>
  <c r="J34" i="40"/>
  <c r="G35" i="40" s="1"/>
  <c r="H35" i="40" s="1"/>
  <c r="J44" i="22"/>
  <c r="K44" i="22" s="1"/>
  <c r="J45" i="22" s="1"/>
  <c r="K45" i="22" s="1"/>
  <c r="K41" i="157"/>
  <c r="J42" i="157" s="1"/>
  <c r="G43" i="157" s="1"/>
  <c r="H43" i="157" s="1"/>
  <c r="K40" i="110"/>
  <c r="J41" i="110" s="1"/>
  <c r="G42" i="110" s="1"/>
  <c r="H42" i="110" s="1"/>
  <c r="I44" i="92"/>
  <c r="I43" i="63"/>
  <c r="I42" i="61"/>
  <c r="I43" i="33"/>
  <c r="I44" i="69"/>
  <c r="I53" i="37"/>
  <c r="I42" i="88"/>
  <c r="I42" i="67"/>
  <c r="I44" i="89"/>
  <c r="I43" i="99"/>
  <c r="I44" i="123"/>
  <c r="I42" i="238"/>
  <c r="I42" i="83"/>
  <c r="I43" i="157"/>
  <c r="I43" i="81"/>
  <c r="I45" i="16"/>
  <c r="I42" i="91"/>
  <c r="I44" i="47"/>
  <c r="I46" i="17"/>
  <c r="I45" i="14"/>
  <c r="I46" i="40"/>
  <c r="I47" i="40" s="1"/>
  <c r="I48" i="40" s="1"/>
  <c r="I45" i="117"/>
  <c r="I43" i="182"/>
  <c r="G34" i="96"/>
  <c r="H34" i="96" s="1"/>
  <c r="K33" i="96"/>
  <c r="J43" i="69"/>
  <c r="K43" i="69" s="1"/>
  <c r="I43" i="60"/>
  <c r="I42" i="128"/>
  <c r="G36" i="252"/>
  <c r="H36" i="252" s="1"/>
  <c r="K35" i="252"/>
  <c r="J43" i="134"/>
  <c r="K43" i="134" s="1"/>
  <c r="I44" i="240"/>
  <c r="J46" i="178"/>
  <c r="K46" i="178" s="1"/>
  <c r="J45" i="87"/>
  <c r="K45" i="87" s="1"/>
  <c r="I42" i="181"/>
  <c r="I47" i="197"/>
  <c r="J46" i="219"/>
  <c r="K46" i="219" s="1"/>
  <c r="I43" i="140"/>
  <c r="I44" i="152"/>
  <c r="I43" i="130"/>
  <c r="I44" i="241"/>
  <c r="I43" i="137"/>
  <c r="G32" i="247"/>
  <c r="H32" i="247" s="1"/>
  <c r="K31" i="247"/>
  <c r="I42" i="138"/>
  <c r="J42" i="60"/>
  <c r="K42" i="60" s="1"/>
  <c r="I44" i="134"/>
  <c r="I43" i="251"/>
  <c r="I44" i="239"/>
  <c r="J50" i="221"/>
  <c r="K50" i="221" s="1"/>
  <c r="J46" i="127"/>
  <c r="K46" i="127" s="1"/>
  <c r="J47" i="248"/>
  <c r="K47" i="248" s="1"/>
  <c r="J42" i="222"/>
  <c r="K42" i="222" s="1"/>
  <c r="G34" i="211"/>
  <c r="H34" i="211" s="1"/>
  <c r="K33" i="211"/>
  <c r="I42" i="116"/>
  <c r="I47" i="219"/>
  <c r="K40" i="57"/>
  <c r="J41" i="57" s="1"/>
  <c r="G42" i="57" s="1"/>
  <c r="H42" i="57" s="1"/>
  <c r="J43" i="169"/>
  <c r="K43" i="169" s="1"/>
  <c r="I44" i="151"/>
  <c r="I45" i="66"/>
  <c r="I44" i="131"/>
  <c r="I43" i="255"/>
  <c r="K40" i="148"/>
  <c r="J41" i="148" s="1"/>
  <c r="G42" i="148" s="1"/>
  <c r="H42" i="148" s="1"/>
  <c r="I42" i="214"/>
  <c r="I42" i="85"/>
  <c r="I46" i="97"/>
  <c r="I45" i="48"/>
  <c r="I43" i="59"/>
  <c r="K41" i="251"/>
  <c r="J42" i="251" s="1"/>
  <c r="G43" i="251" s="1"/>
  <c r="H43" i="251" s="1"/>
  <c r="I42" i="114"/>
  <c r="I44" i="3"/>
  <c r="I42" i="57"/>
  <c r="G35" i="20"/>
  <c r="H35" i="20" s="1"/>
  <c r="K34" i="20"/>
  <c r="I44" i="169"/>
  <c r="I42" i="256"/>
  <c r="I42" i="100"/>
  <c r="I42" i="148"/>
  <c r="I45" i="42"/>
  <c r="I47" i="19"/>
  <c r="K46" i="19"/>
  <c r="I44" i="24"/>
  <c r="I47" i="64"/>
  <c r="I42" i="27"/>
  <c r="I43" i="143"/>
  <c r="I42" i="115"/>
  <c r="I44" i="211"/>
  <c r="I43" i="149"/>
  <c r="J42" i="21"/>
  <c r="K42" i="21" s="1"/>
  <c r="J42" i="224"/>
  <c r="K42" i="224" s="1"/>
  <c r="K41" i="149"/>
  <c r="J42" i="149" s="1"/>
  <c r="G45" i="149" s="1"/>
  <c r="H45" i="149" s="1"/>
  <c r="I43" i="129"/>
  <c r="I45" i="111"/>
  <c r="G34" i="64"/>
  <c r="H34" i="64" s="1"/>
  <c r="K33" i="64"/>
  <c r="I45" i="41"/>
  <c r="I46" i="41" s="1"/>
  <c r="J41" i="256"/>
  <c r="K41" i="256" s="1"/>
  <c r="I47" i="50"/>
  <c r="I50" i="133"/>
  <c r="I51" i="133" s="1"/>
  <c r="I52" i="133" s="1"/>
  <c r="I42" i="150"/>
  <c r="J32" i="16"/>
  <c r="J44" i="42"/>
  <c r="K44" i="42" s="1"/>
  <c r="I43" i="13"/>
  <c r="K42" i="13"/>
  <c r="I54" i="95"/>
  <c r="I43" i="170"/>
  <c r="K42" i="170"/>
  <c r="I45" i="10"/>
  <c r="G37" i="152"/>
  <c r="H37" i="152" s="1"/>
  <c r="K36" i="152"/>
  <c r="G35" i="55"/>
  <c r="H35" i="55" s="1"/>
  <c r="K34" i="55"/>
  <c r="I44" i="26"/>
  <c r="I43" i="135"/>
  <c r="K42" i="135"/>
  <c r="I42" i="68"/>
  <c r="I43" i="53"/>
  <c r="I43" i="84"/>
  <c r="J42" i="225"/>
  <c r="K42" i="225" s="1"/>
  <c r="I44" i="8"/>
  <c r="J41" i="67"/>
  <c r="K41" i="67" s="1"/>
  <c r="I44" i="7"/>
  <c r="I43" i="5"/>
  <c r="K42" i="5"/>
  <c r="I45" i="20"/>
  <c r="I43" i="70"/>
  <c r="I46" i="96"/>
  <c r="I44" i="145"/>
  <c r="I45" i="145" s="1"/>
  <c r="I44" i="62"/>
  <c r="I42" i="18"/>
  <c r="J41" i="68"/>
  <c r="K41" i="68" s="1"/>
  <c r="I42" i="136"/>
  <c r="I46" i="22"/>
  <c r="I47" i="22" s="1"/>
  <c r="I44" i="153"/>
  <c r="I43" i="29"/>
  <c r="I43" i="2"/>
  <c r="J52" i="37"/>
  <c r="K52" i="37" s="1"/>
  <c r="K41" i="53"/>
  <c r="J42" i="53" s="1"/>
  <c r="G43" i="53" s="1"/>
  <c r="H43" i="53" s="1"/>
  <c r="I43" i="58"/>
  <c r="I45" i="4"/>
  <c r="I46" i="87"/>
  <c r="I50" i="86"/>
  <c r="I55" i="82"/>
  <c r="I46" i="74"/>
  <c r="J42" i="73"/>
  <c r="K42" i="73" s="1"/>
  <c r="I43" i="73"/>
  <c r="I44" i="72"/>
  <c r="I45" i="71"/>
  <c r="I48" i="248"/>
  <c r="I44" i="142"/>
  <c r="I47" i="216"/>
  <c r="J46" i="216"/>
  <c r="K46" i="216" s="1"/>
  <c r="J46" i="78"/>
  <c r="K46" i="78" s="1"/>
  <c r="J48" i="77"/>
  <c r="K48" i="77" s="1"/>
  <c r="I44" i="154"/>
  <c r="J46" i="45"/>
  <c r="K46" i="45" s="1"/>
  <c r="J47" i="217"/>
  <c r="K47" i="217" s="1"/>
  <c r="I47" i="78"/>
  <c r="I49" i="77"/>
  <c r="I47" i="76"/>
  <c r="J46" i="76"/>
  <c r="K46" i="76" s="1"/>
  <c r="I48" i="112"/>
  <c r="I43" i="21"/>
  <c r="I50" i="35"/>
  <c r="G40" i="155"/>
  <c r="H40" i="155" s="1"/>
  <c r="K39" i="155"/>
  <c r="I41" i="155"/>
  <c r="I43" i="252"/>
  <c r="I47" i="127"/>
  <c r="I46" i="124"/>
  <c r="I44" i="43"/>
  <c r="I47" i="45"/>
  <c r="I44" i="247"/>
  <c r="I51" i="49"/>
  <c r="I48" i="132"/>
  <c r="I48" i="217"/>
  <c r="K49" i="75"/>
  <c r="I50" i="75"/>
  <c r="I48" i="237"/>
  <c r="I51" i="221"/>
  <c r="I50" i="65"/>
  <c r="J49" i="65"/>
  <c r="K49" i="65" s="1"/>
  <c r="I47" i="32"/>
  <c r="J46" i="32"/>
  <c r="K46" i="32" s="1"/>
  <c r="K45" i="30"/>
  <c r="I46" i="30"/>
  <c r="I47" i="178"/>
  <c r="I46" i="250"/>
  <c r="I57" i="218"/>
  <c r="I46" i="55"/>
  <c r="I51" i="139"/>
  <c r="G36" i="206" l="1"/>
  <c r="H36" i="206" s="1"/>
  <c r="K38" i="114"/>
  <c r="G39" i="114"/>
  <c r="H39" i="114" s="1"/>
  <c r="J31" i="249"/>
  <c r="G32" i="249" s="1"/>
  <c r="H32" i="249" s="1"/>
  <c r="G34" i="132"/>
  <c r="H34" i="132" s="1"/>
  <c r="J34" i="132" s="1"/>
  <c r="J44" i="49"/>
  <c r="K44" i="49" s="1"/>
  <c r="J45" i="49" s="1"/>
  <c r="K45" i="49" s="1"/>
  <c r="J46" i="49" s="1"/>
  <c r="K46" i="49" s="1"/>
  <c r="J47" i="49" s="1"/>
  <c r="K47" i="49" s="1"/>
  <c r="J48" i="49" s="1"/>
  <c r="K48" i="49" s="1"/>
  <c r="J49" i="49" s="1"/>
  <c r="K49" i="49" s="1"/>
  <c r="J50" i="49" s="1"/>
  <c r="K50" i="49" s="1"/>
  <c r="I55" i="166"/>
  <c r="J34" i="214"/>
  <c r="J88" i="267"/>
  <c r="K88" i="267" s="1"/>
  <c r="K31" i="93"/>
  <c r="J32" i="93" s="1"/>
  <c r="I49" i="40"/>
  <c r="J36" i="34"/>
  <c r="K36" i="34" s="1"/>
  <c r="J36" i="206"/>
  <c r="I46" i="145"/>
  <c r="J30" i="51"/>
  <c r="G33" i="237"/>
  <c r="H33" i="237" s="1"/>
  <c r="K32" i="237"/>
  <c r="J33" i="124"/>
  <c r="I60" i="257"/>
  <c r="I89" i="267"/>
  <c r="G37" i="3"/>
  <c r="H37" i="3" s="1"/>
  <c r="J37" i="3" s="1"/>
  <c r="G38" i="3" s="1"/>
  <c r="H38" i="3" s="1"/>
  <c r="K37" i="61"/>
  <c r="J38" i="61" s="1"/>
  <c r="G39" i="61" s="1"/>
  <c r="H39" i="61" s="1"/>
  <c r="J33" i="197"/>
  <c r="G34" i="197" s="1"/>
  <c r="H34" i="197" s="1"/>
  <c r="K40" i="145"/>
  <c r="J41" i="145" s="1"/>
  <c r="K36" i="100"/>
  <c r="J37" i="100" s="1"/>
  <c r="G38" i="100" s="1"/>
  <c r="H38" i="100" s="1"/>
  <c r="K32" i="167"/>
  <c r="G33" i="167"/>
  <c r="H33" i="167" s="1"/>
  <c r="K35" i="220"/>
  <c r="G36" i="220"/>
  <c r="H36" i="220" s="1"/>
  <c r="I51" i="34"/>
  <c r="I52" i="34" s="1"/>
  <c r="K40" i="138"/>
  <c r="J41" i="138" s="1"/>
  <c r="G42" i="138" s="1"/>
  <c r="H42" i="138" s="1"/>
  <c r="G32" i="137"/>
  <c r="H32" i="137" s="1"/>
  <c r="J32" i="137" s="1"/>
  <c r="G33" i="137" s="1"/>
  <c r="H33" i="137" s="1"/>
  <c r="G37" i="250"/>
  <c r="H37" i="250" s="1"/>
  <c r="J37" i="250" s="1"/>
  <c r="G38" i="250" s="1"/>
  <c r="H38" i="250" s="1"/>
  <c r="K39" i="10"/>
  <c r="J40" i="10" s="1"/>
  <c r="G40" i="10"/>
  <c r="J37" i="153"/>
  <c r="K37" i="153" s="1"/>
  <c r="K32" i="2"/>
  <c r="G33" i="2"/>
  <c r="H33" i="2" s="1"/>
  <c r="G34" i="166"/>
  <c r="H34" i="166" s="1"/>
  <c r="K33" i="166"/>
  <c r="G35" i="257"/>
  <c r="H35" i="257" s="1"/>
  <c r="K34" i="257"/>
  <c r="I56" i="12"/>
  <c r="I57" i="12" s="1"/>
  <c r="G33" i="35"/>
  <c r="H33" i="35" s="1"/>
  <c r="J33" i="35" s="1"/>
  <c r="J55" i="12"/>
  <c r="K55" i="12" s="1"/>
  <c r="G39" i="133"/>
  <c r="H39" i="133" s="1"/>
  <c r="K38" i="133"/>
  <c r="J33" i="4"/>
  <c r="J33" i="92"/>
  <c r="G35" i="62"/>
  <c r="H35" i="62" s="1"/>
  <c r="K34" i="62"/>
  <c r="K34" i="8"/>
  <c r="J35" i="8" s="1"/>
  <c r="J50" i="262"/>
  <c r="K50" i="262" s="1"/>
  <c r="K43" i="151"/>
  <c r="J44" i="151" s="1"/>
  <c r="G45" i="151" s="1"/>
  <c r="H45" i="151" s="1"/>
  <c r="K41" i="85"/>
  <c r="J42" i="85" s="1"/>
  <c r="K41" i="91"/>
  <c r="J42" i="91" s="1"/>
  <c r="G43" i="91" s="1"/>
  <c r="H43" i="91" s="1"/>
  <c r="K32" i="63"/>
  <c r="J33" i="63" s="1"/>
  <c r="G34" i="63" s="1"/>
  <c r="H34" i="63" s="1"/>
  <c r="G33" i="58"/>
  <c r="H33" i="58" s="1"/>
  <c r="J33" i="58" s="1"/>
  <c r="G34" i="58" s="1"/>
  <c r="H34" i="58" s="1"/>
  <c r="K33" i="136"/>
  <c r="J34" i="136" s="1"/>
  <c r="K34" i="136" s="1"/>
  <c r="K37" i="97"/>
  <c r="J38" i="97" s="1"/>
  <c r="G39" i="97" s="1"/>
  <c r="G33" i="97"/>
  <c r="H33" i="97" s="1"/>
  <c r="K32" i="97"/>
  <c r="J39" i="140"/>
  <c r="K34" i="218"/>
  <c r="G35" i="218"/>
  <c r="H35" i="218" s="1"/>
  <c r="K31" i="48"/>
  <c r="J32" i="48" s="1"/>
  <c r="G33" i="48" s="1"/>
  <c r="H33" i="48" s="1"/>
  <c r="G37" i="18"/>
  <c r="H37" i="18" s="1"/>
  <c r="J37" i="18" s="1"/>
  <c r="J46" i="263"/>
  <c r="K46" i="263" s="1"/>
  <c r="J53" i="37"/>
  <c r="K53" i="37" s="1"/>
  <c r="J37" i="95"/>
  <c r="G38" i="95" s="1"/>
  <c r="H38" i="95" s="1"/>
  <c r="K34" i="47"/>
  <c r="G35" i="47"/>
  <c r="H35" i="47" s="1"/>
  <c r="G33" i="41"/>
  <c r="H33" i="41" s="1"/>
  <c r="K32" i="41"/>
  <c r="K41" i="148"/>
  <c r="J42" i="148" s="1"/>
  <c r="G43" i="148" s="1"/>
  <c r="H43" i="148" s="1"/>
  <c r="I47" i="263"/>
  <c r="I51" i="262"/>
  <c r="J42" i="67"/>
  <c r="K42" i="67" s="1"/>
  <c r="K41" i="57"/>
  <c r="J42" i="57" s="1"/>
  <c r="J46" i="261"/>
  <c r="K46" i="261" s="1"/>
  <c r="J42" i="256"/>
  <c r="K42" i="256" s="1"/>
  <c r="I47" i="261"/>
  <c r="G33" i="82"/>
  <c r="H33" i="82" s="1"/>
  <c r="K32" i="82"/>
  <c r="J42" i="83"/>
  <c r="K42" i="83" s="1"/>
  <c r="J44" i="169"/>
  <c r="K44" i="169" s="1"/>
  <c r="J43" i="60"/>
  <c r="K43" i="60" s="1"/>
  <c r="J34" i="96"/>
  <c r="G35" i="96" s="1"/>
  <c r="H35" i="96" s="1"/>
  <c r="J31" i="53"/>
  <c r="G32" i="53" s="1"/>
  <c r="H32" i="53" s="1"/>
  <c r="J42" i="115"/>
  <c r="K42" i="115" s="1"/>
  <c r="J44" i="89"/>
  <c r="K44" i="89" s="1"/>
  <c r="J50" i="65"/>
  <c r="K50" i="65" s="1"/>
  <c r="J47" i="127"/>
  <c r="K47" i="127" s="1"/>
  <c r="J44" i="154"/>
  <c r="K44" i="154" s="1"/>
  <c r="J47" i="216"/>
  <c r="K47" i="216" s="1"/>
  <c r="J48" i="248"/>
  <c r="K48" i="248" s="1"/>
  <c r="J46" i="74"/>
  <c r="K46" i="74" s="1"/>
  <c r="J50" i="86"/>
  <c r="K50" i="86" s="1"/>
  <c r="J42" i="68"/>
  <c r="K42" i="68" s="1"/>
  <c r="J43" i="255"/>
  <c r="K43" i="255" s="1"/>
  <c r="J51" i="221"/>
  <c r="K51" i="221" s="1"/>
  <c r="J45" i="42"/>
  <c r="K45" i="42" s="1"/>
  <c r="J44" i="69"/>
  <c r="K44" i="69" s="1"/>
  <c r="J43" i="170"/>
  <c r="K43" i="170" s="1"/>
  <c r="J42" i="116"/>
  <c r="K42" i="116" s="1"/>
  <c r="J44" i="241"/>
  <c r="K44" i="241" s="1"/>
  <c r="J43" i="99"/>
  <c r="K43" i="99" s="1"/>
  <c r="J43" i="130"/>
  <c r="K43" i="130" s="1"/>
  <c r="J42" i="181"/>
  <c r="K42" i="181" s="1"/>
  <c r="J44" i="240"/>
  <c r="J33" i="17"/>
  <c r="J43" i="73"/>
  <c r="K43" i="73" s="1"/>
  <c r="J43" i="29"/>
  <c r="K43" i="29" s="1"/>
  <c r="J43" i="70"/>
  <c r="K43" i="70" s="1"/>
  <c r="J35" i="55"/>
  <c r="G36" i="55" s="1"/>
  <c r="H36" i="55" s="1"/>
  <c r="J43" i="129"/>
  <c r="K43" i="129" s="1"/>
  <c r="K42" i="149"/>
  <c r="J43" i="149" s="1"/>
  <c r="G46" i="149" s="1"/>
  <c r="H46" i="149" s="1"/>
  <c r="J35" i="20"/>
  <c r="K35" i="20" s="1"/>
  <c r="J44" i="239"/>
  <c r="K44" i="239" s="1"/>
  <c r="J32" i="247"/>
  <c r="G33" i="247" s="1"/>
  <c r="H33" i="247" s="1"/>
  <c r="J45" i="14"/>
  <c r="K45" i="14" s="1"/>
  <c r="J47" i="219"/>
  <c r="K47" i="219" s="1"/>
  <c r="K43" i="26"/>
  <c r="J44" i="26" s="1"/>
  <c r="J43" i="59"/>
  <c r="K43" i="59" s="1"/>
  <c r="J45" i="66"/>
  <c r="K45" i="66" s="1"/>
  <c r="J43" i="182"/>
  <c r="K43" i="182" s="1"/>
  <c r="J44" i="123"/>
  <c r="K44" i="123" s="1"/>
  <c r="J42" i="88"/>
  <c r="K42" i="88" s="1"/>
  <c r="G39" i="24"/>
  <c r="H39" i="24" s="1"/>
  <c r="K38" i="24"/>
  <c r="K39" i="139"/>
  <c r="J40" i="139" s="1"/>
  <c r="G37" i="252"/>
  <c r="H37" i="252" s="1"/>
  <c r="K34" i="40"/>
  <c r="J35" i="40" s="1"/>
  <c r="G36" i="40" s="1"/>
  <c r="H36" i="40" s="1"/>
  <c r="J44" i="43"/>
  <c r="K44" i="43" s="1"/>
  <c r="K42" i="157"/>
  <c r="G44" i="157" s="1"/>
  <c r="H44" i="157" s="1"/>
  <c r="J47" i="32"/>
  <c r="K47" i="32" s="1"/>
  <c r="J49" i="77"/>
  <c r="K49" i="77" s="1"/>
  <c r="I45" i="153"/>
  <c r="I46" i="20"/>
  <c r="I45" i="7"/>
  <c r="I44" i="53"/>
  <c r="I53" i="133"/>
  <c r="J45" i="111"/>
  <c r="K45" i="111" s="1"/>
  <c r="I45" i="24"/>
  <c r="I46" i="24" s="1"/>
  <c r="I43" i="114"/>
  <c r="I46" i="48"/>
  <c r="I48" i="219"/>
  <c r="I44" i="251"/>
  <c r="I43" i="128"/>
  <c r="I46" i="117"/>
  <c r="I44" i="157"/>
  <c r="I43" i="61"/>
  <c r="J46" i="87"/>
  <c r="K46" i="87" s="1"/>
  <c r="I48" i="22"/>
  <c r="I49" i="22" s="1"/>
  <c r="I45" i="62"/>
  <c r="I45" i="26"/>
  <c r="I44" i="13"/>
  <c r="K43" i="13"/>
  <c r="I48" i="50"/>
  <c r="I46" i="111"/>
  <c r="I44" i="143"/>
  <c r="I46" i="66"/>
  <c r="I45" i="134"/>
  <c r="I45" i="241"/>
  <c r="J45" i="117"/>
  <c r="K45" i="117" s="1"/>
  <c r="I45" i="47"/>
  <c r="I45" i="123"/>
  <c r="I54" i="37"/>
  <c r="J46" i="22"/>
  <c r="K46" i="22" s="1"/>
  <c r="J47" i="22" s="1"/>
  <c r="K47" i="22" s="1"/>
  <c r="J47" i="50"/>
  <c r="K47" i="50" s="1"/>
  <c r="I48" i="19"/>
  <c r="K47" i="19"/>
  <c r="J44" i="134"/>
  <c r="K44" i="134" s="1"/>
  <c r="I45" i="240"/>
  <c r="K44" i="240"/>
  <c r="I44" i="60"/>
  <c r="I43" i="67"/>
  <c r="I45" i="69"/>
  <c r="I43" i="136"/>
  <c r="I45" i="8"/>
  <c r="I44" i="170"/>
  <c r="G33" i="16"/>
  <c r="H33" i="16" s="1"/>
  <c r="K32" i="16"/>
  <c r="I44" i="129"/>
  <c r="I44" i="149"/>
  <c r="K41" i="27"/>
  <c r="J42" i="27" s="1"/>
  <c r="G43" i="27" s="1"/>
  <c r="H43" i="27" s="1"/>
  <c r="I43" i="57"/>
  <c r="I47" i="97"/>
  <c r="I45" i="151"/>
  <c r="I43" i="116"/>
  <c r="I44" i="137"/>
  <c r="I44" i="130"/>
  <c r="I43" i="91"/>
  <c r="I43" i="83"/>
  <c r="I44" i="99"/>
  <c r="I44" i="63"/>
  <c r="J47" i="178"/>
  <c r="K47" i="178" s="1"/>
  <c r="J47" i="76"/>
  <c r="K47" i="76" s="1"/>
  <c r="J47" i="45"/>
  <c r="K47" i="45" s="1"/>
  <c r="J45" i="71"/>
  <c r="K45" i="71" s="1"/>
  <c r="I46" i="4"/>
  <c r="I47" i="4" s="1"/>
  <c r="I44" i="2"/>
  <c r="J37" i="152"/>
  <c r="J42" i="150"/>
  <c r="K42" i="150" s="1"/>
  <c r="I45" i="211"/>
  <c r="I43" i="27"/>
  <c r="I43" i="100"/>
  <c r="I44" i="255"/>
  <c r="J34" i="211"/>
  <c r="I45" i="239"/>
  <c r="I43" i="138"/>
  <c r="I45" i="152"/>
  <c r="I48" i="197"/>
  <c r="I46" i="14"/>
  <c r="J42" i="238"/>
  <c r="K42" i="238" s="1"/>
  <c r="I45" i="89"/>
  <c r="I45" i="92"/>
  <c r="I47" i="96"/>
  <c r="K43" i="5"/>
  <c r="I44" i="5"/>
  <c r="I44" i="84"/>
  <c r="I43" i="68"/>
  <c r="G31" i="33"/>
  <c r="H31" i="33" s="1"/>
  <c r="K30" i="33"/>
  <c r="I43" i="150"/>
  <c r="I47" i="41"/>
  <c r="I48" i="41" s="1"/>
  <c r="I46" i="16"/>
  <c r="I43" i="238"/>
  <c r="I44" i="33"/>
  <c r="J44" i="72"/>
  <c r="K44" i="72" s="1"/>
  <c r="I44" i="58"/>
  <c r="I44" i="29"/>
  <c r="I44" i="70"/>
  <c r="J43" i="84"/>
  <c r="K43" i="84" s="1"/>
  <c r="J43" i="135"/>
  <c r="K43" i="135" s="1"/>
  <c r="I46" i="10"/>
  <c r="I55" i="95"/>
  <c r="J34" i="64"/>
  <c r="I48" i="64"/>
  <c r="I46" i="42"/>
  <c r="I43" i="256"/>
  <c r="I45" i="3"/>
  <c r="I44" i="59"/>
  <c r="I43" i="85"/>
  <c r="J44" i="131"/>
  <c r="K44" i="131" s="1"/>
  <c r="I43" i="181"/>
  <c r="I44" i="81"/>
  <c r="I43" i="110"/>
  <c r="J44" i="142"/>
  <c r="K44" i="142" s="1"/>
  <c r="I43" i="18"/>
  <c r="J44" i="7"/>
  <c r="K44" i="7" s="1"/>
  <c r="K42" i="53"/>
  <c r="J43" i="53" s="1"/>
  <c r="G44" i="53" s="1"/>
  <c r="H44" i="53" s="1"/>
  <c r="I44" i="135"/>
  <c r="I43" i="115"/>
  <c r="I43" i="148"/>
  <c r="I45" i="169"/>
  <c r="I43" i="214"/>
  <c r="I45" i="131"/>
  <c r="K42" i="251"/>
  <c r="J43" i="251" s="1"/>
  <c r="G44" i="251" s="1"/>
  <c r="H44" i="251" s="1"/>
  <c r="I44" i="140"/>
  <c r="J42" i="128"/>
  <c r="K42" i="128" s="1"/>
  <c r="I44" i="182"/>
  <c r="I47" i="17"/>
  <c r="J43" i="81"/>
  <c r="K43" i="81" s="1"/>
  <c r="I43" i="88"/>
  <c r="K41" i="110"/>
  <c r="J42" i="110" s="1"/>
  <c r="K42" i="110" s="1"/>
  <c r="I47" i="87"/>
  <c r="J51" i="49"/>
  <c r="K51" i="49" s="1"/>
  <c r="I51" i="86"/>
  <c r="I56" i="82"/>
  <c r="I47" i="74"/>
  <c r="I44" i="73"/>
  <c r="I45" i="72"/>
  <c r="I46" i="71"/>
  <c r="I49" i="248"/>
  <c r="I45" i="142"/>
  <c r="I48" i="216"/>
  <c r="I45" i="154"/>
  <c r="J47" i="78"/>
  <c r="K47" i="78" s="1"/>
  <c r="J48" i="217"/>
  <c r="K48" i="217" s="1"/>
  <c r="I48" i="78"/>
  <c r="I50" i="77"/>
  <c r="I48" i="76"/>
  <c r="J50" i="75"/>
  <c r="K50" i="75" s="1"/>
  <c r="I49" i="112"/>
  <c r="J48" i="112"/>
  <c r="K48" i="112" s="1"/>
  <c r="I44" i="21"/>
  <c r="J43" i="21"/>
  <c r="K43" i="21" s="1"/>
  <c r="I51" i="35"/>
  <c r="J40" i="155"/>
  <c r="G41" i="155" s="1"/>
  <c r="H41" i="155" s="1"/>
  <c r="I42" i="155"/>
  <c r="I44" i="252"/>
  <c r="I48" i="127"/>
  <c r="I47" i="124"/>
  <c r="I45" i="43"/>
  <c r="I48" i="45"/>
  <c r="I45" i="247"/>
  <c r="I52" i="49"/>
  <c r="I49" i="132"/>
  <c r="I49" i="217"/>
  <c r="I51" i="75"/>
  <c r="I49" i="237"/>
  <c r="I52" i="221"/>
  <c r="I51" i="65"/>
  <c r="I48" i="32"/>
  <c r="I47" i="30"/>
  <c r="K46" i="30"/>
  <c r="I48" i="178"/>
  <c r="I47" i="250"/>
  <c r="I58" i="218"/>
  <c r="I47" i="55"/>
  <c r="I52" i="139"/>
  <c r="K31" i="53" l="1"/>
  <c r="J39" i="114"/>
  <c r="K41" i="138"/>
  <c r="J42" i="138" s="1"/>
  <c r="K31" i="249"/>
  <c r="J32" i="249" s="1"/>
  <c r="G33" i="249" s="1"/>
  <c r="H33" i="249" s="1"/>
  <c r="G35" i="132"/>
  <c r="H35" i="132" s="1"/>
  <c r="K34" i="132"/>
  <c r="J35" i="132" s="1"/>
  <c r="K35" i="132" s="1"/>
  <c r="G37" i="34"/>
  <c r="H37" i="34" s="1"/>
  <c r="G35" i="214"/>
  <c r="H35" i="214" s="1"/>
  <c r="K34" i="214"/>
  <c r="G34" i="124"/>
  <c r="H34" i="124" s="1"/>
  <c r="K33" i="124"/>
  <c r="G37" i="206"/>
  <c r="H37" i="206" s="1"/>
  <c r="K36" i="206"/>
  <c r="J33" i="237"/>
  <c r="G31" i="51"/>
  <c r="H31" i="51" s="1"/>
  <c r="K30" i="51"/>
  <c r="I47" i="145"/>
  <c r="I48" i="145" s="1"/>
  <c r="I50" i="40"/>
  <c r="I61" i="257"/>
  <c r="I62" i="257" s="1"/>
  <c r="J89" i="267"/>
  <c r="K89" i="267" s="1"/>
  <c r="G38" i="153"/>
  <c r="H38" i="153" s="1"/>
  <c r="I90" i="267"/>
  <c r="K32" i="93"/>
  <c r="G33" i="93"/>
  <c r="H33" i="93" s="1"/>
  <c r="K42" i="91"/>
  <c r="J36" i="220"/>
  <c r="K36" i="220" s="1"/>
  <c r="G42" i="145"/>
  <c r="H42" i="145" s="1"/>
  <c r="K41" i="145"/>
  <c r="K38" i="61"/>
  <c r="J39" i="61" s="1"/>
  <c r="G40" i="61" s="1"/>
  <c r="H40" i="61" s="1"/>
  <c r="K37" i="3"/>
  <c r="J38" i="3" s="1"/>
  <c r="K33" i="197"/>
  <c r="J34" i="197" s="1"/>
  <c r="G43" i="85"/>
  <c r="H43" i="85" s="1"/>
  <c r="K42" i="85"/>
  <c r="J43" i="85" s="1"/>
  <c r="G44" i="85" s="1"/>
  <c r="H44" i="85" s="1"/>
  <c r="J37" i="34"/>
  <c r="K37" i="34" s="1"/>
  <c r="J38" i="34" s="1"/>
  <c r="K38" i="34" s="1"/>
  <c r="J39" i="34" s="1"/>
  <c r="K39" i="34" s="1"/>
  <c r="J40" i="34" s="1"/>
  <c r="K40" i="34" s="1"/>
  <c r="J41" i="34" s="1"/>
  <c r="K41" i="34" s="1"/>
  <c r="J42" i="34" s="1"/>
  <c r="K42" i="34" s="1"/>
  <c r="J43" i="34" s="1"/>
  <c r="K43" i="34" s="1"/>
  <c r="J44" i="34" s="1"/>
  <c r="K44" i="34" s="1"/>
  <c r="J45" i="34" s="1"/>
  <c r="K45" i="34" s="1"/>
  <c r="J46" i="34" s="1"/>
  <c r="K46" i="34" s="1"/>
  <c r="J47" i="34" s="1"/>
  <c r="K47" i="34" s="1"/>
  <c r="J48" i="34" s="1"/>
  <c r="K48" i="34" s="1"/>
  <c r="J49" i="34" s="1"/>
  <c r="K49" i="34" s="1"/>
  <c r="J50" i="34" s="1"/>
  <c r="K50" i="34" s="1"/>
  <c r="J51" i="34" s="1"/>
  <c r="K51" i="34" s="1"/>
  <c r="J52" i="34" s="1"/>
  <c r="K52" i="34" s="1"/>
  <c r="J33" i="167"/>
  <c r="I53" i="34"/>
  <c r="K34" i="96"/>
  <c r="J35" i="96" s="1"/>
  <c r="G36" i="96" s="1"/>
  <c r="H36" i="96" s="1"/>
  <c r="J33" i="2"/>
  <c r="G34" i="2" s="1"/>
  <c r="H34" i="2" s="1"/>
  <c r="J56" i="12"/>
  <c r="K56" i="12" s="1"/>
  <c r="J57" i="12" s="1"/>
  <c r="K57" i="12" s="1"/>
  <c r="G41" i="10"/>
  <c r="K40" i="10"/>
  <c r="J41" i="10" s="1"/>
  <c r="K32" i="137"/>
  <c r="J33" i="137" s="1"/>
  <c r="K33" i="137" s="1"/>
  <c r="J35" i="257"/>
  <c r="J35" i="62"/>
  <c r="K35" i="62" s="1"/>
  <c r="K33" i="35"/>
  <c r="G34" i="35"/>
  <c r="H34" i="35" s="1"/>
  <c r="J34" i="166"/>
  <c r="I58" i="12"/>
  <c r="K37" i="250"/>
  <c r="J38" i="250" s="1"/>
  <c r="K38" i="250" s="1"/>
  <c r="J43" i="128"/>
  <c r="K43" i="128" s="1"/>
  <c r="J38" i="153"/>
  <c r="J39" i="133"/>
  <c r="G34" i="4"/>
  <c r="H34" i="4" s="1"/>
  <c r="K33" i="4"/>
  <c r="G34" i="92"/>
  <c r="H34" i="92" s="1"/>
  <c r="K33" i="92"/>
  <c r="G43" i="110"/>
  <c r="H43" i="110" s="1"/>
  <c r="J43" i="110" s="1"/>
  <c r="G44" i="110" s="1"/>
  <c r="H44" i="110" s="1"/>
  <c r="K43" i="149"/>
  <c r="J44" i="149" s="1"/>
  <c r="G47" i="149" s="1"/>
  <c r="H47" i="149" s="1"/>
  <c r="G35" i="136"/>
  <c r="H35" i="136" s="1"/>
  <c r="J35" i="136" s="1"/>
  <c r="K35" i="136" s="1"/>
  <c r="G36" i="20"/>
  <c r="H36" i="20" s="1"/>
  <c r="J36" i="20" s="1"/>
  <c r="G37" i="20" s="1"/>
  <c r="H37" i="20" s="1"/>
  <c r="G43" i="57"/>
  <c r="H43" i="57" s="1"/>
  <c r="K42" i="57"/>
  <c r="G43" i="138"/>
  <c r="H43" i="138" s="1"/>
  <c r="K42" i="138"/>
  <c r="K37" i="100"/>
  <c r="J38" i="100" s="1"/>
  <c r="G39" i="100" s="1"/>
  <c r="H39" i="100" s="1"/>
  <c r="K44" i="151"/>
  <c r="J45" i="151" s="1"/>
  <c r="G46" i="151" s="1"/>
  <c r="H46" i="151" s="1"/>
  <c r="K35" i="55"/>
  <c r="J36" i="55" s="1"/>
  <c r="J35" i="47"/>
  <c r="G36" i="47" s="1"/>
  <c r="H36" i="47" s="1"/>
  <c r="J33" i="97"/>
  <c r="K33" i="97" s="1"/>
  <c r="G40" i="140"/>
  <c r="H40" i="140" s="1"/>
  <c r="K39" i="140"/>
  <c r="J45" i="7"/>
  <c r="K45" i="7" s="1"/>
  <c r="K33" i="58"/>
  <c r="J34" i="58" s="1"/>
  <c r="G35" i="58" s="1"/>
  <c r="H35" i="58" s="1"/>
  <c r="K33" i="63"/>
  <c r="K32" i="48"/>
  <c r="J33" i="48" s="1"/>
  <c r="G34" i="48" s="1"/>
  <c r="H34" i="48" s="1"/>
  <c r="K32" i="247"/>
  <c r="J33" i="247" s="1"/>
  <c r="K33" i="247" s="1"/>
  <c r="J35" i="218"/>
  <c r="K42" i="148"/>
  <c r="J43" i="148" s="1"/>
  <c r="K37" i="95"/>
  <c r="J38" i="95" s="1"/>
  <c r="G39" i="95" s="1"/>
  <c r="H39" i="95" s="1"/>
  <c r="J33" i="41"/>
  <c r="K36" i="252"/>
  <c r="J37" i="252" s="1"/>
  <c r="G38" i="252" s="1"/>
  <c r="H38" i="252" s="1"/>
  <c r="J47" i="263"/>
  <c r="K47" i="263" s="1"/>
  <c r="J33" i="82"/>
  <c r="G34" i="82" s="1"/>
  <c r="H34" i="82" s="1"/>
  <c r="I48" i="263"/>
  <c r="I52" i="262"/>
  <c r="J44" i="84"/>
  <c r="K44" i="84" s="1"/>
  <c r="J47" i="261"/>
  <c r="K47" i="261" s="1"/>
  <c r="J51" i="262"/>
  <c r="K51" i="262" s="1"/>
  <c r="J44" i="81"/>
  <c r="K44" i="81" s="1"/>
  <c r="K42" i="27"/>
  <c r="J43" i="27" s="1"/>
  <c r="G44" i="27" s="1"/>
  <c r="H44" i="27" s="1"/>
  <c r="I48" i="261"/>
  <c r="J44" i="182"/>
  <c r="K44" i="182" s="1"/>
  <c r="J48" i="22"/>
  <c r="K48" i="22" s="1"/>
  <c r="J49" i="22" s="1"/>
  <c r="K49" i="22" s="1"/>
  <c r="G38" i="18"/>
  <c r="H38" i="18" s="1"/>
  <c r="K37" i="18"/>
  <c r="J33" i="16"/>
  <c r="G34" i="16" s="1"/>
  <c r="H34" i="16" s="1"/>
  <c r="G45" i="26"/>
  <c r="H45" i="26" s="1"/>
  <c r="K44" i="26"/>
  <c r="J44" i="60"/>
  <c r="K44" i="60" s="1"/>
  <c r="J46" i="117"/>
  <c r="K46" i="117" s="1"/>
  <c r="J46" i="66"/>
  <c r="K46" i="66" s="1"/>
  <c r="J44" i="70"/>
  <c r="K44" i="70" s="1"/>
  <c r="J45" i="134"/>
  <c r="K45" i="134" s="1"/>
  <c r="J49" i="112"/>
  <c r="K49" i="112" s="1"/>
  <c r="J48" i="216"/>
  <c r="K48" i="216" s="1"/>
  <c r="J43" i="88"/>
  <c r="K43" i="88" s="1"/>
  <c r="J39" i="24"/>
  <c r="G40" i="24" s="1"/>
  <c r="H40" i="24" s="1"/>
  <c r="G36" i="8"/>
  <c r="H36" i="8" s="1"/>
  <c r="K35" i="8"/>
  <c r="J43" i="150"/>
  <c r="K43" i="150" s="1"/>
  <c r="G34" i="17"/>
  <c r="H34" i="17" s="1"/>
  <c r="K33" i="17"/>
  <c r="J48" i="178"/>
  <c r="K48" i="178" s="1"/>
  <c r="J48" i="32"/>
  <c r="K48" i="32" s="1"/>
  <c r="J51" i="86"/>
  <c r="K51" i="86" s="1"/>
  <c r="J45" i="131"/>
  <c r="K45" i="131" s="1"/>
  <c r="J46" i="42"/>
  <c r="K46" i="42" s="1"/>
  <c r="J31" i="33"/>
  <c r="K31" i="33" s="1"/>
  <c r="J44" i="255"/>
  <c r="K44" i="255" s="1"/>
  <c r="J43" i="67"/>
  <c r="K43" i="67" s="1"/>
  <c r="J45" i="123"/>
  <c r="K45" i="123" s="1"/>
  <c r="J43" i="83"/>
  <c r="K43" i="83" s="1"/>
  <c r="J48" i="50"/>
  <c r="K48" i="50" s="1"/>
  <c r="J48" i="127"/>
  <c r="K48" i="127" s="1"/>
  <c r="J45" i="169"/>
  <c r="K45" i="169" s="1"/>
  <c r="J43" i="115"/>
  <c r="K43" i="115" s="1"/>
  <c r="J44" i="135"/>
  <c r="K44" i="135" s="1"/>
  <c r="J45" i="142"/>
  <c r="K45" i="142" s="1"/>
  <c r="J43" i="68"/>
  <c r="K43" i="68" s="1"/>
  <c r="J46" i="14"/>
  <c r="K46" i="14" s="1"/>
  <c r="J44" i="99"/>
  <c r="K44" i="99" s="1"/>
  <c r="J44" i="129"/>
  <c r="K44" i="129" s="1"/>
  <c r="J44" i="170"/>
  <c r="K44" i="170" s="1"/>
  <c r="J45" i="240"/>
  <c r="K45" i="240" s="1"/>
  <c r="J46" i="111"/>
  <c r="K46" i="111" s="1"/>
  <c r="J32" i="53"/>
  <c r="J44" i="130"/>
  <c r="K44" i="130" s="1"/>
  <c r="J45" i="69"/>
  <c r="K45" i="69" s="1"/>
  <c r="J54" i="37"/>
  <c r="K54" i="37" s="1"/>
  <c r="G35" i="63"/>
  <c r="H35" i="63" s="1"/>
  <c r="K35" i="40"/>
  <c r="J36" i="40" s="1"/>
  <c r="G37" i="40" s="1"/>
  <c r="H37" i="40" s="1"/>
  <c r="I44" i="148"/>
  <c r="I44" i="18"/>
  <c r="J43" i="256"/>
  <c r="K43" i="256" s="1"/>
  <c r="I56" i="95"/>
  <c r="J44" i="29"/>
  <c r="K44" i="29" s="1"/>
  <c r="J43" i="238"/>
  <c r="K43" i="238" s="1"/>
  <c r="I44" i="68"/>
  <c r="I46" i="92"/>
  <c r="G35" i="211"/>
  <c r="H35" i="211" s="1"/>
  <c r="K34" i="211"/>
  <c r="J43" i="116"/>
  <c r="K43" i="116" s="1"/>
  <c r="I45" i="170"/>
  <c r="I44" i="136"/>
  <c r="I45" i="136" s="1"/>
  <c r="I45" i="60"/>
  <c r="I55" i="37"/>
  <c r="J45" i="241"/>
  <c r="K45" i="241" s="1"/>
  <c r="I49" i="50"/>
  <c r="I47" i="117"/>
  <c r="I48" i="117" s="1"/>
  <c r="J48" i="219"/>
  <c r="K48" i="219" s="1"/>
  <c r="I46" i="7"/>
  <c r="I44" i="181"/>
  <c r="I46" i="131"/>
  <c r="I45" i="29"/>
  <c r="I49" i="41"/>
  <c r="G41" i="139"/>
  <c r="H41" i="139" s="1"/>
  <c r="K40" i="139"/>
  <c r="I44" i="27"/>
  <c r="I45" i="2"/>
  <c r="I45" i="63"/>
  <c r="I45" i="149"/>
  <c r="I49" i="219"/>
  <c r="I48" i="17"/>
  <c r="I44" i="256"/>
  <c r="I44" i="115"/>
  <c r="I45" i="81"/>
  <c r="I47" i="10"/>
  <c r="I47" i="16"/>
  <c r="I45" i="84"/>
  <c r="I46" i="89"/>
  <c r="I46" i="152"/>
  <c r="I45" i="255"/>
  <c r="I46" i="151"/>
  <c r="I46" i="8"/>
  <c r="I46" i="69"/>
  <c r="I46" i="240"/>
  <c r="I46" i="123"/>
  <c r="I46" i="134"/>
  <c r="I45" i="13"/>
  <c r="K44" i="13"/>
  <c r="I54" i="133"/>
  <c r="I47" i="20"/>
  <c r="I44" i="138"/>
  <c r="J44" i="21"/>
  <c r="K44" i="21" s="1"/>
  <c r="I45" i="182"/>
  <c r="I44" i="214"/>
  <c r="I44" i="85"/>
  <c r="I47" i="42"/>
  <c r="I48" i="42" s="1"/>
  <c r="I45" i="58"/>
  <c r="I44" i="150"/>
  <c r="I45" i="5"/>
  <c r="K44" i="5"/>
  <c r="J45" i="89"/>
  <c r="K45" i="89" s="1"/>
  <c r="H39" i="97"/>
  <c r="K38" i="97"/>
  <c r="I48" i="4"/>
  <c r="I45" i="99"/>
  <c r="I46" i="26"/>
  <c r="I44" i="61"/>
  <c r="I44" i="128"/>
  <c r="I47" i="48"/>
  <c r="I49" i="64"/>
  <c r="I44" i="88"/>
  <c r="I45" i="135"/>
  <c r="J43" i="181"/>
  <c r="K43" i="181" s="1"/>
  <c r="J44" i="59"/>
  <c r="K44" i="59" s="1"/>
  <c r="I46" i="211"/>
  <c r="I44" i="83"/>
  <c r="I45" i="130"/>
  <c r="I48" i="97"/>
  <c r="I49" i="97" s="1"/>
  <c r="I50" i="97" s="1"/>
  <c r="I45" i="129"/>
  <c r="I44" i="67"/>
  <c r="I47" i="66"/>
  <c r="I45" i="143"/>
  <c r="I44" i="114"/>
  <c r="I44" i="57"/>
  <c r="K43" i="57"/>
  <c r="I46" i="47"/>
  <c r="K43" i="53"/>
  <c r="J44" i="53" s="1"/>
  <c r="G45" i="53" s="1"/>
  <c r="H45" i="53" s="1"/>
  <c r="I46" i="153"/>
  <c r="I45" i="59"/>
  <c r="I45" i="140"/>
  <c r="I46" i="169"/>
  <c r="I46" i="3"/>
  <c r="G35" i="64"/>
  <c r="H35" i="64" s="1"/>
  <c r="K34" i="64"/>
  <c r="I45" i="70"/>
  <c r="I45" i="33"/>
  <c r="I48" i="96"/>
  <c r="I47" i="14"/>
  <c r="J45" i="239"/>
  <c r="K45" i="239" s="1"/>
  <c r="I44" i="100"/>
  <c r="G38" i="152"/>
  <c r="H38" i="152" s="1"/>
  <c r="K37" i="152"/>
  <c r="J43" i="91"/>
  <c r="G44" i="91" s="1"/>
  <c r="H44" i="91" s="1"/>
  <c r="I45" i="137"/>
  <c r="I47" i="111"/>
  <c r="I46" i="62"/>
  <c r="K43" i="157"/>
  <c r="J44" i="157" s="1"/>
  <c r="G45" i="157" s="1"/>
  <c r="H45" i="157" s="1"/>
  <c r="K43" i="251"/>
  <c r="J44" i="251" s="1"/>
  <c r="G45" i="251" s="1"/>
  <c r="H45" i="251" s="1"/>
  <c r="I45" i="53"/>
  <c r="I44" i="110"/>
  <c r="I44" i="238"/>
  <c r="I49" i="197"/>
  <c r="K48" i="197"/>
  <c r="I46" i="239"/>
  <c r="I45" i="220"/>
  <c r="I44" i="91"/>
  <c r="I44" i="116"/>
  <c r="I49" i="19"/>
  <c r="K48" i="19"/>
  <c r="I46" i="241"/>
  <c r="I50" i="22"/>
  <c r="I51" i="22" s="1"/>
  <c r="I52" i="22" s="1"/>
  <c r="I45" i="157"/>
  <c r="I45" i="251"/>
  <c r="I47" i="24"/>
  <c r="I48" i="24" s="1"/>
  <c r="I48" i="87"/>
  <c r="J47" i="87"/>
  <c r="K47" i="87" s="1"/>
  <c r="I52" i="86"/>
  <c r="J50" i="77"/>
  <c r="K50" i="77" s="1"/>
  <c r="I57" i="82"/>
  <c r="J51" i="65"/>
  <c r="K51" i="65" s="1"/>
  <c r="I48" i="74"/>
  <c r="J47" i="74"/>
  <c r="K47" i="74" s="1"/>
  <c r="J44" i="73"/>
  <c r="K44" i="73" s="1"/>
  <c r="I45" i="73"/>
  <c r="I46" i="72"/>
  <c r="J45" i="72"/>
  <c r="K45" i="72" s="1"/>
  <c r="I47" i="71"/>
  <c r="J46" i="71"/>
  <c r="K46" i="71" s="1"/>
  <c r="I50" i="248"/>
  <c r="J49" i="248"/>
  <c r="K49" i="248" s="1"/>
  <c r="I46" i="142"/>
  <c r="I49" i="216"/>
  <c r="J48" i="76"/>
  <c r="K48" i="76" s="1"/>
  <c r="I46" i="154"/>
  <c r="J45" i="154"/>
  <c r="K45" i="154" s="1"/>
  <c r="I49" i="78"/>
  <c r="J48" i="78"/>
  <c r="K48" i="78" s="1"/>
  <c r="I51" i="77"/>
  <c r="I49" i="76"/>
  <c r="J51" i="75"/>
  <c r="K51" i="75" s="1"/>
  <c r="I50" i="112"/>
  <c r="I45" i="21"/>
  <c r="I52" i="35"/>
  <c r="K40" i="155"/>
  <c r="J41" i="155" s="1"/>
  <c r="G42" i="155" s="1"/>
  <c r="H42" i="155" s="1"/>
  <c r="I43" i="155"/>
  <c r="I45" i="252"/>
  <c r="I49" i="127"/>
  <c r="I48" i="124"/>
  <c r="I46" i="43"/>
  <c r="J45" i="43"/>
  <c r="K45" i="43" s="1"/>
  <c r="J52" i="49"/>
  <c r="K52" i="49" s="1"/>
  <c r="I49" i="45"/>
  <c r="J48" i="45"/>
  <c r="K48" i="45" s="1"/>
  <c r="I46" i="247"/>
  <c r="I53" i="49"/>
  <c r="I50" i="132"/>
  <c r="J49" i="217"/>
  <c r="K49" i="217" s="1"/>
  <c r="I50" i="217"/>
  <c r="I52" i="75"/>
  <c r="I50" i="237"/>
  <c r="I53" i="221"/>
  <c r="J52" i="221"/>
  <c r="K52" i="221" s="1"/>
  <c r="I52" i="65"/>
  <c r="I49" i="32"/>
  <c r="K47" i="30"/>
  <c r="I48" i="30"/>
  <c r="I49" i="178"/>
  <c r="I48" i="250"/>
  <c r="I50" i="249"/>
  <c r="I59" i="218"/>
  <c r="I48" i="55"/>
  <c r="I53" i="139"/>
  <c r="G40" i="114" l="1"/>
  <c r="H40" i="114" s="1"/>
  <c r="K39" i="114"/>
  <c r="J40" i="114" s="1"/>
  <c r="G41" i="114" s="1"/>
  <c r="H41" i="114" s="1"/>
  <c r="J35" i="214"/>
  <c r="K32" i="249"/>
  <c r="J33" i="249" s="1"/>
  <c r="K33" i="237"/>
  <c r="J35" i="237" s="1"/>
  <c r="K35" i="237" s="1"/>
  <c r="J36" i="237" s="1"/>
  <c r="K36" i="237" s="1"/>
  <c r="J37" i="237" s="1"/>
  <c r="K37" i="237" s="1"/>
  <c r="J38" i="237" s="1"/>
  <c r="K38" i="237" s="1"/>
  <c r="J39" i="237" s="1"/>
  <c r="K39" i="237" s="1"/>
  <c r="J40" i="237" s="1"/>
  <c r="K40" i="237" s="1"/>
  <c r="J41" i="237" s="1"/>
  <c r="K41" i="237" s="1"/>
  <c r="J42" i="237" s="1"/>
  <c r="K42" i="237" s="1"/>
  <c r="J43" i="237" s="1"/>
  <c r="K43" i="237" s="1"/>
  <c r="J44" i="237" s="1"/>
  <c r="K44" i="237" s="1"/>
  <c r="J45" i="237" s="1"/>
  <c r="K45" i="237" s="1"/>
  <c r="J46" i="237" s="1"/>
  <c r="K46" i="237" s="1"/>
  <c r="J47" i="237" s="1"/>
  <c r="K47" i="237" s="1"/>
  <c r="J48" i="237" s="1"/>
  <c r="K48" i="237" s="1"/>
  <c r="J49" i="237" s="1"/>
  <c r="K49" i="237" s="1"/>
  <c r="G34" i="237"/>
  <c r="H34" i="237" s="1"/>
  <c r="G36" i="214"/>
  <c r="H36" i="214" s="1"/>
  <c r="K35" i="214"/>
  <c r="J31" i="51"/>
  <c r="G32" i="51" s="1"/>
  <c r="H32" i="51" s="1"/>
  <c r="G36" i="132"/>
  <c r="H36" i="132" s="1"/>
  <c r="J36" i="132" s="1"/>
  <c r="K33" i="2"/>
  <c r="J34" i="2" s="1"/>
  <c r="K34" i="2" s="1"/>
  <c r="G37" i="220"/>
  <c r="H37" i="220" s="1"/>
  <c r="J37" i="220" s="1"/>
  <c r="I51" i="40"/>
  <c r="I52" i="40" s="1"/>
  <c r="I49" i="145"/>
  <c r="I50" i="145" s="1"/>
  <c r="J37" i="206"/>
  <c r="J34" i="124"/>
  <c r="I63" i="257"/>
  <c r="J90" i="267"/>
  <c r="K90" i="267" s="1"/>
  <c r="J42" i="145"/>
  <c r="K42" i="145" s="1"/>
  <c r="J33" i="93"/>
  <c r="I91" i="267"/>
  <c r="J43" i="138"/>
  <c r="G44" i="138" s="1"/>
  <c r="H44" i="138" s="1"/>
  <c r="G39" i="3"/>
  <c r="H39" i="3" s="1"/>
  <c r="K38" i="3"/>
  <c r="K34" i="197"/>
  <c r="G35" i="197"/>
  <c r="H35" i="197" s="1"/>
  <c r="I51" i="97"/>
  <c r="K39" i="61"/>
  <c r="J40" i="61" s="1"/>
  <c r="G41" i="61" s="1"/>
  <c r="H41" i="61" s="1"/>
  <c r="K33" i="167"/>
  <c r="G34" i="167"/>
  <c r="H34" i="167" s="1"/>
  <c r="J53" i="34"/>
  <c r="K53" i="34" s="1"/>
  <c r="K35" i="47"/>
  <c r="J36" i="47" s="1"/>
  <c r="K35" i="96"/>
  <c r="J36" i="96" s="1"/>
  <c r="G38" i="197"/>
  <c r="H38" i="197" s="1"/>
  <c r="K36" i="20"/>
  <c r="J37" i="20" s="1"/>
  <c r="K37" i="20" s="1"/>
  <c r="G42" i="10"/>
  <c r="K41" i="10"/>
  <c r="J42" i="10" s="1"/>
  <c r="G36" i="62"/>
  <c r="H36" i="62" s="1"/>
  <c r="J36" i="62" s="1"/>
  <c r="G37" i="62" s="1"/>
  <c r="H37" i="62" s="1"/>
  <c r="J44" i="181"/>
  <c r="K44" i="181" s="1"/>
  <c r="G34" i="137"/>
  <c r="H34" i="137" s="1"/>
  <c r="J34" i="137" s="1"/>
  <c r="G39" i="250"/>
  <c r="H39" i="250" s="1"/>
  <c r="J39" i="250" s="1"/>
  <c r="J58" i="12"/>
  <c r="K58" i="12" s="1"/>
  <c r="K39" i="133"/>
  <c r="G40" i="133"/>
  <c r="H40" i="133" s="1"/>
  <c r="G35" i="166"/>
  <c r="H35" i="166" s="1"/>
  <c r="K34" i="166"/>
  <c r="J34" i="35"/>
  <c r="I59" i="12"/>
  <c r="I60" i="12" s="1"/>
  <c r="G36" i="257"/>
  <c r="H36" i="257" s="1"/>
  <c r="K35" i="257"/>
  <c r="G39" i="153"/>
  <c r="H39" i="153" s="1"/>
  <c r="K38" i="153"/>
  <c r="K43" i="85"/>
  <c r="J44" i="85" s="1"/>
  <c r="G45" i="85" s="1"/>
  <c r="H45" i="85" s="1"/>
  <c r="K33" i="48"/>
  <c r="J34" i="4"/>
  <c r="J34" i="92"/>
  <c r="G35" i="92" s="1"/>
  <c r="H35" i="92" s="1"/>
  <c r="G36" i="136"/>
  <c r="H36" i="136" s="1"/>
  <c r="J36" i="136" s="1"/>
  <c r="G37" i="136" s="1"/>
  <c r="H37" i="136" s="1"/>
  <c r="G37" i="55"/>
  <c r="H37" i="55" s="1"/>
  <c r="K36" i="55"/>
  <c r="J45" i="26"/>
  <c r="G46" i="26" s="1"/>
  <c r="H46" i="26" s="1"/>
  <c r="J52" i="262"/>
  <c r="K52" i="262" s="1"/>
  <c r="G34" i="97"/>
  <c r="H34" i="97" s="1"/>
  <c r="J34" i="97" s="1"/>
  <c r="J40" i="140"/>
  <c r="G41" i="140" s="1"/>
  <c r="H41" i="140" s="1"/>
  <c r="G44" i="148"/>
  <c r="H44" i="148" s="1"/>
  <c r="K43" i="148"/>
  <c r="K40" i="114"/>
  <c r="J41" i="114" s="1"/>
  <c r="K35" i="218"/>
  <c r="G36" i="218"/>
  <c r="H36" i="218" s="1"/>
  <c r="K34" i="58"/>
  <c r="J35" i="58" s="1"/>
  <c r="K35" i="58" s="1"/>
  <c r="J36" i="58" s="1"/>
  <c r="K36" i="58" s="1"/>
  <c r="J37" i="58" s="1"/>
  <c r="K37" i="58" s="1"/>
  <c r="J38" i="58" s="1"/>
  <c r="K38" i="58" s="1"/>
  <c r="J39" i="58" s="1"/>
  <c r="K39" i="58" s="1"/>
  <c r="J40" i="58" s="1"/>
  <c r="K40" i="58" s="1"/>
  <c r="J41" i="58" s="1"/>
  <c r="K41" i="58" s="1"/>
  <c r="J42" i="58" s="1"/>
  <c r="K42" i="58" s="1"/>
  <c r="J43" i="58" s="1"/>
  <c r="K43" i="58" s="1"/>
  <c r="J44" i="58" s="1"/>
  <c r="K44" i="58" s="1"/>
  <c r="J45" i="58" s="1"/>
  <c r="K45" i="58" s="1"/>
  <c r="K38" i="100"/>
  <c r="J39" i="100" s="1"/>
  <c r="G40" i="100" s="1"/>
  <c r="H40" i="100" s="1"/>
  <c r="K33" i="82"/>
  <c r="J34" i="82" s="1"/>
  <c r="K38" i="95"/>
  <c r="J39" i="95" s="1"/>
  <c r="K39" i="95" s="1"/>
  <c r="G34" i="247"/>
  <c r="H34" i="247" s="1"/>
  <c r="J34" i="247" s="1"/>
  <c r="G34" i="41"/>
  <c r="H34" i="41" s="1"/>
  <c r="K33" i="41"/>
  <c r="G32" i="33"/>
  <c r="H32" i="33" s="1"/>
  <c r="J32" i="33" s="1"/>
  <c r="J47" i="66"/>
  <c r="K47" i="66" s="1"/>
  <c r="J48" i="261"/>
  <c r="K48" i="261" s="1"/>
  <c r="J48" i="263"/>
  <c r="K48" i="263" s="1"/>
  <c r="I49" i="263"/>
  <c r="K39" i="24"/>
  <c r="J40" i="24" s="1"/>
  <c r="I53" i="262"/>
  <c r="J49" i="178"/>
  <c r="K49" i="178" s="1"/>
  <c r="I49" i="261"/>
  <c r="K43" i="91"/>
  <c r="J44" i="91" s="1"/>
  <c r="G45" i="91" s="1"/>
  <c r="H45" i="91" s="1"/>
  <c r="K43" i="110"/>
  <c r="J44" i="110" s="1"/>
  <c r="G45" i="110" s="1"/>
  <c r="H45" i="110" s="1"/>
  <c r="K34" i="63"/>
  <c r="J35" i="63" s="1"/>
  <c r="K33" i="16"/>
  <c r="J34" i="16" s="1"/>
  <c r="J34" i="17"/>
  <c r="K34" i="17" s="1"/>
  <c r="K37" i="252"/>
  <c r="J38" i="252" s="1"/>
  <c r="K45" i="151"/>
  <c r="J46" i="151" s="1"/>
  <c r="G47" i="151" s="1"/>
  <c r="H47" i="151" s="1"/>
  <c r="J46" i="89"/>
  <c r="K46" i="89" s="1"/>
  <c r="J38" i="18"/>
  <c r="G39" i="18" s="1"/>
  <c r="H39" i="18" s="1"/>
  <c r="J46" i="7"/>
  <c r="K46" i="7" s="1"/>
  <c r="J45" i="129"/>
  <c r="K45" i="129" s="1"/>
  <c r="J44" i="128"/>
  <c r="K44" i="128" s="1"/>
  <c r="J35" i="211"/>
  <c r="G36" i="211" s="1"/>
  <c r="H36" i="211" s="1"/>
  <c r="J49" i="216"/>
  <c r="K49" i="216" s="1"/>
  <c r="J46" i="72"/>
  <c r="K46" i="72" s="1"/>
  <c r="J46" i="240"/>
  <c r="K46" i="240" s="1"/>
  <c r="J44" i="115"/>
  <c r="K44" i="115" s="1"/>
  <c r="J49" i="219"/>
  <c r="K49" i="219" s="1"/>
  <c r="K44" i="53"/>
  <c r="J45" i="53" s="1"/>
  <c r="J47" i="111"/>
  <c r="K47" i="111" s="1"/>
  <c r="J47" i="14"/>
  <c r="K47" i="14" s="1"/>
  <c r="J36" i="8"/>
  <c r="J53" i="221"/>
  <c r="K44" i="251"/>
  <c r="J45" i="251" s="1"/>
  <c r="G46" i="251" s="1"/>
  <c r="H46" i="251" s="1"/>
  <c r="J50" i="22"/>
  <c r="K50" i="22" s="1"/>
  <c r="J51" i="22" s="1"/>
  <c r="K51" i="22" s="1"/>
  <c r="J52" i="22" s="1"/>
  <c r="K52" i="22" s="1"/>
  <c r="J44" i="116"/>
  <c r="K44" i="116" s="1"/>
  <c r="J49" i="197"/>
  <c r="K49" i="197" s="1"/>
  <c r="J35" i="64"/>
  <c r="K35" i="64" s="1"/>
  <c r="J44" i="57"/>
  <c r="G45" i="57" s="1"/>
  <c r="H45" i="57" s="1"/>
  <c r="J46" i="154"/>
  <c r="K46" i="154" s="1"/>
  <c r="J48" i="74"/>
  <c r="K48" i="74" s="1"/>
  <c r="J46" i="241"/>
  <c r="K46" i="241" s="1"/>
  <c r="J46" i="239"/>
  <c r="K46" i="239" s="1"/>
  <c r="J45" i="70"/>
  <c r="K45" i="70" s="1"/>
  <c r="J44" i="67"/>
  <c r="K44" i="67" s="1"/>
  <c r="J47" i="42"/>
  <c r="K47" i="42" s="1"/>
  <c r="J48" i="42" s="1"/>
  <c r="K48" i="42" s="1"/>
  <c r="J45" i="182"/>
  <c r="K45" i="182" s="1"/>
  <c r="J38" i="152"/>
  <c r="G39" i="152" s="1"/>
  <c r="H39" i="152" s="1"/>
  <c r="J45" i="135"/>
  <c r="K45" i="135" s="1"/>
  <c r="J44" i="150"/>
  <c r="K44" i="150" s="1"/>
  <c r="J45" i="81"/>
  <c r="K45" i="81" s="1"/>
  <c r="J44" i="68"/>
  <c r="K44" i="68" s="1"/>
  <c r="G33" i="53"/>
  <c r="H33" i="53" s="1"/>
  <c r="K32" i="53"/>
  <c r="K36" i="40"/>
  <c r="J37" i="40" s="1"/>
  <c r="G38" i="40" s="1"/>
  <c r="H38" i="40" s="1"/>
  <c r="I46" i="130"/>
  <c r="K45" i="5"/>
  <c r="I46" i="5"/>
  <c r="K44" i="157"/>
  <c r="J45" i="157" s="1"/>
  <c r="G46" i="157" s="1"/>
  <c r="H46" i="157" s="1"/>
  <c r="I46" i="220"/>
  <c r="I45" i="238"/>
  <c r="I45" i="100"/>
  <c r="I46" i="33"/>
  <c r="I47" i="169"/>
  <c r="I47" i="153"/>
  <c r="I45" i="114"/>
  <c r="I46" i="13"/>
  <c r="K45" i="13"/>
  <c r="I46" i="84"/>
  <c r="I45" i="27"/>
  <c r="I47" i="131"/>
  <c r="I50" i="50"/>
  <c r="I47" i="92"/>
  <c r="I47" i="26"/>
  <c r="J50" i="237"/>
  <c r="K50" i="237" s="1"/>
  <c r="J47" i="71"/>
  <c r="K47" i="71" s="1"/>
  <c r="I46" i="157"/>
  <c r="K49" i="19"/>
  <c r="I50" i="19"/>
  <c r="I47" i="239"/>
  <c r="I46" i="53"/>
  <c r="I46" i="70"/>
  <c r="I48" i="66"/>
  <c r="I50" i="64"/>
  <c r="I51" i="64" s="1"/>
  <c r="I45" i="61"/>
  <c r="J45" i="99"/>
  <c r="K45" i="99" s="1"/>
  <c r="J46" i="134"/>
  <c r="K46" i="134" s="1"/>
  <c r="J46" i="69"/>
  <c r="K46" i="69" s="1"/>
  <c r="J45" i="255"/>
  <c r="K45" i="255" s="1"/>
  <c r="J44" i="256"/>
  <c r="K44" i="256" s="1"/>
  <c r="K44" i="149"/>
  <c r="J45" i="149" s="1"/>
  <c r="G48" i="149" s="1"/>
  <c r="H48" i="149" s="1"/>
  <c r="J41" i="139"/>
  <c r="J49" i="50"/>
  <c r="K49" i="50" s="1"/>
  <c r="J45" i="170"/>
  <c r="K45" i="170" s="1"/>
  <c r="I46" i="137"/>
  <c r="J49" i="32"/>
  <c r="K49" i="32" s="1"/>
  <c r="J48" i="87"/>
  <c r="K48" i="87" s="1"/>
  <c r="I46" i="140"/>
  <c r="J45" i="130"/>
  <c r="K45" i="130" s="1"/>
  <c r="I46" i="99"/>
  <c r="I46" i="58"/>
  <c r="I45" i="214"/>
  <c r="I47" i="134"/>
  <c r="I47" i="69"/>
  <c r="I46" i="255"/>
  <c r="I48" i="16"/>
  <c r="I45" i="256"/>
  <c r="I46" i="149"/>
  <c r="I45" i="181"/>
  <c r="I46" i="170"/>
  <c r="I46" i="63"/>
  <c r="I50" i="41"/>
  <c r="I56" i="37"/>
  <c r="I45" i="68"/>
  <c r="I45" i="18"/>
  <c r="I45" i="116"/>
  <c r="I50" i="197"/>
  <c r="I45" i="110"/>
  <c r="I47" i="62"/>
  <c r="I48" i="14"/>
  <c r="I48" i="93"/>
  <c r="I45" i="67"/>
  <c r="I45" i="83"/>
  <c r="I46" i="135"/>
  <c r="I48" i="48"/>
  <c r="I49" i="4"/>
  <c r="I49" i="42"/>
  <c r="I46" i="182"/>
  <c r="J46" i="123"/>
  <c r="K46" i="123" s="1"/>
  <c r="I47" i="8"/>
  <c r="I49" i="17"/>
  <c r="I50" i="17" s="1"/>
  <c r="I51" i="17" s="1"/>
  <c r="I52" i="17" s="1"/>
  <c r="I47" i="7"/>
  <c r="J55" i="37"/>
  <c r="K55" i="37" s="1"/>
  <c r="I48" i="20"/>
  <c r="I47" i="123"/>
  <c r="I47" i="152"/>
  <c r="I48" i="10"/>
  <c r="J49" i="45"/>
  <c r="K49" i="45" s="1"/>
  <c r="J46" i="142"/>
  <c r="K46" i="142" s="1"/>
  <c r="J45" i="73"/>
  <c r="K45" i="73" s="1"/>
  <c r="I49" i="24"/>
  <c r="I47" i="3"/>
  <c r="J45" i="59"/>
  <c r="K45" i="59" s="1"/>
  <c r="I45" i="57"/>
  <c r="J44" i="83"/>
  <c r="K44" i="83" s="1"/>
  <c r="I45" i="88"/>
  <c r="I45" i="150"/>
  <c r="I55" i="133"/>
  <c r="I50" i="219"/>
  <c r="J45" i="29"/>
  <c r="K45" i="29" s="1"/>
  <c r="J45" i="60"/>
  <c r="K45" i="60" s="1"/>
  <c r="I45" i="148"/>
  <c r="J44" i="88"/>
  <c r="K44" i="88" s="1"/>
  <c r="I45" i="85"/>
  <c r="I45" i="138"/>
  <c r="I47" i="89"/>
  <c r="I46" i="81"/>
  <c r="I46" i="2"/>
  <c r="I46" i="29"/>
  <c r="I49" i="117"/>
  <c r="I46" i="60"/>
  <c r="I45" i="91"/>
  <c r="I49" i="96"/>
  <c r="I46" i="59"/>
  <c r="I46" i="143"/>
  <c r="J50" i="248"/>
  <c r="K50" i="248" s="1"/>
  <c r="I46" i="251"/>
  <c r="I47" i="241"/>
  <c r="J44" i="238"/>
  <c r="K44" i="238" s="1"/>
  <c r="I48" i="111"/>
  <c r="J46" i="169"/>
  <c r="K46" i="169" s="1"/>
  <c r="I47" i="47"/>
  <c r="I46" i="129"/>
  <c r="I47" i="211"/>
  <c r="I45" i="128"/>
  <c r="J39" i="97"/>
  <c r="I47" i="240"/>
  <c r="I47" i="151"/>
  <c r="J45" i="84"/>
  <c r="K45" i="84" s="1"/>
  <c r="I45" i="115"/>
  <c r="J34" i="48"/>
  <c r="K43" i="27"/>
  <c r="J44" i="27" s="1"/>
  <c r="G45" i="27" s="1"/>
  <c r="H45" i="27" s="1"/>
  <c r="J46" i="131"/>
  <c r="K46" i="131" s="1"/>
  <c r="J47" i="117"/>
  <c r="K47" i="117" s="1"/>
  <c r="J48" i="117" s="1"/>
  <c r="K48" i="117" s="1"/>
  <c r="I57" i="95"/>
  <c r="I49" i="87"/>
  <c r="I53" i="86"/>
  <c r="J52" i="86"/>
  <c r="K52" i="86" s="1"/>
  <c r="I58" i="82"/>
  <c r="I49" i="74"/>
  <c r="I46" i="73"/>
  <c r="I47" i="72"/>
  <c r="I48" i="71"/>
  <c r="I51" i="248"/>
  <c r="I47" i="142"/>
  <c r="I50" i="216"/>
  <c r="J49" i="78"/>
  <c r="K49" i="78" s="1"/>
  <c r="J49" i="76"/>
  <c r="K49" i="76" s="1"/>
  <c r="I47" i="154"/>
  <c r="J46" i="43"/>
  <c r="K46" i="43" s="1"/>
  <c r="I53" i="22"/>
  <c r="I50" i="78"/>
  <c r="I52" i="77"/>
  <c r="J51" i="77"/>
  <c r="K51" i="77" s="1"/>
  <c r="I50" i="76"/>
  <c r="J52" i="75"/>
  <c r="K52" i="75" s="1"/>
  <c r="I51" i="112"/>
  <c r="J50" i="112"/>
  <c r="K50" i="112" s="1"/>
  <c r="I46" i="21"/>
  <c r="J45" i="21"/>
  <c r="K45" i="21" s="1"/>
  <c r="I53" i="35"/>
  <c r="K41" i="155"/>
  <c r="J42" i="155" s="1"/>
  <c r="G43" i="155" s="1"/>
  <c r="H43" i="155" s="1"/>
  <c r="I44" i="155"/>
  <c r="I46" i="252"/>
  <c r="I47" i="252" s="1"/>
  <c r="I48" i="252" s="1"/>
  <c r="I50" i="127"/>
  <c r="J49" i="127"/>
  <c r="K49" i="127" s="1"/>
  <c r="I49" i="124"/>
  <c r="I47" i="43"/>
  <c r="I50" i="45"/>
  <c r="J52" i="65"/>
  <c r="K52" i="65" s="1"/>
  <c r="I47" i="247"/>
  <c r="I54" i="49"/>
  <c r="J53" i="49"/>
  <c r="K53" i="49" s="1"/>
  <c r="I51" i="132"/>
  <c r="I51" i="206"/>
  <c r="J50" i="217"/>
  <c r="K50" i="217" s="1"/>
  <c r="I51" i="217"/>
  <c r="I53" i="75"/>
  <c r="I51" i="237"/>
  <c r="I54" i="221"/>
  <c r="K53" i="221"/>
  <c r="I53" i="65"/>
  <c r="I50" i="32"/>
  <c r="I49" i="30"/>
  <c r="K48" i="30"/>
  <c r="I50" i="178"/>
  <c r="I49" i="250"/>
  <c r="I51" i="249"/>
  <c r="I60" i="218"/>
  <c r="I49" i="55"/>
  <c r="I54" i="139"/>
  <c r="K43" i="138" l="1"/>
  <c r="J44" i="138" s="1"/>
  <c r="G45" i="138" s="1"/>
  <c r="H45" i="138" s="1"/>
  <c r="K45" i="26"/>
  <c r="J46" i="26" s="1"/>
  <c r="G47" i="26" s="1"/>
  <c r="H47" i="26" s="1"/>
  <c r="K40" i="61"/>
  <c r="J36" i="214"/>
  <c r="G37" i="214" s="1"/>
  <c r="H37" i="214" s="1"/>
  <c r="G38" i="220"/>
  <c r="H38" i="220" s="1"/>
  <c r="K37" i="220"/>
  <c r="K31" i="51"/>
  <c r="J32" i="51" s="1"/>
  <c r="G34" i="249"/>
  <c r="H34" i="249" s="1"/>
  <c r="K33" i="249"/>
  <c r="I53" i="40"/>
  <c r="G43" i="145"/>
  <c r="H43" i="145" s="1"/>
  <c r="J43" i="145" s="1"/>
  <c r="K43" i="145" s="1"/>
  <c r="K37" i="206"/>
  <c r="G38" i="206"/>
  <c r="H38" i="206" s="1"/>
  <c r="I51" i="145"/>
  <c r="I52" i="145" s="1"/>
  <c r="I53" i="145" s="1"/>
  <c r="G35" i="124"/>
  <c r="H35" i="124" s="1"/>
  <c r="K34" i="124"/>
  <c r="G37" i="132"/>
  <c r="H37" i="132" s="1"/>
  <c r="K36" i="132"/>
  <c r="I64" i="257"/>
  <c r="J91" i="267"/>
  <c r="K91" i="267" s="1"/>
  <c r="G34" i="93"/>
  <c r="H34" i="93" s="1"/>
  <c r="K33" i="93"/>
  <c r="I92" i="267"/>
  <c r="J39" i="3"/>
  <c r="K39" i="3" s="1"/>
  <c r="J35" i="197"/>
  <c r="G36" i="197" s="1"/>
  <c r="H36" i="197" s="1"/>
  <c r="J38" i="220"/>
  <c r="G39" i="220" s="1"/>
  <c r="H39" i="220" s="1"/>
  <c r="J41" i="61"/>
  <c r="G42" i="61" s="1"/>
  <c r="H42" i="61" s="1"/>
  <c r="I52" i="97"/>
  <c r="G35" i="2"/>
  <c r="H35" i="2" s="1"/>
  <c r="J35" i="2" s="1"/>
  <c r="K35" i="2" s="1"/>
  <c r="J34" i="167"/>
  <c r="K37" i="197"/>
  <c r="J38" i="197" s="1"/>
  <c r="G39" i="197" s="1"/>
  <c r="H39" i="197" s="1"/>
  <c r="K44" i="85"/>
  <c r="K38" i="152"/>
  <c r="J39" i="152" s="1"/>
  <c r="J35" i="166"/>
  <c r="G36" i="166" s="1"/>
  <c r="H36" i="166" s="1"/>
  <c r="G43" i="10"/>
  <c r="K42" i="10"/>
  <c r="J43" i="10" s="1"/>
  <c r="K39" i="250"/>
  <c r="G40" i="250"/>
  <c r="H40" i="250" s="1"/>
  <c r="K35" i="211"/>
  <c r="J36" i="211" s="1"/>
  <c r="J39" i="153"/>
  <c r="J40" i="133"/>
  <c r="K40" i="133" s="1"/>
  <c r="J44" i="148"/>
  <c r="K44" i="148" s="1"/>
  <c r="G35" i="35"/>
  <c r="H35" i="35" s="1"/>
  <c r="K34" i="35"/>
  <c r="J36" i="257"/>
  <c r="K34" i="82"/>
  <c r="G35" i="82"/>
  <c r="H35" i="82" s="1"/>
  <c r="I61" i="12"/>
  <c r="I62" i="12" s="1"/>
  <c r="J59" i="12"/>
  <c r="K59" i="12" s="1"/>
  <c r="J60" i="12" s="1"/>
  <c r="K60" i="12" s="1"/>
  <c r="K45" i="251"/>
  <c r="J46" i="251" s="1"/>
  <c r="G47" i="251" s="1"/>
  <c r="H47" i="251" s="1"/>
  <c r="K36" i="62"/>
  <c r="J37" i="62" s="1"/>
  <c r="G38" i="62" s="1"/>
  <c r="H38" i="62" s="1"/>
  <c r="G35" i="17"/>
  <c r="H35" i="17" s="1"/>
  <c r="J35" i="17" s="1"/>
  <c r="K35" i="17" s="1"/>
  <c r="G35" i="137"/>
  <c r="H35" i="137" s="1"/>
  <c r="K34" i="137"/>
  <c r="I49" i="252"/>
  <c r="I50" i="252" s="1"/>
  <c r="J47" i="169"/>
  <c r="J37" i="55"/>
  <c r="K37" i="55" s="1"/>
  <c r="G35" i="4"/>
  <c r="H35" i="4" s="1"/>
  <c r="K34" i="4"/>
  <c r="K34" i="92"/>
  <c r="J35" i="92" s="1"/>
  <c r="G36" i="92" s="1"/>
  <c r="H36" i="92" s="1"/>
  <c r="I53" i="17"/>
  <c r="G36" i="64"/>
  <c r="H36" i="64" s="1"/>
  <c r="J36" i="64" s="1"/>
  <c r="K36" i="64" s="1"/>
  <c r="J46" i="130"/>
  <c r="K35" i="63"/>
  <c r="G36" i="63"/>
  <c r="H36" i="63" s="1"/>
  <c r="J45" i="238"/>
  <c r="K45" i="238" s="1"/>
  <c r="K36" i="136"/>
  <c r="J37" i="136" s="1"/>
  <c r="K37" i="136" s="1"/>
  <c r="K34" i="97"/>
  <c r="G35" i="97"/>
  <c r="H35" i="97" s="1"/>
  <c r="J53" i="262"/>
  <c r="K40" i="140"/>
  <c r="J41" i="140" s="1"/>
  <c r="G42" i="140" s="1"/>
  <c r="H42" i="140" s="1"/>
  <c r="K38" i="18"/>
  <c r="J39" i="18" s="1"/>
  <c r="K39" i="18" s="1"/>
  <c r="J45" i="88"/>
  <c r="K45" i="88" s="1"/>
  <c r="J36" i="218"/>
  <c r="K36" i="218" s="1"/>
  <c r="G37" i="96"/>
  <c r="H37" i="96" s="1"/>
  <c r="K36" i="96"/>
  <c r="K44" i="57"/>
  <c r="J45" i="57" s="1"/>
  <c r="G46" i="57" s="1"/>
  <c r="H46" i="57" s="1"/>
  <c r="K46" i="151"/>
  <c r="J47" i="151" s="1"/>
  <c r="J50" i="50"/>
  <c r="K50" i="50" s="1"/>
  <c r="J46" i="84"/>
  <c r="K46" i="84" s="1"/>
  <c r="G40" i="95"/>
  <c r="H40" i="95" s="1"/>
  <c r="J40" i="95" s="1"/>
  <c r="J34" i="41"/>
  <c r="K32" i="33"/>
  <c r="G33" i="33"/>
  <c r="H33" i="33" s="1"/>
  <c r="K44" i="91"/>
  <c r="J45" i="91" s="1"/>
  <c r="G46" i="91" s="1"/>
  <c r="H46" i="91" s="1"/>
  <c r="J46" i="58"/>
  <c r="K46" i="58" s="1"/>
  <c r="K39" i="100"/>
  <c r="J40" i="100" s="1"/>
  <c r="J49" i="263"/>
  <c r="K49" i="263" s="1"/>
  <c r="J47" i="131"/>
  <c r="J49" i="117"/>
  <c r="K49" i="117" s="1"/>
  <c r="J49" i="261"/>
  <c r="K49" i="261" s="1"/>
  <c r="G38" i="20"/>
  <c r="H38" i="20" s="1"/>
  <c r="J38" i="20" s="1"/>
  <c r="I50" i="263"/>
  <c r="K53" i="262"/>
  <c r="I54" i="262"/>
  <c r="G46" i="53"/>
  <c r="H46" i="53" s="1"/>
  <c r="K45" i="53"/>
  <c r="G39" i="252"/>
  <c r="H39" i="252" s="1"/>
  <c r="K38" i="252"/>
  <c r="J46" i="59"/>
  <c r="K46" i="59" s="1"/>
  <c r="I50" i="261"/>
  <c r="J54" i="49"/>
  <c r="K54" i="49" s="1"/>
  <c r="J48" i="71"/>
  <c r="K48" i="71" s="1"/>
  <c r="J47" i="89"/>
  <c r="K47" i="89" s="1"/>
  <c r="J50" i="219"/>
  <c r="K50" i="219" s="1"/>
  <c r="J45" i="83"/>
  <c r="K45" i="83" s="1"/>
  <c r="G42" i="114"/>
  <c r="H42" i="114" s="1"/>
  <c r="K41" i="114"/>
  <c r="J45" i="115"/>
  <c r="K45" i="115" s="1"/>
  <c r="J46" i="129"/>
  <c r="K46" i="129" s="1"/>
  <c r="J49" i="42"/>
  <c r="K49" i="42" s="1"/>
  <c r="J48" i="14"/>
  <c r="K48" i="14" s="1"/>
  <c r="J50" i="178"/>
  <c r="K50" i="178" s="1"/>
  <c r="J46" i="21"/>
  <c r="K46" i="21" s="1"/>
  <c r="J47" i="154"/>
  <c r="K47" i="154" s="1"/>
  <c r="J49" i="74"/>
  <c r="K49" i="74" s="1"/>
  <c r="J48" i="111"/>
  <c r="K48" i="111" s="1"/>
  <c r="J51" i="248"/>
  <c r="K51" i="248" s="1"/>
  <c r="J46" i="60"/>
  <c r="K46" i="60" s="1"/>
  <c r="J47" i="7"/>
  <c r="K47" i="7" s="1"/>
  <c r="J45" i="116"/>
  <c r="K45" i="116" s="1"/>
  <c r="K45" i="149"/>
  <c r="J46" i="149" s="1"/>
  <c r="G49" i="149" s="1"/>
  <c r="H49" i="149" s="1"/>
  <c r="J46" i="99"/>
  <c r="K46" i="99" s="1"/>
  <c r="G37" i="8"/>
  <c r="H37" i="8" s="1"/>
  <c r="K36" i="8"/>
  <c r="J47" i="123"/>
  <c r="K47" i="123" s="1"/>
  <c r="J47" i="69"/>
  <c r="K47" i="69" s="1"/>
  <c r="J47" i="142"/>
  <c r="K47" i="142" s="1"/>
  <c r="J45" i="256"/>
  <c r="K45" i="256" s="1"/>
  <c r="J47" i="239"/>
  <c r="K47" i="239" s="1"/>
  <c r="G41" i="24"/>
  <c r="H41" i="24" s="1"/>
  <c r="K40" i="24"/>
  <c r="J51" i="237"/>
  <c r="K51" i="237" s="1"/>
  <c r="J56" i="37"/>
  <c r="K56" i="37" s="1"/>
  <c r="J46" i="182"/>
  <c r="K46" i="182" s="1"/>
  <c r="J50" i="197"/>
  <c r="K50" i="197" s="1"/>
  <c r="J48" i="66"/>
  <c r="K48" i="66" s="1"/>
  <c r="J33" i="53"/>
  <c r="J46" i="81"/>
  <c r="K46" i="81" s="1"/>
  <c r="J47" i="134"/>
  <c r="K47" i="134" s="1"/>
  <c r="K37" i="40"/>
  <c r="J38" i="40" s="1"/>
  <c r="K38" i="40" s="1"/>
  <c r="J47" i="43"/>
  <c r="K47" i="43" s="1"/>
  <c r="I48" i="8"/>
  <c r="I47" i="33"/>
  <c r="I47" i="29"/>
  <c r="I46" i="138"/>
  <c r="I49" i="10"/>
  <c r="I47" i="70"/>
  <c r="I47" i="157"/>
  <c r="J50" i="127"/>
  <c r="K50" i="127" s="1"/>
  <c r="J49" i="87"/>
  <c r="K49" i="87" s="1"/>
  <c r="G35" i="48"/>
  <c r="H35" i="48" s="1"/>
  <c r="K34" i="48"/>
  <c r="I47" i="129"/>
  <c r="I49" i="111"/>
  <c r="J45" i="85"/>
  <c r="G46" i="85" s="1"/>
  <c r="H46" i="85" s="1"/>
  <c r="J45" i="150"/>
  <c r="K45" i="150" s="1"/>
  <c r="I46" i="57"/>
  <c r="I49" i="48"/>
  <c r="I46" i="110"/>
  <c r="I47" i="149"/>
  <c r="I48" i="69"/>
  <c r="I47" i="99"/>
  <c r="I47" i="140"/>
  <c r="I47" i="53"/>
  <c r="I47" i="84"/>
  <c r="I47" i="143"/>
  <c r="I47" i="2"/>
  <c r="I46" i="85"/>
  <c r="I48" i="152"/>
  <c r="J46" i="135"/>
  <c r="K46" i="135" s="1"/>
  <c r="K44" i="110"/>
  <c r="J45" i="110" s="1"/>
  <c r="G46" i="110" s="1"/>
  <c r="H46" i="110" s="1"/>
  <c r="I46" i="18"/>
  <c r="I47" i="63"/>
  <c r="G37" i="47"/>
  <c r="H37" i="47" s="1"/>
  <c r="K36" i="47"/>
  <c r="I49" i="66"/>
  <c r="I46" i="114"/>
  <c r="I46" i="100"/>
  <c r="I47" i="5"/>
  <c r="K46" i="5"/>
  <c r="I46" i="150"/>
  <c r="I58" i="95"/>
  <c r="I46" i="115"/>
  <c r="G40" i="97"/>
  <c r="H40" i="97" s="1"/>
  <c r="K39" i="97"/>
  <c r="I51" i="219"/>
  <c r="I50" i="24"/>
  <c r="I48" i="7"/>
  <c r="I47" i="182"/>
  <c r="I47" i="135"/>
  <c r="I49" i="93"/>
  <c r="I51" i="197"/>
  <c r="J45" i="68"/>
  <c r="K45" i="68" s="1"/>
  <c r="I46" i="256"/>
  <c r="I48" i="134"/>
  <c r="K41" i="139"/>
  <c r="G42" i="139"/>
  <c r="H42" i="139" s="1"/>
  <c r="G35" i="247"/>
  <c r="H35" i="247" s="1"/>
  <c r="K34" i="247"/>
  <c r="I51" i="50"/>
  <c r="I47" i="13"/>
  <c r="K46" i="13"/>
  <c r="J52" i="77"/>
  <c r="K52" i="77" s="1"/>
  <c r="J47" i="72"/>
  <c r="K47" i="72" s="1"/>
  <c r="J45" i="128"/>
  <c r="K45" i="128" s="1"/>
  <c r="J47" i="241"/>
  <c r="K47" i="241" s="1"/>
  <c r="I47" i="59"/>
  <c r="I46" i="91"/>
  <c r="I47" i="60"/>
  <c r="I47" i="81"/>
  <c r="I48" i="3"/>
  <c r="I48" i="123"/>
  <c r="I50" i="42"/>
  <c r="I49" i="14"/>
  <c r="I46" i="68"/>
  <c r="J46" i="170"/>
  <c r="K46" i="170" s="1"/>
  <c r="I46" i="214"/>
  <c r="I46" i="61"/>
  <c r="I48" i="239"/>
  <c r="K46" i="26"/>
  <c r="J47" i="26" s="1"/>
  <c r="G48" i="26" s="1"/>
  <c r="H48" i="26" s="1"/>
  <c r="I48" i="153"/>
  <c r="I47" i="130"/>
  <c r="K46" i="130"/>
  <c r="I46" i="128"/>
  <c r="I48" i="47"/>
  <c r="I50" i="117"/>
  <c r="I49" i="20"/>
  <c r="I46" i="83"/>
  <c r="I47" i="170"/>
  <c r="I49" i="16"/>
  <c r="I51" i="19"/>
  <c r="K50" i="19"/>
  <c r="I48" i="26"/>
  <c r="K47" i="131"/>
  <c r="I48" i="131"/>
  <c r="I46" i="238"/>
  <c r="I48" i="241"/>
  <c r="J54" i="221"/>
  <c r="K54" i="221" s="1"/>
  <c r="J46" i="73"/>
  <c r="K46" i="73" s="1"/>
  <c r="I48" i="151"/>
  <c r="I50" i="96"/>
  <c r="I48" i="89"/>
  <c r="I46" i="148"/>
  <c r="I56" i="133"/>
  <c r="J45" i="67"/>
  <c r="K45" i="67" s="1"/>
  <c r="I46" i="116"/>
  <c r="I57" i="37"/>
  <c r="J45" i="181"/>
  <c r="K45" i="181" s="1"/>
  <c r="J46" i="255"/>
  <c r="K46" i="255" s="1"/>
  <c r="I47" i="137"/>
  <c r="I52" i="64"/>
  <c r="K44" i="27"/>
  <c r="J45" i="27" s="1"/>
  <c r="G46" i="27" s="1"/>
  <c r="H46" i="27" s="1"/>
  <c r="I48" i="169"/>
  <c r="K47" i="169"/>
  <c r="I47" i="220"/>
  <c r="I48" i="240"/>
  <c r="J51" i="112"/>
  <c r="K51" i="112" s="1"/>
  <c r="J53" i="22"/>
  <c r="K53" i="22" s="1"/>
  <c r="J47" i="240"/>
  <c r="K47" i="240" s="1"/>
  <c r="I48" i="211"/>
  <c r="I47" i="251"/>
  <c r="J46" i="29"/>
  <c r="K46" i="29" s="1"/>
  <c r="K44" i="138"/>
  <c r="J45" i="138" s="1"/>
  <c r="G46" i="138" s="1"/>
  <c r="H46" i="138" s="1"/>
  <c r="I46" i="88"/>
  <c r="I50" i="4"/>
  <c r="I46" i="67"/>
  <c r="I48" i="62"/>
  <c r="I51" i="41"/>
  <c r="I52" i="41" s="1"/>
  <c r="I46" i="181"/>
  <c r="I47" i="255"/>
  <c r="I47" i="58"/>
  <c r="G35" i="16"/>
  <c r="H35" i="16" s="1"/>
  <c r="K34" i="16"/>
  <c r="J46" i="70"/>
  <c r="K46" i="70" s="1"/>
  <c r="K45" i="157"/>
  <c r="J46" i="157" s="1"/>
  <c r="G47" i="157" s="1"/>
  <c r="H47" i="157" s="1"/>
  <c r="I48" i="92"/>
  <c r="I46" i="27"/>
  <c r="I50" i="87"/>
  <c r="J53" i="86"/>
  <c r="K53" i="86" s="1"/>
  <c r="I54" i="86"/>
  <c r="I59" i="82"/>
  <c r="I50" i="74"/>
  <c r="I47" i="73"/>
  <c r="I48" i="72"/>
  <c r="I49" i="71"/>
  <c r="I52" i="248"/>
  <c r="J51" i="217"/>
  <c r="K51" i="217" s="1"/>
  <c r="I48" i="142"/>
  <c r="I51" i="216"/>
  <c r="J50" i="216"/>
  <c r="K50" i="216" s="1"/>
  <c r="I48" i="154"/>
  <c r="J50" i="78"/>
  <c r="K50" i="78" s="1"/>
  <c r="I54" i="22"/>
  <c r="I51" i="78"/>
  <c r="I53" i="77"/>
  <c r="I51" i="76"/>
  <c r="J50" i="76"/>
  <c r="K50" i="76" s="1"/>
  <c r="I52" i="112"/>
  <c r="I47" i="21"/>
  <c r="I54" i="35"/>
  <c r="K42" i="155"/>
  <c r="J43" i="155" s="1"/>
  <c r="G44" i="155" s="1"/>
  <c r="H44" i="155" s="1"/>
  <c r="I45" i="155"/>
  <c r="I51" i="127"/>
  <c r="I50" i="124"/>
  <c r="J50" i="45"/>
  <c r="K50" i="45" s="1"/>
  <c r="I48" i="43"/>
  <c r="I51" i="45"/>
  <c r="I48" i="247"/>
  <c r="I55" i="49"/>
  <c r="I52" i="132"/>
  <c r="I52" i="206"/>
  <c r="I52" i="217"/>
  <c r="J53" i="75"/>
  <c r="K53" i="75" s="1"/>
  <c r="I54" i="75"/>
  <c r="I52" i="237"/>
  <c r="I55" i="221"/>
  <c r="I54" i="65"/>
  <c r="J53" i="65"/>
  <c r="K53" i="65" s="1"/>
  <c r="I51" i="32"/>
  <c r="J50" i="32"/>
  <c r="K50" i="32" s="1"/>
  <c r="K49" i="30"/>
  <c r="I50" i="30"/>
  <c r="I51" i="178"/>
  <c r="I50" i="250"/>
  <c r="I52" i="249"/>
  <c r="I61" i="218"/>
  <c r="I50" i="55"/>
  <c r="I55" i="139"/>
  <c r="G44" i="145" l="1"/>
  <c r="H44" i="145" s="1"/>
  <c r="K36" i="214"/>
  <c r="K38" i="220"/>
  <c r="J37" i="132"/>
  <c r="G38" i="132" s="1"/>
  <c r="H38" i="132" s="1"/>
  <c r="J38" i="206"/>
  <c r="K35" i="166"/>
  <c r="J36" i="166" s="1"/>
  <c r="K36" i="166" s="1"/>
  <c r="J37" i="214"/>
  <c r="G38" i="214" s="1"/>
  <c r="H38" i="214" s="1"/>
  <c r="J34" i="249"/>
  <c r="G35" i="249" s="1"/>
  <c r="H35" i="249" s="1"/>
  <c r="K32" i="51"/>
  <c r="G33" i="51"/>
  <c r="H33" i="51" s="1"/>
  <c r="I54" i="145"/>
  <c r="K37" i="132"/>
  <c r="I54" i="40"/>
  <c r="J34" i="93"/>
  <c r="K34" i="93" s="1"/>
  <c r="G45" i="148"/>
  <c r="H45" i="148" s="1"/>
  <c r="J45" i="148" s="1"/>
  <c r="G46" i="148" s="1"/>
  <c r="H46" i="148" s="1"/>
  <c r="K41" i="61"/>
  <c r="J42" i="61" s="1"/>
  <c r="G39" i="206"/>
  <c r="H39" i="206" s="1"/>
  <c r="K38" i="206"/>
  <c r="G36" i="2"/>
  <c r="H36" i="2" s="1"/>
  <c r="J36" i="2" s="1"/>
  <c r="K36" i="2" s="1"/>
  <c r="J35" i="124"/>
  <c r="J40" i="250"/>
  <c r="K40" i="250" s="1"/>
  <c r="I65" i="257"/>
  <c r="J92" i="267"/>
  <c r="K92" i="267" s="1"/>
  <c r="I93" i="267"/>
  <c r="K35" i="197"/>
  <c r="J36" i="197" s="1"/>
  <c r="G40" i="3"/>
  <c r="H40" i="3" s="1"/>
  <c r="J40" i="3" s="1"/>
  <c r="J39" i="220"/>
  <c r="K39" i="220" s="1"/>
  <c r="J44" i="145"/>
  <c r="J33" i="33"/>
  <c r="G34" i="33" s="1"/>
  <c r="H34" i="33" s="1"/>
  <c r="I53" i="97"/>
  <c r="I54" i="97" s="1"/>
  <c r="K36" i="257"/>
  <c r="G37" i="257"/>
  <c r="H37" i="257" s="1"/>
  <c r="K34" i="167"/>
  <c r="G35" i="167"/>
  <c r="H35" i="167" s="1"/>
  <c r="G41" i="133"/>
  <c r="H41" i="133" s="1"/>
  <c r="J41" i="133" s="1"/>
  <c r="G41" i="250"/>
  <c r="H41" i="250" s="1"/>
  <c r="J41" i="250" s="1"/>
  <c r="K41" i="250" s="1"/>
  <c r="K38" i="197"/>
  <c r="J39" i="197" s="1"/>
  <c r="K39" i="197" s="1"/>
  <c r="G44" i="10"/>
  <c r="K43" i="10"/>
  <c r="J44" i="10" s="1"/>
  <c r="J35" i="82"/>
  <c r="G36" i="82" s="1"/>
  <c r="H36" i="82" s="1"/>
  <c r="G40" i="153"/>
  <c r="H40" i="153" s="1"/>
  <c r="K39" i="153"/>
  <c r="J61" i="12"/>
  <c r="K61" i="12" s="1"/>
  <c r="J62" i="12" s="1"/>
  <c r="K62" i="12" s="1"/>
  <c r="I51" i="252"/>
  <c r="I52" i="252" s="1"/>
  <c r="J35" i="35"/>
  <c r="I63" i="12"/>
  <c r="I64" i="12" s="1"/>
  <c r="J35" i="137"/>
  <c r="G36" i="137" s="1"/>
  <c r="H36" i="137" s="1"/>
  <c r="G38" i="55"/>
  <c r="H38" i="55" s="1"/>
  <c r="J38" i="55" s="1"/>
  <c r="G39" i="55" s="1"/>
  <c r="H39" i="55" s="1"/>
  <c r="J35" i="4"/>
  <c r="K35" i="4" s="1"/>
  <c r="K35" i="92"/>
  <c r="J36" i="92" s="1"/>
  <c r="K36" i="92" s="1"/>
  <c r="I54" i="17"/>
  <c r="J36" i="63"/>
  <c r="G37" i="63" s="1"/>
  <c r="H37" i="63" s="1"/>
  <c r="K37" i="62"/>
  <c r="J38" i="62" s="1"/>
  <c r="G39" i="62" s="1"/>
  <c r="H39" i="62" s="1"/>
  <c r="G38" i="136"/>
  <c r="H38" i="136" s="1"/>
  <c r="J38" i="136" s="1"/>
  <c r="G39" i="136" s="1"/>
  <c r="H39" i="136" s="1"/>
  <c r="G37" i="64"/>
  <c r="H37" i="64" s="1"/>
  <c r="J37" i="64" s="1"/>
  <c r="K37" i="64" s="1"/>
  <c r="K45" i="57"/>
  <c r="J46" i="57" s="1"/>
  <c r="G47" i="57" s="1"/>
  <c r="H47" i="57" s="1"/>
  <c r="K41" i="140"/>
  <c r="J42" i="140" s="1"/>
  <c r="G43" i="140" s="1"/>
  <c r="H43" i="140" s="1"/>
  <c r="J46" i="53"/>
  <c r="G47" i="53" s="1"/>
  <c r="H47" i="53" s="1"/>
  <c r="G37" i="218"/>
  <c r="H37" i="218" s="1"/>
  <c r="J37" i="218" s="1"/>
  <c r="K37" i="218" s="1"/>
  <c r="G48" i="151"/>
  <c r="H48" i="151" s="1"/>
  <c r="K47" i="151"/>
  <c r="J47" i="29"/>
  <c r="K47" i="29" s="1"/>
  <c r="K45" i="91"/>
  <c r="J46" i="91" s="1"/>
  <c r="G47" i="91" s="1"/>
  <c r="H47" i="91" s="1"/>
  <c r="J37" i="96"/>
  <c r="G41" i="95"/>
  <c r="H41" i="95" s="1"/>
  <c r="K40" i="95"/>
  <c r="G39" i="40"/>
  <c r="H39" i="40" s="1"/>
  <c r="J39" i="40" s="1"/>
  <c r="G40" i="40" s="1"/>
  <c r="H40" i="40" s="1"/>
  <c r="G35" i="41"/>
  <c r="H35" i="41" s="1"/>
  <c r="K34" i="41"/>
  <c r="J39" i="252"/>
  <c r="G40" i="252" s="1"/>
  <c r="H40" i="252" s="1"/>
  <c r="K46" i="149"/>
  <c r="J47" i="149" s="1"/>
  <c r="K47" i="149" s="1"/>
  <c r="G36" i="17"/>
  <c r="H36" i="17" s="1"/>
  <c r="J36" i="17" s="1"/>
  <c r="J50" i="263"/>
  <c r="K50" i="263" s="1"/>
  <c r="I51" i="263"/>
  <c r="K45" i="27"/>
  <c r="J46" i="27" s="1"/>
  <c r="G47" i="27" s="1"/>
  <c r="H47" i="27" s="1"/>
  <c r="J42" i="114"/>
  <c r="G43" i="114" s="1"/>
  <c r="H43" i="114" s="1"/>
  <c r="I55" i="262"/>
  <c r="J54" i="262"/>
  <c r="K54" i="262" s="1"/>
  <c r="I51" i="261"/>
  <c r="G41" i="100"/>
  <c r="H41" i="100" s="1"/>
  <c r="K40" i="100"/>
  <c r="J50" i="261"/>
  <c r="K50" i="261" s="1"/>
  <c r="J51" i="216"/>
  <c r="K51" i="216" s="1"/>
  <c r="J37" i="8"/>
  <c r="G38" i="8" s="1"/>
  <c r="H38" i="8" s="1"/>
  <c r="G40" i="18"/>
  <c r="H40" i="18" s="1"/>
  <c r="J40" i="18" s="1"/>
  <c r="J47" i="99"/>
  <c r="K47" i="99" s="1"/>
  <c r="J47" i="135"/>
  <c r="K47" i="135" s="1"/>
  <c r="J51" i="127"/>
  <c r="K51" i="127" s="1"/>
  <c r="J35" i="247"/>
  <c r="G36" i="247" s="1"/>
  <c r="H36" i="247" s="1"/>
  <c r="J51" i="178"/>
  <c r="K51" i="178" s="1"/>
  <c r="J51" i="32"/>
  <c r="K51" i="32" s="1"/>
  <c r="J46" i="68"/>
  <c r="K46" i="68" s="1"/>
  <c r="J50" i="42"/>
  <c r="K50" i="42" s="1"/>
  <c r="J47" i="60"/>
  <c r="K47" i="60" s="1"/>
  <c r="J47" i="59"/>
  <c r="K47" i="59" s="1"/>
  <c r="J47" i="84"/>
  <c r="K47" i="84" s="1"/>
  <c r="J46" i="83"/>
  <c r="K46" i="83" s="1"/>
  <c r="J46" i="256"/>
  <c r="K46" i="256" s="1"/>
  <c r="J50" i="87"/>
  <c r="K50" i="87" s="1"/>
  <c r="K46" i="251"/>
  <c r="J47" i="251" s="1"/>
  <c r="G48" i="251" s="1"/>
  <c r="H48" i="251" s="1"/>
  <c r="J48" i="72"/>
  <c r="K48" i="72" s="1"/>
  <c r="J46" i="181"/>
  <c r="K46" i="181" s="1"/>
  <c r="J49" i="71"/>
  <c r="K49" i="71" s="1"/>
  <c r="J35" i="16"/>
  <c r="G36" i="16" s="1"/>
  <c r="H36" i="16" s="1"/>
  <c r="J47" i="255"/>
  <c r="K47" i="255" s="1"/>
  <c r="J48" i="89"/>
  <c r="K48" i="89" s="1"/>
  <c r="J49" i="14"/>
  <c r="K49" i="14" s="1"/>
  <c r="J48" i="123"/>
  <c r="K48" i="123" s="1"/>
  <c r="J47" i="129"/>
  <c r="K47" i="129" s="1"/>
  <c r="J41" i="24"/>
  <c r="J47" i="70"/>
  <c r="K47" i="70" s="1"/>
  <c r="G34" i="53"/>
  <c r="H34" i="53" s="1"/>
  <c r="K33" i="53"/>
  <c r="J52" i="237"/>
  <c r="K52" i="237" s="1"/>
  <c r="J48" i="154"/>
  <c r="K48" i="154" s="1"/>
  <c r="J47" i="58"/>
  <c r="K47" i="58" s="1"/>
  <c r="J46" i="88"/>
  <c r="K46" i="88" s="1"/>
  <c r="J48" i="240"/>
  <c r="K48" i="240" s="1"/>
  <c r="J48" i="169"/>
  <c r="K48" i="169" s="1"/>
  <c r="K47" i="26"/>
  <c r="J48" i="26" s="1"/>
  <c r="G49" i="26" s="1"/>
  <c r="H49" i="26" s="1"/>
  <c r="J46" i="128"/>
  <c r="K46" i="128" s="1"/>
  <c r="J51" i="50"/>
  <c r="K51" i="50" s="1"/>
  <c r="J48" i="7"/>
  <c r="K48" i="7" s="1"/>
  <c r="J42" i="139"/>
  <c r="G43" i="139" s="1"/>
  <c r="H43" i="139" s="1"/>
  <c r="K45" i="85"/>
  <c r="J46" i="85" s="1"/>
  <c r="G47" i="85" s="1"/>
  <c r="H47" i="85" s="1"/>
  <c r="K45" i="110"/>
  <c r="J46" i="110" s="1"/>
  <c r="G47" i="110" s="1"/>
  <c r="H47" i="110" s="1"/>
  <c r="J37" i="47"/>
  <c r="K37" i="47" s="1"/>
  <c r="J51" i="78"/>
  <c r="K51" i="78" s="1"/>
  <c r="I49" i="92"/>
  <c r="G39" i="20"/>
  <c r="H39" i="20" s="1"/>
  <c r="K38" i="20"/>
  <c r="I49" i="240"/>
  <c r="J46" i="116"/>
  <c r="K46" i="116" s="1"/>
  <c r="J48" i="241"/>
  <c r="K48" i="241" s="1"/>
  <c r="J47" i="170"/>
  <c r="K47" i="170" s="1"/>
  <c r="J50" i="117"/>
  <c r="K50" i="117" s="1"/>
  <c r="J47" i="130"/>
  <c r="K47" i="130" s="1"/>
  <c r="I49" i="239"/>
  <c r="I49" i="3"/>
  <c r="I47" i="91"/>
  <c r="J51" i="197"/>
  <c r="K51" i="197" s="1"/>
  <c r="I49" i="7"/>
  <c r="J40" i="97"/>
  <c r="I50" i="66"/>
  <c r="I48" i="2"/>
  <c r="I49" i="69"/>
  <c r="I47" i="57"/>
  <c r="I48" i="70"/>
  <c r="I48" i="58"/>
  <c r="I49" i="62"/>
  <c r="I48" i="251"/>
  <c r="I53" i="64"/>
  <c r="I47" i="116"/>
  <c r="I49" i="241"/>
  <c r="I52" i="19"/>
  <c r="K51" i="19"/>
  <c r="I48" i="170"/>
  <c r="I51" i="117"/>
  <c r="I52" i="117" s="1"/>
  <c r="I48" i="130"/>
  <c r="I52" i="197"/>
  <c r="K47" i="5"/>
  <c r="I48" i="5"/>
  <c r="I49" i="152"/>
  <c r="I48" i="143"/>
  <c r="I48" i="149"/>
  <c r="J35" i="48"/>
  <c r="I48" i="29"/>
  <c r="J54" i="75"/>
  <c r="K54" i="75" s="1"/>
  <c r="J53" i="77"/>
  <c r="K53" i="77" s="1"/>
  <c r="J47" i="73"/>
  <c r="K47" i="73" s="1"/>
  <c r="I47" i="88"/>
  <c r="I51" i="96"/>
  <c r="I47" i="238"/>
  <c r="I50" i="14"/>
  <c r="K38" i="55"/>
  <c r="I48" i="59"/>
  <c r="I48" i="13"/>
  <c r="K47" i="13"/>
  <c r="I47" i="115"/>
  <c r="I48" i="53"/>
  <c r="J52" i="248"/>
  <c r="K52" i="248" s="1"/>
  <c r="I48" i="255"/>
  <c r="J46" i="67"/>
  <c r="K46" i="67" s="1"/>
  <c r="I49" i="211"/>
  <c r="I48" i="137"/>
  <c r="J46" i="238"/>
  <c r="K46" i="238" s="1"/>
  <c r="I47" i="83"/>
  <c r="I49" i="153"/>
  <c r="I47" i="61"/>
  <c r="I51" i="42"/>
  <c r="I52" i="42" s="1"/>
  <c r="I53" i="42" s="1"/>
  <c r="J47" i="81"/>
  <c r="K47" i="81" s="1"/>
  <c r="I52" i="50"/>
  <c r="J48" i="134"/>
  <c r="K48" i="134" s="1"/>
  <c r="I50" i="93"/>
  <c r="I51" i="24"/>
  <c r="J46" i="115"/>
  <c r="K46" i="115" s="1"/>
  <c r="I47" i="100"/>
  <c r="I47" i="110"/>
  <c r="G37" i="211"/>
  <c r="H37" i="211" s="1"/>
  <c r="K36" i="211"/>
  <c r="I48" i="33"/>
  <c r="I57" i="133"/>
  <c r="I58" i="133" s="1"/>
  <c r="I49" i="131"/>
  <c r="I48" i="81"/>
  <c r="I49" i="134"/>
  <c r="I52" i="219"/>
  <c r="I47" i="114"/>
  <c r="I48" i="63"/>
  <c r="I48" i="140"/>
  <c r="I50" i="10"/>
  <c r="I47" i="27"/>
  <c r="I47" i="181"/>
  <c r="I49" i="151"/>
  <c r="J48" i="131"/>
  <c r="K48" i="131" s="1"/>
  <c r="I49" i="47"/>
  <c r="I47" i="214"/>
  <c r="I48" i="135"/>
  <c r="J51" i="219"/>
  <c r="K51" i="219" s="1"/>
  <c r="I59" i="95"/>
  <c r="I47" i="18"/>
  <c r="I50" i="48"/>
  <c r="J49" i="111"/>
  <c r="K49" i="111" s="1"/>
  <c r="I46" i="136"/>
  <c r="I47" i="136" s="1"/>
  <c r="K47" i="136" s="1"/>
  <c r="I53" i="41"/>
  <c r="I51" i="4"/>
  <c r="I49" i="169"/>
  <c r="I58" i="37"/>
  <c r="I47" i="148"/>
  <c r="I49" i="26"/>
  <c r="I49" i="123"/>
  <c r="I48" i="60"/>
  <c r="I47" i="256"/>
  <c r="I48" i="182"/>
  <c r="I47" i="150"/>
  <c r="I47" i="85"/>
  <c r="I48" i="84"/>
  <c r="I48" i="99"/>
  <c r="I50" i="111"/>
  <c r="K46" i="157"/>
  <c r="J47" i="157" s="1"/>
  <c r="G48" i="157" s="1"/>
  <c r="H48" i="157" s="1"/>
  <c r="K45" i="138"/>
  <c r="J46" i="138" s="1"/>
  <c r="G47" i="138" s="1"/>
  <c r="H47" i="138" s="1"/>
  <c r="I49" i="8"/>
  <c r="I47" i="67"/>
  <c r="I48" i="220"/>
  <c r="J55" i="221"/>
  <c r="K55" i="221" s="1"/>
  <c r="J48" i="142"/>
  <c r="K48" i="142" s="1"/>
  <c r="G40" i="152"/>
  <c r="H40" i="152" s="1"/>
  <c r="K39" i="152"/>
  <c r="J57" i="37"/>
  <c r="K57" i="37" s="1"/>
  <c r="I49" i="89"/>
  <c r="I50" i="16"/>
  <c r="I50" i="20"/>
  <c r="I47" i="128"/>
  <c r="J48" i="239"/>
  <c r="K48" i="239" s="1"/>
  <c r="I47" i="68"/>
  <c r="J47" i="182"/>
  <c r="K47" i="182" s="1"/>
  <c r="J46" i="150"/>
  <c r="K46" i="150" s="1"/>
  <c r="J49" i="66"/>
  <c r="K49" i="66" s="1"/>
  <c r="J48" i="69"/>
  <c r="K48" i="69" s="1"/>
  <c r="I48" i="129"/>
  <c r="I48" i="157"/>
  <c r="I47" i="138"/>
  <c r="I51" i="87"/>
  <c r="J54" i="86"/>
  <c r="K54" i="86" s="1"/>
  <c r="J52" i="217"/>
  <c r="K52" i="217" s="1"/>
  <c r="I55" i="86"/>
  <c r="I60" i="82"/>
  <c r="J50" i="74"/>
  <c r="K50" i="74" s="1"/>
  <c r="I51" i="74"/>
  <c r="I48" i="73"/>
  <c r="I49" i="72"/>
  <c r="I50" i="71"/>
  <c r="I53" i="248"/>
  <c r="I49" i="142"/>
  <c r="I52" i="216"/>
  <c r="J51" i="76"/>
  <c r="K51" i="76" s="1"/>
  <c r="I49" i="154"/>
  <c r="J48" i="43"/>
  <c r="K48" i="43" s="1"/>
  <c r="I55" i="22"/>
  <c r="J54" i="22"/>
  <c r="K54" i="22" s="1"/>
  <c r="I52" i="78"/>
  <c r="I54" i="77"/>
  <c r="I52" i="76"/>
  <c r="I53" i="112"/>
  <c r="J52" i="112"/>
  <c r="K52" i="112" s="1"/>
  <c r="I48" i="21"/>
  <c r="J47" i="21"/>
  <c r="K47" i="21" s="1"/>
  <c r="I55" i="35"/>
  <c r="K43" i="155"/>
  <c r="J44" i="155" s="1"/>
  <c r="G45" i="155" s="1"/>
  <c r="H45" i="155" s="1"/>
  <c r="I46" i="155"/>
  <c r="I52" i="127"/>
  <c r="I51" i="124"/>
  <c r="J51" i="45"/>
  <c r="K51" i="45" s="1"/>
  <c r="I49" i="43"/>
  <c r="J55" i="49"/>
  <c r="K55" i="49" s="1"/>
  <c r="I52" i="45"/>
  <c r="J54" i="65"/>
  <c r="K54" i="65" s="1"/>
  <c r="I49" i="247"/>
  <c r="I56" i="49"/>
  <c r="I53" i="132"/>
  <c r="I53" i="206"/>
  <c r="I53" i="217"/>
  <c r="I55" i="75"/>
  <c r="I53" i="237"/>
  <c r="I56" i="221"/>
  <c r="I55" i="65"/>
  <c r="I52" i="32"/>
  <c r="I51" i="30"/>
  <c r="K50" i="30"/>
  <c r="I52" i="178"/>
  <c r="I51" i="250"/>
  <c r="I53" i="249"/>
  <c r="I62" i="218"/>
  <c r="I51" i="55"/>
  <c r="I56" i="139"/>
  <c r="I55" i="40"/>
  <c r="K33" i="33" l="1"/>
  <c r="G35" i="93"/>
  <c r="H35" i="93" s="1"/>
  <c r="K34" i="249"/>
  <c r="J35" i="249" s="1"/>
  <c r="K37" i="214"/>
  <c r="J38" i="214" s="1"/>
  <c r="J38" i="132"/>
  <c r="J33" i="51"/>
  <c r="I55" i="145"/>
  <c r="I56" i="145" s="1"/>
  <c r="K46" i="53"/>
  <c r="J47" i="53" s="1"/>
  <c r="G48" i="53" s="1"/>
  <c r="H48" i="53" s="1"/>
  <c r="K40" i="3"/>
  <c r="G41" i="3"/>
  <c r="H41" i="3" s="1"/>
  <c r="J39" i="206"/>
  <c r="G40" i="206" s="1"/>
  <c r="H40" i="206" s="1"/>
  <c r="I55" i="97"/>
  <c r="G36" i="124"/>
  <c r="H36" i="124" s="1"/>
  <c r="K35" i="124"/>
  <c r="G40" i="220"/>
  <c r="H40" i="220" s="1"/>
  <c r="J40" i="220" s="1"/>
  <c r="K44" i="145"/>
  <c r="G45" i="145"/>
  <c r="H45" i="145" s="1"/>
  <c r="I66" i="257"/>
  <c r="K36" i="197"/>
  <c r="G37" i="197"/>
  <c r="H37" i="197" s="1"/>
  <c r="J35" i="93"/>
  <c r="J37" i="257"/>
  <c r="G38" i="257" s="1"/>
  <c r="H38" i="257" s="1"/>
  <c r="J93" i="267"/>
  <c r="K93" i="267" s="1"/>
  <c r="I94" i="267"/>
  <c r="J48" i="151"/>
  <c r="G49" i="151" s="1"/>
  <c r="H49" i="151" s="1"/>
  <c r="K46" i="85"/>
  <c r="J47" i="85" s="1"/>
  <c r="G48" i="85" s="1"/>
  <c r="H48" i="85" s="1"/>
  <c r="G37" i="166"/>
  <c r="H37" i="166" s="1"/>
  <c r="J37" i="166" s="1"/>
  <c r="G38" i="166" s="1"/>
  <c r="H38" i="166" s="1"/>
  <c r="J35" i="167"/>
  <c r="K35" i="167" s="1"/>
  <c r="K45" i="148"/>
  <c r="J46" i="148" s="1"/>
  <c r="K46" i="148" s="1"/>
  <c r="G43" i="61"/>
  <c r="H43" i="61" s="1"/>
  <c r="K42" i="61"/>
  <c r="K37" i="257"/>
  <c r="K35" i="82"/>
  <c r="J36" i="82" s="1"/>
  <c r="G40" i="197"/>
  <c r="H40" i="197" s="1"/>
  <c r="J40" i="197" s="1"/>
  <c r="J40" i="153"/>
  <c r="G45" i="10"/>
  <c r="K44" i="10"/>
  <c r="J45" i="10" s="1"/>
  <c r="J63" i="12"/>
  <c r="K63" i="12" s="1"/>
  <c r="J64" i="12" s="1"/>
  <c r="K64" i="12" s="1"/>
  <c r="G42" i="250"/>
  <c r="H42" i="250" s="1"/>
  <c r="J42" i="250" s="1"/>
  <c r="K42" i="250" s="1"/>
  <c r="I53" i="252"/>
  <c r="G42" i="133"/>
  <c r="H42" i="133" s="1"/>
  <c r="K41" i="133"/>
  <c r="G36" i="4"/>
  <c r="H36" i="4" s="1"/>
  <c r="J36" i="4" s="1"/>
  <c r="I65" i="12"/>
  <c r="I66" i="12" s="1"/>
  <c r="K35" i="137"/>
  <c r="J36" i="137" s="1"/>
  <c r="G37" i="137" s="1"/>
  <c r="H37" i="137" s="1"/>
  <c r="G36" i="35"/>
  <c r="H36" i="35" s="1"/>
  <c r="K35" i="35"/>
  <c r="G37" i="2"/>
  <c r="H37" i="2" s="1"/>
  <c r="J37" i="2" s="1"/>
  <c r="G37" i="92"/>
  <c r="H37" i="92" s="1"/>
  <c r="J37" i="92" s="1"/>
  <c r="I55" i="17"/>
  <c r="I56" i="17" s="1"/>
  <c r="I57" i="17" s="1"/>
  <c r="I58" i="17" s="1"/>
  <c r="I59" i="17" s="1"/>
  <c r="K36" i="63"/>
  <c r="J37" i="63" s="1"/>
  <c r="G38" i="63" s="1"/>
  <c r="H38" i="63" s="1"/>
  <c r="K38" i="62"/>
  <c r="J39" i="62" s="1"/>
  <c r="J49" i="69"/>
  <c r="K49" i="69" s="1"/>
  <c r="G38" i="64"/>
  <c r="H38" i="64" s="1"/>
  <c r="K38" i="136"/>
  <c r="J39" i="136" s="1"/>
  <c r="K42" i="140"/>
  <c r="J43" i="140" s="1"/>
  <c r="J52" i="219"/>
  <c r="K52" i="219" s="1"/>
  <c r="J51" i="263"/>
  <c r="K51" i="263" s="1"/>
  <c r="J48" i="149"/>
  <c r="K48" i="149" s="1"/>
  <c r="G38" i="218"/>
  <c r="H38" i="218" s="1"/>
  <c r="J38" i="218" s="1"/>
  <c r="G39" i="218" s="1"/>
  <c r="H39" i="218" s="1"/>
  <c r="K42" i="114"/>
  <c r="J43" i="114" s="1"/>
  <c r="G44" i="114" s="1"/>
  <c r="H44" i="114" s="1"/>
  <c r="J50" i="66"/>
  <c r="K50" i="66" s="1"/>
  <c r="J47" i="150"/>
  <c r="K47" i="150" s="1"/>
  <c r="J55" i="262"/>
  <c r="K55" i="262" s="1"/>
  <c r="K37" i="96"/>
  <c r="G38" i="96"/>
  <c r="H38" i="96" s="1"/>
  <c r="J48" i="182"/>
  <c r="K48" i="182" s="1"/>
  <c r="J49" i="239"/>
  <c r="K49" i="239" s="1"/>
  <c r="K39" i="40"/>
  <c r="J40" i="40" s="1"/>
  <c r="K37" i="8"/>
  <c r="J38" i="8" s="1"/>
  <c r="G39" i="8" s="1"/>
  <c r="H39" i="8" s="1"/>
  <c r="J41" i="95"/>
  <c r="G42" i="95" s="1"/>
  <c r="H42" i="95" s="1"/>
  <c r="K35" i="247"/>
  <c r="J36" i="247" s="1"/>
  <c r="G37" i="247" s="1"/>
  <c r="H37" i="247" s="1"/>
  <c r="K47" i="251"/>
  <c r="J48" i="251" s="1"/>
  <c r="G49" i="251" s="1"/>
  <c r="H49" i="251" s="1"/>
  <c r="J35" i="41"/>
  <c r="G38" i="47"/>
  <c r="H38" i="47" s="1"/>
  <c r="J38" i="47" s="1"/>
  <c r="K46" i="110"/>
  <c r="J47" i="110" s="1"/>
  <c r="K35" i="16"/>
  <c r="J36" i="16" s="1"/>
  <c r="K39" i="252"/>
  <c r="J40" i="252" s="1"/>
  <c r="G41" i="252" s="1"/>
  <c r="H41" i="252" s="1"/>
  <c r="K46" i="138"/>
  <c r="J47" i="138" s="1"/>
  <c r="G48" i="138" s="1"/>
  <c r="H48" i="138" s="1"/>
  <c r="I52" i="263"/>
  <c r="J51" i="261"/>
  <c r="K51" i="261" s="1"/>
  <c r="I56" i="262"/>
  <c r="J47" i="128"/>
  <c r="K47" i="128" s="1"/>
  <c r="I52" i="261"/>
  <c r="J41" i="100"/>
  <c r="G41" i="18"/>
  <c r="H41" i="18" s="1"/>
  <c r="K40" i="18"/>
  <c r="J47" i="256"/>
  <c r="K47" i="256" s="1"/>
  <c r="J58" i="37"/>
  <c r="K58" i="37" s="1"/>
  <c r="J48" i="29"/>
  <c r="K48" i="29" s="1"/>
  <c r="J49" i="134"/>
  <c r="K49" i="134" s="1"/>
  <c r="J51" i="117"/>
  <c r="K51" i="117" s="1"/>
  <c r="J52" i="117" s="1"/>
  <c r="K52" i="117" s="1"/>
  <c r="J55" i="86"/>
  <c r="K55" i="86" s="1"/>
  <c r="J48" i="99"/>
  <c r="K48" i="99" s="1"/>
  <c r="J49" i="7"/>
  <c r="K49" i="7" s="1"/>
  <c r="J49" i="169"/>
  <c r="K49" i="169" s="1"/>
  <c r="J48" i="135"/>
  <c r="K48" i="135" s="1"/>
  <c r="J49" i="89"/>
  <c r="K49" i="89" s="1"/>
  <c r="J48" i="84"/>
  <c r="K48" i="84" s="1"/>
  <c r="J48" i="255"/>
  <c r="K48" i="255" s="1"/>
  <c r="J47" i="115"/>
  <c r="K47" i="115" s="1"/>
  <c r="J34" i="53"/>
  <c r="K34" i="53" s="1"/>
  <c r="G37" i="17"/>
  <c r="H37" i="17" s="1"/>
  <c r="K36" i="17"/>
  <c r="J47" i="68"/>
  <c r="K47" i="68" s="1"/>
  <c r="J49" i="131"/>
  <c r="K49" i="131" s="1"/>
  <c r="J50" i="14"/>
  <c r="K50" i="14" s="1"/>
  <c r="J48" i="130"/>
  <c r="K48" i="130" s="1"/>
  <c r="J49" i="241"/>
  <c r="K49" i="241" s="1"/>
  <c r="J48" i="81"/>
  <c r="K48" i="81" s="1"/>
  <c r="J47" i="238"/>
  <c r="K47" i="238" s="1"/>
  <c r="J52" i="216"/>
  <c r="K52" i="216" s="1"/>
  <c r="J48" i="129"/>
  <c r="K48" i="129" s="1"/>
  <c r="J48" i="60"/>
  <c r="K48" i="60" s="1"/>
  <c r="J50" i="111"/>
  <c r="K50" i="111" s="1"/>
  <c r="J48" i="58"/>
  <c r="K48" i="58" s="1"/>
  <c r="J47" i="67"/>
  <c r="K47" i="67" s="1"/>
  <c r="G42" i="24"/>
  <c r="H42" i="24" s="1"/>
  <c r="K41" i="24"/>
  <c r="J39" i="55"/>
  <c r="K39" i="55" s="1"/>
  <c r="K42" i="139"/>
  <c r="G44" i="139" s="1"/>
  <c r="H44" i="139" s="1"/>
  <c r="I49" i="157"/>
  <c r="I50" i="47"/>
  <c r="J52" i="127"/>
  <c r="K52" i="127" s="1"/>
  <c r="J55" i="22"/>
  <c r="K55" i="22" s="1"/>
  <c r="I49" i="129"/>
  <c r="I48" i="68"/>
  <c r="I51" i="16"/>
  <c r="I49" i="99"/>
  <c r="J49" i="123"/>
  <c r="K49" i="123" s="1"/>
  <c r="I50" i="169"/>
  <c r="I51" i="48"/>
  <c r="I49" i="135"/>
  <c r="K46" i="27"/>
  <c r="J47" i="27" s="1"/>
  <c r="G48" i="27" s="1"/>
  <c r="H48" i="27" s="1"/>
  <c r="I49" i="140"/>
  <c r="I50" i="134"/>
  <c r="I50" i="131"/>
  <c r="I48" i="110"/>
  <c r="I52" i="24"/>
  <c r="J51" i="42"/>
  <c r="K51" i="42" s="1"/>
  <c r="J52" i="42" s="1"/>
  <c r="K52" i="42" s="1"/>
  <c r="J53" i="42" s="1"/>
  <c r="K53" i="42" s="1"/>
  <c r="I49" i="255"/>
  <c r="J52" i="197"/>
  <c r="K52" i="197" s="1"/>
  <c r="I53" i="117"/>
  <c r="I54" i="117" s="1"/>
  <c r="J47" i="116"/>
  <c r="K47" i="116" s="1"/>
  <c r="I50" i="7"/>
  <c r="I50" i="240"/>
  <c r="I49" i="220"/>
  <c r="I50" i="123"/>
  <c r="I48" i="27"/>
  <c r="I49" i="137"/>
  <c r="I48" i="238"/>
  <c r="I49" i="143"/>
  <c r="I53" i="197"/>
  <c r="I48" i="116"/>
  <c r="I50" i="62"/>
  <c r="I50" i="69"/>
  <c r="I50" i="239"/>
  <c r="I48" i="138"/>
  <c r="J48" i="21"/>
  <c r="K48" i="21" s="1"/>
  <c r="I50" i="8"/>
  <c r="I49" i="84"/>
  <c r="K48" i="26"/>
  <c r="J49" i="26" s="1"/>
  <c r="G50" i="26" s="1"/>
  <c r="H50" i="26" s="1"/>
  <c r="J34" i="33"/>
  <c r="I48" i="18"/>
  <c r="I49" i="63"/>
  <c r="I49" i="81"/>
  <c r="I59" i="133"/>
  <c r="I60" i="133" s="1"/>
  <c r="I51" i="93"/>
  <c r="I48" i="61"/>
  <c r="I48" i="115"/>
  <c r="I51" i="14"/>
  <c r="I49" i="170"/>
  <c r="I51" i="20"/>
  <c r="J52" i="32"/>
  <c r="K52" i="32" s="1"/>
  <c r="J49" i="142"/>
  <c r="K49" i="142" s="1"/>
  <c r="I48" i="128"/>
  <c r="I50" i="89"/>
  <c r="I49" i="182"/>
  <c r="I50" i="26"/>
  <c r="I50" i="151"/>
  <c r="I52" i="96"/>
  <c r="I49" i="29"/>
  <c r="I50" i="152"/>
  <c r="J48" i="170"/>
  <c r="K48" i="170" s="1"/>
  <c r="I54" i="64"/>
  <c r="I49" i="58"/>
  <c r="I49" i="2"/>
  <c r="I48" i="181"/>
  <c r="I51" i="10"/>
  <c r="I48" i="114"/>
  <c r="I49" i="33"/>
  <c r="I48" i="100"/>
  <c r="J52" i="50"/>
  <c r="K52" i="50" s="1"/>
  <c r="I50" i="153"/>
  <c r="I49" i="13"/>
  <c r="K48" i="13"/>
  <c r="J48" i="70"/>
  <c r="K48" i="70" s="1"/>
  <c r="I51" i="66"/>
  <c r="K46" i="91"/>
  <c r="J47" i="91" s="1"/>
  <c r="G48" i="91" s="1"/>
  <c r="H48" i="91" s="1"/>
  <c r="I48" i="67"/>
  <c r="I48" i="85"/>
  <c r="I48" i="214"/>
  <c r="J52" i="178"/>
  <c r="K52" i="178" s="1"/>
  <c r="K47" i="157"/>
  <c r="J48" i="157" s="1"/>
  <c r="G49" i="157" s="1"/>
  <c r="H49" i="157" s="1"/>
  <c r="J40" i="152"/>
  <c r="I48" i="256"/>
  <c r="I48" i="148"/>
  <c r="I52" i="4"/>
  <c r="I60" i="95"/>
  <c r="J47" i="181"/>
  <c r="K47" i="181" s="1"/>
  <c r="J37" i="211"/>
  <c r="I53" i="50"/>
  <c r="J47" i="83"/>
  <c r="K47" i="83" s="1"/>
  <c r="I50" i="211"/>
  <c r="J48" i="59"/>
  <c r="K48" i="59" s="1"/>
  <c r="J47" i="88"/>
  <c r="K47" i="88" s="1"/>
  <c r="G36" i="48"/>
  <c r="H36" i="48" s="1"/>
  <c r="K35" i="48"/>
  <c r="I53" i="19"/>
  <c r="K52" i="19"/>
  <c r="I49" i="70"/>
  <c r="I48" i="91"/>
  <c r="I50" i="92"/>
  <c r="I53" i="219"/>
  <c r="I48" i="83"/>
  <c r="I49" i="53"/>
  <c r="I49" i="59"/>
  <c r="I48" i="88"/>
  <c r="I49" i="5"/>
  <c r="K48" i="5"/>
  <c r="K46" i="57"/>
  <c r="J47" i="57" s="1"/>
  <c r="G48" i="57" s="1"/>
  <c r="H48" i="57" s="1"/>
  <c r="G41" i="97"/>
  <c r="H41" i="97" s="1"/>
  <c r="K40" i="97"/>
  <c r="I51" i="111"/>
  <c r="J53" i="112"/>
  <c r="K53" i="112" s="1"/>
  <c r="I48" i="150"/>
  <c r="I49" i="60"/>
  <c r="I59" i="37"/>
  <c r="I54" i="41"/>
  <c r="I49" i="149"/>
  <c r="I49" i="130"/>
  <c r="I50" i="241"/>
  <c r="I49" i="251"/>
  <c r="I48" i="57"/>
  <c r="I50" i="3"/>
  <c r="I51" i="3" s="1"/>
  <c r="J49" i="240"/>
  <c r="K49" i="240" s="1"/>
  <c r="I52" i="87"/>
  <c r="J51" i="87"/>
  <c r="K51" i="87" s="1"/>
  <c r="I54" i="42"/>
  <c r="I56" i="86"/>
  <c r="I61" i="82"/>
  <c r="I52" i="74"/>
  <c r="J51" i="74"/>
  <c r="K51" i="74" s="1"/>
  <c r="I49" i="73"/>
  <c r="J48" i="73"/>
  <c r="K48" i="73" s="1"/>
  <c r="I50" i="72"/>
  <c r="J49" i="72"/>
  <c r="K49" i="72" s="1"/>
  <c r="I51" i="71"/>
  <c r="J50" i="71"/>
  <c r="K50" i="71" s="1"/>
  <c r="I54" i="248"/>
  <c r="J53" i="248"/>
  <c r="K53" i="248" s="1"/>
  <c r="I50" i="142"/>
  <c r="I53" i="216"/>
  <c r="J54" i="77"/>
  <c r="K54" i="77" s="1"/>
  <c r="I50" i="154"/>
  <c r="J49" i="154"/>
  <c r="K49" i="154" s="1"/>
  <c r="I56" i="22"/>
  <c r="J53" i="217"/>
  <c r="K53" i="217" s="1"/>
  <c r="I53" i="78"/>
  <c r="J52" i="78"/>
  <c r="K52" i="78" s="1"/>
  <c r="I55" i="77"/>
  <c r="J52" i="76"/>
  <c r="K52" i="76" s="1"/>
  <c r="I53" i="76"/>
  <c r="J55" i="75"/>
  <c r="K55" i="75" s="1"/>
  <c r="I54" i="112"/>
  <c r="I49" i="21"/>
  <c r="I56" i="35"/>
  <c r="K44" i="155"/>
  <c r="J45" i="155" s="1"/>
  <c r="I47" i="155"/>
  <c r="I53" i="127"/>
  <c r="I52" i="124"/>
  <c r="I50" i="43"/>
  <c r="J49" i="43"/>
  <c r="K49" i="43" s="1"/>
  <c r="I53" i="45"/>
  <c r="J52" i="45"/>
  <c r="K52" i="45" s="1"/>
  <c r="J55" i="65"/>
  <c r="K55" i="65" s="1"/>
  <c r="J56" i="49"/>
  <c r="K56" i="49" s="1"/>
  <c r="I50" i="247"/>
  <c r="I57" i="49"/>
  <c r="I54" i="132"/>
  <c r="I54" i="206"/>
  <c r="I54" i="217"/>
  <c r="I56" i="75"/>
  <c r="I54" i="237"/>
  <c r="J53" i="237"/>
  <c r="K53" i="237" s="1"/>
  <c r="I57" i="221"/>
  <c r="J56" i="221"/>
  <c r="K56" i="221" s="1"/>
  <c r="I56" i="65"/>
  <c r="I53" i="32"/>
  <c r="K51" i="30"/>
  <c r="I52" i="30"/>
  <c r="I53" i="178"/>
  <c r="I52" i="250"/>
  <c r="I54" i="249"/>
  <c r="I63" i="218"/>
  <c r="I52" i="55"/>
  <c r="I57" i="139"/>
  <c r="I56" i="40"/>
  <c r="J41" i="3" l="1"/>
  <c r="K41" i="3" s="1"/>
  <c r="G47" i="148"/>
  <c r="H47" i="148" s="1"/>
  <c r="K47" i="53"/>
  <c r="J48" i="53" s="1"/>
  <c r="G49" i="53" s="1"/>
  <c r="H49" i="53" s="1"/>
  <c r="G42" i="3"/>
  <c r="H42" i="3" s="1"/>
  <c r="G39" i="214"/>
  <c r="H39" i="214" s="1"/>
  <c r="K38" i="214"/>
  <c r="G34" i="51"/>
  <c r="H34" i="51" s="1"/>
  <c r="K33" i="51"/>
  <c r="G36" i="167"/>
  <c r="H36" i="167" s="1"/>
  <c r="J36" i="167" s="1"/>
  <c r="G39" i="132"/>
  <c r="H39" i="132" s="1"/>
  <c r="K38" i="132"/>
  <c r="I57" i="145"/>
  <c r="G36" i="249"/>
  <c r="H36" i="249" s="1"/>
  <c r="K35" i="249"/>
  <c r="K39" i="206"/>
  <c r="J40" i="206" s="1"/>
  <c r="J45" i="145"/>
  <c r="J36" i="124"/>
  <c r="I56" i="97"/>
  <c r="I57" i="97" s="1"/>
  <c r="I67" i="257"/>
  <c r="J94" i="267"/>
  <c r="K94" i="267" s="1"/>
  <c r="K48" i="151"/>
  <c r="J49" i="151" s="1"/>
  <c r="G50" i="151" s="1"/>
  <c r="H50" i="151" s="1"/>
  <c r="I95" i="267"/>
  <c r="K35" i="93"/>
  <c r="G36" i="93"/>
  <c r="H36" i="93" s="1"/>
  <c r="J42" i="3"/>
  <c r="K36" i="82"/>
  <c r="G37" i="82"/>
  <c r="H37" i="82" s="1"/>
  <c r="G41" i="220"/>
  <c r="H41" i="220" s="1"/>
  <c r="K40" i="220"/>
  <c r="J50" i="240"/>
  <c r="K50" i="240" s="1"/>
  <c r="J43" i="61"/>
  <c r="G44" i="61" s="1"/>
  <c r="H44" i="61" s="1"/>
  <c r="J38" i="257"/>
  <c r="G41" i="197"/>
  <c r="H41" i="197" s="1"/>
  <c r="K40" i="197"/>
  <c r="K37" i="166"/>
  <c r="J38" i="166" s="1"/>
  <c r="K36" i="137"/>
  <c r="J37" i="137" s="1"/>
  <c r="J47" i="148"/>
  <c r="G48" i="148" s="1"/>
  <c r="H48" i="148" s="1"/>
  <c r="G41" i="153"/>
  <c r="H41" i="153" s="1"/>
  <c r="K40" i="153"/>
  <c r="G43" i="250"/>
  <c r="H43" i="250" s="1"/>
  <c r="J43" i="250" s="1"/>
  <c r="K43" i="250" s="1"/>
  <c r="G46" i="10"/>
  <c r="K45" i="10"/>
  <c r="J46" i="10" s="1"/>
  <c r="K36" i="4"/>
  <c r="G37" i="4"/>
  <c r="H37" i="4" s="1"/>
  <c r="J36" i="35"/>
  <c r="J65" i="12"/>
  <c r="K65" i="12" s="1"/>
  <c r="J66" i="12" s="1"/>
  <c r="K66" i="12" s="1"/>
  <c r="I67" i="12"/>
  <c r="I68" i="12" s="1"/>
  <c r="I60" i="17"/>
  <c r="J42" i="133"/>
  <c r="I54" i="252"/>
  <c r="K37" i="63"/>
  <c r="J38" i="63" s="1"/>
  <c r="G39" i="63" s="1"/>
  <c r="H39" i="63" s="1"/>
  <c r="K38" i="218"/>
  <c r="J39" i="218" s="1"/>
  <c r="K37" i="92"/>
  <c r="G38" i="92"/>
  <c r="H38" i="92" s="1"/>
  <c r="G40" i="62"/>
  <c r="H40" i="62" s="1"/>
  <c r="K39" i="62"/>
  <c r="G44" i="140"/>
  <c r="H44" i="140" s="1"/>
  <c r="K43" i="140"/>
  <c r="K36" i="247"/>
  <c r="J37" i="247" s="1"/>
  <c r="G40" i="55"/>
  <c r="H40" i="55" s="1"/>
  <c r="G41" i="55" s="1"/>
  <c r="H41" i="55" s="1"/>
  <c r="K48" i="251"/>
  <c r="J49" i="251" s="1"/>
  <c r="G50" i="251" s="1"/>
  <c r="H50" i="251" s="1"/>
  <c r="G48" i="110"/>
  <c r="H48" i="110" s="1"/>
  <c r="K47" i="110"/>
  <c r="G40" i="136"/>
  <c r="H40" i="136" s="1"/>
  <c r="K39" i="136"/>
  <c r="J52" i="263"/>
  <c r="K52" i="263" s="1"/>
  <c r="J38" i="96"/>
  <c r="K38" i="96" s="1"/>
  <c r="J48" i="181"/>
  <c r="K48" i="181" s="1"/>
  <c r="K41" i="95"/>
  <c r="J42" i="95" s="1"/>
  <c r="G43" i="95" s="1"/>
  <c r="H43" i="95" s="1"/>
  <c r="K35" i="41"/>
  <c r="G36" i="41"/>
  <c r="H36" i="41" s="1"/>
  <c r="K43" i="139"/>
  <c r="J44" i="139" s="1"/>
  <c r="K40" i="252"/>
  <c r="J41" i="252" s="1"/>
  <c r="G42" i="252" s="1"/>
  <c r="H42" i="252" s="1"/>
  <c r="K43" i="114"/>
  <c r="J44" i="114" s="1"/>
  <c r="K38" i="8"/>
  <c r="J39" i="8" s="1"/>
  <c r="J56" i="262"/>
  <c r="K56" i="262" s="1"/>
  <c r="J49" i="170"/>
  <c r="K49" i="170" s="1"/>
  <c r="J49" i="182"/>
  <c r="K49" i="182" s="1"/>
  <c r="I53" i="263"/>
  <c r="J52" i="261"/>
  <c r="K52" i="261" s="1"/>
  <c r="I57" i="262"/>
  <c r="G42" i="100"/>
  <c r="H42" i="100" s="1"/>
  <c r="K41" i="100"/>
  <c r="J41" i="18"/>
  <c r="I53" i="261"/>
  <c r="J50" i="89"/>
  <c r="K50" i="89" s="1"/>
  <c r="J37" i="17"/>
  <c r="G38" i="17" s="1"/>
  <c r="H38" i="17" s="1"/>
  <c r="J54" i="237"/>
  <c r="K54" i="237" s="1"/>
  <c r="J57" i="221"/>
  <c r="K57" i="221" s="1"/>
  <c r="J50" i="43"/>
  <c r="K50" i="43" s="1"/>
  <c r="J49" i="149"/>
  <c r="K49" i="149" s="1"/>
  <c r="J50" i="169"/>
  <c r="K50" i="169" s="1"/>
  <c r="J53" i="219"/>
  <c r="K53" i="219" s="1"/>
  <c r="J48" i="256"/>
  <c r="K48" i="256" s="1"/>
  <c r="J42" i="24"/>
  <c r="G43" i="24" s="1"/>
  <c r="H43" i="24" s="1"/>
  <c r="G35" i="53"/>
  <c r="H35" i="53" s="1"/>
  <c r="J35" i="53" s="1"/>
  <c r="J53" i="178"/>
  <c r="K53" i="178" s="1"/>
  <c r="J53" i="32"/>
  <c r="K53" i="32" s="1"/>
  <c r="J50" i="154"/>
  <c r="K50" i="154" s="1"/>
  <c r="J53" i="216"/>
  <c r="K53" i="216" s="1"/>
  <c r="J52" i="87"/>
  <c r="K52" i="87" s="1"/>
  <c r="J48" i="238"/>
  <c r="K48" i="238" s="1"/>
  <c r="J50" i="7"/>
  <c r="K50" i="7" s="1"/>
  <c r="J49" i="59"/>
  <c r="K49" i="59" s="1"/>
  <c r="J51" i="71"/>
  <c r="K51" i="71" s="1"/>
  <c r="J49" i="73"/>
  <c r="K49" i="73" s="1"/>
  <c r="J54" i="42"/>
  <c r="K54" i="42" s="1"/>
  <c r="J49" i="70"/>
  <c r="K49" i="70" s="1"/>
  <c r="J48" i="83"/>
  <c r="K48" i="83" s="1"/>
  <c r="J48" i="67"/>
  <c r="K48" i="67" s="1"/>
  <c r="J51" i="66"/>
  <c r="K51" i="66" s="1"/>
  <c r="J49" i="58"/>
  <c r="K49" i="58" s="1"/>
  <c r="J49" i="81"/>
  <c r="K49" i="81" s="1"/>
  <c r="J49" i="135"/>
  <c r="K49" i="135" s="1"/>
  <c r="J49" i="99"/>
  <c r="K49" i="99" s="1"/>
  <c r="J48" i="68"/>
  <c r="K48" i="68" s="1"/>
  <c r="J53" i="50"/>
  <c r="K53" i="50" s="1"/>
  <c r="J53" i="197"/>
  <c r="K53" i="197" s="1"/>
  <c r="J53" i="117"/>
  <c r="K53" i="117" s="1"/>
  <c r="J54" i="117" s="1"/>
  <c r="K54" i="117" s="1"/>
  <c r="K47" i="85"/>
  <c r="J48" i="85" s="1"/>
  <c r="J59" i="37"/>
  <c r="K59" i="37" s="1"/>
  <c r="K47" i="91"/>
  <c r="J48" i="91" s="1"/>
  <c r="G49" i="91" s="1"/>
  <c r="H49" i="91" s="1"/>
  <c r="I49" i="57"/>
  <c r="I50" i="53"/>
  <c r="I49" i="91"/>
  <c r="I48" i="136"/>
  <c r="I49" i="136" s="1"/>
  <c r="I51" i="153"/>
  <c r="I52" i="10"/>
  <c r="I50" i="58"/>
  <c r="I50" i="170"/>
  <c r="I49" i="61"/>
  <c r="I50" i="81"/>
  <c r="I50" i="84"/>
  <c r="I49" i="138"/>
  <c r="I51" i="62"/>
  <c r="J50" i="123"/>
  <c r="K50" i="123" s="1"/>
  <c r="I51" i="7"/>
  <c r="J49" i="255"/>
  <c r="K49" i="255" s="1"/>
  <c r="I51" i="134"/>
  <c r="I50" i="99"/>
  <c r="J49" i="129"/>
  <c r="K49" i="129" s="1"/>
  <c r="I50" i="130"/>
  <c r="I49" i="150"/>
  <c r="J54" i="248"/>
  <c r="K54" i="248" s="1"/>
  <c r="J52" i="74"/>
  <c r="K52" i="74" s="1"/>
  <c r="K47" i="57"/>
  <c r="J48" i="57" s="1"/>
  <c r="G49" i="57" s="1"/>
  <c r="H49" i="57" s="1"/>
  <c r="I50" i="149"/>
  <c r="I55" i="41"/>
  <c r="I56" i="41" s="1"/>
  <c r="I50" i="70"/>
  <c r="I49" i="256"/>
  <c r="G39" i="64"/>
  <c r="H39" i="64" s="1"/>
  <c r="K38" i="64"/>
  <c r="I53" i="96"/>
  <c r="I50" i="182"/>
  <c r="G38" i="2"/>
  <c r="H38" i="2" s="1"/>
  <c r="K37" i="2"/>
  <c r="J49" i="84"/>
  <c r="K49" i="84" s="1"/>
  <c r="J48" i="116"/>
  <c r="K48" i="116" s="1"/>
  <c r="I51" i="123"/>
  <c r="J50" i="134"/>
  <c r="K50" i="134" s="1"/>
  <c r="I52" i="48"/>
  <c r="I50" i="129"/>
  <c r="I50" i="251"/>
  <c r="I60" i="37"/>
  <c r="I50" i="5"/>
  <c r="K49" i="5"/>
  <c r="I49" i="83"/>
  <c r="I51" i="211"/>
  <c r="I61" i="95"/>
  <c r="G41" i="152"/>
  <c r="H41" i="152" s="1"/>
  <c r="K40" i="152"/>
  <c r="I49" i="85"/>
  <c r="I55" i="64"/>
  <c r="G51" i="151"/>
  <c r="H51" i="151" s="1"/>
  <c r="J51" i="14"/>
  <c r="K51" i="14" s="1"/>
  <c r="I52" i="93"/>
  <c r="I50" i="63"/>
  <c r="I49" i="116"/>
  <c r="I50" i="137"/>
  <c r="J51" i="111"/>
  <c r="K51" i="111" s="1"/>
  <c r="I49" i="88"/>
  <c r="G39" i="47"/>
  <c r="H39" i="47" s="1"/>
  <c r="K38" i="47"/>
  <c r="I49" i="100"/>
  <c r="I49" i="181"/>
  <c r="I51" i="151"/>
  <c r="I51" i="89"/>
  <c r="I52" i="20"/>
  <c r="I52" i="14"/>
  <c r="I51" i="8"/>
  <c r="J50" i="239"/>
  <c r="K50" i="239" s="1"/>
  <c r="K47" i="27"/>
  <c r="J48" i="27" s="1"/>
  <c r="G49" i="27" s="1"/>
  <c r="H49" i="27" s="1"/>
  <c r="I50" i="220"/>
  <c r="I53" i="24"/>
  <c r="I50" i="140"/>
  <c r="G37" i="16"/>
  <c r="H37" i="16" s="1"/>
  <c r="K36" i="16"/>
  <c r="I52" i="111"/>
  <c r="J48" i="88"/>
  <c r="K48" i="88" s="1"/>
  <c r="I54" i="219"/>
  <c r="K53" i="19"/>
  <c r="I54" i="19"/>
  <c r="I49" i="67"/>
  <c r="G41" i="40"/>
  <c r="H41" i="40" s="1"/>
  <c r="K40" i="40"/>
  <c r="G40" i="20"/>
  <c r="H40" i="20" s="1"/>
  <c r="K39" i="20"/>
  <c r="I49" i="115"/>
  <c r="I49" i="18"/>
  <c r="I51" i="239"/>
  <c r="I54" i="197"/>
  <c r="I49" i="27"/>
  <c r="I51" i="241"/>
  <c r="I50" i="60"/>
  <c r="J50" i="142"/>
  <c r="K50" i="142" s="1"/>
  <c r="J50" i="72"/>
  <c r="K50" i="72" s="1"/>
  <c r="J50" i="241"/>
  <c r="K50" i="241" s="1"/>
  <c r="J49" i="60"/>
  <c r="K49" i="60" s="1"/>
  <c r="I50" i="59"/>
  <c r="J36" i="48"/>
  <c r="I54" i="50"/>
  <c r="I53" i="4"/>
  <c r="I50" i="33"/>
  <c r="I51" i="152"/>
  <c r="J48" i="128"/>
  <c r="K48" i="128" s="1"/>
  <c r="J48" i="115"/>
  <c r="K48" i="115" s="1"/>
  <c r="J50" i="69"/>
  <c r="K50" i="69" s="1"/>
  <c r="I55" i="117"/>
  <c r="I49" i="110"/>
  <c r="I51" i="169"/>
  <c r="I52" i="16"/>
  <c r="I51" i="47"/>
  <c r="J56" i="75"/>
  <c r="K56" i="75" s="1"/>
  <c r="J49" i="130"/>
  <c r="K49" i="130" s="1"/>
  <c r="J48" i="150"/>
  <c r="K48" i="150" s="1"/>
  <c r="J41" i="97"/>
  <c r="I51" i="92"/>
  <c r="G38" i="211"/>
  <c r="H38" i="211" s="1"/>
  <c r="K37" i="211"/>
  <c r="I49" i="148"/>
  <c r="I49" i="214"/>
  <c r="I52" i="66"/>
  <c r="I50" i="13"/>
  <c r="K49" i="13"/>
  <c r="I50" i="2"/>
  <c r="J49" i="29"/>
  <c r="K49" i="29" s="1"/>
  <c r="K49" i="26"/>
  <c r="J50" i="26" s="1"/>
  <c r="G51" i="26" s="1"/>
  <c r="H51" i="26" s="1"/>
  <c r="I49" i="128"/>
  <c r="I61" i="133"/>
  <c r="G35" i="33"/>
  <c r="H35" i="33" s="1"/>
  <c r="K34" i="33"/>
  <c r="I51" i="69"/>
  <c r="I50" i="143"/>
  <c r="J50" i="131"/>
  <c r="K50" i="131" s="1"/>
  <c r="K48" i="157"/>
  <c r="J49" i="157" s="1"/>
  <c r="G50" i="157" s="1"/>
  <c r="H50" i="157" s="1"/>
  <c r="I49" i="114"/>
  <c r="I50" i="29"/>
  <c r="I51" i="26"/>
  <c r="K47" i="138"/>
  <c r="J48" i="138" s="1"/>
  <c r="G49" i="138" s="1"/>
  <c r="H49" i="138" s="1"/>
  <c r="I49" i="238"/>
  <c r="I51" i="240"/>
  <c r="I50" i="255"/>
  <c r="I51" i="131"/>
  <c r="I50" i="135"/>
  <c r="I49" i="68"/>
  <c r="I50" i="157"/>
  <c r="I53" i="87"/>
  <c r="I55" i="42"/>
  <c r="I57" i="86"/>
  <c r="J56" i="86"/>
  <c r="K56" i="86" s="1"/>
  <c r="I62" i="82"/>
  <c r="I53" i="74"/>
  <c r="I50" i="73"/>
  <c r="I51" i="72"/>
  <c r="I52" i="71"/>
  <c r="I55" i="248"/>
  <c r="I51" i="142"/>
  <c r="I54" i="216"/>
  <c r="I51" i="154"/>
  <c r="J53" i="78"/>
  <c r="K53" i="78" s="1"/>
  <c r="I57" i="22"/>
  <c r="J56" i="22"/>
  <c r="K56" i="22" s="1"/>
  <c r="I54" i="78"/>
  <c r="I56" i="77"/>
  <c r="J55" i="77"/>
  <c r="K55" i="77" s="1"/>
  <c r="J53" i="76"/>
  <c r="K53" i="76" s="1"/>
  <c r="I54" i="76"/>
  <c r="I55" i="112"/>
  <c r="J54" i="112"/>
  <c r="K54" i="112" s="1"/>
  <c r="I50" i="21"/>
  <c r="J49" i="21"/>
  <c r="K49" i="21" s="1"/>
  <c r="I57" i="35"/>
  <c r="G46" i="155"/>
  <c r="H46" i="155" s="1"/>
  <c r="K45" i="155"/>
  <c r="I48" i="155"/>
  <c r="I54" i="127"/>
  <c r="J53" i="127"/>
  <c r="K53" i="127" s="1"/>
  <c r="I53" i="124"/>
  <c r="J53" i="45"/>
  <c r="K53" i="45" s="1"/>
  <c r="I51" i="43"/>
  <c r="I54" i="45"/>
  <c r="J56" i="65"/>
  <c r="K56" i="65" s="1"/>
  <c r="I51" i="247"/>
  <c r="I58" i="49"/>
  <c r="J57" i="49"/>
  <c r="K57" i="49" s="1"/>
  <c r="I55" i="132"/>
  <c r="I55" i="206"/>
  <c r="I55" i="217"/>
  <c r="J54" i="217"/>
  <c r="K54" i="217" s="1"/>
  <c r="I57" i="75"/>
  <c r="I55" i="237"/>
  <c r="I58" i="221"/>
  <c r="I57" i="65"/>
  <c r="I54" i="32"/>
  <c r="I53" i="30"/>
  <c r="K52" i="30"/>
  <c r="I54" i="178"/>
  <c r="I53" i="250"/>
  <c r="I55" i="249"/>
  <c r="I64" i="218"/>
  <c r="I53" i="55"/>
  <c r="I58" i="139"/>
  <c r="I57" i="40"/>
  <c r="J34" i="51" l="1"/>
  <c r="K49" i="151"/>
  <c r="K48" i="53"/>
  <c r="J49" i="53" s="1"/>
  <c r="G50" i="53" s="1"/>
  <c r="H50" i="53" s="1"/>
  <c r="J39" i="214"/>
  <c r="K39" i="214" s="1"/>
  <c r="I58" i="145"/>
  <c r="I50" i="136"/>
  <c r="G35" i="51"/>
  <c r="H35" i="51" s="1"/>
  <c r="K34" i="51"/>
  <c r="J36" i="249"/>
  <c r="J39" i="132"/>
  <c r="J36" i="93"/>
  <c r="G37" i="93" s="1"/>
  <c r="H37" i="93" s="1"/>
  <c r="G41" i="206"/>
  <c r="H41" i="206" s="1"/>
  <c r="K40" i="206"/>
  <c r="G46" i="145"/>
  <c r="H46" i="145" s="1"/>
  <c r="K45" i="145"/>
  <c r="K39" i="8"/>
  <c r="G40" i="8"/>
  <c r="H40" i="8" s="1"/>
  <c r="J41" i="197"/>
  <c r="K41" i="197" s="1"/>
  <c r="I58" i="97"/>
  <c r="G37" i="124"/>
  <c r="H37" i="124" s="1"/>
  <c r="K36" i="124"/>
  <c r="I68" i="257"/>
  <c r="I96" i="267"/>
  <c r="J95" i="267"/>
  <c r="K95" i="267" s="1"/>
  <c r="J37" i="82"/>
  <c r="K43" i="61"/>
  <c r="J44" i="61" s="1"/>
  <c r="K44" i="61" s="1"/>
  <c r="G43" i="3"/>
  <c r="H43" i="3" s="1"/>
  <c r="K42" i="3"/>
  <c r="J41" i="220"/>
  <c r="K47" i="148"/>
  <c r="J48" i="148" s="1"/>
  <c r="G49" i="148" s="1"/>
  <c r="H49" i="148" s="1"/>
  <c r="G37" i="167"/>
  <c r="H37" i="167" s="1"/>
  <c r="K36" i="167"/>
  <c r="K36" i="35"/>
  <c r="G37" i="35"/>
  <c r="H37" i="35" s="1"/>
  <c r="G39" i="257"/>
  <c r="H39" i="257" s="1"/>
  <c r="K38" i="257"/>
  <c r="K38" i="166"/>
  <c r="G39" i="166"/>
  <c r="H39" i="166" s="1"/>
  <c r="J50" i="130"/>
  <c r="K50" i="130" s="1"/>
  <c r="J41" i="153"/>
  <c r="J67" i="12"/>
  <c r="K67" i="12" s="1"/>
  <c r="J68" i="12" s="1"/>
  <c r="K68" i="12" s="1"/>
  <c r="G47" i="10"/>
  <c r="K46" i="10"/>
  <c r="J47" i="10" s="1"/>
  <c r="J37" i="4"/>
  <c r="G38" i="4" s="1"/>
  <c r="H38" i="4" s="1"/>
  <c r="G44" i="250"/>
  <c r="H44" i="250" s="1"/>
  <c r="J44" i="250" s="1"/>
  <c r="J44" i="140"/>
  <c r="G45" i="140" s="1"/>
  <c r="H45" i="140" s="1"/>
  <c r="K38" i="63"/>
  <c r="J39" i="63" s="1"/>
  <c r="K39" i="63" s="1"/>
  <c r="G43" i="133"/>
  <c r="H43" i="133" s="1"/>
  <c r="K43" i="133" s="1"/>
  <c r="J44" i="133" s="1"/>
  <c r="K44" i="133" s="1"/>
  <c r="J45" i="133" s="1"/>
  <c r="K45" i="133" s="1"/>
  <c r="J46" i="133" s="1"/>
  <c r="K46" i="133" s="1"/>
  <c r="J47" i="133" s="1"/>
  <c r="K47" i="133" s="1"/>
  <c r="J48" i="133" s="1"/>
  <c r="K48" i="133" s="1"/>
  <c r="J49" i="133" s="1"/>
  <c r="K49" i="133" s="1"/>
  <c r="J50" i="133" s="1"/>
  <c r="K50" i="133" s="1"/>
  <c r="J51" i="133" s="1"/>
  <c r="K51" i="133" s="1"/>
  <c r="J52" i="133" s="1"/>
  <c r="K52" i="133" s="1"/>
  <c r="J53" i="133" s="1"/>
  <c r="K53" i="133" s="1"/>
  <c r="J54" i="133" s="1"/>
  <c r="K54" i="133" s="1"/>
  <c r="J55" i="133" s="1"/>
  <c r="K55" i="133" s="1"/>
  <c r="J56" i="133" s="1"/>
  <c r="K56" i="133" s="1"/>
  <c r="J57" i="133" s="1"/>
  <c r="K57" i="133" s="1"/>
  <c r="J58" i="133" s="1"/>
  <c r="K58" i="133" s="1"/>
  <c r="J59" i="133" s="1"/>
  <c r="K59" i="133" s="1"/>
  <c r="J60" i="133" s="1"/>
  <c r="K60" i="133" s="1"/>
  <c r="J61" i="133" s="1"/>
  <c r="K61" i="133" s="1"/>
  <c r="K42" i="133"/>
  <c r="I61" i="17"/>
  <c r="I69" i="12"/>
  <c r="I70" i="12" s="1"/>
  <c r="I55" i="252"/>
  <c r="G38" i="137"/>
  <c r="H38" i="137" s="1"/>
  <c r="K37" i="137"/>
  <c r="J38" i="92"/>
  <c r="J40" i="62"/>
  <c r="K40" i="62" s="1"/>
  <c r="J50" i="60"/>
  <c r="K50" i="60" s="1"/>
  <c r="J49" i="150"/>
  <c r="K49" i="150" s="1"/>
  <c r="K39" i="218"/>
  <c r="G40" i="218"/>
  <c r="H40" i="218" s="1"/>
  <c r="J48" i="110"/>
  <c r="G49" i="110" s="1"/>
  <c r="H49" i="110" s="1"/>
  <c r="J40" i="136"/>
  <c r="G41" i="136" s="1"/>
  <c r="H41" i="136" s="1"/>
  <c r="K49" i="53"/>
  <c r="J50" i="53" s="1"/>
  <c r="G51" i="53" s="1"/>
  <c r="H51" i="53" s="1"/>
  <c r="G39" i="96"/>
  <c r="H39" i="96" s="1"/>
  <c r="J39" i="96" s="1"/>
  <c r="J40" i="20"/>
  <c r="K37" i="17"/>
  <c r="J38" i="17" s="1"/>
  <c r="K42" i="95"/>
  <c r="J43" i="95" s="1"/>
  <c r="K49" i="251"/>
  <c r="J50" i="251" s="1"/>
  <c r="G51" i="251" s="1"/>
  <c r="H51" i="251" s="1"/>
  <c r="J36" i="41"/>
  <c r="K40" i="55"/>
  <c r="J41" i="55" s="1"/>
  <c r="K41" i="252"/>
  <c r="J42" i="252" s="1"/>
  <c r="G43" i="252" s="1"/>
  <c r="H43" i="252" s="1"/>
  <c r="J57" i="262"/>
  <c r="K57" i="262" s="1"/>
  <c r="J50" i="84"/>
  <c r="K50" i="84" s="1"/>
  <c r="J50" i="58"/>
  <c r="K50" i="58" s="1"/>
  <c r="J50" i="70"/>
  <c r="K50" i="70" s="1"/>
  <c r="J50" i="99"/>
  <c r="K50" i="99" s="1"/>
  <c r="J51" i="7"/>
  <c r="K51" i="7" s="1"/>
  <c r="J42" i="100"/>
  <c r="G43" i="100" s="1"/>
  <c r="H43" i="100" s="1"/>
  <c r="I54" i="263"/>
  <c r="K42" i="24"/>
  <c r="J43" i="24" s="1"/>
  <c r="K43" i="24" s="1"/>
  <c r="J53" i="263"/>
  <c r="K53" i="263" s="1"/>
  <c r="I58" i="262"/>
  <c r="J37" i="16"/>
  <c r="K37" i="16" s="1"/>
  <c r="I54" i="261"/>
  <c r="K41" i="18"/>
  <c r="G42" i="18"/>
  <c r="H42" i="18" s="1"/>
  <c r="J51" i="134"/>
  <c r="K51" i="134" s="1"/>
  <c r="J53" i="261"/>
  <c r="K53" i="261" s="1"/>
  <c r="J50" i="29"/>
  <c r="K50" i="29" s="1"/>
  <c r="G45" i="114"/>
  <c r="H45" i="114" s="1"/>
  <c r="K44" i="114"/>
  <c r="J55" i="112"/>
  <c r="K55" i="112" s="1"/>
  <c r="J50" i="21"/>
  <c r="K50" i="21" s="1"/>
  <c r="J51" i="239"/>
  <c r="K51" i="239" s="1"/>
  <c r="J50" i="182"/>
  <c r="K50" i="182" s="1"/>
  <c r="J51" i="241"/>
  <c r="K51" i="241" s="1"/>
  <c r="J50" i="170"/>
  <c r="K50" i="170" s="1"/>
  <c r="G49" i="85"/>
  <c r="H49" i="85" s="1"/>
  <c r="K48" i="85"/>
  <c r="J54" i="178"/>
  <c r="K54" i="178" s="1"/>
  <c r="J51" i="72"/>
  <c r="K51" i="72" s="1"/>
  <c r="J55" i="42"/>
  <c r="K55" i="42" s="1"/>
  <c r="J49" i="68"/>
  <c r="K49" i="68" s="1"/>
  <c r="J35" i="33"/>
  <c r="G36" i="33" s="1"/>
  <c r="H36" i="33" s="1"/>
  <c r="J52" i="66"/>
  <c r="K52" i="66" s="1"/>
  <c r="J49" i="181"/>
  <c r="K49" i="181" s="1"/>
  <c r="J55" i="217"/>
  <c r="K55" i="217" s="1"/>
  <c r="J50" i="73"/>
  <c r="K50" i="73" s="1"/>
  <c r="J51" i="169"/>
  <c r="K51" i="169" s="1"/>
  <c r="J51" i="69"/>
  <c r="K51" i="69" s="1"/>
  <c r="J51" i="43"/>
  <c r="K51" i="43" s="1"/>
  <c r="J50" i="255"/>
  <c r="K50" i="255" s="1"/>
  <c r="J55" i="117"/>
  <c r="K55" i="117" s="1"/>
  <c r="J50" i="59"/>
  <c r="K50" i="59" s="1"/>
  <c r="J52" i="111"/>
  <c r="K52" i="111" s="1"/>
  <c r="J39" i="64"/>
  <c r="K39" i="64" s="1"/>
  <c r="J49" i="256"/>
  <c r="K49" i="256" s="1"/>
  <c r="J57" i="86"/>
  <c r="K57" i="86" s="1"/>
  <c r="J51" i="131"/>
  <c r="K51" i="131" s="1"/>
  <c r="J49" i="115"/>
  <c r="K49" i="115" s="1"/>
  <c r="J49" i="88"/>
  <c r="K49" i="88" s="1"/>
  <c r="J52" i="14"/>
  <c r="K52" i="14" s="1"/>
  <c r="G36" i="53"/>
  <c r="H36" i="53" s="1"/>
  <c r="K35" i="53"/>
  <c r="J41" i="40"/>
  <c r="G42" i="40" s="1"/>
  <c r="H42" i="40" s="1"/>
  <c r="J60" i="37"/>
  <c r="K60" i="37" s="1"/>
  <c r="K49" i="157"/>
  <c r="J50" i="157" s="1"/>
  <c r="G51" i="157" s="1"/>
  <c r="H51" i="157" s="1"/>
  <c r="K48" i="91"/>
  <c r="G50" i="91" s="1"/>
  <c r="H50" i="91" s="1"/>
  <c r="I51" i="157"/>
  <c r="J58" i="221"/>
  <c r="K58" i="221" s="1"/>
  <c r="I52" i="26"/>
  <c r="I52" i="69"/>
  <c r="I51" i="33"/>
  <c r="I52" i="33" s="1"/>
  <c r="I50" i="18"/>
  <c r="I51" i="140"/>
  <c r="I52" i="8"/>
  <c r="K50" i="151"/>
  <c r="J51" i="151" s="1"/>
  <c r="G52" i="151" s="1"/>
  <c r="H52" i="151" s="1"/>
  <c r="I50" i="88"/>
  <c r="I56" i="64"/>
  <c r="I57" i="41"/>
  <c r="I50" i="150"/>
  <c r="I51" i="84"/>
  <c r="I52" i="131"/>
  <c r="I50" i="128"/>
  <c r="I51" i="13"/>
  <c r="K50" i="13"/>
  <c r="I50" i="68"/>
  <c r="I51" i="255"/>
  <c r="K50" i="26"/>
  <c r="J51" i="26" s="1"/>
  <c r="G52" i="26" s="1"/>
  <c r="H52" i="26" s="1"/>
  <c r="I52" i="3"/>
  <c r="I53" i="66"/>
  <c r="I52" i="92"/>
  <c r="I56" i="117"/>
  <c r="I52" i="241"/>
  <c r="I53" i="111"/>
  <c r="I52" i="151"/>
  <c r="I51" i="63"/>
  <c r="I62" i="95"/>
  <c r="I61" i="37"/>
  <c r="I53" i="48"/>
  <c r="J38" i="2"/>
  <c r="I51" i="58"/>
  <c r="I55" i="219"/>
  <c r="J51" i="154"/>
  <c r="K51" i="154" s="1"/>
  <c r="I52" i="240"/>
  <c r="G42" i="97"/>
  <c r="H42" i="97" s="1"/>
  <c r="K41" i="97"/>
  <c r="I52" i="47"/>
  <c r="I54" i="4"/>
  <c r="I50" i="27"/>
  <c r="I50" i="67"/>
  <c r="I54" i="24"/>
  <c r="J50" i="149"/>
  <c r="K50" i="149" s="1"/>
  <c r="I51" i="130"/>
  <c r="I52" i="7"/>
  <c r="J50" i="81"/>
  <c r="K50" i="81" s="1"/>
  <c r="I50" i="110"/>
  <c r="J51" i="240"/>
  <c r="K51" i="240" s="1"/>
  <c r="I51" i="29"/>
  <c r="I50" i="214"/>
  <c r="K44" i="139"/>
  <c r="G45" i="139"/>
  <c r="H45" i="139" s="1"/>
  <c r="J54" i="50"/>
  <c r="K54" i="50" s="1"/>
  <c r="K48" i="27"/>
  <c r="J49" i="27" s="1"/>
  <c r="G50" i="27" s="1"/>
  <c r="H50" i="27" s="1"/>
  <c r="I50" i="115"/>
  <c r="J49" i="67"/>
  <c r="K49" i="67" s="1"/>
  <c r="I53" i="14"/>
  <c r="I50" i="181"/>
  <c r="I53" i="93"/>
  <c r="I52" i="211"/>
  <c r="J51" i="123"/>
  <c r="K51" i="123" s="1"/>
  <c r="I51" i="182"/>
  <c r="I50" i="256"/>
  <c r="I51" i="149"/>
  <c r="I51" i="81"/>
  <c r="I53" i="10"/>
  <c r="I50" i="91"/>
  <c r="J54" i="127"/>
  <c r="K54" i="127" s="1"/>
  <c r="J55" i="248"/>
  <c r="K55" i="248" s="1"/>
  <c r="J53" i="74"/>
  <c r="K53" i="74" s="1"/>
  <c r="J53" i="87"/>
  <c r="K53" i="87" s="1"/>
  <c r="J50" i="135"/>
  <c r="K50" i="135" s="1"/>
  <c r="J49" i="238"/>
  <c r="K49" i="238" s="1"/>
  <c r="I50" i="114"/>
  <c r="I51" i="2"/>
  <c r="I53" i="16"/>
  <c r="I55" i="50"/>
  <c r="I51" i="60"/>
  <c r="J54" i="197"/>
  <c r="K54" i="197" s="1"/>
  <c r="I55" i="19"/>
  <c r="K54" i="19"/>
  <c r="I51" i="220"/>
  <c r="I50" i="100"/>
  <c r="I51" i="137"/>
  <c r="J49" i="83"/>
  <c r="K49" i="83" s="1"/>
  <c r="I51" i="251"/>
  <c r="I52" i="123"/>
  <c r="I51" i="53"/>
  <c r="I50" i="148"/>
  <c r="G38" i="247"/>
  <c r="H38" i="247" s="1"/>
  <c r="K37" i="247"/>
  <c r="G37" i="48"/>
  <c r="H37" i="48" s="1"/>
  <c r="K36" i="48"/>
  <c r="I55" i="197"/>
  <c r="I53" i="20"/>
  <c r="I50" i="85"/>
  <c r="I50" i="83"/>
  <c r="I51" i="99"/>
  <c r="I52" i="62"/>
  <c r="I50" i="61"/>
  <c r="I52" i="153"/>
  <c r="I51" i="135"/>
  <c r="I50" i="238"/>
  <c r="I62" i="133"/>
  <c r="J55" i="237"/>
  <c r="K55" i="237" s="1"/>
  <c r="J57" i="22"/>
  <c r="K57" i="22" s="1"/>
  <c r="J51" i="142"/>
  <c r="K51" i="142" s="1"/>
  <c r="J52" i="71"/>
  <c r="K52" i="71" s="1"/>
  <c r="I51" i="143"/>
  <c r="J49" i="128"/>
  <c r="K49" i="128" s="1"/>
  <c r="J38" i="211"/>
  <c r="I52" i="169"/>
  <c r="I52" i="152"/>
  <c r="I51" i="59"/>
  <c r="I52" i="239"/>
  <c r="J54" i="219"/>
  <c r="K54" i="219" s="1"/>
  <c r="J51" i="89"/>
  <c r="K51" i="89" s="1"/>
  <c r="J39" i="47"/>
  <c r="J49" i="116"/>
  <c r="K49" i="116" s="1"/>
  <c r="J41" i="152"/>
  <c r="J50" i="129"/>
  <c r="K50" i="129" s="1"/>
  <c r="I54" i="96"/>
  <c r="I51" i="70"/>
  <c r="K48" i="138"/>
  <c r="J49" i="138" s="1"/>
  <c r="G50" i="138" s="1"/>
  <c r="H50" i="138" s="1"/>
  <c r="K48" i="57"/>
  <c r="J49" i="57" s="1"/>
  <c r="G50" i="57" s="1"/>
  <c r="H50" i="57" s="1"/>
  <c r="I52" i="89"/>
  <c r="I50" i="116"/>
  <c r="I51" i="5"/>
  <c r="K50" i="5"/>
  <c r="I51" i="129"/>
  <c r="I52" i="134"/>
  <c r="I50" i="138"/>
  <c r="I51" i="170"/>
  <c r="I50" i="57"/>
  <c r="I54" i="87"/>
  <c r="J58" i="49"/>
  <c r="K58" i="49" s="1"/>
  <c r="I56" i="42"/>
  <c r="I58" i="86"/>
  <c r="J56" i="77"/>
  <c r="K56" i="77" s="1"/>
  <c r="J57" i="75"/>
  <c r="K57" i="75" s="1"/>
  <c r="I63" i="82"/>
  <c r="I54" i="74"/>
  <c r="I51" i="73"/>
  <c r="I52" i="72"/>
  <c r="I53" i="71"/>
  <c r="I56" i="248"/>
  <c r="I52" i="142"/>
  <c r="I55" i="216"/>
  <c r="J54" i="216"/>
  <c r="K54" i="216" s="1"/>
  <c r="I52" i="154"/>
  <c r="J54" i="78"/>
  <c r="K54" i="78" s="1"/>
  <c r="I58" i="22"/>
  <c r="I55" i="78"/>
  <c r="I57" i="77"/>
  <c r="J54" i="76"/>
  <c r="K54" i="76" s="1"/>
  <c r="I55" i="76"/>
  <c r="I56" i="112"/>
  <c r="I51" i="21"/>
  <c r="I58" i="35"/>
  <c r="J46" i="155"/>
  <c r="G47" i="155" s="1"/>
  <c r="H47" i="155" s="1"/>
  <c r="I49" i="155"/>
  <c r="I55" i="127"/>
  <c r="I54" i="124"/>
  <c r="J54" i="45"/>
  <c r="K54" i="45" s="1"/>
  <c r="I52" i="43"/>
  <c r="I55" i="45"/>
  <c r="I52" i="247"/>
  <c r="I59" i="49"/>
  <c r="I56" i="132"/>
  <c r="I56" i="206"/>
  <c r="I56" i="217"/>
  <c r="I58" i="75"/>
  <c r="I56" i="237"/>
  <c r="I59" i="221"/>
  <c r="I58" i="65"/>
  <c r="J57" i="65"/>
  <c r="K57" i="65" s="1"/>
  <c r="I55" i="32"/>
  <c r="J54" i="32"/>
  <c r="K54" i="32" s="1"/>
  <c r="K53" i="30"/>
  <c r="I54" i="30"/>
  <c r="I55" i="178"/>
  <c r="I54" i="250"/>
  <c r="I56" i="249"/>
  <c r="I65" i="218"/>
  <c r="I54" i="55"/>
  <c r="I59" i="139"/>
  <c r="I58" i="40"/>
  <c r="G42" i="197" l="1"/>
  <c r="H42" i="197" s="1"/>
  <c r="J41" i="206"/>
  <c r="K41" i="206" s="1"/>
  <c r="G40" i="214"/>
  <c r="H40" i="214" s="1"/>
  <c r="J40" i="214"/>
  <c r="G41" i="214" s="1"/>
  <c r="H41" i="214" s="1"/>
  <c r="G40" i="132"/>
  <c r="H40" i="132" s="1"/>
  <c r="K39" i="132"/>
  <c r="I59" i="97"/>
  <c r="G37" i="249"/>
  <c r="H37" i="249" s="1"/>
  <c r="K36" i="249"/>
  <c r="I51" i="136"/>
  <c r="K40" i="214"/>
  <c r="G45" i="61"/>
  <c r="H45" i="61" s="1"/>
  <c r="J45" i="61" s="1"/>
  <c r="J35" i="51"/>
  <c r="I59" i="145"/>
  <c r="I60" i="145" s="1"/>
  <c r="I61" i="145" s="1"/>
  <c r="G40" i="63"/>
  <c r="H40" i="63" s="1"/>
  <c r="J40" i="63" s="1"/>
  <c r="K36" i="93"/>
  <c r="J37" i="93" s="1"/>
  <c r="K37" i="93" s="1"/>
  <c r="I53" i="33"/>
  <c r="K37" i="82"/>
  <c r="G38" i="82"/>
  <c r="H38" i="82" s="1"/>
  <c r="G42" i="206"/>
  <c r="H42" i="206" s="1"/>
  <c r="J40" i="8"/>
  <c r="J37" i="124"/>
  <c r="J46" i="145"/>
  <c r="I69" i="257"/>
  <c r="J96" i="267"/>
  <c r="K96" i="267" s="1"/>
  <c r="I97" i="267"/>
  <c r="J43" i="3"/>
  <c r="G44" i="3" s="1"/>
  <c r="H44" i="3" s="1"/>
  <c r="K44" i="140"/>
  <c r="J45" i="140" s="1"/>
  <c r="K45" i="140" s="1"/>
  <c r="K37" i="4"/>
  <c r="J38" i="4" s="1"/>
  <c r="K38" i="4" s="1"/>
  <c r="G42" i="220"/>
  <c r="H42" i="220" s="1"/>
  <c r="K41" i="220"/>
  <c r="J39" i="166"/>
  <c r="J37" i="35"/>
  <c r="J39" i="257"/>
  <c r="J37" i="167"/>
  <c r="G42" i="153"/>
  <c r="H42" i="153" s="1"/>
  <c r="K41" i="153"/>
  <c r="J38" i="137"/>
  <c r="K38" i="137" s="1"/>
  <c r="G48" i="10"/>
  <c r="K47" i="10"/>
  <c r="J48" i="10" s="1"/>
  <c r="J40" i="218"/>
  <c r="K40" i="218" s="1"/>
  <c r="J42" i="197"/>
  <c r="G43" i="197" s="1"/>
  <c r="H43" i="197" s="1"/>
  <c r="J69" i="12"/>
  <c r="K69" i="12" s="1"/>
  <c r="J70" i="12" s="1"/>
  <c r="K70" i="12" s="1"/>
  <c r="I71" i="12"/>
  <c r="K42" i="197"/>
  <c r="I62" i="17"/>
  <c r="I56" i="252"/>
  <c r="I57" i="252" s="1"/>
  <c r="G41" i="62"/>
  <c r="H41" i="62" s="1"/>
  <c r="J41" i="62" s="1"/>
  <c r="K42" i="100"/>
  <c r="J43" i="100" s="1"/>
  <c r="G44" i="100" s="1"/>
  <c r="H44" i="100" s="1"/>
  <c r="K44" i="250"/>
  <c r="G45" i="250"/>
  <c r="H45" i="250" s="1"/>
  <c r="K48" i="148"/>
  <c r="J49" i="148" s="1"/>
  <c r="G50" i="148" s="1"/>
  <c r="H50" i="148" s="1"/>
  <c r="G39" i="92"/>
  <c r="H39" i="92" s="1"/>
  <c r="K38" i="92"/>
  <c r="K48" i="110"/>
  <c r="J49" i="110" s="1"/>
  <c r="G50" i="110" s="1"/>
  <c r="H50" i="110" s="1"/>
  <c r="G40" i="64"/>
  <c r="H40" i="64" s="1"/>
  <c r="J40" i="64" s="1"/>
  <c r="J50" i="128"/>
  <c r="K50" i="128" s="1"/>
  <c r="J55" i="219"/>
  <c r="K55" i="219" s="1"/>
  <c r="J54" i="263"/>
  <c r="K54" i="263" s="1"/>
  <c r="K40" i="136"/>
  <c r="J41" i="136" s="1"/>
  <c r="G40" i="96"/>
  <c r="H40" i="96" s="1"/>
  <c r="K39" i="96"/>
  <c r="G38" i="16"/>
  <c r="H38" i="16" s="1"/>
  <c r="J38" i="16" s="1"/>
  <c r="K43" i="95"/>
  <c r="G44" i="95"/>
  <c r="H44" i="95" s="1"/>
  <c r="G37" i="41"/>
  <c r="H37" i="41" s="1"/>
  <c r="K36" i="41"/>
  <c r="K41" i="40"/>
  <c r="J42" i="40" s="1"/>
  <c r="G43" i="40" s="1"/>
  <c r="H43" i="40" s="1"/>
  <c r="K35" i="33"/>
  <c r="J36" i="33" s="1"/>
  <c r="J49" i="85"/>
  <c r="G50" i="85" s="1"/>
  <c r="H50" i="85" s="1"/>
  <c r="K42" i="252"/>
  <c r="J43" i="252" s="1"/>
  <c r="K50" i="251"/>
  <c r="J51" i="251" s="1"/>
  <c r="G52" i="251" s="1"/>
  <c r="H52" i="251" s="1"/>
  <c r="J54" i="261"/>
  <c r="K54" i="261" s="1"/>
  <c r="J50" i="67"/>
  <c r="K50" i="67" s="1"/>
  <c r="J42" i="18"/>
  <c r="K42" i="18" s="1"/>
  <c r="I55" i="263"/>
  <c r="J58" i="262"/>
  <c r="K58" i="262" s="1"/>
  <c r="I59" i="262"/>
  <c r="I55" i="261"/>
  <c r="J52" i="241"/>
  <c r="J50" i="150"/>
  <c r="K50" i="150" s="1"/>
  <c r="J45" i="114"/>
  <c r="G46" i="114" s="1"/>
  <c r="H46" i="114" s="1"/>
  <c r="K49" i="138"/>
  <c r="J50" i="138" s="1"/>
  <c r="G51" i="138" s="1"/>
  <c r="H51" i="138" s="1"/>
  <c r="J52" i="169"/>
  <c r="K52" i="169" s="1"/>
  <c r="G44" i="24"/>
  <c r="H44" i="24" s="1"/>
  <c r="J50" i="83"/>
  <c r="K50" i="83" s="1"/>
  <c r="J53" i="71"/>
  <c r="K53" i="71" s="1"/>
  <c r="J51" i="73"/>
  <c r="K51" i="73" s="1"/>
  <c r="J52" i="154"/>
  <c r="K52" i="154" s="1"/>
  <c r="J58" i="86"/>
  <c r="K58" i="86" s="1"/>
  <c r="J52" i="89"/>
  <c r="K52" i="89" s="1"/>
  <c r="J42" i="97"/>
  <c r="G43" i="97" s="1"/>
  <c r="H43" i="97" s="1"/>
  <c r="J56" i="237"/>
  <c r="K56" i="237" s="1"/>
  <c r="J51" i="129"/>
  <c r="K51" i="129" s="1"/>
  <c r="J51" i="99"/>
  <c r="K51" i="99" s="1"/>
  <c r="J52" i="7"/>
  <c r="K52" i="7" s="1"/>
  <c r="K51" i="151"/>
  <c r="J52" i="151" s="1"/>
  <c r="G53" i="151" s="1"/>
  <c r="H53" i="151" s="1"/>
  <c r="J51" i="84"/>
  <c r="K51" i="84" s="1"/>
  <c r="K50" i="53"/>
  <c r="J51" i="53" s="1"/>
  <c r="G52" i="53" s="1"/>
  <c r="H52" i="53" s="1"/>
  <c r="J51" i="60"/>
  <c r="K51" i="60" s="1"/>
  <c r="J50" i="115"/>
  <c r="K50" i="115" s="1"/>
  <c r="G39" i="17"/>
  <c r="H39" i="17" s="1"/>
  <c r="K38" i="17"/>
  <c r="J52" i="72"/>
  <c r="K52" i="72" s="1"/>
  <c r="J51" i="170"/>
  <c r="K51" i="170" s="1"/>
  <c r="J52" i="239"/>
  <c r="K52" i="239" s="1"/>
  <c r="J52" i="69"/>
  <c r="K52" i="69" s="1"/>
  <c r="J51" i="135"/>
  <c r="K51" i="135" s="1"/>
  <c r="J50" i="181"/>
  <c r="K50" i="181" s="1"/>
  <c r="J51" i="29"/>
  <c r="K51" i="29" s="1"/>
  <c r="J51" i="130"/>
  <c r="K51" i="130" s="1"/>
  <c r="J50" i="88"/>
  <c r="K50" i="88" s="1"/>
  <c r="J51" i="70"/>
  <c r="K51" i="70" s="1"/>
  <c r="J38" i="247"/>
  <c r="K38" i="247" s="1"/>
  <c r="J51" i="149"/>
  <c r="K51" i="149" s="1"/>
  <c r="J51" i="255"/>
  <c r="K51" i="255" s="1"/>
  <c r="J55" i="32"/>
  <c r="K55" i="32" s="1"/>
  <c r="J55" i="127"/>
  <c r="K55" i="127" s="1"/>
  <c r="J37" i="48"/>
  <c r="G38" i="48" s="1"/>
  <c r="H38" i="48" s="1"/>
  <c r="J55" i="197"/>
  <c r="K55" i="197" s="1"/>
  <c r="J55" i="50"/>
  <c r="K55" i="50" s="1"/>
  <c r="J52" i="123"/>
  <c r="K52" i="123" s="1"/>
  <c r="J51" i="58"/>
  <c r="K51" i="58" s="1"/>
  <c r="J61" i="37"/>
  <c r="K61" i="37" s="1"/>
  <c r="J53" i="66"/>
  <c r="K53" i="66" s="1"/>
  <c r="J36" i="53"/>
  <c r="K49" i="91"/>
  <c r="J50" i="91" s="1"/>
  <c r="G51" i="91" s="1"/>
  <c r="H51" i="91" s="1"/>
  <c r="J45" i="139"/>
  <c r="K45" i="139" s="1"/>
  <c r="J56" i="117"/>
  <c r="K56" i="117" s="1"/>
  <c r="J62" i="133"/>
  <c r="K62" i="133" s="1"/>
  <c r="J52" i="43"/>
  <c r="K52" i="43" s="1"/>
  <c r="J55" i="78"/>
  <c r="K55" i="78" s="1"/>
  <c r="G40" i="47"/>
  <c r="H40" i="47" s="1"/>
  <c r="K39" i="47"/>
  <c r="I55" i="96"/>
  <c r="I51" i="238"/>
  <c r="I54" i="20"/>
  <c r="I53" i="123"/>
  <c r="I51" i="100"/>
  <c r="I54" i="16"/>
  <c r="I52" i="182"/>
  <c r="I55" i="24"/>
  <c r="I53" i="47"/>
  <c r="I53" i="151"/>
  <c r="I52" i="13"/>
  <c r="K51" i="13"/>
  <c r="I57" i="64"/>
  <c r="G41" i="20"/>
  <c r="H41" i="20" s="1"/>
  <c r="K40" i="20"/>
  <c r="I53" i="62"/>
  <c r="I52" i="81"/>
  <c r="I51" i="181"/>
  <c r="I53" i="7"/>
  <c r="I51" i="67"/>
  <c r="I57" i="117"/>
  <c r="I53" i="3"/>
  <c r="I52" i="143"/>
  <c r="J55" i="178"/>
  <c r="K55" i="178" s="1"/>
  <c r="J59" i="221"/>
  <c r="K59" i="221" s="1"/>
  <c r="J56" i="248"/>
  <c r="K56" i="248" s="1"/>
  <c r="J54" i="74"/>
  <c r="K54" i="74" s="1"/>
  <c r="J54" i="87"/>
  <c r="K54" i="87" s="1"/>
  <c r="I51" i="138"/>
  <c r="I52" i="129"/>
  <c r="G42" i="152"/>
  <c r="H42" i="152" s="1"/>
  <c r="K41" i="152"/>
  <c r="I53" i="169"/>
  <c r="I52" i="135"/>
  <c r="I51" i="148"/>
  <c r="I52" i="251"/>
  <c r="I52" i="220"/>
  <c r="I52" i="60"/>
  <c r="J51" i="81"/>
  <c r="K51" i="81" s="1"/>
  <c r="I54" i="14"/>
  <c r="I52" i="29"/>
  <c r="I62" i="37"/>
  <c r="I53" i="92"/>
  <c r="I51" i="128"/>
  <c r="I51" i="150"/>
  <c r="I51" i="88"/>
  <c r="K51" i="26"/>
  <c r="J52" i="26" s="1"/>
  <c r="G53" i="26" s="1"/>
  <c r="H53" i="26" s="1"/>
  <c r="I52" i="59"/>
  <c r="I52" i="137"/>
  <c r="I53" i="134"/>
  <c r="I53" i="239"/>
  <c r="G39" i="211"/>
  <c r="H39" i="211" s="1"/>
  <c r="K38" i="211"/>
  <c r="I52" i="99"/>
  <c r="K49" i="148"/>
  <c r="J50" i="148" s="1"/>
  <c r="G51" i="148" s="1"/>
  <c r="H51" i="148" s="1"/>
  <c r="I56" i="50"/>
  <c r="I52" i="2"/>
  <c r="I52" i="149"/>
  <c r="J53" i="14"/>
  <c r="K53" i="14" s="1"/>
  <c r="I52" i="130"/>
  <c r="K49" i="27"/>
  <c r="J50" i="27" s="1"/>
  <c r="G51" i="27" s="1"/>
  <c r="H51" i="27" s="1"/>
  <c r="I56" i="219"/>
  <c r="I63" i="95"/>
  <c r="J53" i="111"/>
  <c r="K53" i="111" s="1"/>
  <c r="I52" i="255"/>
  <c r="J52" i="131"/>
  <c r="K52" i="131" s="1"/>
  <c r="I51" i="18"/>
  <c r="I53" i="26"/>
  <c r="I51" i="57"/>
  <c r="J52" i="134"/>
  <c r="K52" i="134" s="1"/>
  <c r="K51" i="5"/>
  <c r="I52" i="5"/>
  <c r="G42" i="55"/>
  <c r="H42" i="55" s="1"/>
  <c r="K41" i="55"/>
  <c r="I56" i="197"/>
  <c r="I51" i="110"/>
  <c r="I51" i="27"/>
  <c r="I54" i="111"/>
  <c r="I53" i="131"/>
  <c r="I58" i="41"/>
  <c r="I63" i="133"/>
  <c r="I64" i="133" s="1"/>
  <c r="I65" i="133" s="1"/>
  <c r="I56" i="19"/>
  <c r="K55" i="19"/>
  <c r="J55" i="216"/>
  <c r="K55" i="216" s="1"/>
  <c r="K49" i="57"/>
  <c r="J50" i="57" s="1"/>
  <c r="G51" i="57" s="1"/>
  <c r="H51" i="57" s="1"/>
  <c r="J50" i="116"/>
  <c r="K50" i="116" s="1"/>
  <c r="I52" i="70"/>
  <c r="J51" i="59"/>
  <c r="K51" i="59" s="1"/>
  <c r="I53" i="153"/>
  <c r="I51" i="83"/>
  <c r="I52" i="53"/>
  <c r="J50" i="256"/>
  <c r="K50" i="256" s="1"/>
  <c r="I53" i="211"/>
  <c r="I51" i="214"/>
  <c r="J52" i="240"/>
  <c r="K52" i="240" s="1"/>
  <c r="I52" i="58"/>
  <c r="I52" i="63"/>
  <c r="I54" i="66"/>
  <c r="J50" i="68"/>
  <c r="K50" i="68" s="1"/>
  <c r="I53" i="8"/>
  <c r="I51" i="116"/>
  <c r="I51" i="114"/>
  <c r="I51" i="256"/>
  <c r="I51" i="68"/>
  <c r="K50" i="157"/>
  <c r="J51" i="157" s="1"/>
  <c r="G52" i="157" s="1"/>
  <c r="H52" i="157" s="1"/>
  <c r="I51" i="91"/>
  <c r="I52" i="91" s="1"/>
  <c r="I55" i="4"/>
  <c r="I53" i="240"/>
  <c r="G39" i="2"/>
  <c r="H39" i="2" s="1"/>
  <c r="K38" i="2"/>
  <c r="J52" i="142"/>
  <c r="K52" i="142" s="1"/>
  <c r="I52" i="170"/>
  <c r="I53" i="89"/>
  <c r="I53" i="152"/>
  <c r="J50" i="238"/>
  <c r="K50" i="238" s="1"/>
  <c r="I51" i="61"/>
  <c r="I51" i="85"/>
  <c r="I54" i="10"/>
  <c r="J51" i="182"/>
  <c r="K51" i="182" s="1"/>
  <c r="I54" i="93"/>
  <c r="I51" i="115"/>
  <c r="I54" i="48"/>
  <c r="K52" i="241"/>
  <c r="I53" i="241"/>
  <c r="I52" i="84"/>
  <c r="I52" i="140"/>
  <c r="I53" i="140" s="1"/>
  <c r="I53" i="69"/>
  <c r="I52" i="157"/>
  <c r="I55" i="87"/>
  <c r="J55" i="45"/>
  <c r="K55" i="45" s="1"/>
  <c r="J56" i="42"/>
  <c r="K56" i="42" s="1"/>
  <c r="I57" i="42"/>
  <c r="I59" i="86"/>
  <c r="J57" i="77"/>
  <c r="K57" i="77" s="1"/>
  <c r="J55" i="76"/>
  <c r="K55" i="76" s="1"/>
  <c r="I64" i="82"/>
  <c r="J58" i="65"/>
  <c r="K58" i="65" s="1"/>
  <c r="I55" i="74"/>
  <c r="I52" i="73"/>
  <c r="I53" i="72"/>
  <c r="I54" i="71"/>
  <c r="I57" i="248"/>
  <c r="I53" i="142"/>
  <c r="I56" i="216"/>
  <c r="I53" i="154"/>
  <c r="I59" i="22"/>
  <c r="J58" i="22"/>
  <c r="K58" i="22" s="1"/>
  <c r="J56" i="217"/>
  <c r="K56" i="217" s="1"/>
  <c r="I56" i="78"/>
  <c r="I58" i="77"/>
  <c r="I56" i="76"/>
  <c r="J58" i="75"/>
  <c r="K58" i="75" s="1"/>
  <c r="I57" i="112"/>
  <c r="J56" i="112"/>
  <c r="K56" i="112" s="1"/>
  <c r="I52" i="21"/>
  <c r="J51" i="21"/>
  <c r="K51" i="21" s="1"/>
  <c r="I59" i="35"/>
  <c r="K46" i="155"/>
  <c r="J47" i="155" s="1"/>
  <c r="G48" i="155" s="1"/>
  <c r="H48" i="155" s="1"/>
  <c r="I50" i="155"/>
  <c r="I56" i="127"/>
  <c r="I55" i="124"/>
  <c r="I53" i="43"/>
  <c r="I56" i="45"/>
  <c r="J59" i="49"/>
  <c r="K59" i="49" s="1"/>
  <c r="I53" i="247"/>
  <c r="I60" i="49"/>
  <c r="I57" i="132"/>
  <c r="I57" i="206"/>
  <c r="I57" i="217"/>
  <c r="I59" i="75"/>
  <c r="I57" i="237"/>
  <c r="I60" i="221"/>
  <c r="I59" i="65"/>
  <c r="I56" i="32"/>
  <c r="I55" i="30"/>
  <c r="K54" i="30"/>
  <c r="I56" i="178"/>
  <c r="I55" i="250"/>
  <c r="I57" i="249"/>
  <c r="I66" i="218"/>
  <c r="I55" i="55"/>
  <c r="I60" i="139"/>
  <c r="I59" i="40"/>
  <c r="G46" i="140" l="1"/>
  <c r="H46" i="140" s="1"/>
  <c r="J46" i="140" s="1"/>
  <c r="G47" i="140" s="1"/>
  <c r="H47" i="140" s="1"/>
  <c r="K45" i="61"/>
  <c r="G46" i="61"/>
  <c r="H46" i="61" s="1"/>
  <c r="K43" i="3"/>
  <c r="J52" i="182"/>
  <c r="J38" i="82"/>
  <c r="K38" i="82" s="1"/>
  <c r="G36" i="51"/>
  <c r="H36" i="51" s="1"/>
  <c r="K35" i="51"/>
  <c r="I60" i="97"/>
  <c r="K37" i="124"/>
  <c r="G38" i="124"/>
  <c r="H38" i="124" s="1"/>
  <c r="I52" i="136"/>
  <c r="I53" i="136" s="1"/>
  <c r="J41" i="214"/>
  <c r="K41" i="214" s="1"/>
  <c r="J42" i="214" s="1"/>
  <c r="K42" i="214" s="1"/>
  <c r="J43" i="214" s="1"/>
  <c r="K43" i="214" s="1"/>
  <c r="J44" i="214" s="1"/>
  <c r="K44" i="214" s="1"/>
  <c r="J45" i="214" s="1"/>
  <c r="K45" i="214" s="1"/>
  <c r="J46" i="214" s="1"/>
  <c r="K46" i="214" s="1"/>
  <c r="J47" i="214" s="1"/>
  <c r="K47" i="214" s="1"/>
  <c r="J48" i="214" s="1"/>
  <c r="K48" i="214" s="1"/>
  <c r="J49" i="214" s="1"/>
  <c r="K49" i="214" s="1"/>
  <c r="J50" i="214" s="1"/>
  <c r="K50" i="214" s="1"/>
  <c r="J51" i="214" s="1"/>
  <c r="K51" i="214" s="1"/>
  <c r="J37" i="249"/>
  <c r="J40" i="132"/>
  <c r="I54" i="33"/>
  <c r="G38" i="93"/>
  <c r="H38" i="93" s="1"/>
  <c r="J38" i="93" s="1"/>
  <c r="J42" i="206"/>
  <c r="G43" i="206" s="1"/>
  <c r="H43" i="206" s="1"/>
  <c r="G47" i="145"/>
  <c r="H47" i="145" s="1"/>
  <c r="K46" i="145"/>
  <c r="K37" i="35"/>
  <c r="G38" i="35"/>
  <c r="H38" i="35" s="1"/>
  <c r="K40" i="8"/>
  <c r="G41" i="8"/>
  <c r="H41" i="8" s="1"/>
  <c r="I70" i="257"/>
  <c r="J97" i="267"/>
  <c r="K97" i="267" s="1"/>
  <c r="I98" i="267"/>
  <c r="G39" i="4"/>
  <c r="H39" i="4" s="1"/>
  <c r="J39" i="4" s="1"/>
  <c r="G39" i="137"/>
  <c r="H39" i="137" s="1"/>
  <c r="J39" i="137" s="1"/>
  <c r="J44" i="3"/>
  <c r="G45" i="3" s="1"/>
  <c r="H45" i="3" s="1"/>
  <c r="J42" i="153"/>
  <c r="G43" i="153" s="1"/>
  <c r="H43" i="153" s="1"/>
  <c r="K37" i="167"/>
  <c r="G38" i="167"/>
  <c r="H38" i="167" s="1"/>
  <c r="J42" i="220"/>
  <c r="J46" i="61"/>
  <c r="G40" i="257"/>
  <c r="H40" i="257" s="1"/>
  <c r="K39" i="257"/>
  <c r="G40" i="166"/>
  <c r="H40" i="166" s="1"/>
  <c r="K39" i="166"/>
  <c r="J43" i="197"/>
  <c r="K43" i="197" s="1"/>
  <c r="G41" i="218"/>
  <c r="H41" i="218" s="1"/>
  <c r="J41" i="218" s="1"/>
  <c r="G49" i="10"/>
  <c r="K48" i="10"/>
  <c r="J49" i="10" s="1"/>
  <c r="J71" i="12"/>
  <c r="K71" i="12" s="1"/>
  <c r="I58" i="252"/>
  <c r="I63" i="17"/>
  <c r="I64" i="17" s="1"/>
  <c r="I65" i="17" s="1"/>
  <c r="I72" i="12"/>
  <c r="I73" i="12" s="1"/>
  <c r="J45" i="250"/>
  <c r="J39" i="92"/>
  <c r="G40" i="92" s="1"/>
  <c r="H40" i="92" s="1"/>
  <c r="K41" i="62"/>
  <c r="G42" i="62"/>
  <c r="H42" i="62" s="1"/>
  <c r="K49" i="110"/>
  <c r="J50" i="110" s="1"/>
  <c r="G51" i="110" s="1"/>
  <c r="H51" i="110" s="1"/>
  <c r="J44" i="95"/>
  <c r="G45" i="95" s="1"/>
  <c r="H45" i="95" s="1"/>
  <c r="K42" i="97"/>
  <c r="J43" i="97" s="1"/>
  <c r="G44" i="97" s="1"/>
  <c r="H44" i="97" s="1"/>
  <c r="K51" i="53"/>
  <c r="J52" i="53" s="1"/>
  <c r="G53" i="53" s="1"/>
  <c r="H53" i="53" s="1"/>
  <c r="J53" i="134"/>
  <c r="K53" i="134" s="1"/>
  <c r="G43" i="18"/>
  <c r="H43" i="18" s="1"/>
  <c r="J43" i="18" s="1"/>
  <c r="K43" i="252"/>
  <c r="G44" i="252"/>
  <c r="H44" i="252" s="1"/>
  <c r="K46" i="140"/>
  <c r="J47" i="140" s="1"/>
  <c r="K47" i="140" s="1"/>
  <c r="G42" i="136"/>
  <c r="H42" i="136" s="1"/>
  <c r="K41" i="136"/>
  <c r="G38" i="41"/>
  <c r="H38" i="41" s="1"/>
  <c r="J41" i="20"/>
  <c r="K37" i="48"/>
  <c r="J38" i="48" s="1"/>
  <c r="J40" i="96"/>
  <c r="G39" i="16"/>
  <c r="H39" i="16" s="1"/>
  <c r="K38" i="16"/>
  <c r="G39" i="247"/>
  <c r="H39" i="247" s="1"/>
  <c r="K49" i="85"/>
  <c r="J50" i="85" s="1"/>
  <c r="G51" i="85" s="1"/>
  <c r="H51" i="85" s="1"/>
  <c r="J55" i="261"/>
  <c r="K55" i="261" s="1"/>
  <c r="K45" i="114"/>
  <c r="J46" i="114" s="1"/>
  <c r="K43" i="100"/>
  <c r="J44" i="100" s="1"/>
  <c r="J55" i="263"/>
  <c r="K55" i="263" s="1"/>
  <c r="I56" i="263"/>
  <c r="J52" i="81"/>
  <c r="K52" i="81" s="1"/>
  <c r="J51" i="116"/>
  <c r="K51" i="116" s="1"/>
  <c r="I60" i="262"/>
  <c r="J59" i="262"/>
  <c r="K59" i="262" s="1"/>
  <c r="I56" i="261"/>
  <c r="J52" i="59"/>
  <c r="K52" i="59" s="1"/>
  <c r="G46" i="139"/>
  <c r="H46" i="139" s="1"/>
  <c r="J46" i="139" s="1"/>
  <c r="G47" i="139" s="1"/>
  <c r="H47" i="139" s="1"/>
  <c r="K52" i="26"/>
  <c r="J53" i="26" s="1"/>
  <c r="K42" i="40"/>
  <c r="J43" i="40" s="1"/>
  <c r="G44" i="40" s="1"/>
  <c r="H44" i="40" s="1"/>
  <c r="J51" i="238"/>
  <c r="K51" i="238" s="1"/>
  <c r="J51" i="83"/>
  <c r="K51" i="83" s="1"/>
  <c r="J54" i="14"/>
  <c r="K54" i="14" s="1"/>
  <c r="K51" i="251"/>
  <c r="J52" i="251" s="1"/>
  <c r="G53" i="251" s="1"/>
  <c r="H53" i="251" s="1"/>
  <c r="J39" i="17"/>
  <c r="K39" i="17" s="1"/>
  <c r="J53" i="240"/>
  <c r="K53" i="240" s="1"/>
  <c r="J51" i="150"/>
  <c r="K51" i="150" s="1"/>
  <c r="J62" i="37"/>
  <c r="K62" i="37" s="1"/>
  <c r="J52" i="129"/>
  <c r="K52" i="129" s="1"/>
  <c r="J53" i="7"/>
  <c r="K53" i="7" s="1"/>
  <c r="J56" i="32"/>
  <c r="K56" i="32" s="1"/>
  <c r="J57" i="112"/>
  <c r="K57" i="112" s="1"/>
  <c r="J51" i="115"/>
  <c r="K51" i="115" s="1"/>
  <c r="J54" i="111"/>
  <c r="K54" i="111" s="1"/>
  <c r="J53" i="89"/>
  <c r="K53" i="89" s="1"/>
  <c r="J54" i="66"/>
  <c r="K54" i="66" s="1"/>
  <c r="J52" i="255"/>
  <c r="K52" i="255" s="1"/>
  <c r="J56" i="219"/>
  <c r="K56" i="219" s="1"/>
  <c r="J56" i="50"/>
  <c r="K56" i="50" s="1"/>
  <c r="J53" i="239"/>
  <c r="K53" i="239" s="1"/>
  <c r="J42" i="152"/>
  <c r="G43" i="152" s="1"/>
  <c r="H43" i="152" s="1"/>
  <c r="J51" i="181"/>
  <c r="K51" i="181" s="1"/>
  <c r="J53" i="123"/>
  <c r="K53" i="123" s="1"/>
  <c r="J52" i="84"/>
  <c r="K52" i="84" s="1"/>
  <c r="J51" i="256"/>
  <c r="K51" i="256" s="1"/>
  <c r="J52" i="70"/>
  <c r="K52" i="70" s="1"/>
  <c r="J56" i="197"/>
  <c r="K56" i="197" s="1"/>
  <c r="J53" i="131"/>
  <c r="K53" i="131" s="1"/>
  <c r="J39" i="211"/>
  <c r="G40" i="211" s="1"/>
  <c r="H40" i="211" s="1"/>
  <c r="J51" i="88"/>
  <c r="K51" i="88" s="1"/>
  <c r="G45" i="24"/>
  <c r="H45" i="24" s="1"/>
  <c r="K44" i="24"/>
  <c r="J57" i="117"/>
  <c r="K57" i="117" s="1"/>
  <c r="G37" i="53"/>
  <c r="H37" i="53" s="1"/>
  <c r="K36" i="53"/>
  <c r="J52" i="21"/>
  <c r="K52" i="21" s="1"/>
  <c r="J53" i="142"/>
  <c r="J51" i="68"/>
  <c r="K51" i="68" s="1"/>
  <c r="I52" i="18"/>
  <c r="J56" i="216"/>
  <c r="K56" i="216" s="1"/>
  <c r="J40" i="47"/>
  <c r="G41" i="47" s="1"/>
  <c r="H41" i="47" s="1"/>
  <c r="K50" i="138"/>
  <c r="J51" i="138" s="1"/>
  <c r="G52" i="138" s="1"/>
  <c r="H52" i="138" s="1"/>
  <c r="J59" i="22"/>
  <c r="K59" i="22" s="1"/>
  <c r="K51" i="157"/>
  <c r="J52" i="157" s="1"/>
  <c r="G53" i="157" s="1"/>
  <c r="H53" i="157" s="1"/>
  <c r="I54" i="241"/>
  <c r="I54" i="152"/>
  <c r="G41" i="64"/>
  <c r="H41" i="64" s="1"/>
  <c r="K40" i="64"/>
  <c r="I53" i="58"/>
  <c r="I52" i="27"/>
  <c r="I52" i="57"/>
  <c r="I53" i="130"/>
  <c r="I53" i="137"/>
  <c r="I53" i="29"/>
  <c r="J53" i="169"/>
  <c r="K53" i="169" s="1"/>
  <c r="J51" i="67"/>
  <c r="K51" i="67" s="1"/>
  <c r="I52" i="100"/>
  <c r="I52" i="238"/>
  <c r="I52" i="68"/>
  <c r="I53" i="157"/>
  <c r="J53" i="241"/>
  <c r="K53" i="241" s="1"/>
  <c r="I55" i="93"/>
  <c r="I52" i="85"/>
  <c r="I53" i="85" s="1"/>
  <c r="I54" i="89"/>
  <c r="J39" i="2"/>
  <c r="K50" i="91"/>
  <c r="J51" i="91" s="1"/>
  <c r="I52" i="256"/>
  <c r="K50" i="27"/>
  <c r="J51" i="27" s="1"/>
  <c r="G52" i="27" s="1"/>
  <c r="H52" i="27" s="1"/>
  <c r="I57" i="197"/>
  <c r="I54" i="26"/>
  <c r="I57" i="50"/>
  <c r="I54" i="239"/>
  <c r="J51" i="128"/>
  <c r="K51" i="128" s="1"/>
  <c r="I55" i="14"/>
  <c r="I53" i="251"/>
  <c r="I54" i="169"/>
  <c r="I54" i="3"/>
  <c r="I52" i="67"/>
  <c r="I54" i="62"/>
  <c r="I55" i="62" s="1"/>
  <c r="I53" i="13"/>
  <c r="K52" i="13"/>
  <c r="J59" i="65"/>
  <c r="K59" i="65" s="1"/>
  <c r="J58" i="77"/>
  <c r="K58" i="77" s="1"/>
  <c r="J57" i="42"/>
  <c r="K57" i="42" s="1"/>
  <c r="J53" i="69"/>
  <c r="K53" i="69" s="1"/>
  <c r="I53" i="91"/>
  <c r="I52" i="114"/>
  <c r="I54" i="153"/>
  <c r="I52" i="110"/>
  <c r="J42" i="55"/>
  <c r="I64" i="95"/>
  <c r="G41" i="63"/>
  <c r="H41" i="63" s="1"/>
  <c r="K40" i="63"/>
  <c r="I53" i="59"/>
  <c r="I52" i="128"/>
  <c r="K50" i="148"/>
  <c r="J51" i="148" s="1"/>
  <c r="G52" i="148" s="1"/>
  <c r="H52" i="148" s="1"/>
  <c r="K52" i="151"/>
  <c r="J53" i="151" s="1"/>
  <c r="G54" i="151" s="1"/>
  <c r="H54" i="151" s="1"/>
  <c r="I54" i="123"/>
  <c r="I54" i="69"/>
  <c r="I52" i="61"/>
  <c r="I59" i="41"/>
  <c r="I60" i="41" s="1"/>
  <c r="I62" i="145"/>
  <c r="I63" i="145" s="1"/>
  <c r="I52" i="148"/>
  <c r="I58" i="117"/>
  <c r="I54" i="7"/>
  <c r="I54" i="151"/>
  <c r="I53" i="182"/>
  <c r="K52" i="182"/>
  <c r="J39" i="247"/>
  <c r="I56" i="96"/>
  <c r="J56" i="127"/>
  <c r="K56" i="127" s="1"/>
  <c r="I55" i="48"/>
  <c r="I55" i="10"/>
  <c r="J52" i="170"/>
  <c r="K52" i="170" s="1"/>
  <c r="I54" i="240"/>
  <c r="I52" i="116"/>
  <c r="I55" i="66"/>
  <c r="I52" i="214"/>
  <c r="I57" i="19"/>
  <c r="K56" i="19"/>
  <c r="I53" i="5"/>
  <c r="K52" i="5"/>
  <c r="I57" i="219"/>
  <c r="J52" i="149"/>
  <c r="K52" i="149" s="1"/>
  <c r="J52" i="99"/>
  <c r="K52" i="99" s="1"/>
  <c r="I54" i="92"/>
  <c r="J52" i="60"/>
  <c r="K52" i="60" s="1"/>
  <c r="I54" i="131"/>
  <c r="G37" i="33"/>
  <c r="H37" i="33" s="1"/>
  <c r="K36" i="33"/>
  <c r="I53" i="149"/>
  <c r="I53" i="99"/>
  <c r="I53" i="60"/>
  <c r="I53" i="129"/>
  <c r="I52" i="181"/>
  <c r="I54" i="47"/>
  <c r="I53" i="170"/>
  <c r="I56" i="4"/>
  <c r="I53" i="63"/>
  <c r="I54" i="63" s="1"/>
  <c r="I54" i="211"/>
  <c r="I53" i="53"/>
  <c r="I53" i="70"/>
  <c r="J63" i="133"/>
  <c r="K63" i="133" s="1"/>
  <c r="J64" i="133" s="1"/>
  <c r="K64" i="133" s="1"/>
  <c r="J65" i="133" s="1"/>
  <c r="K65" i="133" s="1"/>
  <c r="I54" i="134"/>
  <c r="I52" i="88"/>
  <c r="I63" i="37"/>
  <c r="I53" i="135"/>
  <c r="I53" i="81"/>
  <c r="I55" i="16"/>
  <c r="I55" i="20"/>
  <c r="J56" i="178"/>
  <c r="K56" i="178" s="1"/>
  <c r="J59" i="75"/>
  <c r="K59" i="75" s="1"/>
  <c r="J59" i="86"/>
  <c r="K59" i="86" s="1"/>
  <c r="I53" i="84"/>
  <c r="I52" i="115"/>
  <c r="I54" i="8"/>
  <c r="J52" i="58"/>
  <c r="K52" i="58" s="1"/>
  <c r="I52" i="83"/>
  <c r="I55" i="111"/>
  <c r="K50" i="57"/>
  <c r="J51" i="57" s="1"/>
  <c r="G52" i="57" s="1"/>
  <c r="H52" i="57" s="1"/>
  <c r="I53" i="255"/>
  <c r="J52" i="130"/>
  <c r="K52" i="130" s="1"/>
  <c r="I53" i="2"/>
  <c r="I52" i="150"/>
  <c r="J52" i="29"/>
  <c r="K52" i="29" s="1"/>
  <c r="I53" i="220"/>
  <c r="J52" i="135"/>
  <c r="K52" i="135" s="1"/>
  <c r="I52" i="138"/>
  <c r="I53" i="143"/>
  <c r="I58" i="64"/>
  <c r="I56" i="24"/>
  <c r="I56" i="87"/>
  <c r="J55" i="87"/>
  <c r="K55" i="87" s="1"/>
  <c r="I58" i="42"/>
  <c r="I60" i="86"/>
  <c r="I65" i="82"/>
  <c r="I56" i="74"/>
  <c r="J55" i="74"/>
  <c r="K55" i="74" s="1"/>
  <c r="I53" i="73"/>
  <c r="J52" i="73"/>
  <c r="K52" i="73" s="1"/>
  <c r="I54" i="72"/>
  <c r="J53" i="72"/>
  <c r="K53" i="72" s="1"/>
  <c r="I55" i="71"/>
  <c r="J54" i="71"/>
  <c r="K54" i="71" s="1"/>
  <c r="I58" i="248"/>
  <c r="J57" i="248"/>
  <c r="K57" i="248" s="1"/>
  <c r="I54" i="142"/>
  <c r="K53" i="142"/>
  <c r="I57" i="216"/>
  <c r="I54" i="154"/>
  <c r="J53" i="154"/>
  <c r="K53" i="154" s="1"/>
  <c r="I60" i="22"/>
  <c r="J57" i="217"/>
  <c r="K57" i="217" s="1"/>
  <c r="I57" i="78"/>
  <c r="J56" i="78"/>
  <c r="K56" i="78" s="1"/>
  <c r="I59" i="77"/>
  <c r="J56" i="76"/>
  <c r="K56" i="76" s="1"/>
  <c r="I57" i="76"/>
  <c r="I58" i="112"/>
  <c r="I53" i="21"/>
  <c r="I60" i="35"/>
  <c r="K47" i="155"/>
  <c r="J48" i="155" s="1"/>
  <c r="G49" i="155" s="1"/>
  <c r="H49" i="155" s="1"/>
  <c r="I51" i="155"/>
  <c r="I57" i="127"/>
  <c r="I56" i="124"/>
  <c r="I54" i="43"/>
  <c r="J53" i="43"/>
  <c r="K53" i="43" s="1"/>
  <c r="J60" i="49"/>
  <c r="K60" i="49" s="1"/>
  <c r="I57" i="45"/>
  <c r="J56" i="45"/>
  <c r="K56" i="45" s="1"/>
  <c r="I54" i="247"/>
  <c r="I61" i="49"/>
  <c r="I66" i="133"/>
  <c r="I58" i="132"/>
  <c r="I58" i="206"/>
  <c r="I58" i="217"/>
  <c r="I60" i="75"/>
  <c r="I58" i="237"/>
  <c r="J57" i="237"/>
  <c r="K57" i="237" s="1"/>
  <c r="I61" i="221"/>
  <c r="J60" i="221"/>
  <c r="K60" i="221" s="1"/>
  <c r="I60" i="65"/>
  <c r="I57" i="32"/>
  <c r="K55" i="30"/>
  <c r="I56" i="30"/>
  <c r="I57" i="178"/>
  <c r="I56" i="250"/>
  <c r="I58" i="249"/>
  <c r="I67" i="218"/>
  <c r="I56" i="55"/>
  <c r="I61" i="139"/>
  <c r="I60" i="40"/>
  <c r="G39" i="82" l="1"/>
  <c r="H39" i="82" s="1"/>
  <c r="K42" i="206"/>
  <c r="J39" i="82"/>
  <c r="K39" i="82" s="1"/>
  <c r="J36" i="51"/>
  <c r="G41" i="132"/>
  <c r="H41" i="132" s="1"/>
  <c r="K40" i="132"/>
  <c r="J41" i="132" s="1"/>
  <c r="K41" i="132" s="1"/>
  <c r="J42" i="132" s="1"/>
  <c r="K42" i="132" s="1"/>
  <c r="J43" i="132" s="1"/>
  <c r="K43" i="132" s="1"/>
  <c r="J44" i="132" s="1"/>
  <c r="K44" i="132" s="1"/>
  <c r="J45" i="132" s="1"/>
  <c r="K45" i="132" s="1"/>
  <c r="J46" i="132" s="1"/>
  <c r="K46" i="132" s="1"/>
  <c r="J47" i="132" s="1"/>
  <c r="K47" i="132" s="1"/>
  <c r="J48" i="132" s="1"/>
  <c r="K48" i="132" s="1"/>
  <c r="J49" i="132" s="1"/>
  <c r="K49" i="132" s="1"/>
  <c r="J50" i="132" s="1"/>
  <c r="K50" i="132" s="1"/>
  <c r="J51" i="132" s="1"/>
  <c r="K51" i="132" s="1"/>
  <c r="J52" i="132" s="1"/>
  <c r="K52" i="132" s="1"/>
  <c r="J53" i="132" s="1"/>
  <c r="K53" i="132" s="1"/>
  <c r="J54" i="132" s="1"/>
  <c r="K54" i="132" s="1"/>
  <c r="J55" i="132" s="1"/>
  <c r="K55" i="132" s="1"/>
  <c r="J56" i="132" s="1"/>
  <c r="K56" i="132" s="1"/>
  <c r="J57" i="132" s="1"/>
  <c r="K57" i="132" s="1"/>
  <c r="J58" i="132" s="1"/>
  <c r="K58" i="132" s="1"/>
  <c r="K42" i="220"/>
  <c r="J45" i="220" s="1"/>
  <c r="K45" i="220" s="1"/>
  <c r="J46" i="220" s="1"/>
  <c r="K46" i="220" s="1"/>
  <c r="J47" i="220" s="1"/>
  <c r="K47" i="220" s="1"/>
  <c r="J48" i="220" s="1"/>
  <c r="K48" i="220" s="1"/>
  <c r="J49" i="220" s="1"/>
  <c r="K49" i="220" s="1"/>
  <c r="J50" i="220" s="1"/>
  <c r="K50" i="220" s="1"/>
  <c r="J51" i="220" s="1"/>
  <c r="K51" i="220" s="1"/>
  <c r="J52" i="220" s="1"/>
  <c r="K52" i="220" s="1"/>
  <c r="G43" i="220"/>
  <c r="H43" i="220" s="1"/>
  <c r="K37" i="249"/>
  <c r="G38" i="249"/>
  <c r="H38" i="249" s="1"/>
  <c r="I54" i="136"/>
  <c r="I61" i="97"/>
  <c r="K38" i="124"/>
  <c r="J39" i="124" s="1"/>
  <c r="G37" i="51"/>
  <c r="H37" i="51" s="1"/>
  <c r="K36" i="51"/>
  <c r="I55" i="33"/>
  <c r="I56" i="33" s="1"/>
  <c r="I57" i="33" s="1"/>
  <c r="I58" i="33" s="1"/>
  <c r="J43" i="206"/>
  <c r="J47" i="145"/>
  <c r="K47" i="145" s="1"/>
  <c r="J38" i="35"/>
  <c r="G40" i="82"/>
  <c r="H40" i="82" s="1"/>
  <c r="K41" i="8"/>
  <c r="J42" i="8" s="1"/>
  <c r="K42" i="8" s="1"/>
  <c r="J43" i="8" s="1"/>
  <c r="K43" i="8" s="1"/>
  <c r="J44" i="8" s="1"/>
  <c r="K44" i="8" s="1"/>
  <c r="J45" i="8" s="1"/>
  <c r="K45" i="8" s="1"/>
  <c r="J46" i="8" s="1"/>
  <c r="K46" i="8" s="1"/>
  <c r="J47" i="8" s="1"/>
  <c r="K47" i="8" s="1"/>
  <c r="J48" i="8" s="1"/>
  <c r="K48" i="8" s="1"/>
  <c r="J49" i="8" s="1"/>
  <c r="K49" i="8" s="1"/>
  <c r="J50" i="8" s="1"/>
  <c r="K50" i="8" s="1"/>
  <c r="J51" i="8" s="1"/>
  <c r="K51" i="8" s="1"/>
  <c r="J52" i="8" s="1"/>
  <c r="K52" i="8" s="1"/>
  <c r="J53" i="8" s="1"/>
  <c r="K53" i="8" s="1"/>
  <c r="J54" i="8" s="1"/>
  <c r="K54" i="8" s="1"/>
  <c r="I71" i="257"/>
  <c r="J98" i="267"/>
  <c r="K98" i="267" s="1"/>
  <c r="K38" i="93"/>
  <c r="G39" i="93"/>
  <c r="H39" i="93" s="1"/>
  <c r="J38" i="167"/>
  <c r="I99" i="267"/>
  <c r="K44" i="3"/>
  <c r="J45" i="3" s="1"/>
  <c r="K42" i="153"/>
  <c r="J43" i="153" s="1"/>
  <c r="J40" i="166"/>
  <c r="K40" i="166" s="1"/>
  <c r="J40" i="257"/>
  <c r="G47" i="61"/>
  <c r="H47" i="61" s="1"/>
  <c r="K46" i="61"/>
  <c r="G44" i="197"/>
  <c r="H44" i="197" s="1"/>
  <c r="J44" i="197" s="1"/>
  <c r="K44" i="197" s="1"/>
  <c r="J53" i="130"/>
  <c r="K53" i="130" s="1"/>
  <c r="G50" i="10"/>
  <c r="K49" i="10"/>
  <c r="J50" i="10" s="1"/>
  <c r="J72" i="12"/>
  <c r="K72" i="12" s="1"/>
  <c r="J73" i="12" s="1"/>
  <c r="K73" i="12" s="1"/>
  <c r="I74" i="12"/>
  <c r="I66" i="17"/>
  <c r="I59" i="252"/>
  <c r="I60" i="252" s="1"/>
  <c r="K60" i="252" s="1"/>
  <c r="G46" i="250"/>
  <c r="H46" i="250" s="1"/>
  <c r="K45" i="250"/>
  <c r="G40" i="137"/>
  <c r="H40" i="137" s="1"/>
  <c r="K39" i="137"/>
  <c r="G40" i="4"/>
  <c r="H40" i="4" s="1"/>
  <c r="K39" i="4"/>
  <c r="K39" i="92"/>
  <c r="J40" i="92" s="1"/>
  <c r="K41" i="218"/>
  <c r="G42" i="218"/>
  <c r="H42" i="218" s="1"/>
  <c r="K44" i="95"/>
  <c r="J45" i="95" s="1"/>
  <c r="G46" i="95" s="1"/>
  <c r="H46" i="95" s="1"/>
  <c r="J42" i="62"/>
  <c r="K50" i="110"/>
  <c r="J51" i="110" s="1"/>
  <c r="G52" i="110" s="1"/>
  <c r="H52" i="110" s="1"/>
  <c r="J44" i="252"/>
  <c r="G45" i="252" s="1"/>
  <c r="H45" i="252" s="1"/>
  <c r="J53" i="29"/>
  <c r="K53" i="29" s="1"/>
  <c r="K51" i="91"/>
  <c r="G52" i="91"/>
  <c r="H52" i="91" s="1"/>
  <c r="G48" i="140"/>
  <c r="H48" i="140" s="1"/>
  <c r="J48" i="140" s="1"/>
  <c r="G39" i="48"/>
  <c r="H39" i="48" s="1"/>
  <c r="K38" i="48"/>
  <c r="J39" i="48" s="1"/>
  <c r="K37" i="41"/>
  <c r="J38" i="41" s="1"/>
  <c r="G40" i="17"/>
  <c r="H40" i="17" s="1"/>
  <c r="J40" i="17" s="1"/>
  <c r="J42" i="136"/>
  <c r="J39" i="16"/>
  <c r="K39" i="16" s="1"/>
  <c r="K42" i="152"/>
  <c r="J52" i="256"/>
  <c r="K52" i="256" s="1"/>
  <c r="J54" i="89"/>
  <c r="K54" i="89" s="1"/>
  <c r="J56" i="263"/>
  <c r="K56" i="263" s="1"/>
  <c r="K40" i="96"/>
  <c r="G41" i="96"/>
  <c r="H41" i="96" s="1"/>
  <c r="K50" i="85"/>
  <c r="J51" i="85" s="1"/>
  <c r="G52" i="85" s="1"/>
  <c r="H52" i="85" s="1"/>
  <c r="K44" i="100"/>
  <c r="G45" i="100"/>
  <c r="H45" i="100" s="1"/>
  <c r="G54" i="26"/>
  <c r="H54" i="26" s="1"/>
  <c r="K53" i="26"/>
  <c r="K43" i="97"/>
  <c r="J44" i="97" s="1"/>
  <c r="K44" i="97" s="1"/>
  <c r="K39" i="211"/>
  <c r="J40" i="211" s="1"/>
  <c r="J53" i="58"/>
  <c r="K53" i="58" s="1"/>
  <c r="K43" i="40"/>
  <c r="J44" i="40" s="1"/>
  <c r="G45" i="40" s="1"/>
  <c r="H45" i="40" s="1"/>
  <c r="J54" i="134"/>
  <c r="K54" i="134" s="1"/>
  <c r="J37" i="33"/>
  <c r="K37" i="33" s="1"/>
  <c r="I57" i="263"/>
  <c r="J60" i="262"/>
  <c r="K60" i="262" s="1"/>
  <c r="I61" i="262"/>
  <c r="J57" i="178"/>
  <c r="K57" i="178" s="1"/>
  <c r="I57" i="261"/>
  <c r="J56" i="87"/>
  <c r="K56" i="87" s="1"/>
  <c r="J53" i="84"/>
  <c r="K53" i="84" s="1"/>
  <c r="G44" i="18"/>
  <c r="H44" i="18" s="1"/>
  <c r="K43" i="18"/>
  <c r="J56" i="261"/>
  <c r="K56" i="261" s="1"/>
  <c r="K52" i="251"/>
  <c r="J53" i="251" s="1"/>
  <c r="J53" i="149"/>
  <c r="K53" i="149" s="1"/>
  <c r="J54" i="43"/>
  <c r="K54" i="43" s="1"/>
  <c r="J54" i="142"/>
  <c r="J57" i="219"/>
  <c r="K57" i="219" s="1"/>
  <c r="J45" i="24"/>
  <c r="G46" i="24" s="1"/>
  <c r="H46" i="24" s="1"/>
  <c r="G47" i="114"/>
  <c r="H47" i="114" s="1"/>
  <c r="K46" i="114"/>
  <c r="J53" i="99"/>
  <c r="K53" i="99" s="1"/>
  <c r="J52" i="128"/>
  <c r="J55" i="111"/>
  <c r="K55" i="111" s="1"/>
  <c r="J37" i="53"/>
  <c r="G38" i="53" s="1"/>
  <c r="H38" i="53" s="1"/>
  <c r="J52" i="214"/>
  <c r="K52" i="214" s="1"/>
  <c r="J54" i="69"/>
  <c r="J57" i="197"/>
  <c r="K57" i="197" s="1"/>
  <c r="J52" i="68"/>
  <c r="K52" i="68" s="1"/>
  <c r="J53" i="73"/>
  <c r="K53" i="73" s="1"/>
  <c r="J54" i="241"/>
  <c r="K54" i="241" s="1"/>
  <c r="J53" i="70"/>
  <c r="K53" i="70" s="1"/>
  <c r="J53" i="129"/>
  <c r="K53" i="129" s="1"/>
  <c r="J54" i="7"/>
  <c r="K54" i="7" s="1"/>
  <c r="K40" i="47"/>
  <c r="J41" i="47" s="1"/>
  <c r="K52" i="53"/>
  <c r="J53" i="53" s="1"/>
  <c r="G54" i="53" s="1"/>
  <c r="H54" i="53" s="1"/>
  <c r="J57" i="50"/>
  <c r="K57" i="50" s="1"/>
  <c r="I53" i="18"/>
  <c r="I54" i="18" s="1"/>
  <c r="J57" i="127"/>
  <c r="K57" i="127" s="1"/>
  <c r="K51" i="148"/>
  <c r="J52" i="148" s="1"/>
  <c r="G53" i="148" s="1"/>
  <c r="H53" i="148" s="1"/>
  <c r="J58" i="248"/>
  <c r="K58" i="248" s="1"/>
  <c r="J56" i="74"/>
  <c r="K56" i="74" s="1"/>
  <c r="J53" i="135"/>
  <c r="K53" i="135" s="1"/>
  <c r="J52" i="115"/>
  <c r="K52" i="115" s="1"/>
  <c r="J54" i="123"/>
  <c r="K54" i="123" s="1"/>
  <c r="J54" i="169"/>
  <c r="K54" i="169" s="1"/>
  <c r="J41" i="64"/>
  <c r="G42" i="64" s="1"/>
  <c r="H42" i="64" s="1"/>
  <c r="K46" i="139"/>
  <c r="J47" i="139" s="1"/>
  <c r="G48" i="139" s="1"/>
  <c r="H48" i="139" s="1"/>
  <c r="K51" i="138"/>
  <c r="J52" i="138" s="1"/>
  <c r="G53" i="138" s="1"/>
  <c r="H53" i="138" s="1"/>
  <c r="J58" i="117"/>
  <c r="K58" i="117" s="1"/>
  <c r="K52" i="157"/>
  <c r="J53" i="157" s="1"/>
  <c r="G54" i="157" s="1"/>
  <c r="H54" i="157" s="1"/>
  <c r="J63" i="37"/>
  <c r="K63" i="37" s="1"/>
  <c r="J41" i="63"/>
  <c r="G42" i="63" s="1"/>
  <c r="H42" i="63" s="1"/>
  <c r="I54" i="135"/>
  <c r="I55" i="63"/>
  <c r="I54" i="60"/>
  <c r="I55" i="131"/>
  <c r="I57" i="96"/>
  <c r="I53" i="67"/>
  <c r="I56" i="14"/>
  <c r="I54" i="140"/>
  <c r="K51" i="57"/>
  <c r="J52" i="57" s="1"/>
  <c r="G53" i="57" s="1"/>
  <c r="H53" i="57" s="1"/>
  <c r="I59" i="64"/>
  <c r="I60" i="64" s="1"/>
  <c r="I61" i="64" s="1"/>
  <c r="I62" i="64" s="1"/>
  <c r="I63" i="64" s="1"/>
  <c r="I53" i="83"/>
  <c r="I56" i="20"/>
  <c r="J58" i="237"/>
  <c r="K58" i="237" s="1"/>
  <c r="J52" i="150"/>
  <c r="K52" i="150" s="1"/>
  <c r="J53" i="255"/>
  <c r="K53" i="255" s="1"/>
  <c r="J52" i="83"/>
  <c r="K52" i="83" s="1"/>
  <c r="I54" i="84"/>
  <c r="I64" i="37"/>
  <c r="I55" i="47"/>
  <c r="I58" i="219"/>
  <c r="I53" i="214"/>
  <c r="I56" i="10"/>
  <c r="G40" i="247"/>
  <c r="H40" i="247" s="1"/>
  <c r="K39" i="247"/>
  <c r="I59" i="117"/>
  <c r="I53" i="114"/>
  <c r="I55" i="3"/>
  <c r="I58" i="197"/>
  <c r="G40" i="2"/>
  <c r="H40" i="2" s="1"/>
  <c r="K39" i="2"/>
  <c r="J52" i="238"/>
  <c r="K52" i="238" s="1"/>
  <c r="I53" i="57"/>
  <c r="I54" i="143"/>
  <c r="I53" i="150"/>
  <c r="I54" i="255"/>
  <c r="I56" i="16"/>
  <c r="I54" i="70"/>
  <c r="J52" i="181"/>
  <c r="K52" i="181" s="1"/>
  <c r="I54" i="99"/>
  <c r="J55" i="66"/>
  <c r="K55" i="66" s="1"/>
  <c r="J53" i="182"/>
  <c r="K53" i="182" s="1"/>
  <c r="I65" i="95"/>
  <c r="I55" i="239"/>
  <c r="I54" i="157"/>
  <c r="I53" i="238"/>
  <c r="K51" i="27"/>
  <c r="J52" i="27" s="1"/>
  <c r="G53" i="27" s="1"/>
  <c r="H53" i="27" s="1"/>
  <c r="I55" i="152"/>
  <c r="J61" i="221"/>
  <c r="K61" i="221" s="1"/>
  <c r="J57" i="45"/>
  <c r="K57" i="45" s="1"/>
  <c r="I55" i="8"/>
  <c r="J53" i="81"/>
  <c r="K53" i="81" s="1"/>
  <c r="J52" i="88"/>
  <c r="K52" i="88" s="1"/>
  <c r="I53" i="181"/>
  <c r="I55" i="92"/>
  <c r="I56" i="66"/>
  <c r="I56" i="48"/>
  <c r="I54" i="182"/>
  <c r="I53" i="148"/>
  <c r="I55" i="123"/>
  <c r="I53" i="128"/>
  <c r="K52" i="128"/>
  <c r="G43" i="55"/>
  <c r="H43" i="55" s="1"/>
  <c r="K42" i="55"/>
  <c r="I54" i="91"/>
  <c r="J54" i="239"/>
  <c r="K54" i="239" s="1"/>
  <c r="I55" i="89"/>
  <c r="I53" i="100"/>
  <c r="I54" i="29"/>
  <c r="I53" i="27"/>
  <c r="J54" i="154"/>
  <c r="K54" i="154" s="1"/>
  <c r="J55" i="71"/>
  <c r="K55" i="71" s="1"/>
  <c r="I53" i="138"/>
  <c r="I56" i="111"/>
  <c r="I54" i="81"/>
  <c r="I53" i="88"/>
  <c r="I54" i="149"/>
  <c r="J52" i="116"/>
  <c r="K52" i="116" s="1"/>
  <c r="K53" i="151"/>
  <c r="J54" i="151" s="1"/>
  <c r="G55" i="151" s="1"/>
  <c r="H55" i="151" s="1"/>
  <c r="I64" i="145"/>
  <c r="I53" i="61"/>
  <c r="J53" i="59"/>
  <c r="K53" i="59" s="1"/>
  <c r="I54" i="13"/>
  <c r="K53" i="13"/>
  <c r="I55" i="169"/>
  <c r="I58" i="50"/>
  <c r="I54" i="137"/>
  <c r="I54" i="53"/>
  <c r="I57" i="4"/>
  <c r="I54" i="5"/>
  <c r="K53" i="5"/>
  <c r="I53" i="116"/>
  <c r="I55" i="151"/>
  <c r="I55" i="69"/>
  <c r="K54" i="69"/>
  <c r="I54" i="59"/>
  <c r="I53" i="110"/>
  <c r="I56" i="62"/>
  <c r="I54" i="85"/>
  <c r="I55" i="241"/>
  <c r="J57" i="216"/>
  <c r="K57" i="216" s="1"/>
  <c r="J54" i="72"/>
  <c r="K54" i="72" s="1"/>
  <c r="I57" i="24"/>
  <c r="J53" i="220"/>
  <c r="K53" i="220" s="1"/>
  <c r="I53" i="115"/>
  <c r="I55" i="134"/>
  <c r="J53" i="170"/>
  <c r="K53" i="170" s="1"/>
  <c r="I54" i="129"/>
  <c r="I55" i="240"/>
  <c r="G42" i="20"/>
  <c r="H42" i="20" s="1"/>
  <c r="K41" i="20"/>
  <c r="I54" i="251"/>
  <c r="I53" i="68"/>
  <c r="J58" i="42"/>
  <c r="K58" i="42" s="1"/>
  <c r="I54" i="220"/>
  <c r="I54" i="2"/>
  <c r="I55" i="211"/>
  <c r="I54" i="170"/>
  <c r="J53" i="60"/>
  <c r="K53" i="60" s="1"/>
  <c r="J54" i="131"/>
  <c r="K54" i="131" s="1"/>
  <c r="K57" i="19"/>
  <c r="I58" i="19"/>
  <c r="J54" i="240"/>
  <c r="K54" i="240" s="1"/>
  <c r="I55" i="7"/>
  <c r="I61" i="41"/>
  <c r="J43" i="152"/>
  <c r="I55" i="153"/>
  <c r="J52" i="67"/>
  <c r="K52" i="67" s="1"/>
  <c r="J55" i="14"/>
  <c r="K55" i="14" s="1"/>
  <c r="I55" i="26"/>
  <c r="I53" i="256"/>
  <c r="I56" i="93"/>
  <c r="I54" i="130"/>
  <c r="I54" i="58"/>
  <c r="I57" i="87"/>
  <c r="I59" i="42"/>
  <c r="I61" i="86"/>
  <c r="J60" i="86"/>
  <c r="K60" i="86" s="1"/>
  <c r="I66" i="82"/>
  <c r="I57" i="74"/>
  <c r="I54" i="73"/>
  <c r="I55" i="72"/>
  <c r="I56" i="71"/>
  <c r="I59" i="248"/>
  <c r="I55" i="142"/>
  <c r="K54" i="142"/>
  <c r="J57" i="32"/>
  <c r="K57" i="32" s="1"/>
  <c r="I58" i="216"/>
  <c r="J57" i="78"/>
  <c r="K57" i="78" s="1"/>
  <c r="J60" i="75"/>
  <c r="K60" i="75" s="1"/>
  <c r="I55" i="154"/>
  <c r="I61" i="22"/>
  <c r="J60" i="22"/>
  <c r="K60" i="22" s="1"/>
  <c r="I58" i="78"/>
  <c r="I60" i="77"/>
  <c r="J59" i="77"/>
  <c r="K59" i="77" s="1"/>
  <c r="J57" i="76"/>
  <c r="K57" i="76" s="1"/>
  <c r="I58" i="76"/>
  <c r="I59" i="112"/>
  <c r="J58" i="112"/>
  <c r="K58" i="112" s="1"/>
  <c r="I54" i="21"/>
  <c r="J53" i="21"/>
  <c r="K53" i="21" s="1"/>
  <c r="I61" i="35"/>
  <c r="K48" i="155"/>
  <c r="J49" i="155" s="1"/>
  <c r="G50" i="155" s="1"/>
  <c r="H50" i="155" s="1"/>
  <c r="I52" i="155"/>
  <c r="I58" i="127"/>
  <c r="I57" i="124"/>
  <c r="I55" i="43"/>
  <c r="I58" i="45"/>
  <c r="J60" i="65"/>
  <c r="K60" i="65" s="1"/>
  <c r="I55" i="247"/>
  <c r="I62" i="49"/>
  <c r="J61" i="49"/>
  <c r="K61" i="49" s="1"/>
  <c r="J66" i="133"/>
  <c r="K66" i="133" s="1"/>
  <c r="I67" i="133"/>
  <c r="I59" i="132"/>
  <c r="I59" i="206"/>
  <c r="I59" i="217"/>
  <c r="J58" i="217"/>
  <c r="K58" i="217" s="1"/>
  <c r="I61" i="75"/>
  <c r="I59" i="237"/>
  <c r="I62" i="221"/>
  <c r="I61" i="65"/>
  <c r="I58" i="32"/>
  <c r="I57" i="30"/>
  <c r="K56" i="30"/>
  <c r="I58" i="178"/>
  <c r="I57" i="250"/>
  <c r="I59" i="249"/>
  <c r="I68" i="218"/>
  <c r="I57" i="55"/>
  <c r="I62" i="139"/>
  <c r="I61" i="40"/>
  <c r="J38" i="249" l="1"/>
  <c r="G48" i="145"/>
  <c r="H48" i="145" s="1"/>
  <c r="K39" i="124"/>
  <c r="G40" i="124"/>
  <c r="H40" i="124" s="1"/>
  <c r="K43" i="206"/>
  <c r="J51" i="206" s="1"/>
  <c r="K51" i="206" s="1"/>
  <c r="J52" i="206" s="1"/>
  <c r="K52" i="206" s="1"/>
  <c r="J53" i="206" s="1"/>
  <c r="K53" i="206" s="1"/>
  <c r="J54" i="206" s="1"/>
  <c r="K54" i="206" s="1"/>
  <c r="J55" i="206" s="1"/>
  <c r="K55" i="206" s="1"/>
  <c r="J56" i="206" s="1"/>
  <c r="K56" i="206" s="1"/>
  <c r="J57" i="206" s="1"/>
  <c r="K57" i="206" s="1"/>
  <c r="J58" i="206" s="1"/>
  <c r="K58" i="206" s="1"/>
  <c r="J59" i="206" s="1"/>
  <c r="K59" i="206" s="1"/>
  <c r="G44" i="206"/>
  <c r="H44" i="206" s="1"/>
  <c r="J43" i="220"/>
  <c r="I55" i="136"/>
  <c r="G39" i="249"/>
  <c r="H39" i="249" s="1"/>
  <c r="K38" i="249"/>
  <c r="J37" i="51"/>
  <c r="I62" i="97"/>
  <c r="I63" i="97" s="1"/>
  <c r="I64" i="97" s="1"/>
  <c r="I65" i="97" s="1"/>
  <c r="I66" i="97" s="1"/>
  <c r="I67" i="97" s="1"/>
  <c r="I68" i="97" s="1"/>
  <c r="J48" i="145"/>
  <c r="G49" i="145" s="1"/>
  <c r="H49" i="145" s="1"/>
  <c r="K38" i="167"/>
  <c r="G39" i="167"/>
  <c r="H39" i="167" s="1"/>
  <c r="J39" i="93"/>
  <c r="K39" i="93" s="1"/>
  <c r="J40" i="82"/>
  <c r="G39" i="35"/>
  <c r="H39" i="35" s="1"/>
  <c r="K38" i="35"/>
  <c r="I72" i="257"/>
  <c r="J99" i="267"/>
  <c r="K99" i="267" s="1"/>
  <c r="I100" i="267"/>
  <c r="G46" i="3"/>
  <c r="H46" i="3" s="1"/>
  <c r="K45" i="3"/>
  <c r="G41" i="166"/>
  <c r="H41" i="166" s="1"/>
  <c r="J41" i="166" s="1"/>
  <c r="J47" i="61"/>
  <c r="G48" i="61" s="1"/>
  <c r="H48" i="61" s="1"/>
  <c r="G41" i="257"/>
  <c r="H41" i="257" s="1"/>
  <c r="K40" i="257"/>
  <c r="J53" i="67"/>
  <c r="K53" i="67" s="1"/>
  <c r="J55" i="131"/>
  <c r="K43" i="153"/>
  <c r="G44" i="153"/>
  <c r="H44" i="153" s="1"/>
  <c r="J40" i="137"/>
  <c r="G41" i="137" s="1"/>
  <c r="H41" i="137" s="1"/>
  <c r="J74" i="12"/>
  <c r="K74" i="12" s="1"/>
  <c r="G45" i="197"/>
  <c r="H45" i="197" s="1"/>
  <c r="J45" i="197" s="1"/>
  <c r="G51" i="10"/>
  <c r="K50" i="10"/>
  <c r="J51" i="10" s="1"/>
  <c r="I67" i="17"/>
  <c r="I68" i="17" s="1"/>
  <c r="I75" i="12"/>
  <c r="I76" i="12" s="1"/>
  <c r="J46" i="250"/>
  <c r="G47" i="250" s="1"/>
  <c r="H47" i="250" s="1"/>
  <c r="J52" i="91"/>
  <c r="K52" i="91" s="1"/>
  <c r="J42" i="218"/>
  <c r="K51" i="110"/>
  <c r="J52" i="110" s="1"/>
  <c r="G53" i="110" s="1"/>
  <c r="H53" i="110" s="1"/>
  <c r="K45" i="95"/>
  <c r="J46" i="95" s="1"/>
  <c r="G47" i="95" s="1"/>
  <c r="H47" i="95" s="1"/>
  <c r="J40" i="4"/>
  <c r="K52" i="148"/>
  <c r="K40" i="92"/>
  <c r="G41" i="92"/>
  <c r="H41" i="92" s="1"/>
  <c r="K44" i="252"/>
  <c r="J45" i="252" s="1"/>
  <c r="G46" i="252" s="1"/>
  <c r="H46" i="252" s="1"/>
  <c r="G43" i="62"/>
  <c r="H43" i="62" s="1"/>
  <c r="K42" i="62"/>
  <c r="K41" i="63"/>
  <c r="J42" i="63" s="1"/>
  <c r="G49" i="140"/>
  <c r="H49" i="140" s="1"/>
  <c r="K48" i="140"/>
  <c r="K51" i="85"/>
  <c r="J52" i="85" s="1"/>
  <c r="K52" i="85" s="1"/>
  <c r="G39" i="41"/>
  <c r="H39" i="41" s="1"/>
  <c r="K38" i="41"/>
  <c r="J54" i="26"/>
  <c r="G55" i="26" s="1"/>
  <c r="H55" i="26" s="1"/>
  <c r="G43" i="136"/>
  <c r="H43" i="136" s="1"/>
  <c r="K42" i="136"/>
  <c r="G40" i="16"/>
  <c r="H40" i="16" s="1"/>
  <c r="J40" i="16" s="1"/>
  <c r="J57" i="261"/>
  <c r="K57" i="261" s="1"/>
  <c r="J44" i="18"/>
  <c r="K44" i="18" s="1"/>
  <c r="J41" i="96"/>
  <c r="I55" i="18"/>
  <c r="I56" i="18" s="1"/>
  <c r="I57" i="18" s="1"/>
  <c r="I58" i="18" s="1"/>
  <c r="I59" i="18" s="1"/>
  <c r="I60" i="18" s="1"/>
  <c r="I61" i="18" s="1"/>
  <c r="I62" i="18" s="1"/>
  <c r="I63" i="18" s="1"/>
  <c r="J55" i="239"/>
  <c r="K55" i="239" s="1"/>
  <c r="K45" i="24"/>
  <c r="J46" i="24" s="1"/>
  <c r="G38" i="33"/>
  <c r="H38" i="33" s="1"/>
  <c r="J38" i="33" s="1"/>
  <c r="K44" i="40"/>
  <c r="J45" i="40" s="1"/>
  <c r="G42" i="47"/>
  <c r="H42" i="47" s="1"/>
  <c r="K41" i="47"/>
  <c r="G54" i="251"/>
  <c r="H54" i="251" s="1"/>
  <c r="K53" i="251"/>
  <c r="K53" i="53"/>
  <c r="J54" i="53" s="1"/>
  <c r="J47" i="114"/>
  <c r="G48" i="114" s="1"/>
  <c r="H48" i="114" s="1"/>
  <c r="J45" i="100"/>
  <c r="J55" i="240"/>
  <c r="K37" i="53"/>
  <c r="J38" i="53" s="1"/>
  <c r="I58" i="263"/>
  <c r="J57" i="263"/>
  <c r="K57" i="263" s="1"/>
  <c r="I62" i="262"/>
  <c r="J61" i="262"/>
  <c r="K61" i="262" s="1"/>
  <c r="I58" i="261"/>
  <c r="J53" i="150"/>
  <c r="K53" i="150" s="1"/>
  <c r="J53" i="68"/>
  <c r="K53" i="68" s="1"/>
  <c r="K52" i="57"/>
  <c r="J53" i="57" s="1"/>
  <c r="J58" i="197"/>
  <c r="K58" i="197" s="1"/>
  <c r="J40" i="247"/>
  <c r="G41" i="247" s="1"/>
  <c r="H41" i="247" s="1"/>
  <c r="J53" i="83"/>
  <c r="K53" i="83" s="1"/>
  <c r="J57" i="87"/>
  <c r="K57" i="87" s="1"/>
  <c r="J56" i="14"/>
  <c r="K56" i="14" s="1"/>
  <c r="J54" i="60"/>
  <c r="K54" i="60" s="1"/>
  <c r="G45" i="97"/>
  <c r="H45" i="97" s="1"/>
  <c r="J45" i="97" s="1"/>
  <c r="G41" i="17"/>
  <c r="H41" i="17" s="1"/>
  <c r="K40" i="17"/>
  <c r="J54" i="170"/>
  <c r="K54" i="170" s="1"/>
  <c r="K54" i="151"/>
  <c r="J55" i="151" s="1"/>
  <c r="G56" i="151" s="1"/>
  <c r="H56" i="151" s="1"/>
  <c r="J53" i="116"/>
  <c r="K53" i="116" s="1"/>
  <c r="K41" i="64"/>
  <c r="J42" i="64" s="1"/>
  <c r="J55" i="134"/>
  <c r="K55" i="134" s="1"/>
  <c r="J54" i="29"/>
  <c r="K54" i="29" s="1"/>
  <c r="J54" i="220"/>
  <c r="K54" i="220" s="1"/>
  <c r="J54" i="81"/>
  <c r="K54" i="81" s="1"/>
  <c r="J54" i="73"/>
  <c r="K54" i="73" s="1"/>
  <c r="J54" i="58"/>
  <c r="K54" i="58" s="1"/>
  <c r="J55" i="7"/>
  <c r="K55" i="7" s="1"/>
  <c r="K52" i="27"/>
  <c r="J53" i="27" s="1"/>
  <c r="G54" i="27" s="1"/>
  <c r="H54" i="27" s="1"/>
  <c r="J58" i="219"/>
  <c r="K58" i="219" s="1"/>
  <c r="J54" i="21"/>
  <c r="K54" i="21" s="1"/>
  <c r="J55" i="154"/>
  <c r="K55" i="154" s="1"/>
  <c r="J55" i="142"/>
  <c r="K55" i="142" s="1"/>
  <c r="J53" i="115"/>
  <c r="K53" i="115" s="1"/>
  <c r="J55" i="89"/>
  <c r="K55" i="89" s="1"/>
  <c r="J56" i="66"/>
  <c r="K56" i="66" s="1"/>
  <c r="J54" i="84"/>
  <c r="K54" i="84" s="1"/>
  <c r="J54" i="135"/>
  <c r="K54" i="135" s="1"/>
  <c r="J55" i="72"/>
  <c r="K55" i="72" s="1"/>
  <c r="K47" i="139"/>
  <c r="J48" i="139" s="1"/>
  <c r="J59" i="117"/>
  <c r="K59" i="117" s="1"/>
  <c r="K53" i="157"/>
  <c r="J54" i="157" s="1"/>
  <c r="G55" i="157" s="1"/>
  <c r="H55" i="157" s="1"/>
  <c r="J59" i="217"/>
  <c r="K59" i="217" s="1"/>
  <c r="K52" i="138"/>
  <c r="J53" i="138" s="1"/>
  <c r="G54" i="138" s="1"/>
  <c r="H54" i="138" s="1"/>
  <c r="I54" i="256"/>
  <c r="I62" i="41"/>
  <c r="J55" i="241"/>
  <c r="K55" i="241" s="1"/>
  <c r="I54" i="110"/>
  <c r="I54" i="116"/>
  <c r="J54" i="149"/>
  <c r="K54" i="149" s="1"/>
  <c r="J54" i="182"/>
  <c r="K54" i="182" s="1"/>
  <c r="G40" i="48"/>
  <c r="H40" i="48" s="1"/>
  <c r="K39" i="48"/>
  <c r="I55" i="157"/>
  <c r="I57" i="16"/>
  <c r="I58" i="16" s="1"/>
  <c r="I56" i="3"/>
  <c r="I59" i="219"/>
  <c r="J59" i="237"/>
  <c r="K59" i="237" s="1"/>
  <c r="J55" i="43"/>
  <c r="K55" i="43" s="1"/>
  <c r="I55" i="58"/>
  <c r="I54" i="68"/>
  <c r="I54" i="115"/>
  <c r="I56" i="241"/>
  <c r="J54" i="59"/>
  <c r="K54" i="59" s="1"/>
  <c r="J58" i="50"/>
  <c r="K58" i="50" s="1"/>
  <c r="I55" i="149"/>
  <c r="J56" i="111"/>
  <c r="K56" i="111" s="1"/>
  <c r="J53" i="128"/>
  <c r="K53" i="128" s="1"/>
  <c r="I55" i="182"/>
  <c r="J53" i="181"/>
  <c r="K53" i="181" s="1"/>
  <c r="J54" i="99"/>
  <c r="K54" i="99" s="1"/>
  <c r="J54" i="255"/>
  <c r="K54" i="255" s="1"/>
  <c r="I55" i="140"/>
  <c r="K55" i="131"/>
  <c r="I56" i="131"/>
  <c r="I56" i="26"/>
  <c r="I55" i="2"/>
  <c r="I56" i="240"/>
  <c r="K55" i="240"/>
  <c r="I55" i="59"/>
  <c r="I55" i="5"/>
  <c r="K54" i="5"/>
  <c r="I58" i="4"/>
  <c r="I59" i="4" s="1"/>
  <c r="I59" i="50"/>
  <c r="I54" i="61"/>
  <c r="I57" i="111"/>
  <c r="I54" i="128"/>
  <c r="I54" i="181"/>
  <c r="I56" i="239"/>
  <c r="I55" i="99"/>
  <c r="I55" i="255"/>
  <c r="I54" i="83"/>
  <c r="I55" i="130"/>
  <c r="J62" i="221"/>
  <c r="K62" i="221" s="1"/>
  <c r="J54" i="130"/>
  <c r="K54" i="130" s="1"/>
  <c r="I56" i="7"/>
  <c r="I55" i="170"/>
  <c r="I55" i="220"/>
  <c r="I55" i="251"/>
  <c r="J54" i="129"/>
  <c r="K54" i="129" s="1"/>
  <c r="J55" i="69"/>
  <c r="K55" i="69" s="1"/>
  <c r="I55" i="53"/>
  <c r="J55" i="169"/>
  <c r="K55" i="169" s="1"/>
  <c r="G41" i="211"/>
  <c r="H41" i="211" s="1"/>
  <c r="K40" i="211"/>
  <c r="I54" i="27"/>
  <c r="I56" i="89"/>
  <c r="J55" i="123"/>
  <c r="K55" i="123" s="1"/>
  <c r="I57" i="48"/>
  <c r="I56" i="152"/>
  <c r="I66" i="95"/>
  <c r="I54" i="150"/>
  <c r="J40" i="2"/>
  <c r="I56" i="47"/>
  <c r="I57" i="14"/>
  <c r="I55" i="60"/>
  <c r="I55" i="129"/>
  <c r="I58" i="24"/>
  <c r="I59" i="24" s="1"/>
  <c r="I55" i="85"/>
  <c r="I56" i="69"/>
  <c r="I56" i="169"/>
  <c r="I65" i="145"/>
  <c r="I56" i="123"/>
  <c r="I54" i="114"/>
  <c r="I57" i="10"/>
  <c r="J64" i="37"/>
  <c r="K64" i="37" s="1"/>
  <c r="I64" i="64"/>
  <c r="J59" i="112"/>
  <c r="K59" i="112" s="1"/>
  <c r="J61" i="22"/>
  <c r="K61" i="22" s="1"/>
  <c r="J59" i="248"/>
  <c r="K59" i="248" s="1"/>
  <c r="J57" i="74"/>
  <c r="K57" i="74" s="1"/>
  <c r="I59" i="19"/>
  <c r="K58" i="19"/>
  <c r="I56" i="211"/>
  <c r="I55" i="137"/>
  <c r="J53" i="88"/>
  <c r="K53" i="88" s="1"/>
  <c r="I54" i="138"/>
  <c r="I55" i="29"/>
  <c r="I57" i="66"/>
  <c r="J55" i="8"/>
  <c r="K55" i="8" s="1"/>
  <c r="J53" i="238"/>
  <c r="K53" i="238" s="1"/>
  <c r="J54" i="70"/>
  <c r="K54" i="70" s="1"/>
  <c r="I59" i="197"/>
  <c r="J53" i="214"/>
  <c r="K53" i="214" s="1"/>
  <c r="I65" i="37"/>
  <c r="I54" i="67"/>
  <c r="I56" i="63"/>
  <c r="I57" i="93"/>
  <c r="I56" i="153"/>
  <c r="I57" i="62"/>
  <c r="I56" i="151"/>
  <c r="I55" i="13"/>
  <c r="K54" i="13"/>
  <c r="I54" i="88"/>
  <c r="I55" i="91"/>
  <c r="I54" i="148"/>
  <c r="I56" i="8"/>
  <c r="I54" i="238"/>
  <c r="I55" i="70"/>
  <c r="I55" i="143"/>
  <c r="I54" i="214"/>
  <c r="I56" i="166"/>
  <c r="J58" i="127"/>
  <c r="K58" i="127" s="1"/>
  <c r="J56" i="71"/>
  <c r="K56" i="71" s="1"/>
  <c r="J53" i="256"/>
  <c r="K53" i="256" s="1"/>
  <c r="G44" i="152"/>
  <c r="H44" i="152" s="1"/>
  <c r="K43" i="152"/>
  <c r="G41" i="16"/>
  <c r="H41" i="16" s="1"/>
  <c r="K40" i="16"/>
  <c r="I59" i="33"/>
  <c r="J42" i="20"/>
  <c r="I56" i="134"/>
  <c r="I55" i="81"/>
  <c r="I54" i="100"/>
  <c r="J43" i="55"/>
  <c r="J53" i="148"/>
  <c r="G54" i="148" s="1"/>
  <c r="H54" i="148" s="1"/>
  <c r="I56" i="92"/>
  <c r="I54" i="57"/>
  <c r="I60" i="117"/>
  <c r="I55" i="84"/>
  <c r="I57" i="20"/>
  <c r="I58" i="96"/>
  <c r="I59" i="96" s="1"/>
  <c r="I55" i="135"/>
  <c r="I58" i="87"/>
  <c r="J61" i="86"/>
  <c r="K61" i="86" s="1"/>
  <c r="J62" i="49"/>
  <c r="K62" i="49" s="1"/>
  <c r="I60" i="42"/>
  <c r="J59" i="42"/>
  <c r="K59" i="42" s="1"/>
  <c r="I62" i="86"/>
  <c r="I67" i="82"/>
  <c r="I58" i="74"/>
  <c r="I55" i="73"/>
  <c r="I56" i="72"/>
  <c r="I57" i="71"/>
  <c r="I60" i="248"/>
  <c r="J58" i="178"/>
  <c r="K58" i="178" s="1"/>
  <c r="I56" i="142"/>
  <c r="I59" i="216"/>
  <c r="J58" i="216"/>
  <c r="K58" i="216" s="1"/>
  <c r="J60" i="77"/>
  <c r="K60" i="77" s="1"/>
  <c r="J61" i="75"/>
  <c r="K61" i="75" s="1"/>
  <c r="I56" i="154"/>
  <c r="J58" i="78"/>
  <c r="K58" i="78" s="1"/>
  <c r="I62" i="22"/>
  <c r="I59" i="78"/>
  <c r="I61" i="77"/>
  <c r="I59" i="76"/>
  <c r="J58" i="76"/>
  <c r="K58" i="76" s="1"/>
  <c r="I60" i="112"/>
  <c r="I55" i="21"/>
  <c r="I62" i="35"/>
  <c r="K49" i="155"/>
  <c r="J50" i="155" s="1"/>
  <c r="G51" i="155" s="1"/>
  <c r="H51" i="155" s="1"/>
  <c r="I53" i="155"/>
  <c r="I59" i="127"/>
  <c r="I58" i="124"/>
  <c r="J58" i="45"/>
  <c r="K58" i="45" s="1"/>
  <c r="I56" i="43"/>
  <c r="I59" i="45"/>
  <c r="I56" i="247"/>
  <c r="I63" i="49"/>
  <c r="I68" i="133"/>
  <c r="J67" i="133"/>
  <c r="K67" i="133" s="1"/>
  <c r="I60" i="132"/>
  <c r="J59" i="132"/>
  <c r="K59" i="132" s="1"/>
  <c r="I60" i="206"/>
  <c r="I60" i="217"/>
  <c r="I62" i="75"/>
  <c r="I60" i="237"/>
  <c r="I63" i="221"/>
  <c r="I62" i="65"/>
  <c r="J61" i="65"/>
  <c r="K61" i="65" s="1"/>
  <c r="I59" i="32"/>
  <c r="J58" i="32"/>
  <c r="K58" i="32" s="1"/>
  <c r="K57" i="30"/>
  <c r="I58" i="30"/>
  <c r="I59" i="178"/>
  <c r="I69" i="97"/>
  <c r="I58" i="250"/>
  <c r="I60" i="249"/>
  <c r="I69" i="218"/>
  <c r="I58" i="55"/>
  <c r="I63" i="139"/>
  <c r="I62" i="40"/>
  <c r="J39" i="249" l="1"/>
  <c r="K48" i="145"/>
  <c r="J49" i="145" s="1"/>
  <c r="K49" i="145" s="1"/>
  <c r="J40" i="124"/>
  <c r="K40" i="124" s="1"/>
  <c r="J39" i="167"/>
  <c r="K39" i="167" s="1"/>
  <c r="J44" i="206"/>
  <c r="K40" i="82"/>
  <c r="G41" i="82"/>
  <c r="H41" i="82" s="1"/>
  <c r="G38" i="51"/>
  <c r="H38" i="51" s="1"/>
  <c r="K37" i="51"/>
  <c r="I56" i="136"/>
  <c r="I57" i="136" s="1"/>
  <c r="G40" i="249"/>
  <c r="H40" i="249" s="1"/>
  <c r="K39" i="249"/>
  <c r="K43" i="220"/>
  <c r="G44" i="220"/>
  <c r="H44" i="220" s="1"/>
  <c r="J41" i="124"/>
  <c r="K41" i="124" s="1"/>
  <c r="J42" i="124" s="1"/>
  <c r="K42" i="124" s="1"/>
  <c r="J43" i="124" s="1"/>
  <c r="K43" i="124" s="1"/>
  <c r="J44" i="124" s="1"/>
  <c r="K44" i="124" s="1"/>
  <c r="J45" i="124" s="1"/>
  <c r="K45" i="124" s="1"/>
  <c r="J46" i="124" s="1"/>
  <c r="K46" i="124" s="1"/>
  <c r="J47" i="124" s="1"/>
  <c r="K47" i="124" s="1"/>
  <c r="J48" i="124" s="1"/>
  <c r="K48" i="124" s="1"/>
  <c r="J49" i="124" s="1"/>
  <c r="K49" i="124" s="1"/>
  <c r="J50" i="124" s="1"/>
  <c r="K50" i="124" s="1"/>
  <c r="J51" i="124" s="1"/>
  <c r="K51" i="124" s="1"/>
  <c r="J52" i="124" s="1"/>
  <c r="K52" i="124" s="1"/>
  <c r="J53" i="124" s="1"/>
  <c r="K53" i="124" s="1"/>
  <c r="J54" i="124" s="1"/>
  <c r="K54" i="124" s="1"/>
  <c r="J55" i="124" s="1"/>
  <c r="K55" i="124" s="1"/>
  <c r="J56" i="124" s="1"/>
  <c r="K56" i="124" s="1"/>
  <c r="J57" i="124" s="1"/>
  <c r="K57" i="124" s="1"/>
  <c r="J58" i="124" s="1"/>
  <c r="K58" i="124" s="1"/>
  <c r="G40" i="93"/>
  <c r="H40" i="93" s="1"/>
  <c r="J40" i="93" s="1"/>
  <c r="I60" i="96"/>
  <c r="J46" i="3"/>
  <c r="G47" i="3" s="1"/>
  <c r="H47" i="3" s="1"/>
  <c r="J39" i="35"/>
  <c r="G40" i="167"/>
  <c r="H40" i="167" s="1"/>
  <c r="I59" i="16"/>
  <c r="I73" i="257"/>
  <c r="J100" i="267"/>
  <c r="K100" i="267" s="1"/>
  <c r="K47" i="61"/>
  <c r="J48" i="61" s="1"/>
  <c r="I101" i="267"/>
  <c r="K45" i="252"/>
  <c r="K40" i="137"/>
  <c r="J41" i="137" s="1"/>
  <c r="G42" i="137" s="1"/>
  <c r="H42" i="137" s="1"/>
  <c r="G53" i="91"/>
  <c r="H53" i="91" s="1"/>
  <c r="J53" i="91" s="1"/>
  <c r="G54" i="91" s="1"/>
  <c r="H54" i="91" s="1"/>
  <c r="J44" i="153"/>
  <c r="G45" i="153" s="1"/>
  <c r="H45" i="153" s="1"/>
  <c r="J41" i="257"/>
  <c r="K41" i="257" s="1"/>
  <c r="G42" i="166"/>
  <c r="H42" i="166" s="1"/>
  <c r="K41" i="166"/>
  <c r="I69" i="17"/>
  <c r="I70" i="17" s="1"/>
  <c r="G42" i="257"/>
  <c r="H42" i="257" s="1"/>
  <c r="G52" i="10"/>
  <c r="K51" i="10"/>
  <c r="J52" i="10" s="1"/>
  <c r="G45" i="18"/>
  <c r="H45" i="18" s="1"/>
  <c r="J45" i="18" s="1"/>
  <c r="I77" i="12"/>
  <c r="I78" i="12" s="1"/>
  <c r="J75" i="12"/>
  <c r="K75" i="12" s="1"/>
  <c r="J76" i="12" s="1"/>
  <c r="K76" i="12" s="1"/>
  <c r="G46" i="197"/>
  <c r="H46" i="197" s="1"/>
  <c r="K45" i="197"/>
  <c r="K42" i="218"/>
  <c r="G43" i="218"/>
  <c r="H43" i="218" s="1"/>
  <c r="J41" i="92"/>
  <c r="K41" i="92" s="1"/>
  <c r="K46" i="250"/>
  <c r="J47" i="250" s="1"/>
  <c r="G48" i="250" s="1"/>
  <c r="H48" i="250" s="1"/>
  <c r="K52" i="110"/>
  <c r="J53" i="110" s="1"/>
  <c r="G54" i="110" s="1"/>
  <c r="H54" i="110" s="1"/>
  <c r="G41" i="4"/>
  <c r="H41" i="4" s="1"/>
  <c r="K40" i="4"/>
  <c r="J43" i="62"/>
  <c r="G44" i="62" s="1"/>
  <c r="H44" i="62" s="1"/>
  <c r="K53" i="27"/>
  <c r="G53" i="85"/>
  <c r="H53" i="85" s="1"/>
  <c r="G55" i="53"/>
  <c r="H55" i="53" s="1"/>
  <c r="K54" i="53"/>
  <c r="J54" i="256"/>
  <c r="K54" i="256" s="1"/>
  <c r="K40" i="247"/>
  <c r="J41" i="247" s="1"/>
  <c r="J49" i="140"/>
  <c r="G50" i="140" s="1"/>
  <c r="H50" i="140" s="1"/>
  <c r="J43" i="136"/>
  <c r="G44" i="136" s="1"/>
  <c r="H44" i="136" s="1"/>
  <c r="J39" i="41"/>
  <c r="G40" i="41" s="1"/>
  <c r="H40" i="41" s="1"/>
  <c r="K54" i="26"/>
  <c r="J55" i="26" s="1"/>
  <c r="K47" i="114"/>
  <c r="J48" i="114" s="1"/>
  <c r="K48" i="114" s="1"/>
  <c r="J62" i="262"/>
  <c r="K62" i="262" s="1"/>
  <c r="K46" i="95"/>
  <c r="J47" i="95" s="1"/>
  <c r="J42" i="47"/>
  <c r="K42" i="47" s="1"/>
  <c r="G42" i="96"/>
  <c r="H42" i="96" s="1"/>
  <c r="K41" i="96"/>
  <c r="K38" i="33"/>
  <c r="G39" i="33"/>
  <c r="H39" i="33" s="1"/>
  <c r="J54" i="251"/>
  <c r="G55" i="251" s="1"/>
  <c r="H55" i="251" s="1"/>
  <c r="G54" i="57"/>
  <c r="H54" i="57" s="1"/>
  <c r="K53" i="57"/>
  <c r="K45" i="100"/>
  <c r="G46" i="100"/>
  <c r="H46" i="100" s="1"/>
  <c r="J54" i="214"/>
  <c r="K54" i="214" s="1"/>
  <c r="K55" i="151"/>
  <c r="J56" i="151" s="1"/>
  <c r="G57" i="151" s="1"/>
  <c r="H57" i="151" s="1"/>
  <c r="J58" i="263"/>
  <c r="K58" i="263" s="1"/>
  <c r="K47" i="153"/>
  <c r="G48" i="153"/>
  <c r="H48" i="153" s="1"/>
  <c r="I59" i="263"/>
  <c r="I63" i="262"/>
  <c r="J55" i="182"/>
  <c r="K55" i="182" s="1"/>
  <c r="I59" i="261"/>
  <c r="J58" i="261"/>
  <c r="K58" i="261" s="1"/>
  <c r="J41" i="17"/>
  <c r="G42" i="17" s="1"/>
  <c r="H42" i="17" s="1"/>
  <c r="J57" i="71"/>
  <c r="J55" i="59"/>
  <c r="K55" i="59" s="1"/>
  <c r="J54" i="150"/>
  <c r="K54" i="150" s="1"/>
  <c r="J55" i="130"/>
  <c r="K55" i="130" s="1"/>
  <c r="J54" i="68"/>
  <c r="K54" i="68" s="1"/>
  <c r="J56" i="69"/>
  <c r="K56" i="69" s="1"/>
  <c r="J54" i="115"/>
  <c r="K54" i="115" s="1"/>
  <c r="J56" i="241"/>
  <c r="K56" i="241" s="1"/>
  <c r="J55" i="84"/>
  <c r="K55" i="84" s="1"/>
  <c r="J54" i="88"/>
  <c r="J59" i="127"/>
  <c r="K59" i="127" s="1"/>
  <c r="J55" i="73"/>
  <c r="K55" i="73" s="1"/>
  <c r="J54" i="238"/>
  <c r="K54" i="238" s="1"/>
  <c r="J55" i="70"/>
  <c r="K55" i="70" s="1"/>
  <c r="J59" i="50"/>
  <c r="K59" i="50" s="1"/>
  <c r="J54" i="181"/>
  <c r="K54" i="181" s="1"/>
  <c r="J57" i="111"/>
  <c r="K57" i="111" s="1"/>
  <c r="J60" i="237"/>
  <c r="K60" i="237" s="1"/>
  <c r="J60" i="132"/>
  <c r="K60" i="132" s="1"/>
  <c r="J55" i="81"/>
  <c r="K55" i="81" s="1"/>
  <c r="J56" i="134"/>
  <c r="K56" i="134" s="1"/>
  <c r="J55" i="60"/>
  <c r="K55" i="60" s="1"/>
  <c r="J55" i="129"/>
  <c r="K55" i="129" s="1"/>
  <c r="J54" i="128"/>
  <c r="K54" i="128" s="1"/>
  <c r="J55" i="255"/>
  <c r="K55" i="255" s="1"/>
  <c r="J59" i="32"/>
  <c r="K59" i="32" s="1"/>
  <c r="J63" i="221"/>
  <c r="K63" i="221" s="1"/>
  <c r="J60" i="206"/>
  <c r="K60" i="206" s="1"/>
  <c r="J68" i="133"/>
  <c r="K68" i="133" s="1"/>
  <c r="J59" i="216"/>
  <c r="K59" i="216" s="1"/>
  <c r="K53" i="148"/>
  <c r="J54" i="148" s="1"/>
  <c r="G55" i="148" s="1"/>
  <c r="H55" i="148" s="1"/>
  <c r="J55" i="29"/>
  <c r="K55" i="29" s="1"/>
  <c r="J57" i="14"/>
  <c r="K57" i="14" s="1"/>
  <c r="J56" i="89"/>
  <c r="K56" i="89" s="1"/>
  <c r="J55" i="99"/>
  <c r="K55" i="99" s="1"/>
  <c r="G39" i="53"/>
  <c r="H39" i="53" s="1"/>
  <c r="K38" i="53"/>
  <c r="K46" i="24"/>
  <c r="G47" i="24"/>
  <c r="H47" i="24" s="1"/>
  <c r="J60" i="248"/>
  <c r="K60" i="248" s="1"/>
  <c r="J56" i="72"/>
  <c r="J58" i="74"/>
  <c r="K58" i="74" s="1"/>
  <c r="J65" i="37"/>
  <c r="K65" i="37" s="1"/>
  <c r="J59" i="78"/>
  <c r="K59" i="78" s="1"/>
  <c r="K54" i="157"/>
  <c r="J55" i="157" s="1"/>
  <c r="G56" i="157" s="1"/>
  <c r="H56" i="157" s="1"/>
  <c r="J60" i="217"/>
  <c r="K60" i="217" s="1"/>
  <c r="K53" i="138"/>
  <c r="J54" i="138" s="1"/>
  <c r="G55" i="138" s="1"/>
  <c r="H55" i="138" s="1"/>
  <c r="I56" i="137"/>
  <c r="I57" i="123"/>
  <c r="I57" i="131"/>
  <c r="J59" i="45"/>
  <c r="K59" i="45" s="1"/>
  <c r="I58" i="20"/>
  <c r="I57" i="8"/>
  <c r="I55" i="67"/>
  <c r="I60" i="197"/>
  <c r="G46" i="40"/>
  <c r="H46" i="40" s="1"/>
  <c r="K45" i="40"/>
  <c r="I66" i="145"/>
  <c r="I67" i="145" s="1"/>
  <c r="I60" i="50"/>
  <c r="J56" i="240"/>
  <c r="K56" i="240" s="1"/>
  <c r="I60" i="219"/>
  <c r="J40" i="48"/>
  <c r="I55" i="116"/>
  <c r="J60" i="112"/>
  <c r="K60" i="112" s="1"/>
  <c r="J58" i="87"/>
  <c r="K58" i="87" s="1"/>
  <c r="I56" i="84"/>
  <c r="I56" i="81"/>
  <c r="I57" i="134"/>
  <c r="J56" i="8"/>
  <c r="K56" i="8" s="1"/>
  <c r="G43" i="64"/>
  <c r="H43" i="64" s="1"/>
  <c r="K42" i="64"/>
  <c r="I56" i="29"/>
  <c r="I55" i="114"/>
  <c r="J56" i="169"/>
  <c r="K56" i="169" s="1"/>
  <c r="I56" i="85"/>
  <c r="I58" i="14"/>
  <c r="I57" i="89"/>
  <c r="J55" i="220"/>
  <c r="K55" i="220" s="1"/>
  <c r="I56" i="255"/>
  <c r="I55" i="128"/>
  <c r="I57" i="240"/>
  <c r="I56" i="140"/>
  <c r="I56" i="182"/>
  <c r="I55" i="57"/>
  <c r="I60" i="19"/>
  <c r="K59" i="19"/>
  <c r="G43" i="20"/>
  <c r="H43" i="20" s="1"/>
  <c r="K42" i="20"/>
  <c r="I56" i="143"/>
  <c r="I56" i="13"/>
  <c r="K55" i="13"/>
  <c r="I57" i="153"/>
  <c r="I66" i="37"/>
  <c r="G43" i="63"/>
  <c r="H43" i="63" s="1"/>
  <c r="K42" i="63"/>
  <c r="I57" i="169"/>
  <c r="I67" i="95"/>
  <c r="I55" i="27"/>
  <c r="I56" i="220"/>
  <c r="I56" i="2"/>
  <c r="J55" i="58"/>
  <c r="K55" i="58" s="1"/>
  <c r="I57" i="3"/>
  <c r="I55" i="110"/>
  <c r="I57" i="63"/>
  <c r="I58" i="63" s="1"/>
  <c r="I57" i="7"/>
  <c r="I56" i="149"/>
  <c r="J55" i="135"/>
  <c r="K55" i="135" s="1"/>
  <c r="J60" i="117"/>
  <c r="K60" i="117" s="1"/>
  <c r="I57" i="92"/>
  <c r="I58" i="92" s="1"/>
  <c r="J53" i="85"/>
  <c r="I55" i="148"/>
  <c r="I55" i="138"/>
  <c r="J46" i="252"/>
  <c r="I60" i="24"/>
  <c r="I57" i="47"/>
  <c r="I57" i="152"/>
  <c r="J54" i="27"/>
  <c r="G55" i="27" s="1"/>
  <c r="H55" i="27" s="1"/>
  <c r="I56" i="53"/>
  <c r="J55" i="170"/>
  <c r="K55" i="170" s="1"/>
  <c r="I56" i="130"/>
  <c r="I56" i="99"/>
  <c r="I58" i="111"/>
  <c r="I60" i="4"/>
  <c r="I56" i="58"/>
  <c r="G49" i="139"/>
  <c r="H49" i="139" s="1"/>
  <c r="K48" i="139"/>
  <c r="I56" i="135"/>
  <c r="I61" i="117"/>
  <c r="I60" i="33"/>
  <c r="I57" i="166"/>
  <c r="I56" i="70"/>
  <c r="I57" i="151"/>
  <c r="I58" i="93"/>
  <c r="I57" i="211"/>
  <c r="I56" i="129"/>
  <c r="J41" i="211"/>
  <c r="I56" i="170"/>
  <c r="J54" i="83"/>
  <c r="K54" i="83" s="1"/>
  <c r="J56" i="239"/>
  <c r="K56" i="239" s="1"/>
  <c r="I57" i="26"/>
  <c r="I57" i="241"/>
  <c r="I63" i="41"/>
  <c r="I64" i="41" s="1"/>
  <c r="I58" i="66"/>
  <c r="G41" i="2"/>
  <c r="H41" i="2" s="1"/>
  <c r="K40" i="2"/>
  <c r="J59" i="178"/>
  <c r="K59" i="178" s="1"/>
  <c r="J63" i="49"/>
  <c r="K63" i="49" s="1"/>
  <c r="J56" i="154"/>
  <c r="K56" i="154" s="1"/>
  <c r="J56" i="142"/>
  <c r="K56" i="142" s="1"/>
  <c r="J60" i="42"/>
  <c r="K60" i="42" s="1"/>
  <c r="K43" i="55"/>
  <c r="G44" i="55"/>
  <c r="H44" i="55" s="1"/>
  <c r="J41" i="16"/>
  <c r="I56" i="91"/>
  <c r="I58" i="62"/>
  <c r="J57" i="66"/>
  <c r="K57" i="66" s="1"/>
  <c r="I65" i="64"/>
  <c r="J56" i="123"/>
  <c r="K56" i="123" s="1"/>
  <c r="I58" i="48"/>
  <c r="J56" i="7"/>
  <c r="K56" i="7" s="1"/>
  <c r="I55" i="83"/>
  <c r="I57" i="239"/>
  <c r="I56" i="5"/>
  <c r="K55" i="5"/>
  <c r="J55" i="149"/>
  <c r="K55" i="149" s="1"/>
  <c r="I55" i="115"/>
  <c r="J62" i="65"/>
  <c r="K62" i="65" s="1"/>
  <c r="I55" i="100"/>
  <c r="J44" i="152"/>
  <c r="I55" i="214"/>
  <c r="I55" i="238"/>
  <c r="I55" i="88"/>
  <c r="K54" i="88"/>
  <c r="J54" i="67"/>
  <c r="K54" i="67" s="1"/>
  <c r="J55" i="67" s="1"/>
  <c r="J59" i="197"/>
  <c r="K59" i="197" s="1"/>
  <c r="G46" i="97"/>
  <c r="H46" i="97" s="1"/>
  <c r="K45" i="97"/>
  <c r="I58" i="10"/>
  <c r="I57" i="69"/>
  <c r="I56" i="60"/>
  <c r="I55" i="150"/>
  <c r="I56" i="251"/>
  <c r="I55" i="181"/>
  <c r="I55" i="61"/>
  <c r="I56" i="59"/>
  <c r="J56" i="131"/>
  <c r="K56" i="131" s="1"/>
  <c r="I55" i="68"/>
  <c r="J59" i="219"/>
  <c r="K59" i="219" s="1"/>
  <c r="I56" i="157"/>
  <c r="J54" i="116"/>
  <c r="K54" i="116" s="1"/>
  <c r="I55" i="256"/>
  <c r="I59" i="87"/>
  <c r="J62" i="86"/>
  <c r="K62" i="86" s="1"/>
  <c r="I61" i="42"/>
  <c r="I63" i="86"/>
  <c r="J59" i="76"/>
  <c r="K59" i="76" s="1"/>
  <c r="I68" i="82"/>
  <c r="I59" i="74"/>
  <c r="I56" i="73"/>
  <c r="K56" i="72"/>
  <c r="I57" i="72"/>
  <c r="K57" i="71"/>
  <c r="I58" i="71"/>
  <c r="I61" i="248"/>
  <c r="I57" i="142"/>
  <c r="I60" i="216"/>
  <c r="J61" i="77"/>
  <c r="K61" i="77" s="1"/>
  <c r="I57" i="154"/>
  <c r="J56" i="43"/>
  <c r="K56" i="43" s="1"/>
  <c r="I63" i="22"/>
  <c r="J62" i="22"/>
  <c r="K62" i="22" s="1"/>
  <c r="I60" i="78"/>
  <c r="I62" i="77"/>
  <c r="I60" i="76"/>
  <c r="J62" i="75"/>
  <c r="K62" i="75" s="1"/>
  <c r="I61" i="112"/>
  <c r="I56" i="21"/>
  <c r="J55" i="21"/>
  <c r="K55" i="21" s="1"/>
  <c r="I63" i="35"/>
  <c r="K50" i="155"/>
  <c r="J51" i="155" s="1"/>
  <c r="G52" i="155" s="1"/>
  <c r="H52" i="155" s="1"/>
  <c r="I54" i="155"/>
  <c r="I60" i="127"/>
  <c r="I59" i="124"/>
  <c r="I57" i="43"/>
  <c r="I60" i="45"/>
  <c r="I57" i="247"/>
  <c r="I64" i="49"/>
  <c r="I69" i="133"/>
  <c r="I61" i="132"/>
  <c r="I61" i="206"/>
  <c r="I61" i="217"/>
  <c r="I63" i="75"/>
  <c r="I61" i="237"/>
  <c r="I64" i="221"/>
  <c r="I63" i="65"/>
  <c r="I60" i="32"/>
  <c r="I59" i="30"/>
  <c r="K58" i="30"/>
  <c r="I60" i="178"/>
  <c r="I70" i="97"/>
  <c r="I59" i="250"/>
  <c r="I61" i="249"/>
  <c r="I70" i="218"/>
  <c r="I59" i="55"/>
  <c r="I64" i="139"/>
  <c r="I63" i="40"/>
  <c r="J40" i="249" l="1"/>
  <c r="K46" i="3"/>
  <c r="J38" i="51"/>
  <c r="G39" i="51" s="1"/>
  <c r="H39" i="51" s="1"/>
  <c r="K53" i="91"/>
  <c r="J54" i="91" s="1"/>
  <c r="G55" i="91" s="1"/>
  <c r="H55" i="91" s="1"/>
  <c r="J77" i="12"/>
  <c r="K77" i="12" s="1"/>
  <c r="J78" i="12" s="1"/>
  <c r="K78" i="12" s="1"/>
  <c r="J40" i="167"/>
  <c r="G50" i="145"/>
  <c r="H50" i="145" s="1"/>
  <c r="J50" i="145" s="1"/>
  <c r="J41" i="82"/>
  <c r="I58" i="136"/>
  <c r="G45" i="206"/>
  <c r="H45" i="206" s="1"/>
  <c r="K44" i="206"/>
  <c r="J45" i="206" s="1"/>
  <c r="G41" i="249"/>
  <c r="H41" i="249" s="1"/>
  <c r="K40" i="249"/>
  <c r="K38" i="51"/>
  <c r="K44" i="153"/>
  <c r="J45" i="153" s="1"/>
  <c r="G41" i="167"/>
  <c r="H41" i="167" s="1"/>
  <c r="K40" i="167"/>
  <c r="I61" i="96"/>
  <c r="I62" i="96" s="1"/>
  <c r="G40" i="35"/>
  <c r="H40" i="35" s="1"/>
  <c r="K39" i="35"/>
  <c r="I60" i="16"/>
  <c r="I74" i="257"/>
  <c r="G49" i="61"/>
  <c r="H49" i="61" s="1"/>
  <c r="K48" i="61"/>
  <c r="J101" i="267"/>
  <c r="K101" i="267" s="1"/>
  <c r="I102" i="267"/>
  <c r="J47" i="3"/>
  <c r="K47" i="3" s="1"/>
  <c r="K40" i="93"/>
  <c r="G41" i="93"/>
  <c r="H41" i="93" s="1"/>
  <c r="J42" i="166"/>
  <c r="J42" i="257"/>
  <c r="I71" i="17"/>
  <c r="K47" i="250"/>
  <c r="J48" i="250" s="1"/>
  <c r="K48" i="250" s="1"/>
  <c r="J49" i="250" s="1"/>
  <c r="K49" i="250" s="1"/>
  <c r="J50" i="250" s="1"/>
  <c r="K50" i="250" s="1"/>
  <c r="J51" i="250" s="1"/>
  <c r="K51" i="250" s="1"/>
  <c r="J52" i="250" s="1"/>
  <c r="K52" i="250" s="1"/>
  <c r="J53" i="250" s="1"/>
  <c r="K53" i="250" s="1"/>
  <c r="J54" i="250" s="1"/>
  <c r="K54" i="250" s="1"/>
  <c r="J55" i="250" s="1"/>
  <c r="K55" i="250" s="1"/>
  <c r="J56" i="250" s="1"/>
  <c r="K56" i="250" s="1"/>
  <c r="J57" i="250" s="1"/>
  <c r="K57" i="250" s="1"/>
  <c r="J58" i="250" s="1"/>
  <c r="K58" i="250" s="1"/>
  <c r="J59" i="250" s="1"/>
  <c r="K59" i="250" s="1"/>
  <c r="J46" i="197"/>
  <c r="K46" i="197" s="1"/>
  <c r="J55" i="53"/>
  <c r="G56" i="53" s="1"/>
  <c r="H56" i="53" s="1"/>
  <c r="G42" i="92"/>
  <c r="H42" i="92" s="1"/>
  <c r="J42" i="92" s="1"/>
  <c r="K41" i="137"/>
  <c r="J42" i="137" s="1"/>
  <c r="G43" i="137" s="1"/>
  <c r="H43" i="137" s="1"/>
  <c r="G53" i="10"/>
  <c r="K52" i="10"/>
  <c r="J53" i="10" s="1"/>
  <c r="J39" i="33"/>
  <c r="K39" i="33" s="1"/>
  <c r="J43" i="218"/>
  <c r="J54" i="57"/>
  <c r="G55" i="57" s="1"/>
  <c r="H55" i="57" s="1"/>
  <c r="I79" i="12"/>
  <c r="I80" i="12" s="1"/>
  <c r="K53" i="110"/>
  <c r="J54" i="110" s="1"/>
  <c r="G55" i="110" s="1"/>
  <c r="H55" i="110" s="1"/>
  <c r="J55" i="116"/>
  <c r="K55" i="116" s="1"/>
  <c r="K46" i="252"/>
  <c r="G47" i="252"/>
  <c r="H47" i="252" s="1"/>
  <c r="G49" i="114"/>
  <c r="H49" i="114" s="1"/>
  <c r="J49" i="114" s="1"/>
  <c r="K49" i="114" s="1"/>
  <c r="K43" i="62"/>
  <c r="J44" i="62" s="1"/>
  <c r="G45" i="62" s="1"/>
  <c r="H45" i="62" s="1"/>
  <c r="J41" i="4"/>
  <c r="K54" i="91"/>
  <c r="J55" i="91" s="1"/>
  <c r="G56" i="91" s="1"/>
  <c r="H56" i="91" s="1"/>
  <c r="K39" i="41"/>
  <c r="J40" i="41" s="1"/>
  <c r="G41" i="41" s="1"/>
  <c r="H41" i="41" s="1"/>
  <c r="K43" i="136"/>
  <c r="J44" i="136" s="1"/>
  <c r="G45" i="136" s="1"/>
  <c r="H45" i="136" s="1"/>
  <c r="J56" i="149"/>
  <c r="K56" i="149" s="1"/>
  <c r="K49" i="140"/>
  <c r="J50" i="140" s="1"/>
  <c r="J57" i="131"/>
  <c r="J60" i="197"/>
  <c r="K60" i="197" s="1"/>
  <c r="G56" i="26"/>
  <c r="H56" i="26" s="1"/>
  <c r="K55" i="26"/>
  <c r="J46" i="100"/>
  <c r="K46" i="100" s="1"/>
  <c r="G43" i="47"/>
  <c r="H43" i="47" s="1"/>
  <c r="J43" i="47" s="1"/>
  <c r="J42" i="96"/>
  <c r="K54" i="251"/>
  <c r="J55" i="251" s="1"/>
  <c r="G56" i="251" s="1"/>
  <c r="H56" i="251" s="1"/>
  <c r="G48" i="95"/>
  <c r="H48" i="95" s="1"/>
  <c r="K47" i="95"/>
  <c r="J48" i="153"/>
  <c r="G49" i="153" s="1"/>
  <c r="H49" i="153" s="1"/>
  <c r="K41" i="17"/>
  <c r="J42" i="17" s="1"/>
  <c r="J59" i="263"/>
  <c r="K59" i="263" s="1"/>
  <c r="I60" i="263"/>
  <c r="I64" i="262"/>
  <c r="J63" i="262"/>
  <c r="K63" i="262" s="1"/>
  <c r="J59" i="261"/>
  <c r="K59" i="261" s="1"/>
  <c r="G46" i="18"/>
  <c r="H46" i="18" s="1"/>
  <c r="K45" i="18"/>
  <c r="J57" i="240"/>
  <c r="K57" i="240" s="1"/>
  <c r="J56" i="255"/>
  <c r="K56" i="255" s="1"/>
  <c r="I60" i="261"/>
  <c r="J55" i="256"/>
  <c r="K55" i="256" s="1"/>
  <c r="J56" i="59"/>
  <c r="K56" i="59" s="1"/>
  <c r="J55" i="181"/>
  <c r="K55" i="181" s="1"/>
  <c r="K54" i="148"/>
  <c r="J55" i="148" s="1"/>
  <c r="G56" i="148" s="1"/>
  <c r="H56" i="148" s="1"/>
  <c r="K54" i="61"/>
  <c r="J57" i="239"/>
  <c r="K57" i="239" s="1"/>
  <c r="J61" i="132"/>
  <c r="K61" i="132" s="1"/>
  <c r="J57" i="89"/>
  <c r="K57" i="89" s="1"/>
  <c r="J43" i="63"/>
  <c r="G44" i="63" s="1"/>
  <c r="H44" i="63" s="1"/>
  <c r="J43" i="20"/>
  <c r="G44" i="20" s="1"/>
  <c r="H44" i="20" s="1"/>
  <c r="J57" i="123"/>
  <c r="J56" i="99"/>
  <c r="K56" i="99" s="1"/>
  <c r="J56" i="170"/>
  <c r="K56" i="170" s="1"/>
  <c r="J61" i="42"/>
  <c r="K61" i="42" s="1"/>
  <c r="J56" i="60"/>
  <c r="K56" i="60" s="1"/>
  <c r="J55" i="115"/>
  <c r="K55" i="115" s="1"/>
  <c r="J57" i="7"/>
  <c r="K57" i="7" s="1"/>
  <c r="J60" i="178"/>
  <c r="K60" i="178" s="1"/>
  <c r="J55" i="83"/>
  <c r="K55" i="83" s="1"/>
  <c r="K56" i="151"/>
  <c r="J57" i="151" s="1"/>
  <c r="G58" i="151" s="1"/>
  <c r="H58" i="151" s="1"/>
  <c r="J57" i="8"/>
  <c r="K57" i="8" s="1"/>
  <c r="J60" i="219"/>
  <c r="K60" i="219" s="1"/>
  <c r="J57" i="142"/>
  <c r="K57" i="142" s="1"/>
  <c r="J61" i="117"/>
  <c r="K61" i="117" s="1"/>
  <c r="J49" i="139"/>
  <c r="K49" i="139" s="1"/>
  <c r="J56" i="182"/>
  <c r="K56" i="182" s="1"/>
  <c r="J43" i="64"/>
  <c r="G44" i="64" s="1"/>
  <c r="H44" i="64" s="1"/>
  <c r="J56" i="84"/>
  <c r="K56" i="84" s="1"/>
  <c r="J69" i="133"/>
  <c r="K69" i="133" s="1"/>
  <c r="J63" i="86"/>
  <c r="K63" i="86" s="1"/>
  <c r="J55" i="150"/>
  <c r="K55" i="150" s="1"/>
  <c r="J46" i="97"/>
  <c r="G47" i="97" s="1"/>
  <c r="H47" i="97" s="1"/>
  <c r="J63" i="65"/>
  <c r="K63" i="65" s="1"/>
  <c r="J57" i="241"/>
  <c r="K57" i="241" s="1"/>
  <c r="J47" i="24"/>
  <c r="J60" i="216"/>
  <c r="K60" i="216" s="1"/>
  <c r="J55" i="88"/>
  <c r="K55" i="88" s="1"/>
  <c r="J56" i="70"/>
  <c r="K56" i="70" s="1"/>
  <c r="J56" i="81"/>
  <c r="K56" i="81" s="1"/>
  <c r="J39" i="53"/>
  <c r="J46" i="40"/>
  <c r="J63" i="22"/>
  <c r="K63" i="22" s="1"/>
  <c r="K54" i="138"/>
  <c r="J55" i="138" s="1"/>
  <c r="G56" i="138" s="1"/>
  <c r="H56" i="138" s="1"/>
  <c r="J66" i="37"/>
  <c r="K66" i="37" s="1"/>
  <c r="K55" i="157"/>
  <c r="J56" i="157" s="1"/>
  <c r="G57" i="157" s="1"/>
  <c r="H57" i="157" s="1"/>
  <c r="J64" i="49"/>
  <c r="K64" i="49" s="1"/>
  <c r="J56" i="21"/>
  <c r="K56" i="21" s="1"/>
  <c r="I57" i="59"/>
  <c r="I57" i="251"/>
  <c r="I59" i="10"/>
  <c r="J55" i="238"/>
  <c r="K55" i="238" s="1"/>
  <c r="I58" i="239"/>
  <c r="I66" i="64"/>
  <c r="I67" i="64" s="1"/>
  <c r="I56" i="138"/>
  <c r="I57" i="138" s="1"/>
  <c r="I58" i="138" s="1"/>
  <c r="I59" i="138" s="1"/>
  <c r="I60" i="138" s="1"/>
  <c r="I61" i="138" s="1"/>
  <c r="I62" i="138" s="1"/>
  <c r="I63" i="138" s="1"/>
  <c r="I64" i="138" s="1"/>
  <c r="I65" i="138" s="1"/>
  <c r="I66" i="138" s="1"/>
  <c r="I67" i="138" s="1"/>
  <c r="I68" i="138" s="1"/>
  <c r="I69" i="138" s="1"/>
  <c r="I68" i="95"/>
  <c r="I58" i="153"/>
  <c r="I61" i="19"/>
  <c r="K60" i="19"/>
  <c r="I57" i="140"/>
  <c r="I56" i="114"/>
  <c r="I58" i="134"/>
  <c r="I61" i="50"/>
  <c r="I61" i="197"/>
  <c r="I59" i="20"/>
  <c r="I56" i="115"/>
  <c r="G42" i="16"/>
  <c r="H42" i="16" s="1"/>
  <c r="K41" i="16"/>
  <c r="I58" i="241"/>
  <c r="G42" i="211"/>
  <c r="H42" i="211" s="1"/>
  <c r="K41" i="211"/>
  <c r="I59" i="93"/>
  <c r="I61" i="33"/>
  <c r="I62" i="33" s="1"/>
  <c r="I57" i="99"/>
  <c r="I58" i="152"/>
  <c r="I58" i="169"/>
  <c r="I56" i="57"/>
  <c r="I58" i="89"/>
  <c r="I57" i="29"/>
  <c r="I56" i="116"/>
  <c r="I56" i="238"/>
  <c r="I57" i="157"/>
  <c r="I56" i="61"/>
  <c r="I56" i="150"/>
  <c r="J55" i="214"/>
  <c r="K55" i="214" s="1"/>
  <c r="I56" i="83"/>
  <c r="J44" i="55"/>
  <c r="J41" i="2"/>
  <c r="G42" i="247"/>
  <c r="H42" i="247" s="1"/>
  <c r="K41" i="247"/>
  <c r="J56" i="129"/>
  <c r="K56" i="129" s="1"/>
  <c r="J56" i="58"/>
  <c r="K56" i="58" s="1"/>
  <c r="J56" i="130"/>
  <c r="K56" i="130" s="1"/>
  <c r="I57" i="149"/>
  <c r="I57" i="2"/>
  <c r="J57" i="169"/>
  <c r="K57" i="169" s="1"/>
  <c r="I57" i="13"/>
  <c r="K56" i="13"/>
  <c r="I58" i="240"/>
  <c r="J58" i="14"/>
  <c r="K58" i="14" s="1"/>
  <c r="J56" i="29"/>
  <c r="K56" i="29" s="1"/>
  <c r="I57" i="81"/>
  <c r="G41" i="48"/>
  <c r="H41" i="48" s="1"/>
  <c r="K40" i="48"/>
  <c r="I56" i="67"/>
  <c r="K55" i="67"/>
  <c r="J59" i="124"/>
  <c r="K59" i="124" s="1"/>
  <c r="I56" i="214"/>
  <c r="I57" i="129"/>
  <c r="I58" i="151"/>
  <c r="I57" i="58"/>
  <c r="I57" i="130"/>
  <c r="I58" i="47"/>
  <c r="I56" i="148"/>
  <c r="I57" i="148" s="1"/>
  <c r="I56" i="110"/>
  <c r="I57" i="220"/>
  <c r="I56" i="128"/>
  <c r="I59" i="14"/>
  <c r="I61" i="219"/>
  <c r="I58" i="131"/>
  <c r="K57" i="131"/>
  <c r="I56" i="68"/>
  <c r="I56" i="181"/>
  <c r="I57" i="60"/>
  <c r="G45" i="152"/>
  <c r="H45" i="152" s="1"/>
  <c r="K44" i="152"/>
  <c r="I57" i="5"/>
  <c r="K56" i="5"/>
  <c r="I59" i="62"/>
  <c r="I59" i="66"/>
  <c r="I58" i="26"/>
  <c r="J56" i="220"/>
  <c r="K56" i="220" s="1"/>
  <c r="I57" i="143"/>
  <c r="J55" i="128"/>
  <c r="K55" i="128" s="1"/>
  <c r="I57" i="84"/>
  <c r="I68" i="145"/>
  <c r="I58" i="8"/>
  <c r="J60" i="127"/>
  <c r="K60" i="127" s="1"/>
  <c r="J55" i="68"/>
  <c r="K55" i="68" s="1"/>
  <c r="J57" i="69"/>
  <c r="K57" i="69" s="1"/>
  <c r="I56" i="100"/>
  <c r="I59" i="48"/>
  <c r="J58" i="66"/>
  <c r="K58" i="66" s="1"/>
  <c r="I57" i="70"/>
  <c r="I62" i="117"/>
  <c r="I61" i="4"/>
  <c r="I62" i="4" s="1"/>
  <c r="I57" i="53"/>
  <c r="I61" i="24"/>
  <c r="G54" i="85"/>
  <c r="H54" i="85" s="1"/>
  <c r="K53" i="85"/>
  <c r="I58" i="7"/>
  <c r="I58" i="3"/>
  <c r="K54" i="27"/>
  <c r="J55" i="27" s="1"/>
  <c r="G56" i="27" s="1"/>
  <c r="H56" i="27" s="1"/>
  <c r="I57" i="85"/>
  <c r="I58" i="123"/>
  <c r="K57" i="123"/>
  <c r="I58" i="69"/>
  <c r="I65" i="41"/>
  <c r="J56" i="135"/>
  <c r="K56" i="135" s="1"/>
  <c r="J58" i="111"/>
  <c r="K58" i="111" s="1"/>
  <c r="I56" i="27"/>
  <c r="I67" i="37"/>
  <c r="I57" i="182"/>
  <c r="I57" i="255"/>
  <c r="I57" i="137"/>
  <c r="I56" i="256"/>
  <c r="I56" i="88"/>
  <c r="I64" i="18"/>
  <c r="I65" i="18" s="1"/>
  <c r="I66" i="18" s="1"/>
  <c r="I67" i="18" s="1"/>
  <c r="I57" i="91"/>
  <c r="I57" i="170"/>
  <c r="I58" i="211"/>
  <c r="I58" i="166"/>
  <c r="I57" i="135"/>
  <c r="I59" i="111"/>
  <c r="I59" i="92"/>
  <c r="I59" i="63"/>
  <c r="J57" i="134"/>
  <c r="K57" i="134" s="1"/>
  <c r="J60" i="50"/>
  <c r="K60" i="50" s="1"/>
  <c r="I60" i="87"/>
  <c r="J59" i="87"/>
  <c r="K59" i="87" s="1"/>
  <c r="I62" i="42"/>
  <c r="I64" i="86"/>
  <c r="J63" i="75"/>
  <c r="K63" i="75" s="1"/>
  <c r="I69" i="82"/>
  <c r="I60" i="74"/>
  <c r="J59" i="74"/>
  <c r="K59" i="74" s="1"/>
  <c r="I57" i="73"/>
  <c r="J56" i="73"/>
  <c r="K56" i="73" s="1"/>
  <c r="I58" i="72"/>
  <c r="J57" i="72"/>
  <c r="K57" i="72" s="1"/>
  <c r="I59" i="71"/>
  <c r="J58" i="71"/>
  <c r="K58" i="71" s="1"/>
  <c r="I62" i="248"/>
  <c r="J61" i="248"/>
  <c r="K61" i="248" s="1"/>
  <c r="I58" i="142"/>
  <c r="J60" i="32"/>
  <c r="K60" i="32" s="1"/>
  <c r="I61" i="216"/>
  <c r="J62" i="77"/>
  <c r="K62" i="77" s="1"/>
  <c r="J60" i="76"/>
  <c r="K60" i="76" s="1"/>
  <c r="I58" i="154"/>
  <c r="J57" i="154"/>
  <c r="K57" i="154" s="1"/>
  <c r="I64" i="22"/>
  <c r="I61" i="78"/>
  <c r="J60" i="78"/>
  <c r="K60" i="78" s="1"/>
  <c r="I63" i="77"/>
  <c r="I61" i="76"/>
  <c r="I62" i="112"/>
  <c r="J61" i="112"/>
  <c r="K61" i="112" s="1"/>
  <c r="I57" i="21"/>
  <c r="I64" i="35"/>
  <c r="K51" i="155"/>
  <c r="J52" i="155" s="1"/>
  <c r="G53" i="155" s="1"/>
  <c r="H53" i="155" s="1"/>
  <c r="I55" i="155"/>
  <c r="I61" i="127"/>
  <c r="I60" i="124"/>
  <c r="I58" i="43"/>
  <c r="J57" i="43"/>
  <c r="K57" i="43" s="1"/>
  <c r="I61" i="45"/>
  <c r="J60" i="45"/>
  <c r="K60" i="45" s="1"/>
  <c r="I58" i="247"/>
  <c r="I65" i="49"/>
  <c r="I70" i="133"/>
  <c r="I62" i="132"/>
  <c r="I62" i="206"/>
  <c r="J61" i="206"/>
  <c r="K61" i="206" s="1"/>
  <c r="I62" i="217"/>
  <c r="J61" i="217"/>
  <c r="K61" i="217" s="1"/>
  <c r="I64" i="75"/>
  <c r="I62" i="237"/>
  <c r="J61" i="237"/>
  <c r="K61" i="237" s="1"/>
  <c r="I65" i="221"/>
  <c r="J64" i="221"/>
  <c r="K64" i="221" s="1"/>
  <c r="I64" i="65"/>
  <c r="I61" i="32"/>
  <c r="K59" i="30"/>
  <c r="I60" i="30"/>
  <c r="I61" i="178"/>
  <c r="I71" i="97"/>
  <c r="I60" i="250"/>
  <c r="I62" i="249"/>
  <c r="I71" i="218"/>
  <c r="I60" i="55"/>
  <c r="I65" i="139"/>
  <c r="I64" i="40"/>
  <c r="G40" i="33" l="1"/>
  <c r="H40" i="33" s="1"/>
  <c r="J40" i="33" s="1"/>
  <c r="G48" i="3"/>
  <c r="H48" i="3" s="1"/>
  <c r="J49" i="61"/>
  <c r="G50" i="61" s="1"/>
  <c r="H50" i="61" s="1"/>
  <c r="K55" i="53"/>
  <c r="J56" i="53" s="1"/>
  <c r="G57" i="53" s="1"/>
  <c r="H57" i="53" s="1"/>
  <c r="G51" i="145"/>
  <c r="H51" i="145" s="1"/>
  <c r="K50" i="145"/>
  <c r="J39" i="51"/>
  <c r="G42" i="82"/>
  <c r="H42" i="82" s="1"/>
  <c r="K41" i="82"/>
  <c r="J41" i="249"/>
  <c r="G46" i="206"/>
  <c r="H46" i="206" s="1"/>
  <c r="K45" i="206"/>
  <c r="J58" i="134"/>
  <c r="K46" i="40"/>
  <c r="G47" i="40"/>
  <c r="H47" i="40" s="1"/>
  <c r="I63" i="96"/>
  <c r="I64" i="96" s="1"/>
  <c r="K42" i="166"/>
  <c r="G43" i="166"/>
  <c r="H43" i="166" s="1"/>
  <c r="J41" i="93"/>
  <c r="K41" i="93" s="1"/>
  <c r="I61" i="16"/>
  <c r="J40" i="35"/>
  <c r="K40" i="35" s="1"/>
  <c r="J41" i="35" s="1"/>
  <c r="K41" i="35" s="1"/>
  <c r="J42" i="35" s="1"/>
  <c r="K42" i="35" s="1"/>
  <c r="J43" i="35" s="1"/>
  <c r="K43" i="35" s="1"/>
  <c r="J44" i="35" s="1"/>
  <c r="K44" i="35" s="1"/>
  <c r="J45" i="35" s="1"/>
  <c r="K45" i="35" s="1"/>
  <c r="J46" i="35" s="1"/>
  <c r="K46" i="35" s="1"/>
  <c r="J47" i="35" s="1"/>
  <c r="K47" i="35" s="1"/>
  <c r="J48" i="35" s="1"/>
  <c r="K48" i="35" s="1"/>
  <c r="J49" i="35" s="1"/>
  <c r="K49" i="35" s="1"/>
  <c r="J50" i="35" s="1"/>
  <c r="K50" i="35" s="1"/>
  <c r="J51" i="35" s="1"/>
  <c r="K51" i="35" s="1"/>
  <c r="J52" i="35" s="1"/>
  <c r="K52" i="35" s="1"/>
  <c r="J53" i="35" s="1"/>
  <c r="K53" i="35" s="1"/>
  <c r="J54" i="35" s="1"/>
  <c r="K54" i="35" s="1"/>
  <c r="J55" i="35" s="1"/>
  <c r="K55" i="35" s="1"/>
  <c r="J56" i="35" s="1"/>
  <c r="K56" i="35" s="1"/>
  <c r="J57" i="35" s="1"/>
  <c r="K57" i="35" s="1"/>
  <c r="J58" i="35" s="1"/>
  <c r="K58" i="35" s="1"/>
  <c r="J59" i="35" s="1"/>
  <c r="K59" i="35" s="1"/>
  <c r="J60" i="35" s="1"/>
  <c r="K60" i="35" s="1"/>
  <c r="J61" i="35" s="1"/>
  <c r="K61" i="35" s="1"/>
  <c r="J62" i="35" s="1"/>
  <c r="K62" i="35" s="1"/>
  <c r="J63" i="35" s="1"/>
  <c r="K63" i="35" s="1"/>
  <c r="J64" i="35" s="1"/>
  <c r="K64" i="35" s="1"/>
  <c r="J41" i="167"/>
  <c r="I75" i="257"/>
  <c r="I76" i="257" s="1"/>
  <c r="J102" i="267"/>
  <c r="K102" i="267" s="1"/>
  <c r="I103" i="267"/>
  <c r="J48" i="3"/>
  <c r="G49" i="3" s="1"/>
  <c r="H49" i="3" s="1"/>
  <c r="I72" i="17"/>
  <c r="K42" i="257"/>
  <c r="G43" i="257"/>
  <c r="H43" i="257" s="1"/>
  <c r="K54" i="57"/>
  <c r="J55" i="57" s="1"/>
  <c r="G56" i="57" s="1"/>
  <c r="H56" i="57" s="1"/>
  <c r="G47" i="197"/>
  <c r="H47" i="197" s="1"/>
  <c r="J47" i="197" s="1"/>
  <c r="K47" i="197" s="1"/>
  <c r="K54" i="110"/>
  <c r="J55" i="110" s="1"/>
  <c r="G56" i="110" s="1"/>
  <c r="H56" i="110" s="1"/>
  <c r="G43" i="92"/>
  <c r="H43" i="92" s="1"/>
  <c r="K42" i="92"/>
  <c r="G46" i="153"/>
  <c r="H46" i="153" s="1"/>
  <c r="K45" i="153"/>
  <c r="K43" i="63"/>
  <c r="J44" i="63" s="1"/>
  <c r="K44" i="63" s="1"/>
  <c r="J61" i="50"/>
  <c r="K61" i="50" s="1"/>
  <c r="K42" i="137"/>
  <c r="J43" i="137" s="1"/>
  <c r="G44" i="137" s="1"/>
  <c r="H44" i="137" s="1"/>
  <c r="G54" i="10"/>
  <c r="K53" i="10"/>
  <c r="J54" i="10" s="1"/>
  <c r="G47" i="100"/>
  <c r="H47" i="100" s="1"/>
  <c r="J79" i="12"/>
  <c r="K79" i="12" s="1"/>
  <c r="J80" i="12" s="1"/>
  <c r="K80" i="12" s="1"/>
  <c r="I81" i="12"/>
  <c r="K55" i="91"/>
  <c r="J56" i="91" s="1"/>
  <c r="G57" i="91" s="1"/>
  <c r="H57" i="91" s="1"/>
  <c r="J47" i="252"/>
  <c r="K47" i="252" s="1"/>
  <c r="G44" i="218"/>
  <c r="H44" i="218" s="1"/>
  <c r="K43" i="218"/>
  <c r="K44" i="62"/>
  <c r="J45" i="62" s="1"/>
  <c r="G46" i="62" s="1"/>
  <c r="H46" i="62" s="1"/>
  <c r="K41" i="4"/>
  <c r="G42" i="4"/>
  <c r="H42" i="4" s="1"/>
  <c r="I68" i="18"/>
  <c r="I70" i="138"/>
  <c r="J56" i="26"/>
  <c r="G57" i="26" s="1"/>
  <c r="H57" i="26" s="1"/>
  <c r="K50" i="140"/>
  <c r="G51" i="140"/>
  <c r="H51" i="140" s="1"/>
  <c r="K43" i="64"/>
  <c r="J44" i="64" s="1"/>
  <c r="K44" i="136"/>
  <c r="J45" i="136" s="1"/>
  <c r="K45" i="136" s="1"/>
  <c r="J60" i="263"/>
  <c r="K60" i="263" s="1"/>
  <c r="J47" i="100"/>
  <c r="G48" i="100" s="1"/>
  <c r="H48" i="100" s="1"/>
  <c r="G44" i="47"/>
  <c r="H44" i="47" s="1"/>
  <c r="K43" i="47"/>
  <c r="J64" i="262"/>
  <c r="K64" i="262" s="1"/>
  <c r="K40" i="41"/>
  <c r="J41" i="41" s="1"/>
  <c r="K42" i="96"/>
  <c r="G43" i="96"/>
  <c r="H43" i="96" s="1"/>
  <c r="J48" i="95"/>
  <c r="K48" i="95" s="1"/>
  <c r="K55" i="251"/>
  <c r="J56" i="251" s="1"/>
  <c r="G57" i="251" s="1"/>
  <c r="H57" i="251" s="1"/>
  <c r="K46" i="97"/>
  <c r="J47" i="97" s="1"/>
  <c r="K48" i="153"/>
  <c r="J49" i="153" s="1"/>
  <c r="K49" i="153" s="1"/>
  <c r="G50" i="139"/>
  <c r="H50" i="139" s="1"/>
  <c r="J50" i="139" s="1"/>
  <c r="K43" i="20"/>
  <c r="J44" i="20" s="1"/>
  <c r="K56" i="91"/>
  <c r="K56" i="140"/>
  <c r="G50" i="114"/>
  <c r="H50" i="114" s="1"/>
  <c r="J50" i="114" s="1"/>
  <c r="K50" i="114" s="1"/>
  <c r="J57" i="220"/>
  <c r="K57" i="220" s="1"/>
  <c r="I61" i="263"/>
  <c r="K55" i="148"/>
  <c r="J56" i="148" s="1"/>
  <c r="K56" i="148" s="1"/>
  <c r="I65" i="262"/>
  <c r="J46" i="18"/>
  <c r="G47" i="18" s="1"/>
  <c r="H47" i="18" s="1"/>
  <c r="I61" i="261"/>
  <c r="J60" i="261"/>
  <c r="K60" i="261" s="1"/>
  <c r="K57" i="151"/>
  <c r="J58" i="151" s="1"/>
  <c r="G59" i="151" s="1"/>
  <c r="H59" i="151" s="1"/>
  <c r="J58" i="69"/>
  <c r="K58" i="69" s="1"/>
  <c r="J56" i="238"/>
  <c r="K56" i="238" s="1"/>
  <c r="J59" i="66"/>
  <c r="K59" i="66" s="1"/>
  <c r="J57" i="58"/>
  <c r="K57" i="58" s="1"/>
  <c r="J62" i="112"/>
  <c r="K62" i="112" s="1"/>
  <c r="J59" i="71"/>
  <c r="J59" i="111"/>
  <c r="K59" i="111" s="1"/>
  <c r="J56" i="67"/>
  <c r="K56" i="67" s="1"/>
  <c r="J57" i="81"/>
  <c r="K57" i="81" s="1"/>
  <c r="J58" i="240"/>
  <c r="K58" i="240" s="1"/>
  <c r="K42" i="17"/>
  <c r="G43" i="17"/>
  <c r="H43" i="17" s="1"/>
  <c r="J61" i="178"/>
  <c r="K61" i="178" s="1"/>
  <c r="J61" i="32"/>
  <c r="K61" i="32" s="1"/>
  <c r="J61" i="127"/>
  <c r="J60" i="87"/>
  <c r="K60" i="87" s="1"/>
  <c r="J57" i="135"/>
  <c r="K57" i="135" s="1"/>
  <c r="J57" i="170"/>
  <c r="K57" i="170" s="1"/>
  <c r="J59" i="14"/>
  <c r="K59" i="14" s="1"/>
  <c r="J57" i="130"/>
  <c r="K57" i="130" s="1"/>
  <c r="J57" i="129"/>
  <c r="K57" i="129" s="1"/>
  <c r="J61" i="197"/>
  <c r="K61" i="197" s="1"/>
  <c r="J67" i="37"/>
  <c r="K67" i="37" s="1"/>
  <c r="J57" i="84"/>
  <c r="K57" i="84" s="1"/>
  <c r="J62" i="132"/>
  <c r="K62" i="132" s="1"/>
  <c r="J58" i="154"/>
  <c r="K58" i="154" s="1"/>
  <c r="J57" i="182"/>
  <c r="K57" i="182" s="1"/>
  <c r="K55" i="27"/>
  <c r="J56" i="27" s="1"/>
  <c r="G57" i="27" s="1"/>
  <c r="H57" i="27" s="1"/>
  <c r="J56" i="68"/>
  <c r="K56" i="68" s="1"/>
  <c r="J56" i="128"/>
  <c r="K56" i="128" s="1"/>
  <c r="J56" i="181"/>
  <c r="K56" i="181" s="1"/>
  <c r="J58" i="169"/>
  <c r="K58" i="169" s="1"/>
  <c r="J56" i="115"/>
  <c r="K56" i="115" s="1"/>
  <c r="J62" i="248"/>
  <c r="K62" i="248" s="1"/>
  <c r="J58" i="72"/>
  <c r="K58" i="72" s="1"/>
  <c r="J60" i="74"/>
  <c r="K60" i="74" s="1"/>
  <c r="J61" i="219"/>
  <c r="K61" i="219" s="1"/>
  <c r="J41" i="48"/>
  <c r="G42" i="48" s="1"/>
  <c r="H42" i="48" s="1"/>
  <c r="J57" i="29"/>
  <c r="K57" i="29" s="1"/>
  <c r="J42" i="211"/>
  <c r="G43" i="211" s="1"/>
  <c r="H43" i="211" s="1"/>
  <c r="J58" i="239"/>
  <c r="K58" i="239" s="1"/>
  <c r="G40" i="53"/>
  <c r="H40" i="53" s="1"/>
  <c r="K39" i="53"/>
  <c r="G48" i="24"/>
  <c r="H48" i="24" s="1"/>
  <c r="K47" i="24"/>
  <c r="J58" i="8"/>
  <c r="K58" i="8" s="1"/>
  <c r="J70" i="133"/>
  <c r="K70" i="133" s="1"/>
  <c r="K56" i="157"/>
  <c r="J57" i="157" s="1"/>
  <c r="G58" i="157" s="1"/>
  <c r="H58" i="157" s="1"/>
  <c r="K55" i="138"/>
  <c r="J56" i="138" s="1"/>
  <c r="I58" i="91"/>
  <c r="I57" i="256"/>
  <c r="I63" i="117"/>
  <c r="I59" i="131"/>
  <c r="I57" i="128"/>
  <c r="I57" i="110"/>
  <c r="I58" i="58"/>
  <c r="J56" i="214"/>
  <c r="K56" i="214" s="1"/>
  <c r="I58" i="81"/>
  <c r="J56" i="83"/>
  <c r="K56" i="83" s="1"/>
  <c r="J56" i="116"/>
  <c r="K56" i="116" s="1"/>
  <c r="I63" i="33"/>
  <c r="I64" i="33" s="1"/>
  <c r="I65" i="33" s="1"/>
  <c r="I66" i="33" s="1"/>
  <c r="I67" i="33" s="1"/>
  <c r="I68" i="33" s="1"/>
  <c r="J42" i="16"/>
  <c r="I60" i="10"/>
  <c r="I59" i="69"/>
  <c r="I58" i="70"/>
  <c r="I58" i="60"/>
  <c r="I57" i="214"/>
  <c r="I57" i="83"/>
  <c r="I58" i="157"/>
  <c r="I57" i="116"/>
  <c r="I59" i="169"/>
  <c r="I62" i="50"/>
  <c r="K61" i="19"/>
  <c r="I62" i="19"/>
  <c r="J60" i="250"/>
  <c r="K60" i="250" s="1"/>
  <c r="J65" i="221"/>
  <c r="K65" i="221" s="1"/>
  <c r="I60" i="63"/>
  <c r="I59" i="166"/>
  <c r="I58" i="137"/>
  <c r="I57" i="27"/>
  <c r="J58" i="123"/>
  <c r="K58" i="123" s="1"/>
  <c r="I62" i="24"/>
  <c r="J57" i="70"/>
  <c r="K57" i="70" s="1"/>
  <c r="I60" i="62"/>
  <c r="J57" i="60"/>
  <c r="K57" i="60" s="1"/>
  <c r="I62" i="219"/>
  <c r="I58" i="148"/>
  <c r="I59" i="151"/>
  <c r="I58" i="2"/>
  <c r="G41" i="33"/>
  <c r="H41" i="33" s="1"/>
  <c r="K40" i="33"/>
  <c r="I57" i="238"/>
  <c r="I57" i="115"/>
  <c r="I59" i="134"/>
  <c r="K58" i="134"/>
  <c r="I59" i="123"/>
  <c r="K56" i="53"/>
  <c r="J57" i="53" s="1"/>
  <c r="G58" i="53" s="1"/>
  <c r="H58" i="53" s="1"/>
  <c r="I57" i="100"/>
  <c r="I58" i="143"/>
  <c r="I58" i="29"/>
  <c r="I60" i="93"/>
  <c r="I59" i="153"/>
  <c r="I68" i="64"/>
  <c r="I58" i="251"/>
  <c r="I58" i="255"/>
  <c r="J61" i="216"/>
  <c r="K61" i="216" s="1"/>
  <c r="I60" i="92"/>
  <c r="I59" i="211"/>
  <c r="J57" i="255"/>
  <c r="K57" i="255" s="1"/>
  <c r="I59" i="3"/>
  <c r="I58" i="53"/>
  <c r="I59" i="8"/>
  <c r="I58" i="5"/>
  <c r="K57" i="5"/>
  <c r="I57" i="181"/>
  <c r="I59" i="47"/>
  <c r="I58" i="129"/>
  <c r="I57" i="67"/>
  <c r="I59" i="240"/>
  <c r="J57" i="149"/>
  <c r="K57" i="149" s="1"/>
  <c r="J42" i="247"/>
  <c r="J56" i="150"/>
  <c r="K56" i="150" s="1"/>
  <c r="I59" i="89"/>
  <c r="I60" i="20"/>
  <c r="I58" i="59"/>
  <c r="I57" i="88"/>
  <c r="I59" i="7"/>
  <c r="I58" i="220"/>
  <c r="I58" i="149"/>
  <c r="I57" i="150"/>
  <c r="J58" i="89"/>
  <c r="K58" i="89" s="1"/>
  <c r="I59" i="152"/>
  <c r="I57" i="114"/>
  <c r="I69" i="95"/>
  <c r="I59" i="239"/>
  <c r="J57" i="59"/>
  <c r="K57" i="59" s="1"/>
  <c r="J58" i="43"/>
  <c r="K58" i="43" s="1"/>
  <c r="J62" i="42"/>
  <c r="K62" i="42" s="1"/>
  <c r="I60" i="111"/>
  <c r="I58" i="170"/>
  <c r="J56" i="88"/>
  <c r="K56" i="88" s="1"/>
  <c r="I58" i="182"/>
  <c r="J58" i="7"/>
  <c r="K58" i="7" s="1"/>
  <c r="I69" i="145"/>
  <c r="I59" i="26"/>
  <c r="I57" i="68"/>
  <c r="I60" i="14"/>
  <c r="I58" i="130"/>
  <c r="G42" i="2"/>
  <c r="H42" i="2" s="1"/>
  <c r="K41" i="2"/>
  <c r="I57" i="57"/>
  <c r="I58" i="99"/>
  <c r="I59" i="241"/>
  <c r="J62" i="237"/>
  <c r="K62" i="237" s="1"/>
  <c r="J62" i="206"/>
  <c r="K62" i="206" s="1"/>
  <c r="J58" i="142"/>
  <c r="K58" i="142" s="1"/>
  <c r="J57" i="73"/>
  <c r="K57" i="73" s="1"/>
  <c r="I58" i="135"/>
  <c r="J56" i="256"/>
  <c r="K56" i="256" s="1"/>
  <c r="I68" i="37"/>
  <c r="I66" i="41"/>
  <c r="I58" i="85"/>
  <c r="J54" i="85"/>
  <c r="J62" i="117"/>
  <c r="K62" i="117" s="1"/>
  <c r="I60" i="48"/>
  <c r="I58" i="84"/>
  <c r="I60" i="66"/>
  <c r="J45" i="152"/>
  <c r="J58" i="131"/>
  <c r="K58" i="131" s="1"/>
  <c r="I58" i="13"/>
  <c r="K57" i="13"/>
  <c r="G45" i="55"/>
  <c r="H45" i="55" s="1"/>
  <c r="K44" i="55"/>
  <c r="I57" i="61"/>
  <c r="K55" i="57"/>
  <c r="J56" i="57" s="1"/>
  <c r="G57" i="57" s="1"/>
  <c r="H57" i="57" s="1"/>
  <c r="J57" i="99"/>
  <c r="K57" i="99" s="1"/>
  <c r="J58" i="241"/>
  <c r="K58" i="241" s="1"/>
  <c r="I62" i="197"/>
  <c r="I58" i="140"/>
  <c r="I61" i="87"/>
  <c r="J61" i="45"/>
  <c r="K61" i="45" s="1"/>
  <c r="I63" i="42"/>
  <c r="I65" i="86"/>
  <c r="J64" i="86"/>
  <c r="K64" i="86" s="1"/>
  <c r="I70" i="82"/>
  <c r="J64" i="65"/>
  <c r="K64" i="65" s="1"/>
  <c r="I61" i="74"/>
  <c r="I58" i="73"/>
  <c r="I59" i="72"/>
  <c r="I60" i="71"/>
  <c r="K59" i="71"/>
  <c r="I63" i="248"/>
  <c r="I59" i="142"/>
  <c r="I62" i="216"/>
  <c r="J60" i="124"/>
  <c r="K60" i="124" s="1"/>
  <c r="I59" i="154"/>
  <c r="J61" i="78"/>
  <c r="K61" i="78" s="1"/>
  <c r="I65" i="22"/>
  <c r="J64" i="22"/>
  <c r="K64" i="22" s="1"/>
  <c r="J62" i="217"/>
  <c r="K62" i="217" s="1"/>
  <c r="I62" i="78"/>
  <c r="I64" i="77"/>
  <c r="J63" i="77"/>
  <c r="K63" i="77" s="1"/>
  <c r="J61" i="76"/>
  <c r="K61" i="76" s="1"/>
  <c r="I62" i="76"/>
  <c r="J64" i="75"/>
  <c r="K64" i="75" s="1"/>
  <c r="I63" i="112"/>
  <c r="I58" i="21"/>
  <c r="J57" i="21"/>
  <c r="K57" i="21" s="1"/>
  <c r="I65" i="35"/>
  <c r="K52" i="155"/>
  <c r="J53" i="155" s="1"/>
  <c r="G54" i="155" s="1"/>
  <c r="H54" i="155" s="1"/>
  <c r="I56" i="155"/>
  <c r="I61" i="252"/>
  <c r="I62" i="252" s="1"/>
  <c r="I62" i="127"/>
  <c r="K61" i="127"/>
  <c r="I61" i="124"/>
  <c r="I59" i="43"/>
  <c r="I62" i="45"/>
  <c r="I59" i="247"/>
  <c r="I66" i="49"/>
  <c r="J65" i="49"/>
  <c r="K65" i="49" s="1"/>
  <c r="I71" i="133"/>
  <c r="I63" i="132"/>
  <c r="I63" i="206"/>
  <c r="I63" i="217"/>
  <c r="I65" i="75"/>
  <c r="I63" i="237"/>
  <c r="I66" i="221"/>
  <c r="I65" i="65"/>
  <c r="I62" i="32"/>
  <c r="I61" i="30"/>
  <c r="K60" i="30"/>
  <c r="I62" i="178"/>
  <c r="I72" i="97"/>
  <c r="I61" i="250"/>
  <c r="I63" i="249"/>
  <c r="I72" i="218"/>
  <c r="I61" i="55"/>
  <c r="I66" i="139"/>
  <c r="I65" i="40"/>
  <c r="J51" i="145" l="1"/>
  <c r="K49" i="61"/>
  <c r="J50" i="61" s="1"/>
  <c r="G51" i="61" s="1"/>
  <c r="H51" i="61" s="1"/>
  <c r="J42" i="82"/>
  <c r="K42" i="82" s="1"/>
  <c r="G43" i="82"/>
  <c r="H43" i="82" s="1"/>
  <c r="K51" i="145"/>
  <c r="G52" i="145"/>
  <c r="H52" i="145" s="1"/>
  <c r="J46" i="206"/>
  <c r="G40" i="51"/>
  <c r="H40" i="51" s="1"/>
  <c r="K39" i="51"/>
  <c r="G42" i="249"/>
  <c r="H42" i="249" s="1"/>
  <c r="K41" i="249"/>
  <c r="J47" i="40"/>
  <c r="I65" i="96"/>
  <c r="G42" i="93"/>
  <c r="H42" i="93" s="1"/>
  <c r="J42" i="93" s="1"/>
  <c r="K42" i="211"/>
  <c r="J43" i="211" s="1"/>
  <c r="G44" i="211" s="1"/>
  <c r="H44" i="211" s="1"/>
  <c r="J43" i="166"/>
  <c r="G44" i="166" s="1"/>
  <c r="H44" i="166" s="1"/>
  <c r="G42" i="167"/>
  <c r="H42" i="167" s="1"/>
  <c r="K41" i="167"/>
  <c r="K47" i="40"/>
  <c r="G48" i="40"/>
  <c r="H48" i="40" s="1"/>
  <c r="I63" i="252"/>
  <c r="K50" i="61"/>
  <c r="J51" i="61" s="1"/>
  <c r="I77" i="257"/>
  <c r="I62" i="16"/>
  <c r="I63" i="16" s="1"/>
  <c r="K43" i="137"/>
  <c r="J44" i="137" s="1"/>
  <c r="K44" i="137" s="1"/>
  <c r="J103" i="267"/>
  <c r="K103" i="267" s="1"/>
  <c r="I104" i="267"/>
  <c r="J63" i="117"/>
  <c r="K63" i="117" s="1"/>
  <c r="K48" i="3"/>
  <c r="J49" i="3" s="1"/>
  <c r="J43" i="257"/>
  <c r="G44" i="257" s="1"/>
  <c r="H44" i="257" s="1"/>
  <c r="J57" i="256"/>
  <c r="K57" i="256" s="1"/>
  <c r="J43" i="92"/>
  <c r="J46" i="153"/>
  <c r="K46" i="153" s="1"/>
  <c r="I73" i="17"/>
  <c r="I74" i="17" s="1"/>
  <c r="I75" i="17" s="1"/>
  <c r="K55" i="110"/>
  <c r="J56" i="110" s="1"/>
  <c r="G57" i="110" s="1"/>
  <c r="H57" i="110" s="1"/>
  <c r="G48" i="197"/>
  <c r="H48" i="197" s="1"/>
  <c r="K56" i="27"/>
  <c r="J57" i="27" s="1"/>
  <c r="G58" i="27" s="1"/>
  <c r="H58" i="27" s="1"/>
  <c r="G55" i="10"/>
  <c r="K54" i="10"/>
  <c r="J55" i="10" s="1"/>
  <c r="J81" i="12"/>
  <c r="K81" i="12" s="1"/>
  <c r="J57" i="88"/>
  <c r="G48" i="252"/>
  <c r="H48" i="252" s="1"/>
  <c r="J48" i="252" s="1"/>
  <c r="J44" i="218"/>
  <c r="K56" i="26"/>
  <c r="J57" i="26" s="1"/>
  <c r="I82" i="12"/>
  <c r="I83" i="12" s="1"/>
  <c r="J59" i="131"/>
  <c r="K59" i="131" s="1"/>
  <c r="K45" i="62"/>
  <c r="J46" i="62" s="1"/>
  <c r="K46" i="62" s="1"/>
  <c r="J42" i="4"/>
  <c r="I71" i="138"/>
  <c r="I72" i="138" s="1"/>
  <c r="I69" i="18"/>
  <c r="K44" i="64"/>
  <c r="G45" i="64"/>
  <c r="H45" i="64" s="1"/>
  <c r="J58" i="70"/>
  <c r="K58" i="70" s="1"/>
  <c r="J51" i="140"/>
  <c r="G52" i="140" s="1"/>
  <c r="H52" i="140" s="1"/>
  <c r="G45" i="63"/>
  <c r="H45" i="63" s="1"/>
  <c r="J45" i="63" s="1"/>
  <c r="K41" i="48"/>
  <c r="J42" i="48" s="1"/>
  <c r="K47" i="100"/>
  <c r="J48" i="100" s="1"/>
  <c r="K48" i="100" s="1"/>
  <c r="J44" i="47"/>
  <c r="J61" i="261"/>
  <c r="K61" i="261" s="1"/>
  <c r="J58" i="58"/>
  <c r="K58" i="58" s="1"/>
  <c r="G49" i="95"/>
  <c r="H49" i="95" s="1"/>
  <c r="J49" i="95" s="1"/>
  <c r="K56" i="138"/>
  <c r="G57" i="138"/>
  <c r="H57" i="138" s="1"/>
  <c r="J43" i="96"/>
  <c r="G51" i="114"/>
  <c r="H51" i="114" s="1"/>
  <c r="J51" i="114" s="1"/>
  <c r="K51" i="114" s="1"/>
  <c r="K46" i="18"/>
  <c r="J47" i="18" s="1"/>
  <c r="J65" i="262"/>
  <c r="K65" i="262" s="1"/>
  <c r="J61" i="263"/>
  <c r="K61" i="263" s="1"/>
  <c r="K56" i="251"/>
  <c r="J57" i="251" s="1"/>
  <c r="G42" i="41"/>
  <c r="H42" i="41" s="1"/>
  <c r="K41" i="41"/>
  <c r="J57" i="91"/>
  <c r="G58" i="91" s="1"/>
  <c r="H58" i="91" s="1"/>
  <c r="G50" i="153"/>
  <c r="H50" i="153" s="1"/>
  <c r="J50" i="153" s="1"/>
  <c r="G45" i="20"/>
  <c r="H45" i="20" s="1"/>
  <c r="K44" i="20"/>
  <c r="J57" i="83"/>
  <c r="K57" i="83" s="1"/>
  <c r="J58" i="99"/>
  <c r="K58" i="99" s="1"/>
  <c r="J60" i="14"/>
  <c r="K60" i="14" s="1"/>
  <c r="I62" i="263"/>
  <c r="I66" i="262"/>
  <c r="I62" i="261"/>
  <c r="J59" i="134"/>
  <c r="K59" i="134" s="1"/>
  <c r="J57" i="150"/>
  <c r="K57" i="150" s="1"/>
  <c r="J65" i="86"/>
  <c r="K65" i="86" s="1"/>
  <c r="J61" i="87"/>
  <c r="K61" i="87" s="1"/>
  <c r="J58" i="73"/>
  <c r="K58" i="73" s="1"/>
  <c r="J58" i="149"/>
  <c r="K58" i="149" s="1"/>
  <c r="J57" i="181"/>
  <c r="K57" i="181" s="1"/>
  <c r="J58" i="130"/>
  <c r="K58" i="130" s="1"/>
  <c r="J57" i="68"/>
  <c r="K57" i="68" s="1"/>
  <c r="J59" i="89"/>
  <c r="K59" i="89" s="1"/>
  <c r="J59" i="123"/>
  <c r="K59" i="123" s="1"/>
  <c r="J48" i="24"/>
  <c r="G49" i="24" s="1"/>
  <c r="H49" i="24" s="1"/>
  <c r="J59" i="239"/>
  <c r="K59" i="239" s="1"/>
  <c r="J43" i="17"/>
  <c r="J66" i="221"/>
  <c r="K66" i="221" s="1"/>
  <c r="J59" i="154"/>
  <c r="K59" i="154" s="1"/>
  <c r="J57" i="115"/>
  <c r="K57" i="115" s="1"/>
  <c r="J60" i="71"/>
  <c r="K60" i="71" s="1"/>
  <c r="J42" i="2"/>
  <c r="G43" i="2" s="1"/>
  <c r="H43" i="2" s="1"/>
  <c r="K58" i="151"/>
  <c r="J59" i="151" s="1"/>
  <c r="G60" i="151" s="1"/>
  <c r="H60" i="151" s="1"/>
  <c r="J62" i="50"/>
  <c r="K62" i="50" s="1"/>
  <c r="J58" i="81"/>
  <c r="K58" i="81" s="1"/>
  <c r="K57" i="53"/>
  <c r="J58" i="53" s="1"/>
  <c r="G59" i="53" s="1"/>
  <c r="H59" i="53" s="1"/>
  <c r="J58" i="255"/>
  <c r="K58" i="255" s="1"/>
  <c r="J58" i="60"/>
  <c r="K58" i="60" s="1"/>
  <c r="J62" i="178"/>
  <c r="K62" i="178" s="1"/>
  <c r="J62" i="127"/>
  <c r="K62" i="127" s="1"/>
  <c r="J63" i="248"/>
  <c r="K63" i="248" s="1"/>
  <c r="J59" i="241"/>
  <c r="K59" i="241" s="1"/>
  <c r="J45" i="55"/>
  <c r="G46" i="55" s="1"/>
  <c r="H46" i="55" s="1"/>
  <c r="J58" i="84"/>
  <c r="K58" i="84" s="1"/>
  <c r="J59" i="7"/>
  <c r="K59" i="7" s="1"/>
  <c r="J58" i="59"/>
  <c r="K58" i="59" s="1"/>
  <c r="J58" i="29"/>
  <c r="K58" i="29" s="1"/>
  <c r="J57" i="214"/>
  <c r="K57" i="214" s="1"/>
  <c r="J57" i="116"/>
  <c r="K57" i="116" s="1"/>
  <c r="J57" i="128"/>
  <c r="K57" i="128" s="1"/>
  <c r="J65" i="22"/>
  <c r="K65" i="22" s="1"/>
  <c r="J68" i="37"/>
  <c r="K68" i="37" s="1"/>
  <c r="K57" i="157"/>
  <c r="J58" i="157" s="1"/>
  <c r="G59" i="157" s="1"/>
  <c r="H59" i="157" s="1"/>
  <c r="J59" i="142"/>
  <c r="K59" i="142" s="1"/>
  <c r="J59" i="72"/>
  <c r="K59" i="72" s="1"/>
  <c r="G46" i="152"/>
  <c r="H46" i="152" s="1"/>
  <c r="K45" i="152"/>
  <c r="G55" i="85"/>
  <c r="H55" i="85" s="1"/>
  <c r="K54" i="85"/>
  <c r="I58" i="57"/>
  <c r="I61" i="111"/>
  <c r="I59" i="129"/>
  <c r="I60" i="8"/>
  <c r="I60" i="153"/>
  <c r="I58" i="238"/>
  <c r="I59" i="148"/>
  <c r="I63" i="19"/>
  <c r="K62" i="19"/>
  <c r="I58" i="61"/>
  <c r="J61" i="250"/>
  <c r="K61" i="250" s="1"/>
  <c r="J60" i="66"/>
  <c r="K60" i="66" s="1"/>
  <c r="J58" i="135"/>
  <c r="K58" i="135" s="1"/>
  <c r="I61" i="14"/>
  <c r="I63" i="4"/>
  <c r="J60" i="111"/>
  <c r="K60" i="111" s="1"/>
  <c r="I58" i="150"/>
  <c r="G43" i="247"/>
  <c r="H43" i="247" s="1"/>
  <c r="K42" i="247"/>
  <c r="I60" i="123"/>
  <c r="J41" i="33"/>
  <c r="J62" i="219"/>
  <c r="K62" i="219" s="1"/>
  <c r="I59" i="157"/>
  <c r="G57" i="148"/>
  <c r="H57" i="148" s="1"/>
  <c r="J57" i="148" s="1"/>
  <c r="I59" i="70"/>
  <c r="I59" i="58"/>
  <c r="I61" i="20"/>
  <c r="I60" i="47"/>
  <c r="I59" i="255"/>
  <c r="I61" i="93"/>
  <c r="I63" i="219"/>
  <c r="I63" i="24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60" i="69"/>
  <c r="I64" i="117"/>
  <c r="I59" i="140"/>
  <c r="I58" i="68"/>
  <c r="I59" i="182"/>
  <c r="I58" i="114"/>
  <c r="I59" i="149"/>
  <c r="I60" i="7"/>
  <c r="I60" i="240"/>
  <c r="I59" i="143"/>
  <c r="I60" i="166"/>
  <c r="I63" i="50"/>
  <c r="I58" i="83"/>
  <c r="J59" i="69"/>
  <c r="K59" i="69" s="1"/>
  <c r="I58" i="110"/>
  <c r="I59" i="85"/>
  <c r="I59" i="135"/>
  <c r="J63" i="217"/>
  <c r="K63" i="217" s="1"/>
  <c r="J62" i="197"/>
  <c r="K62" i="197" s="1"/>
  <c r="I59" i="84"/>
  <c r="I67" i="41"/>
  <c r="I68" i="41" s="1"/>
  <c r="I60" i="241"/>
  <c r="I60" i="26"/>
  <c r="J58" i="182"/>
  <c r="K58" i="182" s="1"/>
  <c r="I58" i="88"/>
  <c r="K57" i="88"/>
  <c r="J59" i="240"/>
  <c r="K59" i="240" s="1"/>
  <c r="I58" i="181"/>
  <c r="I59" i="53"/>
  <c r="I59" i="251"/>
  <c r="I60" i="134"/>
  <c r="I59" i="2"/>
  <c r="I61" i="62"/>
  <c r="I58" i="27"/>
  <c r="J59" i="169"/>
  <c r="K59" i="169" s="1"/>
  <c r="I59" i="60"/>
  <c r="I58" i="256"/>
  <c r="I61" i="66"/>
  <c r="I70" i="95"/>
  <c r="I63" i="197"/>
  <c r="I60" i="152"/>
  <c r="I58" i="67"/>
  <c r="I60" i="211"/>
  <c r="I58" i="100"/>
  <c r="I61" i="63"/>
  <c r="I62" i="63" s="1"/>
  <c r="I60" i="169"/>
  <c r="I61" i="10"/>
  <c r="I58" i="128"/>
  <c r="I59" i="13"/>
  <c r="K58" i="13"/>
  <c r="I61" i="48"/>
  <c r="I69" i="37"/>
  <c r="I59" i="99"/>
  <c r="I70" i="145"/>
  <c r="I71" i="145" s="1"/>
  <c r="J58" i="170"/>
  <c r="K58" i="170" s="1"/>
  <c r="J58" i="220"/>
  <c r="K58" i="220" s="1"/>
  <c r="I59" i="59"/>
  <c r="I60" i="89"/>
  <c r="J57" i="67"/>
  <c r="K57" i="67" s="1"/>
  <c r="I59" i="5"/>
  <c r="K58" i="5"/>
  <c r="I69" i="64"/>
  <c r="I59" i="29"/>
  <c r="I58" i="115"/>
  <c r="I60" i="151"/>
  <c r="I59" i="137"/>
  <c r="G51" i="139"/>
  <c r="H51" i="139" s="1"/>
  <c r="K50" i="139"/>
  <c r="I59" i="81"/>
  <c r="J63" i="237"/>
  <c r="K63" i="237" s="1"/>
  <c r="J63" i="206"/>
  <c r="K63" i="206" s="1"/>
  <c r="J58" i="21"/>
  <c r="K58" i="21" s="1"/>
  <c r="J62" i="78"/>
  <c r="K62" i="78" s="1"/>
  <c r="K56" i="57"/>
  <c r="J57" i="57" s="1"/>
  <c r="G58" i="57" s="1"/>
  <c r="H58" i="57" s="1"/>
  <c r="I59" i="130"/>
  <c r="I59" i="170"/>
  <c r="I60" i="239"/>
  <c r="I59" i="220"/>
  <c r="G48" i="97"/>
  <c r="H48" i="97" s="1"/>
  <c r="K47" i="97"/>
  <c r="J58" i="129"/>
  <c r="K58" i="129" s="1"/>
  <c r="J59" i="8"/>
  <c r="K59" i="8" s="1"/>
  <c r="I60" i="3"/>
  <c r="I61" i="92"/>
  <c r="I62" i="92" s="1"/>
  <c r="I63" i="92" s="1"/>
  <c r="J57" i="238"/>
  <c r="K57" i="238" s="1"/>
  <c r="I58" i="116"/>
  <c r="I58" i="214"/>
  <c r="G43" i="16"/>
  <c r="H43" i="16" s="1"/>
  <c r="K42" i="16"/>
  <c r="I60" i="131"/>
  <c r="I59" i="91"/>
  <c r="I62" i="87"/>
  <c r="J66" i="49"/>
  <c r="K66" i="49" s="1"/>
  <c r="I64" i="42"/>
  <c r="J63" i="42"/>
  <c r="K63" i="42" s="1"/>
  <c r="I66" i="86"/>
  <c r="J65" i="35"/>
  <c r="K65" i="35" s="1"/>
  <c r="J65" i="75"/>
  <c r="K65" i="75" s="1"/>
  <c r="I71" i="82"/>
  <c r="J61" i="74"/>
  <c r="K61" i="74" s="1"/>
  <c r="I62" i="74"/>
  <c r="I59" i="73"/>
  <c r="I60" i="72"/>
  <c r="I61" i="71"/>
  <c r="I64" i="248"/>
  <c r="I60" i="142"/>
  <c r="I63" i="216"/>
  <c r="J62" i="216"/>
  <c r="K62" i="216" s="1"/>
  <c r="J61" i="124"/>
  <c r="K61" i="124" s="1"/>
  <c r="J64" i="77"/>
  <c r="K64" i="77" s="1"/>
  <c r="I60" i="154"/>
  <c r="J59" i="43"/>
  <c r="K59" i="43" s="1"/>
  <c r="J62" i="45"/>
  <c r="K62" i="45" s="1"/>
  <c r="I66" i="22"/>
  <c r="I63" i="78"/>
  <c r="I65" i="77"/>
  <c r="J62" i="76"/>
  <c r="K62" i="76" s="1"/>
  <c r="I63" i="76"/>
  <c r="J63" i="112"/>
  <c r="K63" i="112" s="1"/>
  <c r="I64" i="112"/>
  <c r="I59" i="21"/>
  <c r="I66" i="35"/>
  <c r="K53" i="155"/>
  <c r="J54" i="155" s="1"/>
  <c r="G55" i="155" s="1"/>
  <c r="H55" i="155" s="1"/>
  <c r="I57" i="155"/>
  <c r="I63" i="127"/>
  <c r="I62" i="124"/>
  <c r="I60" i="43"/>
  <c r="I63" i="45"/>
  <c r="I60" i="247"/>
  <c r="I67" i="49"/>
  <c r="I72" i="133"/>
  <c r="J71" i="133"/>
  <c r="K71" i="133" s="1"/>
  <c r="I64" i="132"/>
  <c r="J63" i="132"/>
  <c r="K63" i="132" s="1"/>
  <c r="I64" i="206"/>
  <c r="I64" i="217"/>
  <c r="I66" i="75"/>
  <c r="I64" i="237"/>
  <c r="I67" i="221"/>
  <c r="I66" i="65"/>
  <c r="J65" i="65"/>
  <c r="K65" i="65" s="1"/>
  <c r="I69" i="33"/>
  <c r="I63" i="32"/>
  <c r="J62" i="32"/>
  <c r="K62" i="32" s="1"/>
  <c r="K61" i="30"/>
  <c r="I62" i="30"/>
  <c r="I63" i="178"/>
  <c r="I73" i="97"/>
  <c r="I62" i="250"/>
  <c r="I64" i="249"/>
  <c r="I73" i="218"/>
  <c r="I62" i="55"/>
  <c r="I67" i="139"/>
  <c r="I66" i="40"/>
  <c r="K43" i="211" l="1"/>
  <c r="J42" i="249"/>
  <c r="J52" i="145"/>
  <c r="J40" i="51"/>
  <c r="K43" i="166"/>
  <c r="J44" i="166" s="1"/>
  <c r="K46" i="206"/>
  <c r="G47" i="206"/>
  <c r="H47" i="206" s="1"/>
  <c r="J43" i="82"/>
  <c r="I66" i="96"/>
  <c r="I67" i="96" s="1"/>
  <c r="K42" i="93"/>
  <c r="G43" i="93"/>
  <c r="H43" i="93" s="1"/>
  <c r="J48" i="40"/>
  <c r="G49" i="40" s="1"/>
  <c r="H49" i="40" s="1"/>
  <c r="I64" i="16"/>
  <c r="I64" i="252"/>
  <c r="J42" i="167"/>
  <c r="K43" i="257"/>
  <c r="J44" i="257" s="1"/>
  <c r="I78" i="257"/>
  <c r="J104" i="267"/>
  <c r="K104" i="267" s="1"/>
  <c r="I105" i="267"/>
  <c r="G47" i="153"/>
  <c r="H47" i="153" s="1"/>
  <c r="G45" i="137"/>
  <c r="H45" i="137" s="1"/>
  <c r="J45" i="137" s="1"/>
  <c r="K45" i="137" s="1"/>
  <c r="K57" i="27"/>
  <c r="K56" i="110"/>
  <c r="J57" i="110" s="1"/>
  <c r="G58" i="110" s="1"/>
  <c r="H58" i="110" s="1"/>
  <c r="J58" i="110" s="1"/>
  <c r="G59" i="110" s="1"/>
  <c r="H59" i="110" s="1"/>
  <c r="I76" i="17"/>
  <c r="I77" i="17" s="1"/>
  <c r="K49" i="3"/>
  <c r="G50" i="3"/>
  <c r="H50" i="3" s="1"/>
  <c r="J59" i="129"/>
  <c r="K59" i="129" s="1"/>
  <c r="G44" i="92"/>
  <c r="H44" i="92" s="1"/>
  <c r="K43" i="92"/>
  <c r="G52" i="61"/>
  <c r="H52" i="61" s="1"/>
  <c r="K51" i="61"/>
  <c r="K48" i="252"/>
  <c r="G49" i="252"/>
  <c r="H49" i="252" s="1"/>
  <c r="G56" i="10"/>
  <c r="K55" i="10"/>
  <c r="J56" i="10" s="1"/>
  <c r="J82" i="12"/>
  <c r="K82" i="12" s="1"/>
  <c r="J83" i="12" s="1"/>
  <c r="K83" i="12" s="1"/>
  <c r="I73" i="138"/>
  <c r="K73" i="138" s="1"/>
  <c r="I84" i="12"/>
  <c r="J45" i="64"/>
  <c r="G46" i="64" s="1"/>
  <c r="H46" i="64" s="1"/>
  <c r="K44" i="218"/>
  <c r="G45" i="218"/>
  <c r="H45" i="218" s="1"/>
  <c r="G47" i="62"/>
  <c r="H47" i="62" s="1"/>
  <c r="J47" i="62" s="1"/>
  <c r="J60" i="8"/>
  <c r="K60" i="8" s="1"/>
  <c r="G49" i="100"/>
  <c r="H49" i="100" s="1"/>
  <c r="J49" i="100" s="1"/>
  <c r="K42" i="4"/>
  <c r="G43" i="4"/>
  <c r="H43" i="4" s="1"/>
  <c r="I70" i="18"/>
  <c r="K57" i="91"/>
  <c r="J58" i="91" s="1"/>
  <c r="G59" i="91" s="1"/>
  <c r="H59" i="91" s="1"/>
  <c r="K51" i="140"/>
  <c r="J52" i="140" s="1"/>
  <c r="G46" i="136"/>
  <c r="H46" i="136" s="1"/>
  <c r="J46" i="136" s="1"/>
  <c r="J58" i="238"/>
  <c r="K58" i="238" s="1"/>
  <c r="K58" i="53"/>
  <c r="J59" i="53" s="1"/>
  <c r="K59" i="53" s="1"/>
  <c r="G58" i="26"/>
  <c r="H58" i="26" s="1"/>
  <c r="K57" i="26"/>
  <c r="J61" i="111"/>
  <c r="K61" i="111" s="1"/>
  <c r="J57" i="138"/>
  <c r="K57" i="138" s="1"/>
  <c r="G52" i="114"/>
  <c r="H52" i="114" s="1"/>
  <c r="J52" i="114" s="1"/>
  <c r="G53" i="114" s="1"/>
  <c r="H53" i="114" s="1"/>
  <c r="G45" i="47"/>
  <c r="H45" i="47" s="1"/>
  <c r="K44" i="47"/>
  <c r="J60" i="240"/>
  <c r="K60" i="240" s="1"/>
  <c r="K43" i="96"/>
  <c r="G44" i="96"/>
  <c r="H44" i="96" s="1"/>
  <c r="J42" i="41"/>
  <c r="G43" i="41" s="1"/>
  <c r="H43" i="41" s="1"/>
  <c r="G58" i="251"/>
  <c r="H58" i="251" s="1"/>
  <c r="K57" i="251"/>
  <c r="J45" i="20"/>
  <c r="G46" i="20" s="1"/>
  <c r="H46" i="20" s="1"/>
  <c r="K49" i="95"/>
  <c r="G50" i="95"/>
  <c r="H50" i="95" s="1"/>
  <c r="K59" i="151"/>
  <c r="J60" i="151" s="1"/>
  <c r="G61" i="151" s="1"/>
  <c r="H61" i="151" s="1"/>
  <c r="G51" i="153"/>
  <c r="H51" i="153" s="1"/>
  <c r="K50" i="153"/>
  <c r="K42" i="2"/>
  <c r="J43" i="2" s="1"/>
  <c r="J62" i="263"/>
  <c r="K62" i="263" s="1"/>
  <c r="J62" i="261"/>
  <c r="K62" i="261" s="1"/>
  <c r="J66" i="262"/>
  <c r="K66" i="262" s="1"/>
  <c r="I63" i="263"/>
  <c r="I67" i="262"/>
  <c r="J61" i="66"/>
  <c r="K61" i="66" s="1"/>
  <c r="K47" i="18"/>
  <c r="G48" i="18"/>
  <c r="H48" i="18" s="1"/>
  <c r="J61" i="71"/>
  <c r="K61" i="71" s="1"/>
  <c r="J60" i="131"/>
  <c r="I63" i="261"/>
  <c r="J59" i="99"/>
  <c r="K59" i="99" s="1"/>
  <c r="J46" i="152"/>
  <c r="K46" i="152" s="1"/>
  <c r="K48" i="24"/>
  <c r="J49" i="24" s="1"/>
  <c r="K45" i="55"/>
  <c r="J46" i="55" s="1"/>
  <c r="J59" i="182"/>
  <c r="K59" i="182" s="1"/>
  <c r="J60" i="123"/>
  <c r="K60" i="123" s="1"/>
  <c r="J59" i="29"/>
  <c r="K59" i="29" s="1"/>
  <c r="J60" i="239"/>
  <c r="K60" i="239" s="1"/>
  <c r="J62" i="74"/>
  <c r="K62" i="74" s="1"/>
  <c r="J64" i="132"/>
  <c r="K64" i="132" s="1"/>
  <c r="J48" i="97"/>
  <c r="J55" i="85"/>
  <c r="G56" i="85" s="1"/>
  <c r="H56" i="85" s="1"/>
  <c r="J61" i="14"/>
  <c r="K61" i="14" s="1"/>
  <c r="G44" i="17"/>
  <c r="H44" i="17" s="1"/>
  <c r="K43" i="17"/>
  <c r="J63" i="32"/>
  <c r="K63" i="32" s="1"/>
  <c r="J59" i="130"/>
  <c r="K59" i="130" s="1"/>
  <c r="J59" i="59"/>
  <c r="K59" i="59" s="1"/>
  <c r="J60" i="69"/>
  <c r="K60" i="69" s="1"/>
  <c r="J59" i="170"/>
  <c r="K59" i="170" s="1"/>
  <c r="J60" i="134"/>
  <c r="K60" i="134" s="1"/>
  <c r="J63" i="197"/>
  <c r="K63" i="197" s="1"/>
  <c r="J58" i="214"/>
  <c r="K58" i="214" s="1"/>
  <c r="J59" i="81"/>
  <c r="K59" i="81" s="1"/>
  <c r="J58" i="181"/>
  <c r="K58" i="181" s="1"/>
  <c r="J60" i="72"/>
  <c r="K60" i="72" s="1"/>
  <c r="J66" i="75"/>
  <c r="K66" i="75" s="1"/>
  <c r="J43" i="16"/>
  <c r="G44" i="16" s="1"/>
  <c r="H44" i="16" s="1"/>
  <c r="J58" i="116"/>
  <c r="K58" i="116" s="1"/>
  <c r="J58" i="67"/>
  <c r="K58" i="67" s="1"/>
  <c r="J58" i="128"/>
  <c r="K58" i="128" s="1"/>
  <c r="J59" i="84"/>
  <c r="K59" i="84" s="1"/>
  <c r="J59" i="135"/>
  <c r="K59" i="135" s="1"/>
  <c r="J64" i="206"/>
  <c r="K64" i="206" s="1"/>
  <c r="J58" i="256"/>
  <c r="K58" i="256" s="1"/>
  <c r="J60" i="241"/>
  <c r="K60" i="241" s="1"/>
  <c r="J43" i="247"/>
  <c r="G44" i="247" s="1"/>
  <c r="H44" i="247" s="1"/>
  <c r="J51" i="139"/>
  <c r="G52" i="139" s="1"/>
  <c r="H52" i="139" s="1"/>
  <c r="J69" i="37"/>
  <c r="K69" i="37" s="1"/>
  <c r="K58" i="157"/>
  <c r="J59" i="157" s="1"/>
  <c r="G60" i="157" s="1"/>
  <c r="H60" i="157" s="1"/>
  <c r="J65" i="77"/>
  <c r="K65" i="77" s="1"/>
  <c r="G58" i="148"/>
  <c r="H58" i="148" s="1"/>
  <c r="K57" i="148"/>
  <c r="I63" i="63"/>
  <c r="I59" i="83"/>
  <c r="I61" i="7"/>
  <c r="I59" i="68"/>
  <c r="I65" i="117"/>
  <c r="I64" i="219"/>
  <c r="J59" i="58"/>
  <c r="K59" i="58" s="1"/>
  <c r="G42" i="33"/>
  <c r="H42" i="33" s="1"/>
  <c r="K41" i="33"/>
  <c r="J58" i="150"/>
  <c r="K58" i="150" s="1"/>
  <c r="I59" i="57"/>
  <c r="J58" i="115"/>
  <c r="K58" i="115" s="1"/>
  <c r="I60" i="5"/>
  <c r="K59" i="5"/>
  <c r="J72" i="133"/>
  <c r="K72" i="133" s="1"/>
  <c r="J63" i="127"/>
  <c r="K63" i="127" s="1"/>
  <c r="J63" i="76"/>
  <c r="K63" i="76" s="1"/>
  <c r="J63" i="216"/>
  <c r="K63" i="216" s="1"/>
  <c r="I60" i="91"/>
  <c r="I59" i="116"/>
  <c r="I61" i="3"/>
  <c r="I61" i="239"/>
  <c r="I72" i="145"/>
  <c r="I60" i="13"/>
  <c r="K59" i="13"/>
  <c r="I61" i="152"/>
  <c r="I62" i="66"/>
  <c r="J58" i="27"/>
  <c r="G59" i="27" s="1"/>
  <c r="H59" i="27" s="1"/>
  <c r="J58" i="88"/>
  <c r="K58" i="88" s="1"/>
  <c r="I61" i="241"/>
  <c r="I60" i="135"/>
  <c r="I64" i="50"/>
  <c r="I60" i="149"/>
  <c r="J63" i="219"/>
  <c r="K63" i="219" s="1"/>
  <c r="I60" i="58"/>
  <c r="I59" i="150"/>
  <c r="I60" i="148"/>
  <c r="I61" i="8"/>
  <c r="K57" i="57"/>
  <c r="J58" i="57" s="1"/>
  <c r="G59" i="57" s="1"/>
  <c r="H59" i="57" s="1"/>
  <c r="I61" i="89"/>
  <c r="I59" i="27"/>
  <c r="I59" i="88"/>
  <c r="I69" i="41"/>
  <c r="J63" i="50"/>
  <c r="K63" i="50" s="1"/>
  <c r="J59" i="149"/>
  <c r="K59" i="149" s="1"/>
  <c r="I61" i="69"/>
  <c r="I60" i="70"/>
  <c r="I61" i="123"/>
  <c r="I59" i="61"/>
  <c r="J60" i="43"/>
  <c r="K60" i="43" s="1"/>
  <c r="J67" i="49"/>
  <c r="K67" i="49" s="1"/>
  <c r="J60" i="142"/>
  <c r="K60" i="142" s="1"/>
  <c r="J66" i="86"/>
  <c r="K66" i="86" s="1"/>
  <c r="J64" i="42"/>
  <c r="K64" i="42" s="1"/>
  <c r="I61" i="131"/>
  <c r="K60" i="131"/>
  <c r="I60" i="170"/>
  <c r="I60" i="29"/>
  <c r="J60" i="89"/>
  <c r="K60" i="89" s="1"/>
  <c r="I60" i="99"/>
  <c r="I59" i="128"/>
  <c r="I59" i="100"/>
  <c r="I59" i="256"/>
  <c r="I62" i="62"/>
  <c r="I63" i="62" s="1"/>
  <c r="I60" i="251"/>
  <c r="G43" i="48"/>
  <c r="H43" i="48" s="1"/>
  <c r="K42" i="48"/>
  <c r="I60" i="85"/>
  <c r="I61" i="85" s="1"/>
  <c r="I62" i="93"/>
  <c r="I61" i="47"/>
  <c r="J59" i="70"/>
  <c r="K59" i="70" s="1"/>
  <c r="K45" i="64"/>
  <c r="I59" i="238"/>
  <c r="I60" i="129"/>
  <c r="J64" i="237"/>
  <c r="K64" i="237" s="1"/>
  <c r="J59" i="73"/>
  <c r="K59" i="73" s="1"/>
  <c r="G46" i="63"/>
  <c r="H46" i="63" s="1"/>
  <c r="K45" i="63"/>
  <c r="I60" i="137"/>
  <c r="I62" i="10"/>
  <c r="I64" i="197"/>
  <c r="I61" i="166"/>
  <c r="I61" i="240"/>
  <c r="I59" i="114"/>
  <c r="I60" i="255"/>
  <c r="I62" i="20"/>
  <c r="I64" i="4"/>
  <c r="I60" i="130"/>
  <c r="I60" i="81"/>
  <c r="I70" i="64"/>
  <c r="I71" i="64" s="1"/>
  <c r="I60" i="59"/>
  <c r="I70" i="37"/>
  <c r="I61" i="211"/>
  <c r="J59" i="60"/>
  <c r="K59" i="60" s="1"/>
  <c r="I60" i="2"/>
  <c r="I60" i="53"/>
  <c r="I60" i="84"/>
  <c r="I59" i="110"/>
  <c r="J44" i="211"/>
  <c r="J59" i="255"/>
  <c r="K59" i="255" s="1"/>
  <c r="I60" i="157"/>
  <c r="I62" i="14"/>
  <c r="I64" i="19"/>
  <c r="K63" i="19"/>
  <c r="I61" i="153"/>
  <c r="J67" i="221"/>
  <c r="K67" i="221" s="1"/>
  <c r="J64" i="112"/>
  <c r="K64" i="112" s="1"/>
  <c r="J64" i="248"/>
  <c r="K64" i="248" s="1"/>
  <c r="J62" i="87"/>
  <c r="K62" i="87" s="1"/>
  <c r="I59" i="214"/>
  <c r="J59" i="220"/>
  <c r="K59" i="220" s="1"/>
  <c r="I61" i="151"/>
  <c r="I62" i="48"/>
  <c r="J60" i="169"/>
  <c r="K60" i="169" s="1"/>
  <c r="I59" i="67"/>
  <c r="I71" i="95"/>
  <c r="I60" i="60"/>
  <c r="I60" i="143"/>
  <c r="I60" i="182"/>
  <c r="I60" i="140"/>
  <c r="I64" i="92"/>
  <c r="I60" i="220"/>
  <c r="K45" i="20"/>
  <c r="I59" i="115"/>
  <c r="I61" i="169"/>
  <c r="I61" i="134"/>
  <c r="I59" i="181"/>
  <c r="I61" i="26"/>
  <c r="J58" i="83"/>
  <c r="K58" i="83" s="1"/>
  <c r="J60" i="7"/>
  <c r="K60" i="7" s="1"/>
  <c r="J58" i="68"/>
  <c r="K58" i="68" s="1"/>
  <c r="J64" i="117"/>
  <c r="K64" i="117" s="1"/>
  <c r="I62" i="111"/>
  <c r="I63" i="87"/>
  <c r="I65" i="42"/>
  <c r="I67" i="86"/>
  <c r="J66" i="35"/>
  <c r="K66" i="35" s="1"/>
  <c r="I72" i="82"/>
  <c r="I63" i="74"/>
  <c r="I60" i="73"/>
  <c r="I61" i="72"/>
  <c r="I62" i="71"/>
  <c r="I65" i="248"/>
  <c r="J63" i="178"/>
  <c r="K63" i="178" s="1"/>
  <c r="J64" i="217"/>
  <c r="K64" i="217" s="1"/>
  <c r="I61" i="142"/>
  <c r="I64" i="216"/>
  <c r="J62" i="124"/>
  <c r="K62" i="124" s="1"/>
  <c r="J63" i="78"/>
  <c r="K63" i="78" s="1"/>
  <c r="I61" i="154"/>
  <c r="J60" i="154"/>
  <c r="K60" i="154" s="1"/>
  <c r="I67" i="22"/>
  <c r="J66" i="22"/>
  <c r="K66" i="22" s="1"/>
  <c r="I64" i="78"/>
  <c r="I66" i="77"/>
  <c r="I64" i="76"/>
  <c r="I65" i="112"/>
  <c r="I60" i="21"/>
  <c r="J59" i="21"/>
  <c r="K59" i="21" s="1"/>
  <c r="I67" i="35"/>
  <c r="K54" i="155"/>
  <c r="J55" i="155" s="1"/>
  <c r="G56" i="155" s="1"/>
  <c r="H56" i="155" s="1"/>
  <c r="I58" i="155"/>
  <c r="I64" i="127"/>
  <c r="I63" i="124"/>
  <c r="J63" i="45"/>
  <c r="K63" i="45" s="1"/>
  <c r="I61" i="43"/>
  <c r="I64" i="45"/>
  <c r="J66" i="65"/>
  <c r="K66" i="65" s="1"/>
  <c r="I61" i="247"/>
  <c r="I68" i="49"/>
  <c r="I73" i="133"/>
  <c r="I65" i="132"/>
  <c r="I65" i="206"/>
  <c r="I65" i="217"/>
  <c r="I67" i="75"/>
  <c r="I65" i="237"/>
  <c r="I68" i="221"/>
  <c r="I67" i="65"/>
  <c r="I70" i="33"/>
  <c r="I64" i="32"/>
  <c r="I63" i="30"/>
  <c r="K62" i="30"/>
  <c r="I64" i="178"/>
  <c r="I74" i="97"/>
  <c r="J62" i="250"/>
  <c r="K62" i="250" s="1"/>
  <c r="I63" i="250"/>
  <c r="I65" i="249"/>
  <c r="I74" i="218"/>
  <c r="I63" i="55"/>
  <c r="I68" i="139"/>
  <c r="I78" i="24"/>
  <c r="I67" i="40"/>
  <c r="K43" i="247" l="1"/>
  <c r="K42" i="249"/>
  <c r="G43" i="249"/>
  <c r="H43" i="249" s="1"/>
  <c r="J43" i="249" s="1"/>
  <c r="K58" i="91"/>
  <c r="J59" i="91" s="1"/>
  <c r="G60" i="91" s="1"/>
  <c r="H60" i="91" s="1"/>
  <c r="J59" i="68"/>
  <c r="J50" i="3"/>
  <c r="G51" i="3" s="1"/>
  <c r="H51" i="3" s="1"/>
  <c r="K44" i="166"/>
  <c r="G45" i="166"/>
  <c r="H45" i="166" s="1"/>
  <c r="K48" i="40"/>
  <c r="J49" i="40" s="1"/>
  <c r="J47" i="206"/>
  <c r="K52" i="145"/>
  <c r="G53" i="145"/>
  <c r="H53" i="145" s="1"/>
  <c r="G44" i="82"/>
  <c r="H44" i="82" s="1"/>
  <c r="K43" i="82"/>
  <c r="G41" i="51"/>
  <c r="H41" i="51" s="1"/>
  <c r="K40" i="51"/>
  <c r="I68" i="96"/>
  <c r="I69" i="96" s="1"/>
  <c r="J43" i="93"/>
  <c r="K43" i="93" s="1"/>
  <c r="G43" i="167"/>
  <c r="H43" i="167" s="1"/>
  <c r="K42" i="167"/>
  <c r="I65" i="252"/>
  <c r="K46" i="136"/>
  <c r="G47" i="136"/>
  <c r="H47" i="136" s="1"/>
  <c r="I78" i="17"/>
  <c r="I65" i="16"/>
  <c r="I66" i="16" s="1"/>
  <c r="I79" i="257"/>
  <c r="I80" i="257" s="1"/>
  <c r="K57" i="110"/>
  <c r="J105" i="267"/>
  <c r="K105" i="267" s="1"/>
  <c r="I106" i="267"/>
  <c r="K50" i="3"/>
  <c r="J44" i="92"/>
  <c r="G46" i="137"/>
  <c r="H46" i="137" s="1"/>
  <c r="J46" i="137" s="1"/>
  <c r="K46" i="137" s="1"/>
  <c r="J52" i="61"/>
  <c r="K52" i="61" s="1"/>
  <c r="G45" i="257"/>
  <c r="H45" i="257" s="1"/>
  <c r="K44" i="257"/>
  <c r="J49" i="252"/>
  <c r="K49" i="252" s="1"/>
  <c r="K48" i="97"/>
  <c r="G49" i="97"/>
  <c r="H49" i="97" s="1"/>
  <c r="K49" i="100"/>
  <c r="G50" i="100"/>
  <c r="H50" i="100" s="1"/>
  <c r="G57" i="10"/>
  <c r="K56" i="10"/>
  <c r="J57" i="10" s="1"/>
  <c r="J84" i="12"/>
  <c r="K84" i="12" s="1"/>
  <c r="J45" i="218"/>
  <c r="I85" i="12"/>
  <c r="G58" i="138"/>
  <c r="H58" i="138" s="1"/>
  <c r="J58" i="138" s="1"/>
  <c r="K58" i="138" s="1"/>
  <c r="J58" i="26"/>
  <c r="G59" i="26" s="1"/>
  <c r="H59" i="26" s="1"/>
  <c r="J65" i="117"/>
  <c r="K65" i="117" s="1"/>
  <c r="J43" i="4"/>
  <c r="I71" i="18"/>
  <c r="I72" i="18" s="1"/>
  <c r="G48" i="62"/>
  <c r="H48" i="62" s="1"/>
  <c r="K47" i="62"/>
  <c r="J48" i="136"/>
  <c r="G47" i="152"/>
  <c r="H47" i="152" s="1"/>
  <c r="J47" i="152" s="1"/>
  <c r="J45" i="47"/>
  <c r="G53" i="140"/>
  <c r="H53" i="140" s="1"/>
  <c r="K52" i="140"/>
  <c r="J63" i="263"/>
  <c r="K63" i="263" s="1"/>
  <c r="J44" i="17"/>
  <c r="G45" i="17" s="1"/>
  <c r="H45" i="17" s="1"/>
  <c r="J58" i="251"/>
  <c r="G59" i="251" s="1"/>
  <c r="H59" i="251" s="1"/>
  <c r="K42" i="41"/>
  <c r="J43" i="41" s="1"/>
  <c r="G44" i="41" s="1"/>
  <c r="H44" i="41" s="1"/>
  <c r="J51" i="153"/>
  <c r="G52" i="153" s="1"/>
  <c r="H52" i="153" s="1"/>
  <c r="J59" i="83"/>
  <c r="K59" i="83" s="1"/>
  <c r="K58" i="110"/>
  <c r="J59" i="110" s="1"/>
  <c r="G60" i="110" s="1"/>
  <c r="H60" i="110" s="1"/>
  <c r="J44" i="96"/>
  <c r="G44" i="2"/>
  <c r="H44" i="2" s="1"/>
  <c r="K43" i="2"/>
  <c r="J50" i="95"/>
  <c r="K43" i="16"/>
  <c r="J44" i="16" s="1"/>
  <c r="G45" i="16" s="1"/>
  <c r="H45" i="16" s="1"/>
  <c r="G50" i="24"/>
  <c r="H50" i="24" s="1"/>
  <c r="K49" i="24"/>
  <c r="K55" i="85"/>
  <c r="J56" i="85" s="1"/>
  <c r="J61" i="89"/>
  <c r="K61" i="89" s="1"/>
  <c r="K52" i="114"/>
  <c r="J53" i="114" s="1"/>
  <c r="K53" i="114" s="1"/>
  <c r="I64" i="263"/>
  <c r="J60" i="182"/>
  <c r="K60" i="182" s="1"/>
  <c r="I68" i="262"/>
  <c r="J63" i="261"/>
  <c r="K63" i="261" s="1"/>
  <c r="J67" i="262"/>
  <c r="K67" i="262" s="1"/>
  <c r="I64" i="261"/>
  <c r="J48" i="18"/>
  <c r="J61" i="142"/>
  <c r="J60" i="53"/>
  <c r="K60" i="53" s="1"/>
  <c r="J60" i="59"/>
  <c r="K60" i="59" s="1"/>
  <c r="J60" i="135"/>
  <c r="K60" i="135" s="1"/>
  <c r="J60" i="70"/>
  <c r="K60" i="70" s="1"/>
  <c r="J60" i="149"/>
  <c r="K60" i="149" s="1"/>
  <c r="J64" i="219"/>
  <c r="K64" i="219" s="1"/>
  <c r="J67" i="65"/>
  <c r="K67" i="65" s="1"/>
  <c r="J59" i="116"/>
  <c r="K59" i="116" s="1"/>
  <c r="J59" i="238"/>
  <c r="K59" i="238" s="1"/>
  <c r="J61" i="241"/>
  <c r="K61" i="241" s="1"/>
  <c r="J58" i="148"/>
  <c r="G59" i="148" s="1"/>
  <c r="H59" i="148" s="1"/>
  <c r="J70" i="37"/>
  <c r="K70" i="37" s="1"/>
  <c r="J60" i="220"/>
  <c r="K60" i="220" s="1"/>
  <c r="J59" i="214"/>
  <c r="K59" i="214" s="1"/>
  <c r="J59" i="181"/>
  <c r="K59" i="181" s="1"/>
  <c r="J64" i="127"/>
  <c r="K64" i="127" s="1"/>
  <c r="J59" i="67"/>
  <c r="K59" i="67" s="1"/>
  <c r="K60" i="151"/>
  <c r="J61" i="151" s="1"/>
  <c r="G62" i="151" s="1"/>
  <c r="H62" i="151" s="1"/>
  <c r="J46" i="64"/>
  <c r="K46" i="64" s="1"/>
  <c r="J64" i="50"/>
  <c r="K64" i="50" s="1"/>
  <c r="J63" i="124"/>
  <c r="K63" i="124" s="1"/>
  <c r="J61" i="7"/>
  <c r="K61" i="7" s="1"/>
  <c r="J44" i="247"/>
  <c r="G45" i="247" s="1"/>
  <c r="H45" i="247" s="1"/>
  <c r="J60" i="81"/>
  <c r="K60" i="81" s="1"/>
  <c r="J60" i="99"/>
  <c r="J61" i="131"/>
  <c r="K61" i="131" s="1"/>
  <c r="J59" i="150"/>
  <c r="K59" i="150" s="1"/>
  <c r="J62" i="66"/>
  <c r="K62" i="66" s="1"/>
  <c r="J64" i="197"/>
  <c r="K64" i="197" s="1"/>
  <c r="K58" i="27"/>
  <c r="J59" i="27" s="1"/>
  <c r="G60" i="27" s="1"/>
  <c r="H60" i="27" s="1"/>
  <c r="G43" i="33"/>
  <c r="H43" i="33" s="1"/>
  <c r="J65" i="42"/>
  <c r="K65" i="42" s="1"/>
  <c r="J46" i="20"/>
  <c r="G47" i="20" s="1"/>
  <c r="H47" i="20" s="1"/>
  <c r="J59" i="256"/>
  <c r="K59" i="256" s="1"/>
  <c r="J61" i="123"/>
  <c r="K61" i="123" s="1"/>
  <c r="J59" i="88"/>
  <c r="K59" i="88" s="1"/>
  <c r="J61" i="8"/>
  <c r="K61" i="8" s="1"/>
  <c r="K59" i="91"/>
  <c r="J60" i="91" s="1"/>
  <c r="G61" i="91" s="1"/>
  <c r="H61" i="91" s="1"/>
  <c r="K51" i="139"/>
  <c r="J52" i="139" s="1"/>
  <c r="K59" i="157"/>
  <c r="J60" i="157" s="1"/>
  <c r="G61" i="157" s="1"/>
  <c r="H61" i="157" s="1"/>
  <c r="J73" i="133"/>
  <c r="K73" i="133" s="1"/>
  <c r="J65" i="217"/>
  <c r="K65" i="217" s="1"/>
  <c r="I61" i="129"/>
  <c r="I60" i="100"/>
  <c r="I73" i="145"/>
  <c r="I61" i="5"/>
  <c r="K60" i="5"/>
  <c r="I60" i="115"/>
  <c r="I65" i="92"/>
  <c r="I66" i="92" s="1"/>
  <c r="I60" i="110"/>
  <c r="I63" i="20"/>
  <c r="I61" i="137"/>
  <c r="J64" i="178"/>
  <c r="K64" i="178" s="1"/>
  <c r="J67" i="75"/>
  <c r="K67" i="75" s="1"/>
  <c r="J65" i="132"/>
  <c r="K65" i="132" s="1"/>
  <c r="J61" i="134"/>
  <c r="K61" i="134" s="1"/>
  <c r="I62" i="151"/>
  <c r="J62" i="14"/>
  <c r="K62" i="14" s="1"/>
  <c r="J60" i="84"/>
  <c r="K60" i="84" s="1"/>
  <c r="I62" i="211"/>
  <c r="J60" i="255"/>
  <c r="K60" i="255" s="1"/>
  <c r="I62" i="166"/>
  <c r="J46" i="63"/>
  <c r="I60" i="238"/>
  <c r="I63" i="93"/>
  <c r="I61" i="251"/>
  <c r="J59" i="128"/>
  <c r="K59" i="128" s="1"/>
  <c r="J60" i="170"/>
  <c r="K60" i="170" s="1"/>
  <c r="I61" i="70"/>
  <c r="I60" i="88"/>
  <c r="J60" i="58"/>
  <c r="K60" i="58" s="1"/>
  <c r="I61" i="149"/>
  <c r="I65" i="219"/>
  <c r="I61" i="60"/>
  <c r="I63" i="14"/>
  <c r="I62" i="240"/>
  <c r="J60" i="21"/>
  <c r="K60" i="21" s="1"/>
  <c r="I62" i="134"/>
  <c r="I61" i="140"/>
  <c r="I72" i="95"/>
  <c r="I61" i="84"/>
  <c r="I61" i="81"/>
  <c r="I61" i="255"/>
  <c r="K46" i="55"/>
  <c r="G47" i="55"/>
  <c r="H47" i="55" s="1"/>
  <c r="I60" i="128"/>
  <c r="I61" i="170"/>
  <c r="J61" i="69"/>
  <c r="K61" i="69" s="1"/>
  <c r="I60" i="27"/>
  <c r="I62" i="8"/>
  <c r="I61" i="58"/>
  <c r="I61" i="91"/>
  <c r="K58" i="57"/>
  <c r="J59" i="57" s="1"/>
  <c r="G60" i="57" s="1"/>
  <c r="H60" i="57" s="1"/>
  <c r="I66" i="117"/>
  <c r="I60" i="83"/>
  <c r="I62" i="153"/>
  <c r="I61" i="157"/>
  <c r="I64" i="62"/>
  <c r="I62" i="69"/>
  <c r="I65" i="50"/>
  <c r="I63" i="66"/>
  <c r="J61" i="239"/>
  <c r="K61" i="239" s="1"/>
  <c r="I60" i="57"/>
  <c r="J64" i="216"/>
  <c r="K64" i="216" s="1"/>
  <c r="J62" i="111"/>
  <c r="K62" i="111" s="1"/>
  <c r="I61" i="182"/>
  <c r="I60" i="67"/>
  <c r="I60" i="214"/>
  <c r="I61" i="53"/>
  <c r="I71" i="37"/>
  <c r="J60" i="130"/>
  <c r="K60" i="130" s="1"/>
  <c r="I65" i="4"/>
  <c r="I65" i="197"/>
  <c r="I61" i="99"/>
  <c r="K60" i="99"/>
  <c r="I62" i="131"/>
  <c r="I61" i="148"/>
  <c r="I59" i="136"/>
  <c r="I61" i="135"/>
  <c r="I62" i="239"/>
  <c r="J63" i="250"/>
  <c r="K63" i="250" s="1"/>
  <c r="J67" i="22"/>
  <c r="K67" i="22" s="1"/>
  <c r="I63" i="111"/>
  <c r="I62" i="26"/>
  <c r="J61" i="169"/>
  <c r="K61" i="169" s="1"/>
  <c r="I65" i="19"/>
  <c r="K64" i="19"/>
  <c r="I61" i="130"/>
  <c r="I60" i="114"/>
  <c r="I60" i="61"/>
  <c r="I62" i="152"/>
  <c r="I60" i="68"/>
  <c r="K59" i="68"/>
  <c r="I64" i="63"/>
  <c r="I61" i="220"/>
  <c r="G45" i="211"/>
  <c r="H45" i="211" s="1"/>
  <c r="K44" i="211"/>
  <c r="I61" i="2"/>
  <c r="I61" i="59"/>
  <c r="I63" i="10"/>
  <c r="I62" i="85"/>
  <c r="I60" i="256"/>
  <c r="J60" i="29"/>
  <c r="K60" i="29" s="1"/>
  <c r="I62" i="89"/>
  <c r="I62" i="241"/>
  <c r="I62" i="3"/>
  <c r="K58" i="148"/>
  <c r="I62" i="169"/>
  <c r="I61" i="143"/>
  <c r="J61" i="154"/>
  <c r="K61" i="154" s="1"/>
  <c r="J67" i="86"/>
  <c r="K67" i="86" s="1"/>
  <c r="I60" i="181"/>
  <c r="J59" i="115"/>
  <c r="K59" i="115" s="1"/>
  <c r="J60" i="60"/>
  <c r="K60" i="60" s="1"/>
  <c r="I63" i="48"/>
  <c r="I72" i="64"/>
  <c r="I73" i="64" s="1"/>
  <c r="J61" i="240"/>
  <c r="K61" i="240" s="1"/>
  <c r="J60" i="129"/>
  <c r="K60" i="129" s="1"/>
  <c r="I62" i="47"/>
  <c r="J43" i="48"/>
  <c r="I61" i="29"/>
  <c r="I62" i="123"/>
  <c r="I70" i="41"/>
  <c r="I60" i="150"/>
  <c r="I61" i="13"/>
  <c r="K60" i="13"/>
  <c r="I60" i="116"/>
  <c r="I62" i="7"/>
  <c r="I64" i="87"/>
  <c r="J63" i="87"/>
  <c r="K63" i="87" s="1"/>
  <c r="I66" i="42"/>
  <c r="I68" i="86"/>
  <c r="I73" i="82"/>
  <c r="I64" i="74"/>
  <c r="J63" i="74"/>
  <c r="K63" i="74" s="1"/>
  <c r="I61" i="73"/>
  <c r="J60" i="73"/>
  <c r="K60" i="73" s="1"/>
  <c r="I62" i="72"/>
  <c r="J61" i="72"/>
  <c r="K61" i="72" s="1"/>
  <c r="I63" i="71"/>
  <c r="J62" i="71"/>
  <c r="K62" i="71" s="1"/>
  <c r="I66" i="248"/>
  <c r="J65" i="248"/>
  <c r="K65" i="248" s="1"/>
  <c r="I62" i="142"/>
  <c r="K61" i="142"/>
  <c r="J64" i="32"/>
  <c r="K64" i="32" s="1"/>
  <c r="I65" i="216"/>
  <c r="J66" i="77"/>
  <c r="K66" i="77" s="1"/>
  <c r="I62" i="154"/>
  <c r="I68" i="22"/>
  <c r="I65" i="78"/>
  <c r="J64" i="78"/>
  <c r="K64" i="78" s="1"/>
  <c r="I67" i="77"/>
  <c r="J64" i="76"/>
  <c r="K64" i="76" s="1"/>
  <c r="I65" i="76"/>
  <c r="I66" i="112"/>
  <c r="J65" i="112"/>
  <c r="K65" i="112" s="1"/>
  <c r="I61" i="21"/>
  <c r="I68" i="35"/>
  <c r="J67" i="35"/>
  <c r="K67" i="35" s="1"/>
  <c r="K55" i="155"/>
  <c r="J56" i="155" s="1"/>
  <c r="G57" i="155" s="1"/>
  <c r="H57" i="155" s="1"/>
  <c r="I59" i="155"/>
  <c r="I65" i="127"/>
  <c r="I64" i="124"/>
  <c r="I62" i="43"/>
  <c r="J61" i="43"/>
  <c r="K61" i="43" s="1"/>
  <c r="J68" i="49"/>
  <c r="K68" i="49" s="1"/>
  <c r="I65" i="45"/>
  <c r="J64" i="45"/>
  <c r="K64" i="45" s="1"/>
  <c r="I62" i="247"/>
  <c r="I69" i="49"/>
  <c r="I74" i="133"/>
  <c r="I66" i="132"/>
  <c r="I66" i="206"/>
  <c r="J65" i="206"/>
  <c r="K65" i="206" s="1"/>
  <c r="I66" i="217"/>
  <c r="I68" i="75"/>
  <c r="J65" i="237"/>
  <c r="K65" i="237" s="1"/>
  <c r="I66" i="237"/>
  <c r="I69" i="221"/>
  <c r="J68" i="221"/>
  <c r="K68" i="221" s="1"/>
  <c r="I68" i="65"/>
  <c r="I71" i="33"/>
  <c r="I65" i="32"/>
  <c r="K63" i="30"/>
  <c r="I64" i="30"/>
  <c r="I65" i="178"/>
  <c r="I75" i="97"/>
  <c r="I64" i="250"/>
  <c r="I66" i="249"/>
  <c r="I75" i="218"/>
  <c r="I64" i="55"/>
  <c r="I69" i="139"/>
  <c r="I79" i="24"/>
  <c r="I68" i="40"/>
  <c r="K43" i="249" l="1"/>
  <c r="G44" i="249"/>
  <c r="H44" i="249" s="1"/>
  <c r="J44" i="249" s="1"/>
  <c r="J53" i="145"/>
  <c r="K53" i="145" s="1"/>
  <c r="G53" i="61"/>
  <c r="H53" i="61" s="1"/>
  <c r="G50" i="252"/>
  <c r="H50" i="252" s="1"/>
  <c r="J50" i="252" s="1"/>
  <c r="K50" i="252" s="1"/>
  <c r="I70" i="96"/>
  <c r="J44" i="82"/>
  <c r="I67" i="16"/>
  <c r="G48" i="206"/>
  <c r="H48" i="206" s="1"/>
  <c r="K47" i="206"/>
  <c r="G54" i="145"/>
  <c r="H54" i="145" s="1"/>
  <c r="K48" i="136"/>
  <c r="G49" i="136"/>
  <c r="H49" i="136" s="1"/>
  <c r="J50" i="100"/>
  <c r="G51" i="100" s="1"/>
  <c r="H51" i="100" s="1"/>
  <c r="J41" i="51"/>
  <c r="K41" i="51" s="1"/>
  <c r="J45" i="166"/>
  <c r="G44" i="93"/>
  <c r="H44" i="93" s="1"/>
  <c r="J44" i="93" s="1"/>
  <c r="K58" i="26"/>
  <c r="J59" i="26" s="1"/>
  <c r="K59" i="26" s="1"/>
  <c r="I81" i="257"/>
  <c r="I66" i="252"/>
  <c r="I79" i="17"/>
  <c r="I80" i="17" s="1"/>
  <c r="G50" i="40"/>
  <c r="H50" i="40" s="1"/>
  <c r="K49" i="40"/>
  <c r="J43" i="167"/>
  <c r="J106" i="267"/>
  <c r="K106" i="267" s="1"/>
  <c r="I107" i="267"/>
  <c r="J51" i="3"/>
  <c r="J60" i="115"/>
  <c r="K60" i="115" s="1"/>
  <c r="J49" i="97"/>
  <c r="J45" i="257"/>
  <c r="K45" i="218"/>
  <c r="G46" i="218"/>
  <c r="H46" i="218" s="1"/>
  <c r="K46" i="218" s="1"/>
  <c r="K44" i="92"/>
  <c r="G45" i="92"/>
  <c r="H45" i="92" s="1"/>
  <c r="J85" i="12"/>
  <c r="K85" i="12" s="1"/>
  <c r="J53" i="61"/>
  <c r="G47" i="137"/>
  <c r="H47" i="137" s="1"/>
  <c r="J47" i="137" s="1"/>
  <c r="K47" i="137" s="1"/>
  <c r="K51" i="153"/>
  <c r="J52" i="153" s="1"/>
  <c r="K52" i="153" s="1"/>
  <c r="J61" i="129"/>
  <c r="K61" i="129" s="1"/>
  <c r="G58" i="10"/>
  <c r="K57" i="10"/>
  <c r="J58" i="10" s="1"/>
  <c r="K44" i="17"/>
  <c r="J45" i="17" s="1"/>
  <c r="K45" i="17" s="1"/>
  <c r="I86" i="12"/>
  <c r="I87" i="12" s="1"/>
  <c r="J53" i="140"/>
  <c r="K53" i="140" s="1"/>
  <c r="J61" i="60"/>
  <c r="K61" i="60" s="1"/>
  <c r="G44" i="4"/>
  <c r="H44" i="4" s="1"/>
  <c r="K43" i="4"/>
  <c r="J48" i="62"/>
  <c r="G49" i="62" s="1"/>
  <c r="H49" i="62" s="1"/>
  <c r="I73" i="18"/>
  <c r="K42" i="33"/>
  <c r="J44" i="2"/>
  <c r="K44" i="2" s="1"/>
  <c r="K45" i="47"/>
  <c r="G46" i="47"/>
  <c r="H46" i="47" s="1"/>
  <c r="K59" i="27"/>
  <c r="J60" i="27" s="1"/>
  <c r="G61" i="27" s="1"/>
  <c r="H61" i="27" s="1"/>
  <c r="G47" i="64"/>
  <c r="H47" i="64" s="1"/>
  <c r="J47" i="64" s="1"/>
  <c r="G48" i="64" s="1"/>
  <c r="H48" i="64" s="1"/>
  <c r="K58" i="251"/>
  <c r="J59" i="251" s="1"/>
  <c r="G60" i="251" s="1"/>
  <c r="H60" i="251" s="1"/>
  <c r="J50" i="24"/>
  <c r="K50" i="24" s="1"/>
  <c r="G59" i="138"/>
  <c r="H59" i="138" s="1"/>
  <c r="J59" i="138" s="1"/>
  <c r="J68" i="262"/>
  <c r="K68" i="262" s="1"/>
  <c r="J64" i="263"/>
  <c r="K64" i="263" s="1"/>
  <c r="J64" i="261"/>
  <c r="K64" i="261" s="1"/>
  <c r="G45" i="96"/>
  <c r="H45" i="96" s="1"/>
  <c r="K44" i="96"/>
  <c r="K59" i="57"/>
  <c r="J60" i="57" s="1"/>
  <c r="K44" i="16"/>
  <c r="J45" i="16" s="1"/>
  <c r="K45" i="16" s="1"/>
  <c r="K43" i="41"/>
  <c r="J44" i="41" s="1"/>
  <c r="K46" i="20"/>
  <c r="J47" i="20" s="1"/>
  <c r="G51" i="95"/>
  <c r="H51" i="95" s="1"/>
  <c r="K50" i="95"/>
  <c r="K61" i="151"/>
  <c r="J62" i="151" s="1"/>
  <c r="G63" i="151" s="1"/>
  <c r="H63" i="151" s="1"/>
  <c r="K44" i="247"/>
  <c r="J45" i="247" s="1"/>
  <c r="G46" i="247" s="1"/>
  <c r="H46" i="247" s="1"/>
  <c r="J62" i="240"/>
  <c r="K62" i="240" s="1"/>
  <c r="I65" i="263"/>
  <c r="I69" i="262"/>
  <c r="G54" i="114"/>
  <c r="H54" i="114" s="1"/>
  <c r="J54" i="114" s="1"/>
  <c r="G49" i="18"/>
  <c r="H49" i="18" s="1"/>
  <c r="K48" i="18"/>
  <c r="I65" i="261"/>
  <c r="J60" i="181"/>
  <c r="K60" i="181" s="1"/>
  <c r="J62" i="7"/>
  <c r="K62" i="7" s="1"/>
  <c r="J62" i="241"/>
  <c r="K62" i="241" s="1"/>
  <c r="J61" i="59"/>
  <c r="K61" i="59" s="1"/>
  <c r="J60" i="68"/>
  <c r="K60" i="68" s="1"/>
  <c r="J60" i="214"/>
  <c r="K60" i="214" s="1"/>
  <c r="J61" i="182"/>
  <c r="K61" i="182" s="1"/>
  <c r="J61" i="58"/>
  <c r="K61" i="58" s="1"/>
  <c r="J62" i="89"/>
  <c r="K62" i="89" s="1"/>
  <c r="J60" i="67"/>
  <c r="K60" i="67" s="1"/>
  <c r="J63" i="66"/>
  <c r="K63" i="66" s="1"/>
  <c r="J65" i="178"/>
  <c r="K65" i="178" s="1"/>
  <c r="J69" i="221"/>
  <c r="K69" i="221" s="1"/>
  <c r="J66" i="206"/>
  <c r="K66" i="206" s="1"/>
  <c r="J68" i="65"/>
  <c r="K68" i="65" s="1"/>
  <c r="J61" i="84"/>
  <c r="K61" i="84" s="1"/>
  <c r="J63" i="14"/>
  <c r="K63" i="14" s="1"/>
  <c r="J65" i="219"/>
  <c r="K65" i="219" s="1"/>
  <c r="J66" i="248"/>
  <c r="K66" i="248" s="1"/>
  <c r="J64" i="87"/>
  <c r="K64" i="87" s="1"/>
  <c r="J61" i="149"/>
  <c r="K61" i="149" s="1"/>
  <c r="J60" i="128"/>
  <c r="K60" i="128" s="1"/>
  <c r="J62" i="154"/>
  <c r="K62" i="154" s="1"/>
  <c r="J63" i="71"/>
  <c r="K63" i="71" s="1"/>
  <c r="J61" i="73"/>
  <c r="K61" i="73" s="1"/>
  <c r="J66" i="42"/>
  <c r="K66" i="42" s="1"/>
  <c r="J61" i="29"/>
  <c r="K61" i="29" s="1"/>
  <c r="J60" i="256"/>
  <c r="K60" i="256" s="1"/>
  <c r="J63" i="111"/>
  <c r="K63" i="111" s="1"/>
  <c r="J66" i="117"/>
  <c r="K66" i="117" s="1"/>
  <c r="J61" i="81"/>
  <c r="K61" i="81" s="1"/>
  <c r="J61" i="170"/>
  <c r="K61" i="170" s="1"/>
  <c r="J61" i="130"/>
  <c r="K61" i="130" s="1"/>
  <c r="J62" i="134"/>
  <c r="K62" i="134" s="1"/>
  <c r="J64" i="250"/>
  <c r="K64" i="250" s="1"/>
  <c r="J66" i="237"/>
  <c r="K66" i="237" s="1"/>
  <c r="J60" i="150"/>
  <c r="K60" i="150" s="1"/>
  <c r="J62" i="123"/>
  <c r="K62" i="123" s="1"/>
  <c r="J61" i="99"/>
  <c r="K61" i="99" s="1"/>
  <c r="J61" i="70"/>
  <c r="K61" i="70" s="1"/>
  <c r="J62" i="8"/>
  <c r="K62" i="8" s="1"/>
  <c r="I63" i="26"/>
  <c r="I62" i="255"/>
  <c r="I61" i="150"/>
  <c r="I62" i="143"/>
  <c r="I64" i="66"/>
  <c r="J60" i="83"/>
  <c r="K60" i="83" s="1"/>
  <c r="J62" i="142"/>
  <c r="K62" i="142" s="1"/>
  <c r="J62" i="72"/>
  <c r="I62" i="13"/>
  <c r="K61" i="13"/>
  <c r="I62" i="29"/>
  <c r="G48" i="152"/>
  <c r="H48" i="152" s="1"/>
  <c r="K47" i="152"/>
  <c r="I62" i="220"/>
  <c r="I63" i="152"/>
  <c r="J61" i="135"/>
  <c r="K61" i="135" s="1"/>
  <c r="J62" i="131"/>
  <c r="K62" i="131" s="1"/>
  <c r="I66" i="4"/>
  <c r="I61" i="67"/>
  <c r="I65" i="62"/>
  <c r="I62" i="157"/>
  <c r="J61" i="255"/>
  <c r="K61" i="255" s="1"/>
  <c r="I66" i="219"/>
  <c r="I61" i="238"/>
  <c r="K59" i="110"/>
  <c r="J60" i="110" s="1"/>
  <c r="G61" i="110" s="1"/>
  <c r="H61" i="110" s="1"/>
  <c r="I63" i="131"/>
  <c r="G57" i="85"/>
  <c r="H57" i="85" s="1"/>
  <c r="K56" i="85"/>
  <c r="G47" i="63"/>
  <c r="H47" i="63" s="1"/>
  <c r="K46" i="63"/>
  <c r="I62" i="5"/>
  <c r="K61" i="5"/>
  <c r="J66" i="132"/>
  <c r="K66" i="132" s="1"/>
  <c r="I62" i="130"/>
  <c r="I64" i="111"/>
  <c r="I60" i="136"/>
  <c r="I62" i="99"/>
  <c r="J71" i="37"/>
  <c r="K71" i="37" s="1"/>
  <c r="I62" i="182"/>
  <c r="I66" i="50"/>
  <c r="I62" i="58"/>
  <c r="I62" i="170"/>
  <c r="I62" i="81"/>
  <c r="I62" i="140"/>
  <c r="I62" i="149"/>
  <c r="I63" i="166"/>
  <c r="I67" i="92"/>
  <c r="I74" i="145"/>
  <c r="I75" i="145" s="1"/>
  <c r="I76" i="145" s="1"/>
  <c r="J64" i="74"/>
  <c r="K64" i="74" s="1"/>
  <c r="I63" i="7"/>
  <c r="I71" i="41"/>
  <c r="I72" i="41" s="1"/>
  <c r="I73" i="41" s="1"/>
  <c r="I63" i="47"/>
  <c r="I61" i="181"/>
  <c r="I63" i="241"/>
  <c r="I63" i="85"/>
  <c r="I62" i="2"/>
  <c r="I61" i="68"/>
  <c r="I61" i="61"/>
  <c r="J61" i="53"/>
  <c r="K61" i="53" s="1"/>
  <c r="J65" i="50"/>
  <c r="K65" i="50" s="1"/>
  <c r="I67" i="117"/>
  <c r="I63" i="8"/>
  <c r="I62" i="60"/>
  <c r="I62" i="251"/>
  <c r="I61" i="115"/>
  <c r="I61" i="100"/>
  <c r="I74" i="64"/>
  <c r="I75" i="64" s="1"/>
  <c r="I61" i="83"/>
  <c r="I61" i="110"/>
  <c r="I62" i="59"/>
  <c r="I72" i="37"/>
  <c r="I63" i="151"/>
  <c r="J68" i="75"/>
  <c r="K68" i="75" s="1"/>
  <c r="J65" i="216"/>
  <c r="K65" i="216" s="1"/>
  <c r="J60" i="116"/>
  <c r="K60" i="116" s="1"/>
  <c r="I63" i="123"/>
  <c r="I64" i="48"/>
  <c r="J62" i="169"/>
  <c r="K62" i="169" s="1"/>
  <c r="I64" i="10"/>
  <c r="J45" i="211"/>
  <c r="J43" i="33"/>
  <c r="K65" i="19"/>
  <c r="I66" i="19"/>
  <c r="I62" i="148"/>
  <c r="J65" i="197"/>
  <c r="K65" i="197" s="1"/>
  <c r="I62" i="53"/>
  <c r="J62" i="69"/>
  <c r="K62" i="69" s="1"/>
  <c r="I61" i="128"/>
  <c r="I62" i="84"/>
  <c r="I63" i="134"/>
  <c r="J60" i="88"/>
  <c r="K60" i="88" s="1"/>
  <c r="G53" i="139"/>
  <c r="H53" i="139" s="1"/>
  <c r="K52" i="139"/>
  <c r="I64" i="20"/>
  <c r="I62" i="135"/>
  <c r="I61" i="256"/>
  <c r="I63" i="153"/>
  <c r="I64" i="14"/>
  <c r="I61" i="116"/>
  <c r="I63" i="169"/>
  <c r="I61" i="114"/>
  <c r="I63" i="239"/>
  <c r="I66" i="197"/>
  <c r="I63" i="69"/>
  <c r="K60" i="91"/>
  <c r="J61" i="91" s="1"/>
  <c r="G62" i="91" s="1"/>
  <c r="H62" i="91" s="1"/>
  <c r="I61" i="88"/>
  <c r="I64" i="93"/>
  <c r="I63" i="211"/>
  <c r="I73" i="95"/>
  <c r="J65" i="76"/>
  <c r="K65" i="76" s="1"/>
  <c r="G44" i="48"/>
  <c r="H44" i="48" s="1"/>
  <c r="K43" i="48"/>
  <c r="I63" i="3"/>
  <c r="I65" i="63"/>
  <c r="I66" i="63" s="1"/>
  <c r="I62" i="137"/>
  <c r="J66" i="112"/>
  <c r="K66" i="112" s="1"/>
  <c r="J59" i="148"/>
  <c r="I63" i="89"/>
  <c r="J61" i="220"/>
  <c r="K61" i="220" s="1"/>
  <c r="J62" i="239"/>
  <c r="K62" i="239" s="1"/>
  <c r="I61" i="214"/>
  <c r="I61" i="57"/>
  <c r="K60" i="157"/>
  <c r="J61" i="157" s="1"/>
  <c r="G62" i="157" s="1"/>
  <c r="H62" i="157" s="1"/>
  <c r="I62" i="91"/>
  <c r="I61" i="27"/>
  <c r="J47" i="55"/>
  <c r="I63" i="240"/>
  <c r="I62" i="70"/>
  <c r="J60" i="238"/>
  <c r="K60" i="238" s="1"/>
  <c r="I62" i="129"/>
  <c r="I65" i="87"/>
  <c r="I67" i="42"/>
  <c r="I69" i="86"/>
  <c r="J68" i="86"/>
  <c r="K68" i="86" s="1"/>
  <c r="J68" i="35"/>
  <c r="K68" i="35" s="1"/>
  <c r="I74" i="82"/>
  <c r="I65" i="74"/>
  <c r="I62" i="73"/>
  <c r="I63" i="72"/>
  <c r="K62" i="72"/>
  <c r="I64" i="71"/>
  <c r="I67" i="248"/>
  <c r="I63" i="142"/>
  <c r="J65" i="32"/>
  <c r="K65" i="32" s="1"/>
  <c r="I66" i="216"/>
  <c r="J64" i="124"/>
  <c r="K64" i="124" s="1"/>
  <c r="J65" i="78"/>
  <c r="K65" i="78" s="1"/>
  <c r="I63" i="154"/>
  <c r="J62" i="43"/>
  <c r="K62" i="43" s="1"/>
  <c r="J65" i="45"/>
  <c r="K65" i="45" s="1"/>
  <c r="I69" i="22"/>
  <c r="J68" i="22"/>
  <c r="K68" i="22" s="1"/>
  <c r="I66" i="78"/>
  <c r="I68" i="77"/>
  <c r="J67" i="77"/>
  <c r="K67" i="77" s="1"/>
  <c r="I66" i="76"/>
  <c r="I67" i="112"/>
  <c r="I62" i="21"/>
  <c r="J61" i="21"/>
  <c r="K61" i="21" s="1"/>
  <c r="I69" i="35"/>
  <c r="K56" i="155"/>
  <c r="J57" i="155" s="1"/>
  <c r="G58" i="155" s="1"/>
  <c r="H58" i="155" s="1"/>
  <c r="I60" i="155"/>
  <c r="I66" i="127"/>
  <c r="J65" i="127"/>
  <c r="K65" i="127" s="1"/>
  <c r="I65" i="124"/>
  <c r="I63" i="43"/>
  <c r="I66" i="45"/>
  <c r="I63" i="247"/>
  <c r="I70" i="49"/>
  <c r="J69" i="49"/>
  <c r="K69" i="49" s="1"/>
  <c r="J74" i="133"/>
  <c r="K74" i="133" s="1"/>
  <c r="I75" i="133"/>
  <c r="I67" i="132"/>
  <c r="I67" i="206"/>
  <c r="I67" i="217"/>
  <c r="J66" i="217"/>
  <c r="K66" i="217" s="1"/>
  <c r="I69" i="75"/>
  <c r="I67" i="237"/>
  <c r="I70" i="221"/>
  <c r="I69" i="65"/>
  <c r="I72" i="33"/>
  <c r="I66" i="32"/>
  <c r="I65" i="30"/>
  <c r="K64" i="30"/>
  <c r="I66" i="178"/>
  <c r="I76" i="97"/>
  <c r="I65" i="250"/>
  <c r="I67" i="249"/>
  <c r="I76" i="218"/>
  <c r="I65" i="55"/>
  <c r="I70" i="139"/>
  <c r="I80" i="24"/>
  <c r="I69" i="40"/>
  <c r="K50" i="100" l="1"/>
  <c r="J51" i="100" s="1"/>
  <c r="K51" i="100" s="1"/>
  <c r="G45" i="249"/>
  <c r="H45" i="249" s="1"/>
  <c r="K44" i="249"/>
  <c r="J54" i="145"/>
  <c r="K54" i="145" s="1"/>
  <c r="J48" i="206"/>
  <c r="G49" i="206" s="1"/>
  <c r="H49" i="206" s="1"/>
  <c r="K45" i="166"/>
  <c r="G46" i="166"/>
  <c r="H46" i="166" s="1"/>
  <c r="J49" i="136"/>
  <c r="G45" i="82"/>
  <c r="H45" i="82" s="1"/>
  <c r="K44" i="82"/>
  <c r="J50" i="40"/>
  <c r="K50" i="40" s="1"/>
  <c r="I68" i="16"/>
  <c r="I71" i="96"/>
  <c r="G55" i="145"/>
  <c r="H55" i="145" s="1"/>
  <c r="I67" i="252"/>
  <c r="I68" i="252" s="1"/>
  <c r="J107" i="267"/>
  <c r="K107" i="267" s="1"/>
  <c r="G44" i="167"/>
  <c r="H44" i="167" s="1"/>
  <c r="K43" i="167"/>
  <c r="I81" i="17"/>
  <c r="I82" i="257"/>
  <c r="I83" i="257" s="1"/>
  <c r="I84" i="257" s="1"/>
  <c r="K44" i="93"/>
  <c r="G45" i="93"/>
  <c r="H45" i="93" s="1"/>
  <c r="G54" i="140"/>
  <c r="H54" i="140" s="1"/>
  <c r="J54" i="140" s="1"/>
  <c r="K54" i="140" s="1"/>
  <c r="I108" i="267"/>
  <c r="G60" i="26"/>
  <c r="H60" i="26" s="1"/>
  <c r="J60" i="26" s="1"/>
  <c r="K60" i="26" s="1"/>
  <c r="J47" i="218"/>
  <c r="K47" i="218" s="1"/>
  <c r="J48" i="218" s="1"/>
  <c r="K48" i="218" s="1"/>
  <c r="J49" i="218" s="1"/>
  <c r="K49" i="218" s="1"/>
  <c r="J50" i="218" s="1"/>
  <c r="K50" i="218" s="1"/>
  <c r="J51" i="218" s="1"/>
  <c r="K51" i="218" s="1"/>
  <c r="J52" i="218" s="1"/>
  <c r="K52" i="218" s="1"/>
  <c r="J53" i="218" s="1"/>
  <c r="K53" i="218" s="1"/>
  <c r="J54" i="218" s="1"/>
  <c r="K54" i="218" s="1"/>
  <c r="J55" i="218" s="1"/>
  <c r="K55" i="218" s="1"/>
  <c r="J56" i="218" s="1"/>
  <c r="K56" i="218" s="1"/>
  <c r="J57" i="218" s="1"/>
  <c r="K57" i="218" s="1"/>
  <c r="J58" i="218" s="1"/>
  <c r="K58" i="218" s="1"/>
  <c r="J59" i="218" s="1"/>
  <c r="K59" i="218" s="1"/>
  <c r="J60" i="218" s="1"/>
  <c r="K60" i="218" s="1"/>
  <c r="J61" i="218" s="1"/>
  <c r="K61" i="218" s="1"/>
  <c r="J62" i="218" s="1"/>
  <c r="K62" i="218" s="1"/>
  <c r="J63" i="218" s="1"/>
  <c r="K63" i="218" s="1"/>
  <c r="J64" i="218" s="1"/>
  <c r="K64" i="218" s="1"/>
  <c r="J65" i="218" s="1"/>
  <c r="K65" i="218" s="1"/>
  <c r="J66" i="218" s="1"/>
  <c r="K66" i="218" s="1"/>
  <c r="J67" i="218" s="1"/>
  <c r="K67" i="218" s="1"/>
  <c r="J68" i="218" s="1"/>
  <c r="K68" i="218" s="1"/>
  <c r="J69" i="218" s="1"/>
  <c r="K69" i="218" s="1"/>
  <c r="J70" i="218" s="1"/>
  <c r="K70" i="218" s="1"/>
  <c r="J71" i="218" s="1"/>
  <c r="K71" i="218" s="1"/>
  <c r="J72" i="218" s="1"/>
  <c r="K72" i="218" s="1"/>
  <c r="J73" i="218" s="1"/>
  <c r="K73" i="218" s="1"/>
  <c r="J74" i="218" s="1"/>
  <c r="K74" i="218" s="1"/>
  <c r="J75" i="218" s="1"/>
  <c r="K75" i="218" s="1"/>
  <c r="J76" i="218" s="1"/>
  <c r="K76" i="218" s="1"/>
  <c r="G52" i="3"/>
  <c r="H52" i="3" s="1"/>
  <c r="K51" i="3"/>
  <c r="J45" i="92"/>
  <c r="G46" i="257"/>
  <c r="H46" i="257" s="1"/>
  <c r="K45" i="257"/>
  <c r="G53" i="153"/>
  <c r="H53" i="153" s="1"/>
  <c r="J53" i="153" s="1"/>
  <c r="K53" i="153" s="1"/>
  <c r="K49" i="97"/>
  <c r="G50" i="97"/>
  <c r="H50" i="97" s="1"/>
  <c r="G54" i="61"/>
  <c r="H54" i="61" s="1"/>
  <c r="K53" i="61"/>
  <c r="G55" i="61" s="1"/>
  <c r="H55" i="61" s="1"/>
  <c r="J55" i="61" s="1"/>
  <c r="G51" i="252"/>
  <c r="H51" i="252" s="1"/>
  <c r="J51" i="252" s="1"/>
  <c r="G48" i="137"/>
  <c r="H48" i="137" s="1"/>
  <c r="J48" i="137" s="1"/>
  <c r="G59" i="10"/>
  <c r="K58" i="10"/>
  <c r="J59" i="10" s="1"/>
  <c r="I88" i="12"/>
  <c r="J86" i="12"/>
  <c r="K86" i="12" s="1"/>
  <c r="J87" i="12" s="1"/>
  <c r="K87" i="12" s="1"/>
  <c r="G61" i="57"/>
  <c r="H61" i="57" s="1"/>
  <c r="K60" i="57"/>
  <c r="K45" i="247"/>
  <c r="J46" i="247" s="1"/>
  <c r="G47" i="247" s="1"/>
  <c r="H47" i="247" s="1"/>
  <c r="K48" i="62"/>
  <c r="J49" i="62" s="1"/>
  <c r="K49" i="62" s="1"/>
  <c r="G45" i="2"/>
  <c r="H45" i="2" s="1"/>
  <c r="J45" i="2" s="1"/>
  <c r="J44" i="4"/>
  <c r="K44" i="4" s="1"/>
  <c r="I74" i="18"/>
  <c r="J62" i="220"/>
  <c r="K62" i="220" s="1"/>
  <c r="G51" i="24"/>
  <c r="H51" i="24" s="1"/>
  <c r="J51" i="24" s="1"/>
  <c r="K59" i="251"/>
  <c r="J60" i="251" s="1"/>
  <c r="K60" i="251" s="1"/>
  <c r="G52" i="100"/>
  <c r="H52" i="100" s="1"/>
  <c r="J52" i="100" s="1"/>
  <c r="K47" i="64"/>
  <c r="J48" i="64" s="1"/>
  <c r="K48" i="64" s="1"/>
  <c r="J46" i="47"/>
  <c r="K60" i="27"/>
  <c r="J61" i="27" s="1"/>
  <c r="G62" i="27" s="1"/>
  <c r="H62" i="27" s="1"/>
  <c r="G55" i="140"/>
  <c r="H55" i="140" s="1"/>
  <c r="J55" i="140" s="1"/>
  <c r="J45" i="96"/>
  <c r="G46" i="96" s="1"/>
  <c r="H46" i="96" s="1"/>
  <c r="K59" i="138"/>
  <c r="G60" i="138"/>
  <c r="H60" i="138" s="1"/>
  <c r="K44" i="41"/>
  <c r="G45" i="41"/>
  <c r="H45" i="41" s="1"/>
  <c r="J51" i="95"/>
  <c r="K51" i="95" s="1"/>
  <c r="G46" i="17"/>
  <c r="H46" i="17" s="1"/>
  <c r="J46" i="17" s="1"/>
  <c r="G46" i="16"/>
  <c r="H46" i="16" s="1"/>
  <c r="J46" i="16" s="1"/>
  <c r="J64" i="111"/>
  <c r="K64" i="111" s="1"/>
  <c r="J61" i="238"/>
  <c r="K61" i="238" s="1"/>
  <c r="I66" i="263"/>
  <c r="J65" i="263"/>
  <c r="K65" i="263" s="1"/>
  <c r="K54" i="114"/>
  <c r="G55" i="114"/>
  <c r="H55" i="114" s="1"/>
  <c r="I70" i="262"/>
  <c r="J49" i="18"/>
  <c r="K49" i="18" s="1"/>
  <c r="J69" i="262"/>
  <c r="K69" i="262" s="1"/>
  <c r="J65" i="261"/>
  <c r="K65" i="261" s="1"/>
  <c r="I66" i="261"/>
  <c r="J63" i="131"/>
  <c r="K63" i="131" s="1"/>
  <c r="J63" i="72"/>
  <c r="K63" i="72" s="1"/>
  <c r="J63" i="239"/>
  <c r="K63" i="239" s="1"/>
  <c r="J66" i="219"/>
  <c r="K66" i="219" s="1"/>
  <c r="J75" i="133"/>
  <c r="K75" i="133" s="1"/>
  <c r="J67" i="237"/>
  <c r="K67" i="237" s="1"/>
  <c r="J67" i="217"/>
  <c r="K67" i="217" s="1"/>
  <c r="J66" i="127"/>
  <c r="K66" i="127" s="1"/>
  <c r="J63" i="240"/>
  <c r="K63" i="240" s="1"/>
  <c r="J63" i="134"/>
  <c r="K63" i="134" s="1"/>
  <c r="J62" i="29"/>
  <c r="K62" i="29" s="1"/>
  <c r="J64" i="14"/>
  <c r="K64" i="14" s="1"/>
  <c r="J63" i="123"/>
  <c r="K63" i="123" s="1"/>
  <c r="J61" i="115"/>
  <c r="K61" i="115" s="1"/>
  <c r="J63" i="8"/>
  <c r="K63" i="8" s="1"/>
  <c r="J61" i="68"/>
  <c r="K61" i="68" s="1"/>
  <c r="J63" i="241"/>
  <c r="K63" i="241" s="1"/>
  <c r="J62" i="81"/>
  <c r="K62" i="81" s="1"/>
  <c r="J63" i="154"/>
  <c r="K63" i="154" s="1"/>
  <c r="J61" i="214"/>
  <c r="K61" i="214" s="1"/>
  <c r="J67" i="112"/>
  <c r="K67" i="112" s="1"/>
  <c r="J61" i="116"/>
  <c r="K61" i="116" s="1"/>
  <c r="J62" i="255"/>
  <c r="K62" i="255" s="1"/>
  <c r="J64" i="66"/>
  <c r="K64" i="66" s="1"/>
  <c r="J66" i="197"/>
  <c r="K66" i="197" s="1"/>
  <c r="J66" i="216"/>
  <c r="K66" i="216" s="1"/>
  <c r="J63" i="69"/>
  <c r="K63" i="69" s="1"/>
  <c r="J66" i="178"/>
  <c r="K66" i="178" s="1"/>
  <c r="J70" i="221"/>
  <c r="K70" i="221" s="1"/>
  <c r="J66" i="78"/>
  <c r="K66" i="78" s="1"/>
  <c r="J65" i="87"/>
  <c r="K65" i="87" s="1"/>
  <c r="J62" i="135"/>
  <c r="K62" i="135" s="1"/>
  <c r="J62" i="53"/>
  <c r="K62" i="53" s="1"/>
  <c r="J48" i="152"/>
  <c r="G49" i="152" s="1"/>
  <c r="H49" i="152" s="1"/>
  <c r="J67" i="206"/>
  <c r="K67" i="206" s="1"/>
  <c r="J62" i="21"/>
  <c r="K62" i="21" s="1"/>
  <c r="J63" i="142"/>
  <c r="K63" i="142" s="1"/>
  <c r="J62" i="73"/>
  <c r="K62" i="73" s="1"/>
  <c r="J62" i="84"/>
  <c r="K62" i="84" s="1"/>
  <c r="J61" i="83"/>
  <c r="K61" i="83" s="1"/>
  <c r="J62" i="60"/>
  <c r="K62" i="60" s="1"/>
  <c r="J53" i="139"/>
  <c r="K53" i="139" s="1"/>
  <c r="J67" i="117"/>
  <c r="K67" i="117" s="1"/>
  <c r="K62" i="151"/>
  <c r="J63" i="151" s="1"/>
  <c r="G64" i="151" s="1"/>
  <c r="H64" i="151" s="1"/>
  <c r="K60" i="110"/>
  <c r="J61" i="110" s="1"/>
  <c r="G62" i="110" s="1"/>
  <c r="H62" i="110" s="1"/>
  <c r="I74" i="95"/>
  <c r="I63" i="99"/>
  <c r="I62" i="67"/>
  <c r="I62" i="115"/>
  <c r="I64" i="131"/>
  <c r="I64" i="240"/>
  <c r="J63" i="89"/>
  <c r="K63" i="89" s="1"/>
  <c r="I63" i="53"/>
  <c r="I65" i="48"/>
  <c r="J72" i="37"/>
  <c r="K72" i="37" s="1"/>
  <c r="I68" i="117"/>
  <c r="J61" i="181"/>
  <c r="K61" i="181" s="1"/>
  <c r="J63" i="7"/>
  <c r="K63" i="7" s="1"/>
  <c r="J62" i="170"/>
  <c r="K62" i="170" s="1"/>
  <c r="J66" i="50"/>
  <c r="K66" i="50" s="1"/>
  <c r="I61" i="136"/>
  <c r="J47" i="63"/>
  <c r="I67" i="4"/>
  <c r="I62" i="150"/>
  <c r="G44" i="33"/>
  <c r="H44" i="33" s="1"/>
  <c r="K43" i="33"/>
  <c r="G46" i="211"/>
  <c r="H46" i="211" s="1"/>
  <c r="K45" i="211"/>
  <c r="I64" i="8"/>
  <c r="I63" i="5"/>
  <c r="K62" i="5"/>
  <c r="I63" i="143"/>
  <c r="G48" i="55"/>
  <c r="H48" i="55" s="1"/>
  <c r="K47" i="55"/>
  <c r="I62" i="57"/>
  <c r="I64" i="89"/>
  <c r="I64" i="3"/>
  <c r="I64" i="239"/>
  <c r="I65" i="14"/>
  <c r="I65" i="20"/>
  <c r="I63" i="84"/>
  <c r="I65" i="10"/>
  <c r="I73" i="37"/>
  <c r="I63" i="2"/>
  <c r="I62" i="181"/>
  <c r="I64" i="7"/>
  <c r="I64" i="166"/>
  <c r="I63" i="170"/>
  <c r="I67" i="50"/>
  <c r="K61" i="157"/>
  <c r="J62" i="157" s="1"/>
  <c r="G63" i="157" s="1"/>
  <c r="H63" i="157" s="1"/>
  <c r="J61" i="150"/>
  <c r="K61" i="150" s="1"/>
  <c r="I67" i="63"/>
  <c r="I62" i="88"/>
  <c r="I64" i="151"/>
  <c r="I63" i="220"/>
  <c r="J69" i="22"/>
  <c r="K69" i="22" s="1"/>
  <c r="J62" i="129"/>
  <c r="K62" i="129" s="1"/>
  <c r="G60" i="148"/>
  <c r="H60" i="148" s="1"/>
  <c r="K59" i="148"/>
  <c r="J44" i="48"/>
  <c r="I64" i="211"/>
  <c r="J61" i="128"/>
  <c r="K61" i="128" s="1"/>
  <c r="I64" i="123"/>
  <c r="J62" i="59"/>
  <c r="K62" i="59" s="1"/>
  <c r="I76" i="64"/>
  <c r="J62" i="149"/>
  <c r="K62" i="149" s="1"/>
  <c r="J62" i="58"/>
  <c r="K62" i="58" s="1"/>
  <c r="J62" i="182"/>
  <c r="K62" i="182" s="1"/>
  <c r="I65" i="111"/>
  <c r="J57" i="85"/>
  <c r="I63" i="157"/>
  <c r="I63" i="13"/>
  <c r="K62" i="13"/>
  <c r="J65" i="124"/>
  <c r="K65" i="124" s="1"/>
  <c r="J67" i="248"/>
  <c r="K67" i="248" s="1"/>
  <c r="I63" i="129"/>
  <c r="I62" i="27"/>
  <c r="I64" i="69"/>
  <c r="I62" i="114"/>
  <c r="I64" i="153"/>
  <c r="I62" i="128"/>
  <c r="I63" i="148"/>
  <c r="I63" i="59"/>
  <c r="I63" i="251"/>
  <c r="I64" i="85"/>
  <c r="I63" i="149"/>
  <c r="I63" i="58"/>
  <c r="I63" i="182"/>
  <c r="I63" i="130"/>
  <c r="I63" i="255"/>
  <c r="I63" i="70"/>
  <c r="I68" i="92"/>
  <c r="I64" i="152"/>
  <c r="I63" i="135"/>
  <c r="J69" i="75"/>
  <c r="K69" i="75" s="1"/>
  <c r="K61" i="91"/>
  <c r="J62" i="91" s="1"/>
  <c r="G63" i="91" s="1"/>
  <c r="H63" i="91" s="1"/>
  <c r="I62" i="214"/>
  <c r="I63" i="137"/>
  <c r="I65" i="93"/>
  <c r="J63" i="169"/>
  <c r="K63" i="169" s="1"/>
  <c r="J61" i="256"/>
  <c r="K61" i="256" s="1"/>
  <c r="G48" i="20"/>
  <c r="H48" i="20" s="1"/>
  <c r="K47" i="20"/>
  <c r="I67" i="19"/>
  <c r="K66" i="19"/>
  <c r="J62" i="130"/>
  <c r="K62" i="130" s="1"/>
  <c r="I62" i="238"/>
  <c r="I66" i="62"/>
  <c r="I67" i="62" s="1"/>
  <c r="I62" i="116"/>
  <c r="I64" i="134"/>
  <c r="I62" i="83"/>
  <c r="I62" i="68"/>
  <c r="I63" i="81"/>
  <c r="J69" i="35"/>
  <c r="K69" i="35" s="1"/>
  <c r="J63" i="43"/>
  <c r="K63" i="43" s="1"/>
  <c r="J64" i="71"/>
  <c r="K64" i="71" s="1"/>
  <c r="J69" i="86"/>
  <c r="K69" i="86" s="1"/>
  <c r="J62" i="70"/>
  <c r="K62" i="70" s="1"/>
  <c r="I63" i="91"/>
  <c r="J61" i="88"/>
  <c r="K61" i="88" s="1"/>
  <c r="I67" i="197"/>
  <c r="I64" i="169"/>
  <c r="I62" i="256"/>
  <c r="I62" i="110"/>
  <c r="I62" i="100"/>
  <c r="I63" i="60"/>
  <c r="I62" i="61"/>
  <c r="I64" i="241"/>
  <c r="I64" i="47"/>
  <c r="I63" i="140"/>
  <c r="J62" i="99"/>
  <c r="K62" i="99" s="1"/>
  <c r="I67" i="219"/>
  <c r="J61" i="67"/>
  <c r="K61" i="67" s="1"/>
  <c r="I63" i="29"/>
  <c r="I65" i="66"/>
  <c r="I64" i="26"/>
  <c r="I66" i="87"/>
  <c r="J70" i="49"/>
  <c r="K70" i="49" s="1"/>
  <c r="I68" i="42"/>
  <c r="J67" i="42"/>
  <c r="K67" i="42" s="1"/>
  <c r="I74" i="41"/>
  <c r="I70" i="86"/>
  <c r="J68" i="77"/>
  <c r="K68" i="77" s="1"/>
  <c r="I75" i="82"/>
  <c r="J65" i="74"/>
  <c r="K65" i="74" s="1"/>
  <c r="I66" i="74"/>
  <c r="I63" i="73"/>
  <c r="I64" i="72"/>
  <c r="I65" i="71"/>
  <c r="I68" i="248"/>
  <c r="I64" i="142"/>
  <c r="I67" i="216"/>
  <c r="I64" i="154"/>
  <c r="J66" i="45"/>
  <c r="K66" i="45" s="1"/>
  <c r="I70" i="22"/>
  <c r="I67" i="78"/>
  <c r="I69" i="77"/>
  <c r="J66" i="76"/>
  <c r="K66" i="76" s="1"/>
  <c r="I67" i="76"/>
  <c r="I68" i="112"/>
  <c r="I63" i="21"/>
  <c r="I70" i="35"/>
  <c r="K57" i="155"/>
  <c r="J58" i="155" s="1"/>
  <c r="G59" i="155" s="1"/>
  <c r="H59" i="155" s="1"/>
  <c r="I61" i="155"/>
  <c r="I67" i="127"/>
  <c r="I66" i="124"/>
  <c r="I64" i="43"/>
  <c r="I67" i="45"/>
  <c r="I77" i="145"/>
  <c r="I64" i="247"/>
  <c r="I71" i="49"/>
  <c r="I76" i="133"/>
  <c r="I68" i="132"/>
  <c r="J67" i="132"/>
  <c r="K67" i="132" s="1"/>
  <c r="I68" i="206"/>
  <c r="I68" i="217"/>
  <c r="I70" i="75"/>
  <c r="I68" i="237"/>
  <c r="I71" i="221"/>
  <c r="I70" i="65"/>
  <c r="J69" i="65"/>
  <c r="K69" i="65" s="1"/>
  <c r="I73" i="33"/>
  <c r="I67" i="32"/>
  <c r="J66" i="32"/>
  <c r="K66" i="32" s="1"/>
  <c r="K65" i="30"/>
  <c r="I66" i="30"/>
  <c r="I67" i="178"/>
  <c r="I77" i="97"/>
  <c r="I66" i="250"/>
  <c r="J65" i="250"/>
  <c r="K65" i="250" s="1"/>
  <c r="I68" i="249"/>
  <c r="I77" i="218"/>
  <c r="I66" i="55"/>
  <c r="I71" i="139"/>
  <c r="I81" i="24"/>
  <c r="I70" i="40"/>
  <c r="J45" i="249" l="1"/>
  <c r="G51" i="40"/>
  <c r="H51" i="40" s="1"/>
  <c r="J46" i="166"/>
  <c r="J55" i="145"/>
  <c r="G56" i="145" s="1"/>
  <c r="H56" i="145" s="1"/>
  <c r="K48" i="206"/>
  <c r="J49" i="206" s="1"/>
  <c r="J45" i="82"/>
  <c r="G50" i="136"/>
  <c r="H50" i="136" s="1"/>
  <c r="K49" i="136"/>
  <c r="I85" i="257"/>
  <c r="I69" i="252"/>
  <c r="K55" i="145"/>
  <c r="I69" i="16"/>
  <c r="G47" i="166"/>
  <c r="H47" i="166" s="1"/>
  <c r="K46" i="166"/>
  <c r="G54" i="153"/>
  <c r="H54" i="153" s="1"/>
  <c r="J54" i="153" s="1"/>
  <c r="G55" i="153" s="1"/>
  <c r="H55" i="153" s="1"/>
  <c r="J51" i="40"/>
  <c r="I82" i="17"/>
  <c r="J44" i="167"/>
  <c r="J108" i="267"/>
  <c r="K108" i="267" s="1"/>
  <c r="I109" i="267"/>
  <c r="J45" i="93"/>
  <c r="J88" i="12"/>
  <c r="J52" i="3"/>
  <c r="J50" i="97"/>
  <c r="J46" i="257"/>
  <c r="K45" i="92"/>
  <c r="G46" i="92"/>
  <c r="H46" i="92" s="1"/>
  <c r="G56" i="61"/>
  <c r="H56" i="61" s="1"/>
  <c r="K55" i="61"/>
  <c r="G60" i="10"/>
  <c r="K59" i="10"/>
  <c r="J60" i="10" s="1"/>
  <c r="J61" i="57"/>
  <c r="G62" i="57" s="1"/>
  <c r="H62" i="57" s="1"/>
  <c r="G50" i="62"/>
  <c r="H50" i="62" s="1"/>
  <c r="J50" i="62" s="1"/>
  <c r="G51" i="62" s="1"/>
  <c r="H51" i="62" s="1"/>
  <c r="K88" i="12"/>
  <c r="I89" i="12"/>
  <c r="I90" i="12" s="1"/>
  <c r="K51" i="252"/>
  <c r="G52" i="252"/>
  <c r="H52" i="252" s="1"/>
  <c r="G61" i="251"/>
  <c r="H61" i="251" s="1"/>
  <c r="J61" i="251" s="1"/>
  <c r="K61" i="110"/>
  <c r="J62" i="110" s="1"/>
  <c r="G63" i="110" s="1"/>
  <c r="H63" i="110" s="1"/>
  <c r="G49" i="137"/>
  <c r="H49" i="137" s="1"/>
  <c r="K48" i="137"/>
  <c r="G45" i="4"/>
  <c r="H45" i="4" s="1"/>
  <c r="J45" i="4" s="1"/>
  <c r="I75" i="18"/>
  <c r="I76" i="18" s="1"/>
  <c r="I77" i="18" s="1"/>
  <c r="G49" i="64"/>
  <c r="H49" i="64" s="1"/>
  <c r="J49" i="64" s="1"/>
  <c r="G61" i="26"/>
  <c r="H61" i="26" s="1"/>
  <c r="J61" i="26" s="1"/>
  <c r="G47" i="47"/>
  <c r="H47" i="47" s="1"/>
  <c r="K46" i="47"/>
  <c r="G50" i="18"/>
  <c r="H50" i="18" s="1"/>
  <c r="J50" i="18" s="1"/>
  <c r="J55" i="114"/>
  <c r="G56" i="114" s="1"/>
  <c r="H56" i="114" s="1"/>
  <c r="K55" i="140"/>
  <c r="G57" i="140" s="1"/>
  <c r="H57" i="140" s="1"/>
  <c r="J57" i="140" s="1"/>
  <c r="G58" i="140" s="1"/>
  <c r="H58" i="140" s="1"/>
  <c r="G56" i="140"/>
  <c r="H56" i="140" s="1"/>
  <c r="J70" i="262"/>
  <c r="K70" i="262" s="1"/>
  <c r="K45" i="96"/>
  <c r="J46" i="96" s="1"/>
  <c r="K48" i="152"/>
  <c r="J49" i="152" s="1"/>
  <c r="G50" i="152" s="1"/>
  <c r="H50" i="152" s="1"/>
  <c r="G52" i="95"/>
  <c r="H52" i="95" s="1"/>
  <c r="J60" i="138"/>
  <c r="J62" i="88"/>
  <c r="K62" i="88" s="1"/>
  <c r="J63" i="130"/>
  <c r="K63" i="130" s="1"/>
  <c r="K46" i="16"/>
  <c r="G47" i="16"/>
  <c r="H47" i="16" s="1"/>
  <c r="J45" i="41"/>
  <c r="K45" i="41" s="1"/>
  <c r="J46" i="41" s="1"/>
  <c r="K46" i="41" s="1"/>
  <c r="J47" i="41" s="1"/>
  <c r="K47" i="41" s="1"/>
  <c r="J48" i="41" s="1"/>
  <c r="K48" i="41" s="1"/>
  <c r="J49" i="41" s="1"/>
  <c r="K49" i="41" s="1"/>
  <c r="J50" i="41" s="1"/>
  <c r="K50" i="41" s="1"/>
  <c r="J51" i="41" s="1"/>
  <c r="K51" i="41" s="1"/>
  <c r="J52" i="41" s="1"/>
  <c r="K52" i="41" s="1"/>
  <c r="J53" i="41" s="1"/>
  <c r="K53" i="41" s="1"/>
  <c r="J54" i="41" s="1"/>
  <c r="K54" i="41" s="1"/>
  <c r="J55" i="41" s="1"/>
  <c r="K55" i="41" s="1"/>
  <c r="J56" i="41" s="1"/>
  <c r="K56" i="41" s="1"/>
  <c r="J57" i="41" s="1"/>
  <c r="K57" i="41" s="1"/>
  <c r="J58" i="41" s="1"/>
  <c r="K58" i="41" s="1"/>
  <c r="J59" i="41" s="1"/>
  <c r="K59" i="41" s="1"/>
  <c r="J60" i="41" s="1"/>
  <c r="K60" i="41" s="1"/>
  <c r="J61" i="41" s="1"/>
  <c r="K61" i="41" s="1"/>
  <c r="J62" i="41" s="1"/>
  <c r="K62" i="41" s="1"/>
  <c r="J63" i="41" s="1"/>
  <c r="K63" i="41" s="1"/>
  <c r="J64" i="41" s="1"/>
  <c r="K64" i="41" s="1"/>
  <c r="J65" i="41" s="1"/>
  <c r="K65" i="41" s="1"/>
  <c r="J66" i="41" s="1"/>
  <c r="K66" i="41" s="1"/>
  <c r="J67" i="41" s="1"/>
  <c r="K67" i="41" s="1"/>
  <c r="J68" i="41" s="1"/>
  <c r="K68" i="41" s="1"/>
  <c r="J69" i="41" s="1"/>
  <c r="K69" i="41" s="1"/>
  <c r="J70" i="41" s="1"/>
  <c r="K70" i="41" s="1"/>
  <c r="J71" i="41" s="1"/>
  <c r="K71" i="41" s="1"/>
  <c r="J72" i="41" s="1"/>
  <c r="K72" i="41" s="1"/>
  <c r="J73" i="41" s="1"/>
  <c r="K73" i="41" s="1"/>
  <c r="J74" i="41" s="1"/>
  <c r="K74" i="41" s="1"/>
  <c r="J62" i="67"/>
  <c r="G53" i="100"/>
  <c r="H53" i="100" s="1"/>
  <c r="K52" i="100"/>
  <c r="J66" i="263"/>
  <c r="K66" i="263" s="1"/>
  <c r="J67" i="127"/>
  <c r="K67" i="127" s="1"/>
  <c r="I67" i="263"/>
  <c r="I71" i="262"/>
  <c r="J71" i="221"/>
  <c r="K71" i="221" s="1"/>
  <c r="I67" i="261"/>
  <c r="J63" i="59"/>
  <c r="K63" i="59" s="1"/>
  <c r="J66" i="261"/>
  <c r="K66" i="261" s="1"/>
  <c r="J62" i="128"/>
  <c r="K62" i="128" s="1"/>
  <c r="J65" i="111"/>
  <c r="K65" i="111" s="1"/>
  <c r="J67" i="50"/>
  <c r="K67" i="50" s="1"/>
  <c r="J65" i="71"/>
  <c r="K65" i="71" s="1"/>
  <c r="J66" i="87"/>
  <c r="K66" i="87" s="1"/>
  <c r="J65" i="66"/>
  <c r="K65" i="66" s="1"/>
  <c r="J63" i="58"/>
  <c r="K63" i="58" s="1"/>
  <c r="J63" i="255"/>
  <c r="K63" i="255" s="1"/>
  <c r="J64" i="154"/>
  <c r="K64" i="154" s="1"/>
  <c r="J63" i="99"/>
  <c r="K63" i="99" s="1"/>
  <c r="J64" i="241"/>
  <c r="K64" i="241" s="1"/>
  <c r="J63" i="60"/>
  <c r="K63" i="60" s="1"/>
  <c r="J63" i="81"/>
  <c r="K63" i="81" s="1"/>
  <c r="J62" i="116"/>
  <c r="K62" i="116" s="1"/>
  <c r="G54" i="139"/>
  <c r="H54" i="139" s="1"/>
  <c r="J54" i="139" s="1"/>
  <c r="J64" i="240"/>
  <c r="K64" i="240" s="1"/>
  <c r="G47" i="17"/>
  <c r="H47" i="17" s="1"/>
  <c r="K46" i="17"/>
  <c r="K46" i="247"/>
  <c r="J47" i="247" s="1"/>
  <c r="K61" i="27"/>
  <c r="J62" i="27" s="1"/>
  <c r="G63" i="27" s="1"/>
  <c r="H63" i="27" s="1"/>
  <c r="J62" i="181"/>
  <c r="K62" i="181" s="1"/>
  <c r="J68" i="132"/>
  <c r="K68" i="132" s="1"/>
  <c r="J63" i="29"/>
  <c r="K63" i="29" s="1"/>
  <c r="J62" i="256"/>
  <c r="K62" i="256" s="1"/>
  <c r="J64" i="169"/>
  <c r="K64" i="169" s="1"/>
  <c r="J64" i="239"/>
  <c r="K64" i="239" s="1"/>
  <c r="J63" i="53"/>
  <c r="K63" i="53" s="1"/>
  <c r="J63" i="84"/>
  <c r="K63" i="84" s="1"/>
  <c r="J64" i="89"/>
  <c r="K64" i="89" s="1"/>
  <c r="J62" i="83"/>
  <c r="K62" i="83" s="1"/>
  <c r="J63" i="220"/>
  <c r="K63" i="220" s="1"/>
  <c r="J66" i="250"/>
  <c r="K66" i="250" s="1"/>
  <c r="J67" i="178"/>
  <c r="K67" i="178" s="1"/>
  <c r="J67" i="32"/>
  <c r="K67" i="32" s="1"/>
  <c r="J68" i="248"/>
  <c r="K68" i="248" s="1"/>
  <c r="J68" i="42"/>
  <c r="K68" i="42" s="1"/>
  <c r="J67" i="197"/>
  <c r="K67" i="197" s="1"/>
  <c r="J63" i="135"/>
  <c r="K63" i="135" s="1"/>
  <c r="J63" i="149"/>
  <c r="K63" i="149" s="1"/>
  <c r="J64" i="69"/>
  <c r="K64" i="69" s="1"/>
  <c r="J64" i="123"/>
  <c r="K64" i="123" s="1"/>
  <c r="J65" i="14"/>
  <c r="K65" i="14" s="1"/>
  <c r="J46" i="211"/>
  <c r="K46" i="211" s="1"/>
  <c r="J62" i="115"/>
  <c r="K62" i="115" s="1"/>
  <c r="J63" i="182"/>
  <c r="K63" i="182" s="1"/>
  <c r="G52" i="24"/>
  <c r="H52" i="24" s="1"/>
  <c r="K51" i="24"/>
  <c r="J48" i="55"/>
  <c r="G49" i="55" s="1"/>
  <c r="H49" i="55" s="1"/>
  <c r="J68" i="117"/>
  <c r="K68" i="117" s="1"/>
  <c r="K63" i="151"/>
  <c r="J64" i="151" s="1"/>
  <c r="J60" i="148"/>
  <c r="G61" i="148" s="1"/>
  <c r="H61" i="148" s="1"/>
  <c r="J64" i="43"/>
  <c r="K64" i="43" s="1"/>
  <c r="K62" i="91"/>
  <c r="J63" i="91" s="1"/>
  <c r="G64" i="91" s="1"/>
  <c r="H64" i="91" s="1"/>
  <c r="J73" i="37"/>
  <c r="K73" i="37" s="1"/>
  <c r="I66" i="14"/>
  <c r="I63" i="57"/>
  <c r="J64" i="8"/>
  <c r="K64" i="8" s="1"/>
  <c r="J62" i="150"/>
  <c r="K62" i="150" s="1"/>
  <c r="I63" i="115"/>
  <c r="I65" i="134"/>
  <c r="I64" i="58"/>
  <c r="I65" i="123"/>
  <c r="I65" i="166"/>
  <c r="I69" i="117"/>
  <c r="I63" i="116"/>
  <c r="I66" i="93"/>
  <c r="I65" i="153"/>
  <c r="G46" i="2"/>
  <c r="H46" i="2" s="1"/>
  <c r="K45" i="2"/>
  <c r="I66" i="66"/>
  <c r="I64" i="140"/>
  <c r="I64" i="60"/>
  <c r="I63" i="256"/>
  <c r="I64" i="91"/>
  <c r="I63" i="68"/>
  <c r="J62" i="238"/>
  <c r="K62" i="238" s="1"/>
  <c r="I64" i="135"/>
  <c r="I64" i="255"/>
  <c r="I64" i="149"/>
  <c r="I64" i="59"/>
  <c r="J63" i="129"/>
  <c r="K63" i="129" s="1"/>
  <c r="K62" i="157"/>
  <c r="J63" i="157" s="1"/>
  <c r="G64" i="157" s="1"/>
  <c r="H64" i="157" s="1"/>
  <c r="I63" i="88"/>
  <c r="I65" i="7"/>
  <c r="I66" i="10"/>
  <c r="I64" i="170"/>
  <c r="G48" i="63"/>
  <c r="H48" i="63" s="1"/>
  <c r="K47" i="63"/>
  <c r="J63" i="70"/>
  <c r="K63" i="70" s="1"/>
  <c r="I63" i="150"/>
  <c r="I64" i="53"/>
  <c r="I65" i="151"/>
  <c r="J67" i="76"/>
  <c r="K67" i="76" s="1"/>
  <c r="I65" i="47"/>
  <c r="J62" i="68"/>
  <c r="K62" i="68" s="1"/>
  <c r="I68" i="19"/>
  <c r="K67" i="19"/>
  <c r="I64" i="137"/>
  <c r="I64" i="157"/>
  <c r="J64" i="7"/>
  <c r="K64" i="7" s="1"/>
  <c r="I65" i="239"/>
  <c r="I68" i="4"/>
  <c r="I68" i="62"/>
  <c r="I64" i="70"/>
  <c r="I63" i="27"/>
  <c r="J67" i="45"/>
  <c r="K67" i="45" s="1"/>
  <c r="I74" i="37"/>
  <c r="I65" i="8"/>
  <c r="I64" i="99"/>
  <c r="J66" i="74"/>
  <c r="K66" i="74" s="1"/>
  <c r="I63" i="238"/>
  <c r="I64" i="129"/>
  <c r="J68" i="237"/>
  <c r="K68" i="237" s="1"/>
  <c r="J63" i="21"/>
  <c r="K63" i="21" s="1"/>
  <c r="J67" i="216"/>
  <c r="K67" i="216" s="1"/>
  <c r="J64" i="72"/>
  <c r="K64" i="72" s="1"/>
  <c r="I64" i="29"/>
  <c r="I63" i="100"/>
  <c r="I65" i="169"/>
  <c r="I63" i="83"/>
  <c r="J48" i="20"/>
  <c r="J62" i="214"/>
  <c r="K62" i="214" s="1"/>
  <c r="I65" i="152"/>
  <c r="I64" i="130"/>
  <c r="I64" i="148"/>
  <c r="I63" i="114"/>
  <c r="G58" i="85"/>
  <c r="H58" i="85" s="1"/>
  <c r="K57" i="85"/>
  <c r="I68" i="63"/>
  <c r="I68" i="50"/>
  <c r="I63" i="181"/>
  <c r="I64" i="84"/>
  <c r="I64" i="143"/>
  <c r="I75" i="95"/>
  <c r="I65" i="26"/>
  <c r="G45" i="48"/>
  <c r="H45" i="48" s="1"/>
  <c r="K44" i="48"/>
  <c r="I66" i="20"/>
  <c r="I62" i="136"/>
  <c r="I63" i="214"/>
  <c r="I64" i="182"/>
  <c r="I77" i="64"/>
  <c r="I78" i="64" s="1"/>
  <c r="I79" i="64" s="1"/>
  <c r="I65" i="3"/>
  <c r="I66" i="48"/>
  <c r="I68" i="219"/>
  <c r="I64" i="5"/>
  <c r="K63" i="5"/>
  <c r="I65" i="131"/>
  <c r="I63" i="61"/>
  <c r="I64" i="251"/>
  <c r="J64" i="131"/>
  <c r="K64" i="131" s="1"/>
  <c r="I64" i="81"/>
  <c r="J68" i="206"/>
  <c r="K68" i="206" s="1"/>
  <c r="J66" i="124"/>
  <c r="K66" i="124" s="1"/>
  <c r="J64" i="142"/>
  <c r="K64" i="142" s="1"/>
  <c r="J63" i="73"/>
  <c r="K63" i="73" s="1"/>
  <c r="J67" i="219"/>
  <c r="K67" i="219" s="1"/>
  <c r="I65" i="241"/>
  <c r="I63" i="110"/>
  <c r="I64" i="110" s="1"/>
  <c r="K64" i="110" s="1"/>
  <c r="I68" i="197"/>
  <c r="J64" i="134"/>
  <c r="K64" i="134" s="1"/>
  <c r="I69" i="92"/>
  <c r="I70" i="92" s="1"/>
  <c r="I71" i="92" s="1"/>
  <c r="I65" i="85"/>
  <c r="I63" i="128"/>
  <c r="I65" i="69"/>
  <c r="I64" i="13"/>
  <c r="K63" i="13"/>
  <c r="I66" i="111"/>
  <c r="I65" i="211"/>
  <c r="I64" i="220"/>
  <c r="J63" i="170"/>
  <c r="K63" i="170" s="1"/>
  <c r="I64" i="2"/>
  <c r="I65" i="89"/>
  <c r="J44" i="33"/>
  <c r="I65" i="240"/>
  <c r="I63" i="67"/>
  <c r="K62" i="67"/>
  <c r="I67" i="87"/>
  <c r="J70" i="86"/>
  <c r="K70" i="86" s="1"/>
  <c r="J71" i="49"/>
  <c r="K71" i="49" s="1"/>
  <c r="I69" i="42"/>
  <c r="I75" i="41"/>
  <c r="I71" i="86"/>
  <c r="J70" i="35"/>
  <c r="K70" i="35" s="1"/>
  <c r="J69" i="77"/>
  <c r="K69" i="77" s="1"/>
  <c r="J70" i="75"/>
  <c r="K70" i="75" s="1"/>
  <c r="J76" i="133"/>
  <c r="K76" i="133" s="1"/>
  <c r="I76" i="82"/>
  <c r="J70" i="65"/>
  <c r="K70" i="65" s="1"/>
  <c r="I67" i="74"/>
  <c r="I64" i="73"/>
  <c r="I65" i="72"/>
  <c r="I66" i="71"/>
  <c r="I69" i="248"/>
  <c r="I65" i="142"/>
  <c r="I68" i="216"/>
  <c r="I65" i="154"/>
  <c r="J67" i="78"/>
  <c r="K67" i="78" s="1"/>
  <c r="I71" i="22"/>
  <c r="J70" i="22"/>
  <c r="K70" i="22" s="1"/>
  <c r="J68" i="217"/>
  <c r="K68" i="217" s="1"/>
  <c r="I68" i="78"/>
  <c r="I70" i="77"/>
  <c r="I68" i="76"/>
  <c r="I69" i="112"/>
  <c r="J68" i="112"/>
  <c r="K68" i="112" s="1"/>
  <c r="I64" i="21"/>
  <c r="I71" i="35"/>
  <c r="K58" i="155"/>
  <c r="J59" i="155" s="1"/>
  <c r="G60" i="155" s="1"/>
  <c r="H60" i="155" s="1"/>
  <c r="I62" i="155"/>
  <c r="I68" i="127"/>
  <c r="I67" i="124"/>
  <c r="I65" i="43"/>
  <c r="I68" i="45"/>
  <c r="I78" i="145"/>
  <c r="I65" i="247"/>
  <c r="I72" i="49"/>
  <c r="I77" i="133"/>
  <c r="I69" i="132"/>
  <c r="I69" i="206"/>
  <c r="J77" i="218"/>
  <c r="K77" i="218" s="1"/>
  <c r="I69" i="217"/>
  <c r="I71" i="75"/>
  <c r="I69" i="237"/>
  <c r="I72" i="221"/>
  <c r="I71" i="65"/>
  <c r="I74" i="33"/>
  <c r="I68" i="32"/>
  <c r="I67" i="30"/>
  <c r="K66" i="30"/>
  <c r="I68" i="178"/>
  <c r="I78" i="97"/>
  <c r="I67" i="250"/>
  <c r="I69" i="249"/>
  <c r="I78" i="218"/>
  <c r="I67" i="55"/>
  <c r="I72" i="139"/>
  <c r="I82" i="24"/>
  <c r="I71" i="40"/>
  <c r="K61" i="57" l="1"/>
  <c r="J62" i="57" s="1"/>
  <c r="G63" i="57" s="1"/>
  <c r="H63" i="57" s="1"/>
  <c r="K54" i="153"/>
  <c r="J55" i="153" s="1"/>
  <c r="G56" i="153" s="1"/>
  <c r="H56" i="153" s="1"/>
  <c r="G46" i="249"/>
  <c r="H46" i="249" s="1"/>
  <c r="K45" i="249"/>
  <c r="J56" i="145"/>
  <c r="G57" i="145" s="1"/>
  <c r="H57" i="145" s="1"/>
  <c r="J47" i="166"/>
  <c r="J50" i="136"/>
  <c r="G51" i="136" s="1"/>
  <c r="H51" i="136" s="1"/>
  <c r="I70" i="16"/>
  <c r="I71" i="16" s="1"/>
  <c r="I70" i="252"/>
  <c r="G48" i="166"/>
  <c r="H48" i="166" s="1"/>
  <c r="K47" i="166"/>
  <c r="K56" i="145"/>
  <c r="G50" i="206"/>
  <c r="H50" i="206" s="1"/>
  <c r="K49" i="206"/>
  <c r="K51" i="40"/>
  <c r="G52" i="40"/>
  <c r="H52" i="40" s="1"/>
  <c r="I86" i="257"/>
  <c r="G46" i="82"/>
  <c r="H46" i="82" s="1"/>
  <c r="K45" i="82"/>
  <c r="G45" i="167"/>
  <c r="H45" i="167" s="1"/>
  <c r="K44" i="167"/>
  <c r="I83" i="17"/>
  <c r="I84" i="17" s="1"/>
  <c r="I85" i="17" s="1"/>
  <c r="J109" i="267"/>
  <c r="K109" i="267" s="1"/>
  <c r="K45" i="93"/>
  <c r="G46" i="93"/>
  <c r="H46" i="93" s="1"/>
  <c r="I110" i="267"/>
  <c r="G53" i="3"/>
  <c r="H53" i="3" s="1"/>
  <c r="K52" i="3"/>
  <c r="J46" i="92"/>
  <c r="J56" i="61"/>
  <c r="G57" i="61" s="1"/>
  <c r="H57" i="61" s="1"/>
  <c r="G47" i="257"/>
  <c r="H47" i="257" s="1"/>
  <c r="K46" i="257"/>
  <c r="G51" i="97"/>
  <c r="H51" i="97" s="1"/>
  <c r="K50" i="97"/>
  <c r="J49" i="137"/>
  <c r="K49" i="137" s="1"/>
  <c r="G61" i="10"/>
  <c r="K60" i="10"/>
  <c r="J61" i="10" s="1"/>
  <c r="J52" i="252"/>
  <c r="K52" i="252" s="1"/>
  <c r="J89" i="12"/>
  <c r="K89" i="12" s="1"/>
  <c r="J90" i="12" s="1"/>
  <c r="K90" i="12" s="1"/>
  <c r="J91" i="12" s="1"/>
  <c r="K50" i="62"/>
  <c r="J51" i="62" s="1"/>
  <c r="G52" i="62" s="1"/>
  <c r="H52" i="62" s="1"/>
  <c r="I91" i="12"/>
  <c r="K55" i="114"/>
  <c r="J47" i="47"/>
  <c r="K47" i="47" s="1"/>
  <c r="I78" i="18"/>
  <c r="I79" i="18" s="1"/>
  <c r="G46" i="4"/>
  <c r="H46" i="4" s="1"/>
  <c r="K45" i="4"/>
  <c r="G62" i="26"/>
  <c r="H62" i="26" s="1"/>
  <c r="K61" i="26"/>
  <c r="J65" i="7"/>
  <c r="K65" i="7" s="1"/>
  <c r="J47" i="16"/>
  <c r="G48" i="16" s="1"/>
  <c r="H48" i="16" s="1"/>
  <c r="K48" i="55"/>
  <c r="J49" i="55" s="1"/>
  <c r="K49" i="55" s="1"/>
  <c r="K57" i="140"/>
  <c r="J58" i="140" s="1"/>
  <c r="K58" i="140" s="1"/>
  <c r="J63" i="68"/>
  <c r="K63" i="68" s="1"/>
  <c r="J67" i="261"/>
  <c r="K67" i="261" s="1"/>
  <c r="J53" i="100"/>
  <c r="G47" i="96"/>
  <c r="H47" i="96" s="1"/>
  <c r="K46" i="96"/>
  <c r="K60" i="138"/>
  <c r="G61" i="138"/>
  <c r="H61" i="138" s="1"/>
  <c r="G62" i="251"/>
  <c r="H62" i="251" s="1"/>
  <c r="K61" i="251"/>
  <c r="G53" i="95"/>
  <c r="H53" i="95" s="1"/>
  <c r="K52" i="95"/>
  <c r="K62" i="110"/>
  <c r="J63" i="110" s="1"/>
  <c r="G64" i="110" s="1"/>
  <c r="H64" i="110" s="1"/>
  <c r="J67" i="263"/>
  <c r="K67" i="263" s="1"/>
  <c r="J64" i="84"/>
  <c r="K55" i="153"/>
  <c r="J56" i="153" s="1"/>
  <c r="G57" i="153" s="1"/>
  <c r="H57" i="153" s="1"/>
  <c r="I68" i="263"/>
  <c r="J71" i="262"/>
  <c r="K71" i="262" s="1"/>
  <c r="I72" i="262"/>
  <c r="K60" i="148"/>
  <c r="J61" i="148" s="1"/>
  <c r="K61" i="148" s="1"/>
  <c r="J56" i="114"/>
  <c r="G57" i="114" s="1"/>
  <c r="H57" i="114" s="1"/>
  <c r="G47" i="211"/>
  <c r="H47" i="211" s="1"/>
  <c r="J47" i="211" s="1"/>
  <c r="G51" i="18"/>
  <c r="H51" i="18" s="1"/>
  <c r="K50" i="18"/>
  <c r="I68" i="261"/>
  <c r="J65" i="169"/>
  <c r="K65" i="169" s="1"/>
  <c r="J64" i="129"/>
  <c r="K64" i="129" s="1"/>
  <c r="J65" i="134"/>
  <c r="K65" i="134" s="1"/>
  <c r="K49" i="152"/>
  <c r="J50" i="152" s="1"/>
  <c r="J63" i="181"/>
  <c r="K63" i="181" s="1"/>
  <c r="J64" i="170"/>
  <c r="K64" i="170" s="1"/>
  <c r="K54" i="139"/>
  <c r="G55" i="139"/>
  <c r="H55" i="139" s="1"/>
  <c r="K62" i="57"/>
  <c r="J63" i="57" s="1"/>
  <c r="G64" i="57" s="1"/>
  <c r="H64" i="57" s="1"/>
  <c r="K62" i="27"/>
  <c r="J63" i="27" s="1"/>
  <c r="G64" i="27" s="1"/>
  <c r="H64" i="27" s="1"/>
  <c r="J64" i="60"/>
  <c r="J66" i="66"/>
  <c r="K66" i="66" s="1"/>
  <c r="J66" i="14"/>
  <c r="K66" i="14" s="1"/>
  <c r="J65" i="131"/>
  <c r="K65" i="131" s="1"/>
  <c r="J69" i="42"/>
  <c r="K69" i="42" s="1"/>
  <c r="J65" i="240"/>
  <c r="K65" i="240" s="1"/>
  <c r="J68" i="219"/>
  <c r="K68" i="219" s="1"/>
  <c r="J47" i="17"/>
  <c r="J70" i="77"/>
  <c r="J64" i="182"/>
  <c r="K64" i="182" s="1"/>
  <c r="J45" i="48"/>
  <c r="K45" i="48" s="1"/>
  <c r="J64" i="99"/>
  <c r="K64" i="99" s="1"/>
  <c r="J64" i="70"/>
  <c r="K64" i="70" s="1"/>
  <c r="J63" i="115"/>
  <c r="K63" i="115" s="1"/>
  <c r="J52" i="24"/>
  <c r="J65" i="69"/>
  <c r="K65" i="69" s="1"/>
  <c r="J68" i="197"/>
  <c r="K68" i="197" s="1"/>
  <c r="J65" i="142"/>
  <c r="K65" i="142" s="1"/>
  <c r="J68" i="50"/>
  <c r="K68" i="50" s="1"/>
  <c r="J63" i="238"/>
  <c r="K63" i="238" s="1"/>
  <c r="J63" i="150"/>
  <c r="K63" i="150" s="1"/>
  <c r="J63" i="256"/>
  <c r="K63" i="256" s="1"/>
  <c r="J64" i="58"/>
  <c r="K64" i="58" s="1"/>
  <c r="J68" i="178"/>
  <c r="K68" i="178" s="1"/>
  <c r="J69" i="112"/>
  <c r="K69" i="112" s="1"/>
  <c r="J63" i="214"/>
  <c r="K63" i="214" s="1"/>
  <c r="J64" i="59"/>
  <c r="K64" i="59" s="1"/>
  <c r="K63" i="91"/>
  <c r="J64" i="91" s="1"/>
  <c r="G65" i="91" s="1"/>
  <c r="H65" i="91" s="1"/>
  <c r="G65" i="151"/>
  <c r="H65" i="151" s="1"/>
  <c r="K64" i="151"/>
  <c r="J46" i="2"/>
  <c r="G47" i="2" s="1"/>
  <c r="H47" i="2" s="1"/>
  <c r="J69" i="132"/>
  <c r="K69" i="132" s="1"/>
  <c r="J68" i="216"/>
  <c r="K68" i="216" s="1"/>
  <c r="I66" i="240"/>
  <c r="J64" i="220"/>
  <c r="K64" i="220" s="1"/>
  <c r="I66" i="69"/>
  <c r="I65" i="182"/>
  <c r="I67" i="20"/>
  <c r="I76" i="95"/>
  <c r="I64" i="181"/>
  <c r="I64" i="114"/>
  <c r="I66" i="152"/>
  <c r="I65" i="129"/>
  <c r="J74" i="37"/>
  <c r="K74" i="37" s="1"/>
  <c r="I69" i="62"/>
  <c r="J64" i="135"/>
  <c r="K64" i="135" s="1"/>
  <c r="I67" i="66"/>
  <c r="J63" i="116"/>
  <c r="K63" i="116" s="1"/>
  <c r="I72" i="92"/>
  <c r="G48" i="247"/>
  <c r="H48" i="247" s="1"/>
  <c r="K47" i="247"/>
  <c r="I66" i="47"/>
  <c r="I67" i="47" s="1"/>
  <c r="I65" i="255"/>
  <c r="I65" i="140"/>
  <c r="G45" i="33"/>
  <c r="H45" i="33" s="1"/>
  <c r="K44" i="33"/>
  <c r="I64" i="128"/>
  <c r="I65" i="5"/>
  <c r="K64" i="5"/>
  <c r="I67" i="48"/>
  <c r="I65" i="29"/>
  <c r="I75" i="37"/>
  <c r="I72" i="96"/>
  <c r="I65" i="135"/>
  <c r="I65" i="91"/>
  <c r="I64" i="116"/>
  <c r="J77" i="133"/>
  <c r="K77" i="133" s="1"/>
  <c r="J68" i="127"/>
  <c r="K68" i="127" s="1"/>
  <c r="J71" i="22"/>
  <c r="K71" i="22" s="1"/>
  <c r="J65" i="89"/>
  <c r="K65" i="89" s="1"/>
  <c r="I66" i="211"/>
  <c r="J63" i="128"/>
  <c r="K63" i="128" s="1"/>
  <c r="I69" i="197"/>
  <c r="I65" i="251"/>
  <c r="I64" i="214"/>
  <c r="I69" i="50"/>
  <c r="I65" i="148"/>
  <c r="G49" i="20"/>
  <c r="H49" i="20" s="1"/>
  <c r="K48" i="20"/>
  <c r="J64" i="29"/>
  <c r="K64" i="29" s="1"/>
  <c r="I64" i="238"/>
  <c r="I69" i="19"/>
  <c r="K68" i="19"/>
  <c r="I66" i="151"/>
  <c r="I67" i="10"/>
  <c r="I70" i="117"/>
  <c r="I65" i="58"/>
  <c r="I64" i="57"/>
  <c r="I65" i="13"/>
  <c r="K64" i="13"/>
  <c r="I65" i="220"/>
  <c r="I66" i="131"/>
  <c r="I65" i="137"/>
  <c r="I67" i="93"/>
  <c r="I68" i="93" s="1"/>
  <c r="I69" i="93" s="1"/>
  <c r="I70" i="93" s="1"/>
  <c r="I71" i="93" s="1"/>
  <c r="I72" i="93" s="1"/>
  <c r="I66" i="89"/>
  <c r="J66" i="111"/>
  <c r="K66" i="111" s="1"/>
  <c r="I65" i="143"/>
  <c r="I74" i="138"/>
  <c r="I75" i="138" s="1"/>
  <c r="I76" i="138" s="1"/>
  <c r="J63" i="83"/>
  <c r="K63" i="83" s="1"/>
  <c r="G50" i="64"/>
  <c r="H50" i="64" s="1"/>
  <c r="K49" i="64"/>
  <c r="J64" i="53"/>
  <c r="K64" i="53" s="1"/>
  <c r="J48" i="63"/>
  <c r="I65" i="59"/>
  <c r="I64" i="256"/>
  <c r="J69" i="117"/>
  <c r="K69" i="117" s="1"/>
  <c r="I66" i="241"/>
  <c r="I64" i="100"/>
  <c r="I66" i="8"/>
  <c r="I66" i="123"/>
  <c r="I67" i="111"/>
  <c r="I66" i="85"/>
  <c r="I67" i="85" s="1"/>
  <c r="J64" i="81"/>
  <c r="K64" i="81" s="1"/>
  <c r="I69" i="219"/>
  <c r="I66" i="3"/>
  <c r="I69" i="63"/>
  <c r="I70" i="63" s="1"/>
  <c r="I64" i="83"/>
  <c r="I64" i="27"/>
  <c r="K63" i="157"/>
  <c r="J64" i="157" s="1"/>
  <c r="G65" i="157" s="1"/>
  <c r="H65" i="157" s="1"/>
  <c r="I65" i="53"/>
  <c r="I66" i="7"/>
  <c r="I65" i="149"/>
  <c r="I66" i="134"/>
  <c r="I64" i="67"/>
  <c r="I66" i="239"/>
  <c r="J68" i="32"/>
  <c r="K68" i="32" s="1"/>
  <c r="J63" i="67"/>
  <c r="K63" i="67" s="1"/>
  <c r="I65" i="2"/>
  <c r="J65" i="241"/>
  <c r="K65" i="241" s="1"/>
  <c r="I65" i="81"/>
  <c r="I64" i="61"/>
  <c r="K64" i="84"/>
  <c r="I65" i="84"/>
  <c r="J58" i="85"/>
  <c r="J64" i="130"/>
  <c r="K64" i="130" s="1"/>
  <c r="I66" i="169"/>
  <c r="I65" i="99"/>
  <c r="I69" i="4"/>
  <c r="I70" i="4" s="1"/>
  <c r="I65" i="157"/>
  <c r="I65" i="170"/>
  <c r="J63" i="88"/>
  <c r="K63" i="88" s="1"/>
  <c r="J64" i="149"/>
  <c r="K64" i="149" s="1"/>
  <c r="K64" i="60"/>
  <c r="I65" i="60"/>
  <c r="I66" i="153"/>
  <c r="I66" i="166"/>
  <c r="I67" i="14"/>
  <c r="I80" i="64"/>
  <c r="I63" i="136"/>
  <c r="I66" i="26"/>
  <c r="I65" i="130"/>
  <c r="J65" i="8"/>
  <c r="K65" i="8" s="1"/>
  <c r="I65" i="70"/>
  <c r="J65" i="239"/>
  <c r="K65" i="239" s="1"/>
  <c r="I64" i="150"/>
  <c r="I64" i="88"/>
  <c r="J64" i="255"/>
  <c r="K64" i="255" s="1"/>
  <c r="I64" i="68"/>
  <c r="J65" i="123"/>
  <c r="K65" i="123" s="1"/>
  <c r="I64" i="115"/>
  <c r="I68" i="87"/>
  <c r="J67" i="87"/>
  <c r="K67" i="87" s="1"/>
  <c r="J71" i="86"/>
  <c r="K71" i="86" s="1"/>
  <c r="J72" i="49"/>
  <c r="K72" i="49" s="1"/>
  <c r="I70" i="42"/>
  <c r="I76" i="41"/>
  <c r="J75" i="41"/>
  <c r="K75" i="41" s="1"/>
  <c r="I72" i="86"/>
  <c r="J71" i="75"/>
  <c r="K71" i="75" s="1"/>
  <c r="I77" i="82"/>
  <c r="I68" i="74"/>
  <c r="J67" i="74"/>
  <c r="K67" i="74" s="1"/>
  <c r="I65" i="73"/>
  <c r="J64" i="73"/>
  <c r="K64" i="73" s="1"/>
  <c r="I66" i="72"/>
  <c r="J65" i="72"/>
  <c r="K65" i="72" s="1"/>
  <c r="I67" i="71"/>
  <c r="J66" i="71"/>
  <c r="K66" i="71" s="1"/>
  <c r="I70" i="248"/>
  <c r="J69" i="248"/>
  <c r="K69" i="248" s="1"/>
  <c r="J69" i="217"/>
  <c r="K69" i="217" s="1"/>
  <c r="I66" i="142"/>
  <c r="I69" i="216"/>
  <c r="J67" i="124"/>
  <c r="K67" i="124" s="1"/>
  <c r="I66" i="154"/>
  <c r="J65" i="154"/>
  <c r="K65" i="154" s="1"/>
  <c r="J67" i="250"/>
  <c r="K67" i="250" s="1"/>
  <c r="I72" i="22"/>
  <c r="I69" i="78"/>
  <c r="J68" i="78"/>
  <c r="K68" i="78" s="1"/>
  <c r="K70" i="77"/>
  <c r="I71" i="77"/>
  <c r="J68" i="76"/>
  <c r="K68" i="76" s="1"/>
  <c r="I69" i="76"/>
  <c r="I70" i="112"/>
  <c r="I65" i="21"/>
  <c r="J64" i="21"/>
  <c r="K64" i="21" s="1"/>
  <c r="I72" i="35"/>
  <c r="J71" i="35"/>
  <c r="K71" i="35" s="1"/>
  <c r="K59" i="155"/>
  <c r="J60" i="155" s="1"/>
  <c r="G61" i="155" s="1"/>
  <c r="H61" i="155" s="1"/>
  <c r="I63" i="155"/>
  <c r="I69" i="127"/>
  <c r="I68" i="124"/>
  <c r="I66" i="43"/>
  <c r="J65" i="43"/>
  <c r="K65" i="43" s="1"/>
  <c r="I69" i="45"/>
  <c r="J68" i="45"/>
  <c r="K68" i="45" s="1"/>
  <c r="I79" i="145"/>
  <c r="J71" i="65"/>
  <c r="K71" i="65" s="1"/>
  <c r="I66" i="247"/>
  <c r="I73" i="49"/>
  <c r="I78" i="133"/>
  <c r="I70" i="132"/>
  <c r="I70" i="206"/>
  <c r="J69" i="206"/>
  <c r="K69" i="206" s="1"/>
  <c r="I70" i="217"/>
  <c r="I72" i="75"/>
  <c r="J69" i="237"/>
  <c r="K69" i="237" s="1"/>
  <c r="I70" i="237"/>
  <c r="I73" i="221"/>
  <c r="J72" i="221"/>
  <c r="K72" i="221" s="1"/>
  <c r="I72" i="65"/>
  <c r="I75" i="33"/>
  <c r="I69" i="32"/>
  <c r="K67" i="30"/>
  <c r="I68" i="30"/>
  <c r="I69" i="178"/>
  <c r="I79" i="97"/>
  <c r="I68" i="250"/>
  <c r="I70" i="249"/>
  <c r="I79" i="218"/>
  <c r="J78" i="218"/>
  <c r="K78" i="218" s="1"/>
  <c r="I68" i="55"/>
  <c r="I73" i="139"/>
  <c r="I83" i="24"/>
  <c r="I72" i="40"/>
  <c r="J46" i="249" l="1"/>
  <c r="K50" i="136"/>
  <c r="J51" i="136" s="1"/>
  <c r="J52" i="40"/>
  <c r="J57" i="145"/>
  <c r="G58" i="145" s="1"/>
  <c r="H58" i="145" s="1"/>
  <c r="J48" i="166"/>
  <c r="K48" i="166" s="1"/>
  <c r="I87" i="257"/>
  <c r="K57" i="145"/>
  <c r="I71" i="252"/>
  <c r="G53" i="40"/>
  <c r="H53" i="40" s="1"/>
  <c r="K52" i="40"/>
  <c r="J46" i="82"/>
  <c r="I72" i="16"/>
  <c r="I73" i="93"/>
  <c r="G50" i="137"/>
  <c r="H50" i="137" s="1"/>
  <c r="J50" i="137" s="1"/>
  <c r="K50" i="137" s="1"/>
  <c r="I86" i="17"/>
  <c r="I87" i="17" s="1"/>
  <c r="J45" i="167"/>
  <c r="J110" i="267"/>
  <c r="K110" i="267" s="1"/>
  <c r="I111" i="267"/>
  <c r="J46" i="93"/>
  <c r="K56" i="61"/>
  <c r="J57" i="61" s="1"/>
  <c r="J47" i="257"/>
  <c r="G48" i="257" s="1"/>
  <c r="H48" i="257" s="1"/>
  <c r="J53" i="3"/>
  <c r="J51" i="97"/>
  <c r="K46" i="92"/>
  <c r="G47" i="92"/>
  <c r="H47" i="92" s="1"/>
  <c r="G53" i="252"/>
  <c r="H53" i="252" s="1"/>
  <c r="J53" i="252" s="1"/>
  <c r="G62" i="10"/>
  <c r="K61" i="10"/>
  <c r="J62" i="10" s="1"/>
  <c r="I92" i="12"/>
  <c r="I93" i="12" s="1"/>
  <c r="K91" i="12"/>
  <c r="J65" i="255"/>
  <c r="K65" i="255" s="1"/>
  <c r="G48" i="47"/>
  <c r="H48" i="47" s="1"/>
  <c r="J48" i="47" s="1"/>
  <c r="K51" i="62"/>
  <c r="J52" i="62" s="1"/>
  <c r="G53" i="62" s="1"/>
  <c r="H53" i="62" s="1"/>
  <c r="I80" i="18"/>
  <c r="I81" i="18" s="1"/>
  <c r="J62" i="26"/>
  <c r="G63" i="26" s="1"/>
  <c r="H63" i="26" s="1"/>
  <c r="J46" i="4"/>
  <c r="G47" i="4" s="1"/>
  <c r="H47" i="4" s="1"/>
  <c r="K47" i="16"/>
  <c r="J48" i="16" s="1"/>
  <c r="G49" i="16" s="1"/>
  <c r="H49" i="16" s="1"/>
  <c r="G46" i="48"/>
  <c r="H46" i="48" s="1"/>
  <c r="J46" i="48" s="1"/>
  <c r="G47" i="48" s="1"/>
  <c r="H47" i="48" s="1"/>
  <c r="G59" i="140"/>
  <c r="H59" i="140" s="1"/>
  <c r="J59" i="140" s="1"/>
  <c r="K56" i="114"/>
  <c r="J57" i="114" s="1"/>
  <c r="K57" i="114" s="1"/>
  <c r="J65" i="29"/>
  <c r="K65" i="29" s="1"/>
  <c r="J68" i="263"/>
  <c r="K68" i="263" s="1"/>
  <c r="J66" i="239"/>
  <c r="K66" i="239" s="1"/>
  <c r="J53" i="95"/>
  <c r="K53" i="95" s="1"/>
  <c r="J62" i="251"/>
  <c r="J47" i="96"/>
  <c r="J61" i="138"/>
  <c r="G54" i="100"/>
  <c r="H54" i="100" s="1"/>
  <c r="K53" i="100"/>
  <c r="J55" i="139"/>
  <c r="G56" i="139" s="1"/>
  <c r="H56" i="139" s="1"/>
  <c r="J70" i="117"/>
  <c r="K70" i="117" s="1"/>
  <c r="K46" i="2"/>
  <c r="J47" i="2" s="1"/>
  <c r="J72" i="262"/>
  <c r="K72" i="262" s="1"/>
  <c r="J68" i="261"/>
  <c r="K68" i="261" s="1"/>
  <c r="I69" i="263"/>
  <c r="J66" i="123"/>
  <c r="K66" i="123" s="1"/>
  <c r="I73" i="262"/>
  <c r="J66" i="134"/>
  <c r="K66" i="134" s="1"/>
  <c r="I69" i="261"/>
  <c r="J51" i="18"/>
  <c r="G50" i="55"/>
  <c r="H50" i="55" s="1"/>
  <c r="J50" i="55" s="1"/>
  <c r="J64" i="128"/>
  <c r="K64" i="128" s="1"/>
  <c r="K56" i="153"/>
  <c r="J57" i="153" s="1"/>
  <c r="J66" i="240"/>
  <c r="K66" i="240" s="1"/>
  <c r="J70" i="132"/>
  <c r="K70" i="132" s="1"/>
  <c r="J45" i="33"/>
  <c r="K45" i="33" s="1"/>
  <c r="J64" i="116"/>
  <c r="K64" i="116" s="1"/>
  <c r="J64" i="256"/>
  <c r="K64" i="256" s="1"/>
  <c r="J66" i="131"/>
  <c r="K66" i="131" s="1"/>
  <c r="J48" i="247"/>
  <c r="G49" i="247" s="1"/>
  <c r="H49" i="247" s="1"/>
  <c r="J65" i="129"/>
  <c r="K65" i="129" s="1"/>
  <c r="J65" i="58"/>
  <c r="K65" i="58" s="1"/>
  <c r="J69" i="50"/>
  <c r="K69" i="50" s="1"/>
  <c r="J70" i="42"/>
  <c r="K70" i="42" s="1"/>
  <c r="J66" i="241"/>
  <c r="K66" i="241" s="1"/>
  <c r="J68" i="87"/>
  <c r="K68" i="87" s="1"/>
  <c r="J66" i="8"/>
  <c r="K66" i="8" s="1"/>
  <c r="K47" i="17"/>
  <c r="G48" i="17"/>
  <c r="H48" i="17" s="1"/>
  <c r="K63" i="27"/>
  <c r="J64" i="27" s="1"/>
  <c r="G65" i="27" s="1"/>
  <c r="H65" i="27" s="1"/>
  <c r="J69" i="219"/>
  <c r="K69" i="219" s="1"/>
  <c r="J69" i="32"/>
  <c r="K69" i="32" s="1"/>
  <c r="J73" i="221"/>
  <c r="K73" i="221" s="1"/>
  <c r="J70" i="237"/>
  <c r="K70" i="237" s="1"/>
  <c r="J65" i="21"/>
  <c r="K65" i="21" s="1"/>
  <c r="J64" i="150"/>
  <c r="K64" i="150" s="1"/>
  <c r="J65" i="70"/>
  <c r="K65" i="70" s="1"/>
  <c r="J65" i="149"/>
  <c r="K65" i="149" s="1"/>
  <c r="J64" i="238"/>
  <c r="K64" i="238" s="1"/>
  <c r="G62" i="148"/>
  <c r="H62" i="148" s="1"/>
  <c r="J62" i="148" s="1"/>
  <c r="J65" i="81"/>
  <c r="K65" i="81" s="1"/>
  <c r="J64" i="214"/>
  <c r="K64" i="214" s="1"/>
  <c r="J66" i="154"/>
  <c r="K66" i="154" s="1"/>
  <c r="J66" i="72"/>
  <c r="K66" i="72" s="1"/>
  <c r="J64" i="88"/>
  <c r="K64" i="88" s="1"/>
  <c r="J65" i="60"/>
  <c r="K65" i="60" s="1"/>
  <c r="J65" i="170"/>
  <c r="K65" i="170" s="1"/>
  <c r="J64" i="67"/>
  <c r="K64" i="67" s="1"/>
  <c r="J65" i="59"/>
  <c r="K65" i="59" s="1"/>
  <c r="K63" i="57"/>
  <c r="J64" i="57" s="1"/>
  <c r="G65" i="57" s="1"/>
  <c r="H65" i="57" s="1"/>
  <c r="J67" i="111"/>
  <c r="K67" i="111" s="1"/>
  <c r="J65" i="135"/>
  <c r="K65" i="135" s="1"/>
  <c r="J67" i="71"/>
  <c r="K67" i="71" s="1"/>
  <c r="J66" i="169"/>
  <c r="K66" i="169" s="1"/>
  <c r="J64" i="83"/>
  <c r="K64" i="83" s="1"/>
  <c r="J49" i="20"/>
  <c r="K49" i="20" s="1"/>
  <c r="G53" i="24"/>
  <c r="H53" i="24" s="1"/>
  <c r="K52" i="24"/>
  <c r="J65" i="151"/>
  <c r="K63" i="110"/>
  <c r="G65" i="110" s="1"/>
  <c r="H65" i="110" s="1"/>
  <c r="J50" i="64"/>
  <c r="K50" i="64" s="1"/>
  <c r="J51" i="64" s="1"/>
  <c r="K51" i="64" s="1"/>
  <c r="J72" i="35"/>
  <c r="K72" i="35" s="1"/>
  <c r="I66" i="182"/>
  <c r="I68" i="66"/>
  <c r="J70" i="248"/>
  <c r="K70" i="248" s="1"/>
  <c r="J68" i="74"/>
  <c r="K68" i="74" s="1"/>
  <c r="J76" i="41"/>
  <c r="K76" i="41" s="1"/>
  <c r="I65" i="88"/>
  <c r="J65" i="130"/>
  <c r="K65" i="130" s="1"/>
  <c r="J67" i="14"/>
  <c r="K67" i="14" s="1"/>
  <c r="I71" i="4"/>
  <c r="J65" i="84"/>
  <c r="K65" i="84" s="1"/>
  <c r="I67" i="134"/>
  <c r="J66" i="7"/>
  <c r="K66" i="7" s="1"/>
  <c r="I67" i="241"/>
  <c r="I65" i="57"/>
  <c r="I68" i="10"/>
  <c r="I65" i="238"/>
  <c r="I70" i="50"/>
  <c r="J67" i="66"/>
  <c r="K67" i="66" s="1"/>
  <c r="J64" i="181"/>
  <c r="K64" i="181" s="1"/>
  <c r="J66" i="69"/>
  <c r="K66" i="69" s="1"/>
  <c r="I66" i="84"/>
  <c r="K65" i="5"/>
  <c r="I66" i="5"/>
  <c r="I65" i="115"/>
  <c r="I66" i="130"/>
  <c r="I68" i="14"/>
  <c r="I66" i="99"/>
  <c r="I71" i="63"/>
  <c r="I73" i="96"/>
  <c r="I65" i="128"/>
  <c r="I68" i="47"/>
  <c r="I65" i="181"/>
  <c r="I67" i="69"/>
  <c r="I67" i="7"/>
  <c r="I67" i="123"/>
  <c r="G49" i="63"/>
  <c r="H49" i="63" s="1"/>
  <c r="K48" i="63"/>
  <c r="I66" i="137"/>
  <c r="G48" i="211"/>
  <c r="H48" i="211" s="1"/>
  <c r="K47" i="211"/>
  <c r="I66" i="53"/>
  <c r="K65" i="53"/>
  <c r="I77" i="138"/>
  <c r="I78" i="138" s="1"/>
  <c r="I67" i="89"/>
  <c r="I65" i="214"/>
  <c r="I67" i="211"/>
  <c r="I65" i="116"/>
  <c r="I66" i="129"/>
  <c r="I68" i="111"/>
  <c r="I70" i="197"/>
  <c r="I66" i="29"/>
  <c r="I70" i="62"/>
  <c r="I71" i="62" s="1"/>
  <c r="J64" i="115"/>
  <c r="K64" i="115" s="1"/>
  <c r="J65" i="99"/>
  <c r="K65" i="99" s="1"/>
  <c r="I65" i="61"/>
  <c r="J72" i="65"/>
  <c r="K72" i="65" s="1"/>
  <c r="J69" i="216"/>
  <c r="K69" i="216" s="1"/>
  <c r="I65" i="150"/>
  <c r="I67" i="26"/>
  <c r="I67" i="166"/>
  <c r="I67" i="239"/>
  <c r="I65" i="110"/>
  <c r="I67" i="8"/>
  <c r="J66" i="89"/>
  <c r="K66" i="89" s="1"/>
  <c r="I67" i="131"/>
  <c r="I66" i="58"/>
  <c r="I67" i="151"/>
  <c r="G51" i="152"/>
  <c r="H51" i="152" s="1"/>
  <c r="K50" i="152"/>
  <c r="K64" i="91"/>
  <c r="J65" i="91" s="1"/>
  <c r="G66" i="91" s="1"/>
  <c r="H66" i="91" s="1"/>
  <c r="I77" i="95"/>
  <c r="I65" i="67"/>
  <c r="I66" i="170"/>
  <c r="I67" i="169"/>
  <c r="I66" i="81"/>
  <c r="I66" i="220"/>
  <c r="I66" i="91"/>
  <c r="I76" i="37"/>
  <c r="I68" i="48"/>
  <c r="I68" i="20"/>
  <c r="I67" i="240"/>
  <c r="I65" i="83"/>
  <c r="I66" i="13"/>
  <c r="K65" i="13"/>
  <c r="J70" i="112"/>
  <c r="K70" i="112" s="1"/>
  <c r="J66" i="142"/>
  <c r="K66" i="142" s="1"/>
  <c r="J64" i="68"/>
  <c r="K64" i="68" s="1"/>
  <c r="I66" i="70"/>
  <c r="I64" i="136"/>
  <c r="I67" i="153"/>
  <c r="I66" i="157"/>
  <c r="I66" i="149"/>
  <c r="I65" i="27"/>
  <c r="I67" i="3"/>
  <c r="I65" i="100"/>
  <c r="I65" i="256"/>
  <c r="I66" i="143"/>
  <c r="J65" i="220"/>
  <c r="K65" i="220" s="1"/>
  <c r="I71" i="117"/>
  <c r="K69" i="19"/>
  <c r="I70" i="19"/>
  <c r="I66" i="251"/>
  <c r="I66" i="135"/>
  <c r="J75" i="37"/>
  <c r="K75" i="37" s="1"/>
  <c r="I66" i="140"/>
  <c r="I73" i="92"/>
  <c r="I67" i="152"/>
  <c r="I65" i="114"/>
  <c r="J69" i="178"/>
  <c r="K69" i="178" s="1"/>
  <c r="J65" i="73"/>
  <c r="K65" i="73" s="1"/>
  <c r="I65" i="68"/>
  <c r="I81" i="64"/>
  <c r="I66" i="60"/>
  <c r="K64" i="157"/>
  <c r="J65" i="157" s="1"/>
  <c r="G66" i="157" s="1"/>
  <c r="H66" i="157" s="1"/>
  <c r="G59" i="85"/>
  <c r="H59" i="85" s="1"/>
  <c r="K58" i="85"/>
  <c r="I66" i="2"/>
  <c r="I70" i="219"/>
  <c r="I66" i="59"/>
  <c r="I66" i="148"/>
  <c r="I67" i="148" s="1"/>
  <c r="I68" i="148" s="1"/>
  <c r="J69" i="197"/>
  <c r="K69" i="197" s="1"/>
  <c r="I66" i="255"/>
  <c r="J65" i="182"/>
  <c r="K65" i="182" s="1"/>
  <c r="I69" i="87"/>
  <c r="I71" i="42"/>
  <c r="I77" i="41"/>
  <c r="I73" i="86"/>
  <c r="J72" i="86"/>
  <c r="K72" i="86" s="1"/>
  <c r="J69" i="76"/>
  <c r="K69" i="76" s="1"/>
  <c r="J78" i="133"/>
  <c r="K78" i="133" s="1"/>
  <c r="I78" i="82"/>
  <c r="I69" i="74"/>
  <c r="I66" i="73"/>
  <c r="I67" i="72"/>
  <c r="I68" i="71"/>
  <c r="I71" i="248"/>
  <c r="I67" i="142"/>
  <c r="I70" i="216"/>
  <c r="J72" i="75"/>
  <c r="K72" i="75" s="1"/>
  <c r="I67" i="154"/>
  <c r="J68" i="250"/>
  <c r="K68" i="250" s="1"/>
  <c r="J69" i="78"/>
  <c r="K69" i="78" s="1"/>
  <c r="J66" i="43"/>
  <c r="K66" i="43" s="1"/>
  <c r="J70" i="206"/>
  <c r="K70" i="206" s="1"/>
  <c r="I73" i="22"/>
  <c r="J72" i="22"/>
  <c r="K72" i="22" s="1"/>
  <c r="I70" i="78"/>
  <c r="I72" i="77"/>
  <c r="J71" i="77"/>
  <c r="K71" i="77" s="1"/>
  <c r="I70" i="76"/>
  <c r="I71" i="112"/>
  <c r="I66" i="21"/>
  <c r="I73" i="35"/>
  <c r="K60" i="155"/>
  <c r="J61" i="155" s="1"/>
  <c r="G62" i="155" s="1"/>
  <c r="H62" i="155" s="1"/>
  <c r="I64" i="155"/>
  <c r="I70" i="127"/>
  <c r="J69" i="127"/>
  <c r="K69" i="127" s="1"/>
  <c r="I69" i="124"/>
  <c r="J68" i="124"/>
  <c r="K68" i="124" s="1"/>
  <c r="J69" i="45"/>
  <c r="K69" i="45" s="1"/>
  <c r="I67" i="43"/>
  <c r="I70" i="45"/>
  <c r="I80" i="145"/>
  <c r="I67" i="247"/>
  <c r="J79" i="218"/>
  <c r="K79" i="218" s="1"/>
  <c r="I74" i="49"/>
  <c r="J73" i="49"/>
  <c r="K73" i="49" s="1"/>
  <c r="I79" i="133"/>
  <c r="I71" i="132"/>
  <c r="I71" i="206"/>
  <c r="I71" i="217"/>
  <c r="J70" i="217"/>
  <c r="K70" i="217" s="1"/>
  <c r="I73" i="75"/>
  <c r="I71" i="237"/>
  <c r="I74" i="221"/>
  <c r="I73" i="65"/>
  <c r="I76" i="33"/>
  <c r="I70" i="32"/>
  <c r="I69" i="30"/>
  <c r="K68" i="30"/>
  <c r="I70" i="178"/>
  <c r="I80" i="97"/>
  <c r="I69" i="250"/>
  <c r="I71" i="249"/>
  <c r="I80" i="218"/>
  <c r="I69" i="55"/>
  <c r="I74" i="139"/>
  <c r="I84" i="24"/>
  <c r="I73" i="40"/>
  <c r="G47" i="249" l="1"/>
  <c r="H47" i="249" s="1"/>
  <c r="K46" i="249"/>
  <c r="K51" i="136"/>
  <c r="G52" i="136"/>
  <c r="H52" i="136" s="1"/>
  <c r="G49" i="166"/>
  <c r="H49" i="166" s="1"/>
  <c r="J49" i="166" s="1"/>
  <c r="J53" i="40"/>
  <c r="J58" i="145"/>
  <c r="K58" i="145" s="1"/>
  <c r="J52" i="136"/>
  <c r="G53" i="136" s="1"/>
  <c r="H53" i="136" s="1"/>
  <c r="I88" i="17"/>
  <c r="I73" i="16"/>
  <c r="I72" i="252"/>
  <c r="K52" i="136"/>
  <c r="K46" i="82"/>
  <c r="G47" i="82"/>
  <c r="H47" i="82" s="1"/>
  <c r="G54" i="40"/>
  <c r="H54" i="40" s="1"/>
  <c r="K54" i="40" s="1"/>
  <c r="J55" i="40" s="1"/>
  <c r="K55" i="40" s="1"/>
  <c r="J56" i="40" s="1"/>
  <c r="K56" i="40" s="1"/>
  <c r="J57" i="40" s="1"/>
  <c r="K57" i="40" s="1"/>
  <c r="J58" i="40" s="1"/>
  <c r="K58" i="40" s="1"/>
  <c r="J59" i="40" s="1"/>
  <c r="K59" i="40" s="1"/>
  <c r="J60" i="40" s="1"/>
  <c r="K60" i="40" s="1"/>
  <c r="J61" i="40" s="1"/>
  <c r="K61" i="40" s="1"/>
  <c r="J62" i="40" s="1"/>
  <c r="K62" i="40" s="1"/>
  <c r="J63" i="40" s="1"/>
  <c r="K63" i="40" s="1"/>
  <c r="J64" i="40" s="1"/>
  <c r="K64" i="40" s="1"/>
  <c r="J65" i="40" s="1"/>
  <c r="K65" i="40" s="1"/>
  <c r="J66" i="40" s="1"/>
  <c r="K66" i="40" s="1"/>
  <c r="J67" i="40" s="1"/>
  <c r="K67" i="40" s="1"/>
  <c r="J68" i="40" s="1"/>
  <c r="K68" i="40" s="1"/>
  <c r="J69" i="40" s="1"/>
  <c r="K69" i="40" s="1"/>
  <c r="J70" i="40" s="1"/>
  <c r="K70" i="40" s="1"/>
  <c r="J71" i="40" s="1"/>
  <c r="K71" i="40" s="1"/>
  <c r="J72" i="40" s="1"/>
  <c r="K72" i="40" s="1"/>
  <c r="J73" i="40" s="1"/>
  <c r="K73" i="40" s="1"/>
  <c r="K53" i="40"/>
  <c r="G59" i="145"/>
  <c r="H59" i="145" s="1"/>
  <c r="I88" i="257"/>
  <c r="I89" i="257" s="1"/>
  <c r="G46" i="167"/>
  <c r="H46" i="167" s="1"/>
  <c r="K45" i="167"/>
  <c r="J111" i="267"/>
  <c r="K111" i="267" s="1"/>
  <c r="K46" i="93"/>
  <c r="G47" i="93"/>
  <c r="H47" i="93" s="1"/>
  <c r="I112" i="267"/>
  <c r="K47" i="257"/>
  <c r="J48" i="257" s="1"/>
  <c r="G51" i="137"/>
  <c r="H51" i="137" s="1"/>
  <c r="J51" i="137" s="1"/>
  <c r="G52" i="137" s="1"/>
  <c r="H52" i="137" s="1"/>
  <c r="J47" i="92"/>
  <c r="K47" i="92" s="1"/>
  <c r="K53" i="3"/>
  <c r="G54" i="3"/>
  <c r="H54" i="3" s="1"/>
  <c r="G52" i="97"/>
  <c r="H52" i="97" s="1"/>
  <c r="K51" i="97"/>
  <c r="G58" i="61"/>
  <c r="H58" i="61" s="1"/>
  <c r="K57" i="61"/>
  <c r="J92" i="12"/>
  <c r="K92" i="12" s="1"/>
  <c r="J93" i="12" s="1"/>
  <c r="K93" i="12" s="1"/>
  <c r="K48" i="247"/>
  <c r="J49" i="247" s="1"/>
  <c r="K62" i="26"/>
  <c r="J63" i="26" s="1"/>
  <c r="K63" i="26" s="1"/>
  <c r="G63" i="10"/>
  <c r="K62" i="10"/>
  <c r="J63" i="10" s="1"/>
  <c r="I82" i="18"/>
  <c r="G54" i="252"/>
  <c r="H54" i="252" s="1"/>
  <c r="K53" i="252"/>
  <c r="I94" i="12"/>
  <c r="K52" i="62"/>
  <c r="J53" i="62" s="1"/>
  <c r="G54" i="62" s="1"/>
  <c r="H54" i="62" s="1"/>
  <c r="K46" i="48"/>
  <c r="J47" i="48" s="1"/>
  <c r="G48" i="48" s="1"/>
  <c r="H48" i="48" s="1"/>
  <c r="J66" i="182"/>
  <c r="K66" i="182" s="1"/>
  <c r="K46" i="4"/>
  <c r="J47" i="4" s="1"/>
  <c r="K47" i="4" s="1"/>
  <c r="I69" i="148"/>
  <c r="K48" i="16"/>
  <c r="J49" i="16" s="1"/>
  <c r="G50" i="16" s="1"/>
  <c r="H50" i="16" s="1"/>
  <c r="G54" i="95"/>
  <c r="H54" i="95" s="1"/>
  <c r="J54" i="95" s="1"/>
  <c r="G55" i="95" s="1"/>
  <c r="H55" i="95" s="1"/>
  <c r="K62" i="148"/>
  <c r="G63" i="148"/>
  <c r="H63" i="148" s="1"/>
  <c r="K48" i="47"/>
  <c r="G49" i="47"/>
  <c r="H49" i="47" s="1"/>
  <c r="J66" i="99"/>
  <c r="K66" i="99" s="1"/>
  <c r="J70" i="197"/>
  <c r="K70" i="197" s="1"/>
  <c r="K64" i="57"/>
  <c r="J65" i="57" s="1"/>
  <c r="G66" i="57" s="1"/>
  <c r="H66" i="57" s="1"/>
  <c r="G52" i="64"/>
  <c r="H52" i="64" s="1"/>
  <c r="J52" i="64" s="1"/>
  <c r="J65" i="110"/>
  <c r="J54" i="100"/>
  <c r="G55" i="100" s="1"/>
  <c r="H55" i="100" s="1"/>
  <c r="G60" i="140"/>
  <c r="H60" i="140" s="1"/>
  <c r="K59" i="140"/>
  <c r="J73" i="262"/>
  <c r="K73" i="262" s="1"/>
  <c r="J65" i="115"/>
  <c r="K65" i="115" s="1"/>
  <c r="G58" i="114"/>
  <c r="H58" i="114" s="1"/>
  <c r="K47" i="96"/>
  <c r="G48" i="96"/>
  <c r="H48" i="96" s="1"/>
  <c r="G63" i="251"/>
  <c r="H63" i="251" s="1"/>
  <c r="K62" i="251"/>
  <c r="K61" i="138"/>
  <c r="G62" i="138"/>
  <c r="H62" i="138" s="1"/>
  <c r="G46" i="33"/>
  <c r="H46" i="33" s="1"/>
  <c r="J46" i="33" s="1"/>
  <c r="K46" i="33" s="1"/>
  <c r="K55" i="139"/>
  <c r="J56" i="139" s="1"/>
  <c r="K56" i="139" s="1"/>
  <c r="G58" i="153"/>
  <c r="H58" i="153" s="1"/>
  <c r="K57" i="153"/>
  <c r="G50" i="20"/>
  <c r="H50" i="20" s="1"/>
  <c r="J50" i="20" s="1"/>
  <c r="J66" i="149"/>
  <c r="K66" i="149" s="1"/>
  <c r="J69" i="263"/>
  <c r="K69" i="263" s="1"/>
  <c r="J65" i="67"/>
  <c r="K65" i="67" s="1"/>
  <c r="J69" i="261"/>
  <c r="K69" i="261" s="1"/>
  <c r="I70" i="263"/>
  <c r="J66" i="220"/>
  <c r="K66" i="220" s="1"/>
  <c r="J73" i="86"/>
  <c r="K73" i="86" s="1"/>
  <c r="I74" i="262"/>
  <c r="K51" i="18"/>
  <c r="G52" i="18"/>
  <c r="H52" i="18" s="1"/>
  <c r="I70" i="261"/>
  <c r="J66" i="81"/>
  <c r="K66" i="81" s="1"/>
  <c r="J66" i="170"/>
  <c r="K66" i="170" s="1"/>
  <c r="J68" i="66"/>
  <c r="K68" i="66" s="1"/>
  <c r="J67" i="89"/>
  <c r="K67" i="89" s="1"/>
  <c r="J58" i="114"/>
  <c r="G59" i="114" s="1"/>
  <c r="H59" i="114" s="1"/>
  <c r="J66" i="84"/>
  <c r="K66" i="84" s="1"/>
  <c r="J53" i="24"/>
  <c r="K53" i="24" s="1"/>
  <c r="J65" i="256"/>
  <c r="K65" i="256" s="1"/>
  <c r="J74" i="221"/>
  <c r="K74" i="221" s="1"/>
  <c r="J66" i="59"/>
  <c r="K66" i="59" s="1"/>
  <c r="J66" i="73"/>
  <c r="K66" i="73" s="1"/>
  <c r="J66" i="135"/>
  <c r="K66" i="135" s="1"/>
  <c r="J65" i="128"/>
  <c r="K65" i="128" s="1"/>
  <c r="J66" i="130"/>
  <c r="K66" i="130" s="1"/>
  <c r="K64" i="27"/>
  <c r="J65" i="27" s="1"/>
  <c r="G66" i="27" s="1"/>
  <c r="H66" i="27" s="1"/>
  <c r="J65" i="150"/>
  <c r="K65" i="150" s="1"/>
  <c r="J65" i="214"/>
  <c r="K65" i="214" s="1"/>
  <c r="J67" i="123"/>
  <c r="K67" i="123" s="1"/>
  <c r="J70" i="219"/>
  <c r="K70" i="219" s="1"/>
  <c r="J67" i="239"/>
  <c r="K67" i="239" s="1"/>
  <c r="J48" i="17"/>
  <c r="J67" i="69"/>
  <c r="K67" i="69" s="1"/>
  <c r="J65" i="88"/>
  <c r="K65" i="88" s="1"/>
  <c r="J73" i="35"/>
  <c r="K73" i="35" s="1"/>
  <c r="J67" i="72"/>
  <c r="K67" i="72" s="1"/>
  <c r="J66" i="70"/>
  <c r="K66" i="70" s="1"/>
  <c r="J67" i="131"/>
  <c r="K67" i="131" s="1"/>
  <c r="J67" i="7"/>
  <c r="K67" i="7" s="1"/>
  <c r="J67" i="134"/>
  <c r="K67" i="134" s="1"/>
  <c r="J70" i="178"/>
  <c r="K70" i="178" s="1"/>
  <c r="J71" i="117"/>
  <c r="K71" i="117" s="1"/>
  <c r="J51" i="152"/>
  <c r="K51" i="152" s="1"/>
  <c r="J66" i="129"/>
  <c r="K66" i="129" s="1"/>
  <c r="J65" i="238"/>
  <c r="K65" i="238" s="1"/>
  <c r="J77" i="41"/>
  <c r="K77" i="41" s="1"/>
  <c r="G66" i="151"/>
  <c r="H66" i="151" s="1"/>
  <c r="K65" i="151"/>
  <c r="J59" i="85"/>
  <c r="G60" i="85" s="1"/>
  <c r="H60" i="85" s="1"/>
  <c r="J79" i="133"/>
  <c r="K79" i="133" s="1"/>
  <c r="J76" i="37"/>
  <c r="K76" i="37" s="1"/>
  <c r="J70" i="78"/>
  <c r="K70" i="78" s="1"/>
  <c r="J48" i="211"/>
  <c r="G49" i="211" s="1"/>
  <c r="H49" i="211" s="1"/>
  <c r="I66" i="83"/>
  <c r="I68" i="8"/>
  <c r="I67" i="29"/>
  <c r="I79" i="138"/>
  <c r="I80" i="138" s="1"/>
  <c r="I72" i="63"/>
  <c r="G48" i="2"/>
  <c r="H48" i="2" s="1"/>
  <c r="K47" i="2"/>
  <c r="J66" i="60"/>
  <c r="K66" i="60" s="1"/>
  <c r="I66" i="114"/>
  <c r="I67" i="140"/>
  <c r="I67" i="149"/>
  <c r="I67" i="70"/>
  <c r="I68" i="240"/>
  <c r="I69" i="48"/>
  <c r="I68" i="26"/>
  <c r="I66" i="115"/>
  <c r="I66" i="57"/>
  <c r="I68" i="134"/>
  <c r="I68" i="166"/>
  <c r="I66" i="116"/>
  <c r="J67" i="142"/>
  <c r="K67" i="142" s="1"/>
  <c r="J66" i="255"/>
  <c r="K66" i="255" s="1"/>
  <c r="K50" i="55"/>
  <c r="G51" i="55"/>
  <c r="H51" i="55" s="1"/>
  <c r="I71" i="219"/>
  <c r="I72" i="117"/>
  <c r="K65" i="157"/>
  <c r="J66" i="157" s="1"/>
  <c r="G67" i="157" s="1"/>
  <c r="H67" i="157" s="1"/>
  <c r="J67" i="240"/>
  <c r="K67" i="240" s="1"/>
  <c r="I67" i="170"/>
  <c r="I68" i="131"/>
  <c r="I66" i="110"/>
  <c r="I66" i="61"/>
  <c r="I71" i="197"/>
  <c r="I68" i="211"/>
  <c r="I67" i="53"/>
  <c r="K66" i="53"/>
  <c r="I68" i="123"/>
  <c r="I69" i="47"/>
  <c r="I67" i="5"/>
  <c r="K66" i="5"/>
  <c r="J70" i="50"/>
  <c r="K70" i="50" s="1"/>
  <c r="I67" i="58"/>
  <c r="I67" i="255"/>
  <c r="I82" i="64"/>
  <c r="I83" i="64" s="1"/>
  <c r="I68" i="85"/>
  <c r="I69" i="85" s="1"/>
  <c r="I67" i="157"/>
  <c r="I77" i="37"/>
  <c r="I69" i="111"/>
  <c r="I67" i="99"/>
  <c r="I71" i="50"/>
  <c r="J74" i="49"/>
  <c r="K74" i="49" s="1"/>
  <c r="J73" i="22"/>
  <c r="K73" i="22" s="1"/>
  <c r="I67" i="2"/>
  <c r="J65" i="68"/>
  <c r="K65" i="68" s="1"/>
  <c r="I67" i="135"/>
  <c r="I67" i="143"/>
  <c r="I68" i="3"/>
  <c r="I69" i="20"/>
  <c r="K65" i="91"/>
  <c r="J66" i="91" s="1"/>
  <c r="G67" i="91" s="1"/>
  <c r="H67" i="91" s="1"/>
  <c r="I66" i="67"/>
  <c r="I66" i="150"/>
  <c r="J68" i="111"/>
  <c r="K68" i="111" s="1"/>
  <c r="I66" i="214"/>
  <c r="I68" i="7"/>
  <c r="I66" i="128"/>
  <c r="J68" i="14"/>
  <c r="K68" i="14" s="1"/>
  <c r="I72" i="4"/>
  <c r="I66" i="100"/>
  <c r="I68" i="169"/>
  <c r="J71" i="237"/>
  <c r="K71" i="237" s="1"/>
  <c r="J69" i="124"/>
  <c r="K69" i="124" s="1"/>
  <c r="J67" i="154"/>
  <c r="K67" i="154" s="1"/>
  <c r="J71" i="248"/>
  <c r="K71" i="248" s="1"/>
  <c r="J69" i="87"/>
  <c r="K69" i="87" s="1"/>
  <c r="I66" i="68"/>
  <c r="I68" i="152"/>
  <c r="I68" i="153"/>
  <c r="I67" i="91"/>
  <c r="I68" i="239"/>
  <c r="I72" i="62"/>
  <c r="I68" i="69"/>
  <c r="I74" i="96"/>
  <c r="I75" i="96" s="1"/>
  <c r="I69" i="14"/>
  <c r="I67" i="84"/>
  <c r="I66" i="238"/>
  <c r="J67" i="241"/>
  <c r="K67" i="241" s="1"/>
  <c r="I69" i="66"/>
  <c r="I67" i="60"/>
  <c r="I66" i="181"/>
  <c r="J69" i="250"/>
  <c r="K69" i="250" s="1"/>
  <c r="J71" i="206"/>
  <c r="K71" i="206" s="1"/>
  <c r="I67" i="59"/>
  <c r="I67" i="251"/>
  <c r="I66" i="256"/>
  <c r="I66" i="27"/>
  <c r="I65" i="136"/>
  <c r="I67" i="13"/>
  <c r="K66" i="13"/>
  <c r="I67" i="81"/>
  <c r="I68" i="151"/>
  <c r="I67" i="129"/>
  <c r="I68" i="89"/>
  <c r="I67" i="137"/>
  <c r="I68" i="241"/>
  <c r="I67" i="182"/>
  <c r="J70" i="127"/>
  <c r="K70" i="127" s="1"/>
  <c r="J68" i="71"/>
  <c r="K68" i="71" s="1"/>
  <c r="I74" i="92"/>
  <c r="I71" i="19"/>
  <c r="K70" i="19"/>
  <c r="J65" i="83"/>
  <c r="K65" i="83" s="1"/>
  <c r="I67" i="220"/>
  <c r="J67" i="169"/>
  <c r="K67" i="169" s="1"/>
  <c r="I78" i="95"/>
  <c r="J66" i="58"/>
  <c r="K66" i="58" s="1"/>
  <c r="J67" i="8"/>
  <c r="K67" i="8" s="1"/>
  <c r="J66" i="29"/>
  <c r="K66" i="29" s="1"/>
  <c r="J65" i="116"/>
  <c r="K65" i="116" s="1"/>
  <c r="J49" i="63"/>
  <c r="J65" i="181"/>
  <c r="K65" i="181" s="1"/>
  <c r="I67" i="130"/>
  <c r="I69" i="10"/>
  <c r="I66" i="88"/>
  <c r="I70" i="87"/>
  <c r="J70" i="45"/>
  <c r="K70" i="45" s="1"/>
  <c r="I72" i="42"/>
  <c r="J71" i="42"/>
  <c r="K71" i="42" s="1"/>
  <c r="I78" i="41"/>
  <c r="I74" i="86"/>
  <c r="J73" i="75"/>
  <c r="K73" i="75" s="1"/>
  <c r="I79" i="82"/>
  <c r="J69" i="74"/>
  <c r="K69" i="74" s="1"/>
  <c r="I70" i="74"/>
  <c r="I67" i="73"/>
  <c r="I68" i="72"/>
  <c r="I69" i="71"/>
  <c r="I72" i="248"/>
  <c r="J71" i="217"/>
  <c r="K71" i="217" s="1"/>
  <c r="I68" i="142"/>
  <c r="I71" i="216"/>
  <c r="J70" i="216"/>
  <c r="K70" i="216" s="1"/>
  <c r="J72" i="77"/>
  <c r="K72" i="77" s="1"/>
  <c r="I68" i="154"/>
  <c r="J67" i="43"/>
  <c r="K67" i="43" s="1"/>
  <c r="I74" i="22"/>
  <c r="I71" i="78"/>
  <c r="I73" i="77"/>
  <c r="J70" i="76"/>
  <c r="K70" i="76" s="1"/>
  <c r="I71" i="76"/>
  <c r="I72" i="112"/>
  <c r="J71" i="112"/>
  <c r="K71" i="112" s="1"/>
  <c r="I67" i="21"/>
  <c r="J66" i="21"/>
  <c r="K66" i="21" s="1"/>
  <c r="I74" i="35"/>
  <c r="K61" i="155"/>
  <c r="J62" i="155" s="1"/>
  <c r="G63" i="155" s="1"/>
  <c r="H63" i="155" s="1"/>
  <c r="I65" i="155"/>
  <c r="I71" i="127"/>
  <c r="I70" i="124"/>
  <c r="I68" i="43"/>
  <c r="I71" i="45"/>
  <c r="I81" i="145"/>
  <c r="I68" i="247"/>
  <c r="I75" i="49"/>
  <c r="I80" i="133"/>
  <c r="I72" i="132"/>
  <c r="J71" i="132"/>
  <c r="K71" i="132" s="1"/>
  <c r="I72" i="206"/>
  <c r="J80" i="218"/>
  <c r="K80" i="218" s="1"/>
  <c r="I72" i="217"/>
  <c r="I74" i="75"/>
  <c r="I72" i="237"/>
  <c r="I75" i="221"/>
  <c r="I74" i="65"/>
  <c r="J73" i="65"/>
  <c r="K73" i="65" s="1"/>
  <c r="I77" i="33"/>
  <c r="I71" i="32"/>
  <c r="J70" i="32"/>
  <c r="K70" i="32" s="1"/>
  <c r="K69" i="30"/>
  <c r="I70" i="30"/>
  <c r="I71" i="178"/>
  <c r="I81" i="97"/>
  <c r="I70" i="250"/>
  <c r="I72" i="249"/>
  <c r="I81" i="218"/>
  <c r="I70" i="55"/>
  <c r="I75" i="139"/>
  <c r="I85" i="24"/>
  <c r="I74" i="40"/>
  <c r="J59" i="145" l="1"/>
  <c r="J47" i="82"/>
  <c r="J47" i="249"/>
  <c r="J53" i="136"/>
  <c r="G54" i="136" s="1"/>
  <c r="H54" i="136" s="1"/>
  <c r="I90" i="257"/>
  <c r="I74" i="16"/>
  <c r="K59" i="145"/>
  <c r="G60" i="145"/>
  <c r="H60" i="145" s="1"/>
  <c r="G48" i="82"/>
  <c r="H48" i="82" s="1"/>
  <c r="K47" i="82"/>
  <c r="I73" i="252"/>
  <c r="I89" i="17"/>
  <c r="G50" i="166"/>
  <c r="H50" i="166" s="1"/>
  <c r="K49" i="166"/>
  <c r="J47" i="93"/>
  <c r="K47" i="93" s="1"/>
  <c r="J46" i="167"/>
  <c r="J112" i="267"/>
  <c r="K112" i="267" s="1"/>
  <c r="I113" i="267"/>
  <c r="J67" i="58"/>
  <c r="K67" i="58" s="1"/>
  <c r="G48" i="92"/>
  <c r="H48" i="92" s="1"/>
  <c r="J48" i="92" s="1"/>
  <c r="J54" i="3"/>
  <c r="G55" i="3" s="1"/>
  <c r="H55" i="3" s="1"/>
  <c r="J52" i="97"/>
  <c r="G53" i="97" s="1"/>
  <c r="H53" i="97" s="1"/>
  <c r="G64" i="26"/>
  <c r="H64" i="26" s="1"/>
  <c r="J64" i="26" s="1"/>
  <c r="K64" i="26" s="1"/>
  <c r="J58" i="61"/>
  <c r="K58" i="61" s="1"/>
  <c r="K51" i="137"/>
  <c r="J52" i="137" s="1"/>
  <c r="G49" i="257"/>
  <c r="H49" i="257" s="1"/>
  <c r="K48" i="257"/>
  <c r="G64" i="10"/>
  <c r="K63" i="10"/>
  <c r="J64" i="10" s="1"/>
  <c r="J94" i="12"/>
  <c r="K94" i="12" s="1"/>
  <c r="I95" i="12"/>
  <c r="J54" i="252"/>
  <c r="I83" i="18"/>
  <c r="J66" i="116"/>
  <c r="K66" i="116" s="1"/>
  <c r="J68" i="8"/>
  <c r="K68" i="8" s="1"/>
  <c r="K53" i="62"/>
  <c r="J54" i="62" s="1"/>
  <c r="K54" i="62" s="1"/>
  <c r="J55" i="62" s="1"/>
  <c r="K55" i="62" s="1"/>
  <c r="J56" i="62" s="1"/>
  <c r="K56" i="62" s="1"/>
  <c r="J57" i="62" s="1"/>
  <c r="K57" i="62" s="1"/>
  <c r="J58" i="62" s="1"/>
  <c r="K58" i="62" s="1"/>
  <c r="J59" i="62" s="1"/>
  <c r="K59" i="62" s="1"/>
  <c r="J60" i="62" s="1"/>
  <c r="K60" i="62" s="1"/>
  <c r="J61" i="62" s="1"/>
  <c r="K61" i="62" s="1"/>
  <c r="J62" i="62" s="1"/>
  <c r="K62" i="62" s="1"/>
  <c r="J63" i="62" s="1"/>
  <c r="K63" i="62" s="1"/>
  <c r="J64" i="62" s="1"/>
  <c r="K64" i="62" s="1"/>
  <c r="J65" i="62" s="1"/>
  <c r="K65" i="62" s="1"/>
  <c r="J66" i="62" s="1"/>
  <c r="K66" i="62" s="1"/>
  <c r="J67" i="62" s="1"/>
  <c r="K67" i="62" s="1"/>
  <c r="J68" i="62" s="1"/>
  <c r="K68" i="62" s="1"/>
  <c r="J69" i="62" s="1"/>
  <c r="K69" i="62" s="1"/>
  <c r="J70" i="62" s="1"/>
  <c r="K70" i="62" s="1"/>
  <c r="J71" i="62" s="1"/>
  <c r="K71" i="62" s="1"/>
  <c r="J72" i="62" s="1"/>
  <c r="K72" i="62" s="1"/>
  <c r="K49" i="16"/>
  <c r="J50" i="16" s="1"/>
  <c r="G51" i="16" s="1"/>
  <c r="H51" i="16" s="1"/>
  <c r="G48" i="4"/>
  <c r="H48" i="4" s="1"/>
  <c r="J48" i="4" s="1"/>
  <c r="G49" i="4" s="1"/>
  <c r="H49" i="4" s="1"/>
  <c r="J63" i="148"/>
  <c r="K63" i="148" s="1"/>
  <c r="K48" i="211"/>
  <c r="J49" i="211" s="1"/>
  <c r="I70" i="148"/>
  <c r="G66" i="110"/>
  <c r="H66" i="110" s="1"/>
  <c r="K65" i="110"/>
  <c r="K54" i="100"/>
  <c r="J55" i="100" s="1"/>
  <c r="K47" i="48"/>
  <c r="J48" i="48" s="1"/>
  <c r="J67" i="29"/>
  <c r="K67" i="29" s="1"/>
  <c r="J49" i="47"/>
  <c r="G50" i="47" s="1"/>
  <c r="H50" i="47" s="1"/>
  <c r="K65" i="27"/>
  <c r="J66" i="27" s="1"/>
  <c r="K66" i="27" s="1"/>
  <c r="J63" i="251"/>
  <c r="K63" i="251" s="1"/>
  <c r="J60" i="140"/>
  <c r="G61" i="140" s="1"/>
  <c r="H61" i="140" s="1"/>
  <c r="J74" i="262"/>
  <c r="K74" i="262" s="1"/>
  <c r="J58" i="153"/>
  <c r="G59" i="153" s="1"/>
  <c r="H59" i="153" s="1"/>
  <c r="J66" i="181"/>
  <c r="K66" i="181" s="1"/>
  <c r="K54" i="95"/>
  <c r="J55" i="95" s="1"/>
  <c r="K55" i="95" s="1"/>
  <c r="K65" i="57"/>
  <c r="J66" i="57" s="1"/>
  <c r="G67" i="57" s="1"/>
  <c r="H67" i="57" s="1"/>
  <c r="G52" i="152"/>
  <c r="H52" i="152" s="1"/>
  <c r="J52" i="152" s="1"/>
  <c r="J62" i="138"/>
  <c r="J48" i="96"/>
  <c r="J66" i="83"/>
  <c r="K66" i="83" s="1"/>
  <c r="G54" i="24"/>
  <c r="H54" i="24" s="1"/>
  <c r="J54" i="24" s="1"/>
  <c r="G51" i="20"/>
  <c r="H51" i="20" s="1"/>
  <c r="K50" i="20"/>
  <c r="G57" i="139"/>
  <c r="H57" i="139" s="1"/>
  <c r="J57" i="139" s="1"/>
  <c r="G58" i="139" s="1"/>
  <c r="H58" i="139" s="1"/>
  <c r="K59" i="85"/>
  <c r="J60" i="85" s="1"/>
  <c r="K60" i="85" s="1"/>
  <c r="J68" i="169"/>
  <c r="K68" i="169" s="1"/>
  <c r="J70" i="263"/>
  <c r="K70" i="263" s="1"/>
  <c r="I71" i="263"/>
  <c r="J70" i="261"/>
  <c r="K70" i="261" s="1"/>
  <c r="J52" i="18"/>
  <c r="G53" i="18" s="1"/>
  <c r="H53" i="18" s="1"/>
  <c r="I75" i="262"/>
  <c r="J71" i="178"/>
  <c r="K71" i="178" s="1"/>
  <c r="J72" i="206"/>
  <c r="K72" i="206" s="1"/>
  <c r="J68" i="142"/>
  <c r="K68" i="142" s="1"/>
  <c r="J68" i="240"/>
  <c r="K68" i="240" s="1"/>
  <c r="I71" i="261"/>
  <c r="K58" i="114"/>
  <c r="J59" i="114" s="1"/>
  <c r="J75" i="221"/>
  <c r="K75" i="221" s="1"/>
  <c r="G47" i="33"/>
  <c r="H47" i="33" s="1"/>
  <c r="J47" i="33" s="1"/>
  <c r="J67" i="149"/>
  <c r="K67" i="149" s="1"/>
  <c r="J66" i="68"/>
  <c r="K66" i="68" s="1"/>
  <c r="J72" i="237"/>
  <c r="K72" i="237" s="1"/>
  <c r="J67" i="21"/>
  <c r="K67" i="21" s="1"/>
  <c r="J72" i="248"/>
  <c r="K72" i="248" s="1"/>
  <c r="J67" i="84"/>
  <c r="K67" i="84" s="1"/>
  <c r="J66" i="150"/>
  <c r="K66" i="150" s="1"/>
  <c r="J67" i="135"/>
  <c r="K67" i="135" s="1"/>
  <c r="J74" i="86"/>
  <c r="K74" i="86" s="1"/>
  <c r="J67" i="130"/>
  <c r="K67" i="130" s="1"/>
  <c r="J74" i="65"/>
  <c r="K74" i="65" s="1"/>
  <c r="J72" i="132"/>
  <c r="K72" i="132" s="1"/>
  <c r="J69" i="111"/>
  <c r="K69" i="111" s="1"/>
  <c r="J68" i="131"/>
  <c r="K68" i="131" s="1"/>
  <c r="J69" i="14"/>
  <c r="K69" i="14" s="1"/>
  <c r="J68" i="241"/>
  <c r="K68" i="241" s="1"/>
  <c r="J67" i="70"/>
  <c r="K67" i="70" s="1"/>
  <c r="G49" i="17"/>
  <c r="H49" i="17" s="1"/>
  <c r="K48" i="17"/>
  <c r="J67" i="255"/>
  <c r="K67" i="255" s="1"/>
  <c r="J71" i="197"/>
  <c r="K71" i="197" s="1"/>
  <c r="J72" i="117"/>
  <c r="K72" i="117" s="1"/>
  <c r="J69" i="71"/>
  <c r="K69" i="71" s="1"/>
  <c r="J67" i="220"/>
  <c r="K67" i="220" s="1"/>
  <c r="J68" i="89"/>
  <c r="K68" i="89" s="1"/>
  <c r="J66" i="238"/>
  <c r="K66" i="238" s="1"/>
  <c r="J70" i="87"/>
  <c r="K70" i="87" s="1"/>
  <c r="J68" i="123"/>
  <c r="K68" i="123" s="1"/>
  <c r="J68" i="134"/>
  <c r="K68" i="134" s="1"/>
  <c r="J71" i="216"/>
  <c r="K71" i="216" s="1"/>
  <c r="J67" i="182"/>
  <c r="K67" i="182" s="1"/>
  <c r="J66" i="256"/>
  <c r="K66" i="256" s="1"/>
  <c r="J51" i="55"/>
  <c r="G52" i="55" s="1"/>
  <c r="H52" i="55" s="1"/>
  <c r="J78" i="41"/>
  <c r="K78" i="41" s="1"/>
  <c r="J66" i="151"/>
  <c r="J48" i="2"/>
  <c r="K48" i="2" s="1"/>
  <c r="J71" i="76"/>
  <c r="K71" i="76" s="1"/>
  <c r="K66" i="157"/>
  <c r="J67" i="157" s="1"/>
  <c r="G68" i="157" s="1"/>
  <c r="H68" i="157" s="1"/>
  <c r="I76" i="96"/>
  <c r="I67" i="100"/>
  <c r="I81" i="138"/>
  <c r="I70" i="10"/>
  <c r="I68" i="137"/>
  <c r="I68" i="81"/>
  <c r="G53" i="64"/>
  <c r="H53" i="64" s="1"/>
  <c r="K52" i="64"/>
  <c r="I69" i="152"/>
  <c r="I67" i="214"/>
  <c r="I70" i="20"/>
  <c r="I68" i="135"/>
  <c r="I72" i="50"/>
  <c r="I78" i="37"/>
  <c r="I68" i="5"/>
  <c r="K67" i="5"/>
  <c r="I69" i="211"/>
  <c r="I67" i="116"/>
  <c r="I69" i="26"/>
  <c r="I69" i="240"/>
  <c r="G50" i="247"/>
  <c r="H50" i="247" s="1"/>
  <c r="K49" i="247"/>
  <c r="I69" i="7"/>
  <c r="J70" i="74"/>
  <c r="K70" i="74" s="1"/>
  <c r="J72" i="42"/>
  <c r="K72" i="42" s="1"/>
  <c r="I68" i="220"/>
  <c r="I69" i="89"/>
  <c r="J67" i="81"/>
  <c r="K67" i="81" s="1"/>
  <c r="I67" i="256"/>
  <c r="I69" i="69"/>
  <c r="K66" i="91"/>
  <c r="J67" i="91" s="1"/>
  <c r="G68" i="91" s="1"/>
  <c r="H68" i="91" s="1"/>
  <c r="J66" i="214"/>
  <c r="K66" i="214" s="1"/>
  <c r="J71" i="50"/>
  <c r="K71" i="50" s="1"/>
  <c r="I70" i="111"/>
  <c r="J77" i="37"/>
  <c r="K77" i="37" s="1"/>
  <c r="I72" i="197"/>
  <c r="I69" i="131"/>
  <c r="J71" i="219"/>
  <c r="K71" i="219" s="1"/>
  <c r="I68" i="70"/>
  <c r="I67" i="114"/>
  <c r="I67" i="238"/>
  <c r="J68" i="69"/>
  <c r="K68" i="69" s="1"/>
  <c r="I68" i="91"/>
  <c r="I67" i="68"/>
  <c r="I73" i="4"/>
  <c r="J67" i="99"/>
  <c r="K67" i="99" s="1"/>
  <c r="I68" i="157"/>
  <c r="I68" i="255"/>
  <c r="I70" i="47"/>
  <c r="I71" i="47" s="1"/>
  <c r="J67" i="170"/>
  <c r="K67" i="170" s="1"/>
  <c r="I72" i="219"/>
  <c r="I69" i="166"/>
  <c r="I68" i="29"/>
  <c r="I67" i="27"/>
  <c r="I69" i="239"/>
  <c r="J74" i="40"/>
  <c r="K74" i="40" s="1"/>
  <c r="I68" i="130"/>
  <c r="I68" i="13"/>
  <c r="K67" i="13"/>
  <c r="I68" i="251"/>
  <c r="I67" i="181"/>
  <c r="I68" i="2"/>
  <c r="I69" i="2" s="1"/>
  <c r="I68" i="99"/>
  <c r="I68" i="170"/>
  <c r="I67" i="115"/>
  <c r="J71" i="127"/>
  <c r="K71" i="127" s="1"/>
  <c r="J72" i="112"/>
  <c r="K72" i="112" s="1"/>
  <c r="J68" i="72"/>
  <c r="K68" i="72" s="1"/>
  <c r="I72" i="19"/>
  <c r="K71" i="19"/>
  <c r="I68" i="182"/>
  <c r="J67" i="129"/>
  <c r="K67" i="129" s="1"/>
  <c r="J67" i="59"/>
  <c r="K67" i="59" s="1"/>
  <c r="J67" i="60"/>
  <c r="K67" i="60" s="1"/>
  <c r="I68" i="84"/>
  <c r="J66" i="128"/>
  <c r="K66" i="128" s="1"/>
  <c r="I67" i="150"/>
  <c r="I69" i="3"/>
  <c r="I69" i="123"/>
  <c r="I67" i="61"/>
  <c r="J66" i="115"/>
  <c r="K66" i="115" s="1"/>
  <c r="I74" i="93"/>
  <c r="I68" i="149"/>
  <c r="I69" i="8"/>
  <c r="I67" i="88"/>
  <c r="I69" i="151"/>
  <c r="I68" i="140"/>
  <c r="J68" i="43"/>
  <c r="K68" i="43" s="1"/>
  <c r="G50" i="63"/>
  <c r="H50" i="63" s="1"/>
  <c r="K49" i="63"/>
  <c r="I79" i="95"/>
  <c r="I68" i="129"/>
  <c r="I66" i="136"/>
  <c r="I68" i="59"/>
  <c r="I68" i="60"/>
  <c r="I70" i="14"/>
  <c r="I73" i="62"/>
  <c r="I69" i="169"/>
  <c r="I67" i="128"/>
  <c r="I67" i="67"/>
  <c r="I70" i="85"/>
  <c r="I68" i="58"/>
  <c r="I69" i="134"/>
  <c r="I70" i="48"/>
  <c r="I73" i="63"/>
  <c r="I74" i="63" s="1"/>
  <c r="I70" i="66"/>
  <c r="I67" i="110"/>
  <c r="I67" i="57"/>
  <c r="J71" i="32"/>
  <c r="K71" i="32" s="1"/>
  <c r="J67" i="73"/>
  <c r="K67" i="73" s="1"/>
  <c r="J66" i="88"/>
  <c r="K66" i="88" s="1"/>
  <c r="I75" i="92"/>
  <c r="I76" i="92" s="1"/>
  <c r="I69" i="241"/>
  <c r="J69" i="66"/>
  <c r="K69" i="66" s="1"/>
  <c r="J68" i="239"/>
  <c r="K68" i="239" s="1"/>
  <c r="I69" i="153"/>
  <c r="J68" i="7"/>
  <c r="K68" i="7" s="1"/>
  <c r="J66" i="67"/>
  <c r="K66" i="67" s="1"/>
  <c r="I68" i="143"/>
  <c r="I84" i="64"/>
  <c r="I68" i="53"/>
  <c r="K67" i="53"/>
  <c r="I73" i="117"/>
  <c r="I67" i="83"/>
  <c r="I71" i="87"/>
  <c r="J71" i="45"/>
  <c r="K71" i="45" s="1"/>
  <c r="I73" i="42"/>
  <c r="I79" i="41"/>
  <c r="I75" i="86"/>
  <c r="J74" i="35"/>
  <c r="K74" i="35" s="1"/>
  <c r="J80" i="133"/>
  <c r="K80" i="133" s="1"/>
  <c r="I80" i="82"/>
  <c r="I71" i="74"/>
  <c r="I68" i="73"/>
  <c r="I69" i="72"/>
  <c r="I70" i="71"/>
  <c r="I73" i="248"/>
  <c r="J72" i="217"/>
  <c r="K72" i="217" s="1"/>
  <c r="I69" i="142"/>
  <c r="I72" i="216"/>
  <c r="J70" i="124"/>
  <c r="K70" i="124" s="1"/>
  <c r="J73" i="77"/>
  <c r="K73" i="77" s="1"/>
  <c r="I69" i="154"/>
  <c r="J68" i="154"/>
  <c r="K68" i="154" s="1"/>
  <c r="J71" i="78"/>
  <c r="K71" i="78" s="1"/>
  <c r="I75" i="22"/>
  <c r="J74" i="22"/>
  <c r="K74" i="22" s="1"/>
  <c r="I72" i="78"/>
  <c r="I74" i="77"/>
  <c r="I72" i="76"/>
  <c r="J74" i="75"/>
  <c r="K74" i="75" s="1"/>
  <c r="I73" i="112"/>
  <c r="I68" i="21"/>
  <c r="I75" i="35"/>
  <c r="K62" i="155"/>
  <c r="J63" i="155" s="1"/>
  <c r="I66" i="155"/>
  <c r="I72" i="127"/>
  <c r="I71" i="124"/>
  <c r="I69" i="43"/>
  <c r="I72" i="45"/>
  <c r="I82" i="145"/>
  <c r="J75" i="49"/>
  <c r="K75" i="49" s="1"/>
  <c r="I69" i="247"/>
  <c r="I76" i="49"/>
  <c r="I81" i="133"/>
  <c r="I73" i="132"/>
  <c r="I73" i="206"/>
  <c r="J81" i="218"/>
  <c r="K81" i="218" s="1"/>
  <c r="I73" i="217"/>
  <c r="I75" i="75"/>
  <c r="I73" i="237"/>
  <c r="I76" i="221"/>
  <c r="I75" i="65"/>
  <c r="I78" i="33"/>
  <c r="I72" i="32"/>
  <c r="I71" i="30"/>
  <c r="K70" i="30"/>
  <c r="I72" i="178"/>
  <c r="I82" i="97"/>
  <c r="I71" i="250"/>
  <c r="J70" i="250"/>
  <c r="K70" i="250" s="1"/>
  <c r="I73" i="249"/>
  <c r="I82" i="218"/>
  <c r="I71" i="55"/>
  <c r="I76" i="139"/>
  <c r="I86" i="24"/>
  <c r="I75" i="40"/>
  <c r="G48" i="249" l="1"/>
  <c r="H48" i="249" s="1"/>
  <c r="K47" i="249"/>
  <c r="K53" i="136"/>
  <c r="J54" i="136" s="1"/>
  <c r="J60" i="145"/>
  <c r="K60" i="145" s="1"/>
  <c r="J61" i="145" s="1"/>
  <c r="K61" i="145" s="1"/>
  <c r="J62" i="145" s="1"/>
  <c r="K62" i="145" s="1"/>
  <c r="J63" i="145" s="1"/>
  <c r="K63" i="145" s="1"/>
  <c r="J64" i="145" s="1"/>
  <c r="K64" i="145" s="1"/>
  <c r="J65" i="145" s="1"/>
  <c r="K65" i="145" s="1"/>
  <c r="J66" i="145" s="1"/>
  <c r="K66" i="145" s="1"/>
  <c r="J67" i="145" s="1"/>
  <c r="K67" i="145" s="1"/>
  <c r="J68" i="145" s="1"/>
  <c r="K68" i="145" s="1"/>
  <c r="J69" i="145" s="1"/>
  <c r="K69" i="145" s="1"/>
  <c r="J70" i="145" s="1"/>
  <c r="K70" i="145" s="1"/>
  <c r="J71" i="145" s="1"/>
  <c r="K71" i="145" s="1"/>
  <c r="J72" i="145" s="1"/>
  <c r="K72" i="145" s="1"/>
  <c r="J73" i="145" s="1"/>
  <c r="K73" i="145" s="1"/>
  <c r="J74" i="145" s="1"/>
  <c r="K74" i="145" s="1"/>
  <c r="J75" i="145" s="1"/>
  <c r="K75" i="145" s="1"/>
  <c r="J76" i="145" s="1"/>
  <c r="K76" i="145" s="1"/>
  <c r="J77" i="145" s="1"/>
  <c r="K77" i="145" s="1"/>
  <c r="J78" i="145" s="1"/>
  <c r="K78" i="145" s="1"/>
  <c r="J79" i="145" s="1"/>
  <c r="K79" i="145" s="1"/>
  <c r="J80" i="145" s="1"/>
  <c r="K80" i="145" s="1"/>
  <c r="J81" i="145" s="1"/>
  <c r="K81" i="145" s="1"/>
  <c r="J82" i="145" s="1"/>
  <c r="K82" i="145" s="1"/>
  <c r="J48" i="82"/>
  <c r="K48" i="82" s="1"/>
  <c r="J50" i="166"/>
  <c r="I90" i="17"/>
  <c r="G49" i="82"/>
  <c r="H49" i="82" s="1"/>
  <c r="I74" i="252"/>
  <c r="I91" i="257"/>
  <c r="G48" i="93"/>
  <c r="H48" i="93" s="1"/>
  <c r="J48" i="93" s="1"/>
  <c r="G47" i="167"/>
  <c r="H47" i="167" s="1"/>
  <c r="K46" i="167"/>
  <c r="J113" i="267"/>
  <c r="K113" i="267" s="1"/>
  <c r="K52" i="97"/>
  <c r="J53" i="97" s="1"/>
  <c r="G64" i="148"/>
  <c r="H64" i="148" s="1"/>
  <c r="J64" i="148" s="1"/>
  <c r="I114" i="267"/>
  <c r="K54" i="3"/>
  <c r="J55" i="3" s="1"/>
  <c r="G59" i="61"/>
  <c r="H59" i="61" s="1"/>
  <c r="J59" i="61" s="1"/>
  <c r="J49" i="257"/>
  <c r="G50" i="257" s="1"/>
  <c r="H50" i="257" s="1"/>
  <c r="K52" i="137"/>
  <c r="G53" i="137"/>
  <c r="H53" i="137" s="1"/>
  <c r="G65" i="26"/>
  <c r="H65" i="26" s="1"/>
  <c r="J65" i="26" s="1"/>
  <c r="K48" i="92"/>
  <c r="G49" i="92"/>
  <c r="H49" i="92" s="1"/>
  <c r="G65" i="10"/>
  <c r="K64" i="10"/>
  <c r="J65" i="10" s="1"/>
  <c r="J95" i="12"/>
  <c r="K95" i="12" s="1"/>
  <c r="I84" i="18"/>
  <c r="G55" i="252"/>
  <c r="H55" i="252" s="1"/>
  <c r="K54" i="252"/>
  <c r="I96" i="12"/>
  <c r="I97" i="12" s="1"/>
  <c r="J66" i="110"/>
  <c r="G67" i="110" s="1"/>
  <c r="H67" i="110" s="1"/>
  <c r="K58" i="153"/>
  <c r="J59" i="153" s="1"/>
  <c r="G64" i="251"/>
  <c r="H64" i="251" s="1"/>
  <c r="J64" i="251" s="1"/>
  <c r="K55" i="100"/>
  <c r="G56" i="100"/>
  <c r="H56" i="100" s="1"/>
  <c r="K48" i="4"/>
  <c r="J49" i="4" s="1"/>
  <c r="I71" i="148"/>
  <c r="K49" i="47"/>
  <c r="J50" i="47" s="1"/>
  <c r="K52" i="18"/>
  <c r="J53" i="18" s="1"/>
  <c r="K50" i="16"/>
  <c r="G52" i="16" s="1"/>
  <c r="H52" i="16" s="1"/>
  <c r="K60" i="140"/>
  <c r="J61" i="140" s="1"/>
  <c r="K61" i="140" s="1"/>
  <c r="J73" i="117"/>
  <c r="K73" i="117" s="1"/>
  <c r="J71" i="263"/>
  <c r="K71" i="263" s="1"/>
  <c r="G49" i="96"/>
  <c r="H49" i="96" s="1"/>
  <c r="K48" i="96"/>
  <c r="K51" i="55"/>
  <c r="J52" i="55" s="1"/>
  <c r="K62" i="138"/>
  <c r="G63" i="138"/>
  <c r="H63" i="138" s="1"/>
  <c r="G56" i="95"/>
  <c r="H56" i="95" s="1"/>
  <c r="J56" i="95" s="1"/>
  <c r="J51" i="20"/>
  <c r="G52" i="20" s="1"/>
  <c r="H52" i="20" s="1"/>
  <c r="G49" i="2"/>
  <c r="H49" i="2" s="1"/>
  <c r="J49" i="2" s="1"/>
  <c r="G50" i="2" s="1"/>
  <c r="H50" i="2" s="1"/>
  <c r="K57" i="139"/>
  <c r="J58" i="139" s="1"/>
  <c r="K58" i="139" s="1"/>
  <c r="J69" i="239"/>
  <c r="K69" i="239" s="1"/>
  <c r="J75" i="262"/>
  <c r="K75" i="262" s="1"/>
  <c r="I72" i="263"/>
  <c r="K64" i="3"/>
  <c r="G65" i="3"/>
  <c r="H65" i="3" s="1"/>
  <c r="J68" i="129"/>
  <c r="K68" i="129" s="1"/>
  <c r="G61" i="85"/>
  <c r="H61" i="85" s="1"/>
  <c r="J61" i="85" s="1"/>
  <c r="G62" i="85" s="1"/>
  <c r="H62" i="85" s="1"/>
  <c r="I76" i="262"/>
  <c r="J67" i="214"/>
  <c r="K67" i="214" s="1"/>
  <c r="J71" i="261"/>
  <c r="K71" i="261" s="1"/>
  <c r="G60" i="114"/>
  <c r="H60" i="114" s="1"/>
  <c r="K59" i="114"/>
  <c r="J69" i="7"/>
  <c r="K69" i="7" s="1"/>
  <c r="K66" i="57"/>
  <c r="J67" i="57" s="1"/>
  <c r="G68" i="57" s="1"/>
  <c r="H68" i="57" s="1"/>
  <c r="J69" i="69"/>
  <c r="K69" i="69" s="1"/>
  <c r="J67" i="27"/>
  <c r="K67" i="27" s="1"/>
  <c r="J67" i="68"/>
  <c r="K67" i="68" s="1"/>
  <c r="I72" i="261"/>
  <c r="J67" i="83"/>
  <c r="K67" i="83" s="1"/>
  <c r="J49" i="17"/>
  <c r="J73" i="132"/>
  <c r="K73" i="132" s="1"/>
  <c r="J67" i="115"/>
  <c r="K67" i="115" s="1"/>
  <c r="J70" i="66"/>
  <c r="K70" i="66" s="1"/>
  <c r="J68" i="149"/>
  <c r="K68" i="149" s="1"/>
  <c r="J73" i="62"/>
  <c r="K73" i="62" s="1"/>
  <c r="J68" i="170"/>
  <c r="K68" i="170" s="1"/>
  <c r="J67" i="238"/>
  <c r="K67" i="238" s="1"/>
  <c r="J68" i="70"/>
  <c r="K68" i="70" s="1"/>
  <c r="J67" i="67"/>
  <c r="K67" i="67" s="1"/>
  <c r="J68" i="59"/>
  <c r="K68" i="59" s="1"/>
  <c r="J68" i="255"/>
  <c r="K68" i="255" s="1"/>
  <c r="J72" i="127"/>
  <c r="K72" i="127" s="1"/>
  <c r="J75" i="22"/>
  <c r="K75" i="22" s="1"/>
  <c r="J72" i="219"/>
  <c r="K72" i="219" s="1"/>
  <c r="J72" i="50"/>
  <c r="K72" i="50" s="1"/>
  <c r="J67" i="256"/>
  <c r="K67" i="256" s="1"/>
  <c r="J67" i="116"/>
  <c r="K67" i="116" s="1"/>
  <c r="J68" i="81"/>
  <c r="K68" i="81" s="1"/>
  <c r="J50" i="247"/>
  <c r="G51" i="247" s="1"/>
  <c r="H51" i="247" s="1"/>
  <c r="J69" i="240"/>
  <c r="K69" i="240" s="1"/>
  <c r="J69" i="154"/>
  <c r="K69" i="154" s="1"/>
  <c r="J72" i="216"/>
  <c r="K72" i="216" s="1"/>
  <c r="J67" i="88"/>
  <c r="K67" i="88" s="1"/>
  <c r="J68" i="58"/>
  <c r="K68" i="58" s="1"/>
  <c r="J67" i="128"/>
  <c r="K67" i="128" s="1"/>
  <c r="J68" i="60"/>
  <c r="K68" i="60" s="1"/>
  <c r="J50" i="63"/>
  <c r="G51" i="63" s="1"/>
  <c r="H51" i="63" s="1"/>
  <c r="J68" i="84"/>
  <c r="K68" i="84" s="1"/>
  <c r="J68" i="29"/>
  <c r="K68" i="29" s="1"/>
  <c r="G55" i="24"/>
  <c r="H55" i="24" s="1"/>
  <c r="K54" i="24"/>
  <c r="J69" i="142"/>
  <c r="K69" i="142" s="1"/>
  <c r="J69" i="134"/>
  <c r="K69" i="134" s="1"/>
  <c r="J69" i="169"/>
  <c r="K69" i="169" s="1"/>
  <c r="J69" i="123"/>
  <c r="K69" i="123" s="1"/>
  <c r="J68" i="182"/>
  <c r="K68" i="182" s="1"/>
  <c r="J68" i="130"/>
  <c r="K68" i="130" s="1"/>
  <c r="J69" i="131"/>
  <c r="K69" i="131" s="1"/>
  <c r="J68" i="220"/>
  <c r="K68" i="220" s="1"/>
  <c r="J68" i="99"/>
  <c r="K68" i="99" s="1"/>
  <c r="K67" i="91"/>
  <c r="J68" i="91" s="1"/>
  <c r="G69" i="91" s="1"/>
  <c r="H69" i="91" s="1"/>
  <c r="K67" i="157"/>
  <c r="J68" i="157" s="1"/>
  <c r="G69" i="157" s="1"/>
  <c r="H69" i="157" s="1"/>
  <c r="J69" i="8"/>
  <c r="K69" i="8" s="1"/>
  <c r="G67" i="151"/>
  <c r="H67" i="151" s="1"/>
  <c r="K66" i="151"/>
  <c r="J78" i="37"/>
  <c r="K78" i="37" s="1"/>
  <c r="J53" i="64"/>
  <c r="G54" i="64" s="1"/>
  <c r="H54" i="64" s="1"/>
  <c r="I75" i="93"/>
  <c r="I70" i="2"/>
  <c r="I73" i="197"/>
  <c r="I70" i="69"/>
  <c r="I69" i="135"/>
  <c r="J72" i="178"/>
  <c r="K72" i="178" s="1"/>
  <c r="J76" i="49"/>
  <c r="K76" i="49" s="1"/>
  <c r="I74" i="117"/>
  <c r="I70" i="153"/>
  <c r="I77" i="92"/>
  <c r="I70" i="134"/>
  <c r="I68" i="128"/>
  <c r="I69" i="60"/>
  <c r="I80" i="95"/>
  <c r="I70" i="3"/>
  <c r="I73" i="219"/>
  <c r="I69" i="157"/>
  <c r="I69" i="91"/>
  <c r="I69" i="70"/>
  <c r="I69" i="5"/>
  <c r="K68" i="5"/>
  <c r="J68" i="135"/>
  <c r="K68" i="135" s="1"/>
  <c r="I71" i="10"/>
  <c r="I69" i="13"/>
  <c r="K68" i="13"/>
  <c r="I70" i="239"/>
  <c r="G53" i="152"/>
  <c r="H53" i="152" s="1"/>
  <c r="K52" i="152"/>
  <c r="J70" i="111"/>
  <c r="K70" i="111" s="1"/>
  <c r="I68" i="256"/>
  <c r="I68" i="116"/>
  <c r="I69" i="81"/>
  <c r="I82" i="138"/>
  <c r="I69" i="143"/>
  <c r="I75" i="63"/>
  <c r="I69" i="58"/>
  <c r="I70" i="169"/>
  <c r="I69" i="59"/>
  <c r="I68" i="61"/>
  <c r="J67" i="150"/>
  <c r="K67" i="150" s="1"/>
  <c r="I68" i="27"/>
  <c r="I71" i="111"/>
  <c r="I71" i="20"/>
  <c r="I68" i="150"/>
  <c r="J74" i="77"/>
  <c r="K74" i="77" s="1"/>
  <c r="I69" i="53"/>
  <c r="K68" i="53"/>
  <c r="I70" i="8"/>
  <c r="I69" i="170"/>
  <c r="I75" i="16"/>
  <c r="I72" i="47"/>
  <c r="I68" i="238"/>
  <c r="I70" i="89"/>
  <c r="J71" i="250"/>
  <c r="K71" i="250" s="1"/>
  <c r="J75" i="65"/>
  <c r="K75" i="65" s="1"/>
  <c r="J75" i="86"/>
  <c r="K75" i="86" s="1"/>
  <c r="I68" i="83"/>
  <c r="I71" i="85"/>
  <c r="I74" i="62"/>
  <c r="I75" i="62" s="1"/>
  <c r="I67" i="136"/>
  <c r="I69" i="149"/>
  <c r="I70" i="123"/>
  <c r="I69" i="182"/>
  <c r="I68" i="181"/>
  <c r="I74" i="4"/>
  <c r="J69" i="89"/>
  <c r="K69" i="89" s="1"/>
  <c r="I79" i="37"/>
  <c r="I68" i="214"/>
  <c r="I69" i="137"/>
  <c r="I68" i="100"/>
  <c r="I85" i="64"/>
  <c r="I70" i="241"/>
  <c r="I68" i="57"/>
  <c r="I71" i="48"/>
  <c r="I71" i="14"/>
  <c r="I69" i="140"/>
  <c r="I68" i="115"/>
  <c r="I69" i="99"/>
  <c r="J67" i="181"/>
  <c r="K67" i="181" s="1"/>
  <c r="I69" i="130"/>
  <c r="I69" i="29"/>
  <c r="I70" i="131"/>
  <c r="I70" i="7"/>
  <c r="I70" i="240"/>
  <c r="G49" i="48"/>
  <c r="H49" i="48" s="1"/>
  <c r="K48" i="48"/>
  <c r="I68" i="110"/>
  <c r="I70" i="151"/>
  <c r="I71" i="66"/>
  <c r="I68" i="88"/>
  <c r="J73" i="42"/>
  <c r="K73" i="42" s="1"/>
  <c r="J69" i="241"/>
  <c r="K69" i="241" s="1"/>
  <c r="G48" i="33"/>
  <c r="H48" i="33" s="1"/>
  <c r="K47" i="33"/>
  <c r="I68" i="67"/>
  <c r="J70" i="14"/>
  <c r="K70" i="14" s="1"/>
  <c r="I69" i="129"/>
  <c r="G50" i="211"/>
  <c r="H50" i="211" s="1"/>
  <c r="K49" i="211"/>
  <c r="I69" i="84"/>
  <c r="I73" i="19"/>
  <c r="K72" i="19"/>
  <c r="I69" i="251"/>
  <c r="I70" i="166"/>
  <c r="I69" i="255"/>
  <c r="I68" i="68"/>
  <c r="I68" i="114"/>
  <c r="J72" i="197"/>
  <c r="K72" i="197" s="1"/>
  <c r="I69" i="220"/>
  <c r="I70" i="26"/>
  <c r="I70" i="211"/>
  <c r="I73" i="50"/>
  <c r="I70" i="152"/>
  <c r="I77" i="96"/>
  <c r="I72" i="87"/>
  <c r="J71" i="87"/>
  <c r="K71" i="87" s="1"/>
  <c r="I74" i="42"/>
  <c r="I80" i="41"/>
  <c r="J79" i="41"/>
  <c r="K79" i="41" s="1"/>
  <c r="J73" i="217"/>
  <c r="K73" i="217" s="1"/>
  <c r="I76" i="86"/>
  <c r="J75" i="75"/>
  <c r="K75" i="75" s="1"/>
  <c r="J81" i="133"/>
  <c r="K81" i="133" s="1"/>
  <c r="I81" i="82"/>
  <c r="I72" i="74"/>
  <c r="J71" i="74"/>
  <c r="K71" i="74" s="1"/>
  <c r="I69" i="73"/>
  <c r="J68" i="73"/>
  <c r="K68" i="73" s="1"/>
  <c r="I70" i="72"/>
  <c r="J69" i="72"/>
  <c r="K69" i="72" s="1"/>
  <c r="I71" i="71"/>
  <c r="J70" i="71"/>
  <c r="K70" i="71" s="1"/>
  <c r="I74" i="248"/>
  <c r="J73" i="248"/>
  <c r="K73" i="248" s="1"/>
  <c r="I70" i="142"/>
  <c r="J72" i="32"/>
  <c r="K72" i="32" s="1"/>
  <c r="I73" i="216"/>
  <c r="I70" i="154"/>
  <c r="I76" i="22"/>
  <c r="I73" i="78"/>
  <c r="J72" i="78"/>
  <c r="K72" i="78" s="1"/>
  <c r="I75" i="77"/>
  <c r="I73" i="76"/>
  <c r="J72" i="76"/>
  <c r="K72" i="76" s="1"/>
  <c r="I74" i="112"/>
  <c r="J73" i="112"/>
  <c r="K73" i="112" s="1"/>
  <c r="I69" i="21"/>
  <c r="J68" i="21"/>
  <c r="K68" i="21" s="1"/>
  <c r="I76" i="35"/>
  <c r="J75" i="35"/>
  <c r="K75" i="35" s="1"/>
  <c r="G64" i="155"/>
  <c r="H64" i="155" s="1"/>
  <c r="K63" i="155"/>
  <c r="I67" i="155"/>
  <c r="I73" i="127"/>
  <c r="I72" i="124"/>
  <c r="J71" i="124"/>
  <c r="K71" i="124" s="1"/>
  <c r="I70" i="43"/>
  <c r="J69" i="43"/>
  <c r="K69" i="43" s="1"/>
  <c r="I73" i="45"/>
  <c r="J72" i="45"/>
  <c r="K72" i="45" s="1"/>
  <c r="I83" i="145"/>
  <c r="I70" i="247"/>
  <c r="I77" i="49"/>
  <c r="I82" i="133"/>
  <c r="I74" i="132"/>
  <c r="I74" i="206"/>
  <c r="J73" i="206"/>
  <c r="K73" i="206" s="1"/>
  <c r="I74" i="217"/>
  <c r="I76" i="75"/>
  <c r="I74" i="237"/>
  <c r="J73" i="237"/>
  <c r="K73" i="237" s="1"/>
  <c r="I77" i="221"/>
  <c r="J76" i="221"/>
  <c r="K76" i="221" s="1"/>
  <c r="I76" i="65"/>
  <c r="I79" i="33"/>
  <c r="I73" i="32"/>
  <c r="K71" i="30"/>
  <c r="I72" i="30"/>
  <c r="I73" i="178"/>
  <c r="I83" i="97"/>
  <c r="I72" i="250"/>
  <c r="I74" i="249"/>
  <c r="I83" i="218"/>
  <c r="J82" i="218"/>
  <c r="K82" i="218" s="1"/>
  <c r="I72" i="55"/>
  <c r="I77" i="139"/>
  <c r="I87" i="24"/>
  <c r="I76" i="40"/>
  <c r="J75" i="40"/>
  <c r="K75" i="40" s="1"/>
  <c r="J48" i="249" l="1"/>
  <c r="J49" i="82"/>
  <c r="K49" i="82" s="1"/>
  <c r="I75" i="252"/>
  <c r="G55" i="136"/>
  <c r="H55" i="136" s="1"/>
  <c r="K54" i="136"/>
  <c r="I91" i="17"/>
  <c r="I92" i="257"/>
  <c r="G50" i="82"/>
  <c r="H50" i="82" s="1"/>
  <c r="G51" i="166"/>
  <c r="H51" i="166" s="1"/>
  <c r="K50" i="166"/>
  <c r="K48" i="93"/>
  <c r="G49" i="93"/>
  <c r="H49" i="93" s="1"/>
  <c r="J53" i="137"/>
  <c r="K53" i="137" s="1"/>
  <c r="K53" i="97"/>
  <c r="G54" i="97"/>
  <c r="H54" i="97" s="1"/>
  <c r="J47" i="167"/>
  <c r="K49" i="257"/>
  <c r="J50" i="257" s="1"/>
  <c r="G51" i="257" s="1"/>
  <c r="H51" i="257" s="1"/>
  <c r="J114" i="267"/>
  <c r="K114" i="267" s="1"/>
  <c r="I115" i="267"/>
  <c r="G60" i="61"/>
  <c r="H60" i="61" s="1"/>
  <c r="K59" i="61"/>
  <c r="K65" i="26"/>
  <c r="G66" i="26"/>
  <c r="H66" i="26" s="1"/>
  <c r="G56" i="3"/>
  <c r="H56" i="3" s="1"/>
  <c r="K55" i="3"/>
  <c r="J49" i="92"/>
  <c r="K66" i="110"/>
  <c r="J67" i="110" s="1"/>
  <c r="G68" i="110" s="1"/>
  <c r="H68" i="110" s="1"/>
  <c r="J56" i="100"/>
  <c r="K56" i="100" s="1"/>
  <c r="G66" i="10"/>
  <c r="K65" i="10"/>
  <c r="J66" i="10" s="1"/>
  <c r="J96" i="12"/>
  <c r="K96" i="12" s="1"/>
  <c r="J97" i="12" s="1"/>
  <c r="K97" i="12" s="1"/>
  <c r="I98" i="12"/>
  <c r="J55" i="252"/>
  <c r="I85" i="18"/>
  <c r="G50" i="4"/>
  <c r="H50" i="4" s="1"/>
  <c r="K49" i="4"/>
  <c r="I72" i="148"/>
  <c r="I73" i="148" s="1"/>
  <c r="K51" i="16"/>
  <c r="J52" i="16" s="1"/>
  <c r="G53" i="16" s="1"/>
  <c r="H53" i="16" s="1"/>
  <c r="G51" i="47"/>
  <c r="H51" i="47" s="1"/>
  <c r="K50" i="47"/>
  <c r="G62" i="140"/>
  <c r="H62" i="140" s="1"/>
  <c r="J62" i="140" s="1"/>
  <c r="K62" i="140" s="1"/>
  <c r="K49" i="17"/>
  <c r="G50" i="17"/>
  <c r="H50" i="17" s="1"/>
  <c r="J49" i="96"/>
  <c r="K49" i="96" s="1"/>
  <c r="J76" i="262"/>
  <c r="K76" i="262" s="1"/>
  <c r="K53" i="18"/>
  <c r="G54" i="18"/>
  <c r="H54" i="18" s="1"/>
  <c r="G65" i="251"/>
  <c r="H65" i="251" s="1"/>
  <c r="K64" i="251"/>
  <c r="J63" i="138"/>
  <c r="K51" i="20"/>
  <c r="J52" i="20" s="1"/>
  <c r="G53" i="20" s="1"/>
  <c r="H53" i="20" s="1"/>
  <c r="K56" i="95"/>
  <c r="G57" i="95"/>
  <c r="H57" i="95" s="1"/>
  <c r="J73" i="127"/>
  <c r="K73" i="127" s="1"/>
  <c r="J68" i="27"/>
  <c r="K68" i="27" s="1"/>
  <c r="J69" i="135"/>
  <c r="K69" i="135" s="1"/>
  <c r="J72" i="263"/>
  <c r="K72" i="263" s="1"/>
  <c r="K53" i="64"/>
  <c r="J54" i="64" s="1"/>
  <c r="G55" i="64" s="1"/>
  <c r="H55" i="64" s="1"/>
  <c r="J60" i="114"/>
  <c r="K60" i="114" s="1"/>
  <c r="K68" i="91"/>
  <c r="J69" i="91" s="1"/>
  <c r="G70" i="91" s="1"/>
  <c r="H70" i="91" s="1"/>
  <c r="J65" i="3"/>
  <c r="I73" i="263"/>
  <c r="J68" i="256"/>
  <c r="K68" i="256" s="1"/>
  <c r="K50" i="63"/>
  <c r="J51" i="63" s="1"/>
  <c r="K51" i="63" s="1"/>
  <c r="J52" i="63" s="1"/>
  <c r="K52" i="63" s="1"/>
  <c r="J53" i="63" s="1"/>
  <c r="K53" i="63" s="1"/>
  <c r="J54" i="63" s="1"/>
  <c r="K54" i="63" s="1"/>
  <c r="J55" i="63" s="1"/>
  <c r="K55" i="63" s="1"/>
  <c r="J56" i="63" s="1"/>
  <c r="K56" i="63" s="1"/>
  <c r="J57" i="63" s="1"/>
  <c r="K57" i="63" s="1"/>
  <c r="J58" i="63" s="1"/>
  <c r="K58" i="63" s="1"/>
  <c r="J59" i="63" s="1"/>
  <c r="K59" i="63" s="1"/>
  <c r="J60" i="63" s="1"/>
  <c r="K60" i="63" s="1"/>
  <c r="J61" i="63" s="1"/>
  <c r="K61" i="63" s="1"/>
  <c r="J62" i="63" s="1"/>
  <c r="K62" i="63" s="1"/>
  <c r="J63" i="63" s="1"/>
  <c r="K63" i="63" s="1"/>
  <c r="J64" i="63" s="1"/>
  <c r="K64" i="63" s="1"/>
  <c r="J65" i="63" s="1"/>
  <c r="K65" i="63" s="1"/>
  <c r="J66" i="63" s="1"/>
  <c r="K66" i="63" s="1"/>
  <c r="J67" i="63" s="1"/>
  <c r="K67" i="63" s="1"/>
  <c r="J68" i="63" s="1"/>
  <c r="K68" i="63" s="1"/>
  <c r="J69" i="63" s="1"/>
  <c r="K69" i="63" s="1"/>
  <c r="J70" i="63" s="1"/>
  <c r="K70" i="63" s="1"/>
  <c r="J71" i="63" s="1"/>
  <c r="K71" i="63" s="1"/>
  <c r="J72" i="63" s="1"/>
  <c r="K72" i="63" s="1"/>
  <c r="J73" i="63" s="1"/>
  <c r="K73" i="63" s="1"/>
  <c r="J74" i="63" s="1"/>
  <c r="K74" i="63" s="1"/>
  <c r="J75" i="63" s="1"/>
  <c r="K75" i="63" s="1"/>
  <c r="I77" i="262"/>
  <c r="J72" i="261"/>
  <c r="K72" i="261" s="1"/>
  <c r="I73" i="261"/>
  <c r="J72" i="87"/>
  <c r="K72" i="87" s="1"/>
  <c r="J71" i="111"/>
  <c r="K71" i="111" s="1"/>
  <c r="J55" i="24"/>
  <c r="G56" i="24" s="1"/>
  <c r="H56" i="24" s="1"/>
  <c r="J73" i="197"/>
  <c r="K73" i="197" s="1"/>
  <c r="K61" i="85"/>
  <c r="J62" i="85" s="1"/>
  <c r="K62" i="85" s="1"/>
  <c r="K50" i="247"/>
  <c r="J51" i="247" s="1"/>
  <c r="K68" i="157"/>
  <c r="J69" i="157" s="1"/>
  <c r="G70" i="157" s="1"/>
  <c r="H70" i="157" s="1"/>
  <c r="J68" i="150"/>
  <c r="K68" i="150" s="1"/>
  <c r="G59" i="139"/>
  <c r="H59" i="139" s="1"/>
  <c r="J59" i="139" s="1"/>
  <c r="J69" i="170"/>
  <c r="K69" i="170" s="1"/>
  <c r="J68" i="128"/>
  <c r="K68" i="128" s="1"/>
  <c r="J70" i="69"/>
  <c r="K70" i="69" s="1"/>
  <c r="J70" i="169"/>
  <c r="K70" i="169" s="1"/>
  <c r="J68" i="181"/>
  <c r="K68" i="181" s="1"/>
  <c r="J71" i="14"/>
  <c r="K71" i="14" s="1"/>
  <c r="K49" i="2"/>
  <c r="J50" i="2" s="1"/>
  <c r="K50" i="2" s="1"/>
  <c r="J76" i="40"/>
  <c r="K76" i="40" s="1"/>
  <c r="J74" i="206"/>
  <c r="K74" i="206" s="1"/>
  <c r="J70" i="142"/>
  <c r="K70" i="142" s="1"/>
  <c r="J71" i="71"/>
  <c r="K71" i="71" s="1"/>
  <c r="J70" i="89"/>
  <c r="K70" i="89" s="1"/>
  <c r="J70" i="240"/>
  <c r="K70" i="240" s="1"/>
  <c r="J69" i="220"/>
  <c r="K69" i="220" s="1"/>
  <c r="J68" i="68"/>
  <c r="K68" i="68" s="1"/>
  <c r="J74" i="42"/>
  <c r="K74" i="42" s="1"/>
  <c r="J70" i="7"/>
  <c r="K70" i="7" s="1"/>
  <c r="J74" i="237"/>
  <c r="K74" i="237" s="1"/>
  <c r="J83" i="145"/>
  <c r="K83" i="145" s="1"/>
  <c r="J70" i="154"/>
  <c r="K70" i="154" s="1"/>
  <c r="J69" i="129"/>
  <c r="K69" i="129" s="1"/>
  <c r="J70" i="241"/>
  <c r="K70" i="241" s="1"/>
  <c r="J68" i="83"/>
  <c r="K68" i="83" s="1"/>
  <c r="J70" i="123"/>
  <c r="K70" i="123" s="1"/>
  <c r="J74" i="117"/>
  <c r="K74" i="117" s="1"/>
  <c r="G60" i="153"/>
  <c r="H60" i="153" s="1"/>
  <c r="K59" i="153"/>
  <c r="J69" i="99"/>
  <c r="K69" i="99" s="1"/>
  <c r="J69" i="182"/>
  <c r="K69" i="182" s="1"/>
  <c r="J68" i="116"/>
  <c r="K68" i="116" s="1"/>
  <c r="J69" i="60"/>
  <c r="K69" i="60" s="1"/>
  <c r="J67" i="151"/>
  <c r="K67" i="151" s="1"/>
  <c r="J76" i="65"/>
  <c r="K76" i="65" s="1"/>
  <c r="J74" i="132"/>
  <c r="K74" i="132" s="1"/>
  <c r="J76" i="35"/>
  <c r="K76" i="35" s="1"/>
  <c r="J68" i="67"/>
  <c r="K68" i="67" s="1"/>
  <c r="J68" i="214"/>
  <c r="K68" i="214" s="1"/>
  <c r="J73" i="178"/>
  <c r="K73" i="178" s="1"/>
  <c r="J80" i="41"/>
  <c r="K80" i="41" s="1"/>
  <c r="J73" i="45"/>
  <c r="K73" i="45" s="1"/>
  <c r="J73" i="32"/>
  <c r="K73" i="32" s="1"/>
  <c r="I70" i="255"/>
  <c r="I72" i="85"/>
  <c r="J73" i="50"/>
  <c r="K73" i="50" s="1"/>
  <c r="J69" i="84"/>
  <c r="K69" i="84" s="1"/>
  <c r="I69" i="67"/>
  <c r="I71" i="7"/>
  <c r="J69" i="149"/>
  <c r="K69" i="149" s="1"/>
  <c r="I81" i="95"/>
  <c r="I78" i="92"/>
  <c r="I79" i="92" s="1"/>
  <c r="I71" i="69"/>
  <c r="J72" i="250"/>
  <c r="K72" i="250" s="1"/>
  <c r="J69" i="21"/>
  <c r="K69" i="21" s="1"/>
  <c r="J70" i="72"/>
  <c r="K70" i="72" s="1"/>
  <c r="I71" i="166"/>
  <c r="J50" i="211"/>
  <c r="J48" i="33"/>
  <c r="J70" i="131"/>
  <c r="K70" i="131" s="1"/>
  <c r="I70" i="99"/>
  <c r="I72" i="14"/>
  <c r="I86" i="64"/>
  <c r="I87" i="64" s="1"/>
  <c r="I88" i="64" s="1"/>
  <c r="I70" i="137"/>
  <c r="I69" i="83"/>
  <c r="I71" i="89"/>
  <c r="I70" i="170"/>
  <c r="I69" i="150"/>
  <c r="I69" i="27"/>
  <c r="J69" i="59"/>
  <c r="K69" i="59" s="1"/>
  <c r="I69" i="116"/>
  <c r="I71" i="239"/>
  <c r="I70" i="5"/>
  <c r="K69" i="5"/>
  <c r="I70" i="157"/>
  <c r="I70" i="149"/>
  <c r="I70" i="220"/>
  <c r="I78" i="96"/>
  <c r="I79" i="96" s="1"/>
  <c r="I80" i="96" s="1"/>
  <c r="I71" i="211"/>
  <c r="I69" i="110"/>
  <c r="I71" i="131"/>
  <c r="I69" i="115"/>
  <c r="I72" i="48"/>
  <c r="I69" i="181"/>
  <c r="I69" i="238"/>
  <c r="I71" i="8"/>
  <c r="I70" i="59"/>
  <c r="I70" i="143"/>
  <c r="J70" i="239"/>
  <c r="K70" i="239" s="1"/>
  <c r="J73" i="219"/>
  <c r="K73" i="219" s="1"/>
  <c r="I70" i="60"/>
  <c r="I71" i="153"/>
  <c r="I74" i="197"/>
  <c r="I74" i="50"/>
  <c r="I69" i="61"/>
  <c r="J77" i="221"/>
  <c r="K77" i="221" s="1"/>
  <c r="J69" i="73"/>
  <c r="K69" i="73" s="1"/>
  <c r="I69" i="114"/>
  <c r="I70" i="251"/>
  <c r="J68" i="88"/>
  <c r="K68" i="88" s="1"/>
  <c r="J49" i="48"/>
  <c r="J69" i="29"/>
  <c r="K69" i="29" s="1"/>
  <c r="J68" i="115"/>
  <c r="K68" i="115" s="1"/>
  <c r="I69" i="214"/>
  <c r="I68" i="136"/>
  <c r="J68" i="238"/>
  <c r="K68" i="238" s="1"/>
  <c r="J70" i="8"/>
  <c r="K70" i="8" s="1"/>
  <c r="I72" i="20"/>
  <c r="I83" i="138"/>
  <c r="I84" i="138" s="1"/>
  <c r="I85" i="138" s="1"/>
  <c r="I86" i="138" s="1"/>
  <c r="I69" i="256"/>
  <c r="I74" i="219"/>
  <c r="I70" i="84"/>
  <c r="I71" i="151"/>
  <c r="I75" i="4"/>
  <c r="I76" i="63"/>
  <c r="I69" i="88"/>
  <c r="I70" i="29"/>
  <c r="K67" i="57"/>
  <c r="J68" i="57" s="1"/>
  <c r="K68" i="57" s="1"/>
  <c r="I80" i="37"/>
  <c r="I70" i="182"/>
  <c r="I76" i="62"/>
  <c r="I71" i="169"/>
  <c r="I70" i="13"/>
  <c r="K69" i="13"/>
  <c r="I70" i="70"/>
  <c r="G53" i="55"/>
  <c r="H53" i="55" s="1"/>
  <c r="K52" i="55"/>
  <c r="I69" i="128"/>
  <c r="I70" i="135"/>
  <c r="I71" i="2"/>
  <c r="I72" i="2" s="1"/>
  <c r="I70" i="140"/>
  <c r="I71" i="241"/>
  <c r="I76" i="16"/>
  <c r="I71" i="26"/>
  <c r="J74" i="112"/>
  <c r="K74" i="112" s="1"/>
  <c r="J73" i="216"/>
  <c r="K73" i="216" s="1"/>
  <c r="J74" i="248"/>
  <c r="K74" i="248" s="1"/>
  <c r="I69" i="68"/>
  <c r="I70" i="129"/>
  <c r="J71" i="66"/>
  <c r="K71" i="66" s="1"/>
  <c r="I71" i="240"/>
  <c r="J69" i="130"/>
  <c r="K69" i="130" s="1"/>
  <c r="I69" i="57"/>
  <c r="J79" i="37"/>
  <c r="K79" i="37" s="1"/>
  <c r="I71" i="123"/>
  <c r="J74" i="62"/>
  <c r="K74" i="62" s="1"/>
  <c r="J75" i="62" s="1"/>
  <c r="K75" i="62" s="1"/>
  <c r="I73" i="47"/>
  <c r="I70" i="53"/>
  <c r="K69" i="53"/>
  <c r="I72" i="111"/>
  <c r="J69" i="58"/>
  <c r="K69" i="58" s="1"/>
  <c r="J69" i="81"/>
  <c r="K69" i="81" s="1"/>
  <c r="J53" i="152"/>
  <c r="I72" i="10"/>
  <c r="J69" i="70"/>
  <c r="K69" i="70" s="1"/>
  <c r="I71" i="3"/>
  <c r="J70" i="134"/>
  <c r="K70" i="134" s="1"/>
  <c r="I75" i="117"/>
  <c r="G65" i="148"/>
  <c r="H65" i="148" s="1"/>
  <c r="K64" i="148"/>
  <c r="I70" i="91"/>
  <c r="J83" i="218"/>
  <c r="K83" i="218" s="1"/>
  <c r="I71" i="152"/>
  <c r="J69" i="255"/>
  <c r="K69" i="255" s="1"/>
  <c r="K73" i="19"/>
  <c r="I74" i="19"/>
  <c r="I72" i="66"/>
  <c r="I70" i="130"/>
  <c r="I69" i="100"/>
  <c r="I70" i="58"/>
  <c r="I70" i="81"/>
  <c r="I71" i="134"/>
  <c r="I76" i="93"/>
  <c r="I73" i="87"/>
  <c r="I75" i="42"/>
  <c r="I81" i="41"/>
  <c r="I77" i="86"/>
  <c r="J76" i="86"/>
  <c r="K76" i="86" s="1"/>
  <c r="J82" i="133"/>
  <c r="K82" i="133" s="1"/>
  <c r="I82" i="82"/>
  <c r="J72" i="74"/>
  <c r="K72" i="74" s="1"/>
  <c r="I73" i="74"/>
  <c r="I70" i="73"/>
  <c r="I71" i="72"/>
  <c r="I72" i="71"/>
  <c r="I75" i="248"/>
  <c r="I71" i="142"/>
  <c r="I74" i="216"/>
  <c r="J72" i="124"/>
  <c r="K72" i="124" s="1"/>
  <c r="J73" i="78"/>
  <c r="K73" i="78" s="1"/>
  <c r="J73" i="76"/>
  <c r="K73" i="76" s="1"/>
  <c r="I71" i="154"/>
  <c r="J70" i="43"/>
  <c r="K70" i="43" s="1"/>
  <c r="I77" i="22"/>
  <c r="J76" i="22"/>
  <c r="K76" i="22" s="1"/>
  <c r="I74" i="78"/>
  <c r="I76" i="77"/>
  <c r="J75" i="77"/>
  <c r="K75" i="77" s="1"/>
  <c r="I74" i="76"/>
  <c r="J76" i="75"/>
  <c r="K76" i="75" s="1"/>
  <c r="I75" i="112"/>
  <c r="I70" i="21"/>
  <c r="I77" i="35"/>
  <c r="J64" i="155"/>
  <c r="I68" i="155"/>
  <c r="I74" i="127"/>
  <c r="I73" i="124"/>
  <c r="I71" i="43"/>
  <c r="I74" i="45"/>
  <c r="I84" i="145"/>
  <c r="I71" i="247"/>
  <c r="I78" i="49"/>
  <c r="J77" i="49"/>
  <c r="K77" i="49" s="1"/>
  <c r="I83" i="133"/>
  <c r="I75" i="132"/>
  <c r="I75" i="206"/>
  <c r="I75" i="217"/>
  <c r="J74" i="217"/>
  <c r="K74" i="217" s="1"/>
  <c r="I77" i="75"/>
  <c r="I75" i="237"/>
  <c r="I78" i="221"/>
  <c r="I77" i="65"/>
  <c r="I80" i="33"/>
  <c r="I74" i="32"/>
  <c r="I73" i="30"/>
  <c r="K72" i="30"/>
  <c r="I74" i="178"/>
  <c r="I84" i="97"/>
  <c r="I73" i="250"/>
  <c r="I75" i="249"/>
  <c r="I84" i="218"/>
  <c r="I73" i="55"/>
  <c r="I78" i="139"/>
  <c r="I88" i="24"/>
  <c r="I77" i="40"/>
  <c r="G57" i="100" l="1"/>
  <c r="H57" i="100" s="1"/>
  <c r="J57" i="100" s="1"/>
  <c r="J55" i="136"/>
  <c r="K48" i="249"/>
  <c r="G49" i="249"/>
  <c r="H49" i="249" s="1"/>
  <c r="J54" i="97"/>
  <c r="G55" i="97" s="1"/>
  <c r="H55" i="97" s="1"/>
  <c r="G54" i="137"/>
  <c r="H54" i="137" s="1"/>
  <c r="J54" i="137" s="1"/>
  <c r="K54" i="137" s="1"/>
  <c r="J50" i="82"/>
  <c r="G51" i="82" s="1"/>
  <c r="H51" i="82" s="1"/>
  <c r="J51" i="166"/>
  <c r="I93" i="257"/>
  <c r="G56" i="136"/>
  <c r="H56" i="136" s="1"/>
  <c r="K55" i="136"/>
  <c r="I92" i="17"/>
  <c r="I76" i="252"/>
  <c r="J49" i="93"/>
  <c r="G50" i="93" s="1"/>
  <c r="H50" i="93" s="1"/>
  <c r="J60" i="61"/>
  <c r="G61" i="61" s="1"/>
  <c r="H61" i="61" s="1"/>
  <c r="G48" i="167"/>
  <c r="H48" i="167" s="1"/>
  <c r="K47" i="167"/>
  <c r="K54" i="97"/>
  <c r="K67" i="110"/>
  <c r="J68" i="110" s="1"/>
  <c r="G69" i="110" s="1"/>
  <c r="H69" i="110" s="1"/>
  <c r="I116" i="267"/>
  <c r="J115" i="267"/>
  <c r="K115" i="267" s="1"/>
  <c r="K50" i="257"/>
  <c r="J51" i="257" s="1"/>
  <c r="J66" i="26"/>
  <c r="J56" i="3"/>
  <c r="G50" i="92"/>
  <c r="H50" i="92" s="1"/>
  <c r="K49" i="92"/>
  <c r="G67" i="10"/>
  <c r="K66" i="10"/>
  <c r="J67" i="10" s="1"/>
  <c r="G55" i="137"/>
  <c r="H55" i="137" s="1"/>
  <c r="J55" i="137" s="1"/>
  <c r="K55" i="137" s="1"/>
  <c r="J50" i="4"/>
  <c r="G51" i="4" s="1"/>
  <c r="H51" i="4" s="1"/>
  <c r="I86" i="18"/>
  <c r="G56" i="252"/>
  <c r="H56" i="252" s="1"/>
  <c r="K55" i="252"/>
  <c r="I99" i="12"/>
  <c r="J98" i="12"/>
  <c r="K98" i="12" s="1"/>
  <c r="I74" i="148"/>
  <c r="J51" i="47"/>
  <c r="K51" i="47" s="1"/>
  <c r="G63" i="140"/>
  <c r="H63" i="140" s="1"/>
  <c r="J63" i="140" s="1"/>
  <c r="K63" i="140" s="1"/>
  <c r="J50" i="17"/>
  <c r="K50" i="17" s="1"/>
  <c r="J54" i="18"/>
  <c r="G55" i="18" s="1"/>
  <c r="H55" i="18" s="1"/>
  <c r="J65" i="251"/>
  <c r="G66" i="251" s="1"/>
  <c r="H66" i="251" s="1"/>
  <c r="G58" i="100"/>
  <c r="H58" i="100" s="1"/>
  <c r="K57" i="100"/>
  <c r="G50" i="96"/>
  <c r="H50" i="96" s="1"/>
  <c r="J50" i="96" s="1"/>
  <c r="K54" i="64"/>
  <c r="J55" i="64" s="1"/>
  <c r="G61" i="114"/>
  <c r="H61" i="114" s="1"/>
  <c r="J61" i="114" s="1"/>
  <c r="K61" i="114" s="1"/>
  <c r="K63" i="138"/>
  <c r="G64" i="138"/>
  <c r="H64" i="138" s="1"/>
  <c r="J69" i="115"/>
  <c r="K69" i="115" s="1"/>
  <c r="J57" i="95"/>
  <c r="K55" i="24"/>
  <c r="J56" i="24" s="1"/>
  <c r="G57" i="24" s="1"/>
  <c r="H57" i="24" s="1"/>
  <c r="K52" i="16"/>
  <c r="J53" i="16" s="1"/>
  <c r="G51" i="2"/>
  <c r="H51" i="2" s="1"/>
  <c r="J51" i="2" s="1"/>
  <c r="J70" i="255"/>
  <c r="K70" i="255" s="1"/>
  <c r="K52" i="20"/>
  <c r="J53" i="20" s="1"/>
  <c r="G63" i="85"/>
  <c r="H63" i="85" s="1"/>
  <c r="J63" i="85" s="1"/>
  <c r="J73" i="263"/>
  <c r="K73" i="263" s="1"/>
  <c r="J70" i="70"/>
  <c r="K70" i="70" s="1"/>
  <c r="J73" i="261"/>
  <c r="K73" i="261" s="1"/>
  <c r="J77" i="262"/>
  <c r="K77" i="262" s="1"/>
  <c r="I74" i="263"/>
  <c r="G66" i="3"/>
  <c r="H66" i="3" s="1"/>
  <c r="K65" i="3"/>
  <c r="J74" i="219"/>
  <c r="K74" i="219" s="1"/>
  <c r="I78" i="262"/>
  <c r="J69" i="57"/>
  <c r="K69" i="57" s="1"/>
  <c r="J69" i="67"/>
  <c r="K69" i="67" s="1"/>
  <c r="I74" i="261"/>
  <c r="J70" i="29"/>
  <c r="K70" i="29" s="1"/>
  <c r="G68" i="151"/>
  <c r="H68" i="151" s="1"/>
  <c r="J68" i="151" s="1"/>
  <c r="J69" i="238"/>
  <c r="K69" i="238" s="1"/>
  <c r="K69" i="157"/>
  <c r="J70" i="157" s="1"/>
  <c r="G71" i="157" s="1"/>
  <c r="H71" i="157" s="1"/>
  <c r="J72" i="14"/>
  <c r="K72" i="14" s="1"/>
  <c r="J72" i="66"/>
  <c r="K72" i="66" s="1"/>
  <c r="J80" i="37"/>
  <c r="K80" i="37" s="1"/>
  <c r="J71" i="240"/>
  <c r="K71" i="240" s="1"/>
  <c r="J70" i="129"/>
  <c r="K70" i="129" s="1"/>
  <c r="J70" i="135"/>
  <c r="K70" i="135" s="1"/>
  <c r="J74" i="178"/>
  <c r="K74" i="178" s="1"/>
  <c r="J75" i="237"/>
  <c r="K75" i="237" s="1"/>
  <c r="J71" i="154"/>
  <c r="K71" i="154" s="1"/>
  <c r="J70" i="58"/>
  <c r="K70" i="58" s="1"/>
  <c r="J71" i="8"/>
  <c r="K71" i="8" s="1"/>
  <c r="J71" i="89"/>
  <c r="K71" i="89" s="1"/>
  <c r="J71" i="69"/>
  <c r="K71" i="69" s="1"/>
  <c r="J69" i="88"/>
  <c r="K69" i="88" s="1"/>
  <c r="J77" i="35"/>
  <c r="K77" i="35" s="1"/>
  <c r="J71" i="169"/>
  <c r="K71" i="169" s="1"/>
  <c r="J74" i="50"/>
  <c r="J60" i="153"/>
  <c r="G61" i="153" s="1"/>
  <c r="H61" i="153" s="1"/>
  <c r="J73" i="74"/>
  <c r="K73" i="74" s="1"/>
  <c r="J78" i="221"/>
  <c r="K78" i="221" s="1"/>
  <c r="J75" i="206"/>
  <c r="K75" i="206" s="1"/>
  <c r="J72" i="71"/>
  <c r="K72" i="71" s="1"/>
  <c r="J70" i="130"/>
  <c r="K70" i="130" s="1"/>
  <c r="J70" i="182"/>
  <c r="K70" i="182" s="1"/>
  <c r="J71" i="239"/>
  <c r="K71" i="239" s="1"/>
  <c r="J70" i="220"/>
  <c r="K70" i="220" s="1"/>
  <c r="J69" i="150"/>
  <c r="K69" i="150" s="1"/>
  <c r="J71" i="7"/>
  <c r="K71" i="7" s="1"/>
  <c r="J70" i="84"/>
  <c r="K70" i="84" s="1"/>
  <c r="J77" i="22"/>
  <c r="K77" i="22" s="1"/>
  <c r="J76" i="77"/>
  <c r="K76" i="77" s="1"/>
  <c r="I75" i="197"/>
  <c r="I72" i="152"/>
  <c r="I76" i="117"/>
  <c r="G54" i="152"/>
  <c r="H54" i="152" s="1"/>
  <c r="K53" i="152"/>
  <c r="I74" i="47"/>
  <c r="I75" i="47" s="1"/>
  <c r="I71" i="135"/>
  <c r="I71" i="13"/>
  <c r="K70" i="13"/>
  <c r="I71" i="29"/>
  <c r="I76" i="4"/>
  <c r="I75" i="219"/>
  <c r="I71" i="143"/>
  <c r="I70" i="238"/>
  <c r="I70" i="115"/>
  <c r="I71" i="157"/>
  <c r="I72" i="89"/>
  <c r="I73" i="14"/>
  <c r="I72" i="166"/>
  <c r="I71" i="81"/>
  <c r="I77" i="16"/>
  <c r="G50" i="48"/>
  <c r="H50" i="48" s="1"/>
  <c r="K49" i="48"/>
  <c r="I81" i="96"/>
  <c r="I77" i="93"/>
  <c r="I71" i="58"/>
  <c r="I73" i="66"/>
  <c r="J75" i="117"/>
  <c r="K75" i="117" s="1"/>
  <c r="I72" i="240"/>
  <c r="J71" i="241"/>
  <c r="K71" i="241" s="1"/>
  <c r="J69" i="128"/>
  <c r="K69" i="128" s="1"/>
  <c r="I71" i="182"/>
  <c r="J69" i="256"/>
  <c r="K69" i="256" s="1"/>
  <c r="I72" i="153"/>
  <c r="J70" i="59"/>
  <c r="K70" i="59" s="1"/>
  <c r="J69" i="181"/>
  <c r="K69" i="181" s="1"/>
  <c r="J71" i="131"/>
  <c r="K71" i="131" s="1"/>
  <c r="I71" i="220"/>
  <c r="J69" i="27"/>
  <c r="K69" i="27" s="1"/>
  <c r="J69" i="83"/>
  <c r="K69" i="83" s="1"/>
  <c r="J70" i="99"/>
  <c r="K70" i="99" s="1"/>
  <c r="I82" i="95"/>
  <c r="I70" i="68"/>
  <c r="I77" i="62"/>
  <c r="J71" i="72"/>
  <c r="K71" i="72" s="1"/>
  <c r="J81" i="41"/>
  <c r="K81" i="41" s="1"/>
  <c r="G60" i="139"/>
  <c r="H60" i="139" s="1"/>
  <c r="K59" i="139"/>
  <c r="I75" i="19"/>
  <c r="K74" i="19"/>
  <c r="K69" i="91"/>
  <c r="J70" i="91" s="1"/>
  <c r="G71" i="91" s="1"/>
  <c r="H71" i="91" s="1"/>
  <c r="J71" i="123"/>
  <c r="K71" i="123" s="1"/>
  <c r="I72" i="241"/>
  <c r="I70" i="128"/>
  <c r="I70" i="88"/>
  <c r="I72" i="151"/>
  <c r="I70" i="256"/>
  <c r="I69" i="136"/>
  <c r="I71" i="251"/>
  <c r="J70" i="60"/>
  <c r="K70" i="60" s="1"/>
  <c r="I71" i="59"/>
  <c r="I70" i="181"/>
  <c r="I72" i="131"/>
  <c r="I71" i="5"/>
  <c r="K70" i="5"/>
  <c r="I70" i="27"/>
  <c r="I70" i="83"/>
  <c r="I71" i="99"/>
  <c r="J71" i="43"/>
  <c r="K71" i="43" s="1"/>
  <c r="J71" i="142"/>
  <c r="K71" i="142" s="1"/>
  <c r="J77" i="86"/>
  <c r="K77" i="86" s="1"/>
  <c r="J71" i="134"/>
  <c r="K71" i="134" s="1"/>
  <c r="I71" i="91"/>
  <c r="I72" i="3"/>
  <c r="J72" i="111"/>
  <c r="K72" i="111" s="1"/>
  <c r="I72" i="123"/>
  <c r="J53" i="55"/>
  <c r="I72" i="169"/>
  <c r="I81" i="37"/>
  <c r="J69" i="214"/>
  <c r="K69" i="214" s="1"/>
  <c r="I70" i="61"/>
  <c r="I71" i="60"/>
  <c r="J70" i="149"/>
  <c r="K70" i="149" s="1"/>
  <c r="I70" i="150"/>
  <c r="I73" i="10"/>
  <c r="J70" i="73"/>
  <c r="K70" i="73" s="1"/>
  <c r="I72" i="134"/>
  <c r="I70" i="100"/>
  <c r="J65" i="148"/>
  <c r="I73" i="111"/>
  <c r="I72" i="26"/>
  <c r="I71" i="140"/>
  <c r="I71" i="84"/>
  <c r="I87" i="138"/>
  <c r="I88" i="138" s="1"/>
  <c r="I70" i="214"/>
  <c r="I70" i="114"/>
  <c r="I70" i="110"/>
  <c r="I71" i="149"/>
  <c r="I72" i="239"/>
  <c r="I71" i="137"/>
  <c r="I72" i="7"/>
  <c r="I73" i="85"/>
  <c r="I71" i="129"/>
  <c r="J76" i="63"/>
  <c r="K76" i="63" s="1"/>
  <c r="I73" i="20"/>
  <c r="K74" i="50"/>
  <c r="I75" i="50"/>
  <c r="G52" i="247"/>
  <c r="H52" i="247" s="1"/>
  <c r="K51" i="247"/>
  <c r="J69" i="116"/>
  <c r="K69" i="116" s="1"/>
  <c r="J70" i="170"/>
  <c r="K70" i="170" s="1"/>
  <c r="G49" i="33"/>
  <c r="H49" i="33" s="1"/>
  <c r="K48" i="33"/>
  <c r="I72" i="69"/>
  <c r="J84" i="145"/>
  <c r="K84" i="145" s="1"/>
  <c r="J75" i="248"/>
  <c r="K75" i="248" s="1"/>
  <c r="J73" i="87"/>
  <c r="K73" i="87" s="1"/>
  <c r="J70" i="81"/>
  <c r="K70" i="81" s="1"/>
  <c r="I71" i="130"/>
  <c r="K70" i="53"/>
  <c r="I71" i="53"/>
  <c r="I70" i="57"/>
  <c r="J69" i="68"/>
  <c r="K69" i="68" s="1"/>
  <c r="I73" i="2"/>
  <c r="I74" i="2" s="1"/>
  <c r="I75" i="2" s="1"/>
  <c r="I71" i="70"/>
  <c r="J76" i="62"/>
  <c r="K76" i="62" s="1"/>
  <c r="I77" i="63"/>
  <c r="I78" i="63" s="1"/>
  <c r="J74" i="197"/>
  <c r="K74" i="197" s="1"/>
  <c r="I72" i="8"/>
  <c r="I73" i="48"/>
  <c r="I72" i="211"/>
  <c r="I70" i="116"/>
  <c r="I71" i="170"/>
  <c r="G51" i="211"/>
  <c r="H51" i="211" s="1"/>
  <c r="K50" i="211"/>
  <c r="I70" i="67"/>
  <c r="I71" i="255"/>
  <c r="I74" i="87"/>
  <c r="I76" i="42"/>
  <c r="J75" i="42"/>
  <c r="K75" i="42" s="1"/>
  <c r="I82" i="41"/>
  <c r="J75" i="217"/>
  <c r="K75" i="217" s="1"/>
  <c r="I78" i="86"/>
  <c r="J83" i="133"/>
  <c r="K83" i="133" s="1"/>
  <c r="I83" i="82"/>
  <c r="I74" i="74"/>
  <c r="I71" i="73"/>
  <c r="I72" i="72"/>
  <c r="I73" i="71"/>
  <c r="I76" i="248"/>
  <c r="I72" i="142"/>
  <c r="I75" i="216"/>
  <c r="J74" i="216"/>
  <c r="K74" i="216" s="1"/>
  <c r="J73" i="124"/>
  <c r="K73" i="124" s="1"/>
  <c r="J77" i="75"/>
  <c r="K77" i="75" s="1"/>
  <c r="I72" i="154"/>
  <c r="J73" i="250"/>
  <c r="K73" i="250" s="1"/>
  <c r="J74" i="78"/>
  <c r="K74" i="78" s="1"/>
  <c r="I78" i="22"/>
  <c r="I75" i="78"/>
  <c r="I77" i="77"/>
  <c r="J74" i="76"/>
  <c r="K74" i="76" s="1"/>
  <c r="I75" i="76"/>
  <c r="I76" i="112"/>
  <c r="J75" i="112"/>
  <c r="K75" i="112" s="1"/>
  <c r="I71" i="21"/>
  <c r="J70" i="21"/>
  <c r="K70" i="21" s="1"/>
  <c r="I78" i="35"/>
  <c r="G65" i="155"/>
  <c r="H65" i="155" s="1"/>
  <c r="K64" i="155"/>
  <c r="I69" i="155"/>
  <c r="I75" i="127"/>
  <c r="J74" i="127"/>
  <c r="K74" i="127" s="1"/>
  <c r="I74" i="124"/>
  <c r="J74" i="45"/>
  <c r="K74" i="45" s="1"/>
  <c r="I72" i="43"/>
  <c r="I75" i="45"/>
  <c r="J84" i="218"/>
  <c r="K84" i="218" s="1"/>
  <c r="I85" i="145"/>
  <c r="J78" i="49"/>
  <c r="K78" i="49" s="1"/>
  <c r="I72" i="247"/>
  <c r="I79" i="49"/>
  <c r="I84" i="133"/>
  <c r="I76" i="132"/>
  <c r="J75" i="132"/>
  <c r="K75" i="132" s="1"/>
  <c r="I76" i="206"/>
  <c r="I76" i="217"/>
  <c r="I78" i="75"/>
  <c r="I76" i="237"/>
  <c r="I79" i="221"/>
  <c r="I78" i="65"/>
  <c r="J77" i="65"/>
  <c r="K77" i="65" s="1"/>
  <c r="I89" i="64"/>
  <c r="I81" i="33"/>
  <c r="I75" i="32"/>
  <c r="J74" i="32"/>
  <c r="K74" i="32" s="1"/>
  <c r="K73" i="30"/>
  <c r="I74" i="30"/>
  <c r="I75" i="178"/>
  <c r="I85" i="97"/>
  <c r="I74" i="250"/>
  <c r="I76" i="249"/>
  <c r="I85" i="218"/>
  <c r="I74" i="55"/>
  <c r="I79" i="139"/>
  <c r="I89" i="24"/>
  <c r="I78" i="40"/>
  <c r="J77" i="40"/>
  <c r="K77" i="40" s="1"/>
  <c r="K50" i="82" l="1"/>
  <c r="K60" i="61"/>
  <c r="J51" i="82"/>
  <c r="K51" i="82" s="1"/>
  <c r="J52" i="82" s="1"/>
  <c r="K52" i="82" s="1"/>
  <c r="J53" i="82" s="1"/>
  <c r="K53" i="82" s="1"/>
  <c r="J54" i="82" s="1"/>
  <c r="K54" i="82" s="1"/>
  <c r="J55" i="82" s="1"/>
  <c r="K55" i="82" s="1"/>
  <c r="J56" i="82" s="1"/>
  <c r="K56" i="82" s="1"/>
  <c r="J57" i="82" s="1"/>
  <c r="K57" i="82" s="1"/>
  <c r="J58" i="82" s="1"/>
  <c r="K58" i="82" s="1"/>
  <c r="J59" i="82" s="1"/>
  <c r="K59" i="82" s="1"/>
  <c r="J60" i="82" s="1"/>
  <c r="K60" i="82" s="1"/>
  <c r="J61" i="82" s="1"/>
  <c r="K61" i="82" s="1"/>
  <c r="J62" i="82" s="1"/>
  <c r="K62" i="82" s="1"/>
  <c r="J63" i="82" s="1"/>
  <c r="K63" i="82" s="1"/>
  <c r="J64" i="82" s="1"/>
  <c r="K64" i="82" s="1"/>
  <c r="J65" i="82" s="1"/>
  <c r="K65" i="82" s="1"/>
  <c r="J66" i="82" s="1"/>
  <c r="K66" i="82" s="1"/>
  <c r="J67" i="82" s="1"/>
  <c r="K67" i="82" s="1"/>
  <c r="J68" i="82" s="1"/>
  <c r="K68" i="82" s="1"/>
  <c r="J69" i="82" s="1"/>
  <c r="K69" i="82" s="1"/>
  <c r="J70" i="82" s="1"/>
  <c r="K70" i="82" s="1"/>
  <c r="J71" i="82" s="1"/>
  <c r="K71" i="82" s="1"/>
  <c r="J72" i="82" s="1"/>
  <c r="K72" i="82" s="1"/>
  <c r="J73" i="82" s="1"/>
  <c r="K73" i="82" s="1"/>
  <c r="J74" i="82" s="1"/>
  <c r="K74" i="82" s="1"/>
  <c r="J75" i="82" s="1"/>
  <c r="K75" i="82" s="1"/>
  <c r="J76" i="82" s="1"/>
  <c r="K76" i="82" s="1"/>
  <c r="J77" i="82" s="1"/>
  <c r="K77" i="82" s="1"/>
  <c r="J78" i="82" s="1"/>
  <c r="K78" i="82" s="1"/>
  <c r="J79" i="82" s="1"/>
  <c r="K79" i="82" s="1"/>
  <c r="J80" i="82" s="1"/>
  <c r="K80" i="82" s="1"/>
  <c r="J81" i="82" s="1"/>
  <c r="K81" i="82" s="1"/>
  <c r="J82" i="82" s="1"/>
  <c r="K82" i="82" s="1"/>
  <c r="J55" i="97"/>
  <c r="J49" i="249"/>
  <c r="K49" i="249" s="1"/>
  <c r="J50" i="249" s="1"/>
  <c r="K50" i="249" s="1"/>
  <c r="J51" i="249" s="1"/>
  <c r="K51" i="249" s="1"/>
  <c r="J52" i="249" s="1"/>
  <c r="K52" i="249" s="1"/>
  <c r="J53" i="249" s="1"/>
  <c r="K53" i="249" s="1"/>
  <c r="J54" i="249" s="1"/>
  <c r="K54" i="249" s="1"/>
  <c r="J55" i="249" s="1"/>
  <c r="K55" i="249" s="1"/>
  <c r="J56" i="249" s="1"/>
  <c r="K56" i="249" s="1"/>
  <c r="J57" i="249" s="1"/>
  <c r="K57" i="249" s="1"/>
  <c r="J58" i="249" s="1"/>
  <c r="K58" i="249" s="1"/>
  <c r="J59" i="249" s="1"/>
  <c r="K59" i="249" s="1"/>
  <c r="J60" i="249" s="1"/>
  <c r="K60" i="249" s="1"/>
  <c r="J61" i="249" s="1"/>
  <c r="K61" i="249" s="1"/>
  <c r="J62" i="249" s="1"/>
  <c r="K62" i="249" s="1"/>
  <c r="J63" i="249" s="1"/>
  <c r="K63" i="249" s="1"/>
  <c r="J64" i="249" s="1"/>
  <c r="K64" i="249" s="1"/>
  <c r="J65" i="249" s="1"/>
  <c r="K65" i="249" s="1"/>
  <c r="J66" i="249" s="1"/>
  <c r="K66" i="249" s="1"/>
  <c r="J67" i="249" s="1"/>
  <c r="K67" i="249" s="1"/>
  <c r="J68" i="249" s="1"/>
  <c r="K68" i="249" s="1"/>
  <c r="J69" i="249" s="1"/>
  <c r="K69" i="249" s="1"/>
  <c r="J70" i="249" s="1"/>
  <c r="K70" i="249" s="1"/>
  <c r="J71" i="249" s="1"/>
  <c r="K71" i="249" s="1"/>
  <c r="J72" i="249" s="1"/>
  <c r="K72" i="249" s="1"/>
  <c r="J73" i="249" s="1"/>
  <c r="K73" i="249" s="1"/>
  <c r="J74" i="249" s="1"/>
  <c r="K74" i="249" s="1"/>
  <c r="J75" i="249" s="1"/>
  <c r="K75" i="249" s="1"/>
  <c r="K65" i="251"/>
  <c r="J66" i="251" s="1"/>
  <c r="I93" i="17"/>
  <c r="J56" i="136"/>
  <c r="I77" i="252"/>
  <c r="I94" i="257"/>
  <c r="K51" i="166"/>
  <c r="G52" i="166"/>
  <c r="H52" i="166" s="1"/>
  <c r="K49" i="93"/>
  <c r="J50" i="93" s="1"/>
  <c r="K50" i="93" s="1"/>
  <c r="G56" i="97"/>
  <c r="H56" i="97" s="1"/>
  <c r="K55" i="97"/>
  <c r="J48" i="167"/>
  <c r="K68" i="110"/>
  <c r="J69" i="110" s="1"/>
  <c r="G70" i="110" s="1"/>
  <c r="H70" i="110" s="1"/>
  <c r="J116" i="267"/>
  <c r="K116" i="267" s="1"/>
  <c r="I117" i="267"/>
  <c r="K51" i="257"/>
  <c r="G52" i="257"/>
  <c r="H52" i="257" s="1"/>
  <c r="K66" i="26"/>
  <c r="G67" i="26"/>
  <c r="H67" i="26" s="1"/>
  <c r="G57" i="3"/>
  <c r="H57" i="3" s="1"/>
  <c r="K56" i="3"/>
  <c r="J50" i="92"/>
  <c r="G52" i="2"/>
  <c r="H52" i="2" s="1"/>
  <c r="K51" i="2"/>
  <c r="J61" i="61"/>
  <c r="G68" i="10"/>
  <c r="K67" i="10"/>
  <c r="J68" i="10" s="1"/>
  <c r="K50" i="4"/>
  <c r="J51" i="4" s="1"/>
  <c r="J99" i="12"/>
  <c r="K99" i="12" s="1"/>
  <c r="J56" i="252"/>
  <c r="K56" i="252" s="1"/>
  <c r="G56" i="137"/>
  <c r="H56" i="137" s="1"/>
  <c r="J56" i="137" s="1"/>
  <c r="K54" i="18"/>
  <c r="J55" i="18" s="1"/>
  <c r="G56" i="18" s="1"/>
  <c r="H56" i="18" s="1"/>
  <c r="I100" i="12"/>
  <c r="I101" i="12" s="1"/>
  <c r="I87" i="18"/>
  <c r="G52" i="47"/>
  <c r="H52" i="47" s="1"/>
  <c r="J52" i="47" s="1"/>
  <c r="I75" i="148"/>
  <c r="G64" i="140"/>
  <c r="H64" i="140" s="1"/>
  <c r="J64" i="140" s="1"/>
  <c r="K64" i="140" s="1"/>
  <c r="G51" i="17"/>
  <c r="H51" i="17" s="1"/>
  <c r="J51" i="17" s="1"/>
  <c r="J71" i="81"/>
  <c r="K71" i="81" s="1"/>
  <c r="J70" i="68"/>
  <c r="J77" i="62"/>
  <c r="K77" i="62" s="1"/>
  <c r="J58" i="100"/>
  <c r="G59" i="100" s="1"/>
  <c r="H59" i="100" s="1"/>
  <c r="J75" i="219"/>
  <c r="K75" i="219" s="1"/>
  <c r="G62" i="114"/>
  <c r="H62" i="114" s="1"/>
  <c r="J62" i="114" s="1"/>
  <c r="G63" i="114" s="1"/>
  <c r="H63" i="114" s="1"/>
  <c r="J75" i="197"/>
  <c r="K75" i="197" s="1"/>
  <c r="K56" i="24"/>
  <c r="G58" i="24" s="1"/>
  <c r="H58" i="24" s="1"/>
  <c r="J74" i="261"/>
  <c r="K74" i="261" s="1"/>
  <c r="I80" i="92"/>
  <c r="J76" i="117"/>
  <c r="K76" i="117" s="1"/>
  <c r="K50" i="96"/>
  <c r="G51" i="96"/>
  <c r="H51" i="96" s="1"/>
  <c r="J64" i="138"/>
  <c r="G58" i="95"/>
  <c r="H58" i="95" s="1"/>
  <c r="K57" i="95"/>
  <c r="J66" i="3"/>
  <c r="K66" i="3" s="1"/>
  <c r="I75" i="263"/>
  <c r="J74" i="263"/>
  <c r="K74" i="263" s="1"/>
  <c r="I79" i="262"/>
  <c r="J78" i="262"/>
  <c r="K78" i="262" s="1"/>
  <c r="J70" i="128"/>
  <c r="K70" i="128" s="1"/>
  <c r="I75" i="261"/>
  <c r="J73" i="111"/>
  <c r="K73" i="111" s="1"/>
  <c r="J73" i="66"/>
  <c r="K73" i="66" s="1"/>
  <c r="J70" i="238"/>
  <c r="K70" i="238" s="1"/>
  <c r="J78" i="40"/>
  <c r="K78" i="40" s="1"/>
  <c r="J71" i="60"/>
  <c r="K71" i="60" s="1"/>
  <c r="J74" i="87"/>
  <c r="K74" i="87" s="1"/>
  <c r="J72" i="131"/>
  <c r="K72" i="131" s="1"/>
  <c r="J70" i="256"/>
  <c r="K70" i="256" s="1"/>
  <c r="J78" i="65"/>
  <c r="K78" i="65" s="1"/>
  <c r="J72" i="142"/>
  <c r="K72" i="142" s="1"/>
  <c r="J72" i="123"/>
  <c r="K72" i="123" s="1"/>
  <c r="K70" i="91"/>
  <c r="J71" i="91" s="1"/>
  <c r="J72" i="240"/>
  <c r="K72" i="240" s="1"/>
  <c r="J73" i="14"/>
  <c r="K73" i="14" s="1"/>
  <c r="J54" i="152"/>
  <c r="G55" i="152" s="1"/>
  <c r="H55" i="152" s="1"/>
  <c r="J72" i="8"/>
  <c r="K72" i="8" s="1"/>
  <c r="J77" i="63"/>
  <c r="K77" i="63" s="1"/>
  <c r="J78" i="63" s="1"/>
  <c r="K78" i="63" s="1"/>
  <c r="J71" i="129"/>
  <c r="K71" i="129" s="1"/>
  <c r="J71" i="149"/>
  <c r="K71" i="149" s="1"/>
  <c r="J70" i="88"/>
  <c r="K70" i="88" s="1"/>
  <c r="J75" i="50"/>
  <c r="K75" i="50" s="1"/>
  <c r="K60" i="153"/>
  <c r="J61" i="153" s="1"/>
  <c r="G62" i="153" s="1"/>
  <c r="H62" i="153" s="1"/>
  <c r="J76" i="206"/>
  <c r="K76" i="206" s="1"/>
  <c r="J85" i="145"/>
  <c r="K85" i="145" s="1"/>
  <c r="J71" i="21"/>
  <c r="K71" i="21" s="1"/>
  <c r="J73" i="71"/>
  <c r="K73" i="71" s="1"/>
  <c r="J71" i="73"/>
  <c r="K71" i="73" s="1"/>
  <c r="J72" i="7"/>
  <c r="K72" i="7" s="1"/>
  <c r="J70" i="115"/>
  <c r="K70" i="115" s="1"/>
  <c r="J76" i="132"/>
  <c r="K76" i="132" s="1"/>
  <c r="J76" i="42"/>
  <c r="K76" i="42" s="1"/>
  <c r="J71" i="255"/>
  <c r="K71" i="255" s="1"/>
  <c r="J50" i="48"/>
  <c r="G51" i="48" s="1"/>
  <c r="H51" i="48" s="1"/>
  <c r="J72" i="89"/>
  <c r="K72" i="89" s="1"/>
  <c r="J72" i="241"/>
  <c r="K72" i="241" s="1"/>
  <c r="J70" i="214"/>
  <c r="K70" i="214" s="1"/>
  <c r="J70" i="83"/>
  <c r="K70" i="83" s="1"/>
  <c r="J79" i="221"/>
  <c r="K79" i="221" s="1"/>
  <c r="J72" i="154"/>
  <c r="K72" i="154" s="1"/>
  <c r="J76" i="248"/>
  <c r="K76" i="248" s="1"/>
  <c r="J70" i="116"/>
  <c r="K70" i="116" s="1"/>
  <c r="J72" i="69"/>
  <c r="K72" i="69" s="1"/>
  <c r="J71" i="170"/>
  <c r="K71" i="170" s="1"/>
  <c r="J70" i="27"/>
  <c r="K70" i="27" s="1"/>
  <c r="J71" i="182"/>
  <c r="K71" i="182" s="1"/>
  <c r="J71" i="58"/>
  <c r="K71" i="58" s="1"/>
  <c r="J71" i="29"/>
  <c r="K71" i="29" s="1"/>
  <c r="J71" i="135"/>
  <c r="K71" i="135" s="1"/>
  <c r="J60" i="139"/>
  <c r="G61" i="139" s="1"/>
  <c r="H61" i="139" s="1"/>
  <c r="G69" i="151"/>
  <c r="H69" i="151" s="1"/>
  <c r="K68" i="151"/>
  <c r="K70" i="157"/>
  <c r="J71" i="157" s="1"/>
  <c r="G72" i="157" s="1"/>
  <c r="H72" i="157" s="1"/>
  <c r="J51" i="211"/>
  <c r="K51" i="211" s="1"/>
  <c r="J77" i="77"/>
  <c r="K77" i="77" s="1"/>
  <c r="J72" i="43"/>
  <c r="K72" i="43" s="1"/>
  <c r="I71" i="57"/>
  <c r="I73" i="153"/>
  <c r="K71" i="53"/>
  <c r="I72" i="53"/>
  <c r="I74" i="20"/>
  <c r="I74" i="85"/>
  <c r="I72" i="149"/>
  <c r="I89" i="138"/>
  <c r="I90" i="138" s="1"/>
  <c r="I91" i="138" s="1"/>
  <c r="I92" i="138" s="1"/>
  <c r="I73" i="26"/>
  <c r="G64" i="85"/>
  <c r="H64" i="85" s="1"/>
  <c r="K63" i="85"/>
  <c r="I72" i="91"/>
  <c r="I71" i="181"/>
  <c r="I71" i="128"/>
  <c r="K70" i="68"/>
  <c r="I71" i="68"/>
  <c r="I78" i="93"/>
  <c r="I73" i="89"/>
  <c r="I72" i="13"/>
  <c r="K71" i="13"/>
  <c r="I73" i="211"/>
  <c r="I72" i="99"/>
  <c r="I78" i="16"/>
  <c r="I72" i="143"/>
  <c r="I77" i="117"/>
  <c r="I74" i="48"/>
  <c r="I72" i="70"/>
  <c r="I72" i="84"/>
  <c r="I74" i="10"/>
  <c r="I82" i="37"/>
  <c r="I71" i="83"/>
  <c r="J70" i="181"/>
  <c r="K70" i="181" s="1"/>
  <c r="J71" i="220"/>
  <c r="K71" i="220" s="1"/>
  <c r="I73" i="240"/>
  <c r="I76" i="219"/>
  <c r="I72" i="130"/>
  <c r="I70" i="136"/>
  <c r="J76" i="112"/>
  <c r="K76" i="112" s="1"/>
  <c r="I73" i="8"/>
  <c r="J71" i="70"/>
  <c r="K71" i="70" s="1"/>
  <c r="G56" i="64"/>
  <c r="H56" i="64" s="1"/>
  <c r="K55" i="64"/>
  <c r="I73" i="7"/>
  <c r="I71" i="110"/>
  <c r="J71" i="84"/>
  <c r="K71" i="84" s="1"/>
  <c r="I74" i="111"/>
  <c r="J81" i="37"/>
  <c r="K81" i="37" s="1"/>
  <c r="J71" i="59"/>
  <c r="K71" i="59" s="1"/>
  <c r="I71" i="256"/>
  <c r="I73" i="241"/>
  <c r="I72" i="220"/>
  <c r="I72" i="81"/>
  <c r="I72" i="157"/>
  <c r="I72" i="135"/>
  <c r="I73" i="152"/>
  <c r="I73" i="134"/>
  <c r="I78" i="62"/>
  <c r="I79" i="62" s="1"/>
  <c r="I72" i="170"/>
  <c r="J52" i="247"/>
  <c r="G54" i="20"/>
  <c r="H54" i="20" s="1"/>
  <c r="K53" i="20"/>
  <c r="G66" i="148"/>
  <c r="H66" i="148" s="1"/>
  <c r="K65" i="148"/>
  <c r="I72" i="60"/>
  <c r="J72" i="169"/>
  <c r="K72" i="169" s="1"/>
  <c r="I73" i="123"/>
  <c r="I71" i="27"/>
  <c r="I72" i="59"/>
  <c r="I82" i="96"/>
  <c r="I83" i="96" s="1"/>
  <c r="I84" i="96" s="1"/>
  <c r="I71" i="115"/>
  <c r="I76" i="47"/>
  <c r="I71" i="67"/>
  <c r="G54" i="16"/>
  <c r="H54" i="16" s="1"/>
  <c r="K53" i="16"/>
  <c r="I72" i="137"/>
  <c r="I71" i="114"/>
  <c r="I71" i="150"/>
  <c r="I73" i="169"/>
  <c r="I73" i="151"/>
  <c r="I72" i="182"/>
  <c r="I74" i="66"/>
  <c r="I73" i="166"/>
  <c r="I77" i="4"/>
  <c r="I76" i="197"/>
  <c r="J76" i="237"/>
  <c r="K76" i="237" s="1"/>
  <c r="J78" i="35"/>
  <c r="K78" i="35" s="1"/>
  <c r="J75" i="216"/>
  <c r="K75" i="216" s="1"/>
  <c r="J82" i="41"/>
  <c r="K82" i="41" s="1"/>
  <c r="I72" i="255"/>
  <c r="I71" i="116"/>
  <c r="I73" i="69"/>
  <c r="I76" i="50"/>
  <c r="I72" i="129"/>
  <c r="J72" i="239"/>
  <c r="K72" i="239" s="1"/>
  <c r="I71" i="100"/>
  <c r="J70" i="150"/>
  <c r="K70" i="150" s="1"/>
  <c r="I71" i="61"/>
  <c r="G54" i="55"/>
  <c r="H54" i="55" s="1"/>
  <c r="K53" i="55"/>
  <c r="I72" i="5"/>
  <c r="K71" i="5"/>
  <c r="I71" i="88"/>
  <c r="I83" i="95"/>
  <c r="J75" i="127"/>
  <c r="K75" i="127" s="1"/>
  <c r="J72" i="72"/>
  <c r="K72" i="72" s="1"/>
  <c r="J70" i="67"/>
  <c r="K70" i="67" s="1"/>
  <c r="I79" i="63"/>
  <c r="J70" i="57"/>
  <c r="K70" i="57" s="1"/>
  <c r="J71" i="130"/>
  <c r="K71" i="130" s="1"/>
  <c r="J49" i="33"/>
  <c r="I73" i="239"/>
  <c r="I71" i="214"/>
  <c r="I72" i="140"/>
  <c r="J72" i="134"/>
  <c r="K72" i="134" s="1"/>
  <c r="I73" i="3"/>
  <c r="J71" i="99"/>
  <c r="K71" i="99" s="1"/>
  <c r="I73" i="131"/>
  <c r="I72" i="251"/>
  <c r="I76" i="19"/>
  <c r="K75" i="19"/>
  <c r="I72" i="58"/>
  <c r="I74" i="14"/>
  <c r="I71" i="238"/>
  <c r="I72" i="29"/>
  <c r="I75" i="87"/>
  <c r="J78" i="86"/>
  <c r="K78" i="86" s="1"/>
  <c r="I77" i="42"/>
  <c r="I83" i="41"/>
  <c r="I79" i="86"/>
  <c r="J83" i="82"/>
  <c r="K83" i="82" s="1"/>
  <c r="J85" i="218"/>
  <c r="K85" i="218" s="1"/>
  <c r="J84" i="133"/>
  <c r="K84" i="133" s="1"/>
  <c r="I84" i="82"/>
  <c r="J74" i="74"/>
  <c r="K74" i="74" s="1"/>
  <c r="I75" i="74"/>
  <c r="I72" i="73"/>
  <c r="I73" i="72"/>
  <c r="I74" i="71"/>
  <c r="I77" i="248"/>
  <c r="J75" i="178"/>
  <c r="K75" i="178" s="1"/>
  <c r="I73" i="142"/>
  <c r="J75" i="32"/>
  <c r="K75" i="32" s="1"/>
  <c r="I76" i="216"/>
  <c r="J74" i="124"/>
  <c r="K74" i="124" s="1"/>
  <c r="J76" i="249"/>
  <c r="K76" i="249" s="1"/>
  <c r="I73" i="154"/>
  <c r="J75" i="78"/>
  <c r="K75" i="78" s="1"/>
  <c r="I79" i="22"/>
  <c r="J78" i="22"/>
  <c r="K78" i="22" s="1"/>
  <c r="J76" i="217"/>
  <c r="K76" i="217" s="1"/>
  <c r="I76" i="78"/>
  <c r="I78" i="77"/>
  <c r="J75" i="76"/>
  <c r="K75" i="76" s="1"/>
  <c r="I76" i="76"/>
  <c r="I77" i="112"/>
  <c r="I72" i="21"/>
  <c r="I79" i="35"/>
  <c r="J65" i="155"/>
  <c r="G66" i="155" s="1"/>
  <c r="H66" i="155" s="1"/>
  <c r="I70" i="155"/>
  <c r="I76" i="127"/>
  <c r="I75" i="124"/>
  <c r="J75" i="45"/>
  <c r="K75" i="45" s="1"/>
  <c r="I73" i="43"/>
  <c r="J79" i="49"/>
  <c r="K79" i="49" s="1"/>
  <c r="I76" i="45"/>
  <c r="I86" i="145"/>
  <c r="I73" i="247"/>
  <c r="I80" i="49"/>
  <c r="I85" i="133"/>
  <c r="I77" i="132"/>
  <c r="I77" i="206"/>
  <c r="I77" i="217"/>
  <c r="I79" i="75"/>
  <c r="J78" i="75"/>
  <c r="K78" i="75" s="1"/>
  <c r="I76" i="2"/>
  <c r="I77" i="237"/>
  <c r="I80" i="221"/>
  <c r="I79" i="65"/>
  <c r="I90" i="64"/>
  <c r="I82" i="33"/>
  <c r="I76" i="32"/>
  <c r="I75" i="30"/>
  <c r="K74" i="30"/>
  <c r="I76" i="178"/>
  <c r="I86" i="97"/>
  <c r="I75" i="250"/>
  <c r="J74" i="250"/>
  <c r="K74" i="250" s="1"/>
  <c r="I77" i="249"/>
  <c r="I86" i="218"/>
  <c r="I75" i="55"/>
  <c r="I80" i="139"/>
  <c r="I90" i="24"/>
  <c r="I79" i="40"/>
  <c r="J52" i="166" l="1"/>
  <c r="G53" i="166" s="1"/>
  <c r="H53" i="166" s="1"/>
  <c r="I78" i="252"/>
  <c r="I79" i="252" s="1"/>
  <c r="K56" i="136"/>
  <c r="G57" i="136"/>
  <c r="H57" i="136" s="1"/>
  <c r="I95" i="257"/>
  <c r="K48" i="167"/>
  <c r="G49" i="167"/>
  <c r="H49" i="167" s="1"/>
  <c r="I94" i="17"/>
  <c r="G51" i="93"/>
  <c r="H51" i="93" s="1"/>
  <c r="J51" i="93" s="1"/>
  <c r="K51" i="93" s="1"/>
  <c r="J56" i="97"/>
  <c r="K69" i="110"/>
  <c r="J70" i="110" s="1"/>
  <c r="G71" i="110" s="1"/>
  <c r="H71" i="110" s="1"/>
  <c r="J67" i="26"/>
  <c r="G68" i="26" s="1"/>
  <c r="H68" i="26" s="1"/>
  <c r="J52" i="257"/>
  <c r="G53" i="257" s="1"/>
  <c r="H53" i="257" s="1"/>
  <c r="J117" i="267"/>
  <c r="K117" i="267" s="1"/>
  <c r="J52" i="2"/>
  <c r="I118" i="267"/>
  <c r="K52" i="257"/>
  <c r="J53" i="257" s="1"/>
  <c r="J57" i="3"/>
  <c r="K50" i="92"/>
  <c r="G51" i="92"/>
  <c r="H51" i="92" s="1"/>
  <c r="G62" i="61"/>
  <c r="H62" i="61" s="1"/>
  <c r="K61" i="61"/>
  <c r="J100" i="12"/>
  <c r="K100" i="12" s="1"/>
  <c r="J101" i="12" s="1"/>
  <c r="K101" i="12" s="1"/>
  <c r="G57" i="252"/>
  <c r="H57" i="252" s="1"/>
  <c r="J57" i="252" s="1"/>
  <c r="G58" i="252" s="1"/>
  <c r="H58" i="252" s="1"/>
  <c r="G69" i="10"/>
  <c r="K68" i="10"/>
  <c r="J69" i="10" s="1"/>
  <c r="I88" i="18"/>
  <c r="I102" i="12"/>
  <c r="K55" i="18"/>
  <c r="J56" i="18" s="1"/>
  <c r="G57" i="137"/>
  <c r="H57" i="137" s="1"/>
  <c r="K56" i="137"/>
  <c r="G65" i="140"/>
  <c r="H65" i="140" s="1"/>
  <c r="J65" i="140" s="1"/>
  <c r="G66" i="140" s="1"/>
  <c r="H66" i="140" s="1"/>
  <c r="I76" i="148"/>
  <c r="G52" i="4"/>
  <c r="H52" i="4" s="1"/>
  <c r="K51" i="4"/>
  <c r="K51" i="17"/>
  <c r="G52" i="17"/>
  <c r="H52" i="17" s="1"/>
  <c r="K54" i="152"/>
  <c r="J55" i="152" s="1"/>
  <c r="K58" i="100"/>
  <c r="J59" i="100" s="1"/>
  <c r="G60" i="100" s="1"/>
  <c r="H60" i="100" s="1"/>
  <c r="G53" i="47"/>
  <c r="H53" i="47" s="1"/>
  <c r="K52" i="47"/>
  <c r="J75" i="263"/>
  <c r="K75" i="263" s="1"/>
  <c r="J79" i="262"/>
  <c r="K79" i="262" s="1"/>
  <c r="K64" i="138"/>
  <c r="G65" i="138"/>
  <c r="H65" i="138" s="1"/>
  <c r="J72" i="99"/>
  <c r="K72" i="99" s="1"/>
  <c r="K62" i="114"/>
  <c r="J63" i="114" s="1"/>
  <c r="K63" i="114" s="1"/>
  <c r="J72" i="130"/>
  <c r="K72" i="130" s="1"/>
  <c r="J51" i="96"/>
  <c r="G52" i="96" s="1"/>
  <c r="H52" i="96" s="1"/>
  <c r="K57" i="24"/>
  <c r="J58" i="24" s="1"/>
  <c r="K58" i="24" s="1"/>
  <c r="J73" i="134"/>
  <c r="K73" i="134" s="1"/>
  <c r="K66" i="251"/>
  <c r="G67" i="251"/>
  <c r="H67" i="251" s="1"/>
  <c r="J71" i="57"/>
  <c r="K71" i="57" s="1"/>
  <c r="K61" i="153"/>
  <c r="J62" i="153" s="1"/>
  <c r="J58" i="95"/>
  <c r="G59" i="95" s="1"/>
  <c r="H59" i="95" s="1"/>
  <c r="K60" i="139"/>
  <c r="J61" i="139" s="1"/>
  <c r="G62" i="139" s="1"/>
  <c r="H62" i="139" s="1"/>
  <c r="G67" i="3"/>
  <c r="H67" i="3" s="1"/>
  <c r="J67" i="3" s="1"/>
  <c r="G72" i="91"/>
  <c r="H72" i="91" s="1"/>
  <c r="K71" i="91"/>
  <c r="J71" i="67"/>
  <c r="K71" i="67" s="1"/>
  <c r="J72" i="70"/>
  <c r="K72" i="70" s="1"/>
  <c r="J75" i="261"/>
  <c r="K75" i="261" s="1"/>
  <c r="I76" i="263"/>
  <c r="J76" i="178"/>
  <c r="K76" i="178" s="1"/>
  <c r="I80" i="262"/>
  <c r="I76" i="261"/>
  <c r="K50" i="48"/>
  <c r="J51" i="48" s="1"/>
  <c r="G52" i="48" s="1"/>
  <c r="H52" i="48" s="1"/>
  <c r="J73" i="169"/>
  <c r="K73" i="169" s="1"/>
  <c r="J71" i="181"/>
  <c r="K71" i="181" s="1"/>
  <c r="J71" i="150"/>
  <c r="K71" i="150" s="1"/>
  <c r="J77" i="132"/>
  <c r="K77" i="132" s="1"/>
  <c r="J54" i="55"/>
  <c r="K54" i="55" s="1"/>
  <c r="J72" i="129"/>
  <c r="K72" i="129" s="1"/>
  <c r="J71" i="27"/>
  <c r="K71" i="27" s="1"/>
  <c r="J72" i="84"/>
  <c r="K72" i="84" s="1"/>
  <c r="J73" i="142"/>
  <c r="K73" i="142" s="1"/>
  <c r="J71" i="115"/>
  <c r="K71" i="115" s="1"/>
  <c r="J73" i="123"/>
  <c r="K73" i="123" s="1"/>
  <c r="J66" i="148"/>
  <c r="J72" i="170"/>
  <c r="K72" i="170" s="1"/>
  <c r="J72" i="135"/>
  <c r="K72" i="135" s="1"/>
  <c r="J71" i="256"/>
  <c r="K71" i="256" s="1"/>
  <c r="J73" i="239"/>
  <c r="K73" i="239" s="1"/>
  <c r="J73" i="7"/>
  <c r="K73" i="7" s="1"/>
  <c r="J71" i="214"/>
  <c r="K71" i="214" s="1"/>
  <c r="J74" i="14"/>
  <c r="K74" i="14" s="1"/>
  <c r="J73" i="131"/>
  <c r="K73" i="131" s="1"/>
  <c r="J73" i="240"/>
  <c r="K73" i="240" s="1"/>
  <c r="J71" i="68"/>
  <c r="K71" i="68" s="1"/>
  <c r="J76" i="127"/>
  <c r="K76" i="127" s="1"/>
  <c r="J79" i="63"/>
  <c r="K79" i="63" s="1"/>
  <c r="J71" i="88"/>
  <c r="K71" i="88" s="1"/>
  <c r="J76" i="50"/>
  <c r="K76" i="50" s="1"/>
  <c r="J72" i="81"/>
  <c r="K72" i="81" s="1"/>
  <c r="J56" i="64"/>
  <c r="K56" i="64" s="1"/>
  <c r="J79" i="86"/>
  <c r="K79" i="86" s="1"/>
  <c r="J76" i="219"/>
  <c r="K76" i="219" s="1"/>
  <c r="J72" i="255"/>
  <c r="K72" i="255" s="1"/>
  <c r="J74" i="66"/>
  <c r="K74" i="66" s="1"/>
  <c r="J72" i="60"/>
  <c r="K72" i="60" s="1"/>
  <c r="J54" i="20"/>
  <c r="K54" i="20" s="1"/>
  <c r="J73" i="241"/>
  <c r="K73" i="241" s="1"/>
  <c r="J72" i="59"/>
  <c r="K72" i="59" s="1"/>
  <c r="J77" i="117"/>
  <c r="K77" i="117" s="1"/>
  <c r="J69" i="151"/>
  <c r="K71" i="157"/>
  <c r="J72" i="157" s="1"/>
  <c r="G73" i="157" s="1"/>
  <c r="H73" i="157" s="1"/>
  <c r="J82" i="37"/>
  <c r="K82" i="37" s="1"/>
  <c r="G52" i="211"/>
  <c r="H52" i="211" s="1"/>
  <c r="J52" i="211" s="1"/>
  <c r="K52" i="211" s="1"/>
  <c r="I72" i="67"/>
  <c r="I73" i="29"/>
  <c r="I74" i="239"/>
  <c r="I84" i="95"/>
  <c r="J71" i="116"/>
  <c r="K71" i="116" s="1"/>
  <c r="J76" i="197"/>
  <c r="K76" i="197" s="1"/>
  <c r="J72" i="182"/>
  <c r="K72" i="182" s="1"/>
  <c r="I73" i="60"/>
  <c r="J78" i="62"/>
  <c r="K78" i="62" s="1"/>
  <c r="J79" i="62" s="1"/>
  <c r="K79" i="62" s="1"/>
  <c r="I73" i="135"/>
  <c r="J72" i="220"/>
  <c r="K72" i="220" s="1"/>
  <c r="I74" i="7"/>
  <c r="I71" i="136"/>
  <c r="I73" i="143"/>
  <c r="I73" i="13"/>
  <c r="K72" i="13"/>
  <c r="I72" i="128"/>
  <c r="I93" i="138"/>
  <c r="I94" i="138" s="1"/>
  <c r="I95" i="138" s="1"/>
  <c r="I96" i="138" s="1"/>
  <c r="I97" i="138" s="1"/>
  <c r="I73" i="58"/>
  <c r="I73" i="220"/>
  <c r="I83" i="37"/>
  <c r="J72" i="29"/>
  <c r="K72" i="29" s="1"/>
  <c r="I74" i="3"/>
  <c r="G50" i="33"/>
  <c r="H50" i="33" s="1"/>
  <c r="K49" i="33"/>
  <c r="I73" i="129"/>
  <c r="I72" i="116"/>
  <c r="I77" i="197"/>
  <c r="I73" i="182"/>
  <c r="I72" i="114"/>
  <c r="I77" i="47"/>
  <c r="I73" i="59"/>
  <c r="G53" i="247"/>
  <c r="H53" i="247" s="1"/>
  <c r="K52" i="247"/>
  <c r="I73" i="157"/>
  <c r="I74" i="157" s="1"/>
  <c r="I79" i="16"/>
  <c r="J71" i="128"/>
  <c r="K71" i="128" s="1"/>
  <c r="I73" i="149"/>
  <c r="I72" i="150"/>
  <c r="I80" i="62"/>
  <c r="J79" i="65"/>
  <c r="K79" i="65" s="1"/>
  <c r="J79" i="22"/>
  <c r="K79" i="22" s="1"/>
  <c r="J76" i="216"/>
  <c r="K76" i="216" s="1"/>
  <c r="J71" i="238"/>
  <c r="K71" i="238" s="1"/>
  <c r="I77" i="19"/>
  <c r="K76" i="19"/>
  <c r="I72" i="88"/>
  <c r="I72" i="61"/>
  <c r="J74" i="111"/>
  <c r="K74" i="111" s="1"/>
  <c r="I73" i="130"/>
  <c r="I73" i="70"/>
  <c r="J73" i="89"/>
  <c r="K73" i="89" s="1"/>
  <c r="J72" i="149"/>
  <c r="K72" i="149" s="1"/>
  <c r="I73" i="53"/>
  <c r="K72" i="53"/>
  <c r="J77" i="42"/>
  <c r="K77" i="42" s="1"/>
  <c r="I72" i="238"/>
  <c r="I77" i="50"/>
  <c r="I73" i="255"/>
  <c r="I78" i="4"/>
  <c r="I74" i="151"/>
  <c r="I73" i="137"/>
  <c r="I72" i="115"/>
  <c r="I72" i="27"/>
  <c r="I75" i="111"/>
  <c r="I77" i="219"/>
  <c r="I75" i="10"/>
  <c r="I74" i="89"/>
  <c r="J64" i="85"/>
  <c r="I72" i="100"/>
  <c r="J73" i="69"/>
  <c r="K73" i="69" s="1"/>
  <c r="I74" i="169"/>
  <c r="J54" i="16"/>
  <c r="I74" i="123"/>
  <c r="I73" i="170"/>
  <c r="I74" i="134"/>
  <c r="I73" i="81"/>
  <c r="I74" i="241"/>
  <c r="J73" i="8"/>
  <c r="K73" i="8" s="1"/>
  <c r="J71" i="83"/>
  <c r="K71" i="83" s="1"/>
  <c r="I75" i="48"/>
  <c r="I73" i="99"/>
  <c r="I72" i="181"/>
  <c r="I75" i="85"/>
  <c r="I76" i="85" s="1"/>
  <c r="I74" i="153"/>
  <c r="I75" i="14"/>
  <c r="I80" i="63"/>
  <c r="I73" i="5"/>
  <c r="K72" i="5"/>
  <c r="I74" i="69"/>
  <c r="I74" i="166"/>
  <c r="I74" i="8"/>
  <c r="I72" i="83"/>
  <c r="I73" i="84"/>
  <c r="I79" i="93"/>
  <c r="I73" i="251"/>
  <c r="I73" i="140"/>
  <c r="J80" i="49"/>
  <c r="K80" i="49" s="1"/>
  <c r="J72" i="58"/>
  <c r="K72" i="58" s="1"/>
  <c r="I74" i="131"/>
  <c r="I72" i="214"/>
  <c r="I75" i="66"/>
  <c r="I85" i="96"/>
  <c r="I74" i="152"/>
  <c r="I72" i="256"/>
  <c r="I72" i="110"/>
  <c r="I73" i="110" s="1"/>
  <c r="I74" i="110" s="1"/>
  <c r="I75" i="110" s="1"/>
  <c r="I76" i="110" s="1"/>
  <c r="I77" i="110" s="1"/>
  <c r="I78" i="110" s="1"/>
  <c r="I79" i="110" s="1"/>
  <c r="I80" i="110" s="1"/>
  <c r="I74" i="240"/>
  <c r="I78" i="117"/>
  <c r="I74" i="211"/>
  <c r="I72" i="68"/>
  <c r="I73" i="91"/>
  <c r="I74" i="26"/>
  <c r="I75" i="20"/>
  <c r="I72" i="57"/>
  <c r="I76" i="87"/>
  <c r="J75" i="87"/>
  <c r="K75" i="87" s="1"/>
  <c r="I78" i="42"/>
  <c r="I84" i="41"/>
  <c r="J83" i="41"/>
  <c r="K83" i="41" s="1"/>
  <c r="I80" i="86"/>
  <c r="J78" i="77"/>
  <c r="K78" i="77" s="1"/>
  <c r="J85" i="133"/>
  <c r="K85" i="133" s="1"/>
  <c r="I85" i="82"/>
  <c r="J84" i="82"/>
  <c r="K84" i="82" s="1"/>
  <c r="I76" i="74"/>
  <c r="J75" i="74"/>
  <c r="K75" i="74" s="1"/>
  <c r="I73" i="73"/>
  <c r="J72" i="73"/>
  <c r="K72" i="73" s="1"/>
  <c r="I74" i="72"/>
  <c r="J73" i="72"/>
  <c r="K73" i="72" s="1"/>
  <c r="I75" i="71"/>
  <c r="J74" i="71"/>
  <c r="K74" i="71" s="1"/>
  <c r="I78" i="248"/>
  <c r="J77" i="248"/>
  <c r="K77" i="248" s="1"/>
  <c r="I74" i="142"/>
  <c r="J76" i="32"/>
  <c r="K76" i="32" s="1"/>
  <c r="I77" i="216"/>
  <c r="J75" i="124"/>
  <c r="K75" i="124" s="1"/>
  <c r="I74" i="154"/>
  <c r="J73" i="154"/>
  <c r="K73" i="154" s="1"/>
  <c r="J75" i="250"/>
  <c r="K75" i="250" s="1"/>
  <c r="I80" i="22"/>
  <c r="J77" i="217"/>
  <c r="K77" i="217" s="1"/>
  <c r="I77" i="78"/>
  <c r="J76" i="78"/>
  <c r="K76" i="78" s="1"/>
  <c r="I79" i="77"/>
  <c r="J76" i="76"/>
  <c r="K76" i="76" s="1"/>
  <c r="I77" i="76"/>
  <c r="J79" i="75"/>
  <c r="K79" i="75" s="1"/>
  <c r="I78" i="112"/>
  <c r="J77" i="112"/>
  <c r="K77" i="112" s="1"/>
  <c r="I73" i="21"/>
  <c r="J72" i="21"/>
  <c r="K72" i="21" s="1"/>
  <c r="I80" i="35"/>
  <c r="J79" i="35"/>
  <c r="K79" i="35" s="1"/>
  <c r="K65" i="155"/>
  <c r="J66" i="155" s="1"/>
  <c r="I71" i="155"/>
  <c r="I77" i="127"/>
  <c r="I76" i="124"/>
  <c r="I74" i="43"/>
  <c r="J73" i="43"/>
  <c r="K73" i="43" s="1"/>
  <c r="I77" i="45"/>
  <c r="J76" i="45"/>
  <c r="K76" i="45" s="1"/>
  <c r="I87" i="145"/>
  <c r="J86" i="145"/>
  <c r="K86" i="145" s="1"/>
  <c r="I74" i="247"/>
  <c r="I81" i="49"/>
  <c r="I86" i="133"/>
  <c r="I78" i="132"/>
  <c r="I78" i="206"/>
  <c r="J77" i="206"/>
  <c r="K77" i="206" s="1"/>
  <c r="I78" i="217"/>
  <c r="I80" i="75"/>
  <c r="I77" i="2"/>
  <c r="I78" i="237"/>
  <c r="J77" i="237"/>
  <c r="K77" i="237" s="1"/>
  <c r="I81" i="221"/>
  <c r="J80" i="221"/>
  <c r="K80" i="221" s="1"/>
  <c r="I80" i="65"/>
  <c r="I91" i="64"/>
  <c r="I83" i="33"/>
  <c r="I77" i="32"/>
  <c r="K75" i="30"/>
  <c r="I76" i="30"/>
  <c r="I77" i="178"/>
  <c r="I87" i="97"/>
  <c r="I76" i="250"/>
  <c r="I78" i="249"/>
  <c r="J77" i="249"/>
  <c r="K77" i="249" s="1"/>
  <c r="I87" i="218"/>
  <c r="J86" i="218"/>
  <c r="K86" i="218" s="1"/>
  <c r="I76" i="55"/>
  <c r="I81" i="139"/>
  <c r="I91" i="24"/>
  <c r="I80" i="40"/>
  <c r="J79" i="40"/>
  <c r="K79" i="40" s="1"/>
  <c r="K52" i="166" l="1"/>
  <c r="J53" i="166" s="1"/>
  <c r="K53" i="166" s="1"/>
  <c r="K67" i="26"/>
  <c r="J68" i="26" s="1"/>
  <c r="K68" i="26" s="1"/>
  <c r="J49" i="167"/>
  <c r="K49" i="167" s="1"/>
  <c r="J57" i="136"/>
  <c r="I75" i="157"/>
  <c r="I95" i="17"/>
  <c r="I96" i="17" s="1"/>
  <c r="I97" i="17" s="1"/>
  <c r="I96" i="257"/>
  <c r="I80" i="252"/>
  <c r="G52" i="93"/>
  <c r="H52" i="93" s="1"/>
  <c r="J52" i="93" s="1"/>
  <c r="K56" i="97"/>
  <c r="G57" i="97"/>
  <c r="H57" i="97" s="1"/>
  <c r="K70" i="110"/>
  <c r="J71" i="110" s="1"/>
  <c r="G72" i="110" s="1"/>
  <c r="H72" i="110" s="1"/>
  <c r="G56" i="152"/>
  <c r="H56" i="152" s="1"/>
  <c r="K55" i="152"/>
  <c r="I119" i="267"/>
  <c r="J118" i="267"/>
  <c r="K118" i="267" s="1"/>
  <c r="G53" i="2"/>
  <c r="H53" i="2" s="1"/>
  <c r="K52" i="2"/>
  <c r="K53" i="257"/>
  <c r="G54" i="257"/>
  <c r="H54" i="257" s="1"/>
  <c r="J51" i="92"/>
  <c r="G52" i="92" s="1"/>
  <c r="H52" i="92" s="1"/>
  <c r="G58" i="3"/>
  <c r="H58" i="3" s="1"/>
  <c r="K57" i="3"/>
  <c r="G57" i="18"/>
  <c r="H57" i="18" s="1"/>
  <c r="K56" i="18"/>
  <c r="J62" i="61"/>
  <c r="K57" i="252"/>
  <c r="J58" i="252" s="1"/>
  <c r="G70" i="10"/>
  <c r="K69" i="10"/>
  <c r="J70" i="10" s="1"/>
  <c r="J52" i="4"/>
  <c r="K52" i="4" s="1"/>
  <c r="J102" i="12"/>
  <c r="K102" i="12" s="1"/>
  <c r="I103" i="12"/>
  <c r="J57" i="137"/>
  <c r="G58" i="137" s="1"/>
  <c r="H58" i="137" s="1"/>
  <c r="I89" i="18"/>
  <c r="K59" i="100"/>
  <c r="J60" i="100" s="1"/>
  <c r="G61" i="100" s="1"/>
  <c r="H61" i="100" s="1"/>
  <c r="I77" i="148"/>
  <c r="I78" i="148" s="1"/>
  <c r="J52" i="17"/>
  <c r="G53" i="17" s="1"/>
  <c r="H53" i="17" s="1"/>
  <c r="J53" i="47"/>
  <c r="K53" i="47" s="1"/>
  <c r="K66" i="148"/>
  <c r="G67" i="148"/>
  <c r="H67" i="148" s="1"/>
  <c r="K51" i="96"/>
  <c r="J52" i="96" s="1"/>
  <c r="G57" i="64"/>
  <c r="H57" i="64" s="1"/>
  <c r="K51" i="48"/>
  <c r="K65" i="140"/>
  <c r="J66" i="140" s="1"/>
  <c r="G67" i="140" s="1"/>
  <c r="H67" i="140" s="1"/>
  <c r="J65" i="138"/>
  <c r="K65" i="138" s="1"/>
  <c r="G55" i="55"/>
  <c r="H55" i="55" s="1"/>
  <c r="J55" i="55" s="1"/>
  <c r="J73" i="58"/>
  <c r="K73" i="58" s="1"/>
  <c r="J73" i="29"/>
  <c r="K73" i="29" s="1"/>
  <c r="J67" i="251"/>
  <c r="J72" i="91"/>
  <c r="K72" i="91" s="1"/>
  <c r="K58" i="95"/>
  <c r="J59" i="95" s="1"/>
  <c r="K59" i="95" s="1"/>
  <c r="J80" i="262"/>
  <c r="K80" i="262" s="1"/>
  <c r="J76" i="263"/>
  <c r="K76" i="263" s="1"/>
  <c r="G68" i="3"/>
  <c r="H68" i="3" s="1"/>
  <c r="K67" i="3"/>
  <c r="J73" i="149"/>
  <c r="K73" i="149" s="1"/>
  <c r="I77" i="263"/>
  <c r="J78" i="249"/>
  <c r="K78" i="249" s="1"/>
  <c r="I81" i="262"/>
  <c r="J78" i="248"/>
  <c r="K78" i="248" s="1"/>
  <c r="J76" i="261"/>
  <c r="K76" i="261" s="1"/>
  <c r="G64" i="114"/>
  <c r="H64" i="114" s="1"/>
  <c r="J64" i="114" s="1"/>
  <c r="I77" i="261"/>
  <c r="J81" i="221"/>
  <c r="K81" i="221" s="1"/>
  <c r="K61" i="139"/>
  <c r="J62" i="139" s="1"/>
  <c r="K62" i="139" s="1"/>
  <c r="J77" i="219"/>
  <c r="K77" i="219" s="1"/>
  <c r="J72" i="128"/>
  <c r="K72" i="128" s="1"/>
  <c r="J77" i="178"/>
  <c r="K77" i="178" s="1"/>
  <c r="J80" i="65"/>
  <c r="K80" i="65" s="1"/>
  <c r="J78" i="237"/>
  <c r="K78" i="237" s="1"/>
  <c r="J74" i="240"/>
  <c r="K74" i="240" s="1"/>
  <c r="J77" i="197"/>
  <c r="K77" i="197" s="1"/>
  <c r="G55" i="20"/>
  <c r="H55" i="20" s="1"/>
  <c r="J55" i="20" s="1"/>
  <c r="J74" i="131"/>
  <c r="K74" i="131" s="1"/>
  <c r="J74" i="123"/>
  <c r="K74" i="123" s="1"/>
  <c r="J73" i="129"/>
  <c r="K73" i="129" s="1"/>
  <c r="J73" i="99"/>
  <c r="K73" i="99" s="1"/>
  <c r="J84" i="41"/>
  <c r="K84" i="41" s="1"/>
  <c r="J76" i="87"/>
  <c r="K76" i="87" s="1"/>
  <c r="J74" i="239"/>
  <c r="K74" i="239" s="1"/>
  <c r="J74" i="154"/>
  <c r="K74" i="154" s="1"/>
  <c r="J75" i="66"/>
  <c r="K75" i="66" s="1"/>
  <c r="J73" i="84"/>
  <c r="K73" i="84" s="1"/>
  <c r="J72" i="181"/>
  <c r="K72" i="181" s="1"/>
  <c r="J74" i="134"/>
  <c r="K74" i="134" s="1"/>
  <c r="J72" i="83"/>
  <c r="K72" i="83" s="1"/>
  <c r="J74" i="69"/>
  <c r="K74" i="69" s="1"/>
  <c r="J72" i="57"/>
  <c r="K72" i="57" s="1"/>
  <c r="J74" i="169"/>
  <c r="K74" i="169" s="1"/>
  <c r="J74" i="89"/>
  <c r="K74" i="89" s="1"/>
  <c r="J73" i="130"/>
  <c r="K73" i="130" s="1"/>
  <c r="J72" i="67"/>
  <c r="K72" i="67" s="1"/>
  <c r="J76" i="250"/>
  <c r="K76" i="250" s="1"/>
  <c r="J80" i="62"/>
  <c r="K80" i="62" s="1"/>
  <c r="G63" i="153"/>
  <c r="H63" i="153" s="1"/>
  <c r="K62" i="153"/>
  <c r="J74" i="8"/>
  <c r="K74" i="8" s="1"/>
  <c r="G70" i="151"/>
  <c r="H70" i="151" s="1"/>
  <c r="K69" i="151"/>
  <c r="J86" i="133"/>
  <c r="K86" i="133" s="1"/>
  <c r="J83" i="37"/>
  <c r="K83" i="37" s="1"/>
  <c r="J77" i="76"/>
  <c r="K77" i="76" s="1"/>
  <c r="G59" i="24"/>
  <c r="H59" i="24" s="1"/>
  <c r="J59" i="24" s="1"/>
  <c r="G53" i="211"/>
  <c r="H53" i="211" s="1"/>
  <c r="J53" i="211" s="1"/>
  <c r="J80" i="63"/>
  <c r="K80" i="63" s="1"/>
  <c r="I75" i="241"/>
  <c r="I73" i="100"/>
  <c r="I78" i="219"/>
  <c r="J72" i="115"/>
  <c r="K72" i="115" s="1"/>
  <c r="J73" i="255"/>
  <c r="K73" i="255" s="1"/>
  <c r="J72" i="238"/>
  <c r="K72" i="238" s="1"/>
  <c r="I74" i="70"/>
  <c r="K77" i="19"/>
  <c r="I78" i="19"/>
  <c r="I81" i="62"/>
  <c r="I74" i="59"/>
  <c r="J73" i="220"/>
  <c r="K73" i="220" s="1"/>
  <c r="I73" i="128"/>
  <c r="I72" i="136"/>
  <c r="J73" i="60"/>
  <c r="K73" i="60" s="1"/>
  <c r="I75" i="239"/>
  <c r="J78" i="112"/>
  <c r="K78" i="112" s="1"/>
  <c r="I74" i="91"/>
  <c r="I75" i="240"/>
  <c r="I75" i="152"/>
  <c r="I75" i="131"/>
  <c r="I80" i="93"/>
  <c r="I75" i="166"/>
  <c r="I81" i="63"/>
  <c r="I82" i="63" s="1"/>
  <c r="I73" i="181"/>
  <c r="J74" i="241"/>
  <c r="K74" i="241" s="1"/>
  <c r="I75" i="123"/>
  <c r="J75" i="111"/>
  <c r="K75" i="111" s="1"/>
  <c r="J77" i="50"/>
  <c r="K77" i="50" s="1"/>
  <c r="J73" i="70"/>
  <c r="K73" i="70" s="1"/>
  <c r="J72" i="150"/>
  <c r="K72" i="150" s="1"/>
  <c r="J73" i="59"/>
  <c r="K73" i="59" s="1"/>
  <c r="I78" i="197"/>
  <c r="I75" i="3"/>
  <c r="I75" i="7"/>
  <c r="I74" i="220"/>
  <c r="J77" i="32"/>
  <c r="K77" i="32" s="1"/>
  <c r="J78" i="132"/>
  <c r="K78" i="132" s="1"/>
  <c r="J87" i="145"/>
  <c r="K87" i="145" s="1"/>
  <c r="J77" i="216"/>
  <c r="K77" i="216" s="1"/>
  <c r="J75" i="71"/>
  <c r="K75" i="71" s="1"/>
  <c r="I73" i="57"/>
  <c r="J72" i="68"/>
  <c r="K72" i="68" s="1"/>
  <c r="I86" i="96"/>
  <c r="I87" i="96" s="1"/>
  <c r="I74" i="84"/>
  <c r="J75" i="14"/>
  <c r="K75" i="14" s="1"/>
  <c r="I74" i="99"/>
  <c r="J73" i="81"/>
  <c r="K73" i="81" s="1"/>
  <c r="G55" i="16"/>
  <c r="H55" i="16" s="1"/>
  <c r="K54" i="16"/>
  <c r="G65" i="85"/>
  <c r="H65" i="85" s="1"/>
  <c r="K64" i="85"/>
  <c r="I76" i="111"/>
  <c r="I74" i="137"/>
  <c r="I78" i="50"/>
  <c r="I73" i="61"/>
  <c r="I73" i="150"/>
  <c r="K72" i="157"/>
  <c r="J73" i="157" s="1"/>
  <c r="I78" i="47"/>
  <c r="I79" i="47" s="1"/>
  <c r="J72" i="116"/>
  <c r="K72" i="116" s="1"/>
  <c r="I74" i="13"/>
  <c r="K73" i="13"/>
  <c r="J74" i="7"/>
  <c r="K74" i="7" s="1"/>
  <c r="I74" i="29"/>
  <c r="I81" i="92"/>
  <c r="I75" i="8"/>
  <c r="I73" i="115"/>
  <c r="I74" i="182"/>
  <c r="I74" i="60"/>
  <c r="J80" i="40"/>
  <c r="K80" i="40" s="1"/>
  <c r="I73" i="68"/>
  <c r="I81" i="110"/>
  <c r="I75" i="69"/>
  <c r="I76" i="14"/>
  <c r="I74" i="81"/>
  <c r="I75" i="89"/>
  <c r="I74" i="53"/>
  <c r="K73" i="53"/>
  <c r="I73" i="88"/>
  <c r="I80" i="16"/>
  <c r="I81" i="16" s="1"/>
  <c r="I73" i="116"/>
  <c r="I79" i="117"/>
  <c r="I73" i="238"/>
  <c r="J74" i="72"/>
  <c r="K74" i="72" s="1"/>
  <c r="I76" i="20"/>
  <c r="J72" i="256"/>
  <c r="K72" i="256" s="1"/>
  <c r="I76" i="66"/>
  <c r="I75" i="134"/>
  <c r="I75" i="169"/>
  <c r="I75" i="151"/>
  <c r="I74" i="130"/>
  <c r="J72" i="88"/>
  <c r="K72" i="88" s="1"/>
  <c r="I74" i="58"/>
  <c r="I74" i="143"/>
  <c r="I74" i="135"/>
  <c r="I73" i="67"/>
  <c r="I75" i="26"/>
  <c r="I74" i="251"/>
  <c r="J73" i="21"/>
  <c r="K73" i="21" s="1"/>
  <c r="J74" i="142"/>
  <c r="K74" i="142" s="1"/>
  <c r="J78" i="42"/>
  <c r="K78" i="42" s="1"/>
  <c r="I75" i="211"/>
  <c r="I73" i="256"/>
  <c r="I74" i="140"/>
  <c r="I73" i="83"/>
  <c r="I74" i="5"/>
  <c r="K73" i="5"/>
  <c r="I75" i="153"/>
  <c r="I76" i="48"/>
  <c r="I76" i="10"/>
  <c r="J72" i="27"/>
  <c r="K72" i="27" s="1"/>
  <c r="I73" i="114"/>
  <c r="I74" i="129"/>
  <c r="I84" i="37"/>
  <c r="J73" i="135"/>
  <c r="K73" i="135" s="1"/>
  <c r="I73" i="214"/>
  <c r="I77" i="85"/>
  <c r="I74" i="170"/>
  <c r="I74" i="255"/>
  <c r="J73" i="73"/>
  <c r="K73" i="73" s="1"/>
  <c r="J78" i="117"/>
  <c r="K78" i="117" s="1"/>
  <c r="J72" i="214"/>
  <c r="K72" i="214" s="1"/>
  <c r="J52" i="48"/>
  <c r="J73" i="170"/>
  <c r="K73" i="170" s="1"/>
  <c r="I73" i="27"/>
  <c r="I79" i="4"/>
  <c r="I74" i="149"/>
  <c r="J57" i="64"/>
  <c r="J53" i="247"/>
  <c r="J73" i="182"/>
  <c r="K73" i="182" s="1"/>
  <c r="J50" i="33"/>
  <c r="I98" i="138"/>
  <c r="I99" i="138" s="1"/>
  <c r="I85" i="95"/>
  <c r="I77" i="87"/>
  <c r="I79" i="42"/>
  <c r="I85" i="41"/>
  <c r="J85" i="82"/>
  <c r="K85" i="82" s="1"/>
  <c r="I81" i="86"/>
  <c r="J80" i="86"/>
  <c r="K80" i="86" s="1"/>
  <c r="J80" i="35"/>
  <c r="K80" i="35" s="1"/>
  <c r="I86" i="82"/>
  <c r="J76" i="124"/>
  <c r="K76" i="124" s="1"/>
  <c r="J76" i="74"/>
  <c r="K76" i="74" s="1"/>
  <c r="I77" i="74"/>
  <c r="I74" i="73"/>
  <c r="I75" i="72"/>
  <c r="I76" i="71"/>
  <c r="I79" i="248"/>
  <c r="I75" i="142"/>
  <c r="I78" i="216"/>
  <c r="J80" i="75"/>
  <c r="K80" i="75" s="1"/>
  <c r="I75" i="154"/>
  <c r="J77" i="78"/>
  <c r="K77" i="78" s="1"/>
  <c r="J74" i="43"/>
  <c r="K74" i="43" s="1"/>
  <c r="J77" i="45"/>
  <c r="K77" i="45" s="1"/>
  <c r="I81" i="22"/>
  <c r="J80" i="22"/>
  <c r="K80" i="22" s="1"/>
  <c r="I78" i="78"/>
  <c r="I80" i="77"/>
  <c r="J79" i="77"/>
  <c r="K79" i="77" s="1"/>
  <c r="I78" i="76"/>
  <c r="I79" i="112"/>
  <c r="I74" i="21"/>
  <c r="I81" i="35"/>
  <c r="G67" i="155"/>
  <c r="H67" i="155" s="1"/>
  <c r="K66" i="155"/>
  <c r="I72" i="155"/>
  <c r="I78" i="127"/>
  <c r="J77" i="127"/>
  <c r="K77" i="127" s="1"/>
  <c r="I77" i="124"/>
  <c r="I75" i="43"/>
  <c r="I78" i="45"/>
  <c r="I88" i="145"/>
  <c r="I75" i="247"/>
  <c r="I82" i="49"/>
  <c r="J81" i="49"/>
  <c r="K81" i="49" s="1"/>
  <c r="I87" i="133"/>
  <c r="I79" i="132"/>
  <c r="J78" i="206"/>
  <c r="K78" i="206" s="1"/>
  <c r="I79" i="206"/>
  <c r="J87" i="218"/>
  <c r="K87" i="218" s="1"/>
  <c r="I79" i="217"/>
  <c r="J78" i="217"/>
  <c r="K78" i="217" s="1"/>
  <c r="I81" i="75"/>
  <c r="I78" i="2"/>
  <c r="I79" i="237"/>
  <c r="I82" i="221"/>
  <c r="I81" i="65"/>
  <c r="I92" i="64"/>
  <c r="I84" i="33"/>
  <c r="I78" i="32"/>
  <c r="I77" i="30"/>
  <c r="K76" i="30"/>
  <c r="I78" i="178"/>
  <c r="I88" i="97"/>
  <c r="I77" i="250"/>
  <c r="I79" i="249"/>
  <c r="I88" i="218"/>
  <c r="I77" i="55"/>
  <c r="I82" i="139"/>
  <c r="I92" i="24"/>
  <c r="I81" i="40"/>
  <c r="J56" i="152" l="1"/>
  <c r="G57" i="152" s="1"/>
  <c r="H57" i="152" s="1"/>
  <c r="G54" i="166"/>
  <c r="H54" i="166" s="1"/>
  <c r="J57" i="97"/>
  <c r="G58" i="97" s="1"/>
  <c r="H58" i="97" s="1"/>
  <c r="G53" i="4"/>
  <c r="H53" i="4" s="1"/>
  <c r="K73" i="157"/>
  <c r="G74" i="157"/>
  <c r="H74" i="157" s="1"/>
  <c r="I97" i="257"/>
  <c r="I98" i="17"/>
  <c r="I81" i="252"/>
  <c r="J54" i="166"/>
  <c r="I76" i="157"/>
  <c r="I77" i="157" s="1"/>
  <c r="G58" i="136"/>
  <c r="H58" i="136" s="1"/>
  <c r="K57" i="136"/>
  <c r="G53" i="93"/>
  <c r="H53" i="93" s="1"/>
  <c r="K52" i="93"/>
  <c r="G54" i="47"/>
  <c r="H54" i="47" s="1"/>
  <c r="J54" i="47" s="1"/>
  <c r="K54" i="47" s="1"/>
  <c r="J53" i="2"/>
  <c r="G54" i="2" s="1"/>
  <c r="H54" i="2" s="1"/>
  <c r="K57" i="97"/>
  <c r="K71" i="110"/>
  <c r="J72" i="110" s="1"/>
  <c r="K72" i="110" s="1"/>
  <c r="J73" i="110" s="1"/>
  <c r="K73" i="110" s="1"/>
  <c r="J74" i="110" s="1"/>
  <c r="K74" i="110" s="1"/>
  <c r="J75" i="110" s="1"/>
  <c r="K75" i="110" s="1"/>
  <c r="J76" i="110" s="1"/>
  <c r="K76" i="110" s="1"/>
  <c r="J77" i="110" s="1"/>
  <c r="K77" i="110" s="1"/>
  <c r="J78" i="110" s="1"/>
  <c r="K78" i="110" s="1"/>
  <c r="J79" i="110" s="1"/>
  <c r="K79" i="110" s="1"/>
  <c r="J80" i="110" s="1"/>
  <c r="K80" i="110" s="1"/>
  <c r="J81" i="110" s="1"/>
  <c r="K81" i="110" s="1"/>
  <c r="J119" i="267"/>
  <c r="K119" i="267" s="1"/>
  <c r="I120" i="267"/>
  <c r="J54" i="257"/>
  <c r="G69" i="26"/>
  <c r="H69" i="26" s="1"/>
  <c r="J69" i="26" s="1"/>
  <c r="J57" i="18"/>
  <c r="K51" i="92"/>
  <c r="J58" i="3"/>
  <c r="J52" i="92"/>
  <c r="G53" i="92" s="1"/>
  <c r="H53" i="92" s="1"/>
  <c r="G63" i="61"/>
  <c r="H63" i="61" s="1"/>
  <c r="K62" i="61"/>
  <c r="K70" i="10"/>
  <c r="J71" i="10" s="1"/>
  <c r="G71" i="10"/>
  <c r="K57" i="137"/>
  <c r="J58" i="137" s="1"/>
  <c r="J53" i="4"/>
  <c r="K53" i="4" s="1"/>
  <c r="I90" i="18"/>
  <c r="G59" i="252"/>
  <c r="H59" i="252" s="1"/>
  <c r="K58" i="252"/>
  <c r="I104" i="12"/>
  <c r="I105" i="12" s="1"/>
  <c r="J103" i="12"/>
  <c r="K103" i="12" s="1"/>
  <c r="I79" i="148"/>
  <c r="I80" i="148" s="1"/>
  <c r="K52" i="17"/>
  <c r="J53" i="17" s="1"/>
  <c r="J67" i="148"/>
  <c r="K67" i="148" s="1"/>
  <c r="G66" i="138"/>
  <c r="H66" i="138" s="1"/>
  <c r="J66" i="138" s="1"/>
  <c r="K56" i="152"/>
  <c r="J73" i="214"/>
  <c r="K73" i="214" s="1"/>
  <c r="G60" i="95"/>
  <c r="H60" i="95" s="1"/>
  <c r="J60" i="95" s="1"/>
  <c r="K55" i="55"/>
  <c r="G56" i="55"/>
  <c r="H56" i="55" s="1"/>
  <c r="K66" i="140"/>
  <c r="J67" i="140" s="1"/>
  <c r="K60" i="100"/>
  <c r="J61" i="100" s="1"/>
  <c r="K61" i="100" s="1"/>
  <c r="G73" i="91"/>
  <c r="H73" i="91" s="1"/>
  <c r="J73" i="91" s="1"/>
  <c r="J81" i="262"/>
  <c r="K81" i="262" s="1"/>
  <c r="K57" i="18"/>
  <c r="G58" i="18"/>
  <c r="H58" i="18" s="1"/>
  <c r="K52" i="96"/>
  <c r="G53" i="96"/>
  <c r="H53" i="96" s="1"/>
  <c r="G68" i="251"/>
  <c r="H68" i="251" s="1"/>
  <c r="K67" i="251"/>
  <c r="J68" i="3"/>
  <c r="G69" i="3" s="1"/>
  <c r="H69" i="3" s="1"/>
  <c r="G63" i="139"/>
  <c r="H63" i="139" s="1"/>
  <c r="J63" i="139" s="1"/>
  <c r="G64" i="139" s="1"/>
  <c r="H64" i="139" s="1"/>
  <c r="J74" i="70"/>
  <c r="K74" i="70" s="1"/>
  <c r="I78" i="263"/>
  <c r="J77" i="263"/>
  <c r="K77" i="263" s="1"/>
  <c r="J77" i="261"/>
  <c r="K77" i="261" s="1"/>
  <c r="J74" i="220"/>
  <c r="K74" i="220" s="1"/>
  <c r="I82" i="262"/>
  <c r="J73" i="57"/>
  <c r="K73" i="57" s="1"/>
  <c r="J81" i="62"/>
  <c r="K81" i="62" s="1"/>
  <c r="J75" i="123"/>
  <c r="K75" i="123" s="1"/>
  <c r="J73" i="68"/>
  <c r="K73" i="68" s="1"/>
  <c r="I78" i="261"/>
  <c r="J75" i="241"/>
  <c r="K75" i="241" s="1"/>
  <c r="J75" i="240"/>
  <c r="K75" i="240" s="1"/>
  <c r="J74" i="182"/>
  <c r="K74" i="182" s="1"/>
  <c r="J63" i="153"/>
  <c r="G64" i="153" s="1"/>
  <c r="H64" i="153" s="1"/>
  <c r="J73" i="116"/>
  <c r="K73" i="116" s="1"/>
  <c r="J74" i="60"/>
  <c r="K74" i="60" s="1"/>
  <c r="J75" i="72"/>
  <c r="K75" i="72" s="1"/>
  <c r="G65" i="114"/>
  <c r="H65" i="114" s="1"/>
  <c r="K64" i="114"/>
  <c r="J78" i="127"/>
  <c r="K78" i="127" s="1"/>
  <c r="J77" i="74"/>
  <c r="K77" i="74" s="1"/>
  <c r="J81" i="86"/>
  <c r="K81" i="86" s="1"/>
  <c r="J73" i="238"/>
  <c r="K73" i="238" s="1"/>
  <c r="J80" i="77"/>
  <c r="K80" i="77" s="1"/>
  <c r="J76" i="71"/>
  <c r="K76" i="71" s="1"/>
  <c r="J74" i="135"/>
  <c r="K74" i="135" s="1"/>
  <c r="J73" i="67"/>
  <c r="K73" i="67" s="1"/>
  <c r="J74" i="130"/>
  <c r="K74" i="130" s="1"/>
  <c r="J75" i="142"/>
  <c r="K75" i="142" s="1"/>
  <c r="J74" i="99"/>
  <c r="K74" i="99" s="1"/>
  <c r="J76" i="111"/>
  <c r="K76" i="111" s="1"/>
  <c r="J73" i="115"/>
  <c r="K73" i="115" s="1"/>
  <c r="J81" i="75"/>
  <c r="K81" i="75" s="1"/>
  <c r="J74" i="81"/>
  <c r="K74" i="81" s="1"/>
  <c r="J81" i="22"/>
  <c r="K81" i="22" s="1"/>
  <c r="J74" i="149"/>
  <c r="K74" i="149" s="1"/>
  <c r="J74" i="73"/>
  <c r="K74" i="73" s="1"/>
  <c r="J75" i="169"/>
  <c r="K75" i="169" s="1"/>
  <c r="J74" i="29"/>
  <c r="K74" i="29" s="1"/>
  <c r="J74" i="84"/>
  <c r="K74" i="84" s="1"/>
  <c r="J74" i="59"/>
  <c r="K74" i="59" s="1"/>
  <c r="J74" i="170"/>
  <c r="K74" i="170" s="1"/>
  <c r="J79" i="117"/>
  <c r="K79" i="117" s="1"/>
  <c r="J73" i="88"/>
  <c r="K73" i="88" s="1"/>
  <c r="J75" i="134"/>
  <c r="K75" i="134" s="1"/>
  <c r="J73" i="256"/>
  <c r="K73" i="256" s="1"/>
  <c r="J75" i="69"/>
  <c r="K75" i="69" s="1"/>
  <c r="J75" i="7"/>
  <c r="K75" i="7" s="1"/>
  <c r="J88" i="145"/>
  <c r="K88" i="145" s="1"/>
  <c r="J75" i="239"/>
  <c r="K75" i="239" s="1"/>
  <c r="J73" i="128"/>
  <c r="K73" i="128" s="1"/>
  <c r="J85" i="41"/>
  <c r="K85" i="41" s="1"/>
  <c r="J70" i="151"/>
  <c r="J84" i="37"/>
  <c r="K84" i="37" s="1"/>
  <c r="K53" i="211"/>
  <c r="G54" i="211"/>
  <c r="H54" i="211" s="1"/>
  <c r="J79" i="217"/>
  <c r="K79" i="217" s="1"/>
  <c r="J81" i="63"/>
  <c r="K81" i="63" s="1"/>
  <c r="J82" i="63" s="1"/>
  <c r="K82" i="63" s="1"/>
  <c r="G58" i="64"/>
  <c r="H58" i="64" s="1"/>
  <c r="K57" i="64"/>
  <c r="I74" i="27"/>
  <c r="J74" i="255"/>
  <c r="K74" i="255" s="1"/>
  <c r="I75" i="129"/>
  <c r="I77" i="10"/>
  <c r="I74" i="83"/>
  <c r="I74" i="67"/>
  <c r="I76" i="151"/>
  <c r="I77" i="66"/>
  <c r="I82" i="16"/>
  <c r="I83" i="16" s="1"/>
  <c r="J76" i="14"/>
  <c r="K76" i="14" s="1"/>
  <c r="I76" i="8"/>
  <c r="J78" i="50"/>
  <c r="K78" i="50" s="1"/>
  <c r="J55" i="16"/>
  <c r="I83" i="63"/>
  <c r="I77" i="14"/>
  <c r="I76" i="3"/>
  <c r="J82" i="221"/>
  <c r="K82" i="221" s="1"/>
  <c r="J79" i="237"/>
  <c r="K79" i="237" s="1"/>
  <c r="J77" i="124"/>
  <c r="K77" i="124" s="1"/>
  <c r="I86" i="95"/>
  <c r="I75" i="149"/>
  <c r="G53" i="48"/>
  <c r="H53" i="48" s="1"/>
  <c r="K52" i="48"/>
  <c r="I74" i="114"/>
  <c r="I77" i="48"/>
  <c r="I75" i="140"/>
  <c r="I76" i="169"/>
  <c r="I76" i="69"/>
  <c r="I82" i="92"/>
  <c r="I80" i="47"/>
  <c r="J78" i="197"/>
  <c r="K78" i="197" s="1"/>
  <c r="I76" i="240"/>
  <c r="I73" i="136"/>
  <c r="I82" i="62"/>
  <c r="I79" i="219"/>
  <c r="I88" i="96"/>
  <c r="I75" i="170"/>
  <c r="G60" i="24"/>
  <c r="H60" i="24" s="1"/>
  <c r="K59" i="24"/>
  <c r="I74" i="256"/>
  <c r="I75" i="135"/>
  <c r="I77" i="20"/>
  <c r="I74" i="88"/>
  <c r="I75" i="182"/>
  <c r="I75" i="137"/>
  <c r="I79" i="197"/>
  <c r="I76" i="166"/>
  <c r="I79" i="19"/>
  <c r="K78" i="19"/>
  <c r="J78" i="219"/>
  <c r="K78" i="219" s="1"/>
  <c r="I76" i="153"/>
  <c r="I75" i="143"/>
  <c r="I75" i="130"/>
  <c r="I76" i="134"/>
  <c r="I74" i="116"/>
  <c r="J75" i="89"/>
  <c r="K75" i="89" s="1"/>
  <c r="I75" i="29"/>
  <c r="J73" i="150"/>
  <c r="K73" i="150" s="1"/>
  <c r="I77" i="111"/>
  <c r="I75" i="99"/>
  <c r="I74" i="57"/>
  <c r="I75" i="220"/>
  <c r="I76" i="123"/>
  <c r="I81" i="93"/>
  <c r="I74" i="100"/>
  <c r="I100" i="138"/>
  <c r="I101" i="138" s="1"/>
  <c r="J79" i="206"/>
  <c r="K79" i="206" s="1"/>
  <c r="G51" i="33"/>
  <c r="H51" i="33" s="1"/>
  <c r="K50" i="33"/>
  <c r="I78" i="85"/>
  <c r="I79" i="85" s="1"/>
  <c r="I80" i="85" s="1"/>
  <c r="I75" i="251"/>
  <c r="I76" i="89"/>
  <c r="I82" i="110"/>
  <c r="I74" i="150"/>
  <c r="I75" i="91"/>
  <c r="I74" i="128"/>
  <c r="I80" i="4"/>
  <c r="I85" i="37"/>
  <c r="I75" i="5"/>
  <c r="K74" i="5"/>
  <c r="I76" i="211"/>
  <c r="J74" i="58"/>
  <c r="K74" i="58" s="1"/>
  <c r="I74" i="238"/>
  <c r="I75" i="53"/>
  <c r="K74" i="53"/>
  <c r="I74" i="115"/>
  <c r="J65" i="85"/>
  <c r="I76" i="7"/>
  <c r="J73" i="181"/>
  <c r="K73" i="181" s="1"/>
  <c r="J75" i="131"/>
  <c r="K75" i="131" s="1"/>
  <c r="I75" i="70"/>
  <c r="I75" i="255"/>
  <c r="I75" i="60"/>
  <c r="I79" i="50"/>
  <c r="I76" i="152"/>
  <c r="J75" i="154"/>
  <c r="K75" i="154" s="1"/>
  <c r="J79" i="248"/>
  <c r="K79" i="248" s="1"/>
  <c r="J77" i="87"/>
  <c r="K77" i="87" s="1"/>
  <c r="G54" i="247"/>
  <c r="H54" i="247" s="1"/>
  <c r="K53" i="247"/>
  <c r="J73" i="27"/>
  <c r="K73" i="27" s="1"/>
  <c r="I74" i="214"/>
  <c r="J74" i="129"/>
  <c r="K74" i="129" s="1"/>
  <c r="J73" i="83"/>
  <c r="K73" i="83" s="1"/>
  <c r="I76" i="26"/>
  <c r="I75" i="58"/>
  <c r="J76" i="66"/>
  <c r="K76" i="66" s="1"/>
  <c r="I80" i="117"/>
  <c r="J57" i="152"/>
  <c r="I75" i="81"/>
  <c r="I74" i="68"/>
  <c r="J75" i="8"/>
  <c r="K75" i="8" s="1"/>
  <c r="I75" i="13"/>
  <c r="K74" i="13"/>
  <c r="I74" i="61"/>
  <c r="I75" i="84"/>
  <c r="G56" i="20"/>
  <c r="H56" i="20" s="1"/>
  <c r="K55" i="20"/>
  <c r="I74" i="181"/>
  <c r="I76" i="131"/>
  <c r="I76" i="239"/>
  <c r="I75" i="59"/>
  <c r="I76" i="241"/>
  <c r="I78" i="87"/>
  <c r="I80" i="42"/>
  <c r="J79" i="42"/>
  <c r="K79" i="42" s="1"/>
  <c r="I86" i="41"/>
  <c r="I82" i="86"/>
  <c r="J81" i="35"/>
  <c r="K81" i="35" s="1"/>
  <c r="I87" i="82"/>
  <c r="J86" i="82"/>
  <c r="K86" i="82" s="1"/>
  <c r="I78" i="74"/>
  <c r="I75" i="73"/>
  <c r="I76" i="72"/>
  <c r="I77" i="71"/>
  <c r="I80" i="248"/>
  <c r="J78" i="178"/>
  <c r="K78" i="178" s="1"/>
  <c r="I76" i="142"/>
  <c r="I79" i="216"/>
  <c r="J78" i="216"/>
  <c r="K78" i="216" s="1"/>
  <c r="J78" i="78"/>
  <c r="K78" i="78" s="1"/>
  <c r="I76" i="154"/>
  <c r="J77" i="250"/>
  <c r="K77" i="250" s="1"/>
  <c r="J75" i="43"/>
  <c r="K75" i="43" s="1"/>
  <c r="I82" i="22"/>
  <c r="I79" i="78"/>
  <c r="I81" i="77"/>
  <c r="J78" i="76"/>
  <c r="K78" i="76" s="1"/>
  <c r="I79" i="76"/>
  <c r="I80" i="112"/>
  <c r="J79" i="112"/>
  <c r="K79" i="112" s="1"/>
  <c r="I75" i="21"/>
  <c r="J74" i="21"/>
  <c r="K74" i="21" s="1"/>
  <c r="I82" i="35"/>
  <c r="J67" i="155"/>
  <c r="I73" i="155"/>
  <c r="I79" i="127"/>
  <c r="I78" i="124"/>
  <c r="J78" i="45"/>
  <c r="K78" i="45" s="1"/>
  <c r="I76" i="43"/>
  <c r="I79" i="45"/>
  <c r="I89" i="145"/>
  <c r="J82" i="49"/>
  <c r="K82" i="49" s="1"/>
  <c r="I76" i="247"/>
  <c r="I83" i="49"/>
  <c r="I88" i="133"/>
  <c r="J87" i="133"/>
  <c r="K87" i="133" s="1"/>
  <c r="I80" i="132"/>
  <c r="J79" i="132"/>
  <c r="K79" i="132" s="1"/>
  <c r="I80" i="206"/>
  <c r="J88" i="218"/>
  <c r="K88" i="218" s="1"/>
  <c r="I80" i="217"/>
  <c r="I82" i="75"/>
  <c r="I79" i="2"/>
  <c r="I80" i="237"/>
  <c r="I83" i="221"/>
  <c r="I82" i="65"/>
  <c r="J81" i="65"/>
  <c r="K81" i="65" s="1"/>
  <c r="I93" i="64"/>
  <c r="I85" i="33"/>
  <c r="I79" i="32"/>
  <c r="J78" i="32"/>
  <c r="K78" i="32" s="1"/>
  <c r="K77" i="30"/>
  <c r="I78" i="30"/>
  <c r="I79" i="178"/>
  <c r="I89" i="97"/>
  <c r="I78" i="250"/>
  <c r="I80" i="249"/>
  <c r="J79" i="249"/>
  <c r="K79" i="249" s="1"/>
  <c r="I89" i="218"/>
  <c r="I78" i="55"/>
  <c r="I83" i="139"/>
  <c r="I93" i="24"/>
  <c r="I82" i="40"/>
  <c r="J81" i="40"/>
  <c r="K81" i="40" s="1"/>
  <c r="K53" i="2" l="1"/>
  <c r="J74" i="157"/>
  <c r="K74" i="157" s="1"/>
  <c r="J58" i="136"/>
  <c r="K58" i="136" s="1"/>
  <c r="J59" i="136" s="1"/>
  <c r="K59" i="136" s="1"/>
  <c r="J60" i="136" s="1"/>
  <c r="K60" i="136" s="1"/>
  <c r="J61" i="136" s="1"/>
  <c r="K61" i="136" s="1"/>
  <c r="J62" i="136" s="1"/>
  <c r="K62" i="136" s="1"/>
  <c r="J63" i="136" s="1"/>
  <c r="K63" i="136" s="1"/>
  <c r="J64" i="136" s="1"/>
  <c r="K64" i="136" s="1"/>
  <c r="J65" i="136" s="1"/>
  <c r="K65" i="136" s="1"/>
  <c r="J66" i="136" s="1"/>
  <c r="K66" i="136" s="1"/>
  <c r="J67" i="136" s="1"/>
  <c r="K67" i="136" s="1"/>
  <c r="J68" i="136" s="1"/>
  <c r="K68" i="136" s="1"/>
  <c r="J69" i="136" s="1"/>
  <c r="K69" i="136" s="1"/>
  <c r="J70" i="136" s="1"/>
  <c r="K70" i="136" s="1"/>
  <c r="J71" i="136" s="1"/>
  <c r="K71" i="136" s="1"/>
  <c r="J72" i="136" s="1"/>
  <c r="K72" i="136" s="1"/>
  <c r="I82" i="252"/>
  <c r="I98" i="257"/>
  <c r="I78" i="157"/>
  <c r="I79" i="157" s="1"/>
  <c r="G55" i="166"/>
  <c r="H55" i="166" s="1"/>
  <c r="K54" i="166"/>
  <c r="I99" i="17"/>
  <c r="J53" i="93"/>
  <c r="K53" i="93" s="1"/>
  <c r="J54" i="2"/>
  <c r="G55" i="2" s="1"/>
  <c r="H55" i="2" s="1"/>
  <c r="J75" i="129"/>
  <c r="K75" i="129" s="1"/>
  <c r="J58" i="97"/>
  <c r="K54" i="257"/>
  <c r="G55" i="257"/>
  <c r="H55" i="257" s="1"/>
  <c r="J120" i="267"/>
  <c r="K120" i="267" s="1"/>
  <c r="K54" i="2"/>
  <c r="J55" i="2" s="1"/>
  <c r="J63" i="61"/>
  <c r="K63" i="61" s="1"/>
  <c r="K69" i="26"/>
  <c r="G70" i="26"/>
  <c r="H70" i="26" s="1"/>
  <c r="K52" i="92"/>
  <c r="J53" i="92" s="1"/>
  <c r="K53" i="92" s="1"/>
  <c r="G59" i="3"/>
  <c r="H59" i="3" s="1"/>
  <c r="K58" i="3"/>
  <c r="G54" i="4"/>
  <c r="H54" i="4" s="1"/>
  <c r="J54" i="4" s="1"/>
  <c r="K54" i="4" s="1"/>
  <c r="G54" i="92"/>
  <c r="H54" i="92" s="1"/>
  <c r="G72" i="10"/>
  <c r="K71" i="10"/>
  <c r="J72" i="10" s="1"/>
  <c r="G68" i="148"/>
  <c r="H68" i="148" s="1"/>
  <c r="J68" i="148" s="1"/>
  <c r="J104" i="12"/>
  <c r="K104" i="12" s="1"/>
  <c r="J105" i="12" s="1"/>
  <c r="K105" i="12" s="1"/>
  <c r="I106" i="12"/>
  <c r="J59" i="252"/>
  <c r="I91" i="18"/>
  <c r="I81" i="148"/>
  <c r="J76" i="8"/>
  <c r="K76" i="8" s="1"/>
  <c r="J74" i="83"/>
  <c r="K74" i="83" s="1"/>
  <c r="G54" i="17"/>
  <c r="H54" i="17" s="1"/>
  <c r="K53" i="17"/>
  <c r="K58" i="137"/>
  <c r="G59" i="137"/>
  <c r="H59" i="137" s="1"/>
  <c r="G55" i="47"/>
  <c r="H55" i="47" s="1"/>
  <c r="J55" i="47" s="1"/>
  <c r="G56" i="47" s="1"/>
  <c r="H56" i="47" s="1"/>
  <c r="K66" i="138"/>
  <c r="G67" i="138"/>
  <c r="H67" i="138" s="1"/>
  <c r="J79" i="219"/>
  <c r="K79" i="219" s="1"/>
  <c r="J74" i="27"/>
  <c r="K74" i="27" s="1"/>
  <c r="J77" i="66"/>
  <c r="K77" i="66" s="1"/>
  <c r="J56" i="55"/>
  <c r="G57" i="55" s="1"/>
  <c r="H57" i="55" s="1"/>
  <c r="G74" i="91"/>
  <c r="H74" i="91" s="1"/>
  <c r="K73" i="91"/>
  <c r="G62" i="100"/>
  <c r="H62" i="100" s="1"/>
  <c r="J62" i="100" s="1"/>
  <c r="J83" i="221"/>
  <c r="K83" i="221" s="1"/>
  <c r="J80" i="112"/>
  <c r="K80" i="112" s="1"/>
  <c r="J53" i="96"/>
  <c r="G54" i="96" s="1"/>
  <c r="H54" i="96" s="1"/>
  <c r="J58" i="18"/>
  <c r="K58" i="18" s="1"/>
  <c r="G68" i="140"/>
  <c r="H68" i="140" s="1"/>
  <c r="K67" i="140"/>
  <c r="J82" i="86"/>
  <c r="K82" i="86" s="1"/>
  <c r="J68" i="251"/>
  <c r="J78" i="263"/>
  <c r="K78" i="263" s="1"/>
  <c r="K68" i="3"/>
  <c r="J69" i="3" s="1"/>
  <c r="G70" i="3" s="1"/>
  <c r="H70" i="3" s="1"/>
  <c r="K60" i="95"/>
  <c r="G61" i="95"/>
  <c r="H61" i="95" s="1"/>
  <c r="K63" i="153"/>
  <c r="J64" i="153" s="1"/>
  <c r="J78" i="261"/>
  <c r="K78" i="261" s="1"/>
  <c r="I79" i="263"/>
  <c r="I83" i="262"/>
  <c r="J82" i="262"/>
  <c r="K82" i="262" s="1"/>
  <c r="I79" i="261"/>
  <c r="J75" i="29"/>
  <c r="K75" i="29" s="1"/>
  <c r="J74" i="116"/>
  <c r="K74" i="116" s="1"/>
  <c r="J75" i="130"/>
  <c r="K75" i="130" s="1"/>
  <c r="J82" i="40"/>
  <c r="K82" i="40" s="1"/>
  <c r="J82" i="65"/>
  <c r="K82" i="65" s="1"/>
  <c r="J65" i="114"/>
  <c r="J80" i="42"/>
  <c r="K80" i="42" s="1"/>
  <c r="J76" i="240"/>
  <c r="K76" i="240" s="1"/>
  <c r="J76" i="69"/>
  <c r="K76" i="69" s="1"/>
  <c r="J75" i="84"/>
  <c r="K75" i="84" s="1"/>
  <c r="J75" i="58"/>
  <c r="K75" i="58" s="1"/>
  <c r="J74" i="214"/>
  <c r="K74" i="214" s="1"/>
  <c r="K63" i="139"/>
  <c r="J64" i="139" s="1"/>
  <c r="K64" i="139" s="1"/>
  <c r="J65" i="139" s="1"/>
  <c r="K65" i="139" s="1"/>
  <c r="J66" i="139" s="1"/>
  <c r="K66" i="139" s="1"/>
  <c r="J67" i="139" s="1"/>
  <c r="K67" i="139" s="1"/>
  <c r="J68" i="139" s="1"/>
  <c r="K68" i="139" s="1"/>
  <c r="J69" i="139" s="1"/>
  <c r="K69" i="139" s="1"/>
  <c r="J70" i="139" s="1"/>
  <c r="K70" i="139" s="1"/>
  <c r="J71" i="139" s="1"/>
  <c r="K71" i="139" s="1"/>
  <c r="J72" i="139" s="1"/>
  <c r="K72" i="139" s="1"/>
  <c r="J73" i="139" s="1"/>
  <c r="K73" i="139" s="1"/>
  <c r="J74" i="139" s="1"/>
  <c r="K74" i="139" s="1"/>
  <c r="J75" i="139" s="1"/>
  <c r="K75" i="139" s="1"/>
  <c r="J76" i="139" s="1"/>
  <c r="K76" i="139" s="1"/>
  <c r="J77" i="139" s="1"/>
  <c r="K77" i="139" s="1"/>
  <c r="J78" i="139" s="1"/>
  <c r="K78" i="139" s="1"/>
  <c r="J79" i="139" s="1"/>
  <c r="K79" i="139" s="1"/>
  <c r="J80" i="139" s="1"/>
  <c r="K80" i="139" s="1"/>
  <c r="J81" i="139" s="1"/>
  <c r="K81" i="139" s="1"/>
  <c r="J82" i="139" s="1"/>
  <c r="K82" i="139" s="1"/>
  <c r="J83" i="139" s="1"/>
  <c r="K83" i="139" s="1"/>
  <c r="J79" i="50"/>
  <c r="K79" i="50" s="1"/>
  <c r="J80" i="237"/>
  <c r="K80" i="237" s="1"/>
  <c r="J80" i="248"/>
  <c r="K80" i="248" s="1"/>
  <c r="J76" i="241"/>
  <c r="K76" i="241" s="1"/>
  <c r="J74" i="181"/>
  <c r="K74" i="181" s="1"/>
  <c r="J78" i="87"/>
  <c r="K78" i="87" s="1"/>
  <c r="J75" i="99"/>
  <c r="K75" i="99" s="1"/>
  <c r="J76" i="89"/>
  <c r="K76" i="89" s="1"/>
  <c r="J77" i="14"/>
  <c r="K77" i="14" s="1"/>
  <c r="J80" i="132"/>
  <c r="K80" i="132" s="1"/>
  <c r="J77" i="71"/>
  <c r="K77" i="71" s="1"/>
  <c r="J74" i="68"/>
  <c r="K74" i="68" s="1"/>
  <c r="J74" i="128"/>
  <c r="K74" i="128" s="1"/>
  <c r="J74" i="57"/>
  <c r="K74" i="57" s="1"/>
  <c r="J74" i="88"/>
  <c r="K74" i="88" s="1"/>
  <c r="J75" i="149"/>
  <c r="K75" i="149" s="1"/>
  <c r="J51" i="33"/>
  <c r="J82" i="110"/>
  <c r="K82" i="110" s="1"/>
  <c r="G71" i="151"/>
  <c r="H71" i="151" s="1"/>
  <c r="K70" i="151"/>
  <c r="J87" i="82"/>
  <c r="K87" i="82" s="1"/>
  <c r="J85" i="37"/>
  <c r="K85" i="37" s="1"/>
  <c r="J54" i="211"/>
  <c r="J60" i="24"/>
  <c r="K60" i="24" s="1"/>
  <c r="J79" i="78"/>
  <c r="K79" i="78" s="1"/>
  <c r="J79" i="76"/>
  <c r="K79" i="76" s="1"/>
  <c r="J58" i="64"/>
  <c r="G59" i="64" s="1"/>
  <c r="H59" i="64" s="1"/>
  <c r="J82" i="62"/>
  <c r="K82" i="62" s="1"/>
  <c r="I76" i="143"/>
  <c r="I80" i="197"/>
  <c r="I78" i="20"/>
  <c r="I87" i="95"/>
  <c r="J79" i="127"/>
  <c r="K79" i="127" s="1"/>
  <c r="J75" i="73"/>
  <c r="K75" i="73" s="1"/>
  <c r="J86" i="41"/>
  <c r="K86" i="41" s="1"/>
  <c r="I77" i="241"/>
  <c r="I75" i="181"/>
  <c r="I76" i="13"/>
  <c r="K75" i="13"/>
  <c r="J80" i="117"/>
  <c r="K80" i="117" s="1"/>
  <c r="J76" i="7"/>
  <c r="K76" i="7" s="1"/>
  <c r="I75" i="128"/>
  <c r="I82" i="93"/>
  <c r="I76" i="99"/>
  <c r="J79" i="197"/>
  <c r="K79" i="197" s="1"/>
  <c r="I78" i="48"/>
  <c r="I77" i="151"/>
  <c r="I76" i="129"/>
  <c r="I76" i="60"/>
  <c r="I77" i="89"/>
  <c r="I80" i="219"/>
  <c r="J80" i="249"/>
  <c r="K80" i="249" s="1"/>
  <c r="J79" i="32"/>
  <c r="K79" i="32" s="1"/>
  <c r="J89" i="145"/>
  <c r="K89" i="145" s="1"/>
  <c r="J76" i="43"/>
  <c r="K76" i="43" s="1"/>
  <c r="J75" i="59"/>
  <c r="K75" i="59" s="1"/>
  <c r="J56" i="20"/>
  <c r="I77" i="7"/>
  <c r="I76" i="5"/>
  <c r="K75" i="5"/>
  <c r="J76" i="123"/>
  <c r="K76" i="123" s="1"/>
  <c r="J77" i="111"/>
  <c r="K77" i="111" s="1"/>
  <c r="I75" i="116"/>
  <c r="J75" i="135"/>
  <c r="K75" i="135" s="1"/>
  <c r="J75" i="170"/>
  <c r="K75" i="170" s="1"/>
  <c r="I83" i="62"/>
  <c r="I77" i="8"/>
  <c r="I75" i="67"/>
  <c r="I81" i="117"/>
  <c r="I76" i="59"/>
  <c r="I76" i="255"/>
  <c r="G66" i="85"/>
  <c r="H66" i="85" s="1"/>
  <c r="K65" i="85"/>
  <c r="I75" i="238"/>
  <c r="I76" i="91"/>
  <c r="I77" i="123"/>
  <c r="I78" i="111"/>
  <c r="I77" i="134"/>
  <c r="I77" i="153"/>
  <c r="I76" i="137"/>
  <c r="I76" i="135"/>
  <c r="I76" i="170"/>
  <c r="I77" i="169"/>
  <c r="I75" i="114"/>
  <c r="I84" i="63"/>
  <c r="J74" i="67"/>
  <c r="K74" i="67" s="1"/>
  <c r="J80" i="206"/>
  <c r="K80" i="206" s="1"/>
  <c r="J76" i="239"/>
  <c r="K76" i="239" s="1"/>
  <c r="I76" i="84"/>
  <c r="I75" i="68"/>
  <c r="I75" i="214"/>
  <c r="I77" i="152"/>
  <c r="J75" i="255"/>
  <c r="K75" i="255" s="1"/>
  <c r="J74" i="238"/>
  <c r="K74" i="238" s="1"/>
  <c r="I86" i="37"/>
  <c r="J74" i="150"/>
  <c r="K74" i="150" s="1"/>
  <c r="I102" i="138"/>
  <c r="I103" i="138" s="1"/>
  <c r="I104" i="138" s="1"/>
  <c r="J75" i="220"/>
  <c r="K75" i="220" s="1"/>
  <c r="J76" i="134"/>
  <c r="K76" i="134" s="1"/>
  <c r="J75" i="182"/>
  <c r="K75" i="182" s="1"/>
  <c r="J74" i="256"/>
  <c r="K74" i="256" s="1"/>
  <c r="J73" i="136"/>
  <c r="K73" i="136" s="1"/>
  <c r="I81" i="47"/>
  <c r="J76" i="169"/>
  <c r="K76" i="169" s="1"/>
  <c r="J53" i="48"/>
  <c r="J83" i="63"/>
  <c r="K83" i="63" s="1"/>
  <c r="J79" i="216"/>
  <c r="K79" i="216" s="1"/>
  <c r="I77" i="239"/>
  <c r="I76" i="81"/>
  <c r="I76" i="58"/>
  <c r="I80" i="50"/>
  <c r="I76" i="70"/>
  <c r="I75" i="115"/>
  <c r="I75" i="150"/>
  <c r="I76" i="251"/>
  <c r="I76" i="220"/>
  <c r="I80" i="19"/>
  <c r="K79" i="19"/>
  <c r="I76" i="182"/>
  <c r="I75" i="256"/>
  <c r="I89" i="96"/>
  <c r="I74" i="136"/>
  <c r="I84" i="16"/>
  <c r="I85" i="16" s="1"/>
  <c r="I75" i="83"/>
  <c r="I75" i="27"/>
  <c r="K75" i="53"/>
  <c r="I76" i="53"/>
  <c r="J76" i="131"/>
  <c r="K76" i="131" s="1"/>
  <c r="J75" i="81"/>
  <c r="K75" i="81" s="1"/>
  <c r="J54" i="247"/>
  <c r="J75" i="70"/>
  <c r="K75" i="70" s="1"/>
  <c r="J74" i="115"/>
  <c r="K74" i="115" s="1"/>
  <c r="I81" i="4"/>
  <c r="I82" i="4" s="1"/>
  <c r="I83" i="4" s="1"/>
  <c r="I75" i="100"/>
  <c r="I76" i="29"/>
  <c r="I76" i="130"/>
  <c r="I83" i="92"/>
  <c r="I84" i="92" s="1"/>
  <c r="I77" i="3"/>
  <c r="I78" i="10"/>
  <c r="I77" i="211"/>
  <c r="J75" i="21"/>
  <c r="K75" i="21" s="1"/>
  <c r="J76" i="142"/>
  <c r="K76" i="142" s="1"/>
  <c r="J76" i="72"/>
  <c r="K76" i="72" s="1"/>
  <c r="I77" i="131"/>
  <c r="I75" i="61"/>
  <c r="G58" i="152"/>
  <c r="H58" i="152" s="1"/>
  <c r="K57" i="152"/>
  <c r="I77" i="26"/>
  <c r="J75" i="60"/>
  <c r="K75" i="60" s="1"/>
  <c r="I83" i="110"/>
  <c r="I84" i="110" s="1"/>
  <c r="I81" i="85"/>
  <c r="I75" i="57"/>
  <c r="I77" i="166"/>
  <c r="I75" i="88"/>
  <c r="I77" i="240"/>
  <c r="I77" i="69"/>
  <c r="I76" i="140"/>
  <c r="I76" i="149"/>
  <c r="I78" i="14"/>
  <c r="G56" i="16"/>
  <c r="H56" i="16" s="1"/>
  <c r="K55" i="16"/>
  <c r="I78" i="66"/>
  <c r="I79" i="87"/>
  <c r="J83" i="49"/>
  <c r="K83" i="49" s="1"/>
  <c r="I81" i="42"/>
  <c r="I87" i="41"/>
  <c r="I83" i="86"/>
  <c r="J88" i="133"/>
  <c r="K88" i="133" s="1"/>
  <c r="I88" i="82"/>
  <c r="J78" i="74"/>
  <c r="K78" i="74" s="1"/>
  <c r="I79" i="74"/>
  <c r="I76" i="73"/>
  <c r="I77" i="72"/>
  <c r="I78" i="71"/>
  <c r="I81" i="248"/>
  <c r="J79" i="178"/>
  <c r="K79" i="178" s="1"/>
  <c r="J80" i="217"/>
  <c r="K80" i="217" s="1"/>
  <c r="I77" i="142"/>
  <c r="I80" i="216"/>
  <c r="J78" i="124"/>
  <c r="K78" i="124" s="1"/>
  <c r="J81" i="77"/>
  <c r="K81" i="77" s="1"/>
  <c r="I77" i="154"/>
  <c r="J76" i="154"/>
  <c r="K76" i="154" s="1"/>
  <c r="I83" i="22"/>
  <c r="J82" i="22"/>
  <c r="K82" i="22" s="1"/>
  <c r="I80" i="78"/>
  <c r="I82" i="77"/>
  <c r="I80" i="76"/>
  <c r="I81" i="112"/>
  <c r="J82" i="35"/>
  <c r="K82" i="35" s="1"/>
  <c r="I76" i="21"/>
  <c r="I83" i="35"/>
  <c r="G68" i="155"/>
  <c r="H68" i="155" s="1"/>
  <c r="K67" i="155"/>
  <c r="I74" i="155"/>
  <c r="I80" i="127"/>
  <c r="I79" i="124"/>
  <c r="J79" i="45"/>
  <c r="K79" i="45" s="1"/>
  <c r="I77" i="43"/>
  <c r="I80" i="45"/>
  <c r="I90" i="145"/>
  <c r="I77" i="247"/>
  <c r="I84" i="49"/>
  <c r="I89" i="133"/>
  <c r="I81" i="132"/>
  <c r="I81" i="206"/>
  <c r="I81" i="217"/>
  <c r="I83" i="75"/>
  <c r="J82" i="75"/>
  <c r="K82" i="75" s="1"/>
  <c r="I80" i="2"/>
  <c r="I81" i="237"/>
  <c r="I84" i="221"/>
  <c r="I83" i="65"/>
  <c r="I94" i="64"/>
  <c r="I86" i="33"/>
  <c r="I80" i="32"/>
  <c r="I79" i="30"/>
  <c r="K78" i="30"/>
  <c r="I80" i="178"/>
  <c r="I90" i="97"/>
  <c r="I79" i="250"/>
  <c r="J78" i="250"/>
  <c r="K78" i="250" s="1"/>
  <c r="I81" i="249"/>
  <c r="I90" i="218"/>
  <c r="J89" i="218"/>
  <c r="K89" i="218" s="1"/>
  <c r="I79" i="55"/>
  <c r="I84" i="139"/>
  <c r="I94" i="24"/>
  <c r="I83" i="40"/>
  <c r="G64" i="61" l="1"/>
  <c r="H64" i="61" s="1"/>
  <c r="G75" i="157"/>
  <c r="H75" i="157" s="1"/>
  <c r="J55" i="257"/>
  <c r="K55" i="257" s="1"/>
  <c r="I100" i="17"/>
  <c r="J75" i="157"/>
  <c r="I99" i="257"/>
  <c r="J55" i="166"/>
  <c r="K55" i="166" s="1"/>
  <c r="J56" i="166" s="1"/>
  <c r="K56" i="166" s="1"/>
  <c r="J57" i="166" s="1"/>
  <c r="K57" i="166" s="1"/>
  <c r="J58" i="166" s="1"/>
  <c r="K58" i="166" s="1"/>
  <c r="J59" i="166" s="1"/>
  <c r="K59" i="166" s="1"/>
  <c r="J60" i="166" s="1"/>
  <c r="K60" i="166" s="1"/>
  <c r="J61" i="166" s="1"/>
  <c r="K61" i="166" s="1"/>
  <c r="J62" i="166" s="1"/>
  <c r="K62" i="166" s="1"/>
  <c r="J63" i="166" s="1"/>
  <c r="K63" i="166" s="1"/>
  <c r="J64" i="166" s="1"/>
  <c r="K64" i="166" s="1"/>
  <c r="J65" i="166" s="1"/>
  <c r="K65" i="166" s="1"/>
  <c r="J66" i="166" s="1"/>
  <c r="K66" i="166" s="1"/>
  <c r="J67" i="166" s="1"/>
  <c r="K67" i="166" s="1"/>
  <c r="J68" i="166" s="1"/>
  <c r="K68" i="166" s="1"/>
  <c r="J69" i="166" s="1"/>
  <c r="K69" i="166" s="1"/>
  <c r="J70" i="166" s="1"/>
  <c r="K70" i="166" s="1"/>
  <c r="J71" i="166" s="1"/>
  <c r="K71" i="166" s="1"/>
  <c r="J72" i="166" s="1"/>
  <c r="K72" i="166" s="1"/>
  <c r="J73" i="166" s="1"/>
  <c r="K73" i="166" s="1"/>
  <c r="J74" i="166" s="1"/>
  <c r="K74" i="166" s="1"/>
  <c r="J75" i="166" s="1"/>
  <c r="K75" i="166" s="1"/>
  <c r="J76" i="166" s="1"/>
  <c r="K76" i="166" s="1"/>
  <c r="J77" i="166" s="1"/>
  <c r="K77" i="166" s="1"/>
  <c r="I80" i="157"/>
  <c r="K82" i="252"/>
  <c r="I83" i="252"/>
  <c r="I84" i="252" s="1"/>
  <c r="I85" i="252" s="1"/>
  <c r="I86" i="252" s="1"/>
  <c r="I87" i="252" s="1"/>
  <c r="I88" i="252" s="1"/>
  <c r="I89" i="252" s="1"/>
  <c r="I90" i="252" s="1"/>
  <c r="I91" i="252" s="1"/>
  <c r="K58" i="97"/>
  <c r="G59" i="97"/>
  <c r="H59" i="97" s="1"/>
  <c r="G54" i="93"/>
  <c r="H54" i="93" s="1"/>
  <c r="J54" i="93" s="1"/>
  <c r="G55" i="93" s="1"/>
  <c r="H55" i="93" s="1"/>
  <c r="K51" i="33"/>
  <c r="G52" i="33"/>
  <c r="H52" i="33" s="1"/>
  <c r="J59" i="3"/>
  <c r="K59" i="3" s="1"/>
  <c r="G56" i="257"/>
  <c r="H56" i="257" s="1"/>
  <c r="G56" i="2"/>
  <c r="H56" i="2" s="1"/>
  <c r="K55" i="2"/>
  <c r="J54" i="92"/>
  <c r="K54" i="92" s="1"/>
  <c r="J106" i="12"/>
  <c r="K106" i="12" s="1"/>
  <c r="J70" i="26"/>
  <c r="J64" i="61"/>
  <c r="G65" i="61" s="1"/>
  <c r="H65" i="61" s="1"/>
  <c r="K59" i="252"/>
  <c r="J61" i="252" s="1"/>
  <c r="G60" i="252"/>
  <c r="H60" i="252" s="1"/>
  <c r="I92" i="18"/>
  <c r="K72" i="10"/>
  <c r="J73" i="10" s="1"/>
  <c r="G73" i="10"/>
  <c r="J54" i="17"/>
  <c r="K54" i="17" s="1"/>
  <c r="I82" i="148"/>
  <c r="I107" i="12"/>
  <c r="J59" i="137"/>
  <c r="G60" i="137" s="1"/>
  <c r="H60" i="137" s="1"/>
  <c r="G55" i="4"/>
  <c r="H55" i="4" s="1"/>
  <c r="J55" i="4" s="1"/>
  <c r="G56" i="4" s="1"/>
  <c r="H56" i="4" s="1"/>
  <c r="J67" i="138"/>
  <c r="G69" i="148"/>
  <c r="H69" i="148" s="1"/>
  <c r="K68" i="148"/>
  <c r="K55" i="47"/>
  <c r="J56" i="47" s="1"/>
  <c r="K69" i="3"/>
  <c r="J70" i="3" s="1"/>
  <c r="K58" i="64"/>
  <c r="J59" i="64" s="1"/>
  <c r="K59" i="64" s="1"/>
  <c r="J60" i="64" s="1"/>
  <c r="K60" i="64" s="1"/>
  <c r="J61" i="64" s="1"/>
  <c r="K61" i="64" s="1"/>
  <c r="J62" i="64" s="1"/>
  <c r="K62" i="64" s="1"/>
  <c r="J63" i="64" s="1"/>
  <c r="K63" i="64" s="1"/>
  <c r="J64" i="64" s="1"/>
  <c r="K64" i="64" s="1"/>
  <c r="J65" i="64" s="1"/>
  <c r="K65" i="64" s="1"/>
  <c r="J66" i="64" s="1"/>
  <c r="K66" i="64" s="1"/>
  <c r="J67" i="64" s="1"/>
  <c r="K67" i="64" s="1"/>
  <c r="J68" i="64" s="1"/>
  <c r="K68" i="64" s="1"/>
  <c r="J69" i="64" s="1"/>
  <c r="K69" i="64" s="1"/>
  <c r="J70" i="64" s="1"/>
  <c r="K70" i="64" s="1"/>
  <c r="J71" i="64" s="1"/>
  <c r="K71" i="64" s="1"/>
  <c r="J72" i="64" s="1"/>
  <c r="K72" i="64" s="1"/>
  <c r="J73" i="64" s="1"/>
  <c r="K73" i="64" s="1"/>
  <c r="J74" i="64" s="1"/>
  <c r="K74" i="64" s="1"/>
  <c r="J75" i="64" s="1"/>
  <c r="K75" i="64" s="1"/>
  <c r="J76" i="64" s="1"/>
  <c r="K76" i="64" s="1"/>
  <c r="J77" i="64" s="1"/>
  <c r="K77" i="64" s="1"/>
  <c r="J78" i="64" s="1"/>
  <c r="K78" i="64" s="1"/>
  <c r="J79" i="64" s="1"/>
  <c r="K79" i="64" s="1"/>
  <c r="J80" i="64" s="1"/>
  <c r="K80" i="64" s="1"/>
  <c r="J81" i="64" s="1"/>
  <c r="K81" i="64" s="1"/>
  <c r="J82" i="64" s="1"/>
  <c r="K82" i="64" s="1"/>
  <c r="J83" i="64" s="1"/>
  <c r="K83" i="64" s="1"/>
  <c r="J84" i="64" s="1"/>
  <c r="K84" i="64" s="1"/>
  <c r="J85" i="64" s="1"/>
  <c r="K85" i="64" s="1"/>
  <c r="J86" i="64" s="1"/>
  <c r="K86" i="64" s="1"/>
  <c r="J87" i="64" s="1"/>
  <c r="K87" i="64" s="1"/>
  <c r="J88" i="64" s="1"/>
  <c r="K88" i="64" s="1"/>
  <c r="J89" i="64" s="1"/>
  <c r="K89" i="64" s="1"/>
  <c r="J90" i="64" s="1"/>
  <c r="K90" i="64" s="1"/>
  <c r="J91" i="64" s="1"/>
  <c r="K91" i="64" s="1"/>
  <c r="J92" i="64" s="1"/>
  <c r="K92" i="64" s="1"/>
  <c r="J93" i="64" s="1"/>
  <c r="K93" i="64" s="1"/>
  <c r="J94" i="64" s="1"/>
  <c r="K94" i="64" s="1"/>
  <c r="G61" i="24"/>
  <c r="H61" i="24" s="1"/>
  <c r="J61" i="24" s="1"/>
  <c r="G62" i="24" s="1"/>
  <c r="H62" i="24" s="1"/>
  <c r="J68" i="140"/>
  <c r="K68" i="140" s="1"/>
  <c r="G59" i="18"/>
  <c r="H59" i="18" s="1"/>
  <c r="J59" i="18" s="1"/>
  <c r="K59" i="18" s="1"/>
  <c r="K53" i="96"/>
  <c r="J54" i="96" s="1"/>
  <c r="K56" i="55"/>
  <c r="J57" i="55" s="1"/>
  <c r="K57" i="55" s="1"/>
  <c r="J58" i="55" s="1"/>
  <c r="K58" i="55" s="1"/>
  <c r="J59" i="55" s="1"/>
  <c r="K59" i="55" s="1"/>
  <c r="J60" i="55" s="1"/>
  <c r="K60" i="55" s="1"/>
  <c r="J61" i="55" s="1"/>
  <c r="K61" i="55" s="1"/>
  <c r="J62" i="55" s="1"/>
  <c r="K62" i="55" s="1"/>
  <c r="J63" i="55" s="1"/>
  <c r="K63" i="55" s="1"/>
  <c r="J64" i="55" s="1"/>
  <c r="K64" i="55" s="1"/>
  <c r="J65" i="55" s="1"/>
  <c r="K65" i="55" s="1"/>
  <c r="J66" i="55" s="1"/>
  <c r="K66" i="55" s="1"/>
  <c r="J67" i="55" s="1"/>
  <c r="K67" i="55" s="1"/>
  <c r="J68" i="55" s="1"/>
  <c r="K68" i="55" s="1"/>
  <c r="J69" i="55" s="1"/>
  <c r="K69" i="55" s="1"/>
  <c r="J70" i="55" s="1"/>
  <c r="K70" i="55" s="1"/>
  <c r="J71" i="55" s="1"/>
  <c r="K71" i="55" s="1"/>
  <c r="J72" i="55" s="1"/>
  <c r="K72" i="55" s="1"/>
  <c r="J73" i="55" s="1"/>
  <c r="K73" i="55" s="1"/>
  <c r="J74" i="55" s="1"/>
  <c r="K74" i="55" s="1"/>
  <c r="J75" i="55" s="1"/>
  <c r="K75" i="55" s="1"/>
  <c r="J76" i="55" s="1"/>
  <c r="K76" i="55" s="1"/>
  <c r="J77" i="55" s="1"/>
  <c r="K77" i="55" s="1"/>
  <c r="J78" i="55" s="1"/>
  <c r="K78" i="55" s="1"/>
  <c r="J79" i="55" s="1"/>
  <c r="K79" i="55" s="1"/>
  <c r="J74" i="91"/>
  <c r="G63" i="100"/>
  <c r="H63" i="100" s="1"/>
  <c r="K62" i="100"/>
  <c r="J79" i="263"/>
  <c r="K79" i="263" s="1"/>
  <c r="G69" i="140"/>
  <c r="H69" i="140" s="1"/>
  <c r="G69" i="251"/>
  <c r="H69" i="251" s="1"/>
  <c r="K68" i="251"/>
  <c r="J77" i="169"/>
  <c r="K77" i="169" s="1"/>
  <c r="J61" i="95"/>
  <c r="K61" i="95" s="1"/>
  <c r="J76" i="182"/>
  <c r="K76" i="182" s="1"/>
  <c r="J83" i="262"/>
  <c r="K83" i="262" s="1"/>
  <c r="J76" i="70"/>
  <c r="K76" i="70" s="1"/>
  <c r="J76" i="220"/>
  <c r="K76" i="220" s="1"/>
  <c r="I80" i="263"/>
  <c r="I84" i="262"/>
  <c r="J79" i="261"/>
  <c r="K79" i="261" s="1"/>
  <c r="I80" i="261"/>
  <c r="J76" i="60"/>
  <c r="J80" i="197"/>
  <c r="K80" i="197" s="1"/>
  <c r="J77" i="240"/>
  <c r="K77" i="240" s="1"/>
  <c r="J81" i="249"/>
  <c r="K81" i="249" s="1"/>
  <c r="J77" i="69"/>
  <c r="K77" i="69" s="1"/>
  <c r="J77" i="131"/>
  <c r="K77" i="131" s="1"/>
  <c r="G66" i="114"/>
  <c r="H66" i="114" s="1"/>
  <c r="K65" i="114"/>
  <c r="J76" i="81"/>
  <c r="K76" i="81" s="1"/>
  <c r="J77" i="239"/>
  <c r="K77" i="239" s="1"/>
  <c r="J77" i="134"/>
  <c r="K77" i="134" s="1"/>
  <c r="J76" i="255"/>
  <c r="K76" i="255" s="1"/>
  <c r="J83" i="22"/>
  <c r="K83" i="22" s="1"/>
  <c r="J82" i="77"/>
  <c r="K82" i="77" s="1"/>
  <c r="J77" i="142"/>
  <c r="K77" i="142" s="1"/>
  <c r="J56" i="16"/>
  <c r="G57" i="16" s="1"/>
  <c r="H57" i="16" s="1"/>
  <c r="J81" i="117"/>
  <c r="K81" i="117" s="1"/>
  <c r="J76" i="170"/>
  <c r="K76" i="170" s="1"/>
  <c r="J76" i="129"/>
  <c r="K76" i="129" s="1"/>
  <c r="J75" i="256"/>
  <c r="K75" i="256" s="1"/>
  <c r="J75" i="150"/>
  <c r="K75" i="150" s="1"/>
  <c r="J75" i="181"/>
  <c r="K75" i="181" s="1"/>
  <c r="J75" i="27"/>
  <c r="K75" i="27" s="1"/>
  <c r="J76" i="135"/>
  <c r="K76" i="135" s="1"/>
  <c r="J75" i="116"/>
  <c r="K75" i="116" s="1"/>
  <c r="J76" i="99"/>
  <c r="K76" i="99" s="1"/>
  <c r="G65" i="153"/>
  <c r="H65" i="153" s="1"/>
  <c r="K64" i="153"/>
  <c r="J78" i="111"/>
  <c r="K78" i="111" s="1"/>
  <c r="J77" i="154"/>
  <c r="K77" i="154" s="1"/>
  <c r="J80" i="216"/>
  <c r="K80" i="216" s="1"/>
  <c r="J75" i="115"/>
  <c r="K75" i="115" s="1"/>
  <c r="J80" i="50"/>
  <c r="K80" i="50" s="1"/>
  <c r="J84" i="63"/>
  <c r="K84" i="63" s="1"/>
  <c r="J74" i="136"/>
  <c r="K74" i="136" s="1"/>
  <c r="J75" i="214"/>
  <c r="K75" i="214" s="1"/>
  <c r="J75" i="67"/>
  <c r="K75" i="67" s="1"/>
  <c r="J66" i="85"/>
  <c r="J77" i="8"/>
  <c r="K77" i="8" s="1"/>
  <c r="J77" i="123"/>
  <c r="K77" i="123" s="1"/>
  <c r="J71" i="151"/>
  <c r="K54" i="211"/>
  <c r="G55" i="211"/>
  <c r="H55" i="211" s="1"/>
  <c r="J83" i="62"/>
  <c r="K83" i="62" s="1"/>
  <c r="J80" i="32"/>
  <c r="K80" i="32" s="1"/>
  <c r="J81" i="132"/>
  <c r="K81" i="132" s="1"/>
  <c r="J81" i="42"/>
  <c r="K81" i="42" s="1"/>
  <c r="I79" i="66"/>
  <c r="I77" i="140"/>
  <c r="I78" i="166"/>
  <c r="J83" i="110"/>
  <c r="K83" i="110" s="1"/>
  <c r="J84" i="110" s="1"/>
  <c r="K84" i="110" s="1"/>
  <c r="I76" i="61"/>
  <c r="J76" i="29"/>
  <c r="K76" i="29" s="1"/>
  <c r="G55" i="247"/>
  <c r="H55" i="247" s="1"/>
  <c r="K54" i="247"/>
  <c r="I75" i="136"/>
  <c r="I81" i="19"/>
  <c r="K80" i="19"/>
  <c r="I76" i="115"/>
  <c r="I82" i="47"/>
  <c r="I83" i="47" s="1"/>
  <c r="I105" i="138"/>
  <c r="I106" i="138" s="1"/>
  <c r="I107" i="138" s="1"/>
  <c r="I108" i="138" s="1"/>
  <c r="I78" i="169"/>
  <c r="I78" i="153"/>
  <c r="I77" i="91"/>
  <c r="I77" i="59"/>
  <c r="I84" i="62"/>
  <c r="J77" i="7"/>
  <c r="K77" i="7" s="1"/>
  <c r="J80" i="219"/>
  <c r="K80" i="219" s="1"/>
  <c r="I76" i="128"/>
  <c r="I85" i="110"/>
  <c r="I77" i="29"/>
  <c r="I78" i="152"/>
  <c r="I79" i="152" s="1"/>
  <c r="I81" i="219"/>
  <c r="I78" i="241"/>
  <c r="J80" i="127"/>
  <c r="K80" i="127" s="1"/>
  <c r="I78" i="69"/>
  <c r="I78" i="131"/>
  <c r="J75" i="83"/>
  <c r="K75" i="83" s="1"/>
  <c r="I90" i="96"/>
  <c r="I91" i="96" s="1"/>
  <c r="I77" i="220"/>
  <c r="I77" i="70"/>
  <c r="I78" i="239"/>
  <c r="I77" i="170"/>
  <c r="I78" i="134"/>
  <c r="J75" i="238"/>
  <c r="K75" i="238" s="1"/>
  <c r="I82" i="117"/>
  <c r="I83" i="117" s="1"/>
  <c r="G57" i="20"/>
  <c r="H57" i="20" s="1"/>
  <c r="K56" i="20"/>
  <c r="I78" i="89"/>
  <c r="J77" i="241"/>
  <c r="K77" i="241" s="1"/>
  <c r="I79" i="14"/>
  <c r="I79" i="10"/>
  <c r="I76" i="100"/>
  <c r="I86" i="16"/>
  <c r="I87" i="16" s="1"/>
  <c r="I76" i="214"/>
  <c r="I77" i="135"/>
  <c r="J77" i="89"/>
  <c r="K77" i="89" s="1"/>
  <c r="I79" i="20"/>
  <c r="J78" i="14"/>
  <c r="K78" i="14" s="1"/>
  <c r="I78" i="240"/>
  <c r="J75" i="57"/>
  <c r="K75" i="57" s="1"/>
  <c r="I78" i="26"/>
  <c r="I78" i="3"/>
  <c r="I76" i="256"/>
  <c r="I77" i="251"/>
  <c r="I81" i="50"/>
  <c r="J86" i="37"/>
  <c r="K86" i="37" s="1"/>
  <c r="J75" i="68"/>
  <c r="K75" i="68" s="1"/>
  <c r="I85" i="63"/>
  <c r="I86" i="63" s="1"/>
  <c r="I79" i="111"/>
  <c r="I76" i="67"/>
  <c r="I77" i="99"/>
  <c r="I77" i="149"/>
  <c r="I76" i="57"/>
  <c r="I84" i="4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77" i="53"/>
  <c r="K76" i="53"/>
  <c r="I76" i="150"/>
  <c r="J76" i="58"/>
  <c r="K76" i="58" s="1"/>
  <c r="G54" i="48"/>
  <c r="H54" i="48" s="1"/>
  <c r="K53" i="48"/>
  <c r="I87" i="37"/>
  <c r="I76" i="68"/>
  <c r="I77" i="5"/>
  <c r="K76" i="5"/>
  <c r="I77" i="60"/>
  <c r="K76" i="60"/>
  <c r="I79" i="48"/>
  <c r="I81" i="197"/>
  <c r="I76" i="83"/>
  <c r="I76" i="238"/>
  <c r="I78" i="7"/>
  <c r="J83" i="65"/>
  <c r="K83" i="65" s="1"/>
  <c r="J76" i="149"/>
  <c r="K76" i="149" s="1"/>
  <c r="J75" i="88"/>
  <c r="K75" i="88" s="1"/>
  <c r="J58" i="152"/>
  <c r="J76" i="130"/>
  <c r="K76" i="130" s="1"/>
  <c r="I77" i="182"/>
  <c r="I77" i="58"/>
  <c r="J76" i="84"/>
  <c r="K76" i="84" s="1"/>
  <c r="I76" i="114"/>
  <c r="I77" i="137"/>
  <c r="I78" i="123"/>
  <c r="I77" i="255"/>
  <c r="I78" i="8"/>
  <c r="I76" i="116"/>
  <c r="I83" i="93"/>
  <c r="I77" i="13"/>
  <c r="K76" i="13"/>
  <c r="I78" i="151"/>
  <c r="J78" i="66"/>
  <c r="K78" i="66" s="1"/>
  <c r="I76" i="88"/>
  <c r="I82" i="85"/>
  <c r="I78" i="211"/>
  <c r="I85" i="92"/>
  <c r="I77" i="130"/>
  <c r="I76" i="27"/>
  <c r="I77" i="81"/>
  <c r="I77" i="84"/>
  <c r="J76" i="59"/>
  <c r="K76" i="59" s="1"/>
  <c r="I77" i="129"/>
  <c r="J75" i="128"/>
  <c r="K75" i="128" s="1"/>
  <c r="I76" i="181"/>
  <c r="I88" i="95"/>
  <c r="I77" i="143"/>
  <c r="I80" i="87"/>
  <c r="J79" i="87"/>
  <c r="K79" i="87" s="1"/>
  <c r="J83" i="86"/>
  <c r="K83" i="86" s="1"/>
  <c r="I82" i="42"/>
  <c r="I88" i="41"/>
  <c r="J87" i="41"/>
  <c r="K87" i="41" s="1"/>
  <c r="J88" i="82"/>
  <c r="K88" i="82" s="1"/>
  <c r="I84" i="86"/>
  <c r="I89" i="82"/>
  <c r="J79" i="124"/>
  <c r="K79" i="124" s="1"/>
  <c r="I80" i="74"/>
  <c r="J79" i="74"/>
  <c r="K79" i="74" s="1"/>
  <c r="I77" i="73"/>
  <c r="J76" i="73"/>
  <c r="K76" i="73" s="1"/>
  <c r="I78" i="72"/>
  <c r="J77" i="72"/>
  <c r="K77" i="72" s="1"/>
  <c r="I79" i="71"/>
  <c r="J78" i="71"/>
  <c r="K78" i="71" s="1"/>
  <c r="I82" i="248"/>
  <c r="J81" i="248"/>
  <c r="K81" i="248" s="1"/>
  <c r="J80" i="178"/>
  <c r="K80" i="178" s="1"/>
  <c r="I78" i="142"/>
  <c r="I81" i="216"/>
  <c r="J83" i="75"/>
  <c r="K83" i="75" s="1"/>
  <c r="I78" i="154"/>
  <c r="J79" i="250"/>
  <c r="K79" i="250" s="1"/>
  <c r="I84" i="22"/>
  <c r="J81" i="217"/>
  <c r="K81" i="217" s="1"/>
  <c r="I81" i="78"/>
  <c r="J80" i="78"/>
  <c r="K80" i="78" s="1"/>
  <c r="I83" i="77"/>
  <c r="J80" i="76"/>
  <c r="K80" i="76" s="1"/>
  <c r="I81" i="76"/>
  <c r="I82" i="112"/>
  <c r="J81" i="112"/>
  <c r="K81" i="112" s="1"/>
  <c r="I77" i="21"/>
  <c r="J76" i="21"/>
  <c r="K76" i="21" s="1"/>
  <c r="I84" i="35"/>
  <c r="J83" i="35"/>
  <c r="K83" i="35" s="1"/>
  <c r="J68" i="155"/>
  <c r="I75" i="155"/>
  <c r="I81" i="127"/>
  <c r="I80" i="124"/>
  <c r="I78" i="43"/>
  <c r="J77" i="43"/>
  <c r="K77" i="43" s="1"/>
  <c r="J84" i="49"/>
  <c r="K84" i="49" s="1"/>
  <c r="I81" i="45"/>
  <c r="J80" i="45"/>
  <c r="K80" i="45" s="1"/>
  <c r="J90" i="218"/>
  <c r="K90" i="218" s="1"/>
  <c r="I91" i="145"/>
  <c r="J90" i="145"/>
  <c r="K90" i="145" s="1"/>
  <c r="J84" i="139"/>
  <c r="K84" i="139" s="1"/>
  <c r="I78" i="247"/>
  <c r="I85" i="49"/>
  <c r="J89" i="133"/>
  <c r="K89" i="133" s="1"/>
  <c r="I90" i="133"/>
  <c r="I82" i="132"/>
  <c r="I82" i="206"/>
  <c r="J81" i="206"/>
  <c r="K81" i="206" s="1"/>
  <c r="I82" i="217"/>
  <c r="I84" i="75"/>
  <c r="I81" i="2"/>
  <c r="I82" i="237"/>
  <c r="J81" i="237"/>
  <c r="K81" i="237" s="1"/>
  <c r="I85" i="221"/>
  <c r="J84" i="221"/>
  <c r="K84" i="221" s="1"/>
  <c r="I84" i="65"/>
  <c r="I95" i="64"/>
  <c r="I87" i="33"/>
  <c r="I81" i="32"/>
  <c r="K79" i="30"/>
  <c r="I80" i="30"/>
  <c r="I92" i="252"/>
  <c r="I81" i="178"/>
  <c r="I91" i="97"/>
  <c r="I80" i="250"/>
  <c r="I82" i="249"/>
  <c r="I91" i="218"/>
  <c r="I80" i="55"/>
  <c r="I85" i="139"/>
  <c r="I95" i="24"/>
  <c r="I84" i="40"/>
  <c r="J83" i="40"/>
  <c r="K83" i="40" s="1"/>
  <c r="G55" i="92" l="1"/>
  <c r="H55" i="92" s="1"/>
  <c r="G60" i="3"/>
  <c r="H60" i="3" s="1"/>
  <c r="J56" i="2"/>
  <c r="K56" i="2" s="1"/>
  <c r="J59" i="97"/>
  <c r="I81" i="157"/>
  <c r="G76" i="157"/>
  <c r="H76" i="157" s="1"/>
  <c r="K75" i="157"/>
  <c r="I100" i="257"/>
  <c r="I101" i="17"/>
  <c r="K54" i="93"/>
  <c r="J55" i="93" s="1"/>
  <c r="K55" i="93" s="1"/>
  <c r="J52" i="33"/>
  <c r="G53" i="33" s="1"/>
  <c r="H53" i="33" s="1"/>
  <c r="K61" i="252"/>
  <c r="G62" i="252"/>
  <c r="H62" i="252" s="1"/>
  <c r="J56" i="257"/>
  <c r="G57" i="2"/>
  <c r="H57" i="2" s="1"/>
  <c r="J60" i="3"/>
  <c r="G61" i="3" s="1"/>
  <c r="H61" i="3" s="1"/>
  <c r="K64" i="61"/>
  <c r="J65" i="61" s="1"/>
  <c r="G71" i="26"/>
  <c r="H71" i="26" s="1"/>
  <c r="K70" i="26"/>
  <c r="J55" i="92"/>
  <c r="K66" i="85"/>
  <c r="G67" i="85"/>
  <c r="H67" i="85" s="1"/>
  <c r="I93" i="18"/>
  <c r="I94" i="18" s="1"/>
  <c r="G55" i="17"/>
  <c r="H55" i="17" s="1"/>
  <c r="J55" i="17" s="1"/>
  <c r="K59" i="137"/>
  <c r="J60" i="137" s="1"/>
  <c r="G74" i="10"/>
  <c r="K73" i="10"/>
  <c r="J74" i="10" s="1"/>
  <c r="J107" i="12"/>
  <c r="K107" i="12" s="1"/>
  <c r="I108" i="12"/>
  <c r="I80" i="152"/>
  <c r="I81" i="152" s="1"/>
  <c r="I83" i="148"/>
  <c r="I84" i="148" s="1"/>
  <c r="I85" i="148" s="1"/>
  <c r="J79" i="66"/>
  <c r="K79" i="66" s="1"/>
  <c r="K55" i="4"/>
  <c r="J56" i="4" s="1"/>
  <c r="G57" i="4" s="1"/>
  <c r="H57" i="4" s="1"/>
  <c r="J69" i="148"/>
  <c r="K67" i="138"/>
  <c r="G68" i="138"/>
  <c r="H68" i="138" s="1"/>
  <c r="G57" i="47"/>
  <c r="H57" i="47" s="1"/>
  <c r="K56" i="47"/>
  <c r="K56" i="16"/>
  <c r="J57" i="16" s="1"/>
  <c r="J69" i="140"/>
  <c r="K69" i="140" s="1"/>
  <c r="G60" i="18"/>
  <c r="H60" i="18" s="1"/>
  <c r="J60" i="18" s="1"/>
  <c r="K60" i="18" s="1"/>
  <c r="G75" i="91"/>
  <c r="H75" i="91" s="1"/>
  <c r="K74" i="91"/>
  <c r="J63" i="100"/>
  <c r="J80" i="263"/>
  <c r="K80" i="263" s="1"/>
  <c r="J69" i="251"/>
  <c r="G70" i="251" s="1"/>
  <c r="H70" i="251" s="1"/>
  <c r="J77" i="59"/>
  <c r="J84" i="262"/>
  <c r="K84" i="262" s="1"/>
  <c r="G55" i="96"/>
  <c r="H55" i="96" s="1"/>
  <c r="K54" i="96"/>
  <c r="G62" i="95"/>
  <c r="H62" i="95" s="1"/>
  <c r="J62" i="95" s="1"/>
  <c r="K70" i="3"/>
  <c r="G71" i="3"/>
  <c r="H71" i="3" s="1"/>
  <c r="J76" i="128"/>
  <c r="K76" i="128" s="1"/>
  <c r="J80" i="261"/>
  <c r="K80" i="261" s="1"/>
  <c r="I81" i="263"/>
  <c r="J81" i="50"/>
  <c r="K81" i="50" s="1"/>
  <c r="I85" i="262"/>
  <c r="J78" i="123"/>
  <c r="K78" i="123" s="1"/>
  <c r="J66" i="114"/>
  <c r="G67" i="114" s="1"/>
  <c r="H67" i="114" s="1"/>
  <c r="I81" i="261"/>
  <c r="J78" i="8"/>
  <c r="K78" i="8" s="1"/>
  <c r="J80" i="87"/>
  <c r="K80" i="87" s="1"/>
  <c r="J76" i="57"/>
  <c r="K76" i="57" s="1"/>
  <c r="J95" i="64"/>
  <c r="J82" i="206"/>
  <c r="K82" i="206" s="1"/>
  <c r="J82" i="112"/>
  <c r="K82" i="112" s="1"/>
  <c r="J76" i="181"/>
  <c r="K76" i="181" s="1"/>
  <c r="J76" i="83"/>
  <c r="K76" i="83" s="1"/>
  <c r="J77" i="60"/>
  <c r="K77" i="60" s="1"/>
  <c r="J77" i="170"/>
  <c r="K77" i="170" s="1"/>
  <c r="J77" i="29"/>
  <c r="K77" i="29" s="1"/>
  <c r="J87" i="37"/>
  <c r="K87" i="37" s="1"/>
  <c r="J82" i="132"/>
  <c r="K82" i="132" s="1"/>
  <c r="J91" i="145"/>
  <c r="K91" i="145" s="1"/>
  <c r="J77" i="21"/>
  <c r="K77" i="21" s="1"/>
  <c r="J77" i="84"/>
  <c r="K77" i="84" s="1"/>
  <c r="J77" i="149"/>
  <c r="K77" i="149" s="1"/>
  <c r="J78" i="69"/>
  <c r="K78" i="69" s="1"/>
  <c r="J84" i="65"/>
  <c r="K84" i="65" s="1"/>
  <c r="J90" i="133"/>
  <c r="K90" i="133" s="1"/>
  <c r="J81" i="45"/>
  <c r="K81" i="45" s="1"/>
  <c r="J78" i="72"/>
  <c r="K78" i="72" s="1"/>
  <c r="J76" i="116"/>
  <c r="K76" i="116" s="1"/>
  <c r="J77" i="58"/>
  <c r="K77" i="58" s="1"/>
  <c r="J54" i="48"/>
  <c r="G55" i="48" s="1"/>
  <c r="H55" i="48" s="1"/>
  <c r="J76" i="238"/>
  <c r="K76" i="238" s="1"/>
  <c r="J77" i="70"/>
  <c r="K77" i="70" s="1"/>
  <c r="J81" i="219"/>
  <c r="K81" i="219" s="1"/>
  <c r="J84" i="75"/>
  <c r="K84" i="75" s="1"/>
  <c r="J78" i="89"/>
  <c r="K78" i="89" s="1"/>
  <c r="J82" i="237"/>
  <c r="K82" i="237" s="1"/>
  <c r="J77" i="73"/>
  <c r="K77" i="73" s="1"/>
  <c r="J77" i="81"/>
  <c r="K77" i="81" s="1"/>
  <c r="J76" i="88"/>
  <c r="K76" i="88" s="1"/>
  <c r="J76" i="68"/>
  <c r="K76" i="68" s="1"/>
  <c r="J79" i="111"/>
  <c r="K79" i="111" s="1"/>
  <c r="J79" i="14"/>
  <c r="K79" i="14" s="1"/>
  <c r="J76" i="214"/>
  <c r="K76" i="214" s="1"/>
  <c r="J78" i="239"/>
  <c r="K78" i="239" s="1"/>
  <c r="J78" i="131"/>
  <c r="K78" i="131" s="1"/>
  <c r="J55" i="247"/>
  <c r="K55" i="247" s="1"/>
  <c r="J65" i="153"/>
  <c r="G72" i="151"/>
  <c r="H72" i="151" s="1"/>
  <c r="K71" i="151"/>
  <c r="J89" i="82"/>
  <c r="K89" i="82" s="1"/>
  <c r="J78" i="43"/>
  <c r="K78" i="43" s="1"/>
  <c r="J55" i="211"/>
  <c r="K61" i="24"/>
  <c r="J62" i="24" s="1"/>
  <c r="G63" i="24" s="1"/>
  <c r="H63" i="24" s="1"/>
  <c r="I77" i="238"/>
  <c r="I78" i="149"/>
  <c r="I80" i="20"/>
  <c r="I79" i="89"/>
  <c r="I92" i="96"/>
  <c r="I77" i="115"/>
  <c r="I79" i="166"/>
  <c r="I78" i="182"/>
  <c r="J85" i="221"/>
  <c r="K85" i="221" s="1"/>
  <c r="J81" i="216"/>
  <c r="K81" i="216" s="1"/>
  <c r="J79" i="71"/>
  <c r="K79" i="71" s="1"/>
  <c r="J82" i="42"/>
  <c r="K82" i="42" s="1"/>
  <c r="J77" i="130"/>
  <c r="K77" i="130" s="1"/>
  <c r="I83" i="85"/>
  <c r="I78" i="13"/>
  <c r="K77" i="13"/>
  <c r="I77" i="116"/>
  <c r="I78" i="137"/>
  <c r="I78" i="60"/>
  <c r="I80" i="111"/>
  <c r="I78" i="251"/>
  <c r="I79" i="26"/>
  <c r="I77" i="214"/>
  <c r="J57" i="20"/>
  <c r="I78" i="170"/>
  <c r="I78" i="29"/>
  <c r="I79" i="153"/>
  <c r="J76" i="115"/>
  <c r="K76" i="115" s="1"/>
  <c r="I78" i="143"/>
  <c r="I77" i="27"/>
  <c r="I89" i="95"/>
  <c r="I78" i="130"/>
  <c r="I79" i="8"/>
  <c r="G59" i="152"/>
  <c r="H59" i="152" s="1"/>
  <c r="K58" i="152"/>
  <c r="I77" i="83"/>
  <c r="J85" i="63"/>
  <c r="K85" i="63" s="1"/>
  <c r="J86" i="63" s="1"/>
  <c r="K86" i="63" s="1"/>
  <c r="J76" i="256"/>
  <c r="K76" i="256" s="1"/>
  <c r="I79" i="239"/>
  <c r="J78" i="241"/>
  <c r="K78" i="241" s="1"/>
  <c r="J85" i="110"/>
  <c r="K85" i="110" s="1"/>
  <c r="J84" i="62"/>
  <c r="K84" i="62" s="1"/>
  <c r="J78" i="169"/>
  <c r="K78" i="169" s="1"/>
  <c r="I78" i="140"/>
  <c r="I77" i="88"/>
  <c r="I84" i="93"/>
  <c r="I77" i="114"/>
  <c r="I78" i="5"/>
  <c r="K77" i="5"/>
  <c r="I78" i="53"/>
  <c r="K77" i="53"/>
  <c r="I87" i="63"/>
  <c r="I77" i="256"/>
  <c r="I79" i="240"/>
  <c r="I88" i="16"/>
  <c r="I80" i="14"/>
  <c r="I84" i="117"/>
  <c r="I79" i="241"/>
  <c r="I86" i="110"/>
  <c r="I85" i="62"/>
  <c r="I79" i="169"/>
  <c r="K81" i="19"/>
  <c r="I82" i="19"/>
  <c r="J84" i="40"/>
  <c r="K84" i="40" s="1"/>
  <c r="J78" i="142"/>
  <c r="K78" i="142" s="1"/>
  <c r="I77" i="181"/>
  <c r="I78" i="84"/>
  <c r="I86" i="92"/>
  <c r="J77" i="255"/>
  <c r="K77" i="255" s="1"/>
  <c r="J81" i="197"/>
  <c r="K81" i="197" s="1"/>
  <c r="J77" i="99"/>
  <c r="K77" i="99" s="1"/>
  <c r="J78" i="240"/>
  <c r="K78" i="240" s="1"/>
  <c r="J82" i="117"/>
  <c r="K82" i="117" s="1"/>
  <c r="J83" i="117" s="1"/>
  <c r="K83" i="117" s="1"/>
  <c r="I78" i="70"/>
  <c r="J75" i="136"/>
  <c r="K75" i="136" s="1"/>
  <c r="I80" i="66"/>
  <c r="I82" i="197"/>
  <c r="I77" i="100"/>
  <c r="I82" i="219"/>
  <c r="I78" i="59"/>
  <c r="K77" i="59"/>
  <c r="I76" i="136"/>
  <c r="I77" i="61"/>
  <c r="J78" i="154"/>
  <c r="K78" i="154" s="1"/>
  <c r="J77" i="129"/>
  <c r="K77" i="129" s="1"/>
  <c r="I78" i="81"/>
  <c r="I79" i="211"/>
  <c r="I79" i="123"/>
  <c r="I78" i="58"/>
  <c r="J78" i="7"/>
  <c r="K78" i="7" s="1"/>
  <c r="I77" i="68"/>
  <c r="J76" i="150"/>
  <c r="K76" i="150" s="1"/>
  <c r="J76" i="67"/>
  <c r="K76" i="67" s="1"/>
  <c r="I82" i="50"/>
  <c r="I79" i="3"/>
  <c r="J77" i="135"/>
  <c r="K77" i="135" s="1"/>
  <c r="J78" i="134"/>
  <c r="K78" i="134" s="1"/>
  <c r="J77" i="220"/>
  <c r="K77" i="220" s="1"/>
  <c r="I79" i="131"/>
  <c r="I77" i="128"/>
  <c r="I78" i="255"/>
  <c r="I78" i="99"/>
  <c r="J81" i="32"/>
  <c r="K81" i="32" s="1"/>
  <c r="J82" i="248"/>
  <c r="K82" i="248" s="1"/>
  <c r="J80" i="74"/>
  <c r="K80" i="74" s="1"/>
  <c r="J88" i="41"/>
  <c r="K88" i="41" s="1"/>
  <c r="I78" i="129"/>
  <c r="J76" i="27"/>
  <c r="K76" i="27" s="1"/>
  <c r="I79" i="151"/>
  <c r="J77" i="182"/>
  <c r="K77" i="182" s="1"/>
  <c r="I79" i="7"/>
  <c r="I80" i="48"/>
  <c r="I88" i="37"/>
  <c r="I77" i="150"/>
  <c r="I77" i="57"/>
  <c r="I77" i="67"/>
  <c r="I78" i="135"/>
  <c r="I80" i="10"/>
  <c r="I79" i="134"/>
  <c r="I78" i="220"/>
  <c r="I79" i="69"/>
  <c r="I78" i="91"/>
  <c r="I84" i="47"/>
  <c r="J78" i="166"/>
  <c r="K78" i="166" s="1"/>
  <c r="I81" i="87"/>
  <c r="I83" i="42"/>
  <c r="I89" i="41"/>
  <c r="I85" i="86"/>
  <c r="J84" i="86"/>
  <c r="K84" i="86" s="1"/>
  <c r="J91" i="218"/>
  <c r="K91" i="218" s="1"/>
  <c r="I90" i="82"/>
  <c r="J85" i="139"/>
  <c r="K85" i="139" s="1"/>
  <c r="I81" i="74"/>
  <c r="I78" i="73"/>
  <c r="I79" i="72"/>
  <c r="I80" i="71"/>
  <c r="I83" i="248"/>
  <c r="J81" i="178"/>
  <c r="K81" i="178" s="1"/>
  <c r="I79" i="142"/>
  <c r="I82" i="216"/>
  <c r="J80" i="124"/>
  <c r="K80" i="124" s="1"/>
  <c r="J81" i="78"/>
  <c r="K81" i="78" s="1"/>
  <c r="I79" i="154"/>
  <c r="I85" i="22"/>
  <c r="J84" i="22"/>
  <c r="K84" i="22" s="1"/>
  <c r="I82" i="78"/>
  <c r="I84" i="77"/>
  <c r="J83" i="77"/>
  <c r="K83" i="77" s="1"/>
  <c r="J81" i="76"/>
  <c r="K81" i="76" s="1"/>
  <c r="I82" i="76"/>
  <c r="I83" i="112"/>
  <c r="J84" i="35"/>
  <c r="K84" i="35" s="1"/>
  <c r="I78" i="21"/>
  <c r="I85" i="35"/>
  <c r="G69" i="155"/>
  <c r="H69" i="155" s="1"/>
  <c r="K68" i="155"/>
  <c r="I76" i="155"/>
  <c r="I82" i="127"/>
  <c r="J81" i="127"/>
  <c r="K81" i="127" s="1"/>
  <c r="I81" i="124"/>
  <c r="I79" i="43"/>
  <c r="I82" i="45"/>
  <c r="I92" i="145"/>
  <c r="I79" i="247"/>
  <c r="I86" i="49"/>
  <c r="J85" i="49"/>
  <c r="K85" i="49" s="1"/>
  <c r="I91" i="133"/>
  <c r="I83" i="132"/>
  <c r="I83" i="206"/>
  <c r="I83" i="217"/>
  <c r="J82" i="217"/>
  <c r="K82" i="217" s="1"/>
  <c r="I85" i="75"/>
  <c r="I82" i="2"/>
  <c r="I83" i="237"/>
  <c r="I86" i="221"/>
  <c r="I85" i="65"/>
  <c r="I96" i="64"/>
  <c r="K95" i="64"/>
  <c r="I88" i="33"/>
  <c r="I82" i="32"/>
  <c r="I81" i="30"/>
  <c r="K80" i="30"/>
  <c r="I93" i="252"/>
  <c r="I82" i="178"/>
  <c r="I92" i="97"/>
  <c r="I81" i="250"/>
  <c r="J80" i="250"/>
  <c r="K80" i="250" s="1"/>
  <c r="I83" i="249"/>
  <c r="J82" i="249"/>
  <c r="K82" i="249" s="1"/>
  <c r="I92" i="218"/>
  <c r="I81" i="55"/>
  <c r="J80" i="55"/>
  <c r="K80" i="55" s="1"/>
  <c r="I86" i="139"/>
  <c r="I98" i="4"/>
  <c r="I96" i="24"/>
  <c r="I85" i="40"/>
  <c r="I109" i="138"/>
  <c r="J76" i="157" l="1"/>
  <c r="I101" i="257"/>
  <c r="I82" i="157"/>
  <c r="I83" i="157" s="1"/>
  <c r="K76" i="157"/>
  <c r="G77" i="157"/>
  <c r="H77" i="157" s="1"/>
  <c r="J71" i="26"/>
  <c r="G72" i="26" s="1"/>
  <c r="H72" i="26" s="1"/>
  <c r="J57" i="2"/>
  <c r="K57" i="2" s="1"/>
  <c r="G60" i="97"/>
  <c r="H60" i="97" s="1"/>
  <c r="K59" i="97"/>
  <c r="G56" i="93"/>
  <c r="H56" i="93" s="1"/>
  <c r="J56" i="93" s="1"/>
  <c r="K52" i="33"/>
  <c r="J53" i="33" s="1"/>
  <c r="J62" i="252"/>
  <c r="K62" i="252" s="1"/>
  <c r="K60" i="137"/>
  <c r="G61" i="137"/>
  <c r="H61" i="137" s="1"/>
  <c r="J61" i="137" s="1"/>
  <c r="K57" i="16"/>
  <c r="G58" i="16"/>
  <c r="H58" i="16" s="1"/>
  <c r="J58" i="16" s="1"/>
  <c r="K60" i="3"/>
  <c r="J61" i="3" s="1"/>
  <c r="G63" i="252"/>
  <c r="H63" i="252" s="1"/>
  <c r="G57" i="257"/>
  <c r="H57" i="257" s="1"/>
  <c r="K56" i="257"/>
  <c r="J67" i="85"/>
  <c r="K67" i="85" s="1"/>
  <c r="I95" i="18"/>
  <c r="I96" i="18" s="1"/>
  <c r="G56" i="92"/>
  <c r="H56" i="92" s="1"/>
  <c r="K55" i="92"/>
  <c r="G66" i="61"/>
  <c r="H66" i="61" s="1"/>
  <c r="K65" i="61"/>
  <c r="K74" i="10"/>
  <c r="J75" i="10" s="1"/>
  <c r="G75" i="10"/>
  <c r="J108" i="12"/>
  <c r="K108" i="12" s="1"/>
  <c r="I86" i="148"/>
  <c r="I109" i="12"/>
  <c r="I110" i="12" s="1"/>
  <c r="K56" i="4"/>
  <c r="J57" i="4" s="1"/>
  <c r="J57" i="47"/>
  <c r="G58" i="47" s="1"/>
  <c r="H58" i="47" s="1"/>
  <c r="J68" i="138"/>
  <c r="K55" i="17"/>
  <c r="G56" i="17"/>
  <c r="H56" i="17" s="1"/>
  <c r="G70" i="148"/>
  <c r="H70" i="148" s="1"/>
  <c r="K69" i="148"/>
  <c r="J79" i="166"/>
  <c r="K79" i="166" s="1"/>
  <c r="G70" i="140"/>
  <c r="H70" i="140" s="1"/>
  <c r="J70" i="140" s="1"/>
  <c r="J77" i="88"/>
  <c r="K77" i="88" s="1"/>
  <c r="G61" i="18"/>
  <c r="H61" i="18" s="1"/>
  <c r="J61" i="18" s="1"/>
  <c r="K54" i="48"/>
  <c r="J55" i="48" s="1"/>
  <c r="K55" i="48" s="1"/>
  <c r="G56" i="247"/>
  <c r="H56" i="247" s="1"/>
  <c r="J56" i="247" s="1"/>
  <c r="G57" i="247" s="1"/>
  <c r="H57" i="247" s="1"/>
  <c r="J75" i="91"/>
  <c r="K63" i="100"/>
  <c r="G64" i="100"/>
  <c r="H64" i="100" s="1"/>
  <c r="K69" i="251"/>
  <c r="J70" i="251" s="1"/>
  <c r="K70" i="251" s="1"/>
  <c r="J79" i="239"/>
  <c r="K79" i="239" s="1"/>
  <c r="J55" i="96"/>
  <c r="G56" i="96" s="1"/>
  <c r="H56" i="96" s="1"/>
  <c r="J77" i="115"/>
  <c r="K77" i="115" s="1"/>
  <c r="J77" i="27"/>
  <c r="K77" i="27" s="1"/>
  <c r="G63" i="95"/>
  <c r="H63" i="95" s="1"/>
  <c r="K62" i="95"/>
  <c r="K66" i="114"/>
  <c r="J67" i="114" s="1"/>
  <c r="J71" i="3"/>
  <c r="J81" i="261"/>
  <c r="K81" i="261" s="1"/>
  <c r="J85" i="262"/>
  <c r="K85" i="262" s="1"/>
  <c r="J81" i="263"/>
  <c r="K81" i="263" s="1"/>
  <c r="J96" i="64"/>
  <c r="K96" i="64" s="1"/>
  <c r="J83" i="237"/>
  <c r="K83" i="237" s="1"/>
  <c r="I82" i="263"/>
  <c r="I86" i="262"/>
  <c r="I82" i="261"/>
  <c r="J78" i="182"/>
  <c r="K78" i="182" s="1"/>
  <c r="J78" i="135"/>
  <c r="K78" i="135" s="1"/>
  <c r="J89" i="41"/>
  <c r="K89" i="41" s="1"/>
  <c r="J81" i="124"/>
  <c r="K81" i="124" s="1"/>
  <c r="J82" i="197"/>
  <c r="K82" i="197" s="1"/>
  <c r="J78" i="60"/>
  <c r="K78" i="60" s="1"/>
  <c r="J79" i="142"/>
  <c r="K79" i="142" s="1"/>
  <c r="J83" i="248"/>
  <c r="K83" i="248" s="1"/>
  <c r="J79" i="72"/>
  <c r="K79" i="72" s="1"/>
  <c r="J79" i="169"/>
  <c r="K79" i="169" s="1"/>
  <c r="J84" i="117"/>
  <c r="K84" i="117" s="1"/>
  <c r="J78" i="130"/>
  <c r="K78" i="130" s="1"/>
  <c r="J77" i="128"/>
  <c r="K77" i="128" s="1"/>
  <c r="J78" i="170"/>
  <c r="K78" i="170" s="1"/>
  <c r="J78" i="220"/>
  <c r="K78" i="220" s="1"/>
  <c r="J79" i="7"/>
  <c r="K79" i="7" s="1"/>
  <c r="J78" i="99"/>
  <c r="K78" i="99" s="1"/>
  <c r="J88" i="37"/>
  <c r="K88" i="37" s="1"/>
  <c r="J82" i="219"/>
  <c r="K82" i="219" s="1"/>
  <c r="J79" i="241"/>
  <c r="K79" i="241" s="1"/>
  <c r="J59" i="152"/>
  <c r="K59" i="152" s="1"/>
  <c r="J78" i="29"/>
  <c r="K78" i="29" s="1"/>
  <c r="J77" i="238"/>
  <c r="K77" i="238" s="1"/>
  <c r="J79" i="134"/>
  <c r="K79" i="134" s="1"/>
  <c r="J77" i="150"/>
  <c r="K77" i="150" s="1"/>
  <c r="J78" i="58"/>
  <c r="K78" i="58" s="1"/>
  <c r="J78" i="81"/>
  <c r="K78" i="81" s="1"/>
  <c r="J76" i="136"/>
  <c r="K76" i="136" s="1"/>
  <c r="J78" i="70"/>
  <c r="K78" i="70" s="1"/>
  <c r="J77" i="83"/>
  <c r="K77" i="83" s="1"/>
  <c r="J83" i="249"/>
  <c r="K83" i="249" s="1"/>
  <c r="J85" i="75"/>
  <c r="K85" i="75" s="1"/>
  <c r="J80" i="71"/>
  <c r="K80" i="71" s="1"/>
  <c r="J85" i="86"/>
  <c r="K85" i="86" s="1"/>
  <c r="J79" i="69"/>
  <c r="K79" i="69" s="1"/>
  <c r="J77" i="68"/>
  <c r="K77" i="68" s="1"/>
  <c r="J78" i="84"/>
  <c r="K78" i="84" s="1"/>
  <c r="J77" i="116"/>
  <c r="K77" i="116" s="1"/>
  <c r="J78" i="149"/>
  <c r="K78" i="149" s="1"/>
  <c r="G66" i="153"/>
  <c r="H66" i="153" s="1"/>
  <c r="K65" i="153"/>
  <c r="J82" i="178"/>
  <c r="K82" i="178" s="1"/>
  <c r="J78" i="255"/>
  <c r="K78" i="255" s="1"/>
  <c r="J79" i="123"/>
  <c r="K79" i="123" s="1"/>
  <c r="J79" i="240"/>
  <c r="K79" i="240" s="1"/>
  <c r="J82" i="45"/>
  <c r="K82" i="45" s="1"/>
  <c r="J79" i="8"/>
  <c r="K79" i="8" s="1"/>
  <c r="J72" i="151"/>
  <c r="J85" i="22"/>
  <c r="K85" i="22" s="1"/>
  <c r="K62" i="24"/>
  <c r="J63" i="24" s="1"/>
  <c r="G56" i="211"/>
  <c r="H56" i="211" s="1"/>
  <c r="K55" i="211"/>
  <c r="I89" i="37"/>
  <c r="I80" i="211"/>
  <c r="I79" i="91"/>
  <c r="I80" i="134"/>
  <c r="I78" i="57"/>
  <c r="I80" i="7"/>
  <c r="G68" i="85"/>
  <c r="H68" i="85" s="1"/>
  <c r="I87" i="110"/>
  <c r="I81" i="14"/>
  <c r="I88" i="63"/>
  <c r="I78" i="114"/>
  <c r="I79" i="130"/>
  <c r="I80" i="26"/>
  <c r="J79" i="89"/>
  <c r="K79" i="89" s="1"/>
  <c r="J86" i="221"/>
  <c r="K86" i="221" s="1"/>
  <c r="I78" i="150"/>
  <c r="I83" i="19"/>
  <c r="K82" i="19"/>
  <c r="I79" i="137"/>
  <c r="I79" i="182"/>
  <c r="I80" i="89"/>
  <c r="I79" i="135"/>
  <c r="I80" i="3"/>
  <c r="J78" i="73"/>
  <c r="K78" i="73" s="1"/>
  <c r="J81" i="87"/>
  <c r="K81" i="87" s="1"/>
  <c r="I81" i="10"/>
  <c r="I78" i="68"/>
  <c r="I78" i="61"/>
  <c r="I78" i="100"/>
  <c r="I87" i="92"/>
  <c r="I88" i="92" s="1"/>
  <c r="I89" i="92" s="1"/>
  <c r="I80" i="241"/>
  <c r="I89" i="16"/>
  <c r="K78" i="53"/>
  <c r="I79" i="53"/>
  <c r="I85" i="93"/>
  <c r="I78" i="83"/>
  <c r="I79" i="170"/>
  <c r="I79" i="251"/>
  <c r="I81" i="20"/>
  <c r="G58" i="20"/>
  <c r="H58" i="20" s="1"/>
  <c r="K57" i="20"/>
  <c r="J80" i="111"/>
  <c r="K80" i="111" s="1"/>
  <c r="I78" i="116"/>
  <c r="I80" i="166"/>
  <c r="I90" i="95"/>
  <c r="I80" i="69"/>
  <c r="I78" i="128"/>
  <c r="I77" i="136"/>
  <c r="I83" i="197"/>
  <c r="I79" i="84"/>
  <c r="I80" i="169"/>
  <c r="I80" i="240"/>
  <c r="I78" i="88"/>
  <c r="I78" i="214"/>
  <c r="I81" i="111"/>
  <c r="I80" i="151"/>
  <c r="J69" i="155"/>
  <c r="G70" i="155" s="1"/>
  <c r="H70" i="155" s="1"/>
  <c r="I79" i="220"/>
  <c r="J77" i="67"/>
  <c r="K77" i="67" s="1"/>
  <c r="J78" i="129"/>
  <c r="K78" i="129" s="1"/>
  <c r="I79" i="99"/>
  <c r="J79" i="131"/>
  <c r="K79" i="131" s="1"/>
  <c r="J82" i="50"/>
  <c r="K82" i="50" s="1"/>
  <c r="I79" i="58"/>
  <c r="I79" i="81"/>
  <c r="J78" i="59"/>
  <c r="K78" i="59" s="1"/>
  <c r="J80" i="66"/>
  <c r="K80" i="66" s="1"/>
  <c r="I79" i="70"/>
  <c r="J77" i="181"/>
  <c r="K77" i="181" s="1"/>
  <c r="J85" i="62"/>
  <c r="K85" i="62" s="1"/>
  <c r="J77" i="256"/>
  <c r="K77" i="256" s="1"/>
  <c r="I80" i="239"/>
  <c r="I78" i="27"/>
  <c r="I80" i="153"/>
  <c r="J77" i="214"/>
  <c r="K77" i="214" s="1"/>
  <c r="I79" i="13"/>
  <c r="K78" i="13"/>
  <c r="I78" i="115"/>
  <c r="I79" i="149"/>
  <c r="G60" i="152"/>
  <c r="H60" i="152" s="1"/>
  <c r="I85" i="47"/>
  <c r="I78" i="67"/>
  <c r="I81" i="48"/>
  <c r="I79" i="129"/>
  <c r="I80" i="131"/>
  <c r="I83" i="50"/>
  <c r="I79" i="59"/>
  <c r="I81" i="66"/>
  <c r="I78" i="181"/>
  <c r="I86" i="62"/>
  <c r="I87" i="62" s="1"/>
  <c r="I85" i="117"/>
  <c r="I78" i="256"/>
  <c r="I79" i="5"/>
  <c r="K78" i="5"/>
  <c r="I79" i="140"/>
  <c r="J83" i="206"/>
  <c r="K83" i="206" s="1"/>
  <c r="J92" i="145"/>
  <c r="K92" i="145" s="1"/>
  <c r="J79" i="43"/>
  <c r="K79" i="43" s="1"/>
  <c r="J82" i="127"/>
  <c r="K82" i="127" s="1"/>
  <c r="J79" i="154"/>
  <c r="K79" i="154" s="1"/>
  <c r="J77" i="57"/>
  <c r="K77" i="57" s="1"/>
  <c r="I79" i="255"/>
  <c r="I80" i="123"/>
  <c r="I83" i="219"/>
  <c r="J86" i="110"/>
  <c r="K86" i="110" s="1"/>
  <c r="J80" i="14"/>
  <c r="K80" i="14" s="1"/>
  <c r="J87" i="63"/>
  <c r="K87" i="63" s="1"/>
  <c r="I80" i="8"/>
  <c r="I79" i="143"/>
  <c r="I79" i="29"/>
  <c r="I79" i="60"/>
  <c r="I84" i="85"/>
  <c r="I93" i="96"/>
  <c r="I78" i="238"/>
  <c r="I82" i="87"/>
  <c r="J86" i="49"/>
  <c r="K86" i="49" s="1"/>
  <c r="I84" i="42"/>
  <c r="J83" i="42"/>
  <c r="K83" i="42" s="1"/>
  <c r="I90" i="41"/>
  <c r="J83" i="217"/>
  <c r="K83" i="217" s="1"/>
  <c r="I86" i="86"/>
  <c r="J90" i="82"/>
  <c r="K90" i="82" s="1"/>
  <c r="I91" i="82"/>
  <c r="J81" i="74"/>
  <c r="K81" i="74" s="1"/>
  <c r="I82" i="74"/>
  <c r="I79" i="73"/>
  <c r="I80" i="72"/>
  <c r="I81" i="71"/>
  <c r="I84" i="248"/>
  <c r="I80" i="142"/>
  <c r="I83" i="216"/>
  <c r="J82" i="216"/>
  <c r="K82" i="216" s="1"/>
  <c r="J84" i="77"/>
  <c r="K84" i="77" s="1"/>
  <c r="I80" i="154"/>
  <c r="J81" i="250"/>
  <c r="K81" i="250" s="1"/>
  <c r="J82" i="78"/>
  <c r="K82" i="78" s="1"/>
  <c r="I86" i="22"/>
  <c r="I83" i="78"/>
  <c r="I85" i="77"/>
  <c r="J82" i="76"/>
  <c r="K82" i="76" s="1"/>
  <c r="I83" i="76"/>
  <c r="I84" i="112"/>
  <c r="J83" i="112"/>
  <c r="K83" i="112" s="1"/>
  <c r="J85" i="35"/>
  <c r="K85" i="35" s="1"/>
  <c r="I79" i="21"/>
  <c r="J78" i="21"/>
  <c r="K78" i="21" s="1"/>
  <c r="I86" i="35"/>
  <c r="I77" i="155"/>
  <c r="I83" i="127"/>
  <c r="I82" i="124"/>
  <c r="I80" i="43"/>
  <c r="I83" i="45"/>
  <c r="I93" i="145"/>
  <c r="I80" i="247"/>
  <c r="I87" i="49"/>
  <c r="I92" i="133"/>
  <c r="J91" i="133"/>
  <c r="K91" i="133" s="1"/>
  <c r="I84" i="132"/>
  <c r="J83" i="132"/>
  <c r="K83" i="132" s="1"/>
  <c r="I84" i="206"/>
  <c r="J92" i="218"/>
  <c r="K92" i="218" s="1"/>
  <c r="I84" i="217"/>
  <c r="I86" i="75"/>
  <c r="I83" i="2"/>
  <c r="I84" i="237"/>
  <c r="J86" i="139"/>
  <c r="K86" i="139" s="1"/>
  <c r="I87" i="221"/>
  <c r="J81" i="55"/>
  <c r="K81" i="55" s="1"/>
  <c r="I86" i="65"/>
  <c r="J85" i="65"/>
  <c r="K85" i="65" s="1"/>
  <c r="I97" i="64"/>
  <c r="I89" i="33"/>
  <c r="I83" i="32"/>
  <c r="J82" i="32"/>
  <c r="K82" i="32" s="1"/>
  <c r="K81" i="30"/>
  <c r="I82" i="30"/>
  <c r="I94" i="252"/>
  <c r="I83" i="178"/>
  <c r="I93" i="97"/>
  <c r="I82" i="250"/>
  <c r="I102" i="17"/>
  <c r="I84" i="249"/>
  <c r="I93" i="218"/>
  <c r="I82" i="55"/>
  <c r="I87" i="139"/>
  <c r="I99" i="4"/>
  <c r="I97" i="24"/>
  <c r="I86" i="40"/>
  <c r="J85" i="40"/>
  <c r="K85" i="40" s="1"/>
  <c r="I110" i="138"/>
  <c r="K71" i="26" l="1"/>
  <c r="G58" i="2"/>
  <c r="H58" i="2" s="1"/>
  <c r="J58" i="2"/>
  <c r="G59" i="2" s="1"/>
  <c r="H59" i="2" s="1"/>
  <c r="I84" i="157"/>
  <c r="J60" i="97"/>
  <c r="J77" i="157"/>
  <c r="I102" i="257"/>
  <c r="I103" i="257" s="1"/>
  <c r="G54" i="33"/>
  <c r="H54" i="33" s="1"/>
  <c r="K53" i="33"/>
  <c r="J63" i="252"/>
  <c r="G64" i="252" s="1"/>
  <c r="H64" i="252" s="1"/>
  <c r="G59" i="16"/>
  <c r="H59" i="16" s="1"/>
  <c r="K58" i="16"/>
  <c r="J57" i="257"/>
  <c r="G57" i="93"/>
  <c r="H57" i="93" s="1"/>
  <c r="K56" i="93"/>
  <c r="J72" i="26"/>
  <c r="G73" i="26" s="1"/>
  <c r="H73" i="26" s="1"/>
  <c r="G62" i="3"/>
  <c r="H62" i="3" s="1"/>
  <c r="K61" i="3"/>
  <c r="J56" i="92"/>
  <c r="I97" i="18"/>
  <c r="I98" i="18" s="1"/>
  <c r="I99" i="18" s="1"/>
  <c r="J66" i="61"/>
  <c r="G76" i="10"/>
  <c r="K75" i="10"/>
  <c r="J76" i="10" s="1"/>
  <c r="I111" i="12"/>
  <c r="I112" i="12" s="1"/>
  <c r="J56" i="17"/>
  <c r="G57" i="17" s="1"/>
  <c r="H57" i="17" s="1"/>
  <c r="J109" i="12"/>
  <c r="K109" i="12" s="1"/>
  <c r="J110" i="12" s="1"/>
  <c r="K110" i="12" s="1"/>
  <c r="J111" i="12" s="1"/>
  <c r="K111" i="12" s="1"/>
  <c r="J112" i="12" s="1"/>
  <c r="I87" i="148"/>
  <c r="K57" i="47"/>
  <c r="J58" i="47" s="1"/>
  <c r="K58" i="47" s="1"/>
  <c r="G62" i="137"/>
  <c r="H62" i="137" s="1"/>
  <c r="K61" i="137"/>
  <c r="J81" i="14"/>
  <c r="K81" i="14" s="1"/>
  <c r="G58" i="4"/>
  <c r="H58" i="4" s="1"/>
  <c r="K57" i="4"/>
  <c r="J70" i="148"/>
  <c r="G71" i="148" s="1"/>
  <c r="H71" i="148" s="1"/>
  <c r="K68" i="138"/>
  <c r="G69" i="138"/>
  <c r="H69" i="138" s="1"/>
  <c r="K55" i="96"/>
  <c r="J64" i="100"/>
  <c r="G65" i="100" s="1"/>
  <c r="H65" i="100" s="1"/>
  <c r="J78" i="57"/>
  <c r="K78" i="57" s="1"/>
  <c r="G76" i="91"/>
  <c r="H76" i="91" s="1"/>
  <c r="K75" i="91"/>
  <c r="J87" i="110"/>
  <c r="K87" i="110" s="1"/>
  <c r="G71" i="251"/>
  <c r="H71" i="251" s="1"/>
  <c r="J71" i="251" s="1"/>
  <c r="G71" i="140"/>
  <c r="H71" i="140" s="1"/>
  <c r="K70" i="140"/>
  <c r="G68" i="114"/>
  <c r="H68" i="114" s="1"/>
  <c r="K67" i="114"/>
  <c r="G56" i="48"/>
  <c r="H56" i="48" s="1"/>
  <c r="J56" i="48" s="1"/>
  <c r="J88" i="63"/>
  <c r="K88" i="63" s="1"/>
  <c r="K61" i="18"/>
  <c r="G62" i="18"/>
  <c r="H62" i="18" s="1"/>
  <c r="J63" i="95"/>
  <c r="K63" i="95" s="1"/>
  <c r="K56" i="247"/>
  <c r="J57" i="247" s="1"/>
  <c r="K57" i="247" s="1"/>
  <c r="G72" i="3"/>
  <c r="H72" i="3" s="1"/>
  <c r="K71" i="3"/>
  <c r="I83" i="263"/>
  <c r="J86" i="262"/>
  <c r="K86" i="262" s="1"/>
  <c r="J82" i="263"/>
  <c r="K82" i="263" s="1"/>
  <c r="I87" i="262"/>
  <c r="I83" i="261"/>
  <c r="J82" i="261"/>
  <c r="K82" i="261" s="1"/>
  <c r="J78" i="214"/>
  <c r="K78" i="214" s="1"/>
  <c r="J78" i="116"/>
  <c r="K78" i="116" s="1"/>
  <c r="J79" i="170"/>
  <c r="K79" i="170" s="1"/>
  <c r="J80" i="142"/>
  <c r="K80" i="142" s="1"/>
  <c r="J78" i="238"/>
  <c r="K78" i="238" s="1"/>
  <c r="J79" i="29"/>
  <c r="K79" i="29" s="1"/>
  <c r="J78" i="67"/>
  <c r="K78" i="67" s="1"/>
  <c r="J80" i="134"/>
  <c r="K80" i="134" s="1"/>
  <c r="J87" i="221"/>
  <c r="K87" i="221" s="1"/>
  <c r="J83" i="216"/>
  <c r="K83" i="216" s="1"/>
  <c r="J84" i="248"/>
  <c r="K84" i="248" s="1"/>
  <c r="J80" i="72"/>
  <c r="J79" i="129"/>
  <c r="K79" i="129" s="1"/>
  <c r="J79" i="81"/>
  <c r="K79" i="81" s="1"/>
  <c r="G64" i="24"/>
  <c r="H64" i="24" s="1"/>
  <c r="K63" i="24"/>
  <c r="J82" i="74"/>
  <c r="K82" i="74" s="1"/>
  <c r="J78" i="27"/>
  <c r="K78" i="27" s="1"/>
  <c r="J84" i="206"/>
  <c r="K84" i="206" s="1"/>
  <c r="J92" i="133"/>
  <c r="K92" i="133" s="1"/>
  <c r="J79" i="84"/>
  <c r="K79" i="84" s="1"/>
  <c r="J58" i="20"/>
  <c r="K58" i="20" s="1"/>
  <c r="J78" i="83"/>
  <c r="K78" i="83" s="1"/>
  <c r="J66" i="153"/>
  <c r="J87" i="49"/>
  <c r="K87" i="49" s="1"/>
  <c r="J83" i="127"/>
  <c r="K83" i="127" s="1"/>
  <c r="J79" i="70"/>
  <c r="K79" i="70" s="1"/>
  <c r="J78" i="68"/>
  <c r="K78" i="68" s="1"/>
  <c r="J84" i="132"/>
  <c r="K84" i="132" s="1"/>
  <c r="J80" i="154"/>
  <c r="K80" i="154" s="1"/>
  <c r="J81" i="66"/>
  <c r="K81" i="66" s="1"/>
  <c r="J79" i="99"/>
  <c r="K79" i="99" s="1"/>
  <c r="J78" i="88"/>
  <c r="K78" i="88" s="1"/>
  <c r="J80" i="89"/>
  <c r="K80" i="89" s="1"/>
  <c r="J79" i="73"/>
  <c r="K79" i="73" s="1"/>
  <c r="J80" i="123"/>
  <c r="K80" i="123" s="1"/>
  <c r="J93" i="145"/>
  <c r="K93" i="145" s="1"/>
  <c r="J78" i="256"/>
  <c r="K78" i="256" s="1"/>
  <c r="J86" i="62"/>
  <c r="K86" i="62" s="1"/>
  <c r="J87" i="62" s="1"/>
  <c r="K87" i="62" s="1"/>
  <c r="J80" i="239"/>
  <c r="K80" i="239" s="1"/>
  <c r="J78" i="181"/>
  <c r="K78" i="181" s="1"/>
  <c r="J80" i="240"/>
  <c r="K80" i="240" s="1"/>
  <c r="J80" i="69"/>
  <c r="K80" i="69" s="1"/>
  <c r="J80" i="166"/>
  <c r="K80" i="166" s="1"/>
  <c r="J79" i="130"/>
  <c r="K79" i="130" s="1"/>
  <c r="J80" i="43"/>
  <c r="K80" i="43" s="1"/>
  <c r="J90" i="41"/>
  <c r="K90" i="41" s="1"/>
  <c r="G73" i="151"/>
  <c r="H73" i="151" s="1"/>
  <c r="K72" i="151"/>
  <c r="J68" i="85"/>
  <c r="K68" i="85" s="1"/>
  <c r="J89" i="37"/>
  <c r="K89" i="37" s="1"/>
  <c r="K69" i="155"/>
  <c r="J70" i="155" s="1"/>
  <c r="G71" i="155" s="1"/>
  <c r="H71" i="155" s="1"/>
  <c r="I84" i="219"/>
  <c r="I84" i="50"/>
  <c r="I80" i="220"/>
  <c r="I82" i="111"/>
  <c r="J84" i="112"/>
  <c r="K84" i="112" s="1"/>
  <c r="J83" i="78"/>
  <c r="K83" i="78" s="1"/>
  <c r="J84" i="42"/>
  <c r="K84" i="42" s="1"/>
  <c r="I94" i="96"/>
  <c r="I95" i="96" s="1"/>
  <c r="I80" i="143"/>
  <c r="J79" i="255"/>
  <c r="K79" i="255" s="1"/>
  <c r="I80" i="5"/>
  <c r="K79" i="5"/>
  <c r="J80" i="131"/>
  <c r="K80" i="131" s="1"/>
  <c r="I86" i="47"/>
  <c r="I87" i="47" s="1"/>
  <c r="I80" i="13"/>
  <c r="K79" i="13"/>
  <c r="I79" i="88"/>
  <c r="J83" i="197"/>
  <c r="K83" i="197" s="1"/>
  <c r="J80" i="241"/>
  <c r="K80" i="241" s="1"/>
  <c r="I79" i="100"/>
  <c r="I89" i="63"/>
  <c r="I90" i="63" s="1"/>
  <c r="I80" i="255"/>
  <c r="I80" i="129"/>
  <c r="J60" i="152"/>
  <c r="I81" i="239"/>
  <c r="I80" i="99"/>
  <c r="I84" i="197"/>
  <c r="I91" i="95"/>
  <c r="I79" i="83"/>
  <c r="I81" i="241"/>
  <c r="I81" i="89"/>
  <c r="I80" i="91"/>
  <c r="I81" i="8"/>
  <c r="I79" i="256"/>
  <c r="I82" i="66"/>
  <c r="I78" i="136"/>
  <c r="I82" i="20"/>
  <c r="I79" i="61"/>
  <c r="I80" i="182"/>
  <c r="I84" i="19"/>
  <c r="K83" i="19"/>
  <c r="I81" i="7"/>
  <c r="I85" i="85"/>
  <c r="J83" i="32"/>
  <c r="K83" i="32" s="1"/>
  <c r="J81" i="71"/>
  <c r="K81" i="71" s="1"/>
  <c r="J82" i="87"/>
  <c r="K82" i="87" s="1"/>
  <c r="J79" i="60"/>
  <c r="K79" i="60" s="1"/>
  <c r="J80" i="8"/>
  <c r="K80" i="8" s="1"/>
  <c r="J85" i="117"/>
  <c r="K85" i="117" s="1"/>
  <c r="J79" i="59"/>
  <c r="K79" i="59" s="1"/>
  <c r="J79" i="149"/>
  <c r="K79" i="149" s="1"/>
  <c r="I80" i="81"/>
  <c r="I81" i="151"/>
  <c r="I81" i="240"/>
  <c r="J77" i="136"/>
  <c r="K77" i="136" s="1"/>
  <c r="I81" i="166"/>
  <c r="I86" i="93"/>
  <c r="I90" i="92"/>
  <c r="I79" i="68"/>
  <c r="J79" i="182"/>
  <c r="K79" i="182" s="1"/>
  <c r="I81" i="26"/>
  <c r="I82" i="14"/>
  <c r="J80" i="7"/>
  <c r="K80" i="7" s="1"/>
  <c r="I81" i="211"/>
  <c r="J79" i="21"/>
  <c r="K79" i="21" s="1"/>
  <c r="I80" i="60"/>
  <c r="J83" i="219"/>
  <c r="K83" i="219" s="1"/>
  <c r="I86" i="117"/>
  <c r="I80" i="59"/>
  <c r="I82" i="48"/>
  <c r="I80" i="149"/>
  <c r="J79" i="58"/>
  <c r="K79" i="58" s="1"/>
  <c r="J79" i="220"/>
  <c r="K79" i="220" s="1"/>
  <c r="J81" i="111"/>
  <c r="K81" i="111" s="1"/>
  <c r="J80" i="169"/>
  <c r="K80" i="169" s="1"/>
  <c r="J78" i="128"/>
  <c r="K78" i="128" s="1"/>
  <c r="I80" i="251"/>
  <c r="I80" i="53"/>
  <c r="K79" i="53"/>
  <c r="I81" i="3"/>
  <c r="I88" i="110"/>
  <c r="I90" i="37"/>
  <c r="I79" i="128"/>
  <c r="I79" i="116"/>
  <c r="I80" i="137"/>
  <c r="I80" i="130"/>
  <c r="I79" i="57"/>
  <c r="I79" i="238"/>
  <c r="I80" i="140"/>
  <c r="I88" i="62"/>
  <c r="J83" i="50"/>
  <c r="K83" i="50" s="1"/>
  <c r="I79" i="67"/>
  <c r="J78" i="115"/>
  <c r="K78" i="115" s="1"/>
  <c r="I80" i="70"/>
  <c r="I79" i="214"/>
  <c r="I80" i="84"/>
  <c r="I80" i="170"/>
  <c r="I82" i="10"/>
  <c r="J79" i="135"/>
  <c r="K79" i="135" s="1"/>
  <c r="I79" i="150"/>
  <c r="I79" i="115"/>
  <c r="I81" i="153"/>
  <c r="I80" i="58"/>
  <c r="I81" i="169"/>
  <c r="J97" i="64"/>
  <c r="K97" i="64" s="1"/>
  <c r="I80" i="29"/>
  <c r="I81" i="123"/>
  <c r="I79" i="181"/>
  <c r="I81" i="131"/>
  <c r="I79" i="27"/>
  <c r="I81" i="69"/>
  <c r="I90" i="16"/>
  <c r="I91" i="16" s="1"/>
  <c r="I80" i="135"/>
  <c r="J78" i="150"/>
  <c r="K78" i="150" s="1"/>
  <c r="I79" i="114"/>
  <c r="I81" i="134"/>
  <c r="I83" i="87"/>
  <c r="J86" i="86"/>
  <c r="K86" i="86" s="1"/>
  <c r="I85" i="42"/>
  <c r="I91" i="41"/>
  <c r="I87" i="86"/>
  <c r="J91" i="82"/>
  <c r="K91" i="82" s="1"/>
  <c r="I92" i="82"/>
  <c r="I83" i="74"/>
  <c r="I80" i="73"/>
  <c r="K80" i="72"/>
  <c r="I81" i="72"/>
  <c r="I82" i="71"/>
  <c r="I85" i="248"/>
  <c r="J83" i="178"/>
  <c r="K83" i="178" s="1"/>
  <c r="J93" i="218"/>
  <c r="K93" i="218" s="1"/>
  <c r="I81" i="142"/>
  <c r="I84" i="216"/>
  <c r="J82" i="124"/>
  <c r="K82" i="124" s="1"/>
  <c r="J85" i="77"/>
  <c r="K85" i="77" s="1"/>
  <c r="I81" i="154"/>
  <c r="I87" i="22"/>
  <c r="J86" i="22"/>
  <c r="K86" i="22" s="1"/>
  <c r="J84" i="217"/>
  <c r="K84" i="217" s="1"/>
  <c r="I84" i="78"/>
  <c r="I86" i="77"/>
  <c r="J83" i="76"/>
  <c r="K83" i="76" s="1"/>
  <c r="I84" i="76"/>
  <c r="I85" i="112"/>
  <c r="J86" i="35"/>
  <c r="K86" i="35" s="1"/>
  <c r="I80" i="21"/>
  <c r="I87" i="35"/>
  <c r="J86" i="40"/>
  <c r="K86" i="40" s="1"/>
  <c r="I78" i="155"/>
  <c r="J82" i="55"/>
  <c r="K82" i="55" s="1"/>
  <c r="I84" i="127"/>
  <c r="I83" i="124"/>
  <c r="J83" i="45"/>
  <c r="K83" i="45" s="1"/>
  <c r="I81" i="43"/>
  <c r="I84" i="45"/>
  <c r="I94" i="145"/>
  <c r="J86" i="65"/>
  <c r="K86" i="65" s="1"/>
  <c r="I81" i="247"/>
  <c r="I88" i="49"/>
  <c r="I93" i="133"/>
  <c r="I85" i="132"/>
  <c r="I85" i="206"/>
  <c r="I85" i="217"/>
  <c r="I87" i="75"/>
  <c r="J86" i="75"/>
  <c r="K86" i="75" s="1"/>
  <c r="I84" i="2"/>
  <c r="I85" i="237"/>
  <c r="J84" i="237"/>
  <c r="K84" i="237" s="1"/>
  <c r="I88" i="221"/>
  <c r="I87" i="65"/>
  <c r="I98" i="64"/>
  <c r="I90" i="33"/>
  <c r="I84" i="32"/>
  <c r="I83" i="30"/>
  <c r="K82" i="30"/>
  <c r="I95" i="252"/>
  <c r="I84" i="178"/>
  <c r="I94" i="97"/>
  <c r="I83" i="250"/>
  <c r="J82" i="250"/>
  <c r="K82" i="250" s="1"/>
  <c r="I103" i="17"/>
  <c r="I85" i="249"/>
  <c r="J84" i="249"/>
  <c r="K84" i="249" s="1"/>
  <c r="I94" i="218"/>
  <c r="I83" i="55"/>
  <c r="I88" i="139"/>
  <c r="J87" i="139"/>
  <c r="K87" i="139" s="1"/>
  <c r="I100" i="4"/>
  <c r="I98" i="24"/>
  <c r="I87" i="40"/>
  <c r="I111" i="138"/>
  <c r="K63" i="252" l="1"/>
  <c r="K58" i="2"/>
  <c r="J59" i="2" s="1"/>
  <c r="G78" i="157"/>
  <c r="H78" i="157" s="1"/>
  <c r="K77" i="157"/>
  <c r="J78" i="157" s="1"/>
  <c r="G61" i="97"/>
  <c r="H61" i="97" s="1"/>
  <c r="K60" i="97"/>
  <c r="I104" i="257"/>
  <c r="J54" i="33"/>
  <c r="G55" i="33" s="1"/>
  <c r="H55" i="33" s="1"/>
  <c r="K72" i="26"/>
  <c r="I100" i="18"/>
  <c r="I101" i="18" s="1"/>
  <c r="J64" i="252"/>
  <c r="J59" i="16"/>
  <c r="G58" i="257"/>
  <c r="H58" i="257" s="1"/>
  <c r="K57" i="257"/>
  <c r="J73" i="26"/>
  <c r="G74" i="26" s="1"/>
  <c r="H74" i="26" s="1"/>
  <c r="J57" i="93"/>
  <c r="K73" i="26"/>
  <c r="J62" i="3"/>
  <c r="K56" i="92"/>
  <c r="G57" i="92"/>
  <c r="H57" i="92" s="1"/>
  <c r="G67" i="61"/>
  <c r="H67" i="61" s="1"/>
  <c r="K66" i="61"/>
  <c r="K56" i="17"/>
  <c r="J57" i="17" s="1"/>
  <c r="G58" i="17" s="1"/>
  <c r="H58" i="17" s="1"/>
  <c r="G77" i="10"/>
  <c r="K76" i="10"/>
  <c r="J77" i="10" s="1"/>
  <c r="J62" i="137"/>
  <c r="G63" i="137" s="1"/>
  <c r="H63" i="137" s="1"/>
  <c r="I88" i="148"/>
  <c r="I89" i="148" s="1"/>
  <c r="I90" i="148" s="1"/>
  <c r="I91" i="148" s="1"/>
  <c r="K70" i="148"/>
  <c r="J71" i="148" s="1"/>
  <c r="I113" i="12"/>
  <c r="I114" i="12" s="1"/>
  <c r="K112" i="12"/>
  <c r="G59" i="47"/>
  <c r="H59" i="47" s="1"/>
  <c r="J59" i="47" s="1"/>
  <c r="J58" i="4"/>
  <c r="J69" i="138"/>
  <c r="J79" i="150"/>
  <c r="K79" i="150" s="1"/>
  <c r="K64" i="100"/>
  <c r="J65" i="100" s="1"/>
  <c r="G66" i="100" s="1"/>
  <c r="H66" i="100" s="1"/>
  <c r="J82" i="111"/>
  <c r="K82" i="111" s="1"/>
  <c r="J68" i="114"/>
  <c r="G69" i="114" s="1"/>
  <c r="H69" i="114" s="1"/>
  <c r="J84" i="50"/>
  <c r="K84" i="50" s="1"/>
  <c r="J76" i="91"/>
  <c r="G77" i="91" s="1"/>
  <c r="H77" i="91" s="1"/>
  <c r="K56" i="96"/>
  <c r="G57" i="96"/>
  <c r="H57" i="96" s="1"/>
  <c r="K71" i="251"/>
  <c r="G72" i="251"/>
  <c r="H72" i="251" s="1"/>
  <c r="J81" i="8"/>
  <c r="K81" i="8" s="1"/>
  <c r="J80" i="220"/>
  <c r="K80" i="220" s="1"/>
  <c r="J71" i="140"/>
  <c r="G72" i="140" s="1"/>
  <c r="H72" i="140" s="1"/>
  <c r="J80" i="182"/>
  <c r="K80" i="182" s="1"/>
  <c r="J64" i="24"/>
  <c r="K64" i="24" s="1"/>
  <c r="J83" i="263"/>
  <c r="K83" i="263" s="1"/>
  <c r="J62" i="18"/>
  <c r="J81" i="7"/>
  <c r="K81" i="7" s="1"/>
  <c r="G64" i="95"/>
  <c r="H64" i="95" s="1"/>
  <c r="J64" i="95" s="1"/>
  <c r="G59" i="20"/>
  <c r="H59" i="20" s="1"/>
  <c r="J59" i="20" s="1"/>
  <c r="J72" i="3"/>
  <c r="G73" i="3" s="1"/>
  <c r="H73" i="3" s="1"/>
  <c r="J85" i="249"/>
  <c r="J78" i="136"/>
  <c r="K78" i="136" s="1"/>
  <c r="J87" i="262"/>
  <c r="K87" i="262" s="1"/>
  <c r="I84" i="263"/>
  <c r="J83" i="261"/>
  <c r="K83" i="261" s="1"/>
  <c r="I88" i="262"/>
  <c r="J79" i="67"/>
  <c r="K79" i="67" s="1"/>
  <c r="I84" i="261"/>
  <c r="J79" i="128"/>
  <c r="K79" i="128" s="1"/>
  <c r="J84" i="127"/>
  <c r="K84" i="127" s="1"/>
  <c r="J85" i="132"/>
  <c r="K85" i="132" s="1"/>
  <c r="J83" i="124"/>
  <c r="K83" i="124" s="1"/>
  <c r="J85" i="42"/>
  <c r="K85" i="42" s="1"/>
  <c r="J81" i="69"/>
  <c r="K81" i="69" s="1"/>
  <c r="J81" i="123"/>
  <c r="K81" i="123" s="1"/>
  <c r="J84" i="197"/>
  <c r="K84" i="197" s="1"/>
  <c r="J80" i="129"/>
  <c r="K80" i="129" s="1"/>
  <c r="J79" i="116"/>
  <c r="K79" i="116" s="1"/>
  <c r="G58" i="247"/>
  <c r="H58" i="247" s="1"/>
  <c r="J58" i="247" s="1"/>
  <c r="J81" i="142"/>
  <c r="K81" i="142" s="1"/>
  <c r="J81" i="241"/>
  <c r="K81" i="241" s="1"/>
  <c r="J82" i="66"/>
  <c r="K82" i="66" s="1"/>
  <c r="J87" i="65"/>
  <c r="K87" i="65" s="1"/>
  <c r="J81" i="134"/>
  <c r="K81" i="134" s="1"/>
  <c r="J82" i="14"/>
  <c r="K82" i="14" s="1"/>
  <c r="J81" i="240"/>
  <c r="K81" i="240" s="1"/>
  <c r="J79" i="256"/>
  <c r="K79" i="256" s="1"/>
  <c r="J81" i="154"/>
  <c r="K81" i="154" s="1"/>
  <c r="J84" i="178"/>
  <c r="K84" i="178" s="1"/>
  <c r="J80" i="29"/>
  <c r="K80" i="29" s="1"/>
  <c r="G69" i="85"/>
  <c r="H69" i="85" s="1"/>
  <c r="J69" i="85" s="1"/>
  <c r="J90" i="37"/>
  <c r="K90" i="37" s="1"/>
  <c r="J86" i="117"/>
  <c r="K86" i="117" s="1"/>
  <c r="J79" i="68"/>
  <c r="K79" i="68" s="1"/>
  <c r="J87" i="86"/>
  <c r="K87" i="86" s="1"/>
  <c r="J84" i="219"/>
  <c r="K84" i="219" s="1"/>
  <c r="J80" i="59"/>
  <c r="K80" i="59" s="1"/>
  <c r="J80" i="60"/>
  <c r="K80" i="60" s="1"/>
  <c r="K56" i="211"/>
  <c r="G57" i="211"/>
  <c r="H57" i="211" s="1"/>
  <c r="J93" i="133"/>
  <c r="K93" i="133" s="1"/>
  <c r="J81" i="131"/>
  <c r="K81" i="131" s="1"/>
  <c r="J81" i="89"/>
  <c r="K81" i="89" s="1"/>
  <c r="J80" i="99"/>
  <c r="K80" i="99" s="1"/>
  <c r="G67" i="153"/>
  <c r="H67" i="153" s="1"/>
  <c r="K66" i="153"/>
  <c r="J79" i="115"/>
  <c r="K79" i="115" s="1"/>
  <c r="J73" i="151"/>
  <c r="K73" i="151" s="1"/>
  <c r="J84" i="216"/>
  <c r="K84" i="216" s="1"/>
  <c r="I80" i="114"/>
  <c r="J79" i="181"/>
  <c r="K79" i="181" s="1"/>
  <c r="J81" i="169"/>
  <c r="K81" i="169" s="1"/>
  <c r="J80" i="70"/>
  <c r="K80" i="70" s="1"/>
  <c r="I82" i="3"/>
  <c r="I81" i="59"/>
  <c r="I80" i="68"/>
  <c r="I82" i="166"/>
  <c r="I83" i="66"/>
  <c r="I82" i="241"/>
  <c r="I80" i="100"/>
  <c r="I81" i="13"/>
  <c r="K80" i="13"/>
  <c r="J83" i="250"/>
  <c r="K83" i="250" s="1"/>
  <c r="J87" i="22"/>
  <c r="K87" i="22" s="1"/>
  <c r="I80" i="181"/>
  <c r="J80" i="58"/>
  <c r="K80" i="58" s="1"/>
  <c r="I81" i="70"/>
  <c r="I81" i="140"/>
  <c r="I91" i="37"/>
  <c r="I87" i="117"/>
  <c r="I82" i="211"/>
  <c r="I81" i="182"/>
  <c r="I81" i="91"/>
  <c r="J79" i="83"/>
  <c r="K79" i="83" s="1"/>
  <c r="J81" i="239"/>
  <c r="K81" i="239" s="1"/>
  <c r="J80" i="255"/>
  <c r="K80" i="255" s="1"/>
  <c r="I88" i="47"/>
  <c r="I83" i="111"/>
  <c r="I81" i="58"/>
  <c r="I80" i="83"/>
  <c r="I82" i="239"/>
  <c r="I81" i="255"/>
  <c r="I81" i="143"/>
  <c r="I81" i="220"/>
  <c r="I81" i="170"/>
  <c r="I81" i="53"/>
  <c r="K80" i="53"/>
  <c r="J84" i="76"/>
  <c r="K84" i="76" s="1"/>
  <c r="I82" i="69"/>
  <c r="I82" i="123"/>
  <c r="I80" i="150"/>
  <c r="J80" i="170"/>
  <c r="K80" i="170" s="1"/>
  <c r="J79" i="238"/>
  <c r="K79" i="238" s="1"/>
  <c r="I89" i="110"/>
  <c r="I81" i="149"/>
  <c r="I91" i="92"/>
  <c r="I82" i="240"/>
  <c r="I80" i="61"/>
  <c r="I80" i="256"/>
  <c r="I82" i="89"/>
  <c r="I80" i="238"/>
  <c r="I81" i="137"/>
  <c r="I86" i="85"/>
  <c r="I87" i="85" s="1"/>
  <c r="I88" i="85" s="1"/>
  <c r="I89" i="85" s="1"/>
  <c r="I90" i="85" s="1"/>
  <c r="I91" i="85" s="1"/>
  <c r="I92" i="85" s="1"/>
  <c r="I93" i="85" s="1"/>
  <c r="I94" i="85" s="1"/>
  <c r="I95" i="85" s="1"/>
  <c r="I96" i="85" s="1"/>
  <c r="I97" i="85" s="1"/>
  <c r="I98" i="85" s="1"/>
  <c r="I99" i="85" s="1"/>
  <c r="I100" i="85" s="1"/>
  <c r="I101" i="85" s="1"/>
  <c r="I102" i="85" s="1"/>
  <c r="J84" i="32"/>
  <c r="K84" i="32" s="1"/>
  <c r="J85" i="237"/>
  <c r="K85" i="237" s="1"/>
  <c r="J86" i="77"/>
  <c r="K86" i="77" s="1"/>
  <c r="J92" i="82"/>
  <c r="K92" i="82" s="1"/>
  <c r="J80" i="135"/>
  <c r="K80" i="135" s="1"/>
  <c r="J79" i="27"/>
  <c r="K79" i="27" s="1"/>
  <c r="I81" i="29"/>
  <c r="I82" i="153"/>
  <c r="J80" i="84"/>
  <c r="K80" i="84" s="1"/>
  <c r="I80" i="67"/>
  <c r="J79" i="57"/>
  <c r="K79" i="57" s="1"/>
  <c r="J88" i="110"/>
  <c r="K88" i="110" s="1"/>
  <c r="I81" i="251"/>
  <c r="J80" i="149"/>
  <c r="K80" i="149" s="1"/>
  <c r="I83" i="14"/>
  <c r="I82" i="7"/>
  <c r="I92" i="95"/>
  <c r="G61" i="152"/>
  <c r="H61" i="152" s="1"/>
  <c r="K60" i="152"/>
  <c r="J79" i="88"/>
  <c r="K79" i="88" s="1"/>
  <c r="I96" i="96"/>
  <c r="I81" i="135"/>
  <c r="I80" i="27"/>
  <c r="I81" i="84"/>
  <c r="I80" i="57"/>
  <c r="I85" i="157"/>
  <c r="I81" i="60"/>
  <c r="I87" i="93"/>
  <c r="I82" i="151"/>
  <c r="I83" i="20"/>
  <c r="I84" i="20" s="1"/>
  <c r="I82" i="152"/>
  <c r="I80" i="88"/>
  <c r="I81" i="5"/>
  <c r="K80" i="5"/>
  <c r="I85" i="50"/>
  <c r="I82" i="134"/>
  <c r="I92" i="16"/>
  <c r="I82" i="131"/>
  <c r="I80" i="115"/>
  <c r="I83" i="10"/>
  <c r="J79" i="214"/>
  <c r="K79" i="214" s="1"/>
  <c r="J88" i="62"/>
  <c r="K88" i="62" s="1"/>
  <c r="J80" i="130"/>
  <c r="K80" i="130" s="1"/>
  <c r="I80" i="116"/>
  <c r="I83" i="48"/>
  <c r="I82" i="26"/>
  <c r="J80" i="81"/>
  <c r="K80" i="81" s="1"/>
  <c r="I85" i="197"/>
  <c r="I81" i="129"/>
  <c r="I91" i="63"/>
  <c r="G57" i="48"/>
  <c r="H57" i="48" s="1"/>
  <c r="K56" i="48"/>
  <c r="I85" i="219"/>
  <c r="I82" i="169"/>
  <c r="I80" i="214"/>
  <c r="I89" i="62"/>
  <c r="I81" i="130"/>
  <c r="I80" i="128"/>
  <c r="J81" i="166"/>
  <c r="K81" i="166" s="1"/>
  <c r="I81" i="81"/>
  <c r="I85" i="19"/>
  <c r="K84" i="19"/>
  <c r="I79" i="136"/>
  <c r="I82" i="8"/>
  <c r="I81" i="99"/>
  <c r="J89" i="63"/>
  <c r="K89" i="63" s="1"/>
  <c r="J90" i="63" s="1"/>
  <c r="K90" i="63" s="1"/>
  <c r="I84" i="87"/>
  <c r="J83" i="87"/>
  <c r="K83" i="87" s="1"/>
  <c r="I86" i="42"/>
  <c r="I92" i="41"/>
  <c r="J91" i="41"/>
  <c r="K91" i="41" s="1"/>
  <c r="I88" i="86"/>
  <c r="I93" i="82"/>
  <c r="I84" i="74"/>
  <c r="J83" i="74"/>
  <c r="K83" i="74" s="1"/>
  <c r="I81" i="73"/>
  <c r="J80" i="73"/>
  <c r="K80" i="73" s="1"/>
  <c r="I82" i="72"/>
  <c r="J81" i="72"/>
  <c r="K81" i="72" s="1"/>
  <c r="I83" i="71"/>
  <c r="J82" i="71"/>
  <c r="K82" i="71" s="1"/>
  <c r="I86" i="248"/>
  <c r="J85" i="248"/>
  <c r="K85" i="248" s="1"/>
  <c r="J85" i="217"/>
  <c r="K85" i="217" s="1"/>
  <c r="J88" i="139"/>
  <c r="K88" i="139" s="1"/>
  <c r="I82" i="142"/>
  <c r="I85" i="216"/>
  <c r="J87" i="75"/>
  <c r="K87" i="75" s="1"/>
  <c r="I82" i="154"/>
  <c r="I88" i="22"/>
  <c r="I85" i="78"/>
  <c r="J84" i="78"/>
  <c r="K84" i="78" s="1"/>
  <c r="I87" i="77"/>
  <c r="I85" i="76"/>
  <c r="I86" i="112"/>
  <c r="J85" i="112"/>
  <c r="K85" i="112" s="1"/>
  <c r="I81" i="21"/>
  <c r="J80" i="21"/>
  <c r="K80" i="21" s="1"/>
  <c r="I88" i="35"/>
  <c r="J87" i="35"/>
  <c r="K87" i="35" s="1"/>
  <c r="K70" i="155"/>
  <c r="J71" i="155" s="1"/>
  <c r="G72" i="155" s="1"/>
  <c r="H72" i="155" s="1"/>
  <c r="I79" i="155"/>
  <c r="J83" i="55"/>
  <c r="K83" i="55" s="1"/>
  <c r="I85" i="127"/>
  <c r="I84" i="124"/>
  <c r="I82" i="43"/>
  <c r="J81" i="43"/>
  <c r="K81" i="43" s="1"/>
  <c r="J88" i="49"/>
  <c r="K88" i="49" s="1"/>
  <c r="I85" i="45"/>
  <c r="J84" i="45"/>
  <c r="K84" i="45" s="1"/>
  <c r="I95" i="145"/>
  <c r="J94" i="145"/>
  <c r="K94" i="145" s="1"/>
  <c r="I82" i="247"/>
  <c r="I89" i="49"/>
  <c r="I94" i="133"/>
  <c r="I86" i="132"/>
  <c r="I86" i="206"/>
  <c r="J85" i="206"/>
  <c r="K85" i="206" s="1"/>
  <c r="I86" i="217"/>
  <c r="I88" i="75"/>
  <c r="I85" i="2"/>
  <c r="I86" i="237"/>
  <c r="I89" i="221"/>
  <c r="J88" i="221"/>
  <c r="K88" i="221" s="1"/>
  <c r="I88" i="65"/>
  <c r="I99" i="64"/>
  <c r="J98" i="64"/>
  <c r="K98" i="64" s="1"/>
  <c r="I91" i="33"/>
  <c r="I85" i="32"/>
  <c r="K83" i="30"/>
  <c r="I84" i="30"/>
  <c r="I96" i="252"/>
  <c r="I85" i="178"/>
  <c r="I95" i="97"/>
  <c r="I84" i="250"/>
  <c r="I104" i="17"/>
  <c r="I86" i="249"/>
  <c r="K85" i="249"/>
  <c r="I95" i="218"/>
  <c r="J94" i="218"/>
  <c r="K94" i="218" s="1"/>
  <c r="I84" i="55"/>
  <c r="I89" i="139"/>
  <c r="I101" i="4"/>
  <c r="I99" i="24"/>
  <c r="I88" i="40"/>
  <c r="J87" i="40"/>
  <c r="K87" i="40" s="1"/>
  <c r="I112" i="138"/>
  <c r="G60" i="2" l="1"/>
  <c r="H60" i="2" s="1"/>
  <c r="K59" i="2"/>
  <c r="J60" i="2" s="1"/>
  <c r="J61" i="97"/>
  <c r="K61" i="97" s="1"/>
  <c r="J62" i="97" s="1"/>
  <c r="K62" i="97" s="1"/>
  <c r="J63" i="97" s="1"/>
  <c r="K63" i="97" s="1"/>
  <c r="J64" i="97" s="1"/>
  <c r="K64" i="97" s="1"/>
  <c r="J65" i="97" s="1"/>
  <c r="K65" i="97" s="1"/>
  <c r="J66" i="97" s="1"/>
  <c r="K66" i="97" s="1"/>
  <c r="J67" i="97" s="1"/>
  <c r="K67" i="97" s="1"/>
  <c r="J68" i="97" s="1"/>
  <c r="K68" i="97" s="1"/>
  <c r="J69" i="97" s="1"/>
  <c r="K69" i="97" s="1"/>
  <c r="J70" i="97" s="1"/>
  <c r="K70" i="97" s="1"/>
  <c r="J71" i="97" s="1"/>
  <c r="K71" i="97" s="1"/>
  <c r="J72" i="97" s="1"/>
  <c r="K72" i="97" s="1"/>
  <c r="J73" i="97" s="1"/>
  <c r="K73" i="97" s="1"/>
  <c r="J74" i="97" s="1"/>
  <c r="K74" i="97" s="1"/>
  <c r="J75" i="97" s="1"/>
  <c r="K75" i="97" s="1"/>
  <c r="J76" i="97" s="1"/>
  <c r="K76" i="97" s="1"/>
  <c r="J77" i="97" s="1"/>
  <c r="K77" i="97" s="1"/>
  <c r="J78" i="97" s="1"/>
  <c r="K78" i="97" s="1"/>
  <c r="J79" i="97" s="1"/>
  <c r="K79" i="97" s="1"/>
  <c r="J80" i="97" s="1"/>
  <c r="K80" i="97" s="1"/>
  <c r="J81" i="97" s="1"/>
  <c r="K81" i="97" s="1"/>
  <c r="J82" i="97" s="1"/>
  <c r="K82" i="97" s="1"/>
  <c r="J83" i="97" s="1"/>
  <c r="K83" i="97" s="1"/>
  <c r="J84" i="97" s="1"/>
  <c r="K84" i="97" s="1"/>
  <c r="J85" i="97" s="1"/>
  <c r="K85" i="97" s="1"/>
  <c r="J86" i="97" s="1"/>
  <c r="K86" i="97" s="1"/>
  <c r="J87" i="97" s="1"/>
  <c r="K87" i="97" s="1"/>
  <c r="J88" i="97" s="1"/>
  <c r="K88" i="97" s="1"/>
  <c r="J89" i="97" s="1"/>
  <c r="K89" i="97" s="1"/>
  <c r="J90" i="97" s="1"/>
  <c r="K90" i="97" s="1"/>
  <c r="J91" i="97" s="1"/>
  <c r="K91" i="97" s="1"/>
  <c r="J92" i="97" s="1"/>
  <c r="K92" i="97" s="1"/>
  <c r="J93" i="97" s="1"/>
  <c r="K93" i="97" s="1"/>
  <c r="J94" i="97" s="1"/>
  <c r="K94" i="97" s="1"/>
  <c r="K62" i="137"/>
  <c r="I105" i="257"/>
  <c r="K78" i="157"/>
  <c r="G79" i="157"/>
  <c r="H79" i="157" s="1"/>
  <c r="K54" i="33"/>
  <c r="J55" i="33" s="1"/>
  <c r="G60" i="16"/>
  <c r="H60" i="16" s="1"/>
  <c r="K59" i="16"/>
  <c r="G65" i="252"/>
  <c r="H65" i="252" s="1"/>
  <c r="K64" i="252"/>
  <c r="I102" i="18"/>
  <c r="I103" i="18" s="1"/>
  <c r="J58" i="257"/>
  <c r="G61" i="2"/>
  <c r="H61" i="2" s="1"/>
  <c r="K60" i="2"/>
  <c r="G58" i="93"/>
  <c r="H58" i="93" s="1"/>
  <c r="K57" i="93"/>
  <c r="J74" i="26"/>
  <c r="K62" i="3"/>
  <c r="G63" i="3"/>
  <c r="H63" i="3" s="1"/>
  <c r="K57" i="17"/>
  <c r="J58" i="17" s="1"/>
  <c r="J57" i="92"/>
  <c r="J67" i="61"/>
  <c r="I92" i="148"/>
  <c r="K77" i="10"/>
  <c r="J78" i="10" s="1"/>
  <c r="G78" i="10"/>
  <c r="I85" i="20"/>
  <c r="J113" i="12"/>
  <c r="K113" i="12" s="1"/>
  <c r="J114" i="12" s="1"/>
  <c r="K114" i="12" s="1"/>
  <c r="I115" i="12"/>
  <c r="I116" i="12" s="1"/>
  <c r="G60" i="47"/>
  <c r="H60" i="47" s="1"/>
  <c r="K59" i="47"/>
  <c r="J63" i="137"/>
  <c r="G59" i="4"/>
  <c r="H59" i="4" s="1"/>
  <c r="K58" i="4"/>
  <c r="G72" i="148"/>
  <c r="H72" i="148" s="1"/>
  <c r="K71" i="148"/>
  <c r="G70" i="138"/>
  <c r="H70" i="138" s="1"/>
  <c r="K69" i="138"/>
  <c r="G65" i="24"/>
  <c r="H65" i="24" s="1"/>
  <c r="J65" i="24" s="1"/>
  <c r="J57" i="96"/>
  <c r="K57" i="96" s="1"/>
  <c r="J72" i="251"/>
  <c r="G73" i="251" s="1"/>
  <c r="H73" i="251" s="1"/>
  <c r="K68" i="114"/>
  <c r="J69" i="114" s="1"/>
  <c r="G70" i="114" s="1"/>
  <c r="H70" i="114" s="1"/>
  <c r="K76" i="91"/>
  <c r="J77" i="91" s="1"/>
  <c r="J89" i="110"/>
  <c r="K89" i="110" s="1"/>
  <c r="K71" i="140"/>
  <c r="J72" i="140" s="1"/>
  <c r="G73" i="140" s="1"/>
  <c r="H73" i="140" s="1"/>
  <c r="K65" i="100"/>
  <c r="J66" i="100" s="1"/>
  <c r="K62" i="18"/>
  <c r="G63" i="18"/>
  <c r="H63" i="18" s="1"/>
  <c r="K72" i="3"/>
  <c r="J73" i="3" s="1"/>
  <c r="K73" i="3" s="1"/>
  <c r="K64" i="95"/>
  <c r="G65" i="95"/>
  <c r="H65" i="95" s="1"/>
  <c r="J88" i="262"/>
  <c r="K88" i="262" s="1"/>
  <c r="J84" i="261"/>
  <c r="K84" i="261" s="1"/>
  <c r="J84" i="263"/>
  <c r="K84" i="263" s="1"/>
  <c r="I85" i="263"/>
  <c r="I89" i="262"/>
  <c r="J81" i="170"/>
  <c r="K81" i="170" s="1"/>
  <c r="I85" i="261"/>
  <c r="J82" i="166"/>
  <c r="K82" i="166" s="1"/>
  <c r="G74" i="151"/>
  <c r="H74" i="151" s="1"/>
  <c r="J74" i="151" s="1"/>
  <c r="J57" i="211"/>
  <c r="J61" i="152"/>
  <c r="G62" i="152" s="1"/>
  <c r="H62" i="152" s="1"/>
  <c r="J80" i="27"/>
  <c r="K80" i="27" s="1"/>
  <c r="J85" i="178"/>
  <c r="K85" i="178" s="1"/>
  <c r="J81" i="130"/>
  <c r="K81" i="130" s="1"/>
  <c r="J82" i="123"/>
  <c r="K82" i="123" s="1"/>
  <c r="J85" i="32"/>
  <c r="K85" i="32" s="1"/>
  <c r="J84" i="87"/>
  <c r="K84" i="87" s="1"/>
  <c r="J81" i="129"/>
  <c r="K81" i="129" s="1"/>
  <c r="J82" i="134"/>
  <c r="K82" i="134" s="1"/>
  <c r="J81" i="99"/>
  <c r="K81" i="99" s="1"/>
  <c r="J79" i="136"/>
  <c r="K79" i="136" s="1"/>
  <c r="J80" i="128"/>
  <c r="J89" i="62"/>
  <c r="K89" i="62" s="1"/>
  <c r="J85" i="197"/>
  <c r="K85" i="197" s="1"/>
  <c r="J81" i="149"/>
  <c r="K81" i="149" s="1"/>
  <c r="J91" i="37"/>
  <c r="K91" i="37" s="1"/>
  <c r="J81" i="70"/>
  <c r="K81" i="70" s="1"/>
  <c r="J99" i="64"/>
  <c r="K99" i="64" s="1"/>
  <c r="J89" i="221"/>
  <c r="K89" i="221" s="1"/>
  <c r="J86" i="206"/>
  <c r="K86" i="206" s="1"/>
  <c r="J95" i="145"/>
  <c r="K95" i="145" s="1"/>
  <c r="J80" i="68"/>
  <c r="K80" i="68" s="1"/>
  <c r="J82" i="142"/>
  <c r="K82" i="142" s="1"/>
  <c r="J82" i="72"/>
  <c r="K82" i="72" s="1"/>
  <c r="J80" i="214"/>
  <c r="K80" i="214" s="1"/>
  <c r="J83" i="14"/>
  <c r="K83" i="14" s="1"/>
  <c r="J82" i="89"/>
  <c r="K82" i="89" s="1"/>
  <c r="J67" i="153"/>
  <c r="G68" i="153" s="1"/>
  <c r="H68" i="153" s="1"/>
  <c r="J80" i="88"/>
  <c r="K80" i="88" s="1"/>
  <c r="J81" i="84"/>
  <c r="K81" i="84" s="1"/>
  <c r="J91" i="63"/>
  <c r="K91" i="63" s="1"/>
  <c r="J81" i="135"/>
  <c r="K81" i="135" s="1"/>
  <c r="J81" i="255"/>
  <c r="K81" i="255" s="1"/>
  <c r="J88" i="65"/>
  <c r="K88" i="65" s="1"/>
  <c r="J86" i="237"/>
  <c r="K86" i="237" s="1"/>
  <c r="J86" i="132"/>
  <c r="K86" i="132" s="1"/>
  <c r="J86" i="112"/>
  <c r="K86" i="112" s="1"/>
  <c r="J85" i="78"/>
  <c r="K85" i="78" s="1"/>
  <c r="J82" i="154"/>
  <c r="K82" i="154" s="1"/>
  <c r="J83" i="71"/>
  <c r="K83" i="71" s="1"/>
  <c r="J81" i="73"/>
  <c r="K81" i="73" s="1"/>
  <c r="J82" i="169"/>
  <c r="K82" i="169" s="1"/>
  <c r="J80" i="57"/>
  <c r="K80" i="57" s="1"/>
  <c r="J80" i="238"/>
  <c r="K80" i="238" s="1"/>
  <c r="J81" i="220"/>
  <c r="K81" i="220" s="1"/>
  <c r="J83" i="111"/>
  <c r="K83" i="111" s="1"/>
  <c r="J82" i="239"/>
  <c r="K82" i="239" s="1"/>
  <c r="J82" i="241"/>
  <c r="K82" i="241" s="1"/>
  <c r="J81" i="59"/>
  <c r="K81" i="59" s="1"/>
  <c r="J85" i="216"/>
  <c r="K85" i="216" s="1"/>
  <c r="J92" i="41"/>
  <c r="K92" i="41" s="1"/>
  <c r="J88" i="35"/>
  <c r="K88" i="35" s="1"/>
  <c r="I84" i="10"/>
  <c r="I88" i="117"/>
  <c r="I83" i="166"/>
  <c r="I80" i="136"/>
  <c r="I81" i="128"/>
  <c r="K80" i="128"/>
  <c r="I92" i="63"/>
  <c r="I83" i="134"/>
  <c r="I83" i="152"/>
  <c r="J81" i="60"/>
  <c r="K81" i="60" s="1"/>
  <c r="I81" i="27"/>
  <c r="I84" i="14"/>
  <c r="I82" i="137"/>
  <c r="J80" i="256"/>
  <c r="K80" i="256" s="1"/>
  <c r="J80" i="150"/>
  <c r="K80" i="150" s="1"/>
  <c r="J81" i="58"/>
  <c r="K81" i="58" s="1"/>
  <c r="J87" i="117"/>
  <c r="K87" i="117" s="1"/>
  <c r="I81" i="100"/>
  <c r="G70" i="85"/>
  <c r="H70" i="85" s="1"/>
  <c r="K69" i="85"/>
  <c r="I83" i="26"/>
  <c r="I84" i="48"/>
  <c r="I81" i="115"/>
  <c r="I86" i="50"/>
  <c r="I82" i="135"/>
  <c r="I81" i="256"/>
  <c r="I92" i="92"/>
  <c r="I81" i="150"/>
  <c r="I82" i="143"/>
  <c r="I82" i="58"/>
  <c r="I92" i="37"/>
  <c r="J80" i="181"/>
  <c r="K80" i="181" s="1"/>
  <c r="I83" i="241"/>
  <c r="I81" i="68"/>
  <c r="I83" i="240"/>
  <c r="J81" i="21"/>
  <c r="K81" i="21" s="1"/>
  <c r="J86" i="248"/>
  <c r="K86" i="248" s="1"/>
  <c r="J86" i="42"/>
  <c r="K86" i="42" s="1"/>
  <c r="K85" i="19"/>
  <c r="I86" i="19"/>
  <c r="I82" i="130"/>
  <c r="I83" i="169"/>
  <c r="I82" i="129"/>
  <c r="J80" i="116"/>
  <c r="K80" i="116" s="1"/>
  <c r="J80" i="115"/>
  <c r="K80" i="115" s="1"/>
  <c r="J85" i="50"/>
  <c r="K85" i="50" s="1"/>
  <c r="I86" i="157"/>
  <c r="I93" i="95"/>
  <c r="I83" i="153"/>
  <c r="I81" i="238"/>
  <c r="I82" i="255"/>
  <c r="I82" i="91"/>
  <c r="I81" i="181"/>
  <c r="I82" i="59"/>
  <c r="I81" i="67"/>
  <c r="I81" i="83"/>
  <c r="J81" i="81"/>
  <c r="K81" i="81" s="1"/>
  <c r="I86" i="219"/>
  <c r="I81" i="116"/>
  <c r="I83" i="131"/>
  <c r="I81" i="57"/>
  <c r="I82" i="251"/>
  <c r="J81" i="29"/>
  <c r="K81" i="29" s="1"/>
  <c r="I81" i="61"/>
  <c r="I82" i="149"/>
  <c r="I82" i="53"/>
  <c r="K81" i="53"/>
  <c r="I84" i="111"/>
  <c r="J81" i="182"/>
  <c r="K81" i="182" s="1"/>
  <c r="G60" i="20"/>
  <c r="H60" i="20" s="1"/>
  <c r="K59" i="20"/>
  <c r="I82" i="99"/>
  <c r="I82" i="81"/>
  <c r="I90" i="62"/>
  <c r="I91" i="62" s="1"/>
  <c r="J85" i="219"/>
  <c r="K85" i="219" s="1"/>
  <c r="I86" i="197"/>
  <c r="J82" i="131"/>
  <c r="K82" i="131" s="1"/>
  <c r="I82" i="5"/>
  <c r="K81" i="5"/>
  <c r="I83" i="151"/>
  <c r="I97" i="96"/>
  <c r="I98" i="96" s="1"/>
  <c r="I99" i="96" s="1"/>
  <c r="I83" i="7"/>
  <c r="I82" i="29"/>
  <c r="I90" i="110"/>
  <c r="I91" i="110" s="1"/>
  <c r="I83" i="123"/>
  <c r="I82" i="182"/>
  <c r="I84" i="66"/>
  <c r="I83" i="3"/>
  <c r="I82" i="60"/>
  <c r="J82" i="8"/>
  <c r="K82" i="8" s="1"/>
  <c r="J57" i="48"/>
  <c r="I93" i="16"/>
  <c r="I94" i="16" s="1"/>
  <c r="I81" i="88"/>
  <c r="I82" i="84"/>
  <c r="J82" i="7"/>
  <c r="K82" i="7" s="1"/>
  <c r="J82" i="69"/>
  <c r="K82" i="69" s="1"/>
  <c r="I82" i="170"/>
  <c r="I83" i="239"/>
  <c r="I89" i="47"/>
  <c r="I82" i="140"/>
  <c r="J83" i="66"/>
  <c r="K83" i="66" s="1"/>
  <c r="I81" i="114"/>
  <c r="I83" i="8"/>
  <c r="I81" i="214"/>
  <c r="I88" i="93"/>
  <c r="G59" i="247"/>
  <c r="H59" i="247" s="1"/>
  <c r="K58" i="247"/>
  <c r="J80" i="67"/>
  <c r="K80" i="67" s="1"/>
  <c r="I103" i="85"/>
  <c r="I104" i="85" s="1"/>
  <c r="I83" i="89"/>
  <c r="J82" i="240"/>
  <c r="K82" i="240" s="1"/>
  <c r="I83" i="69"/>
  <c r="I82" i="220"/>
  <c r="J80" i="83"/>
  <c r="K80" i="83" s="1"/>
  <c r="I83" i="211"/>
  <c r="I82" i="70"/>
  <c r="I82" i="13"/>
  <c r="K81" i="13"/>
  <c r="I85" i="87"/>
  <c r="J85" i="45"/>
  <c r="K85" i="45" s="1"/>
  <c r="I87" i="42"/>
  <c r="I93" i="41"/>
  <c r="J93" i="82"/>
  <c r="K93" i="82" s="1"/>
  <c r="I89" i="86"/>
  <c r="J88" i="86"/>
  <c r="K88" i="86" s="1"/>
  <c r="J94" i="133"/>
  <c r="K94" i="133" s="1"/>
  <c r="I94" i="82"/>
  <c r="J84" i="124"/>
  <c r="K84" i="124" s="1"/>
  <c r="J84" i="74"/>
  <c r="K84" i="74" s="1"/>
  <c r="I85" i="74"/>
  <c r="I82" i="73"/>
  <c r="I83" i="72"/>
  <c r="I84" i="71"/>
  <c r="I87" i="248"/>
  <c r="J89" i="139"/>
  <c r="K89" i="139" s="1"/>
  <c r="J95" i="97"/>
  <c r="K95" i="97" s="1"/>
  <c r="I83" i="142"/>
  <c r="I86" i="216"/>
  <c r="J88" i="75"/>
  <c r="K88" i="75" s="1"/>
  <c r="I83" i="154"/>
  <c r="J84" i="250"/>
  <c r="K84" i="250" s="1"/>
  <c r="J82" i="43"/>
  <c r="K82" i="43" s="1"/>
  <c r="I89" i="22"/>
  <c r="J88" i="22"/>
  <c r="K88" i="22" s="1"/>
  <c r="I86" i="78"/>
  <c r="I88" i="77"/>
  <c r="J87" i="77"/>
  <c r="K87" i="77" s="1"/>
  <c r="J85" i="76"/>
  <c r="K85" i="76" s="1"/>
  <c r="I86" i="76"/>
  <c r="I87" i="112"/>
  <c r="I82" i="21"/>
  <c r="I89" i="35"/>
  <c r="J88" i="40"/>
  <c r="K88" i="40" s="1"/>
  <c r="K71" i="155"/>
  <c r="J72" i="155" s="1"/>
  <c r="K72" i="155" s="1"/>
  <c r="I80" i="155"/>
  <c r="I86" i="127"/>
  <c r="J85" i="127"/>
  <c r="K85" i="127" s="1"/>
  <c r="I85" i="124"/>
  <c r="I83" i="43"/>
  <c r="I86" i="45"/>
  <c r="I96" i="145"/>
  <c r="I83" i="247"/>
  <c r="J95" i="218"/>
  <c r="K95" i="218" s="1"/>
  <c r="I90" i="49"/>
  <c r="J89" i="49"/>
  <c r="K89" i="49" s="1"/>
  <c r="I95" i="133"/>
  <c r="I87" i="132"/>
  <c r="I87" i="206"/>
  <c r="I87" i="217"/>
  <c r="J86" i="217"/>
  <c r="K86" i="217" s="1"/>
  <c r="I89" i="75"/>
  <c r="I86" i="2"/>
  <c r="I87" i="237"/>
  <c r="I90" i="221"/>
  <c r="I89" i="65"/>
  <c r="I100" i="64"/>
  <c r="I92" i="33"/>
  <c r="I86" i="32"/>
  <c r="I85" i="30"/>
  <c r="K84" i="30"/>
  <c r="I97" i="252"/>
  <c r="I86" i="178"/>
  <c r="I96" i="97"/>
  <c r="I85" i="250"/>
  <c r="I105" i="17"/>
  <c r="I87" i="249"/>
  <c r="J86" i="249"/>
  <c r="K86" i="249" s="1"/>
  <c r="I96" i="218"/>
  <c r="I85" i="55"/>
  <c r="J84" i="55"/>
  <c r="K84" i="55" s="1"/>
  <c r="I90" i="139"/>
  <c r="I102" i="4"/>
  <c r="I100" i="24"/>
  <c r="I89" i="40"/>
  <c r="I113" i="138"/>
  <c r="J61" i="2" l="1"/>
  <c r="G62" i="2" s="1"/>
  <c r="H62" i="2" s="1"/>
  <c r="J79" i="157"/>
  <c r="K55" i="33"/>
  <c r="G56" i="33"/>
  <c r="H56" i="33" s="1"/>
  <c r="I106" i="257"/>
  <c r="J65" i="252"/>
  <c r="I104" i="18"/>
  <c r="J60" i="16"/>
  <c r="G59" i="257"/>
  <c r="H59" i="257" s="1"/>
  <c r="K58" i="257"/>
  <c r="J58" i="93"/>
  <c r="K61" i="2"/>
  <c r="J63" i="3"/>
  <c r="G64" i="3" s="1"/>
  <c r="H64" i="3" s="1"/>
  <c r="K74" i="26"/>
  <c r="G75" i="26"/>
  <c r="H75" i="26" s="1"/>
  <c r="K57" i="92"/>
  <c r="G58" i="92"/>
  <c r="H58" i="92" s="1"/>
  <c r="G58" i="96"/>
  <c r="H58" i="96" s="1"/>
  <c r="J58" i="96" s="1"/>
  <c r="I93" i="148"/>
  <c r="I94" i="148" s="1"/>
  <c r="I95" i="148" s="1"/>
  <c r="G68" i="61"/>
  <c r="H68" i="61" s="1"/>
  <c r="K67" i="61"/>
  <c r="J115" i="12"/>
  <c r="K115" i="12" s="1"/>
  <c r="J116" i="12" s="1"/>
  <c r="K116" i="12" s="1"/>
  <c r="J60" i="47"/>
  <c r="G61" i="47" s="1"/>
  <c r="H61" i="47" s="1"/>
  <c r="G79" i="10"/>
  <c r="K78" i="10"/>
  <c r="J79" i="10" s="1"/>
  <c r="K58" i="17"/>
  <c r="G59" i="17"/>
  <c r="H59" i="17" s="1"/>
  <c r="I117" i="12"/>
  <c r="K69" i="114"/>
  <c r="J70" i="114" s="1"/>
  <c r="K70" i="114" s="1"/>
  <c r="J70" i="138"/>
  <c r="K70" i="138" s="1"/>
  <c r="G64" i="137"/>
  <c r="H64" i="137" s="1"/>
  <c r="K63" i="137"/>
  <c r="K72" i="251"/>
  <c r="J73" i="251" s="1"/>
  <c r="G74" i="251" s="1"/>
  <c r="H74" i="251" s="1"/>
  <c r="J59" i="4"/>
  <c r="J72" i="148"/>
  <c r="J81" i="83"/>
  <c r="K81" i="83" s="1"/>
  <c r="J83" i="240"/>
  <c r="K83" i="240" s="1"/>
  <c r="G78" i="91"/>
  <c r="H78" i="91" s="1"/>
  <c r="K77" i="91"/>
  <c r="K66" i="100"/>
  <c r="G67" i="100"/>
  <c r="H67" i="100" s="1"/>
  <c r="K61" i="152"/>
  <c r="J62" i="152" s="1"/>
  <c r="K72" i="140"/>
  <c r="J73" i="140" s="1"/>
  <c r="J63" i="18"/>
  <c r="K63" i="18" s="1"/>
  <c r="J64" i="18" s="1"/>
  <c r="J81" i="67"/>
  <c r="K81" i="67" s="1"/>
  <c r="J65" i="95"/>
  <c r="K65" i="95" s="1"/>
  <c r="J66" i="95" s="1"/>
  <c r="K66" i="95" s="1"/>
  <c r="J67" i="95" s="1"/>
  <c r="K67" i="95" s="1"/>
  <c r="J68" i="95" s="1"/>
  <c r="K68" i="95" s="1"/>
  <c r="J69" i="95" s="1"/>
  <c r="K69" i="95" s="1"/>
  <c r="J70" i="95" s="1"/>
  <c r="K70" i="95" s="1"/>
  <c r="J71" i="95" s="1"/>
  <c r="K71" i="95" s="1"/>
  <c r="J72" i="95" s="1"/>
  <c r="K72" i="95" s="1"/>
  <c r="J73" i="95" s="1"/>
  <c r="K73" i="95" s="1"/>
  <c r="J74" i="95" s="1"/>
  <c r="K74" i="95" s="1"/>
  <c r="J75" i="95" s="1"/>
  <c r="K75" i="95" s="1"/>
  <c r="J76" i="95" s="1"/>
  <c r="K76" i="95" s="1"/>
  <c r="J77" i="95" s="1"/>
  <c r="K77" i="95" s="1"/>
  <c r="J78" i="95" s="1"/>
  <c r="K78" i="95" s="1"/>
  <c r="J79" i="95" s="1"/>
  <c r="K79" i="95" s="1"/>
  <c r="J80" i="95" s="1"/>
  <c r="K80" i="95" s="1"/>
  <c r="J81" i="95" s="1"/>
  <c r="K81" i="95" s="1"/>
  <c r="J82" i="95" s="1"/>
  <c r="K82" i="95" s="1"/>
  <c r="J83" i="95" s="1"/>
  <c r="K83" i="95" s="1"/>
  <c r="J84" i="95" s="1"/>
  <c r="K84" i="95" s="1"/>
  <c r="J85" i="95" s="1"/>
  <c r="K85" i="95" s="1"/>
  <c r="J86" i="95" s="1"/>
  <c r="K86" i="95" s="1"/>
  <c r="J87" i="95" s="1"/>
  <c r="K87" i="95" s="1"/>
  <c r="J88" i="95" s="1"/>
  <c r="K88" i="95" s="1"/>
  <c r="J89" i="95" s="1"/>
  <c r="K89" i="95" s="1"/>
  <c r="J90" i="95" s="1"/>
  <c r="K90" i="95" s="1"/>
  <c r="J91" i="95" s="1"/>
  <c r="K91" i="95" s="1"/>
  <c r="J92" i="95" s="1"/>
  <c r="K92" i="95" s="1"/>
  <c r="J93" i="95" s="1"/>
  <c r="K93" i="95" s="1"/>
  <c r="G74" i="3"/>
  <c r="H74" i="3" s="1"/>
  <c r="J74" i="3" s="1"/>
  <c r="J86" i="219"/>
  <c r="K86" i="219" s="1"/>
  <c r="G71" i="114"/>
  <c r="H71" i="114" s="1"/>
  <c r="J85" i="263"/>
  <c r="K85" i="263" s="1"/>
  <c r="J81" i="115"/>
  <c r="K81" i="115" s="1"/>
  <c r="J89" i="262"/>
  <c r="K89" i="262" s="1"/>
  <c r="I86" i="263"/>
  <c r="I90" i="262"/>
  <c r="I86" i="261"/>
  <c r="J84" i="66"/>
  <c r="K84" i="66" s="1"/>
  <c r="J83" i="7"/>
  <c r="K83" i="7" s="1"/>
  <c r="J85" i="261"/>
  <c r="K85" i="261" s="1"/>
  <c r="J84" i="71"/>
  <c r="K84" i="71" s="1"/>
  <c r="J82" i="73"/>
  <c r="K82" i="73" s="1"/>
  <c r="G58" i="211"/>
  <c r="H58" i="211" s="1"/>
  <c r="K57" i="211"/>
  <c r="J83" i="131"/>
  <c r="K83" i="131" s="1"/>
  <c r="K67" i="153"/>
  <c r="J68" i="153" s="1"/>
  <c r="G69" i="153" s="1"/>
  <c r="H69" i="153" s="1"/>
  <c r="J88" i="117"/>
  <c r="K88" i="117" s="1"/>
  <c r="J83" i="142"/>
  <c r="K83" i="142" s="1"/>
  <c r="J87" i="248"/>
  <c r="K87" i="248" s="1"/>
  <c r="J83" i="72"/>
  <c r="K83" i="72" s="1"/>
  <c r="J83" i="123"/>
  <c r="K83" i="123" s="1"/>
  <c r="J81" i="116"/>
  <c r="K81" i="116" s="1"/>
  <c r="J82" i="84"/>
  <c r="K82" i="84" s="1"/>
  <c r="J90" i="221"/>
  <c r="K90" i="221" s="1"/>
  <c r="J83" i="166"/>
  <c r="K83" i="166" s="1"/>
  <c r="J82" i="29"/>
  <c r="K82" i="29" s="1"/>
  <c r="J82" i="58"/>
  <c r="K82" i="58" s="1"/>
  <c r="J83" i="239"/>
  <c r="K83" i="239" s="1"/>
  <c r="J81" i="88"/>
  <c r="K81" i="88" s="1"/>
  <c r="J86" i="50"/>
  <c r="K86" i="50" s="1"/>
  <c r="J92" i="63"/>
  <c r="K92" i="63" s="1"/>
  <c r="J81" i="57"/>
  <c r="K81" i="57" s="1"/>
  <c r="J81" i="68"/>
  <c r="K81" i="68" s="1"/>
  <c r="J83" i="8"/>
  <c r="K83" i="8" s="1"/>
  <c r="J92" i="37"/>
  <c r="K92" i="37" s="1"/>
  <c r="J81" i="150"/>
  <c r="K81" i="150" s="1"/>
  <c r="J87" i="217"/>
  <c r="K87" i="217" s="1"/>
  <c r="J85" i="74"/>
  <c r="K85" i="74" s="1"/>
  <c r="J82" i="99"/>
  <c r="K82" i="99" s="1"/>
  <c r="J82" i="182"/>
  <c r="K82" i="182" s="1"/>
  <c r="J83" i="169"/>
  <c r="K83" i="169" s="1"/>
  <c r="J82" i="135"/>
  <c r="K82" i="135" s="1"/>
  <c r="J70" i="85"/>
  <c r="G71" i="85" s="1"/>
  <c r="H71" i="85" s="1"/>
  <c r="J82" i="81"/>
  <c r="K82" i="81" s="1"/>
  <c r="J80" i="136"/>
  <c r="K80" i="136" s="1"/>
  <c r="J87" i="206"/>
  <c r="K87" i="206" s="1"/>
  <c r="J82" i="220"/>
  <c r="K82" i="220" s="1"/>
  <c r="J59" i="247"/>
  <c r="G60" i="247" s="1"/>
  <c r="H60" i="247" s="1"/>
  <c r="J83" i="69"/>
  <c r="K83" i="69" s="1"/>
  <c r="J60" i="20"/>
  <c r="G61" i="20" s="1"/>
  <c r="H61" i="20" s="1"/>
  <c r="J84" i="111"/>
  <c r="K84" i="111" s="1"/>
  <c r="J82" i="59"/>
  <c r="K82" i="59" s="1"/>
  <c r="J82" i="129"/>
  <c r="K82" i="129" s="1"/>
  <c r="J82" i="130"/>
  <c r="K82" i="130" s="1"/>
  <c r="J96" i="145"/>
  <c r="K96" i="145" s="1"/>
  <c r="G75" i="151"/>
  <c r="H75" i="151" s="1"/>
  <c r="K74" i="151"/>
  <c r="J86" i="45"/>
  <c r="K86" i="45" s="1"/>
  <c r="J90" i="110"/>
  <c r="K90" i="110" s="1"/>
  <c r="J91" i="110" s="1"/>
  <c r="K91" i="110" s="1"/>
  <c r="J93" i="41"/>
  <c r="K93" i="41" s="1"/>
  <c r="J83" i="43"/>
  <c r="K83" i="43" s="1"/>
  <c r="J89" i="35"/>
  <c r="K89" i="35" s="1"/>
  <c r="I84" i="89"/>
  <c r="I83" i="170"/>
  <c r="J83" i="154"/>
  <c r="K83" i="154" s="1"/>
  <c r="J85" i="87"/>
  <c r="K85" i="87" s="1"/>
  <c r="J81" i="214"/>
  <c r="K81" i="214" s="1"/>
  <c r="G58" i="48"/>
  <c r="H58" i="48" s="1"/>
  <c r="K57" i="48"/>
  <c r="I84" i="3"/>
  <c r="I92" i="110"/>
  <c r="I84" i="7"/>
  <c r="J86" i="197"/>
  <c r="K86" i="197" s="1"/>
  <c r="I83" i="99"/>
  <c r="J82" i="149"/>
  <c r="K82" i="149" s="1"/>
  <c r="I82" i="116"/>
  <c r="I83" i="59"/>
  <c r="J81" i="238"/>
  <c r="K81" i="238" s="1"/>
  <c r="I83" i="130"/>
  <c r="I84" i="240"/>
  <c r="I82" i="150"/>
  <c r="I86" i="20"/>
  <c r="J84" i="14"/>
  <c r="K84" i="14" s="1"/>
  <c r="I84" i="134"/>
  <c r="J86" i="178"/>
  <c r="K86" i="178" s="1"/>
  <c r="I105" i="85"/>
  <c r="I82" i="214"/>
  <c r="I83" i="140"/>
  <c r="I100" i="96"/>
  <c r="I87" i="197"/>
  <c r="I83" i="149"/>
  <c r="I82" i="238"/>
  <c r="I87" i="19"/>
  <c r="K86" i="19"/>
  <c r="I85" i="14"/>
  <c r="J89" i="22"/>
  <c r="K89" i="22" s="1"/>
  <c r="I83" i="220"/>
  <c r="I83" i="84"/>
  <c r="I85" i="66"/>
  <c r="I82" i="57"/>
  <c r="I87" i="219"/>
  <c r="J81" i="181"/>
  <c r="K81" i="181" s="1"/>
  <c r="I93" i="37"/>
  <c r="I93" i="92"/>
  <c r="I94" i="92" s="1"/>
  <c r="I87" i="50"/>
  <c r="I84" i="26"/>
  <c r="J81" i="27"/>
  <c r="K81" i="27" s="1"/>
  <c r="I93" i="63"/>
  <c r="I94" i="63" s="1"/>
  <c r="I83" i="13"/>
  <c r="K82" i="13"/>
  <c r="I84" i="69"/>
  <c r="I84" i="8"/>
  <c r="I90" i="47"/>
  <c r="I91" i="47" s="1"/>
  <c r="I83" i="60"/>
  <c r="I83" i="182"/>
  <c r="I92" i="62"/>
  <c r="I82" i="61"/>
  <c r="I82" i="181"/>
  <c r="I84" i="153"/>
  <c r="I82" i="256"/>
  <c r="I82" i="27"/>
  <c r="I84" i="166"/>
  <c r="I84" i="211"/>
  <c r="J100" i="64"/>
  <c r="K100" i="64" s="1"/>
  <c r="J86" i="127"/>
  <c r="K86" i="127" s="1"/>
  <c r="J89" i="86"/>
  <c r="K89" i="86" s="1"/>
  <c r="J82" i="70"/>
  <c r="K82" i="70" s="1"/>
  <c r="I84" i="239"/>
  <c r="I82" i="88"/>
  <c r="J82" i="60"/>
  <c r="K82" i="60" s="1"/>
  <c r="I84" i="151"/>
  <c r="J90" i="62"/>
  <c r="K90" i="62" s="1"/>
  <c r="J91" i="62" s="1"/>
  <c r="K91" i="62" s="1"/>
  <c r="I85" i="111"/>
  <c r="I82" i="83"/>
  <c r="I83" i="129"/>
  <c r="I82" i="68"/>
  <c r="I83" i="58"/>
  <c r="J81" i="256"/>
  <c r="K81" i="256" s="1"/>
  <c r="I82" i="115"/>
  <c r="J81" i="128"/>
  <c r="K81" i="128" s="1"/>
  <c r="I83" i="70"/>
  <c r="I89" i="93"/>
  <c r="I82" i="114"/>
  <c r="I83" i="91"/>
  <c r="I94" i="95"/>
  <c r="I83" i="143"/>
  <c r="I82" i="100"/>
  <c r="I82" i="128"/>
  <c r="I89" i="117"/>
  <c r="J87" i="237"/>
  <c r="K87" i="237" s="1"/>
  <c r="J83" i="89"/>
  <c r="K83" i="89" s="1"/>
  <c r="J82" i="170"/>
  <c r="K82" i="170" s="1"/>
  <c r="I95" i="16"/>
  <c r="I84" i="123"/>
  <c r="I83" i="29"/>
  <c r="I83" i="5"/>
  <c r="K82" i="5"/>
  <c r="I83" i="81"/>
  <c r="I83" i="251"/>
  <c r="I84" i="131"/>
  <c r="I82" i="67"/>
  <c r="J82" i="255"/>
  <c r="K82" i="255" s="1"/>
  <c r="I84" i="169"/>
  <c r="J83" i="241"/>
  <c r="K83" i="241" s="1"/>
  <c r="I83" i="135"/>
  <c r="I85" i="48"/>
  <c r="I83" i="137"/>
  <c r="I84" i="152"/>
  <c r="I81" i="136"/>
  <c r="I83" i="53"/>
  <c r="K82" i="53"/>
  <c r="I83" i="255"/>
  <c r="I87" i="157"/>
  <c r="I88" i="157" s="1"/>
  <c r="I84" i="241"/>
  <c r="G66" i="24"/>
  <c r="H66" i="24" s="1"/>
  <c r="K65" i="24"/>
  <c r="J83" i="134"/>
  <c r="K83" i="134" s="1"/>
  <c r="I85" i="10"/>
  <c r="I86" i="87"/>
  <c r="I88" i="42"/>
  <c r="J87" i="42"/>
  <c r="K87" i="42" s="1"/>
  <c r="I94" i="41"/>
  <c r="I90" i="86"/>
  <c r="J94" i="82"/>
  <c r="K94" i="82" s="1"/>
  <c r="J89" i="75"/>
  <c r="K89" i="75" s="1"/>
  <c r="I95" i="82"/>
  <c r="J90" i="139"/>
  <c r="K90" i="139" s="1"/>
  <c r="I86" i="74"/>
  <c r="I83" i="73"/>
  <c r="I84" i="72"/>
  <c r="I85" i="71"/>
  <c r="I88" i="248"/>
  <c r="I84" i="142"/>
  <c r="I87" i="216"/>
  <c r="J86" i="216"/>
  <c r="K86" i="216" s="1"/>
  <c r="J85" i="124"/>
  <c r="K85" i="124" s="1"/>
  <c r="J87" i="249"/>
  <c r="K87" i="249" s="1"/>
  <c r="J88" i="77"/>
  <c r="K88" i="77" s="1"/>
  <c r="I84" i="154"/>
  <c r="J85" i="55"/>
  <c r="K85" i="55" s="1"/>
  <c r="J86" i="78"/>
  <c r="K86" i="78" s="1"/>
  <c r="I90" i="22"/>
  <c r="I87" i="78"/>
  <c r="I89" i="77"/>
  <c r="J86" i="76"/>
  <c r="K86" i="76" s="1"/>
  <c r="I87" i="76"/>
  <c r="I88" i="112"/>
  <c r="J87" i="112"/>
  <c r="K87" i="112" s="1"/>
  <c r="I83" i="21"/>
  <c r="J82" i="21"/>
  <c r="K82" i="21" s="1"/>
  <c r="I90" i="35"/>
  <c r="G73" i="155"/>
  <c r="H73" i="155" s="1"/>
  <c r="J73" i="155" s="1"/>
  <c r="K73" i="155" s="1"/>
  <c r="I81" i="155"/>
  <c r="I87" i="127"/>
  <c r="I86" i="124"/>
  <c r="I84" i="43"/>
  <c r="I87" i="45"/>
  <c r="I97" i="145"/>
  <c r="J90" i="49"/>
  <c r="K90" i="49" s="1"/>
  <c r="I84" i="247"/>
  <c r="J96" i="218"/>
  <c r="K96" i="218" s="1"/>
  <c r="I91" i="49"/>
  <c r="I96" i="133"/>
  <c r="J95" i="133"/>
  <c r="K95" i="133" s="1"/>
  <c r="I88" i="132"/>
  <c r="J87" i="132"/>
  <c r="K87" i="132" s="1"/>
  <c r="I88" i="206"/>
  <c r="I88" i="217"/>
  <c r="I90" i="75"/>
  <c r="I87" i="2"/>
  <c r="I88" i="237"/>
  <c r="I91" i="221"/>
  <c r="I90" i="65"/>
  <c r="J89" i="65"/>
  <c r="K89" i="65" s="1"/>
  <c r="I101" i="64"/>
  <c r="I93" i="33"/>
  <c r="I87" i="32"/>
  <c r="J86" i="32"/>
  <c r="K86" i="32" s="1"/>
  <c r="K85" i="30"/>
  <c r="I86" i="30"/>
  <c r="I98" i="252"/>
  <c r="I87" i="178"/>
  <c r="I97" i="97"/>
  <c r="J96" i="97"/>
  <c r="K96" i="97" s="1"/>
  <c r="J85" i="250"/>
  <c r="K85" i="250" s="1"/>
  <c r="I86" i="250"/>
  <c r="I106" i="17"/>
  <c r="I88" i="249"/>
  <c r="I97" i="218"/>
  <c r="I86" i="55"/>
  <c r="I91" i="139"/>
  <c r="I103" i="4"/>
  <c r="I101" i="24"/>
  <c r="I90" i="40"/>
  <c r="J89" i="40"/>
  <c r="K89" i="40" s="1"/>
  <c r="I114" i="138"/>
  <c r="J56" i="33" l="1"/>
  <c r="K56" i="33" s="1"/>
  <c r="J62" i="2"/>
  <c r="I107" i="257"/>
  <c r="I105" i="18"/>
  <c r="J57" i="33"/>
  <c r="K57" i="33" s="1"/>
  <c r="J58" i="33" s="1"/>
  <c r="K58" i="33" s="1"/>
  <c r="J59" i="33" s="1"/>
  <c r="K59" i="33" s="1"/>
  <c r="J60" i="33" s="1"/>
  <c r="K60" i="33" s="1"/>
  <c r="J61" i="33" s="1"/>
  <c r="K61" i="33" s="1"/>
  <c r="J62" i="33" s="1"/>
  <c r="K62" i="33" s="1"/>
  <c r="J63" i="33" s="1"/>
  <c r="K63" i="33" s="1"/>
  <c r="J64" i="33" s="1"/>
  <c r="K64" i="33" s="1"/>
  <c r="J65" i="33" s="1"/>
  <c r="K65" i="33" s="1"/>
  <c r="J66" i="33" s="1"/>
  <c r="K66" i="33" s="1"/>
  <c r="J67" i="33" s="1"/>
  <c r="K67" i="33" s="1"/>
  <c r="J68" i="33" s="1"/>
  <c r="K68" i="33" s="1"/>
  <c r="J69" i="33" s="1"/>
  <c r="K69" i="33" s="1"/>
  <c r="J70" i="33" s="1"/>
  <c r="K70" i="33" s="1"/>
  <c r="J71" i="33" s="1"/>
  <c r="K71" i="33" s="1"/>
  <c r="J72" i="33" s="1"/>
  <c r="K72" i="33" s="1"/>
  <c r="J73" i="33" s="1"/>
  <c r="K73" i="33" s="1"/>
  <c r="J74" i="33" s="1"/>
  <c r="K74" i="33" s="1"/>
  <c r="J75" i="33" s="1"/>
  <c r="K75" i="33" s="1"/>
  <c r="J76" i="33" s="1"/>
  <c r="K76" i="33" s="1"/>
  <c r="J77" i="33" s="1"/>
  <c r="K77" i="33" s="1"/>
  <c r="J78" i="33" s="1"/>
  <c r="K78" i="33" s="1"/>
  <c r="J79" i="33" s="1"/>
  <c r="K79" i="33" s="1"/>
  <c r="J80" i="33" s="1"/>
  <c r="K80" i="33" s="1"/>
  <c r="J81" i="33" s="1"/>
  <c r="K81" i="33" s="1"/>
  <c r="J82" i="33" s="1"/>
  <c r="K82" i="33" s="1"/>
  <c r="J83" i="33" s="1"/>
  <c r="K83" i="33" s="1"/>
  <c r="J84" i="33" s="1"/>
  <c r="K84" i="33" s="1"/>
  <c r="J85" i="33" s="1"/>
  <c r="K85" i="33" s="1"/>
  <c r="J86" i="33" s="1"/>
  <c r="K86" i="33" s="1"/>
  <c r="J87" i="33" s="1"/>
  <c r="K87" i="33" s="1"/>
  <c r="J88" i="33" s="1"/>
  <c r="K88" i="33" s="1"/>
  <c r="J89" i="33" s="1"/>
  <c r="K89" i="33" s="1"/>
  <c r="J90" i="33" s="1"/>
  <c r="K90" i="33" s="1"/>
  <c r="J91" i="33" s="1"/>
  <c r="K91" i="33" s="1"/>
  <c r="J92" i="33" s="1"/>
  <c r="K92" i="33" s="1"/>
  <c r="G80" i="157"/>
  <c r="H80" i="157" s="1"/>
  <c r="K79" i="157"/>
  <c r="J58" i="92"/>
  <c r="G59" i="92" s="1"/>
  <c r="H59" i="92" s="1"/>
  <c r="K58" i="96"/>
  <c r="G59" i="96"/>
  <c r="H59" i="96" s="1"/>
  <c r="G61" i="16"/>
  <c r="H61" i="16" s="1"/>
  <c r="K60" i="16"/>
  <c r="K63" i="3"/>
  <c r="J59" i="257"/>
  <c r="G60" i="257" s="1"/>
  <c r="H60" i="257" s="1"/>
  <c r="G66" i="252"/>
  <c r="H66" i="252" s="1"/>
  <c r="K65" i="252"/>
  <c r="G63" i="2"/>
  <c r="H63" i="2" s="1"/>
  <c r="K62" i="2"/>
  <c r="K58" i="93"/>
  <c r="G59" i="93"/>
  <c r="H59" i="93" s="1"/>
  <c r="J75" i="26"/>
  <c r="K60" i="47"/>
  <c r="J61" i="47" s="1"/>
  <c r="G62" i="47" s="1"/>
  <c r="H62" i="47" s="1"/>
  <c r="I96" i="148"/>
  <c r="J68" i="61"/>
  <c r="J59" i="17"/>
  <c r="K59" i="17" s="1"/>
  <c r="J71" i="114"/>
  <c r="G72" i="114" s="1"/>
  <c r="H72" i="114" s="1"/>
  <c r="J117" i="12"/>
  <c r="K117" i="12" s="1"/>
  <c r="G80" i="10"/>
  <c r="K79" i="10"/>
  <c r="J80" i="10" s="1"/>
  <c r="J64" i="137"/>
  <c r="G65" i="137" s="1"/>
  <c r="H65" i="137" s="1"/>
  <c r="G71" i="138"/>
  <c r="H71" i="138" s="1"/>
  <c r="J71" i="138" s="1"/>
  <c r="G72" i="138" s="1"/>
  <c r="H72" i="138" s="1"/>
  <c r="I118" i="12"/>
  <c r="K72" i="148"/>
  <c r="G73" i="148"/>
  <c r="H73" i="148" s="1"/>
  <c r="G60" i="4"/>
  <c r="H60" i="4" s="1"/>
  <c r="K59" i="4"/>
  <c r="K59" i="247"/>
  <c r="J60" i="247" s="1"/>
  <c r="K64" i="18"/>
  <c r="G65" i="18"/>
  <c r="H65" i="18" s="1"/>
  <c r="J67" i="100"/>
  <c r="J86" i="261"/>
  <c r="K86" i="261" s="1"/>
  <c r="J78" i="91"/>
  <c r="K73" i="251"/>
  <c r="J74" i="251" s="1"/>
  <c r="K73" i="140"/>
  <c r="G74" i="140"/>
  <c r="H74" i="140" s="1"/>
  <c r="J86" i="263"/>
  <c r="K86" i="263" s="1"/>
  <c r="K74" i="3"/>
  <c r="G75" i="3"/>
  <c r="H75" i="3" s="1"/>
  <c r="K60" i="20"/>
  <c r="J61" i="20" s="1"/>
  <c r="K61" i="20" s="1"/>
  <c r="K70" i="85"/>
  <c r="J71" i="85" s="1"/>
  <c r="J90" i="262"/>
  <c r="K90" i="262" s="1"/>
  <c r="J84" i="134"/>
  <c r="K84" i="134" s="1"/>
  <c r="I87" i="263"/>
  <c r="I91" i="262"/>
  <c r="J58" i="211"/>
  <c r="J91" i="49"/>
  <c r="K91" i="49" s="1"/>
  <c r="J84" i="142"/>
  <c r="K84" i="142" s="1"/>
  <c r="J85" i="71"/>
  <c r="K85" i="71" s="1"/>
  <c r="J83" i="73"/>
  <c r="K83" i="73" s="1"/>
  <c r="J83" i="60"/>
  <c r="K83" i="60" s="1"/>
  <c r="I87" i="261"/>
  <c r="K68" i="153"/>
  <c r="J69" i="153" s="1"/>
  <c r="J82" i="256"/>
  <c r="K82" i="256" s="1"/>
  <c r="J84" i="89"/>
  <c r="K84" i="89" s="1"/>
  <c r="J92" i="62"/>
  <c r="K92" i="62" s="1"/>
  <c r="J82" i="116"/>
  <c r="K82" i="116" s="1"/>
  <c r="J83" i="99"/>
  <c r="J86" i="55"/>
  <c r="K86" i="55" s="1"/>
  <c r="J83" i="170"/>
  <c r="K83" i="170" s="1"/>
  <c r="J84" i="131"/>
  <c r="K84" i="131" s="1"/>
  <c r="J83" i="29"/>
  <c r="K83" i="29" s="1"/>
  <c r="J82" i="57"/>
  <c r="K82" i="57" s="1"/>
  <c r="J84" i="241"/>
  <c r="K84" i="241" s="1"/>
  <c r="J82" i="68"/>
  <c r="K82" i="68" s="1"/>
  <c r="J85" i="111"/>
  <c r="K85" i="111" s="1"/>
  <c r="J93" i="37"/>
  <c r="K93" i="37" s="1"/>
  <c r="J84" i="7"/>
  <c r="K84" i="7" s="1"/>
  <c r="J58" i="48"/>
  <c r="G59" i="48" s="1"/>
  <c r="H59" i="48" s="1"/>
  <c r="J90" i="40"/>
  <c r="K90" i="40" s="1"/>
  <c r="J97" i="97"/>
  <c r="K97" i="97" s="1"/>
  <c r="J88" i="132"/>
  <c r="K88" i="132" s="1"/>
  <c r="J83" i="21"/>
  <c r="K83" i="21" s="1"/>
  <c r="J82" i="128"/>
  <c r="K82" i="128" s="1"/>
  <c r="J83" i="58"/>
  <c r="K83" i="58" s="1"/>
  <c r="J83" i="129"/>
  <c r="K83" i="129" s="1"/>
  <c r="J82" i="83"/>
  <c r="K82" i="83" s="1"/>
  <c r="J90" i="86"/>
  <c r="K90" i="86" s="1"/>
  <c r="J83" i="255"/>
  <c r="K83" i="255" s="1"/>
  <c r="J83" i="81"/>
  <c r="K83" i="81" s="1"/>
  <c r="J82" i="115"/>
  <c r="K82" i="115" s="1"/>
  <c r="J94" i="95"/>
  <c r="K94" i="95" s="1"/>
  <c r="J83" i="84"/>
  <c r="K83" i="84" s="1"/>
  <c r="J87" i="197"/>
  <c r="K87" i="197" s="1"/>
  <c r="J84" i="240"/>
  <c r="K84" i="240" s="1"/>
  <c r="J86" i="250"/>
  <c r="K86" i="250" s="1"/>
  <c r="J91" i="221"/>
  <c r="K91" i="221" s="1"/>
  <c r="J87" i="127"/>
  <c r="K87" i="127" s="1"/>
  <c r="J84" i="72"/>
  <c r="K84" i="72" s="1"/>
  <c r="J83" i="135"/>
  <c r="K83" i="135" s="1"/>
  <c r="J82" i="67"/>
  <c r="K82" i="67" s="1"/>
  <c r="J82" i="88"/>
  <c r="K82" i="88" s="1"/>
  <c r="J84" i="8"/>
  <c r="K84" i="8" s="1"/>
  <c r="J85" i="66"/>
  <c r="K85" i="66" s="1"/>
  <c r="J83" i="220"/>
  <c r="K83" i="220" s="1"/>
  <c r="J92" i="110"/>
  <c r="K92" i="110" s="1"/>
  <c r="J96" i="133"/>
  <c r="K96" i="133" s="1"/>
  <c r="J97" i="145"/>
  <c r="K97" i="145" s="1"/>
  <c r="J75" i="151"/>
  <c r="J88" i="217"/>
  <c r="K88" i="217" s="1"/>
  <c r="J89" i="77"/>
  <c r="K89" i="77" s="1"/>
  <c r="J66" i="24"/>
  <c r="G67" i="24" s="1"/>
  <c r="H67" i="24" s="1"/>
  <c r="I82" i="136"/>
  <c r="I84" i="5"/>
  <c r="K83" i="5"/>
  <c r="I85" i="151"/>
  <c r="I83" i="27"/>
  <c r="I83" i="181"/>
  <c r="I84" i="182"/>
  <c r="I86" i="14"/>
  <c r="I84" i="149"/>
  <c r="G63" i="152"/>
  <c r="H63" i="152" s="1"/>
  <c r="K62" i="152"/>
  <c r="J82" i="150"/>
  <c r="K82" i="150" s="1"/>
  <c r="I84" i="59"/>
  <c r="I86" i="10"/>
  <c r="I89" i="157"/>
  <c r="I84" i="135"/>
  <c r="I84" i="143"/>
  <c r="I83" i="114"/>
  <c r="I85" i="69"/>
  <c r="I85" i="26"/>
  <c r="J85" i="14"/>
  <c r="K85" i="14" s="1"/>
  <c r="I85" i="134"/>
  <c r="I83" i="150"/>
  <c r="I85" i="7"/>
  <c r="I84" i="255"/>
  <c r="I85" i="152"/>
  <c r="I85" i="131"/>
  <c r="I84" i="29"/>
  <c r="I90" i="117"/>
  <c r="I91" i="117" s="1"/>
  <c r="I95" i="95"/>
  <c r="I83" i="61"/>
  <c r="I84" i="60"/>
  <c r="J84" i="69"/>
  <c r="K84" i="69" s="1"/>
  <c r="I88" i="50"/>
  <c r="I86" i="66"/>
  <c r="I84" i="140"/>
  <c r="I83" i="116"/>
  <c r="I93" i="110"/>
  <c r="J94" i="41"/>
  <c r="K94" i="41" s="1"/>
  <c r="J84" i="169"/>
  <c r="K84" i="169" s="1"/>
  <c r="J84" i="123"/>
  <c r="K84" i="123" s="1"/>
  <c r="J89" i="117"/>
  <c r="K89" i="117" s="1"/>
  <c r="I90" i="93"/>
  <c r="I84" i="58"/>
  <c r="I83" i="83"/>
  <c r="I83" i="88"/>
  <c r="I93" i="62"/>
  <c r="I92" i="47"/>
  <c r="J87" i="50"/>
  <c r="K87" i="50" s="1"/>
  <c r="I84" i="84"/>
  <c r="I88" i="197"/>
  <c r="J82" i="214"/>
  <c r="K82" i="214" s="1"/>
  <c r="I85" i="240"/>
  <c r="J88" i="206"/>
  <c r="K88" i="206" s="1"/>
  <c r="J84" i="43"/>
  <c r="K84" i="43" s="1"/>
  <c r="J88" i="248"/>
  <c r="K88" i="248" s="1"/>
  <c r="I84" i="137"/>
  <c r="I85" i="169"/>
  <c r="I84" i="251"/>
  <c r="I85" i="123"/>
  <c r="I84" i="70"/>
  <c r="J84" i="239"/>
  <c r="K84" i="239" s="1"/>
  <c r="I85" i="211"/>
  <c r="I83" i="256"/>
  <c r="I84" i="13"/>
  <c r="K83" i="13"/>
  <c r="J87" i="219"/>
  <c r="K87" i="219" s="1"/>
  <c r="I88" i="19"/>
  <c r="K87" i="19"/>
  <c r="I83" i="214"/>
  <c r="J83" i="130"/>
  <c r="K83" i="130" s="1"/>
  <c r="I84" i="170"/>
  <c r="J88" i="42"/>
  <c r="K88" i="42" s="1"/>
  <c r="K83" i="53"/>
  <c r="I84" i="53"/>
  <c r="I84" i="81"/>
  <c r="I96" i="16"/>
  <c r="I83" i="128"/>
  <c r="I84" i="91"/>
  <c r="I85" i="91" s="1"/>
  <c r="J83" i="70"/>
  <c r="K83" i="70" s="1"/>
  <c r="I83" i="68"/>
  <c r="I86" i="111"/>
  <c r="I85" i="239"/>
  <c r="J84" i="166"/>
  <c r="K84" i="166" s="1"/>
  <c r="I95" i="63"/>
  <c r="I95" i="92"/>
  <c r="I88" i="219"/>
  <c r="I83" i="238"/>
  <c r="I106" i="85"/>
  <c r="I107" i="85" s="1"/>
  <c r="I108" i="85" s="1"/>
  <c r="I84" i="130"/>
  <c r="I85" i="3"/>
  <c r="I85" i="166"/>
  <c r="I85" i="153"/>
  <c r="I85" i="8"/>
  <c r="J93" i="63"/>
  <c r="K93" i="63" s="1"/>
  <c r="J94" i="63" s="1"/>
  <c r="K94" i="63" s="1"/>
  <c r="I84" i="220"/>
  <c r="J82" i="238"/>
  <c r="K82" i="238" s="1"/>
  <c r="I101" i="96"/>
  <c r="I87" i="20"/>
  <c r="I84" i="99"/>
  <c r="K83" i="99"/>
  <c r="I85" i="89"/>
  <c r="J101" i="64"/>
  <c r="K101" i="64" s="1"/>
  <c r="J88" i="112"/>
  <c r="K88" i="112" s="1"/>
  <c r="J87" i="216"/>
  <c r="K87" i="216" s="1"/>
  <c r="J86" i="87"/>
  <c r="K86" i="87" s="1"/>
  <c r="I85" i="241"/>
  <c r="J81" i="136"/>
  <c r="K81" i="136" s="1"/>
  <c r="I86" i="48"/>
  <c r="I83" i="67"/>
  <c r="I83" i="100"/>
  <c r="I83" i="115"/>
  <c r="I84" i="129"/>
  <c r="J82" i="27"/>
  <c r="K82" i="27" s="1"/>
  <c r="J82" i="181"/>
  <c r="K82" i="181" s="1"/>
  <c r="J83" i="182"/>
  <c r="K83" i="182" s="1"/>
  <c r="I94" i="37"/>
  <c r="I83" i="57"/>
  <c r="J83" i="149"/>
  <c r="K83" i="149" s="1"/>
  <c r="J83" i="59"/>
  <c r="K83" i="59" s="1"/>
  <c r="I87" i="87"/>
  <c r="I89" i="42"/>
  <c r="I95" i="41"/>
  <c r="I91" i="86"/>
  <c r="J95" i="82"/>
  <c r="K95" i="82" s="1"/>
  <c r="J90" i="35"/>
  <c r="K90" i="35" s="1"/>
  <c r="J87" i="76"/>
  <c r="K87" i="76" s="1"/>
  <c r="I96" i="82"/>
  <c r="J90" i="65"/>
  <c r="K90" i="65" s="1"/>
  <c r="J86" i="74"/>
  <c r="K86" i="74" s="1"/>
  <c r="I87" i="74"/>
  <c r="I84" i="73"/>
  <c r="I85" i="72"/>
  <c r="I86" i="71"/>
  <c r="I89" i="248"/>
  <c r="J87" i="178"/>
  <c r="K87" i="178" s="1"/>
  <c r="I85" i="142"/>
  <c r="J87" i="32"/>
  <c r="K87" i="32" s="1"/>
  <c r="I88" i="216"/>
  <c r="J86" i="124"/>
  <c r="K86" i="124" s="1"/>
  <c r="I85" i="154"/>
  <c r="J84" i="154"/>
  <c r="K84" i="154" s="1"/>
  <c r="J87" i="78"/>
  <c r="K87" i="78" s="1"/>
  <c r="J87" i="45"/>
  <c r="K87" i="45" s="1"/>
  <c r="J93" i="33"/>
  <c r="K93" i="33" s="1"/>
  <c r="I91" i="22"/>
  <c r="J90" i="22"/>
  <c r="K90" i="22" s="1"/>
  <c r="I88" i="78"/>
  <c r="I90" i="77"/>
  <c r="I88" i="76"/>
  <c r="J90" i="75"/>
  <c r="K90" i="75" s="1"/>
  <c r="I89" i="112"/>
  <c r="I84" i="21"/>
  <c r="I91" i="35"/>
  <c r="G74" i="155"/>
  <c r="H74" i="155" s="1"/>
  <c r="J74" i="155" s="1"/>
  <c r="I82" i="155"/>
  <c r="I88" i="127"/>
  <c r="I87" i="124"/>
  <c r="I85" i="43"/>
  <c r="I88" i="45"/>
  <c r="I98" i="145"/>
  <c r="I85" i="247"/>
  <c r="I92" i="49"/>
  <c r="I97" i="133"/>
  <c r="I89" i="132"/>
  <c r="I89" i="206"/>
  <c r="I89" i="217"/>
  <c r="I91" i="75"/>
  <c r="I88" i="2"/>
  <c r="I89" i="237"/>
  <c r="J88" i="237"/>
  <c r="K88" i="237" s="1"/>
  <c r="I92" i="221"/>
  <c r="I91" i="65"/>
  <c r="I102" i="64"/>
  <c r="I94" i="33"/>
  <c r="I88" i="32"/>
  <c r="I87" i="30"/>
  <c r="K86" i="30"/>
  <c r="I99" i="252"/>
  <c r="I88" i="178"/>
  <c r="I98" i="97"/>
  <c r="I87" i="250"/>
  <c r="I107" i="17"/>
  <c r="I89" i="249"/>
  <c r="J88" i="249"/>
  <c r="K88" i="249" s="1"/>
  <c r="I98" i="218"/>
  <c r="J97" i="218"/>
  <c r="K97" i="218" s="1"/>
  <c r="I87" i="55"/>
  <c r="I92" i="139"/>
  <c r="J91" i="139"/>
  <c r="K91" i="139" s="1"/>
  <c r="I104" i="4"/>
  <c r="I102" i="24"/>
  <c r="I91" i="40"/>
  <c r="I115" i="138"/>
  <c r="G60" i="17" l="1"/>
  <c r="H60" i="17" s="1"/>
  <c r="K71" i="114"/>
  <c r="K58" i="92"/>
  <c r="I106" i="18"/>
  <c r="I107" i="18" s="1"/>
  <c r="J63" i="2"/>
  <c r="G64" i="2" s="1"/>
  <c r="H64" i="2" s="1"/>
  <c r="J80" i="157"/>
  <c r="I108" i="257"/>
  <c r="J59" i="96"/>
  <c r="G60" i="96" s="1"/>
  <c r="H60" i="96" s="1"/>
  <c r="J61" i="16"/>
  <c r="G62" i="16" s="1"/>
  <c r="H62" i="16" s="1"/>
  <c r="K59" i="257"/>
  <c r="J60" i="257" s="1"/>
  <c r="J66" i="252"/>
  <c r="J84" i="59"/>
  <c r="K84" i="59" s="1"/>
  <c r="J59" i="93"/>
  <c r="G60" i="93" s="1"/>
  <c r="H60" i="93" s="1"/>
  <c r="K63" i="2"/>
  <c r="G76" i="26"/>
  <c r="H76" i="26" s="1"/>
  <c r="K75" i="26"/>
  <c r="K58" i="48"/>
  <c r="J59" i="48" s="1"/>
  <c r="J59" i="92"/>
  <c r="I97" i="148"/>
  <c r="G69" i="61"/>
  <c r="H69" i="61" s="1"/>
  <c r="K68" i="61"/>
  <c r="K64" i="137"/>
  <c r="G81" i="10"/>
  <c r="K80" i="10"/>
  <c r="J81" i="10" s="1"/>
  <c r="J60" i="4"/>
  <c r="G61" i="4" s="1"/>
  <c r="H61" i="4" s="1"/>
  <c r="J65" i="137"/>
  <c r="K65" i="137" s="1"/>
  <c r="J60" i="17"/>
  <c r="I119" i="12"/>
  <c r="J118" i="12"/>
  <c r="K118" i="12" s="1"/>
  <c r="K61" i="47"/>
  <c r="J62" i="47" s="1"/>
  <c r="K71" i="138"/>
  <c r="J72" i="138" s="1"/>
  <c r="J73" i="148"/>
  <c r="I96" i="92"/>
  <c r="I97" i="92" s="1"/>
  <c r="J83" i="27"/>
  <c r="K83" i="27" s="1"/>
  <c r="J85" i="69"/>
  <c r="K85" i="69" s="1"/>
  <c r="J82" i="136"/>
  <c r="K82" i="136" s="1"/>
  <c r="J72" i="114"/>
  <c r="G73" i="114" s="1"/>
  <c r="H73" i="114" s="1"/>
  <c r="J84" i="149"/>
  <c r="K84" i="149" s="1"/>
  <c r="J65" i="18"/>
  <c r="J84" i="182"/>
  <c r="K84" i="182" s="1"/>
  <c r="J74" i="140"/>
  <c r="K74" i="140" s="1"/>
  <c r="G79" i="91"/>
  <c r="H79" i="91" s="1"/>
  <c r="K78" i="91"/>
  <c r="K67" i="100"/>
  <c r="G68" i="100"/>
  <c r="H68" i="100" s="1"/>
  <c r="K74" i="251"/>
  <c r="G75" i="251"/>
  <c r="H75" i="251" s="1"/>
  <c r="J75" i="3"/>
  <c r="G76" i="3" s="1"/>
  <c r="H76" i="3" s="1"/>
  <c r="G72" i="85"/>
  <c r="H72" i="85" s="1"/>
  <c r="K71" i="85"/>
  <c r="K66" i="24"/>
  <c r="J67" i="24" s="1"/>
  <c r="G62" i="20"/>
  <c r="H62" i="20" s="1"/>
  <c r="J62" i="20" s="1"/>
  <c r="J83" i="181"/>
  <c r="K83" i="181" s="1"/>
  <c r="J87" i="263"/>
  <c r="K87" i="263" s="1"/>
  <c r="J87" i="261"/>
  <c r="K87" i="261" s="1"/>
  <c r="J95" i="63"/>
  <c r="K95" i="63" s="1"/>
  <c r="I88" i="263"/>
  <c r="G59" i="211"/>
  <c r="H59" i="211" s="1"/>
  <c r="K58" i="211"/>
  <c r="J86" i="14"/>
  <c r="K86" i="14" s="1"/>
  <c r="I92" i="262"/>
  <c r="J91" i="262"/>
  <c r="K91" i="262" s="1"/>
  <c r="J84" i="70"/>
  <c r="K84" i="70" s="1"/>
  <c r="I88" i="261"/>
  <c r="J90" i="117"/>
  <c r="K90" i="117" s="1"/>
  <c r="J91" i="117" s="1"/>
  <c r="K91" i="117" s="1"/>
  <c r="J85" i="142"/>
  <c r="K85" i="142" s="1"/>
  <c r="J83" i="67"/>
  <c r="K83" i="67" s="1"/>
  <c r="J84" i="220"/>
  <c r="K84" i="220" s="1"/>
  <c r="J83" i="57"/>
  <c r="K83" i="57" s="1"/>
  <c r="J63" i="152"/>
  <c r="G64" i="152" s="1"/>
  <c r="H64" i="152" s="1"/>
  <c r="J84" i="84"/>
  <c r="K84" i="84" s="1"/>
  <c r="J85" i="169"/>
  <c r="K85" i="169" s="1"/>
  <c r="J84" i="170"/>
  <c r="K84" i="170" s="1"/>
  <c r="J83" i="150"/>
  <c r="J83" i="238"/>
  <c r="K83" i="238" s="1"/>
  <c r="J88" i="50"/>
  <c r="K88" i="50" s="1"/>
  <c r="J88" i="127"/>
  <c r="K88" i="127" s="1"/>
  <c r="J88" i="216"/>
  <c r="K88" i="216" s="1"/>
  <c r="J88" i="219"/>
  <c r="K88" i="219" s="1"/>
  <c r="J86" i="111"/>
  <c r="K86" i="111" s="1"/>
  <c r="J83" i="214"/>
  <c r="K83" i="214" s="1"/>
  <c r="J93" i="62"/>
  <c r="K93" i="62" s="1"/>
  <c r="J84" i="60"/>
  <c r="K84" i="60" s="1"/>
  <c r="J85" i="131"/>
  <c r="K85" i="131" s="1"/>
  <c r="J84" i="255"/>
  <c r="K84" i="255" s="1"/>
  <c r="J84" i="130"/>
  <c r="K84" i="130" s="1"/>
  <c r="J89" i="249"/>
  <c r="K89" i="249" s="1"/>
  <c r="J85" i="239"/>
  <c r="K85" i="239" s="1"/>
  <c r="J85" i="240"/>
  <c r="K85" i="240" s="1"/>
  <c r="J83" i="88"/>
  <c r="K83" i="88" s="1"/>
  <c r="J84" i="58"/>
  <c r="K84" i="58" s="1"/>
  <c r="J84" i="29"/>
  <c r="K84" i="29" s="1"/>
  <c r="J85" i="134"/>
  <c r="K85" i="134" s="1"/>
  <c r="J84" i="135"/>
  <c r="K84" i="135" s="1"/>
  <c r="G70" i="153"/>
  <c r="H70" i="153" s="1"/>
  <c r="K69" i="153"/>
  <c r="J85" i="8"/>
  <c r="K85" i="8" s="1"/>
  <c r="G76" i="151"/>
  <c r="H76" i="151" s="1"/>
  <c r="K75" i="151"/>
  <c r="J94" i="37"/>
  <c r="K94" i="37" s="1"/>
  <c r="J93" i="110"/>
  <c r="K93" i="110" s="1"/>
  <c r="J88" i="32"/>
  <c r="K88" i="32" s="1"/>
  <c r="J91" i="22"/>
  <c r="K91" i="22" s="1"/>
  <c r="J85" i="154"/>
  <c r="K85" i="154" s="1"/>
  <c r="I84" i="100"/>
  <c r="J84" i="99"/>
  <c r="K84" i="99" s="1"/>
  <c r="I85" i="220"/>
  <c r="I96" i="63"/>
  <c r="J83" i="68"/>
  <c r="K83" i="68" s="1"/>
  <c r="I86" i="169"/>
  <c r="I85" i="84"/>
  <c r="J83" i="83"/>
  <c r="K83" i="83" s="1"/>
  <c r="I85" i="60"/>
  <c r="I85" i="29"/>
  <c r="J85" i="7"/>
  <c r="K85" i="7" s="1"/>
  <c r="I84" i="114"/>
  <c r="I87" i="10"/>
  <c r="I87" i="14"/>
  <c r="I84" i="27"/>
  <c r="I85" i="99"/>
  <c r="I84" i="238"/>
  <c r="I84" i="68"/>
  <c r="I85" i="81"/>
  <c r="I85" i="70"/>
  <c r="I84" i="83"/>
  <c r="I85" i="140"/>
  <c r="I86" i="7"/>
  <c r="I84" i="67"/>
  <c r="J84" i="81"/>
  <c r="K84" i="81" s="1"/>
  <c r="I85" i="13"/>
  <c r="K84" i="13"/>
  <c r="I85" i="137"/>
  <c r="I93" i="47"/>
  <c r="J86" i="66"/>
  <c r="K86" i="66" s="1"/>
  <c r="I84" i="61"/>
  <c r="I86" i="131"/>
  <c r="I84" i="150"/>
  <c r="K83" i="150"/>
  <c r="I86" i="26"/>
  <c r="I85" i="143"/>
  <c r="I85" i="59"/>
  <c r="J89" i="237"/>
  <c r="K89" i="237" s="1"/>
  <c r="J91" i="86"/>
  <c r="K91" i="86" s="1"/>
  <c r="J89" i="42"/>
  <c r="K89" i="42" s="1"/>
  <c r="I84" i="57"/>
  <c r="J84" i="129"/>
  <c r="K84" i="129" s="1"/>
  <c r="I88" i="20"/>
  <c r="I86" i="8"/>
  <c r="I89" i="219"/>
  <c r="I85" i="53"/>
  <c r="K84" i="53"/>
  <c r="J83" i="256"/>
  <c r="K83" i="256" s="1"/>
  <c r="J85" i="123"/>
  <c r="K85" i="123" s="1"/>
  <c r="I86" i="240"/>
  <c r="I85" i="58"/>
  <c r="I87" i="66"/>
  <c r="J95" i="95"/>
  <c r="K95" i="95" s="1"/>
  <c r="I85" i="135"/>
  <c r="I86" i="151"/>
  <c r="I85" i="129"/>
  <c r="I87" i="48"/>
  <c r="I86" i="89"/>
  <c r="I102" i="96"/>
  <c r="I103" i="96" s="1"/>
  <c r="I104" i="96" s="1"/>
  <c r="I86" i="3"/>
  <c r="I86" i="91"/>
  <c r="I84" i="256"/>
  <c r="I86" i="123"/>
  <c r="I94" i="110"/>
  <c r="I95" i="110" s="1"/>
  <c r="I96" i="95"/>
  <c r="I86" i="152"/>
  <c r="I86" i="69"/>
  <c r="J89" i="132"/>
  <c r="K89" i="132" s="1"/>
  <c r="J90" i="77"/>
  <c r="K90" i="77" s="1"/>
  <c r="I95" i="37"/>
  <c r="J83" i="115"/>
  <c r="K83" i="115" s="1"/>
  <c r="J85" i="89"/>
  <c r="K85" i="89" s="1"/>
  <c r="I86" i="153"/>
  <c r="I87" i="153" s="1"/>
  <c r="I86" i="239"/>
  <c r="J83" i="128"/>
  <c r="K83" i="128" s="1"/>
  <c r="I84" i="214"/>
  <c r="J88" i="197"/>
  <c r="K88" i="197" s="1"/>
  <c r="I94" i="62"/>
  <c r="I95" i="62" s="1"/>
  <c r="I91" i="93"/>
  <c r="I89" i="50"/>
  <c r="I92" i="117"/>
  <c r="I85" i="255"/>
  <c r="I86" i="134"/>
  <c r="I90" i="157"/>
  <c r="I85" i="182"/>
  <c r="I85" i="5"/>
  <c r="K84" i="5"/>
  <c r="G61" i="247"/>
  <c r="H61" i="247" s="1"/>
  <c r="K60" i="247"/>
  <c r="I84" i="115"/>
  <c r="I86" i="241"/>
  <c r="I86" i="166"/>
  <c r="I85" i="130"/>
  <c r="I84" i="128"/>
  <c r="I86" i="211"/>
  <c r="I85" i="251"/>
  <c r="I89" i="197"/>
  <c r="I84" i="116"/>
  <c r="I85" i="149"/>
  <c r="I84" i="181"/>
  <c r="J85" i="241"/>
  <c r="K85" i="241" s="1"/>
  <c r="J85" i="166"/>
  <c r="K85" i="166" s="1"/>
  <c r="I109" i="85"/>
  <c r="I110" i="85" s="1"/>
  <c r="I111" i="85" s="1"/>
  <c r="I87" i="111"/>
  <c r="I97" i="16"/>
  <c r="I85" i="170"/>
  <c r="I89" i="19"/>
  <c r="K88" i="19"/>
  <c r="I84" i="88"/>
  <c r="J83" i="116"/>
  <c r="K83" i="116" s="1"/>
  <c r="I83" i="136"/>
  <c r="I88" i="87"/>
  <c r="J87" i="87"/>
  <c r="K87" i="87" s="1"/>
  <c r="I90" i="42"/>
  <c r="I96" i="41"/>
  <c r="J95" i="41"/>
  <c r="K95" i="41" s="1"/>
  <c r="I92" i="86"/>
  <c r="J96" i="82"/>
  <c r="K96" i="82" s="1"/>
  <c r="J94" i="33"/>
  <c r="K94" i="33" s="1"/>
  <c r="J92" i="139"/>
  <c r="K92" i="139" s="1"/>
  <c r="J97" i="133"/>
  <c r="K97" i="133" s="1"/>
  <c r="I97" i="82"/>
  <c r="J91" i="65"/>
  <c r="K91" i="65" s="1"/>
  <c r="I88" i="74"/>
  <c r="J87" i="74"/>
  <c r="K87" i="74" s="1"/>
  <c r="I85" i="73"/>
  <c r="J84" i="73"/>
  <c r="K84" i="73" s="1"/>
  <c r="I86" i="72"/>
  <c r="J85" i="72"/>
  <c r="K85" i="72" s="1"/>
  <c r="I87" i="71"/>
  <c r="J86" i="71"/>
  <c r="K86" i="71" s="1"/>
  <c r="I90" i="248"/>
  <c r="J89" i="248"/>
  <c r="K89" i="248" s="1"/>
  <c r="J88" i="178"/>
  <c r="K88" i="178" s="1"/>
  <c r="I86" i="142"/>
  <c r="I89" i="216"/>
  <c r="J87" i="124"/>
  <c r="K87" i="124" s="1"/>
  <c r="J91" i="75"/>
  <c r="K91" i="75" s="1"/>
  <c r="I86" i="154"/>
  <c r="J87" i="55"/>
  <c r="K87" i="55" s="1"/>
  <c r="I92" i="22"/>
  <c r="I89" i="78"/>
  <c r="J88" i="78"/>
  <c r="K88" i="78" s="1"/>
  <c r="I91" i="77"/>
  <c r="I89" i="76"/>
  <c r="J88" i="76"/>
  <c r="K88" i="76" s="1"/>
  <c r="I90" i="112"/>
  <c r="J89" i="112"/>
  <c r="K89" i="112" s="1"/>
  <c r="I85" i="21"/>
  <c r="J84" i="21"/>
  <c r="K84" i="21" s="1"/>
  <c r="I92" i="35"/>
  <c r="J91" i="35"/>
  <c r="K91" i="35" s="1"/>
  <c r="G75" i="155"/>
  <c r="H75" i="155" s="1"/>
  <c r="K74" i="155"/>
  <c r="I83" i="155"/>
  <c r="I89" i="127"/>
  <c r="I88" i="124"/>
  <c r="I86" i="43"/>
  <c r="J85" i="43"/>
  <c r="K85" i="43" s="1"/>
  <c r="I89" i="45"/>
  <c r="J88" i="45"/>
  <c r="K88" i="45" s="1"/>
  <c r="I99" i="145"/>
  <c r="J98" i="145"/>
  <c r="K98" i="145" s="1"/>
  <c r="J92" i="49"/>
  <c r="K92" i="49" s="1"/>
  <c r="I86" i="247"/>
  <c r="J98" i="218"/>
  <c r="K98" i="218" s="1"/>
  <c r="I93" i="49"/>
  <c r="I98" i="133"/>
  <c r="I90" i="132"/>
  <c r="I90" i="206"/>
  <c r="J89" i="206"/>
  <c r="K89" i="206" s="1"/>
  <c r="J98" i="97"/>
  <c r="K98" i="97" s="1"/>
  <c r="I90" i="217"/>
  <c r="J89" i="217"/>
  <c r="K89" i="217" s="1"/>
  <c r="I92" i="75"/>
  <c r="I89" i="2"/>
  <c r="I90" i="237"/>
  <c r="I93" i="221"/>
  <c r="J92" i="221"/>
  <c r="K92" i="221" s="1"/>
  <c r="I92" i="65"/>
  <c r="I103" i="64"/>
  <c r="J102" i="64"/>
  <c r="K102" i="64" s="1"/>
  <c r="I95" i="33"/>
  <c r="I89" i="32"/>
  <c r="K87" i="30"/>
  <c r="I88" i="30"/>
  <c r="I100" i="252"/>
  <c r="I89" i="178"/>
  <c r="I99" i="97"/>
  <c r="I88" i="250"/>
  <c r="J87" i="250"/>
  <c r="K87" i="250" s="1"/>
  <c r="I108" i="17"/>
  <c r="I90" i="249"/>
  <c r="I99" i="218"/>
  <c r="I88" i="55"/>
  <c r="I93" i="139"/>
  <c r="I105" i="4"/>
  <c r="I103" i="24"/>
  <c r="I92" i="40"/>
  <c r="J91" i="40"/>
  <c r="K91" i="40" s="1"/>
  <c r="I116" i="138"/>
  <c r="K61" i="16" l="1"/>
  <c r="J64" i="2"/>
  <c r="G65" i="2" s="1"/>
  <c r="H65" i="2" s="1"/>
  <c r="G81" i="157"/>
  <c r="H81" i="157" s="1"/>
  <c r="K80" i="157"/>
  <c r="I109" i="257"/>
  <c r="I108" i="18"/>
  <c r="K59" i="96"/>
  <c r="J60" i="96" s="1"/>
  <c r="K59" i="48"/>
  <c r="G60" i="48"/>
  <c r="H60" i="48" s="1"/>
  <c r="J60" i="48" s="1"/>
  <c r="I88" i="153"/>
  <c r="I89" i="153" s="1"/>
  <c r="J62" i="16"/>
  <c r="G67" i="252"/>
  <c r="H67" i="252" s="1"/>
  <c r="K66" i="252"/>
  <c r="G61" i="257"/>
  <c r="H61" i="257" s="1"/>
  <c r="K60" i="257"/>
  <c r="K59" i="93"/>
  <c r="J60" i="93" s="1"/>
  <c r="J76" i="26"/>
  <c r="K60" i="4"/>
  <c r="J61" i="4" s="1"/>
  <c r="G62" i="4" s="1"/>
  <c r="H62" i="4" s="1"/>
  <c r="I98" i="148"/>
  <c r="I87" i="151"/>
  <c r="G60" i="92"/>
  <c r="H60" i="92" s="1"/>
  <c r="K59" i="92"/>
  <c r="J69" i="61"/>
  <c r="G66" i="137"/>
  <c r="H66" i="137" s="1"/>
  <c r="J66" i="137" s="1"/>
  <c r="G75" i="140"/>
  <c r="H75" i="140" s="1"/>
  <c r="J75" i="140" s="1"/>
  <c r="K75" i="140" s="1"/>
  <c r="K72" i="114"/>
  <c r="J73" i="114" s="1"/>
  <c r="K73" i="114" s="1"/>
  <c r="K81" i="10"/>
  <c r="J82" i="10" s="1"/>
  <c r="G82" i="10"/>
  <c r="J119" i="12"/>
  <c r="K119" i="12" s="1"/>
  <c r="G73" i="138"/>
  <c r="H73" i="138" s="1"/>
  <c r="K72" i="138"/>
  <c r="I120" i="12"/>
  <c r="G61" i="17"/>
  <c r="H61" i="17" s="1"/>
  <c r="K60" i="17"/>
  <c r="I98" i="92"/>
  <c r="J72" i="85"/>
  <c r="G73" i="85" s="1"/>
  <c r="H73" i="85" s="1"/>
  <c r="G74" i="148"/>
  <c r="H74" i="148" s="1"/>
  <c r="K73" i="148"/>
  <c r="J74" i="138"/>
  <c r="K74" i="138" s="1"/>
  <c r="J75" i="138" s="1"/>
  <c r="K75" i="138" s="1"/>
  <c r="J76" i="138" s="1"/>
  <c r="K76" i="138" s="1"/>
  <c r="J77" i="138" s="1"/>
  <c r="K77" i="138" s="1"/>
  <c r="J78" i="138" s="1"/>
  <c r="K78" i="138" s="1"/>
  <c r="J79" i="138" s="1"/>
  <c r="K79" i="138" s="1"/>
  <c r="J80" i="138" s="1"/>
  <c r="K80" i="138" s="1"/>
  <c r="J81" i="138" s="1"/>
  <c r="K81" i="138" s="1"/>
  <c r="J82" i="138" s="1"/>
  <c r="K82" i="138" s="1"/>
  <c r="J83" i="138" s="1"/>
  <c r="K83" i="138" s="1"/>
  <c r="J84" i="138" s="1"/>
  <c r="K84" i="138" s="1"/>
  <c r="J85" i="138" s="1"/>
  <c r="K85" i="138" s="1"/>
  <c r="J86" i="138" s="1"/>
  <c r="K86" i="138" s="1"/>
  <c r="J87" i="138" s="1"/>
  <c r="K87" i="138" s="1"/>
  <c r="J88" i="138" s="1"/>
  <c r="K88" i="138" s="1"/>
  <c r="J89" i="138" s="1"/>
  <c r="K89" i="138" s="1"/>
  <c r="J90" i="138" s="1"/>
  <c r="K90" i="138" s="1"/>
  <c r="J91" i="138" s="1"/>
  <c r="K91" i="138" s="1"/>
  <c r="J92" i="138" s="1"/>
  <c r="K92" i="138" s="1"/>
  <c r="J93" i="138" s="1"/>
  <c r="K93" i="138" s="1"/>
  <c r="J94" i="138" s="1"/>
  <c r="K94" i="138" s="1"/>
  <c r="J95" i="138" s="1"/>
  <c r="K95" i="138" s="1"/>
  <c r="J96" i="138" s="1"/>
  <c r="K96" i="138" s="1"/>
  <c r="J97" i="138" s="1"/>
  <c r="K97" i="138" s="1"/>
  <c r="J98" i="138" s="1"/>
  <c r="K98" i="138" s="1"/>
  <c r="J99" i="138" s="1"/>
  <c r="K99" i="138" s="1"/>
  <c r="J100" i="138" s="1"/>
  <c r="K100" i="138" s="1"/>
  <c r="J101" i="138" s="1"/>
  <c r="K101" i="138" s="1"/>
  <c r="J102" i="138" s="1"/>
  <c r="K102" i="138" s="1"/>
  <c r="J103" i="138" s="1"/>
  <c r="K103" i="138" s="1"/>
  <c r="J104" i="138" s="1"/>
  <c r="K104" i="138" s="1"/>
  <c r="J105" i="138" s="1"/>
  <c r="K105" i="138" s="1"/>
  <c r="J106" i="138" s="1"/>
  <c r="K106" i="138" s="1"/>
  <c r="J107" i="138" s="1"/>
  <c r="K107" i="138" s="1"/>
  <c r="J108" i="138" s="1"/>
  <c r="K108" i="138" s="1"/>
  <c r="J109" i="138" s="1"/>
  <c r="K109" i="138" s="1"/>
  <c r="J110" i="138" s="1"/>
  <c r="K110" i="138" s="1"/>
  <c r="J111" i="138" s="1"/>
  <c r="K111" i="138" s="1"/>
  <c r="J112" i="138" s="1"/>
  <c r="K112" i="138" s="1"/>
  <c r="J113" i="138" s="1"/>
  <c r="K113" i="138" s="1"/>
  <c r="J114" i="138" s="1"/>
  <c r="K114" i="138" s="1"/>
  <c r="J115" i="138" s="1"/>
  <c r="K115" i="138" s="1"/>
  <c r="J116" i="138" s="1"/>
  <c r="K116" i="138" s="1"/>
  <c r="K65" i="18"/>
  <c r="G66" i="18"/>
  <c r="H66" i="18" s="1"/>
  <c r="G63" i="47"/>
  <c r="H63" i="47" s="1"/>
  <c r="K62" i="47"/>
  <c r="J75" i="251"/>
  <c r="G76" i="251" s="1"/>
  <c r="H76" i="251" s="1"/>
  <c r="K63" i="152"/>
  <c r="J64" i="152" s="1"/>
  <c r="J85" i="81"/>
  <c r="K85" i="81" s="1"/>
  <c r="J79" i="91"/>
  <c r="G80" i="91" s="1"/>
  <c r="H80" i="91" s="1"/>
  <c r="K67" i="24"/>
  <c r="G68" i="24"/>
  <c r="H68" i="24" s="1"/>
  <c r="J68" i="100"/>
  <c r="J61" i="247"/>
  <c r="K61" i="247" s="1"/>
  <c r="J85" i="182"/>
  <c r="K85" i="182" s="1"/>
  <c r="J86" i="89"/>
  <c r="K86" i="89" s="1"/>
  <c r="J89" i="50"/>
  <c r="K89" i="50" s="1"/>
  <c r="K75" i="3"/>
  <c r="J76" i="3" s="1"/>
  <c r="G63" i="20"/>
  <c r="H63" i="20" s="1"/>
  <c r="K62" i="20"/>
  <c r="G74" i="114"/>
  <c r="H74" i="114" s="1"/>
  <c r="J74" i="114" s="1"/>
  <c r="K74" i="114" s="1"/>
  <c r="J88" i="263"/>
  <c r="K88" i="263" s="1"/>
  <c r="I89" i="263"/>
  <c r="J92" i="262"/>
  <c r="K92" i="262" s="1"/>
  <c r="J59" i="211"/>
  <c r="K59" i="211" s="1"/>
  <c r="I93" i="262"/>
  <c r="I89" i="261"/>
  <c r="J88" i="261"/>
  <c r="K88" i="261" s="1"/>
  <c r="J86" i="169"/>
  <c r="K86" i="169" s="1"/>
  <c r="J96" i="63"/>
  <c r="K96" i="63" s="1"/>
  <c r="J88" i="250"/>
  <c r="K88" i="250" s="1"/>
  <c r="J84" i="57"/>
  <c r="K84" i="57" s="1"/>
  <c r="J84" i="83"/>
  <c r="K84" i="83" s="1"/>
  <c r="J85" i="29"/>
  <c r="K85" i="29" s="1"/>
  <c r="J84" i="181"/>
  <c r="K84" i="181" s="1"/>
  <c r="J85" i="135"/>
  <c r="K85" i="135" s="1"/>
  <c r="J89" i="78"/>
  <c r="K89" i="78" s="1"/>
  <c r="J89" i="216"/>
  <c r="K89" i="216" s="1"/>
  <c r="J86" i="166"/>
  <c r="K86" i="166" s="1"/>
  <c r="J86" i="123"/>
  <c r="K86" i="123" s="1"/>
  <c r="J89" i="197"/>
  <c r="K89" i="197" s="1"/>
  <c r="J96" i="95"/>
  <c r="K96" i="95" s="1"/>
  <c r="J86" i="239"/>
  <c r="K86" i="239" s="1"/>
  <c r="J84" i="238"/>
  <c r="K84" i="238" s="1"/>
  <c r="J86" i="241"/>
  <c r="K86" i="241" s="1"/>
  <c r="J85" i="70"/>
  <c r="K85" i="70" s="1"/>
  <c r="J97" i="82"/>
  <c r="K97" i="82" s="1"/>
  <c r="J89" i="219"/>
  <c r="K89" i="219" s="1"/>
  <c r="J86" i="7"/>
  <c r="K86" i="7" s="1"/>
  <c r="J92" i="65"/>
  <c r="K92" i="65" s="1"/>
  <c r="J90" i="206"/>
  <c r="K90" i="206" s="1"/>
  <c r="J85" i="21"/>
  <c r="K85" i="21" s="1"/>
  <c r="J90" i="248"/>
  <c r="K90" i="248" s="1"/>
  <c r="J86" i="72"/>
  <c r="K86" i="72" s="1"/>
  <c r="J88" i="74"/>
  <c r="K88" i="74" s="1"/>
  <c r="J85" i="58"/>
  <c r="K85" i="58" s="1"/>
  <c r="J85" i="129"/>
  <c r="K85" i="129" s="1"/>
  <c r="J85" i="59"/>
  <c r="K85" i="59" s="1"/>
  <c r="J85" i="99"/>
  <c r="K85" i="99" s="1"/>
  <c r="J87" i="14"/>
  <c r="K87" i="14" s="1"/>
  <c r="J84" i="68"/>
  <c r="K84" i="68" s="1"/>
  <c r="J85" i="220"/>
  <c r="K85" i="220" s="1"/>
  <c r="J90" i="237"/>
  <c r="K90" i="237" s="1"/>
  <c r="J99" i="145"/>
  <c r="K99" i="145" s="1"/>
  <c r="J92" i="35"/>
  <c r="K92" i="35" s="1"/>
  <c r="J90" i="112"/>
  <c r="K90" i="112" s="1"/>
  <c r="J85" i="73"/>
  <c r="K85" i="73" s="1"/>
  <c r="J85" i="130"/>
  <c r="K85" i="130" s="1"/>
  <c r="J85" i="255"/>
  <c r="K85" i="255" s="1"/>
  <c r="J87" i="66"/>
  <c r="K87" i="66" s="1"/>
  <c r="J84" i="256"/>
  <c r="K84" i="256" s="1"/>
  <c r="J85" i="84"/>
  <c r="K85" i="84" s="1"/>
  <c r="J70" i="153"/>
  <c r="J96" i="41"/>
  <c r="K96" i="41" s="1"/>
  <c r="J92" i="40"/>
  <c r="K92" i="40" s="1"/>
  <c r="J76" i="151"/>
  <c r="J95" i="37"/>
  <c r="K95" i="37" s="1"/>
  <c r="J75" i="155"/>
  <c r="G76" i="155" s="1"/>
  <c r="H76" i="155" s="1"/>
  <c r="J93" i="221"/>
  <c r="K93" i="221" s="1"/>
  <c r="J98" i="133"/>
  <c r="K98" i="133" s="1"/>
  <c r="J86" i="154"/>
  <c r="K86" i="154" s="1"/>
  <c r="J88" i="87"/>
  <c r="K88" i="87" s="1"/>
  <c r="J84" i="88"/>
  <c r="K84" i="88" s="1"/>
  <c r="J87" i="111"/>
  <c r="K87" i="111" s="1"/>
  <c r="J85" i="149"/>
  <c r="K85" i="149" s="1"/>
  <c r="I86" i="251"/>
  <c r="I86" i="130"/>
  <c r="J84" i="115"/>
  <c r="K84" i="115" s="1"/>
  <c r="I91" i="157"/>
  <c r="I92" i="157" s="1"/>
  <c r="I90" i="50"/>
  <c r="J84" i="214"/>
  <c r="K84" i="214" s="1"/>
  <c r="J86" i="69"/>
  <c r="K86" i="69" s="1"/>
  <c r="I88" i="66"/>
  <c r="J86" i="8"/>
  <c r="K86" i="8" s="1"/>
  <c r="I85" i="83"/>
  <c r="I86" i="29"/>
  <c r="I86" i="220"/>
  <c r="I85" i="214"/>
  <c r="I87" i="69"/>
  <c r="I87" i="3"/>
  <c r="I86" i="129"/>
  <c r="I87" i="26"/>
  <c r="I88" i="14"/>
  <c r="J85" i="60"/>
  <c r="K85" i="60" s="1"/>
  <c r="I87" i="169"/>
  <c r="J103" i="64"/>
  <c r="K103" i="64" s="1"/>
  <c r="J92" i="75"/>
  <c r="K92" i="75" s="1"/>
  <c r="J83" i="136"/>
  <c r="K83" i="136" s="1"/>
  <c r="K89" i="19"/>
  <c r="I90" i="19"/>
  <c r="I87" i="211"/>
  <c r="I87" i="166"/>
  <c r="J86" i="134"/>
  <c r="K86" i="134" s="1"/>
  <c r="I96" i="37"/>
  <c r="I87" i="123"/>
  <c r="I86" i="58"/>
  <c r="I86" i="53"/>
  <c r="K85" i="53"/>
  <c r="I89" i="20"/>
  <c r="J84" i="150"/>
  <c r="K84" i="150" s="1"/>
  <c r="I94" i="47"/>
  <c r="I95" i="47" s="1"/>
  <c r="J84" i="67"/>
  <c r="K84" i="67" s="1"/>
  <c r="I86" i="70"/>
  <c r="I85" i="238"/>
  <c r="I88" i="10"/>
  <c r="I86" i="60"/>
  <c r="I85" i="100"/>
  <c r="J87" i="71"/>
  <c r="K87" i="71" s="1"/>
  <c r="I84" i="136"/>
  <c r="J85" i="170"/>
  <c r="K85" i="170" s="1"/>
  <c r="J84" i="116"/>
  <c r="K84" i="116" s="1"/>
  <c r="J84" i="128"/>
  <c r="K84" i="128" s="1"/>
  <c r="I87" i="134"/>
  <c r="I92" i="93"/>
  <c r="I87" i="239"/>
  <c r="I87" i="152"/>
  <c r="I85" i="150"/>
  <c r="I85" i="67"/>
  <c r="I86" i="170"/>
  <c r="I85" i="116"/>
  <c r="I85" i="128"/>
  <c r="I86" i="5"/>
  <c r="K85" i="5"/>
  <c r="I96" i="62"/>
  <c r="I87" i="240"/>
  <c r="I87" i="131"/>
  <c r="I86" i="137"/>
  <c r="I98" i="16"/>
  <c r="I99" i="16" s="1"/>
  <c r="I86" i="255"/>
  <c r="J94" i="62"/>
  <c r="K94" i="62" s="1"/>
  <c r="J95" i="62" s="1"/>
  <c r="K95" i="62" s="1"/>
  <c r="I97" i="95"/>
  <c r="I85" i="256"/>
  <c r="I87" i="89"/>
  <c r="I86" i="135"/>
  <c r="J86" i="240"/>
  <c r="K86" i="240" s="1"/>
  <c r="I90" i="219"/>
  <c r="I85" i="57"/>
  <c r="I86" i="59"/>
  <c r="J86" i="131"/>
  <c r="K86" i="131" s="1"/>
  <c r="I87" i="7"/>
  <c r="I86" i="81"/>
  <c r="I86" i="99"/>
  <c r="I85" i="114"/>
  <c r="I97" i="63"/>
  <c r="I98" i="63" s="1"/>
  <c r="I99" i="63" s="1"/>
  <c r="J90" i="132"/>
  <c r="K90" i="132" s="1"/>
  <c r="J86" i="142"/>
  <c r="K86" i="142" s="1"/>
  <c r="J90" i="42"/>
  <c r="K90" i="42" s="1"/>
  <c r="I85" i="181"/>
  <c r="I90" i="197"/>
  <c r="I87" i="241"/>
  <c r="I86" i="182"/>
  <c r="J92" i="117"/>
  <c r="K92" i="117" s="1"/>
  <c r="J94" i="110"/>
  <c r="K94" i="110" s="1"/>
  <c r="J95" i="110" s="1"/>
  <c r="K95" i="110" s="1"/>
  <c r="I86" i="13"/>
  <c r="K85" i="13"/>
  <c r="J84" i="27"/>
  <c r="K84" i="27" s="1"/>
  <c r="I86" i="84"/>
  <c r="I85" i="88"/>
  <c r="I88" i="111"/>
  <c r="I86" i="149"/>
  <c r="I85" i="115"/>
  <c r="I93" i="117"/>
  <c r="I96" i="110"/>
  <c r="I87" i="91"/>
  <c r="I88" i="91" s="1"/>
  <c r="I88" i="48"/>
  <c r="I87" i="8"/>
  <c r="I86" i="143"/>
  <c r="I85" i="61"/>
  <c r="I86" i="140"/>
  <c r="I85" i="68"/>
  <c r="I85" i="27"/>
  <c r="I89" i="87"/>
  <c r="I91" i="42"/>
  <c r="I97" i="41"/>
  <c r="I93" i="86"/>
  <c r="J92" i="86"/>
  <c r="K92" i="86" s="1"/>
  <c r="I98" i="82"/>
  <c r="I89" i="74"/>
  <c r="I86" i="73"/>
  <c r="I87" i="72"/>
  <c r="I88" i="71"/>
  <c r="I91" i="248"/>
  <c r="J89" i="178"/>
  <c r="K89" i="178" s="1"/>
  <c r="J90" i="217"/>
  <c r="K90" i="217" s="1"/>
  <c r="I87" i="142"/>
  <c r="J89" i="32"/>
  <c r="K89" i="32" s="1"/>
  <c r="J95" i="33"/>
  <c r="K95" i="33" s="1"/>
  <c r="I90" i="216"/>
  <c r="J88" i="124"/>
  <c r="K88" i="124" s="1"/>
  <c r="J89" i="76"/>
  <c r="K89" i="76" s="1"/>
  <c r="I87" i="154"/>
  <c r="J86" i="43"/>
  <c r="K86" i="43" s="1"/>
  <c r="J89" i="45"/>
  <c r="K89" i="45" s="1"/>
  <c r="I93" i="22"/>
  <c r="J92" i="22"/>
  <c r="K92" i="22" s="1"/>
  <c r="I90" i="78"/>
  <c r="I92" i="77"/>
  <c r="J91" i="77"/>
  <c r="K91" i="77" s="1"/>
  <c r="I90" i="76"/>
  <c r="I91" i="112"/>
  <c r="I86" i="21"/>
  <c r="I93" i="35"/>
  <c r="I84" i="155"/>
  <c r="I90" i="127"/>
  <c r="J89" i="127"/>
  <c r="K89" i="127" s="1"/>
  <c r="I89" i="124"/>
  <c r="I87" i="43"/>
  <c r="I90" i="45"/>
  <c r="I100" i="145"/>
  <c r="I87" i="247"/>
  <c r="I94" i="49"/>
  <c r="J93" i="49"/>
  <c r="K93" i="49" s="1"/>
  <c r="I99" i="133"/>
  <c r="I91" i="132"/>
  <c r="I91" i="206"/>
  <c r="J99" i="218"/>
  <c r="K99" i="218" s="1"/>
  <c r="I91" i="217"/>
  <c r="I93" i="75"/>
  <c r="I90" i="2"/>
  <c r="I91" i="237"/>
  <c r="I112" i="85"/>
  <c r="J93" i="139"/>
  <c r="K93" i="139" s="1"/>
  <c r="I94" i="221"/>
  <c r="I93" i="65"/>
  <c r="I104" i="64"/>
  <c r="I96" i="33"/>
  <c r="I90" i="32"/>
  <c r="I89" i="30"/>
  <c r="K88" i="30"/>
  <c r="I101" i="252"/>
  <c r="I90" i="178"/>
  <c r="J99" i="97"/>
  <c r="K99" i="97" s="1"/>
  <c r="I100" i="97"/>
  <c r="I89" i="250"/>
  <c r="I109" i="17"/>
  <c r="I91" i="249"/>
  <c r="J90" i="249"/>
  <c r="K90" i="249" s="1"/>
  <c r="I100" i="218"/>
  <c r="I105" i="96"/>
  <c r="I89" i="55"/>
  <c r="J88" i="55"/>
  <c r="K88" i="55" s="1"/>
  <c r="I94" i="139"/>
  <c r="I106" i="4"/>
  <c r="I104" i="24"/>
  <c r="I93" i="40"/>
  <c r="I117" i="138"/>
  <c r="K64" i="2" l="1"/>
  <c r="J65" i="2" s="1"/>
  <c r="J60" i="92"/>
  <c r="I110" i="257"/>
  <c r="I109" i="18"/>
  <c r="I110" i="18" s="1"/>
  <c r="I111" i="18" s="1"/>
  <c r="I112" i="18" s="1"/>
  <c r="I113" i="18" s="1"/>
  <c r="I114" i="18" s="1"/>
  <c r="I115" i="18" s="1"/>
  <c r="I116" i="18" s="1"/>
  <c r="I117" i="18" s="1"/>
  <c r="J81" i="157"/>
  <c r="K62" i="16"/>
  <c r="G63" i="16"/>
  <c r="H63" i="16" s="1"/>
  <c r="I90" i="153"/>
  <c r="I91" i="153" s="1"/>
  <c r="J67" i="252"/>
  <c r="G61" i="96"/>
  <c r="H61" i="96" s="1"/>
  <c r="K60" i="96"/>
  <c r="J61" i="257"/>
  <c r="K60" i="93"/>
  <c r="G61" i="93"/>
  <c r="H61" i="93" s="1"/>
  <c r="G77" i="26"/>
  <c r="H77" i="26" s="1"/>
  <c r="K76" i="26"/>
  <c r="I88" i="151"/>
  <c r="I89" i="151" s="1"/>
  <c r="I90" i="151" s="1"/>
  <c r="G61" i="92"/>
  <c r="H61" i="92" s="1"/>
  <c r="K60" i="92"/>
  <c r="I99" i="148"/>
  <c r="G70" i="61"/>
  <c r="H70" i="61" s="1"/>
  <c r="K69" i="61"/>
  <c r="G67" i="137"/>
  <c r="H67" i="137" s="1"/>
  <c r="K66" i="137"/>
  <c r="K61" i="4"/>
  <c r="J62" i="4" s="1"/>
  <c r="K62" i="4" s="1"/>
  <c r="G83" i="10"/>
  <c r="K82" i="10"/>
  <c r="J83" i="10" s="1"/>
  <c r="J61" i="17"/>
  <c r="J120" i="12"/>
  <c r="K120" i="12" s="1"/>
  <c r="K72" i="85"/>
  <c r="J73" i="85" s="1"/>
  <c r="I99" i="92"/>
  <c r="I100" i="92" s="1"/>
  <c r="I101" i="92" s="1"/>
  <c r="I102" i="92" s="1"/>
  <c r="I103" i="92" s="1"/>
  <c r="I104" i="92" s="1"/>
  <c r="I105" i="92" s="1"/>
  <c r="I106" i="92" s="1"/>
  <c r="I107" i="92" s="1"/>
  <c r="I108" i="92" s="1"/>
  <c r="I109" i="92" s="1"/>
  <c r="G76" i="140"/>
  <c r="H76" i="140" s="1"/>
  <c r="J76" i="140" s="1"/>
  <c r="G77" i="140" s="1"/>
  <c r="H77" i="140" s="1"/>
  <c r="J66" i="18"/>
  <c r="G67" i="18" s="1"/>
  <c r="H67" i="18" s="1"/>
  <c r="J74" i="148"/>
  <c r="K75" i="251"/>
  <c r="J76" i="251" s="1"/>
  <c r="G77" i="251" s="1"/>
  <c r="H77" i="251" s="1"/>
  <c r="J63" i="47"/>
  <c r="K63" i="47" s="1"/>
  <c r="J64" i="47" s="1"/>
  <c r="K64" i="47" s="1"/>
  <c r="J65" i="47" s="1"/>
  <c r="K65" i="47" s="1"/>
  <c r="J66" i="47" s="1"/>
  <c r="K66" i="47" s="1"/>
  <c r="J67" i="47" s="1"/>
  <c r="K67" i="47" s="1"/>
  <c r="J68" i="47" s="1"/>
  <c r="K68" i="47" s="1"/>
  <c r="J69" i="47" s="1"/>
  <c r="K69" i="47" s="1"/>
  <c r="J70" i="47" s="1"/>
  <c r="K70" i="47" s="1"/>
  <c r="J71" i="47" s="1"/>
  <c r="K71" i="47" s="1"/>
  <c r="J72" i="47" s="1"/>
  <c r="K72" i="47" s="1"/>
  <c r="J73" i="47" s="1"/>
  <c r="K73" i="47" s="1"/>
  <c r="J74" i="47" s="1"/>
  <c r="K74" i="47" s="1"/>
  <c r="J75" i="47" s="1"/>
  <c r="K75" i="47" s="1"/>
  <c r="J76" i="47" s="1"/>
  <c r="K76" i="47" s="1"/>
  <c r="J77" i="47" s="1"/>
  <c r="K77" i="47" s="1"/>
  <c r="J78" i="47" s="1"/>
  <c r="K78" i="47" s="1"/>
  <c r="J79" i="47" s="1"/>
  <c r="K79" i="47" s="1"/>
  <c r="J80" i="47" s="1"/>
  <c r="K80" i="47" s="1"/>
  <c r="J81" i="47" s="1"/>
  <c r="K81" i="47" s="1"/>
  <c r="J82" i="47" s="1"/>
  <c r="K82" i="47" s="1"/>
  <c r="J83" i="47" s="1"/>
  <c r="K83" i="47" s="1"/>
  <c r="J84" i="47" s="1"/>
  <c r="K84" i="47" s="1"/>
  <c r="J85" i="47" s="1"/>
  <c r="K85" i="47" s="1"/>
  <c r="J86" i="47" s="1"/>
  <c r="K86" i="47" s="1"/>
  <c r="J87" i="47" s="1"/>
  <c r="K87" i="47" s="1"/>
  <c r="J88" i="47" s="1"/>
  <c r="K88" i="47" s="1"/>
  <c r="J89" i="47" s="1"/>
  <c r="K89" i="47" s="1"/>
  <c r="J90" i="47" s="1"/>
  <c r="K90" i="47" s="1"/>
  <c r="J91" i="47" s="1"/>
  <c r="K91" i="47" s="1"/>
  <c r="J92" i="47" s="1"/>
  <c r="K92" i="47" s="1"/>
  <c r="J93" i="47" s="1"/>
  <c r="K93" i="47" s="1"/>
  <c r="J94" i="47" s="1"/>
  <c r="K94" i="47" s="1"/>
  <c r="J95" i="47" s="1"/>
  <c r="K95" i="47" s="1"/>
  <c r="J68" i="24"/>
  <c r="G69" i="24" s="1"/>
  <c r="H69" i="24" s="1"/>
  <c r="G62" i="247"/>
  <c r="H62" i="247" s="1"/>
  <c r="J62" i="247" s="1"/>
  <c r="K62" i="247" s="1"/>
  <c r="K79" i="91"/>
  <c r="J80" i="91" s="1"/>
  <c r="J89" i="263"/>
  <c r="K89" i="263" s="1"/>
  <c r="G69" i="100"/>
  <c r="H69" i="100" s="1"/>
  <c r="K68" i="100"/>
  <c r="J63" i="20"/>
  <c r="K63" i="20" s="1"/>
  <c r="J87" i="131"/>
  <c r="K87" i="131" s="1"/>
  <c r="K76" i="3"/>
  <c r="G77" i="3"/>
  <c r="H77" i="3" s="1"/>
  <c r="J87" i="240"/>
  <c r="K87" i="240" s="1"/>
  <c r="J85" i="115"/>
  <c r="K85" i="115" s="1"/>
  <c r="J88" i="111"/>
  <c r="K88" i="111" s="1"/>
  <c r="G60" i="211"/>
  <c r="H60" i="211" s="1"/>
  <c r="J60" i="211" s="1"/>
  <c r="G75" i="114"/>
  <c r="H75" i="114" s="1"/>
  <c r="J75" i="114" s="1"/>
  <c r="K75" i="114" s="1"/>
  <c r="I90" i="263"/>
  <c r="J89" i="261"/>
  <c r="K89" i="261" s="1"/>
  <c r="J90" i="219"/>
  <c r="K90" i="219" s="1"/>
  <c r="I94" i="262"/>
  <c r="J93" i="262"/>
  <c r="K93" i="262" s="1"/>
  <c r="I90" i="261"/>
  <c r="J86" i="255"/>
  <c r="K86" i="255" s="1"/>
  <c r="J85" i="68"/>
  <c r="K85" i="68" s="1"/>
  <c r="J86" i="59"/>
  <c r="K86" i="59" s="1"/>
  <c r="J87" i="241"/>
  <c r="K87" i="241" s="1"/>
  <c r="J90" i="127"/>
  <c r="K90" i="127" s="1"/>
  <c r="J86" i="170"/>
  <c r="K86" i="170" s="1"/>
  <c r="J87" i="169"/>
  <c r="K87" i="169" s="1"/>
  <c r="J86" i="73"/>
  <c r="J87" i="239"/>
  <c r="K87" i="239" s="1"/>
  <c r="J84" i="136"/>
  <c r="K84" i="136" s="1"/>
  <c r="J85" i="27"/>
  <c r="K85" i="27" s="1"/>
  <c r="J96" i="110"/>
  <c r="K96" i="110" s="1"/>
  <c r="J85" i="150"/>
  <c r="K85" i="150" s="1"/>
  <c r="J87" i="123"/>
  <c r="K87" i="123" s="1"/>
  <c r="J87" i="134"/>
  <c r="K87" i="134" s="1"/>
  <c r="J86" i="130"/>
  <c r="K86" i="130" s="1"/>
  <c r="J93" i="117"/>
  <c r="K93" i="117" s="1"/>
  <c r="J86" i="220"/>
  <c r="K86" i="220" s="1"/>
  <c r="J94" i="221"/>
  <c r="K94" i="221" s="1"/>
  <c r="J87" i="43"/>
  <c r="K87" i="43" s="1"/>
  <c r="J97" i="41"/>
  <c r="K97" i="41" s="1"/>
  <c r="J86" i="149"/>
  <c r="K86" i="149" s="1"/>
  <c r="J86" i="84"/>
  <c r="K86" i="84" s="1"/>
  <c r="J86" i="182"/>
  <c r="K86" i="182" s="1"/>
  <c r="J85" i="128"/>
  <c r="K85" i="128" s="1"/>
  <c r="J86" i="58"/>
  <c r="K86" i="58" s="1"/>
  <c r="J90" i="50"/>
  <c r="K90" i="50" s="1"/>
  <c r="G71" i="153"/>
  <c r="H71" i="153" s="1"/>
  <c r="K70" i="153"/>
  <c r="J91" i="206"/>
  <c r="K91" i="206" s="1"/>
  <c r="J93" i="22"/>
  <c r="K93" i="22" s="1"/>
  <c r="J91" i="248"/>
  <c r="K91" i="248" s="1"/>
  <c r="J87" i="72"/>
  <c r="K87" i="72" s="1"/>
  <c r="J93" i="86"/>
  <c r="K93" i="86" s="1"/>
  <c r="J85" i="67"/>
  <c r="K85" i="67" s="1"/>
  <c r="J85" i="116"/>
  <c r="K85" i="116" s="1"/>
  <c r="G77" i="151"/>
  <c r="H77" i="151" s="1"/>
  <c r="K76" i="151"/>
  <c r="J96" i="37"/>
  <c r="K96" i="37" s="1"/>
  <c r="J96" i="62"/>
  <c r="K96" i="62" s="1"/>
  <c r="K75" i="155"/>
  <c r="J76" i="155" s="1"/>
  <c r="G77" i="155" s="1"/>
  <c r="H77" i="155" s="1"/>
  <c r="J117" i="138"/>
  <c r="K117" i="138" s="1"/>
  <c r="J104" i="64"/>
  <c r="K104" i="64" s="1"/>
  <c r="J88" i="71"/>
  <c r="K88" i="71" s="1"/>
  <c r="I87" i="140"/>
  <c r="I88" i="8"/>
  <c r="I94" i="117"/>
  <c r="I95" i="117" s="1"/>
  <c r="I86" i="88"/>
  <c r="I87" i="13"/>
  <c r="K86" i="13"/>
  <c r="I86" i="181"/>
  <c r="J86" i="135"/>
  <c r="K86" i="135" s="1"/>
  <c r="I88" i="152"/>
  <c r="J86" i="60"/>
  <c r="K86" i="60" s="1"/>
  <c r="I97" i="37"/>
  <c r="I86" i="214"/>
  <c r="I87" i="220"/>
  <c r="I87" i="251"/>
  <c r="J87" i="154"/>
  <c r="K87" i="154" s="1"/>
  <c r="J87" i="142"/>
  <c r="K87" i="142" s="1"/>
  <c r="I86" i="114"/>
  <c r="I87" i="135"/>
  <c r="I87" i="137"/>
  <c r="I87" i="5"/>
  <c r="K86" i="5"/>
  <c r="I87" i="60"/>
  <c r="I96" i="47"/>
  <c r="K86" i="53"/>
  <c r="I87" i="53"/>
  <c r="I88" i="26"/>
  <c r="J85" i="214"/>
  <c r="K85" i="214" s="1"/>
  <c r="I91" i="50"/>
  <c r="I89" i="48"/>
  <c r="I86" i="115"/>
  <c r="I87" i="182"/>
  <c r="J86" i="99"/>
  <c r="K86" i="99" s="1"/>
  <c r="I87" i="59"/>
  <c r="J87" i="89"/>
  <c r="K87" i="89" s="1"/>
  <c r="I87" i="255"/>
  <c r="I86" i="67"/>
  <c r="I88" i="239"/>
  <c r="J87" i="166"/>
  <c r="K87" i="166" s="1"/>
  <c r="J86" i="129"/>
  <c r="K86" i="129" s="1"/>
  <c r="J86" i="29"/>
  <c r="K86" i="29" s="1"/>
  <c r="J88" i="66"/>
  <c r="K88" i="66" s="1"/>
  <c r="I87" i="99"/>
  <c r="J85" i="57"/>
  <c r="K85" i="57" s="1"/>
  <c r="I88" i="89"/>
  <c r="I88" i="131"/>
  <c r="I86" i="128"/>
  <c r="I86" i="150"/>
  <c r="I89" i="10"/>
  <c r="I87" i="58"/>
  <c r="I88" i="166"/>
  <c r="I87" i="129"/>
  <c r="I87" i="29"/>
  <c r="I89" i="66"/>
  <c r="I93" i="157"/>
  <c r="I86" i="27"/>
  <c r="I86" i="61"/>
  <c r="I87" i="149"/>
  <c r="I87" i="84"/>
  <c r="I88" i="241"/>
  <c r="J86" i="81"/>
  <c r="K86" i="81" s="1"/>
  <c r="I86" i="57"/>
  <c r="J85" i="256"/>
  <c r="K85" i="256" s="1"/>
  <c r="I100" i="16"/>
  <c r="I93" i="93"/>
  <c r="I85" i="136"/>
  <c r="J85" i="238"/>
  <c r="K85" i="238" s="1"/>
  <c r="I88" i="169"/>
  <c r="I88" i="3"/>
  <c r="J91" i="249"/>
  <c r="K91" i="249" s="1"/>
  <c r="J91" i="237"/>
  <c r="K91" i="237" s="1"/>
  <c r="J100" i="145"/>
  <c r="K100" i="145" s="1"/>
  <c r="G65" i="152"/>
  <c r="H65" i="152" s="1"/>
  <c r="K64" i="152"/>
  <c r="I91" i="197"/>
  <c r="I87" i="81"/>
  <c r="I86" i="256"/>
  <c r="I88" i="240"/>
  <c r="I86" i="116"/>
  <c r="I86" i="238"/>
  <c r="I88" i="211"/>
  <c r="I87" i="130"/>
  <c r="I86" i="68"/>
  <c r="I87" i="143"/>
  <c r="I97" i="110"/>
  <c r="I89" i="111"/>
  <c r="J90" i="197"/>
  <c r="K90" i="197" s="1"/>
  <c r="J97" i="63"/>
  <c r="K97" i="63" s="1"/>
  <c r="J98" i="63" s="1"/>
  <c r="K98" i="63" s="1"/>
  <c r="J99" i="63" s="1"/>
  <c r="K99" i="63" s="1"/>
  <c r="J87" i="7"/>
  <c r="K87" i="7" s="1"/>
  <c r="I91" i="219"/>
  <c r="J97" i="95"/>
  <c r="K97" i="95" s="1"/>
  <c r="I97" i="62"/>
  <c r="I88" i="134"/>
  <c r="J86" i="70"/>
  <c r="K86" i="70" s="1"/>
  <c r="I90" i="20"/>
  <c r="I88" i="123"/>
  <c r="I91" i="19"/>
  <c r="K90" i="19"/>
  <c r="J88" i="14"/>
  <c r="K88" i="14" s="1"/>
  <c r="J87" i="69"/>
  <c r="K87" i="69" s="1"/>
  <c r="J85" i="83"/>
  <c r="K85" i="83" s="1"/>
  <c r="J89" i="87"/>
  <c r="K89" i="87" s="1"/>
  <c r="J87" i="8"/>
  <c r="K87" i="8" s="1"/>
  <c r="J85" i="88"/>
  <c r="K85" i="88" s="1"/>
  <c r="J85" i="181"/>
  <c r="K85" i="181" s="1"/>
  <c r="I88" i="7"/>
  <c r="I98" i="95"/>
  <c r="I87" i="170"/>
  <c r="G61" i="48"/>
  <c r="H61" i="48" s="1"/>
  <c r="K60" i="48"/>
  <c r="I86" i="100"/>
  <c r="I87" i="70"/>
  <c r="I89" i="14"/>
  <c r="I88" i="69"/>
  <c r="I86" i="83"/>
  <c r="I90" i="87"/>
  <c r="J94" i="49"/>
  <c r="K94" i="49" s="1"/>
  <c r="I92" i="42"/>
  <c r="J91" i="42"/>
  <c r="K91" i="42" s="1"/>
  <c r="I98" i="41"/>
  <c r="I100" i="63"/>
  <c r="J98" i="82"/>
  <c r="K98" i="82" s="1"/>
  <c r="I94" i="86"/>
  <c r="J93" i="35"/>
  <c r="K93" i="35" s="1"/>
  <c r="I99" i="82"/>
  <c r="J94" i="139"/>
  <c r="K94" i="139" s="1"/>
  <c r="J89" i="74"/>
  <c r="K89" i="74" s="1"/>
  <c r="I90" i="74"/>
  <c r="I87" i="73"/>
  <c r="K86" i="73"/>
  <c r="I88" i="72"/>
  <c r="I89" i="71"/>
  <c r="I92" i="248"/>
  <c r="J90" i="178"/>
  <c r="K90" i="178" s="1"/>
  <c r="J91" i="217"/>
  <c r="K91" i="217" s="1"/>
  <c r="I88" i="142"/>
  <c r="I91" i="216"/>
  <c r="J90" i="216"/>
  <c r="K90" i="216" s="1"/>
  <c r="J89" i="124"/>
  <c r="K89" i="124" s="1"/>
  <c r="J92" i="77"/>
  <c r="K92" i="77" s="1"/>
  <c r="J93" i="75"/>
  <c r="K93" i="75" s="1"/>
  <c r="I88" i="154"/>
  <c r="J90" i="78"/>
  <c r="K90" i="78" s="1"/>
  <c r="J96" i="33"/>
  <c r="K96" i="33" s="1"/>
  <c r="I94" i="22"/>
  <c r="I91" i="78"/>
  <c r="I93" i="77"/>
  <c r="J90" i="76"/>
  <c r="K90" i="76" s="1"/>
  <c r="I91" i="76"/>
  <c r="I92" i="112"/>
  <c r="J91" i="112"/>
  <c r="K91" i="112" s="1"/>
  <c r="I87" i="21"/>
  <c r="J86" i="21"/>
  <c r="K86" i="21" s="1"/>
  <c r="I94" i="35"/>
  <c r="J93" i="40"/>
  <c r="K93" i="40" s="1"/>
  <c r="I85" i="155"/>
  <c r="I91" i="127"/>
  <c r="I90" i="124"/>
  <c r="J90" i="45"/>
  <c r="K90" i="45" s="1"/>
  <c r="I88" i="43"/>
  <c r="I91" i="45"/>
  <c r="I101" i="145"/>
  <c r="I88" i="247"/>
  <c r="I95" i="49"/>
  <c r="I100" i="133"/>
  <c r="J99" i="133"/>
  <c r="K99" i="133" s="1"/>
  <c r="I92" i="132"/>
  <c r="J91" i="132"/>
  <c r="K91" i="132" s="1"/>
  <c r="I92" i="206"/>
  <c r="J100" i="97"/>
  <c r="K100" i="97" s="1"/>
  <c r="J100" i="218"/>
  <c r="K100" i="218" s="1"/>
  <c r="I92" i="217"/>
  <c r="I94" i="75"/>
  <c r="I91" i="2"/>
  <c r="I92" i="237"/>
  <c r="I113" i="85"/>
  <c r="J89" i="55"/>
  <c r="K89" i="55" s="1"/>
  <c r="I95" i="221"/>
  <c r="I94" i="65"/>
  <c r="J93" i="65"/>
  <c r="K93" i="65" s="1"/>
  <c r="I105" i="64"/>
  <c r="I97" i="33"/>
  <c r="I91" i="32"/>
  <c r="J90" i="32"/>
  <c r="K90" i="32" s="1"/>
  <c r="K89" i="30"/>
  <c r="I90" i="30"/>
  <c r="I102" i="252"/>
  <c r="I91" i="178"/>
  <c r="I101" i="97"/>
  <c r="I90" i="250"/>
  <c r="J89" i="250"/>
  <c r="K89" i="250" s="1"/>
  <c r="I118" i="18"/>
  <c r="I110" i="17"/>
  <c r="I92" i="249"/>
  <c r="I101" i="218"/>
  <c r="I106" i="96"/>
  <c r="I90" i="55"/>
  <c r="I95" i="139"/>
  <c r="I107" i="4"/>
  <c r="I105" i="24"/>
  <c r="I94" i="40"/>
  <c r="I118" i="138"/>
  <c r="K65" i="2" l="1"/>
  <c r="G66" i="2"/>
  <c r="H66" i="2" s="1"/>
  <c r="K67" i="252"/>
  <c r="J83" i="252" s="1"/>
  <c r="K83" i="252" s="1"/>
  <c r="J84" i="252" s="1"/>
  <c r="K84" i="252" s="1"/>
  <c r="J85" i="252" s="1"/>
  <c r="K85" i="252" s="1"/>
  <c r="J86" i="252" s="1"/>
  <c r="K86" i="252" s="1"/>
  <c r="J87" i="252" s="1"/>
  <c r="K87" i="252" s="1"/>
  <c r="J88" i="252" s="1"/>
  <c r="K88" i="252" s="1"/>
  <c r="J89" i="252" s="1"/>
  <c r="K89" i="252" s="1"/>
  <c r="J90" i="252" s="1"/>
  <c r="K90" i="252" s="1"/>
  <c r="J91" i="252" s="1"/>
  <c r="K91" i="252" s="1"/>
  <c r="J92" i="252" s="1"/>
  <c r="K92" i="252" s="1"/>
  <c r="J93" i="252" s="1"/>
  <c r="K93" i="252" s="1"/>
  <c r="J94" i="252" s="1"/>
  <c r="K94" i="252" s="1"/>
  <c r="J95" i="252" s="1"/>
  <c r="K95" i="252" s="1"/>
  <c r="J96" i="252" s="1"/>
  <c r="K96" i="252" s="1"/>
  <c r="J97" i="252" s="1"/>
  <c r="K97" i="252" s="1"/>
  <c r="J98" i="252" s="1"/>
  <c r="K98" i="252" s="1"/>
  <c r="J99" i="252" s="1"/>
  <c r="K99" i="252" s="1"/>
  <c r="J100" i="252" s="1"/>
  <c r="K100" i="252" s="1"/>
  <c r="J101" i="252" s="1"/>
  <c r="K101" i="252" s="1"/>
  <c r="G68" i="252"/>
  <c r="H68" i="252" s="1"/>
  <c r="G82" i="157"/>
  <c r="H82" i="157" s="1"/>
  <c r="K81" i="157"/>
  <c r="I111" i="257"/>
  <c r="J61" i="96"/>
  <c r="K61" i="96" s="1"/>
  <c r="J63" i="16"/>
  <c r="K63" i="16" s="1"/>
  <c r="I92" i="153"/>
  <c r="I93" i="153" s="1"/>
  <c r="G64" i="16"/>
  <c r="H64" i="16" s="1"/>
  <c r="K61" i="257"/>
  <c r="G62" i="257"/>
  <c r="H62" i="257" s="1"/>
  <c r="J77" i="26"/>
  <c r="G78" i="26" s="1"/>
  <c r="H78" i="26" s="1"/>
  <c r="J61" i="93"/>
  <c r="I100" i="148"/>
  <c r="I101" i="148" s="1"/>
  <c r="I91" i="151"/>
  <c r="I92" i="151" s="1"/>
  <c r="I93" i="151" s="1"/>
  <c r="J61" i="92"/>
  <c r="J67" i="137"/>
  <c r="K67" i="137" s="1"/>
  <c r="J70" i="61"/>
  <c r="J86" i="88"/>
  <c r="G84" i="10"/>
  <c r="K83" i="10"/>
  <c r="J84" i="10" s="1"/>
  <c r="K66" i="18"/>
  <c r="J67" i="18" s="1"/>
  <c r="G62" i="17"/>
  <c r="H62" i="17" s="1"/>
  <c r="K61" i="17"/>
  <c r="K76" i="251"/>
  <c r="J77" i="251" s="1"/>
  <c r="K77" i="251" s="1"/>
  <c r="K76" i="140"/>
  <c r="J77" i="140" s="1"/>
  <c r="G78" i="140" s="1"/>
  <c r="H78" i="140" s="1"/>
  <c r="G75" i="148"/>
  <c r="H75" i="148" s="1"/>
  <c r="K74" i="148"/>
  <c r="I110" i="92"/>
  <c r="G63" i="4"/>
  <c r="H63" i="4" s="1"/>
  <c r="K68" i="24"/>
  <c r="J69" i="24" s="1"/>
  <c r="K69" i="24" s="1"/>
  <c r="G81" i="91"/>
  <c r="H81" i="91" s="1"/>
  <c r="K80" i="91"/>
  <c r="J69" i="100"/>
  <c r="K69" i="100" s="1"/>
  <c r="J88" i="8"/>
  <c r="K88" i="8" s="1"/>
  <c r="G63" i="247"/>
  <c r="H63" i="247" s="1"/>
  <c r="J63" i="247" s="1"/>
  <c r="J90" i="263"/>
  <c r="K90" i="263" s="1"/>
  <c r="G64" i="20"/>
  <c r="H64" i="20" s="1"/>
  <c r="J64" i="20" s="1"/>
  <c r="J77" i="3"/>
  <c r="K77" i="3" s="1"/>
  <c r="G61" i="211"/>
  <c r="H61" i="211" s="1"/>
  <c r="K60" i="211"/>
  <c r="J94" i="262"/>
  <c r="K94" i="262" s="1"/>
  <c r="I91" i="263"/>
  <c r="J88" i="166"/>
  <c r="K88" i="166" s="1"/>
  <c r="I95" i="262"/>
  <c r="J94" i="86"/>
  <c r="K94" i="86" s="1"/>
  <c r="I91" i="261"/>
  <c r="J86" i="214"/>
  <c r="K86" i="214" s="1"/>
  <c r="J90" i="261"/>
  <c r="K90" i="261" s="1"/>
  <c r="J95" i="49"/>
  <c r="K95" i="49" s="1"/>
  <c r="G76" i="114"/>
  <c r="H76" i="114" s="1"/>
  <c r="J76" i="114" s="1"/>
  <c r="J86" i="115"/>
  <c r="K86" i="115" s="1"/>
  <c r="J86" i="181"/>
  <c r="K86" i="181" s="1"/>
  <c r="J85" i="136"/>
  <c r="K85" i="136" s="1"/>
  <c r="J87" i="135"/>
  <c r="K87" i="135" s="1"/>
  <c r="J100" i="63"/>
  <c r="K100" i="63" s="1"/>
  <c r="J86" i="68"/>
  <c r="K86" i="68" s="1"/>
  <c r="J86" i="57"/>
  <c r="K86" i="57" s="1"/>
  <c r="J87" i="170"/>
  <c r="K87" i="170" s="1"/>
  <c r="J88" i="123"/>
  <c r="K88" i="123" s="1"/>
  <c r="J88" i="241"/>
  <c r="K88" i="241" s="1"/>
  <c r="J88" i="89"/>
  <c r="K88" i="89" s="1"/>
  <c r="J88" i="69"/>
  <c r="K88" i="69" s="1"/>
  <c r="J88" i="142"/>
  <c r="K88" i="142" s="1"/>
  <c r="J92" i="248"/>
  <c r="K92" i="248" s="1"/>
  <c r="J88" i="72"/>
  <c r="K88" i="72" s="1"/>
  <c r="J92" i="42"/>
  <c r="K92" i="42" s="1"/>
  <c r="J89" i="14"/>
  <c r="K89" i="14" s="1"/>
  <c r="J87" i="84"/>
  <c r="K87" i="84" s="1"/>
  <c r="J86" i="150"/>
  <c r="K86" i="150" s="1"/>
  <c r="J88" i="131"/>
  <c r="K88" i="131" s="1"/>
  <c r="J87" i="29"/>
  <c r="K87" i="29" s="1"/>
  <c r="J86" i="256"/>
  <c r="K86" i="256" s="1"/>
  <c r="J102" i="252"/>
  <c r="K102" i="252" s="1"/>
  <c r="J91" i="32"/>
  <c r="K91" i="32" s="1"/>
  <c r="J91" i="127"/>
  <c r="K91" i="127" s="1"/>
  <c r="J92" i="112"/>
  <c r="K92" i="112" s="1"/>
  <c r="J97" i="37"/>
  <c r="K97" i="37" s="1"/>
  <c r="J88" i="7"/>
  <c r="K88" i="7" s="1"/>
  <c r="J87" i="149"/>
  <c r="K87" i="149" s="1"/>
  <c r="J87" i="129"/>
  <c r="K87" i="129" s="1"/>
  <c r="J87" i="182"/>
  <c r="K87" i="182" s="1"/>
  <c r="J95" i="221"/>
  <c r="K95" i="221" s="1"/>
  <c r="J92" i="237"/>
  <c r="K92" i="237" s="1"/>
  <c r="J92" i="206"/>
  <c r="K92" i="206" s="1"/>
  <c r="J87" i="73"/>
  <c r="K87" i="73" s="1"/>
  <c r="J61" i="48"/>
  <c r="K61" i="48" s="1"/>
  <c r="J98" i="95"/>
  <c r="K98" i="95" s="1"/>
  <c r="J86" i="83"/>
  <c r="K86" i="83" s="1"/>
  <c r="J86" i="238"/>
  <c r="K86" i="238" s="1"/>
  <c r="J88" i="239"/>
  <c r="K88" i="239" s="1"/>
  <c r="J91" i="50"/>
  <c r="K91" i="50" s="1"/>
  <c r="J71" i="153"/>
  <c r="J100" i="133"/>
  <c r="K100" i="133" s="1"/>
  <c r="J96" i="47"/>
  <c r="K96" i="47" s="1"/>
  <c r="J77" i="151"/>
  <c r="J97" i="110"/>
  <c r="K97" i="110" s="1"/>
  <c r="I88" i="143"/>
  <c r="I92" i="197"/>
  <c r="J92" i="132"/>
  <c r="K92" i="132" s="1"/>
  <c r="J91" i="216"/>
  <c r="K91" i="216" s="1"/>
  <c r="J89" i="71"/>
  <c r="K89" i="71" s="1"/>
  <c r="J98" i="41"/>
  <c r="K98" i="41" s="1"/>
  <c r="I89" i="7"/>
  <c r="I89" i="123"/>
  <c r="I87" i="68"/>
  <c r="I89" i="211"/>
  <c r="I89" i="91"/>
  <c r="I90" i="66"/>
  <c r="I88" i="58"/>
  <c r="J86" i="67"/>
  <c r="K86" i="67" s="1"/>
  <c r="I88" i="182"/>
  <c r="J87" i="60"/>
  <c r="K87" i="60" s="1"/>
  <c r="I98" i="37"/>
  <c r="I87" i="181"/>
  <c r="I89" i="8"/>
  <c r="I87" i="83"/>
  <c r="I87" i="100"/>
  <c r="I98" i="62"/>
  <c r="I89" i="3"/>
  <c r="I90" i="10"/>
  <c r="G74" i="85"/>
  <c r="H74" i="85" s="1"/>
  <c r="K73" i="85"/>
  <c r="I87" i="67"/>
  <c r="I88" i="60"/>
  <c r="I87" i="114"/>
  <c r="J91" i="76"/>
  <c r="K91" i="76" s="1"/>
  <c r="J99" i="82"/>
  <c r="K99" i="82" s="1"/>
  <c r="I91" i="20"/>
  <c r="J97" i="62"/>
  <c r="K97" i="62" s="1"/>
  <c r="J89" i="111"/>
  <c r="K89" i="111" s="1"/>
  <c r="J87" i="130"/>
  <c r="K87" i="130" s="1"/>
  <c r="I87" i="238"/>
  <c r="I87" i="256"/>
  <c r="J88" i="169"/>
  <c r="K88" i="169" s="1"/>
  <c r="I94" i="93"/>
  <c r="I89" i="241"/>
  <c r="I87" i="61"/>
  <c r="I88" i="29"/>
  <c r="I89" i="89"/>
  <c r="J87" i="255"/>
  <c r="K87" i="255" s="1"/>
  <c r="I87" i="115"/>
  <c r="I88" i="251"/>
  <c r="J94" i="65"/>
  <c r="K94" i="65" s="1"/>
  <c r="J87" i="21"/>
  <c r="K87" i="21" s="1"/>
  <c r="J88" i="154"/>
  <c r="K88" i="154" s="1"/>
  <c r="I89" i="69"/>
  <c r="I90" i="111"/>
  <c r="I88" i="130"/>
  <c r="J86" i="116"/>
  <c r="K86" i="116" s="1"/>
  <c r="J87" i="81"/>
  <c r="K87" i="81" s="1"/>
  <c r="I89" i="169"/>
  <c r="I88" i="84"/>
  <c r="J86" i="27"/>
  <c r="K86" i="27" s="1"/>
  <c r="I88" i="129"/>
  <c r="I87" i="150"/>
  <c r="I88" i="255"/>
  <c r="I89" i="26"/>
  <c r="I88" i="5"/>
  <c r="K87" i="5"/>
  <c r="J87" i="220"/>
  <c r="K87" i="220" s="1"/>
  <c r="I88" i="13"/>
  <c r="K87" i="13"/>
  <c r="I88" i="140"/>
  <c r="I92" i="219"/>
  <c r="I87" i="116"/>
  <c r="I88" i="81"/>
  <c r="I101" i="16"/>
  <c r="I87" i="27"/>
  <c r="J87" i="99"/>
  <c r="K87" i="99" s="1"/>
  <c r="I88" i="53"/>
  <c r="K87" i="53"/>
  <c r="I88" i="220"/>
  <c r="I89" i="152"/>
  <c r="I87" i="88"/>
  <c r="K86" i="88"/>
  <c r="J90" i="250"/>
  <c r="K90" i="250" s="1"/>
  <c r="J101" i="145"/>
  <c r="K101" i="145" s="1"/>
  <c r="J88" i="43"/>
  <c r="K88" i="43" s="1"/>
  <c r="J90" i="87"/>
  <c r="K90" i="87" s="1"/>
  <c r="I90" i="14"/>
  <c r="I88" i="170"/>
  <c r="J88" i="134"/>
  <c r="K88" i="134" s="1"/>
  <c r="J91" i="219"/>
  <c r="K91" i="219" s="1"/>
  <c r="I98" i="110"/>
  <c r="I99" i="110" s="1"/>
  <c r="J88" i="240"/>
  <c r="K88" i="240" s="1"/>
  <c r="J91" i="197"/>
  <c r="K91" i="197" s="1"/>
  <c r="I88" i="149"/>
  <c r="I94" i="157"/>
  <c r="I89" i="166"/>
  <c r="J86" i="128"/>
  <c r="K86" i="128" s="1"/>
  <c r="I88" i="99"/>
  <c r="J87" i="59"/>
  <c r="K87" i="59" s="1"/>
  <c r="I90" i="48"/>
  <c r="I88" i="137"/>
  <c r="I92" i="19"/>
  <c r="K91" i="19"/>
  <c r="I88" i="59"/>
  <c r="I87" i="214"/>
  <c r="I96" i="117"/>
  <c r="I88" i="70"/>
  <c r="I89" i="134"/>
  <c r="I89" i="240"/>
  <c r="I87" i="128"/>
  <c r="J90" i="74"/>
  <c r="K90" i="74" s="1"/>
  <c r="J87" i="70"/>
  <c r="K87" i="70" s="1"/>
  <c r="I99" i="95"/>
  <c r="J65" i="152"/>
  <c r="I86" i="136"/>
  <c r="I87" i="57"/>
  <c r="J89" i="66"/>
  <c r="K89" i="66" s="1"/>
  <c r="J87" i="58"/>
  <c r="K87" i="58" s="1"/>
  <c r="I89" i="131"/>
  <c r="I89" i="239"/>
  <c r="I92" i="50"/>
  <c r="I97" i="47"/>
  <c r="I88" i="135"/>
  <c r="J94" i="117"/>
  <c r="K94" i="117" s="1"/>
  <c r="J95" i="117" s="1"/>
  <c r="K95" i="117" s="1"/>
  <c r="I91" i="87"/>
  <c r="I93" i="42"/>
  <c r="I99" i="41"/>
  <c r="J105" i="64"/>
  <c r="K105" i="64" s="1"/>
  <c r="I101" i="63"/>
  <c r="I95" i="86"/>
  <c r="I100" i="82"/>
  <c r="I91" i="74"/>
  <c r="I88" i="73"/>
  <c r="I89" i="72"/>
  <c r="I90" i="71"/>
  <c r="I93" i="248"/>
  <c r="J91" i="178"/>
  <c r="K91" i="178" s="1"/>
  <c r="J92" i="217"/>
  <c r="K92" i="217" s="1"/>
  <c r="J101" i="218"/>
  <c r="K101" i="218" s="1"/>
  <c r="I89" i="142"/>
  <c r="I92" i="216"/>
  <c r="J90" i="124"/>
  <c r="K90" i="124" s="1"/>
  <c r="J93" i="77"/>
  <c r="K93" i="77" s="1"/>
  <c r="I89" i="154"/>
  <c r="J91" i="45"/>
  <c r="K91" i="45" s="1"/>
  <c r="I95" i="22"/>
  <c r="J94" i="22"/>
  <c r="K94" i="22" s="1"/>
  <c r="I92" i="78"/>
  <c r="J91" i="78"/>
  <c r="K91" i="78" s="1"/>
  <c r="I94" i="77"/>
  <c r="I92" i="76"/>
  <c r="I93" i="112"/>
  <c r="I88" i="21"/>
  <c r="I95" i="35"/>
  <c r="J94" i="35"/>
  <c r="K94" i="35" s="1"/>
  <c r="K76" i="155"/>
  <c r="J77" i="155" s="1"/>
  <c r="K77" i="155" s="1"/>
  <c r="I86" i="155"/>
  <c r="I92" i="127"/>
  <c r="I91" i="124"/>
  <c r="I89" i="43"/>
  <c r="I92" i="45"/>
  <c r="I102" i="145"/>
  <c r="I89" i="247"/>
  <c r="I96" i="49"/>
  <c r="I101" i="133"/>
  <c r="I93" i="132"/>
  <c r="I93" i="206"/>
  <c r="I93" i="217"/>
  <c r="I95" i="75"/>
  <c r="J94" i="75"/>
  <c r="K94" i="75" s="1"/>
  <c r="I92" i="2"/>
  <c r="I93" i="237"/>
  <c r="I114" i="85"/>
  <c r="J90" i="55"/>
  <c r="K90" i="55" s="1"/>
  <c r="I96" i="221"/>
  <c r="I95" i="65"/>
  <c r="I106" i="64"/>
  <c r="I98" i="33"/>
  <c r="J97" i="33"/>
  <c r="K97" i="33" s="1"/>
  <c r="I92" i="32"/>
  <c r="I91" i="30"/>
  <c r="K90" i="30"/>
  <c r="I103" i="252"/>
  <c r="I92" i="178"/>
  <c r="I102" i="97"/>
  <c r="J101" i="97"/>
  <c r="K101" i="97" s="1"/>
  <c r="I91" i="250"/>
  <c r="I119" i="18"/>
  <c r="I111" i="17"/>
  <c r="I93" i="249"/>
  <c r="J92" i="249"/>
  <c r="K92" i="249" s="1"/>
  <c r="I102" i="218"/>
  <c r="I107" i="96"/>
  <c r="I91" i="55"/>
  <c r="I96" i="139"/>
  <c r="J95" i="139"/>
  <c r="K95" i="139" s="1"/>
  <c r="I108" i="4"/>
  <c r="I106" i="24"/>
  <c r="I95" i="40"/>
  <c r="J94" i="40"/>
  <c r="K94" i="40" s="1"/>
  <c r="I119" i="138"/>
  <c r="J118" i="138"/>
  <c r="K118" i="138" s="1"/>
  <c r="J66" i="2" l="1"/>
  <c r="K66" i="2"/>
  <c r="G67" i="2"/>
  <c r="H67" i="2" s="1"/>
  <c r="J68" i="252"/>
  <c r="G69" i="252" s="1"/>
  <c r="H69" i="252" s="1"/>
  <c r="J82" i="157"/>
  <c r="I112" i="257"/>
  <c r="G62" i="96"/>
  <c r="H62" i="96" s="1"/>
  <c r="J62" i="96" s="1"/>
  <c r="J64" i="16"/>
  <c r="G65" i="16" s="1"/>
  <c r="H65" i="16" s="1"/>
  <c r="J62" i="257"/>
  <c r="K62" i="257" s="1"/>
  <c r="I94" i="153"/>
  <c r="I94" i="151"/>
  <c r="I102" i="148"/>
  <c r="K61" i="93"/>
  <c r="G62" i="93"/>
  <c r="H62" i="93" s="1"/>
  <c r="K77" i="26"/>
  <c r="J78" i="26" s="1"/>
  <c r="G68" i="137"/>
  <c r="H68" i="137" s="1"/>
  <c r="J68" i="137" s="1"/>
  <c r="K61" i="92"/>
  <c r="G62" i="92"/>
  <c r="H62" i="92" s="1"/>
  <c r="G71" i="61"/>
  <c r="H71" i="61" s="1"/>
  <c r="K70" i="61"/>
  <c r="G85" i="10"/>
  <c r="K84" i="10"/>
  <c r="J85" i="10" s="1"/>
  <c r="K77" i="140"/>
  <c r="J78" i="140" s="1"/>
  <c r="G79" i="140" s="1"/>
  <c r="H79" i="140" s="1"/>
  <c r="G68" i="18"/>
  <c r="H68" i="18" s="1"/>
  <c r="K67" i="18"/>
  <c r="J62" i="17"/>
  <c r="J75" i="148"/>
  <c r="I111" i="92"/>
  <c r="I112" i="92" s="1"/>
  <c r="G64" i="4"/>
  <c r="H64" i="4" s="1"/>
  <c r="J92" i="197"/>
  <c r="K92" i="197" s="1"/>
  <c r="G78" i="251"/>
  <c r="H78" i="251" s="1"/>
  <c r="J78" i="251" s="1"/>
  <c r="J88" i="58"/>
  <c r="K88" i="58" s="1"/>
  <c r="J81" i="91"/>
  <c r="K81" i="91" s="1"/>
  <c r="G70" i="100"/>
  <c r="H70" i="100" s="1"/>
  <c r="J70" i="100" s="1"/>
  <c r="G70" i="24"/>
  <c r="H70" i="24" s="1"/>
  <c r="J70" i="24" s="1"/>
  <c r="G64" i="247"/>
  <c r="H64" i="247" s="1"/>
  <c r="K63" i="247"/>
  <c r="J90" i="66"/>
  <c r="K90" i="66" s="1"/>
  <c r="J96" i="117"/>
  <c r="K96" i="117" s="1"/>
  <c r="J89" i="131"/>
  <c r="K89" i="131" s="1"/>
  <c r="G78" i="3"/>
  <c r="H78" i="3" s="1"/>
  <c r="J78" i="3" s="1"/>
  <c r="G65" i="20"/>
  <c r="H65" i="20" s="1"/>
  <c r="K64" i="20"/>
  <c r="J61" i="211"/>
  <c r="K61" i="211" s="1"/>
  <c r="G62" i="48"/>
  <c r="H62" i="48" s="1"/>
  <c r="J62" i="48" s="1"/>
  <c r="J91" i="263"/>
  <c r="K91" i="263" s="1"/>
  <c r="J95" i="262"/>
  <c r="K95" i="262" s="1"/>
  <c r="I92" i="263"/>
  <c r="G77" i="114"/>
  <c r="H77" i="114" s="1"/>
  <c r="K76" i="114"/>
  <c r="I96" i="262"/>
  <c r="J91" i="261"/>
  <c r="K91" i="261" s="1"/>
  <c r="I92" i="261"/>
  <c r="J88" i="135"/>
  <c r="K88" i="135" s="1"/>
  <c r="J87" i="214"/>
  <c r="K87" i="214" s="1"/>
  <c r="J88" i="59"/>
  <c r="K88" i="59" s="1"/>
  <c r="J87" i="83"/>
  <c r="K87" i="83" s="1"/>
  <c r="J89" i="7"/>
  <c r="K89" i="7" s="1"/>
  <c r="J92" i="50"/>
  <c r="K92" i="50" s="1"/>
  <c r="J92" i="219"/>
  <c r="K92" i="219" s="1"/>
  <c r="J88" i="99"/>
  <c r="K88" i="99" s="1"/>
  <c r="J88" i="70"/>
  <c r="K88" i="70" s="1"/>
  <c r="J89" i="240"/>
  <c r="K89" i="240" s="1"/>
  <c r="J91" i="250"/>
  <c r="K91" i="250" s="1"/>
  <c r="J88" i="81"/>
  <c r="K88" i="81" s="1"/>
  <c r="J90" i="14"/>
  <c r="K90" i="14" s="1"/>
  <c r="J89" i="123"/>
  <c r="K89" i="123" s="1"/>
  <c r="J95" i="65"/>
  <c r="K95" i="65" s="1"/>
  <c r="J93" i="132"/>
  <c r="K93" i="132" s="1"/>
  <c r="J89" i="134"/>
  <c r="K89" i="134" s="1"/>
  <c r="J88" i="220"/>
  <c r="K88" i="220" s="1"/>
  <c r="J88" i="255"/>
  <c r="K88" i="255" s="1"/>
  <c r="J90" i="111"/>
  <c r="K90" i="111" s="1"/>
  <c r="J87" i="116"/>
  <c r="K87" i="116" s="1"/>
  <c r="J89" i="89"/>
  <c r="K89" i="89" s="1"/>
  <c r="J87" i="67"/>
  <c r="K87" i="67" s="1"/>
  <c r="G72" i="153"/>
  <c r="H72" i="153" s="1"/>
  <c r="K71" i="153"/>
  <c r="J87" i="88"/>
  <c r="K87" i="88" s="1"/>
  <c r="J87" i="27"/>
  <c r="K87" i="27" s="1"/>
  <c r="J88" i="84"/>
  <c r="K88" i="84" s="1"/>
  <c r="J89" i="169"/>
  <c r="K89" i="169" s="1"/>
  <c r="J88" i="60"/>
  <c r="K88" i="60" s="1"/>
  <c r="G78" i="151"/>
  <c r="H78" i="151" s="1"/>
  <c r="K77" i="151"/>
  <c r="J95" i="22"/>
  <c r="K95" i="22" s="1"/>
  <c r="J98" i="37"/>
  <c r="K98" i="37" s="1"/>
  <c r="J92" i="32"/>
  <c r="K92" i="32" s="1"/>
  <c r="J97" i="47"/>
  <c r="K97" i="47" s="1"/>
  <c r="J98" i="62"/>
  <c r="K98" i="62" s="1"/>
  <c r="J101" i="133"/>
  <c r="K101" i="133" s="1"/>
  <c r="I90" i="239"/>
  <c r="J86" i="136"/>
  <c r="K86" i="136" s="1"/>
  <c r="I100" i="95"/>
  <c r="I89" i="137"/>
  <c r="I90" i="166"/>
  <c r="I100" i="110"/>
  <c r="I89" i="220"/>
  <c r="I89" i="13"/>
  <c r="K88" i="13"/>
  <c r="J87" i="150"/>
  <c r="K87" i="150" s="1"/>
  <c r="I90" i="169"/>
  <c r="J89" i="69"/>
  <c r="K89" i="69" s="1"/>
  <c r="I89" i="29"/>
  <c r="I88" i="100"/>
  <c r="I89" i="58"/>
  <c r="I88" i="68"/>
  <c r="I87" i="136"/>
  <c r="I95" i="157"/>
  <c r="I96" i="157" s="1"/>
  <c r="I93" i="219"/>
  <c r="I88" i="150"/>
  <c r="I90" i="69"/>
  <c r="J88" i="29"/>
  <c r="K88" i="29" s="1"/>
  <c r="J87" i="256"/>
  <c r="K87" i="256" s="1"/>
  <c r="I92" i="20"/>
  <c r="I99" i="37"/>
  <c r="I91" i="66"/>
  <c r="J87" i="68"/>
  <c r="K87" i="68" s="1"/>
  <c r="J92" i="127"/>
  <c r="K92" i="127" s="1"/>
  <c r="J95" i="86"/>
  <c r="K95" i="86" s="1"/>
  <c r="I89" i="135"/>
  <c r="I90" i="131"/>
  <c r="G66" i="152"/>
  <c r="H66" i="152" s="1"/>
  <c r="K65" i="152"/>
  <c r="I89" i="70"/>
  <c r="I89" i="59"/>
  <c r="I91" i="48"/>
  <c r="J88" i="129"/>
  <c r="K88" i="129" s="1"/>
  <c r="J87" i="115"/>
  <c r="K87" i="115" s="1"/>
  <c r="I88" i="256"/>
  <c r="I88" i="114"/>
  <c r="I91" i="10"/>
  <c r="I88" i="83"/>
  <c r="J91" i="124"/>
  <c r="K91" i="124" s="1"/>
  <c r="I88" i="128"/>
  <c r="I89" i="149"/>
  <c r="I89" i="170"/>
  <c r="I89" i="53"/>
  <c r="K88" i="53"/>
  <c r="I89" i="5"/>
  <c r="K88" i="5"/>
  <c r="I89" i="129"/>
  <c r="I88" i="115"/>
  <c r="I88" i="61"/>
  <c r="I88" i="238"/>
  <c r="J92" i="216"/>
  <c r="K92" i="216" s="1"/>
  <c r="J93" i="42"/>
  <c r="K93" i="42" s="1"/>
  <c r="I98" i="47"/>
  <c r="I99" i="47" s="1"/>
  <c r="J87" i="128"/>
  <c r="K87" i="128" s="1"/>
  <c r="I97" i="117"/>
  <c r="I89" i="99"/>
  <c r="J88" i="149"/>
  <c r="K88" i="149" s="1"/>
  <c r="J88" i="170"/>
  <c r="K88" i="170" s="1"/>
  <c r="I88" i="88"/>
  <c r="I89" i="81"/>
  <c r="J88" i="130"/>
  <c r="K88" i="130" s="1"/>
  <c r="J89" i="241"/>
  <c r="K89" i="241" s="1"/>
  <c r="J87" i="238"/>
  <c r="K87" i="238" s="1"/>
  <c r="I89" i="60"/>
  <c r="J89" i="8"/>
  <c r="K89" i="8" s="1"/>
  <c r="J88" i="182"/>
  <c r="K88" i="182" s="1"/>
  <c r="I90" i="91"/>
  <c r="I90" i="123"/>
  <c r="J93" i="249"/>
  <c r="K93" i="249" s="1"/>
  <c r="I90" i="26"/>
  <c r="I89" i="130"/>
  <c r="I90" i="241"/>
  <c r="I90" i="3"/>
  <c r="I90" i="8"/>
  <c r="I89" i="182"/>
  <c r="I93" i="197"/>
  <c r="J95" i="35"/>
  <c r="K95" i="35" s="1"/>
  <c r="J89" i="142"/>
  <c r="K89" i="142" s="1"/>
  <c r="J100" i="82"/>
  <c r="K100" i="82" s="1"/>
  <c r="I93" i="50"/>
  <c r="J87" i="57"/>
  <c r="K87" i="57" s="1"/>
  <c r="I90" i="240"/>
  <c r="I88" i="214"/>
  <c r="I93" i="19"/>
  <c r="K92" i="19"/>
  <c r="I91" i="14"/>
  <c r="I90" i="152"/>
  <c r="I88" i="27"/>
  <c r="I88" i="116"/>
  <c r="I89" i="140"/>
  <c r="I89" i="84"/>
  <c r="I90" i="89"/>
  <c r="I88" i="67"/>
  <c r="I99" i="62"/>
  <c r="J87" i="181"/>
  <c r="K87" i="181" s="1"/>
  <c r="I90" i="7"/>
  <c r="J92" i="178"/>
  <c r="K92" i="178" s="1"/>
  <c r="J98" i="33"/>
  <c r="K98" i="33" s="1"/>
  <c r="J89" i="239"/>
  <c r="K89" i="239" s="1"/>
  <c r="I88" i="57"/>
  <c r="J99" i="95"/>
  <c r="K99" i="95" s="1"/>
  <c r="I90" i="134"/>
  <c r="J89" i="166"/>
  <c r="K89" i="166" s="1"/>
  <c r="J98" i="110"/>
  <c r="K98" i="110" s="1"/>
  <c r="J99" i="110" s="1"/>
  <c r="K99" i="110" s="1"/>
  <c r="I102" i="16"/>
  <c r="I103" i="16" s="1"/>
  <c r="I89" i="255"/>
  <c r="I91" i="111"/>
  <c r="I89" i="251"/>
  <c r="I95" i="93"/>
  <c r="J74" i="85"/>
  <c r="I88" i="181"/>
  <c r="I90" i="211"/>
  <c r="I89" i="143"/>
  <c r="I92" i="87"/>
  <c r="J91" i="87"/>
  <c r="K91" i="87" s="1"/>
  <c r="J96" i="49"/>
  <c r="K96" i="49" s="1"/>
  <c r="I94" i="42"/>
  <c r="I100" i="41"/>
  <c r="J99" i="41"/>
  <c r="K99" i="41" s="1"/>
  <c r="I102" i="63"/>
  <c r="J101" i="63"/>
  <c r="K101" i="63" s="1"/>
  <c r="I96" i="86"/>
  <c r="J96" i="139"/>
  <c r="K96" i="139" s="1"/>
  <c r="J119" i="138"/>
  <c r="K119" i="138" s="1"/>
  <c r="I101" i="82"/>
  <c r="I92" i="74"/>
  <c r="J91" i="74"/>
  <c r="K91" i="74" s="1"/>
  <c r="I89" i="73"/>
  <c r="J88" i="73"/>
  <c r="K88" i="73" s="1"/>
  <c r="I90" i="72"/>
  <c r="J89" i="72"/>
  <c r="K89" i="72" s="1"/>
  <c r="I91" i="71"/>
  <c r="J90" i="71"/>
  <c r="K90" i="71" s="1"/>
  <c r="I94" i="248"/>
  <c r="J93" i="248"/>
  <c r="K93" i="248" s="1"/>
  <c r="I90" i="142"/>
  <c r="I93" i="216"/>
  <c r="J94" i="77"/>
  <c r="K94" i="77" s="1"/>
  <c r="J95" i="75"/>
  <c r="K95" i="75" s="1"/>
  <c r="I90" i="154"/>
  <c r="J89" i="154"/>
  <c r="K89" i="154" s="1"/>
  <c r="J92" i="78"/>
  <c r="K92" i="78" s="1"/>
  <c r="I96" i="22"/>
  <c r="I93" i="78"/>
  <c r="I95" i="77"/>
  <c r="J92" i="76"/>
  <c r="K92" i="76" s="1"/>
  <c r="I93" i="76"/>
  <c r="I94" i="112"/>
  <c r="J93" i="112"/>
  <c r="K93" i="112" s="1"/>
  <c r="I89" i="21"/>
  <c r="J88" i="21"/>
  <c r="K88" i="21" s="1"/>
  <c r="I96" i="35"/>
  <c r="J95" i="40"/>
  <c r="K95" i="40" s="1"/>
  <c r="G78" i="155"/>
  <c r="H78" i="155" s="1"/>
  <c r="J78" i="155" s="1"/>
  <c r="I87" i="155"/>
  <c r="J91" i="55"/>
  <c r="K91" i="55" s="1"/>
  <c r="J103" i="252"/>
  <c r="K103" i="252" s="1"/>
  <c r="I93" i="127"/>
  <c r="I92" i="124"/>
  <c r="I90" i="43"/>
  <c r="J89" i="43"/>
  <c r="K89" i="43" s="1"/>
  <c r="I93" i="45"/>
  <c r="J92" i="45"/>
  <c r="K92" i="45" s="1"/>
  <c r="I103" i="145"/>
  <c r="J102" i="145"/>
  <c r="K102" i="145" s="1"/>
  <c r="I90" i="247"/>
  <c r="I97" i="49"/>
  <c r="I102" i="133"/>
  <c r="I94" i="132"/>
  <c r="I94" i="206"/>
  <c r="J93" i="206"/>
  <c r="K93" i="206" s="1"/>
  <c r="J102" i="97"/>
  <c r="K102" i="97" s="1"/>
  <c r="I94" i="217"/>
  <c r="J93" i="217"/>
  <c r="K93" i="217" s="1"/>
  <c r="I96" i="75"/>
  <c r="I93" i="2"/>
  <c r="I94" i="237"/>
  <c r="J93" i="237"/>
  <c r="K93" i="237" s="1"/>
  <c r="I115" i="85"/>
  <c r="I97" i="221"/>
  <c r="J96" i="221"/>
  <c r="K96" i="221" s="1"/>
  <c r="I96" i="65"/>
  <c r="I107" i="64"/>
  <c r="J106" i="64"/>
  <c r="K106" i="64" s="1"/>
  <c r="I99" i="33"/>
  <c r="I93" i="32"/>
  <c r="K91" i="30"/>
  <c r="I92" i="30"/>
  <c r="I104" i="252"/>
  <c r="I93" i="178"/>
  <c r="I103" i="97"/>
  <c r="I92" i="250"/>
  <c r="I120" i="18"/>
  <c r="I112" i="17"/>
  <c r="I94" i="249"/>
  <c r="I103" i="218"/>
  <c r="J102" i="218"/>
  <c r="K102" i="218" s="1"/>
  <c r="I108" i="96"/>
  <c r="I92" i="55"/>
  <c r="I97" i="139"/>
  <c r="I109" i="4"/>
  <c r="I107" i="24"/>
  <c r="I96" i="40"/>
  <c r="I120" i="138"/>
  <c r="G63" i="257" l="1"/>
  <c r="H63" i="257" s="1"/>
  <c r="K68" i="252"/>
  <c r="J67" i="2"/>
  <c r="G68" i="2" s="1"/>
  <c r="H68" i="2" s="1"/>
  <c r="K67" i="2"/>
  <c r="J68" i="2" s="1"/>
  <c r="I113" i="257"/>
  <c r="J69" i="252"/>
  <c r="K82" i="157"/>
  <c r="G83" i="157"/>
  <c r="H83" i="157" s="1"/>
  <c r="K64" i="16"/>
  <c r="J65" i="16" s="1"/>
  <c r="I95" i="151"/>
  <c r="I103" i="148"/>
  <c r="G63" i="96"/>
  <c r="H63" i="96" s="1"/>
  <c r="K62" i="96"/>
  <c r="I95" i="153"/>
  <c r="J63" i="257"/>
  <c r="J62" i="93"/>
  <c r="G63" i="93" s="1"/>
  <c r="H63" i="93" s="1"/>
  <c r="K68" i="137"/>
  <c r="G69" i="137"/>
  <c r="H69" i="137" s="1"/>
  <c r="G79" i="26"/>
  <c r="H79" i="26" s="1"/>
  <c r="K78" i="26"/>
  <c r="J68" i="18"/>
  <c r="G69" i="18" s="1"/>
  <c r="H69" i="18" s="1"/>
  <c r="J62" i="92"/>
  <c r="J71" i="61"/>
  <c r="G86" i="10"/>
  <c r="K85" i="10"/>
  <c r="J86" i="10" s="1"/>
  <c r="G63" i="17"/>
  <c r="H63" i="17" s="1"/>
  <c r="K62" i="17"/>
  <c r="I113" i="92"/>
  <c r="K63" i="4"/>
  <c r="J64" i="4" s="1"/>
  <c r="G65" i="4" s="1"/>
  <c r="H65" i="4" s="1"/>
  <c r="K78" i="140"/>
  <c r="G76" i="148"/>
  <c r="H76" i="148" s="1"/>
  <c r="K75" i="148"/>
  <c r="G82" i="91"/>
  <c r="H82" i="91" s="1"/>
  <c r="J82" i="91" s="1"/>
  <c r="G71" i="100"/>
  <c r="H71" i="100" s="1"/>
  <c r="K70" i="100"/>
  <c r="J64" i="247"/>
  <c r="K64" i="247" s="1"/>
  <c r="J90" i="239"/>
  <c r="K90" i="239" s="1"/>
  <c r="J79" i="140"/>
  <c r="G79" i="251"/>
  <c r="H79" i="251" s="1"/>
  <c r="K78" i="251"/>
  <c r="J96" i="262"/>
  <c r="K96" i="262" s="1"/>
  <c r="G62" i="211"/>
  <c r="H62" i="211" s="1"/>
  <c r="J62" i="211" s="1"/>
  <c r="J65" i="20"/>
  <c r="K65" i="20" s="1"/>
  <c r="K78" i="3"/>
  <c r="G79" i="3"/>
  <c r="H79" i="3" s="1"/>
  <c r="J90" i="166"/>
  <c r="K90" i="166" s="1"/>
  <c r="J89" i="149"/>
  <c r="K89" i="149" s="1"/>
  <c r="J77" i="114"/>
  <c r="G78" i="114" s="1"/>
  <c r="H78" i="114" s="1"/>
  <c r="J92" i="263"/>
  <c r="K92" i="263" s="1"/>
  <c r="I93" i="263"/>
  <c r="J88" i="238"/>
  <c r="K88" i="238" s="1"/>
  <c r="I97" i="262"/>
  <c r="J89" i="170"/>
  <c r="K89" i="170" s="1"/>
  <c r="J92" i="261"/>
  <c r="K92" i="261" s="1"/>
  <c r="J89" i="58"/>
  <c r="K89" i="58" s="1"/>
  <c r="I93" i="261"/>
  <c r="J89" i="29"/>
  <c r="K89" i="29" s="1"/>
  <c r="J100" i="95"/>
  <c r="K100" i="95" s="1"/>
  <c r="J88" i="128"/>
  <c r="K88" i="128" s="1"/>
  <c r="J90" i="69"/>
  <c r="K90" i="69" s="1"/>
  <c r="J89" i="81"/>
  <c r="K89" i="81" s="1"/>
  <c r="J97" i="117"/>
  <c r="K97" i="117" s="1"/>
  <c r="J93" i="219"/>
  <c r="K93" i="219" s="1"/>
  <c r="J89" i="99"/>
  <c r="K89" i="99" s="1"/>
  <c r="J88" i="256"/>
  <c r="K88" i="256" s="1"/>
  <c r="J88" i="57"/>
  <c r="K88" i="57" s="1"/>
  <c r="J88" i="68"/>
  <c r="K88" i="68" s="1"/>
  <c r="J89" i="129"/>
  <c r="K89" i="129" s="1"/>
  <c r="J94" i="249"/>
  <c r="K94" i="249" s="1"/>
  <c r="J96" i="65"/>
  <c r="K96" i="65" s="1"/>
  <c r="J94" i="112"/>
  <c r="K94" i="112" s="1"/>
  <c r="J92" i="87"/>
  <c r="K92" i="87" s="1"/>
  <c r="J88" i="181"/>
  <c r="K88" i="181" s="1"/>
  <c r="J89" i="255"/>
  <c r="K89" i="255" s="1"/>
  <c r="J91" i="66"/>
  <c r="K91" i="66" s="1"/>
  <c r="J107" i="64"/>
  <c r="K107" i="64" s="1"/>
  <c r="J97" i="221"/>
  <c r="K97" i="221" s="1"/>
  <c r="J88" i="27"/>
  <c r="K88" i="27" s="1"/>
  <c r="J72" i="153"/>
  <c r="K72" i="153" s="1"/>
  <c r="J89" i="84"/>
  <c r="K89" i="84" s="1"/>
  <c r="J93" i="50"/>
  <c r="K93" i="50" s="1"/>
  <c r="J90" i="123"/>
  <c r="K90" i="123" s="1"/>
  <c r="J89" i="60"/>
  <c r="K89" i="60" s="1"/>
  <c r="J94" i="237"/>
  <c r="K94" i="237" s="1"/>
  <c r="J90" i="134"/>
  <c r="K90" i="134" s="1"/>
  <c r="J88" i="88"/>
  <c r="K88" i="88" s="1"/>
  <c r="J89" i="220"/>
  <c r="K89" i="220" s="1"/>
  <c r="J89" i="21"/>
  <c r="K89" i="21" s="1"/>
  <c r="J90" i="241"/>
  <c r="K90" i="241" s="1"/>
  <c r="J78" i="151"/>
  <c r="K78" i="151" s="1"/>
  <c r="J102" i="133"/>
  <c r="K102" i="133" s="1"/>
  <c r="J98" i="47"/>
  <c r="K98" i="47" s="1"/>
  <c r="J99" i="47" s="1"/>
  <c r="K99" i="47" s="1"/>
  <c r="J103" i="145"/>
  <c r="K103" i="145" s="1"/>
  <c r="J99" i="37"/>
  <c r="K99" i="37" s="1"/>
  <c r="J93" i="45"/>
  <c r="K93" i="45" s="1"/>
  <c r="J66" i="152"/>
  <c r="K66" i="152" s="1"/>
  <c r="J100" i="110"/>
  <c r="K100" i="110" s="1"/>
  <c r="J93" i="32"/>
  <c r="K93" i="32" s="1"/>
  <c r="J96" i="35"/>
  <c r="K96" i="35" s="1"/>
  <c r="G75" i="85"/>
  <c r="H75" i="85" s="1"/>
  <c r="K74" i="85"/>
  <c r="I90" i="255"/>
  <c r="I91" i="7"/>
  <c r="J90" i="89"/>
  <c r="K90" i="89" s="1"/>
  <c r="I89" i="27"/>
  <c r="I89" i="214"/>
  <c r="I91" i="3"/>
  <c r="I89" i="83"/>
  <c r="I90" i="70"/>
  <c r="J88" i="150"/>
  <c r="K88" i="150" s="1"/>
  <c r="J87" i="136"/>
  <c r="K87" i="136" s="1"/>
  <c r="J93" i="178"/>
  <c r="K93" i="178" s="1"/>
  <c r="J94" i="217"/>
  <c r="K94" i="217" s="1"/>
  <c r="J90" i="142"/>
  <c r="K90" i="142" s="1"/>
  <c r="J89" i="73"/>
  <c r="K89" i="73" s="1"/>
  <c r="J102" i="63"/>
  <c r="K102" i="63" s="1"/>
  <c r="G71" i="24"/>
  <c r="H71" i="24" s="1"/>
  <c r="K70" i="24"/>
  <c r="I91" i="134"/>
  <c r="J90" i="7"/>
  <c r="K90" i="7" s="1"/>
  <c r="I90" i="84"/>
  <c r="J90" i="240"/>
  <c r="K90" i="240" s="1"/>
  <c r="J93" i="197"/>
  <c r="K93" i="197" s="1"/>
  <c r="I91" i="241"/>
  <c r="I91" i="123"/>
  <c r="G63" i="48"/>
  <c r="H63" i="48" s="1"/>
  <c r="K62" i="48"/>
  <c r="I90" i="81"/>
  <c r="I98" i="117"/>
  <c r="I89" i="238"/>
  <c r="I90" i="5"/>
  <c r="K89" i="5"/>
  <c r="I92" i="10"/>
  <c r="J89" i="70"/>
  <c r="K89" i="70" s="1"/>
  <c r="I89" i="150"/>
  <c r="I88" i="136"/>
  <c r="I90" i="29"/>
  <c r="I90" i="13"/>
  <c r="K89" i="13"/>
  <c r="I90" i="137"/>
  <c r="I91" i="152"/>
  <c r="I91" i="240"/>
  <c r="I94" i="197"/>
  <c r="I89" i="88"/>
  <c r="I93" i="20"/>
  <c r="I96" i="93"/>
  <c r="J90" i="154"/>
  <c r="K90" i="154" s="1"/>
  <c r="J94" i="248"/>
  <c r="K94" i="248" s="1"/>
  <c r="J100" i="41"/>
  <c r="K100" i="41" s="1"/>
  <c r="I90" i="143"/>
  <c r="I104" i="16"/>
  <c r="I105" i="16" s="1"/>
  <c r="I106" i="16" s="1"/>
  <c r="I89" i="57"/>
  <c r="J99" i="62"/>
  <c r="K99" i="62" s="1"/>
  <c r="J91" i="14"/>
  <c r="K91" i="14" s="1"/>
  <c r="J89" i="182"/>
  <c r="K89" i="182" s="1"/>
  <c r="J89" i="130"/>
  <c r="K89" i="130" s="1"/>
  <c r="I91" i="91"/>
  <c r="I89" i="61"/>
  <c r="I90" i="53"/>
  <c r="K89" i="53"/>
  <c r="I89" i="128"/>
  <c r="I92" i="66"/>
  <c r="I94" i="219"/>
  <c r="I89" i="68"/>
  <c r="I90" i="220"/>
  <c r="I101" i="95"/>
  <c r="I90" i="251"/>
  <c r="I100" i="62"/>
  <c r="I90" i="140"/>
  <c r="I92" i="14"/>
  <c r="I90" i="182"/>
  <c r="I90" i="130"/>
  <c r="I100" i="47"/>
  <c r="I89" i="115"/>
  <c r="I89" i="114"/>
  <c r="I91" i="131"/>
  <c r="I101" i="110"/>
  <c r="J91" i="71"/>
  <c r="K91" i="71" s="1"/>
  <c r="J94" i="42"/>
  <c r="K94" i="42" s="1"/>
  <c r="I91" i="211"/>
  <c r="J91" i="111"/>
  <c r="K91" i="111" s="1"/>
  <c r="J88" i="67"/>
  <c r="K88" i="67" s="1"/>
  <c r="J88" i="116"/>
  <c r="K88" i="116" s="1"/>
  <c r="I94" i="50"/>
  <c r="J90" i="8"/>
  <c r="K90" i="8" s="1"/>
  <c r="J88" i="115"/>
  <c r="K88" i="115" s="1"/>
  <c r="I90" i="170"/>
  <c r="I92" i="48"/>
  <c r="J90" i="131"/>
  <c r="K90" i="131" s="1"/>
  <c r="I100" i="37"/>
  <c r="I90" i="58"/>
  <c r="J90" i="169"/>
  <c r="K90" i="169" s="1"/>
  <c r="I92" i="111"/>
  <c r="I89" i="67"/>
  <c r="I89" i="116"/>
  <c r="K93" i="19"/>
  <c r="I94" i="19"/>
  <c r="I91" i="8"/>
  <c r="I91" i="26"/>
  <c r="I90" i="59"/>
  <c r="I90" i="135"/>
  <c r="I97" i="157"/>
  <c r="I91" i="169"/>
  <c r="I91" i="239"/>
  <c r="J96" i="75"/>
  <c r="K96" i="75" s="1"/>
  <c r="J93" i="216"/>
  <c r="K93" i="216" s="1"/>
  <c r="J90" i="72"/>
  <c r="K90" i="72" s="1"/>
  <c r="I89" i="181"/>
  <c r="I91" i="89"/>
  <c r="J88" i="214"/>
  <c r="K88" i="214" s="1"/>
  <c r="I90" i="60"/>
  <c r="I90" i="99"/>
  <c r="I90" i="129"/>
  <c r="I90" i="149"/>
  <c r="J88" i="83"/>
  <c r="K88" i="83" s="1"/>
  <c r="I89" i="256"/>
  <c r="J89" i="59"/>
  <c r="K89" i="59" s="1"/>
  <c r="J89" i="135"/>
  <c r="K89" i="135" s="1"/>
  <c r="I91" i="69"/>
  <c r="I89" i="100"/>
  <c r="I91" i="166"/>
  <c r="I93" i="87"/>
  <c r="I95" i="42"/>
  <c r="I101" i="41"/>
  <c r="I103" i="63"/>
  <c r="I97" i="86"/>
  <c r="J96" i="86"/>
  <c r="K96" i="86" s="1"/>
  <c r="J101" i="82"/>
  <c r="K101" i="82" s="1"/>
  <c r="I102" i="82"/>
  <c r="J92" i="74"/>
  <c r="K92" i="74" s="1"/>
  <c r="I93" i="74"/>
  <c r="I90" i="73"/>
  <c r="I91" i="72"/>
  <c r="I92" i="71"/>
  <c r="I95" i="248"/>
  <c r="J103" i="97"/>
  <c r="K103" i="97" s="1"/>
  <c r="I91" i="142"/>
  <c r="I94" i="216"/>
  <c r="J92" i="124"/>
  <c r="K92" i="124" s="1"/>
  <c r="I91" i="154"/>
  <c r="J92" i="250"/>
  <c r="K92" i="250" s="1"/>
  <c r="J93" i="78"/>
  <c r="K93" i="78" s="1"/>
  <c r="J90" i="43"/>
  <c r="K90" i="43" s="1"/>
  <c r="J94" i="206"/>
  <c r="K94" i="206" s="1"/>
  <c r="J99" i="33"/>
  <c r="K99" i="33" s="1"/>
  <c r="I97" i="22"/>
  <c r="J96" i="22"/>
  <c r="K96" i="22" s="1"/>
  <c r="I94" i="78"/>
  <c r="I96" i="77"/>
  <c r="J95" i="77"/>
  <c r="K95" i="77" s="1"/>
  <c r="J93" i="76"/>
  <c r="K93" i="76" s="1"/>
  <c r="I94" i="76"/>
  <c r="I95" i="112"/>
  <c r="I90" i="21"/>
  <c r="I97" i="35"/>
  <c r="G79" i="155"/>
  <c r="H79" i="155" s="1"/>
  <c r="K78" i="155"/>
  <c r="I88" i="155"/>
  <c r="I94" i="127"/>
  <c r="J93" i="127"/>
  <c r="K93" i="127" s="1"/>
  <c r="I93" i="124"/>
  <c r="I91" i="43"/>
  <c r="I94" i="45"/>
  <c r="J120" i="138"/>
  <c r="K120" i="138" s="1"/>
  <c r="I104" i="145"/>
  <c r="J97" i="139"/>
  <c r="K97" i="139" s="1"/>
  <c r="I91" i="247"/>
  <c r="J103" i="218"/>
  <c r="K103" i="218" s="1"/>
  <c r="I98" i="49"/>
  <c r="J97" i="49"/>
  <c r="K97" i="49" s="1"/>
  <c r="I103" i="133"/>
  <c r="I95" i="132"/>
  <c r="J94" i="132"/>
  <c r="K94" i="132" s="1"/>
  <c r="I95" i="206"/>
  <c r="J104" i="252"/>
  <c r="K104" i="252" s="1"/>
  <c r="I95" i="217"/>
  <c r="I97" i="75"/>
  <c r="I94" i="2"/>
  <c r="I95" i="237"/>
  <c r="I116" i="85"/>
  <c r="I98" i="221"/>
  <c r="I97" i="65"/>
  <c r="I108" i="64"/>
  <c r="I100" i="33"/>
  <c r="I94" i="32"/>
  <c r="I93" i="30"/>
  <c r="K92" i="30"/>
  <c r="I105" i="252"/>
  <c r="I94" i="178"/>
  <c r="I104" i="97"/>
  <c r="I93" i="250"/>
  <c r="I121" i="18"/>
  <c r="C25" i="179"/>
  <c r="I113" i="17"/>
  <c r="I95" i="249"/>
  <c r="I104" i="218"/>
  <c r="I109" i="96"/>
  <c r="I93" i="55"/>
  <c r="J92" i="55"/>
  <c r="K92" i="55" s="1"/>
  <c r="I98" i="139"/>
  <c r="I110" i="4"/>
  <c r="I108" i="24"/>
  <c r="I97" i="40"/>
  <c r="J96" i="40"/>
  <c r="K96" i="40" s="1"/>
  <c r="I121" i="138"/>
  <c r="K68" i="2" l="1"/>
  <c r="G69" i="2"/>
  <c r="H69" i="2" s="1"/>
  <c r="G70" i="252"/>
  <c r="H70" i="252" s="1"/>
  <c r="K69" i="252"/>
  <c r="K65" i="16"/>
  <c r="G66" i="16"/>
  <c r="H66" i="16" s="1"/>
  <c r="J69" i="2"/>
  <c r="K69" i="2" s="1"/>
  <c r="J83" i="157"/>
  <c r="I96" i="153"/>
  <c r="I97" i="153" s="1"/>
  <c r="I104" i="148"/>
  <c r="I105" i="148" s="1"/>
  <c r="J63" i="96"/>
  <c r="I96" i="151"/>
  <c r="G64" i="257"/>
  <c r="H64" i="257" s="1"/>
  <c r="K63" i="257"/>
  <c r="K62" i="93"/>
  <c r="J63" i="93" s="1"/>
  <c r="J69" i="137"/>
  <c r="G70" i="137" s="1"/>
  <c r="H70" i="137" s="1"/>
  <c r="J79" i="26"/>
  <c r="K68" i="18"/>
  <c r="J69" i="18" s="1"/>
  <c r="K62" i="92"/>
  <c r="G63" i="92"/>
  <c r="H63" i="92" s="1"/>
  <c r="K71" i="61"/>
  <c r="G72" i="61"/>
  <c r="H72" i="61" s="1"/>
  <c r="G87" i="10"/>
  <c r="K86" i="10"/>
  <c r="J87" i="10" s="1"/>
  <c r="J63" i="17"/>
  <c r="I114" i="92"/>
  <c r="D19" i="179"/>
  <c r="C19" i="179"/>
  <c r="K64" i="4"/>
  <c r="J65" i="4" s="1"/>
  <c r="J76" i="148"/>
  <c r="J71" i="100"/>
  <c r="K71" i="100" s="1"/>
  <c r="G67" i="152"/>
  <c r="H67" i="152" s="1"/>
  <c r="J67" i="152" s="1"/>
  <c r="G68" i="152" s="1"/>
  <c r="H68" i="152" s="1"/>
  <c r="G65" i="247"/>
  <c r="H65" i="247" s="1"/>
  <c r="J65" i="247" s="1"/>
  <c r="G66" i="247" s="1"/>
  <c r="H66" i="247" s="1"/>
  <c r="G83" i="91"/>
  <c r="H83" i="91" s="1"/>
  <c r="K82" i="91"/>
  <c r="K79" i="140"/>
  <c r="G80" i="140"/>
  <c r="H80" i="140" s="1"/>
  <c r="J97" i="262"/>
  <c r="K97" i="262" s="1"/>
  <c r="J79" i="251"/>
  <c r="J79" i="3"/>
  <c r="K79" i="3" s="1"/>
  <c r="G66" i="20"/>
  <c r="H66" i="20" s="1"/>
  <c r="J66" i="20" s="1"/>
  <c r="K77" i="114"/>
  <c r="J78" i="114" s="1"/>
  <c r="K78" i="114" s="1"/>
  <c r="G79" i="151"/>
  <c r="H79" i="151" s="1"/>
  <c r="J79" i="151" s="1"/>
  <c r="J93" i="263"/>
  <c r="K93" i="263" s="1"/>
  <c r="J93" i="261"/>
  <c r="K93" i="261" s="1"/>
  <c r="K62" i="211"/>
  <c r="G63" i="211"/>
  <c r="H63" i="211" s="1"/>
  <c r="I94" i="263"/>
  <c r="I98" i="262"/>
  <c r="J90" i="135"/>
  <c r="K90" i="135" s="1"/>
  <c r="I94" i="261"/>
  <c r="J89" i="83"/>
  <c r="K89" i="83" s="1"/>
  <c r="J90" i="70"/>
  <c r="K90" i="70" s="1"/>
  <c r="J91" i="72"/>
  <c r="K91" i="72" s="1"/>
  <c r="J89" i="214"/>
  <c r="K89" i="214" s="1"/>
  <c r="J91" i="239"/>
  <c r="K91" i="239" s="1"/>
  <c r="J91" i="7"/>
  <c r="K91" i="7" s="1"/>
  <c r="J89" i="150"/>
  <c r="K89" i="150" s="1"/>
  <c r="J91" i="134"/>
  <c r="K91" i="134" s="1"/>
  <c r="G73" i="153"/>
  <c r="H73" i="153" s="1"/>
  <c r="J73" i="153" s="1"/>
  <c r="J97" i="75"/>
  <c r="J104" i="145"/>
  <c r="K104" i="145" s="1"/>
  <c r="J98" i="117"/>
  <c r="K98" i="117" s="1"/>
  <c r="J90" i="255"/>
  <c r="K90" i="255" s="1"/>
  <c r="J94" i="219"/>
  <c r="K94" i="219" s="1"/>
  <c r="J90" i="59"/>
  <c r="K90" i="59" s="1"/>
  <c r="J92" i="111"/>
  <c r="K92" i="111" s="1"/>
  <c r="J89" i="115"/>
  <c r="K89" i="115" s="1"/>
  <c r="J92" i="14"/>
  <c r="K92" i="14" s="1"/>
  <c r="J95" i="132"/>
  <c r="K95" i="132" s="1"/>
  <c r="J94" i="127"/>
  <c r="K94" i="127" s="1"/>
  <c r="J91" i="69"/>
  <c r="K91" i="69" s="1"/>
  <c r="J89" i="256"/>
  <c r="K89" i="256" s="1"/>
  <c r="J90" i="129"/>
  <c r="K90" i="129" s="1"/>
  <c r="J91" i="131"/>
  <c r="K91" i="131" s="1"/>
  <c r="J101" i="95"/>
  <c r="K101" i="95" s="1"/>
  <c r="J92" i="66"/>
  <c r="K92" i="66" s="1"/>
  <c r="J89" i="116"/>
  <c r="K89" i="116" s="1"/>
  <c r="J100" i="62"/>
  <c r="K100" i="62" s="1"/>
  <c r="J94" i="197"/>
  <c r="K94" i="197" s="1"/>
  <c r="J90" i="29"/>
  <c r="K90" i="29" s="1"/>
  <c r="J63" i="48"/>
  <c r="G64" i="48" s="1"/>
  <c r="H64" i="48" s="1"/>
  <c r="J90" i="182"/>
  <c r="K90" i="182" s="1"/>
  <c r="J88" i="136"/>
  <c r="K88" i="136" s="1"/>
  <c r="J91" i="154"/>
  <c r="K91" i="154" s="1"/>
  <c r="J93" i="74"/>
  <c r="K93" i="74" s="1"/>
  <c r="J97" i="86"/>
  <c r="K97" i="86" s="1"/>
  <c r="J90" i="149"/>
  <c r="K90" i="149" s="1"/>
  <c r="J90" i="99"/>
  <c r="K90" i="99" s="1"/>
  <c r="J90" i="60"/>
  <c r="K90" i="60" s="1"/>
  <c r="J90" i="58"/>
  <c r="K90" i="58" s="1"/>
  <c r="J90" i="170"/>
  <c r="K90" i="170" s="1"/>
  <c r="J94" i="50"/>
  <c r="K94" i="50" s="1"/>
  <c r="J89" i="128"/>
  <c r="K89" i="128" s="1"/>
  <c r="J89" i="88"/>
  <c r="K89" i="88" s="1"/>
  <c r="J97" i="35"/>
  <c r="K97" i="35" s="1"/>
  <c r="J98" i="221"/>
  <c r="K98" i="221" s="1"/>
  <c r="J97" i="22"/>
  <c r="K97" i="22" s="1"/>
  <c r="J92" i="71"/>
  <c r="K92" i="71" s="1"/>
  <c r="J90" i="73"/>
  <c r="K90" i="73" s="1"/>
  <c r="J91" i="240"/>
  <c r="K91" i="240" s="1"/>
  <c r="J91" i="43"/>
  <c r="K91" i="43" s="1"/>
  <c r="J75" i="85"/>
  <c r="G76" i="85" s="1"/>
  <c r="H76" i="85" s="1"/>
  <c r="J100" i="47"/>
  <c r="K100" i="47" s="1"/>
  <c r="J71" i="24"/>
  <c r="K71" i="24" s="1"/>
  <c r="J97" i="40"/>
  <c r="K97" i="40" s="1"/>
  <c r="J94" i="178"/>
  <c r="K94" i="178" s="1"/>
  <c r="J95" i="217"/>
  <c r="K95" i="217" s="1"/>
  <c r="J100" i="33"/>
  <c r="K100" i="33" s="1"/>
  <c r="I92" i="69"/>
  <c r="I91" i="149"/>
  <c r="I90" i="67"/>
  <c r="I101" i="37"/>
  <c r="I101" i="47"/>
  <c r="I91" i="220"/>
  <c r="I97" i="93"/>
  <c r="I90" i="88"/>
  <c r="I92" i="152"/>
  <c r="J89" i="238"/>
  <c r="K89" i="238" s="1"/>
  <c r="J91" i="123"/>
  <c r="K91" i="123" s="1"/>
  <c r="I90" i="27"/>
  <c r="I98" i="157"/>
  <c r="I92" i="26"/>
  <c r="J89" i="67"/>
  <c r="K89" i="67" s="1"/>
  <c r="I92" i="211"/>
  <c r="I93" i="211" s="1"/>
  <c r="I92" i="131"/>
  <c r="I91" i="140"/>
  <c r="J90" i="220"/>
  <c r="K90" i="220" s="1"/>
  <c r="I90" i="128"/>
  <c r="I90" i="238"/>
  <c r="I92" i="123"/>
  <c r="J95" i="237"/>
  <c r="K95" i="237" s="1"/>
  <c r="J91" i="142"/>
  <c r="K91" i="142" s="1"/>
  <c r="J93" i="87"/>
  <c r="K93" i="87" s="1"/>
  <c r="I91" i="129"/>
  <c r="J91" i="89"/>
  <c r="K91" i="89" s="1"/>
  <c r="J91" i="8"/>
  <c r="K91" i="8" s="1"/>
  <c r="I93" i="111"/>
  <c r="J90" i="130"/>
  <c r="K90" i="130" s="1"/>
  <c r="I101" i="62"/>
  <c r="J89" i="68"/>
  <c r="K89" i="68" s="1"/>
  <c r="I91" i="143"/>
  <c r="I91" i="137"/>
  <c r="I90" i="150"/>
  <c r="I99" i="117"/>
  <c r="I100" i="117" s="1"/>
  <c r="J91" i="241"/>
  <c r="K91" i="241" s="1"/>
  <c r="I92" i="134"/>
  <c r="J103" i="63"/>
  <c r="K103" i="63" s="1"/>
  <c r="I92" i="89"/>
  <c r="I91" i="135"/>
  <c r="I92" i="8"/>
  <c r="I93" i="48"/>
  <c r="I90" i="114"/>
  <c r="I91" i="130"/>
  <c r="I90" i="68"/>
  <c r="I91" i="53"/>
  <c r="K90" i="53"/>
  <c r="I92" i="241"/>
  <c r="I92" i="7"/>
  <c r="J94" i="78"/>
  <c r="K94" i="78" s="1"/>
  <c r="J91" i="166"/>
  <c r="K91" i="166" s="1"/>
  <c r="I90" i="256"/>
  <c r="I91" i="99"/>
  <c r="I92" i="239"/>
  <c r="I91" i="59"/>
  <c r="I95" i="19"/>
  <c r="K94" i="19"/>
  <c r="I95" i="50"/>
  <c r="J101" i="110"/>
  <c r="K101" i="110" s="1"/>
  <c r="I91" i="182"/>
  <c r="I95" i="219"/>
  <c r="I94" i="20"/>
  <c r="I95" i="197"/>
  <c r="I91" i="13"/>
  <c r="K90" i="13"/>
  <c r="J90" i="81"/>
  <c r="K90" i="81" s="1"/>
  <c r="I92" i="3"/>
  <c r="J95" i="248"/>
  <c r="K95" i="248" s="1"/>
  <c r="J101" i="41"/>
  <c r="K101" i="41" s="1"/>
  <c r="I92" i="166"/>
  <c r="I102" i="110"/>
  <c r="I103" i="110" s="1"/>
  <c r="I91" i="251"/>
  <c r="I90" i="61"/>
  <c r="I90" i="57"/>
  <c r="I92" i="240"/>
  <c r="I93" i="10"/>
  <c r="I91" i="81"/>
  <c r="I91" i="255"/>
  <c r="I90" i="100"/>
  <c r="I91" i="60"/>
  <c r="J89" i="181"/>
  <c r="K89" i="181" s="1"/>
  <c r="J91" i="169"/>
  <c r="K91" i="169" s="1"/>
  <c r="I91" i="58"/>
  <c r="J89" i="57"/>
  <c r="K89" i="57" s="1"/>
  <c r="I91" i="29"/>
  <c r="I91" i="84"/>
  <c r="I91" i="70"/>
  <c r="I90" i="214"/>
  <c r="I90" i="181"/>
  <c r="I92" i="169"/>
  <c r="I90" i="116"/>
  <c r="J100" i="37"/>
  <c r="K100" i="37" s="1"/>
  <c r="I91" i="170"/>
  <c r="I90" i="115"/>
  <c r="I93" i="14"/>
  <c r="I102" i="95"/>
  <c r="I93" i="66"/>
  <c r="I92" i="91"/>
  <c r="I89" i="136"/>
  <c r="I91" i="5"/>
  <c r="K90" i="5"/>
  <c r="J90" i="84"/>
  <c r="K90" i="84" s="1"/>
  <c r="I90" i="83"/>
  <c r="J89" i="27"/>
  <c r="K89" i="27" s="1"/>
  <c r="I94" i="87"/>
  <c r="I96" i="42"/>
  <c r="J95" i="42"/>
  <c r="K95" i="42" s="1"/>
  <c r="I102" i="41"/>
  <c r="J108" i="64"/>
  <c r="K108" i="64" s="1"/>
  <c r="I104" i="63"/>
  <c r="I98" i="86"/>
  <c r="J102" i="82"/>
  <c r="K102" i="82" s="1"/>
  <c r="I103" i="82"/>
  <c r="J93" i="124"/>
  <c r="K93" i="124" s="1"/>
  <c r="I94" i="74"/>
  <c r="I91" i="73"/>
  <c r="I92" i="72"/>
  <c r="I93" i="71"/>
  <c r="I96" i="248"/>
  <c r="I92" i="142"/>
  <c r="I95" i="216"/>
  <c r="J94" i="216"/>
  <c r="K94" i="216" s="1"/>
  <c r="J96" i="77"/>
  <c r="K96" i="77" s="1"/>
  <c r="I92" i="154"/>
  <c r="J95" i="206"/>
  <c r="K95" i="206" s="1"/>
  <c r="I98" i="22"/>
  <c r="I95" i="78"/>
  <c r="I97" i="77"/>
  <c r="J94" i="76"/>
  <c r="K94" i="76" s="1"/>
  <c r="I95" i="76"/>
  <c r="I96" i="112"/>
  <c r="J95" i="112"/>
  <c r="K95" i="112" s="1"/>
  <c r="I91" i="21"/>
  <c r="J90" i="21"/>
  <c r="K90" i="21" s="1"/>
  <c r="I98" i="35"/>
  <c r="J79" i="155"/>
  <c r="I89" i="155"/>
  <c r="J93" i="55"/>
  <c r="K93" i="55" s="1"/>
  <c r="I95" i="127"/>
  <c r="I94" i="124"/>
  <c r="J94" i="45"/>
  <c r="K94" i="45" s="1"/>
  <c r="I92" i="43"/>
  <c r="I95" i="45"/>
  <c r="I105" i="145"/>
  <c r="J98" i="49"/>
  <c r="K98" i="49" s="1"/>
  <c r="J98" i="139"/>
  <c r="K98" i="139" s="1"/>
  <c r="I92" i="247"/>
  <c r="I99" i="49"/>
  <c r="I104" i="133"/>
  <c r="J103" i="133"/>
  <c r="K103" i="133" s="1"/>
  <c r="I96" i="132"/>
  <c r="I96" i="206"/>
  <c r="J104" i="218"/>
  <c r="K104" i="218" s="1"/>
  <c r="I96" i="217"/>
  <c r="K97" i="75"/>
  <c r="I98" i="75"/>
  <c r="I95" i="2"/>
  <c r="I96" i="237"/>
  <c r="J121" i="138"/>
  <c r="K121" i="138" s="1"/>
  <c r="I117" i="85"/>
  <c r="I99" i="221"/>
  <c r="I98" i="65"/>
  <c r="J97" i="65"/>
  <c r="K97" i="65" s="1"/>
  <c r="I109" i="64"/>
  <c r="I101" i="33"/>
  <c r="I95" i="32"/>
  <c r="J94" i="32"/>
  <c r="K94" i="32" s="1"/>
  <c r="K93" i="30"/>
  <c r="I94" i="30"/>
  <c r="I106" i="252"/>
  <c r="J105" i="252"/>
  <c r="K105" i="252" s="1"/>
  <c r="I95" i="178"/>
  <c r="I105" i="97"/>
  <c r="J104" i="97"/>
  <c r="K104" i="97" s="1"/>
  <c r="I94" i="250"/>
  <c r="J93" i="250"/>
  <c r="K93" i="250" s="1"/>
  <c r="I114" i="17"/>
  <c r="I107" i="16"/>
  <c r="I96" i="249"/>
  <c r="J95" i="249"/>
  <c r="K95" i="249" s="1"/>
  <c r="I105" i="218"/>
  <c r="I110" i="96"/>
  <c r="I94" i="55"/>
  <c r="I99" i="139"/>
  <c r="I111" i="4"/>
  <c r="I109" i="24"/>
  <c r="I98" i="40"/>
  <c r="K69" i="137" l="1"/>
  <c r="G70" i="2"/>
  <c r="H70" i="2" s="1"/>
  <c r="J70" i="2" s="1"/>
  <c r="J66" i="16"/>
  <c r="I98" i="153"/>
  <c r="I99" i="153" s="1"/>
  <c r="I100" i="153" s="1"/>
  <c r="G84" i="157"/>
  <c r="H84" i="157" s="1"/>
  <c r="K83" i="157"/>
  <c r="J70" i="252"/>
  <c r="K63" i="96"/>
  <c r="G64" i="96"/>
  <c r="H64" i="96" s="1"/>
  <c r="J70" i="137"/>
  <c r="K70" i="137" s="1"/>
  <c r="J64" i="257"/>
  <c r="G65" i="257" s="1"/>
  <c r="H65" i="257" s="1"/>
  <c r="I94" i="211"/>
  <c r="I106" i="148"/>
  <c r="I107" i="148" s="1"/>
  <c r="I108" i="148" s="1"/>
  <c r="J63" i="92"/>
  <c r="G64" i="92" s="1"/>
  <c r="H64" i="92" s="1"/>
  <c r="I97" i="151"/>
  <c r="K64" i="257"/>
  <c r="K63" i="93"/>
  <c r="G64" i="93"/>
  <c r="H64" i="93" s="1"/>
  <c r="G80" i="26"/>
  <c r="H80" i="26" s="1"/>
  <c r="K79" i="26"/>
  <c r="J72" i="61"/>
  <c r="G88" i="10"/>
  <c r="K87" i="10"/>
  <c r="J88" i="10" s="1"/>
  <c r="K63" i="17"/>
  <c r="G64" i="17"/>
  <c r="H64" i="17" s="1"/>
  <c r="I115" i="92"/>
  <c r="I116" i="92" s="1"/>
  <c r="I117" i="92" s="1"/>
  <c r="I118" i="92" s="1"/>
  <c r="I119" i="92" s="1"/>
  <c r="I120" i="92" s="1"/>
  <c r="I121" i="92" s="1"/>
  <c r="I122" i="92" s="1"/>
  <c r="I123" i="92" s="1"/>
  <c r="G77" i="148"/>
  <c r="H77" i="148" s="1"/>
  <c r="K76" i="148"/>
  <c r="K75" i="85"/>
  <c r="G77" i="85" s="1"/>
  <c r="H77" i="85" s="1"/>
  <c r="K65" i="247"/>
  <c r="J66" i="247" s="1"/>
  <c r="G67" i="247" s="1"/>
  <c r="H67" i="247" s="1"/>
  <c r="G66" i="4"/>
  <c r="H66" i="4" s="1"/>
  <c r="K65" i="4"/>
  <c r="G72" i="100"/>
  <c r="H72" i="100" s="1"/>
  <c r="J72" i="100" s="1"/>
  <c r="G73" i="100" s="1"/>
  <c r="H73" i="100" s="1"/>
  <c r="D145" i="179"/>
  <c r="G70" i="18"/>
  <c r="H70" i="18" s="1"/>
  <c r="K69" i="18"/>
  <c r="K67" i="152"/>
  <c r="J68" i="152" s="1"/>
  <c r="J90" i="67"/>
  <c r="K90" i="67" s="1"/>
  <c r="J83" i="91"/>
  <c r="G84" i="91" s="1"/>
  <c r="H84" i="91" s="1"/>
  <c r="G72" i="24"/>
  <c r="H72" i="24" s="1"/>
  <c r="J72" i="24" s="1"/>
  <c r="J94" i="263"/>
  <c r="K94" i="263" s="1"/>
  <c r="J80" i="140"/>
  <c r="K63" i="48"/>
  <c r="G80" i="251"/>
  <c r="H80" i="251" s="1"/>
  <c r="K79" i="251"/>
  <c r="G80" i="3"/>
  <c r="H80" i="3" s="1"/>
  <c r="J80" i="3" s="1"/>
  <c r="G81" i="3" s="1"/>
  <c r="H81" i="3" s="1"/>
  <c r="G79" i="114"/>
  <c r="H79" i="114" s="1"/>
  <c r="J79" i="114" s="1"/>
  <c r="G80" i="114" s="1"/>
  <c r="H80" i="114" s="1"/>
  <c r="J90" i="57"/>
  <c r="J91" i="21"/>
  <c r="K91" i="21" s="1"/>
  <c r="J92" i="142"/>
  <c r="K92" i="142" s="1"/>
  <c r="J93" i="71"/>
  <c r="K93" i="71" s="1"/>
  <c r="J94" i="261"/>
  <c r="K94" i="261" s="1"/>
  <c r="J98" i="262"/>
  <c r="K98" i="262" s="1"/>
  <c r="I95" i="263"/>
  <c r="J63" i="211"/>
  <c r="I99" i="262"/>
  <c r="J99" i="49"/>
  <c r="K99" i="49" s="1"/>
  <c r="I95" i="261"/>
  <c r="J96" i="249"/>
  <c r="K96" i="249" s="1"/>
  <c r="J94" i="250"/>
  <c r="K94" i="250" s="1"/>
  <c r="J92" i="239"/>
  <c r="K92" i="239" s="1"/>
  <c r="K73" i="153"/>
  <c r="G74" i="153"/>
  <c r="H74" i="153" s="1"/>
  <c r="J92" i="134"/>
  <c r="K92" i="134" s="1"/>
  <c r="J91" i="73"/>
  <c r="K91" i="73" s="1"/>
  <c r="J91" i="84"/>
  <c r="K91" i="84" s="1"/>
  <c r="J105" i="97"/>
  <c r="K105" i="97" s="1"/>
  <c r="J90" i="214"/>
  <c r="K90" i="214" s="1"/>
  <c r="J91" i="99"/>
  <c r="K91" i="99" s="1"/>
  <c r="J92" i="123"/>
  <c r="K92" i="123" s="1"/>
  <c r="J90" i="27"/>
  <c r="J95" i="50"/>
  <c r="K95" i="50" s="1"/>
  <c r="J91" i="135"/>
  <c r="K91" i="135" s="1"/>
  <c r="J93" i="14"/>
  <c r="K93" i="14" s="1"/>
  <c r="J92" i="240"/>
  <c r="K92" i="240" s="1"/>
  <c r="J91" i="130"/>
  <c r="K91" i="130" s="1"/>
  <c r="J92" i="241"/>
  <c r="K92" i="241" s="1"/>
  <c r="J90" i="68"/>
  <c r="K90" i="68" s="1"/>
  <c r="J91" i="220"/>
  <c r="K91" i="220" s="1"/>
  <c r="J90" i="88"/>
  <c r="K90" i="88" s="1"/>
  <c r="J101" i="47"/>
  <c r="K101" i="47" s="1"/>
  <c r="J91" i="255"/>
  <c r="K91" i="255" s="1"/>
  <c r="J95" i="197"/>
  <c r="K95" i="197" s="1"/>
  <c r="J105" i="145"/>
  <c r="K105" i="145" s="1"/>
  <c r="J96" i="42"/>
  <c r="K96" i="42" s="1"/>
  <c r="J92" i="169"/>
  <c r="K92" i="169" s="1"/>
  <c r="J90" i="128"/>
  <c r="K90" i="128" s="1"/>
  <c r="J92" i="131"/>
  <c r="K92" i="131" s="1"/>
  <c r="J106" i="252"/>
  <c r="K106" i="252" s="1"/>
  <c r="J95" i="32"/>
  <c r="K95" i="32" s="1"/>
  <c r="J109" i="64"/>
  <c r="K109" i="64" s="1"/>
  <c r="J96" i="237"/>
  <c r="K96" i="237" s="1"/>
  <c r="J96" i="112"/>
  <c r="K96" i="112" s="1"/>
  <c r="J94" i="74"/>
  <c r="K94" i="74" s="1"/>
  <c r="J90" i="181"/>
  <c r="K90" i="181" s="1"/>
  <c r="J91" i="29"/>
  <c r="K91" i="29" s="1"/>
  <c r="J92" i="166"/>
  <c r="K92" i="166" s="1"/>
  <c r="J91" i="59"/>
  <c r="K91" i="59" s="1"/>
  <c r="J90" i="150"/>
  <c r="K90" i="150" s="1"/>
  <c r="J92" i="8"/>
  <c r="K92" i="8" s="1"/>
  <c r="J95" i="216"/>
  <c r="K95" i="216" s="1"/>
  <c r="G80" i="151"/>
  <c r="H80" i="151" s="1"/>
  <c r="K79" i="151"/>
  <c r="J104" i="133"/>
  <c r="K104" i="133" s="1"/>
  <c r="J102" i="110"/>
  <c r="K102" i="110" s="1"/>
  <c r="J103" i="110" s="1"/>
  <c r="K103" i="110" s="1"/>
  <c r="J101" i="37"/>
  <c r="K101" i="37" s="1"/>
  <c r="J92" i="43"/>
  <c r="K92" i="43" s="1"/>
  <c r="I91" i="115"/>
  <c r="I101" i="153"/>
  <c r="I102" i="153" s="1"/>
  <c r="J91" i="81"/>
  <c r="K91" i="81" s="1"/>
  <c r="I91" i="57"/>
  <c r="K90" i="57"/>
  <c r="I93" i="166"/>
  <c r="I92" i="13"/>
  <c r="K91" i="13"/>
  <c r="I92" i="99"/>
  <c r="I101" i="117"/>
  <c r="I92" i="149"/>
  <c r="I91" i="83"/>
  <c r="J95" i="178"/>
  <c r="K95" i="178" s="1"/>
  <c r="J99" i="221"/>
  <c r="K99" i="221" s="1"/>
  <c r="J96" i="132"/>
  <c r="K96" i="132" s="1"/>
  <c r="J102" i="41"/>
  <c r="K102" i="41" s="1"/>
  <c r="J90" i="83"/>
  <c r="K90" i="83" s="1"/>
  <c r="I93" i="91"/>
  <c r="J90" i="115"/>
  <c r="K90" i="115" s="1"/>
  <c r="I91" i="214"/>
  <c r="I92" i="29"/>
  <c r="J91" i="60"/>
  <c r="K91" i="60" s="1"/>
  <c r="I94" i="10"/>
  <c r="I96" i="197"/>
  <c r="J91" i="182"/>
  <c r="K91" i="182" s="1"/>
  <c r="I96" i="19"/>
  <c r="K95" i="19"/>
  <c r="J90" i="256"/>
  <c r="K90" i="256" s="1"/>
  <c r="I92" i="130"/>
  <c r="I92" i="135"/>
  <c r="J99" i="117"/>
  <c r="K99" i="117" s="1"/>
  <c r="J100" i="117" s="1"/>
  <c r="K100" i="117" s="1"/>
  <c r="J101" i="62"/>
  <c r="K101" i="62" s="1"/>
  <c r="J91" i="129"/>
  <c r="K91" i="129" s="1"/>
  <c r="I93" i="123"/>
  <c r="I93" i="26"/>
  <c r="I93" i="152"/>
  <c r="I93" i="69"/>
  <c r="I94" i="66"/>
  <c r="J91" i="170"/>
  <c r="K91" i="170" s="1"/>
  <c r="I93" i="169"/>
  <c r="I92" i="70"/>
  <c r="I92" i="60"/>
  <c r="I91" i="61"/>
  <c r="I92" i="182"/>
  <c r="I91" i="256"/>
  <c r="I93" i="89"/>
  <c r="I102" i="62"/>
  <c r="I103" i="62" s="1"/>
  <c r="I92" i="129"/>
  <c r="J90" i="238"/>
  <c r="K90" i="238" s="1"/>
  <c r="I92" i="140"/>
  <c r="I102" i="47"/>
  <c r="I103" i="47" s="1"/>
  <c r="J92" i="69"/>
  <c r="K92" i="69" s="1"/>
  <c r="J95" i="76"/>
  <c r="K95" i="76" s="1"/>
  <c r="J93" i="66"/>
  <c r="K93" i="66" s="1"/>
  <c r="I92" i="170"/>
  <c r="J91" i="70"/>
  <c r="K91" i="70" s="1"/>
  <c r="I93" i="3"/>
  <c r="I95" i="20"/>
  <c r="I92" i="59"/>
  <c r="I93" i="241"/>
  <c r="I91" i="114"/>
  <c r="J92" i="89"/>
  <c r="K92" i="89" s="1"/>
  <c r="I91" i="150"/>
  <c r="I91" i="238"/>
  <c r="I99" i="157"/>
  <c r="I100" i="157" s="1"/>
  <c r="I91" i="88"/>
  <c r="J97" i="77"/>
  <c r="K97" i="77" s="1"/>
  <c r="I103" i="95"/>
  <c r="I91" i="181"/>
  <c r="I92" i="84"/>
  <c r="I91" i="100"/>
  <c r="I93" i="240"/>
  <c r="I92" i="251"/>
  <c r="I93" i="131"/>
  <c r="I102" i="37"/>
  <c r="J95" i="127"/>
  <c r="K95" i="127" s="1"/>
  <c r="I92" i="5"/>
  <c r="K91" i="5"/>
  <c r="J102" i="95"/>
  <c r="K102" i="95" s="1"/>
  <c r="J90" i="116"/>
  <c r="K90" i="116" s="1"/>
  <c r="J91" i="58"/>
  <c r="K91" i="58" s="1"/>
  <c r="I92" i="255"/>
  <c r="I96" i="50"/>
  <c r="I93" i="239"/>
  <c r="J92" i="7"/>
  <c r="K92" i="7" s="1"/>
  <c r="K91" i="53"/>
  <c r="I92" i="53"/>
  <c r="I94" i="48"/>
  <c r="I93" i="134"/>
  <c r="I92" i="137"/>
  <c r="J93" i="111"/>
  <c r="K93" i="111" s="1"/>
  <c r="K90" i="27"/>
  <c r="I91" i="27"/>
  <c r="I98" i="93"/>
  <c r="I91" i="67"/>
  <c r="J92" i="72"/>
  <c r="K92" i="72" s="1"/>
  <c r="J104" i="63"/>
  <c r="K104" i="63" s="1"/>
  <c r="J94" i="87"/>
  <c r="K94" i="87" s="1"/>
  <c r="J89" i="136"/>
  <c r="K89" i="136" s="1"/>
  <c r="I94" i="14"/>
  <c r="I91" i="116"/>
  <c r="J64" i="48"/>
  <c r="I92" i="58"/>
  <c r="I104" i="110"/>
  <c r="J95" i="219"/>
  <c r="K95" i="219" s="1"/>
  <c r="I93" i="7"/>
  <c r="I94" i="111"/>
  <c r="I90" i="136"/>
  <c r="I92" i="81"/>
  <c r="I96" i="219"/>
  <c r="G67" i="20"/>
  <c r="H67" i="20" s="1"/>
  <c r="K66" i="20"/>
  <c r="I91" i="68"/>
  <c r="I93" i="8"/>
  <c r="I92" i="143"/>
  <c r="I91" i="128"/>
  <c r="I92" i="220"/>
  <c r="J91" i="149"/>
  <c r="K91" i="149" s="1"/>
  <c r="I95" i="87"/>
  <c r="J98" i="86"/>
  <c r="K98" i="86" s="1"/>
  <c r="I97" i="42"/>
  <c r="I103" i="41"/>
  <c r="I105" i="63"/>
  <c r="I99" i="86"/>
  <c r="I104" i="82"/>
  <c r="J103" i="82"/>
  <c r="K103" i="82" s="1"/>
  <c r="I95" i="74"/>
  <c r="I92" i="73"/>
  <c r="I93" i="72"/>
  <c r="I94" i="71"/>
  <c r="I97" i="248"/>
  <c r="J96" i="248"/>
  <c r="K96" i="248" s="1"/>
  <c r="I93" i="142"/>
  <c r="I96" i="216"/>
  <c r="J94" i="124"/>
  <c r="K94" i="124" s="1"/>
  <c r="I93" i="154"/>
  <c r="J92" i="154"/>
  <c r="K92" i="154" s="1"/>
  <c r="J96" i="206"/>
  <c r="K96" i="206" s="1"/>
  <c r="J101" i="33"/>
  <c r="K101" i="33" s="1"/>
  <c r="I99" i="22"/>
  <c r="J98" i="22"/>
  <c r="K98" i="22" s="1"/>
  <c r="J96" i="217"/>
  <c r="K96" i="217" s="1"/>
  <c r="I96" i="78"/>
  <c r="J95" i="78"/>
  <c r="K95" i="78" s="1"/>
  <c r="I98" i="77"/>
  <c r="I96" i="76"/>
  <c r="J98" i="75"/>
  <c r="K98" i="75" s="1"/>
  <c r="I97" i="112"/>
  <c r="I92" i="21"/>
  <c r="I99" i="35"/>
  <c r="J98" i="35"/>
  <c r="K98" i="35" s="1"/>
  <c r="G80" i="155"/>
  <c r="H80" i="155" s="1"/>
  <c r="K79" i="155"/>
  <c r="I90" i="155"/>
  <c r="I96" i="127"/>
  <c r="I95" i="124"/>
  <c r="J95" i="45"/>
  <c r="K95" i="45" s="1"/>
  <c r="I93" i="43"/>
  <c r="I96" i="45"/>
  <c r="I106" i="145"/>
  <c r="J98" i="65"/>
  <c r="K98" i="65" s="1"/>
  <c r="I93" i="247"/>
  <c r="I100" i="49"/>
  <c r="I105" i="133"/>
  <c r="I97" i="132"/>
  <c r="I97" i="206"/>
  <c r="I97" i="217"/>
  <c r="I99" i="75"/>
  <c r="I96" i="2"/>
  <c r="I97" i="237"/>
  <c r="I118" i="85"/>
  <c r="I100" i="221"/>
  <c r="J94" i="55"/>
  <c r="K94" i="55" s="1"/>
  <c r="I99" i="65"/>
  <c r="I110" i="64"/>
  <c r="I102" i="33"/>
  <c r="I96" i="32"/>
  <c r="I95" i="30"/>
  <c r="K94" i="30"/>
  <c r="I107" i="252"/>
  <c r="I96" i="178"/>
  <c r="I106" i="97"/>
  <c r="I95" i="250"/>
  <c r="I115" i="17"/>
  <c r="I108" i="16"/>
  <c r="I97" i="249"/>
  <c r="I106" i="218"/>
  <c r="J105" i="218"/>
  <c r="K105" i="218" s="1"/>
  <c r="I111" i="96"/>
  <c r="I95" i="55"/>
  <c r="I100" i="139"/>
  <c r="J99" i="139"/>
  <c r="K99" i="139" s="1"/>
  <c r="I112" i="4"/>
  <c r="I110" i="24"/>
  <c r="I99" i="40"/>
  <c r="J98" i="40"/>
  <c r="K98" i="40" s="1"/>
  <c r="G71" i="2" l="1"/>
  <c r="K70" i="2"/>
  <c r="J71" i="2" s="1"/>
  <c r="K71" i="2" s="1"/>
  <c r="J72" i="2" s="1"/>
  <c r="K72" i="2" s="1"/>
  <c r="J73" i="2" s="1"/>
  <c r="K73" i="2" s="1"/>
  <c r="J74" i="2" s="1"/>
  <c r="K74" i="2" s="1"/>
  <c r="J75" i="2" s="1"/>
  <c r="K75" i="2" s="1"/>
  <c r="J76" i="2" s="1"/>
  <c r="K76" i="2" s="1"/>
  <c r="J77" i="2" s="1"/>
  <c r="K77" i="2" s="1"/>
  <c r="J78" i="2" s="1"/>
  <c r="K78" i="2" s="1"/>
  <c r="J79" i="2" s="1"/>
  <c r="K79" i="2" s="1"/>
  <c r="J80" i="2" s="1"/>
  <c r="K80" i="2" s="1"/>
  <c r="J81" i="2" s="1"/>
  <c r="K81" i="2" s="1"/>
  <c r="J82" i="2" s="1"/>
  <c r="K82" i="2" s="1"/>
  <c r="J83" i="2" s="1"/>
  <c r="K83" i="2" s="1"/>
  <c r="J84" i="2" s="1"/>
  <c r="K84" i="2" s="1"/>
  <c r="J85" i="2" s="1"/>
  <c r="K85" i="2" s="1"/>
  <c r="J86" i="2" s="1"/>
  <c r="K86" i="2" s="1"/>
  <c r="J87" i="2" s="1"/>
  <c r="K87" i="2" s="1"/>
  <c r="J88" i="2" s="1"/>
  <c r="K88" i="2" s="1"/>
  <c r="J89" i="2" s="1"/>
  <c r="K89" i="2" s="1"/>
  <c r="J90" i="2" s="1"/>
  <c r="K90" i="2" s="1"/>
  <c r="J91" i="2" s="1"/>
  <c r="K91" i="2" s="1"/>
  <c r="J92" i="2" s="1"/>
  <c r="K92" i="2" s="1"/>
  <c r="J93" i="2" s="1"/>
  <c r="K93" i="2" s="1"/>
  <c r="J94" i="2" s="1"/>
  <c r="K94" i="2" s="1"/>
  <c r="J95" i="2" s="1"/>
  <c r="K95" i="2" s="1"/>
  <c r="J96" i="2" s="1"/>
  <c r="K96" i="2" s="1"/>
  <c r="G71" i="137"/>
  <c r="H71" i="137" s="1"/>
  <c r="K63" i="92"/>
  <c r="J64" i="92" s="1"/>
  <c r="G65" i="92" s="1"/>
  <c r="H65" i="92" s="1"/>
  <c r="I103" i="153"/>
  <c r="G71" i="252"/>
  <c r="H71" i="252" s="1"/>
  <c r="K70" i="252"/>
  <c r="J84" i="157"/>
  <c r="K84" i="157" s="1"/>
  <c r="J85" i="157" s="1"/>
  <c r="K85" i="157" s="1"/>
  <c r="J86" i="157" s="1"/>
  <c r="K86" i="157" s="1"/>
  <c r="J87" i="157" s="1"/>
  <c r="K87" i="157" s="1"/>
  <c r="J88" i="157" s="1"/>
  <c r="K88" i="157" s="1"/>
  <c r="J89" i="157" s="1"/>
  <c r="K89" i="157" s="1"/>
  <c r="J90" i="157" s="1"/>
  <c r="K90" i="157" s="1"/>
  <c r="J91" i="157" s="1"/>
  <c r="K91" i="157" s="1"/>
  <c r="J92" i="157" s="1"/>
  <c r="K92" i="157" s="1"/>
  <c r="J93" i="157" s="1"/>
  <c r="K93" i="157" s="1"/>
  <c r="J94" i="157" s="1"/>
  <c r="K94" i="157" s="1"/>
  <c r="J95" i="157" s="1"/>
  <c r="K95" i="157" s="1"/>
  <c r="J96" i="157" s="1"/>
  <c r="K96" i="157" s="1"/>
  <c r="J97" i="157" s="1"/>
  <c r="K97" i="157" s="1"/>
  <c r="J98" i="157" s="1"/>
  <c r="K98" i="157" s="1"/>
  <c r="J99" i="157" s="1"/>
  <c r="K99" i="157" s="1"/>
  <c r="J100" i="157" s="1"/>
  <c r="K100" i="157" s="1"/>
  <c r="G67" i="16"/>
  <c r="H67" i="16" s="1"/>
  <c r="K66" i="16"/>
  <c r="G72" i="2"/>
  <c r="J64" i="96"/>
  <c r="K72" i="100"/>
  <c r="J73" i="100" s="1"/>
  <c r="G74" i="100" s="1"/>
  <c r="H74" i="100" s="1"/>
  <c r="I109" i="148"/>
  <c r="I98" i="151"/>
  <c r="I95" i="211"/>
  <c r="J65" i="257"/>
  <c r="J64" i="93"/>
  <c r="K66" i="247"/>
  <c r="J67" i="247" s="1"/>
  <c r="K67" i="247" s="1"/>
  <c r="J80" i="26"/>
  <c r="G73" i="61"/>
  <c r="H73" i="61" s="1"/>
  <c r="K72" i="61"/>
  <c r="J64" i="17"/>
  <c r="G65" i="17" s="1"/>
  <c r="H65" i="17" s="1"/>
  <c r="J71" i="137"/>
  <c r="G89" i="10"/>
  <c r="K88" i="10"/>
  <c r="J89" i="10" s="1"/>
  <c r="K64" i="17"/>
  <c r="C99" i="179"/>
  <c r="I124" i="92"/>
  <c r="I125" i="92" s="1"/>
  <c r="I126" i="92" s="1"/>
  <c r="I127" i="92" s="1"/>
  <c r="J77" i="148"/>
  <c r="K76" i="85"/>
  <c r="J77" i="85" s="1"/>
  <c r="J66" i="4"/>
  <c r="J70" i="18"/>
  <c r="K83" i="91"/>
  <c r="J84" i="91" s="1"/>
  <c r="J80" i="251"/>
  <c r="G81" i="251" s="1"/>
  <c r="H81" i="251" s="1"/>
  <c r="K80" i="3"/>
  <c r="J81" i="3" s="1"/>
  <c r="G82" i="3" s="1"/>
  <c r="H82" i="3" s="1"/>
  <c r="J95" i="263"/>
  <c r="K95" i="263" s="1"/>
  <c r="G81" i="140"/>
  <c r="H81" i="140" s="1"/>
  <c r="K80" i="140"/>
  <c r="J99" i="262"/>
  <c r="K99" i="262" s="1"/>
  <c r="K79" i="114"/>
  <c r="J80" i="114" s="1"/>
  <c r="K80" i="114" s="1"/>
  <c r="J74" i="153"/>
  <c r="K74" i="153" s="1"/>
  <c r="K63" i="211"/>
  <c r="G64" i="211"/>
  <c r="H64" i="211" s="1"/>
  <c r="I96" i="263"/>
  <c r="J93" i="8"/>
  <c r="K93" i="8" s="1"/>
  <c r="J95" i="261"/>
  <c r="K95" i="261" s="1"/>
  <c r="I100" i="262"/>
  <c r="J93" i="69"/>
  <c r="K93" i="69" s="1"/>
  <c r="J92" i="130"/>
  <c r="K92" i="130" s="1"/>
  <c r="I96" i="261"/>
  <c r="J99" i="40"/>
  <c r="K99" i="40" s="1"/>
  <c r="J92" i="149"/>
  <c r="K92" i="149" s="1"/>
  <c r="J92" i="29"/>
  <c r="K92" i="29" s="1"/>
  <c r="J91" i="115"/>
  <c r="K91" i="115" s="1"/>
  <c r="J103" i="95"/>
  <c r="K103" i="95" s="1"/>
  <c r="J93" i="166"/>
  <c r="K93" i="166" s="1"/>
  <c r="J102" i="62"/>
  <c r="K102" i="62" s="1"/>
  <c r="J103" i="62" s="1"/>
  <c r="K103" i="62" s="1"/>
  <c r="J96" i="32"/>
  <c r="K96" i="32" s="1"/>
  <c r="J91" i="116"/>
  <c r="K91" i="116" s="1"/>
  <c r="J93" i="142"/>
  <c r="K93" i="142" s="1"/>
  <c r="J92" i="220"/>
  <c r="K92" i="220" s="1"/>
  <c r="J99" i="22"/>
  <c r="K99" i="22" s="1"/>
  <c r="J91" i="150"/>
  <c r="K91" i="150" s="1"/>
  <c r="J93" i="154"/>
  <c r="J91" i="57"/>
  <c r="K91" i="57" s="1"/>
  <c r="J91" i="27"/>
  <c r="K91" i="27" s="1"/>
  <c r="J92" i="255"/>
  <c r="K92" i="255" s="1"/>
  <c r="J94" i="66"/>
  <c r="K94" i="66" s="1"/>
  <c r="J92" i="58"/>
  <c r="K92" i="58" s="1"/>
  <c r="J93" i="7"/>
  <c r="K93" i="7" s="1"/>
  <c r="J93" i="89"/>
  <c r="K93" i="89" s="1"/>
  <c r="J92" i="59"/>
  <c r="K92" i="59" s="1"/>
  <c r="J92" i="70"/>
  <c r="K92" i="70" s="1"/>
  <c r="J91" i="83"/>
  <c r="K91" i="83" s="1"/>
  <c r="J94" i="111"/>
  <c r="K94" i="111" s="1"/>
  <c r="J93" i="131"/>
  <c r="K93" i="131" s="1"/>
  <c r="J93" i="169"/>
  <c r="K93" i="169" s="1"/>
  <c r="J92" i="81"/>
  <c r="K92" i="81" s="1"/>
  <c r="J96" i="127"/>
  <c r="K96" i="127" s="1"/>
  <c r="J94" i="14"/>
  <c r="K94" i="14" s="1"/>
  <c r="J91" i="88"/>
  <c r="K91" i="88" s="1"/>
  <c r="J91" i="238"/>
  <c r="K91" i="238" s="1"/>
  <c r="J92" i="170"/>
  <c r="K92" i="170" s="1"/>
  <c r="J92" i="182"/>
  <c r="K92" i="182" s="1"/>
  <c r="J96" i="178"/>
  <c r="K96" i="178" s="1"/>
  <c r="J97" i="132"/>
  <c r="K97" i="132" s="1"/>
  <c r="J96" i="216"/>
  <c r="K96" i="216" s="1"/>
  <c r="J97" i="248"/>
  <c r="K97" i="248" s="1"/>
  <c r="J93" i="134"/>
  <c r="K93" i="134" s="1"/>
  <c r="J92" i="129"/>
  <c r="K92" i="129" s="1"/>
  <c r="J80" i="151"/>
  <c r="K80" i="151" s="1"/>
  <c r="J101" i="117"/>
  <c r="K101" i="117" s="1"/>
  <c r="J104" i="82"/>
  <c r="K104" i="82" s="1"/>
  <c r="J80" i="155"/>
  <c r="K80" i="155" s="1"/>
  <c r="I95" i="111"/>
  <c r="I91" i="136"/>
  <c r="I93" i="81"/>
  <c r="I95" i="14"/>
  <c r="I94" i="134"/>
  <c r="J96" i="50"/>
  <c r="K96" i="50" s="1"/>
  <c r="J92" i="84"/>
  <c r="K92" i="84" s="1"/>
  <c r="I92" i="88"/>
  <c r="I93" i="170"/>
  <c r="I92" i="256"/>
  <c r="I93" i="70"/>
  <c r="I94" i="8"/>
  <c r="I105" i="110"/>
  <c r="I99" i="93"/>
  <c r="I97" i="50"/>
  <c r="I93" i="5"/>
  <c r="K92" i="5"/>
  <c r="I93" i="84"/>
  <c r="I101" i="157"/>
  <c r="I102" i="157" s="1"/>
  <c r="I92" i="114"/>
  <c r="I96" i="20"/>
  <c r="I94" i="152"/>
  <c r="I95" i="152" s="1"/>
  <c r="I97" i="19"/>
  <c r="K96" i="19"/>
  <c r="J100" i="139"/>
  <c r="K100" i="139" s="1"/>
  <c r="J105" i="133"/>
  <c r="K105" i="133" s="1"/>
  <c r="J99" i="65"/>
  <c r="K99" i="65" s="1"/>
  <c r="J96" i="78"/>
  <c r="K96" i="78" s="1"/>
  <c r="I93" i="220"/>
  <c r="J91" i="68"/>
  <c r="K91" i="68" s="1"/>
  <c r="J104" i="110"/>
  <c r="K104" i="110" s="1"/>
  <c r="I92" i="27"/>
  <c r="I95" i="48"/>
  <c r="G69" i="152"/>
  <c r="H69" i="152" s="1"/>
  <c r="K68" i="152"/>
  <c r="I93" i="251"/>
  <c r="I92" i="181"/>
  <c r="I94" i="241"/>
  <c r="I93" i="129"/>
  <c r="I93" i="182"/>
  <c r="I94" i="169"/>
  <c r="I93" i="135"/>
  <c r="I93" i="29"/>
  <c r="I102" i="117"/>
  <c r="I92" i="57"/>
  <c r="I93" i="53"/>
  <c r="K92" i="53"/>
  <c r="I93" i="255"/>
  <c r="J102" i="37"/>
  <c r="K102" i="37" s="1"/>
  <c r="J91" i="181"/>
  <c r="K91" i="181" s="1"/>
  <c r="I92" i="238"/>
  <c r="J93" i="241"/>
  <c r="K93" i="241" s="1"/>
  <c r="I94" i="3"/>
  <c r="I104" i="62"/>
  <c r="I94" i="26"/>
  <c r="J92" i="135"/>
  <c r="K92" i="135" s="1"/>
  <c r="J96" i="197"/>
  <c r="K96" i="197" s="1"/>
  <c r="J91" i="214"/>
  <c r="K91" i="214" s="1"/>
  <c r="J92" i="99"/>
  <c r="K92" i="99" s="1"/>
  <c r="J97" i="42"/>
  <c r="K97" i="42" s="1"/>
  <c r="J91" i="128"/>
  <c r="K91" i="128" s="1"/>
  <c r="J67" i="20"/>
  <c r="J90" i="136"/>
  <c r="K90" i="136" s="1"/>
  <c r="I93" i="58"/>
  <c r="I103" i="37"/>
  <c r="J93" i="240"/>
  <c r="K93" i="240" s="1"/>
  <c r="I104" i="47"/>
  <c r="I92" i="61"/>
  <c r="I97" i="197"/>
  <c r="I92" i="214"/>
  <c r="I93" i="99"/>
  <c r="I94" i="240"/>
  <c r="I104" i="95"/>
  <c r="I92" i="150"/>
  <c r="I93" i="59"/>
  <c r="J102" i="47"/>
  <c r="K102" i="47" s="1"/>
  <c r="J103" i="47" s="1"/>
  <c r="K103" i="47" s="1"/>
  <c r="I94" i="89"/>
  <c r="J92" i="60"/>
  <c r="K92" i="60" s="1"/>
  <c r="I95" i="66"/>
  <c r="J93" i="123"/>
  <c r="K93" i="123" s="1"/>
  <c r="I93" i="130"/>
  <c r="I92" i="128"/>
  <c r="I94" i="7"/>
  <c r="J96" i="219"/>
  <c r="K96" i="219" s="1"/>
  <c r="I92" i="116"/>
  <c r="J91" i="67"/>
  <c r="K91" i="67" s="1"/>
  <c r="I93" i="137"/>
  <c r="J93" i="239"/>
  <c r="K93" i="239" s="1"/>
  <c r="I94" i="131"/>
  <c r="I93" i="60"/>
  <c r="I94" i="123"/>
  <c r="K72" i="24"/>
  <c r="G73" i="24"/>
  <c r="H73" i="24" s="1"/>
  <c r="I92" i="83"/>
  <c r="I93" i="13"/>
  <c r="K92" i="13"/>
  <c r="I92" i="68"/>
  <c r="G65" i="48"/>
  <c r="H65" i="48" s="1"/>
  <c r="K64" i="48"/>
  <c r="J102" i="33"/>
  <c r="K102" i="33" s="1"/>
  <c r="I93" i="143"/>
  <c r="I97" i="219"/>
  <c r="I92" i="67"/>
  <c r="I94" i="239"/>
  <c r="I92" i="100"/>
  <c r="I93" i="140"/>
  <c r="J91" i="256"/>
  <c r="K91" i="256" s="1"/>
  <c r="I94" i="69"/>
  <c r="I95" i="10"/>
  <c r="I94" i="91"/>
  <c r="I93" i="149"/>
  <c r="I94" i="166"/>
  <c r="I92" i="115"/>
  <c r="I96" i="87"/>
  <c r="J95" i="87"/>
  <c r="K95" i="87" s="1"/>
  <c r="I98" i="42"/>
  <c r="I104" i="41"/>
  <c r="J103" i="41"/>
  <c r="K103" i="41" s="1"/>
  <c r="I106" i="63"/>
  <c r="J105" i="63"/>
  <c r="K105" i="63" s="1"/>
  <c r="I100" i="86"/>
  <c r="J99" i="86"/>
  <c r="K99" i="86" s="1"/>
  <c r="J99" i="35"/>
  <c r="K99" i="35" s="1"/>
  <c r="J106" i="218"/>
  <c r="K106" i="218" s="1"/>
  <c r="J99" i="75"/>
  <c r="K99" i="75" s="1"/>
  <c r="I105" i="82"/>
  <c r="I96" i="74"/>
  <c r="J95" i="74"/>
  <c r="K95" i="74" s="1"/>
  <c r="I93" i="73"/>
  <c r="J92" i="73"/>
  <c r="K92" i="73" s="1"/>
  <c r="I94" i="72"/>
  <c r="J93" i="72"/>
  <c r="K93" i="72" s="1"/>
  <c r="I95" i="71"/>
  <c r="J94" i="71"/>
  <c r="K94" i="71" s="1"/>
  <c r="I98" i="248"/>
  <c r="I94" i="142"/>
  <c r="I97" i="216"/>
  <c r="J95" i="124"/>
  <c r="K95" i="124" s="1"/>
  <c r="J98" i="77"/>
  <c r="K98" i="77" s="1"/>
  <c r="I94" i="154"/>
  <c r="K93" i="154"/>
  <c r="I100" i="22"/>
  <c r="I97" i="78"/>
  <c r="I99" i="77"/>
  <c r="J96" i="76"/>
  <c r="K96" i="76" s="1"/>
  <c r="I97" i="76"/>
  <c r="I98" i="112"/>
  <c r="J97" i="112"/>
  <c r="K97" i="112" s="1"/>
  <c r="I93" i="21"/>
  <c r="J92" i="21"/>
  <c r="K92" i="21" s="1"/>
  <c r="I100" i="35"/>
  <c r="I91" i="155"/>
  <c r="I97" i="127"/>
  <c r="I96" i="124"/>
  <c r="I94" i="43"/>
  <c r="J93" i="43"/>
  <c r="K93" i="43" s="1"/>
  <c r="J100" i="49"/>
  <c r="K100" i="49" s="1"/>
  <c r="I97" i="45"/>
  <c r="J96" i="45"/>
  <c r="K96" i="45" s="1"/>
  <c r="I107" i="145"/>
  <c r="J106" i="145"/>
  <c r="K106" i="145" s="1"/>
  <c r="I94" i="247"/>
  <c r="I101" i="49"/>
  <c r="I106" i="133"/>
  <c r="I98" i="132"/>
  <c r="I98" i="206"/>
  <c r="J97" i="206"/>
  <c r="K97" i="206" s="1"/>
  <c r="J107" i="252"/>
  <c r="K107" i="252" s="1"/>
  <c r="I98" i="217"/>
  <c r="J97" i="217"/>
  <c r="K97" i="217" s="1"/>
  <c r="I100" i="75"/>
  <c r="I97" i="2"/>
  <c r="I98" i="237"/>
  <c r="J97" i="237"/>
  <c r="K97" i="237" s="1"/>
  <c r="J106" i="97"/>
  <c r="K106" i="97" s="1"/>
  <c r="I119" i="85"/>
  <c r="I101" i="221"/>
  <c r="J100" i="221"/>
  <c r="K100" i="221" s="1"/>
  <c r="J95" i="55"/>
  <c r="K95" i="55" s="1"/>
  <c r="I100" i="65"/>
  <c r="I111" i="64"/>
  <c r="J110" i="64"/>
  <c r="K110" i="64" s="1"/>
  <c r="I103" i="33"/>
  <c r="I97" i="32"/>
  <c r="K95" i="30"/>
  <c r="I96" i="30"/>
  <c r="I108" i="252"/>
  <c r="I97" i="178"/>
  <c r="I107" i="97"/>
  <c r="I96" i="250"/>
  <c r="J95" i="250"/>
  <c r="K95" i="250" s="1"/>
  <c r="I116" i="17"/>
  <c r="I109" i="16"/>
  <c r="I98" i="249"/>
  <c r="J97" i="249"/>
  <c r="K97" i="249" s="1"/>
  <c r="I107" i="218"/>
  <c r="I112" i="96"/>
  <c r="I96" i="55"/>
  <c r="I101" i="139"/>
  <c r="I113" i="4"/>
  <c r="I111" i="24"/>
  <c r="I100" i="40"/>
  <c r="J67" i="16" l="1"/>
  <c r="G68" i="16" s="1"/>
  <c r="H68" i="16" s="1"/>
  <c r="J71" i="252"/>
  <c r="J92" i="256"/>
  <c r="I104" i="153"/>
  <c r="G65" i="96"/>
  <c r="H65" i="96" s="1"/>
  <c r="K64" i="96"/>
  <c r="I99" i="151"/>
  <c r="I96" i="211"/>
  <c r="I97" i="211" s="1"/>
  <c r="I110" i="148"/>
  <c r="G66" i="257"/>
  <c r="H66" i="257" s="1"/>
  <c r="K65" i="257"/>
  <c r="K84" i="91"/>
  <c r="G85" i="91"/>
  <c r="H85" i="91" s="1"/>
  <c r="G68" i="247"/>
  <c r="H68" i="247" s="1"/>
  <c r="J68" i="247" s="1"/>
  <c r="G69" i="247" s="1"/>
  <c r="H69" i="247" s="1"/>
  <c r="G65" i="93"/>
  <c r="H65" i="93" s="1"/>
  <c r="K64" i="93"/>
  <c r="K64" i="92"/>
  <c r="J65" i="92" s="1"/>
  <c r="G66" i="92" s="1"/>
  <c r="H66" i="92" s="1"/>
  <c r="G81" i="26"/>
  <c r="H81" i="26" s="1"/>
  <c r="K80" i="26"/>
  <c r="J73" i="61"/>
  <c r="G74" i="61" s="1"/>
  <c r="H74" i="61" s="1"/>
  <c r="G72" i="137"/>
  <c r="H72" i="137" s="1"/>
  <c r="K71" i="137"/>
  <c r="J65" i="17"/>
  <c r="K65" i="17" s="1"/>
  <c r="K89" i="10"/>
  <c r="J90" i="10" s="1"/>
  <c r="G90" i="10"/>
  <c r="I128" i="92"/>
  <c r="G66" i="17"/>
  <c r="H66" i="17" s="1"/>
  <c r="I96" i="152"/>
  <c r="G75" i="153"/>
  <c r="H75" i="153" s="1"/>
  <c r="J75" i="153" s="1"/>
  <c r="J105" i="110"/>
  <c r="K105" i="110" s="1"/>
  <c r="K77" i="148"/>
  <c r="G78" i="148"/>
  <c r="H78" i="148" s="1"/>
  <c r="K66" i="4"/>
  <c r="G67" i="4"/>
  <c r="H67" i="4" s="1"/>
  <c r="G71" i="18"/>
  <c r="H71" i="18" s="1"/>
  <c r="K70" i="18"/>
  <c r="G81" i="155"/>
  <c r="H81" i="155" s="1"/>
  <c r="J81" i="155" s="1"/>
  <c r="G82" i="155" s="1"/>
  <c r="H82" i="155" s="1"/>
  <c r="K73" i="100"/>
  <c r="J74" i="100" s="1"/>
  <c r="K74" i="100" s="1"/>
  <c r="K80" i="251"/>
  <c r="J81" i="251" s="1"/>
  <c r="G82" i="251" s="1"/>
  <c r="H82" i="251" s="1"/>
  <c r="J100" i="262"/>
  <c r="K100" i="262" s="1"/>
  <c r="J81" i="140"/>
  <c r="J96" i="261"/>
  <c r="K96" i="261" s="1"/>
  <c r="K81" i="3"/>
  <c r="J82" i="3" s="1"/>
  <c r="G81" i="114"/>
  <c r="H81" i="114" s="1"/>
  <c r="J81" i="114" s="1"/>
  <c r="G81" i="151"/>
  <c r="H81" i="151" s="1"/>
  <c r="J81" i="151" s="1"/>
  <c r="K81" i="151" s="1"/>
  <c r="J64" i="211"/>
  <c r="G65" i="211" s="1"/>
  <c r="H65" i="211" s="1"/>
  <c r="J96" i="263"/>
  <c r="K96" i="263" s="1"/>
  <c r="I97" i="263"/>
  <c r="J94" i="241"/>
  <c r="K94" i="241" s="1"/>
  <c r="J93" i="135"/>
  <c r="I101" i="262"/>
  <c r="J92" i="150"/>
  <c r="K92" i="150" s="1"/>
  <c r="J93" i="255"/>
  <c r="K93" i="255" s="1"/>
  <c r="J101" i="221"/>
  <c r="K101" i="221" s="1"/>
  <c r="I97" i="261"/>
  <c r="J98" i="206"/>
  <c r="K98" i="206" s="1"/>
  <c r="J94" i="142"/>
  <c r="K94" i="142" s="1"/>
  <c r="J95" i="71"/>
  <c r="K95" i="71" s="1"/>
  <c r="J93" i="73"/>
  <c r="K93" i="73" s="1"/>
  <c r="J96" i="87"/>
  <c r="K96" i="87" s="1"/>
  <c r="J92" i="27"/>
  <c r="K92" i="27" s="1"/>
  <c r="J93" i="29"/>
  <c r="K93" i="29" s="1"/>
  <c r="J92" i="115"/>
  <c r="K92" i="115" s="1"/>
  <c r="J92" i="67"/>
  <c r="K92" i="67" s="1"/>
  <c r="J94" i="123"/>
  <c r="K94" i="123" s="1"/>
  <c r="J93" i="84"/>
  <c r="K93" i="84" s="1"/>
  <c r="J94" i="166"/>
  <c r="K94" i="166" s="1"/>
  <c r="J94" i="69"/>
  <c r="K94" i="69" s="1"/>
  <c r="J92" i="214"/>
  <c r="K92" i="214" s="1"/>
  <c r="J93" i="81"/>
  <c r="K93" i="81" s="1"/>
  <c r="J98" i="237"/>
  <c r="K98" i="237" s="1"/>
  <c r="J98" i="112"/>
  <c r="K98" i="112" s="1"/>
  <c r="J65" i="48"/>
  <c r="G66" i="48" s="1"/>
  <c r="H66" i="48" s="1"/>
  <c r="J94" i="7"/>
  <c r="K94" i="7" s="1"/>
  <c r="J100" i="35"/>
  <c r="K100" i="35" s="1"/>
  <c r="J92" i="238"/>
  <c r="K92" i="238" s="1"/>
  <c r="J92" i="83"/>
  <c r="K92" i="83" s="1"/>
  <c r="J93" i="60"/>
  <c r="K93" i="60" s="1"/>
  <c r="J104" i="95"/>
  <c r="K104" i="95" s="1"/>
  <c r="J94" i="240"/>
  <c r="K94" i="240" s="1"/>
  <c r="J93" i="182"/>
  <c r="K93" i="182" s="1"/>
  <c r="J97" i="50"/>
  <c r="J94" i="89"/>
  <c r="J92" i="88"/>
  <c r="K92" i="88" s="1"/>
  <c r="J93" i="129"/>
  <c r="K93" i="129" s="1"/>
  <c r="J93" i="170"/>
  <c r="K93" i="170" s="1"/>
  <c r="J95" i="111"/>
  <c r="K95" i="111" s="1"/>
  <c r="J94" i="239"/>
  <c r="K94" i="239" s="1"/>
  <c r="J91" i="136"/>
  <c r="K91" i="136" s="1"/>
  <c r="J92" i="181"/>
  <c r="K92" i="181" s="1"/>
  <c r="J93" i="70"/>
  <c r="K93" i="70" s="1"/>
  <c r="J94" i="134"/>
  <c r="K94" i="134" s="1"/>
  <c r="J95" i="66"/>
  <c r="K95" i="66" s="1"/>
  <c r="J97" i="178"/>
  <c r="K97" i="178" s="1"/>
  <c r="J94" i="43"/>
  <c r="K94" i="43" s="1"/>
  <c r="J92" i="128"/>
  <c r="K92" i="128" s="1"/>
  <c r="J97" i="197"/>
  <c r="K97" i="197" s="1"/>
  <c r="J104" i="62"/>
  <c r="K104" i="62" s="1"/>
  <c r="J103" i="33"/>
  <c r="K103" i="33" s="1"/>
  <c r="J108" i="252"/>
  <c r="K108" i="252" s="1"/>
  <c r="J104" i="41"/>
  <c r="K104" i="41" s="1"/>
  <c r="J102" i="117"/>
  <c r="K102" i="117" s="1"/>
  <c r="J101" i="157"/>
  <c r="K101" i="157" s="1"/>
  <c r="J102" i="157" s="1"/>
  <c r="K102" i="157" s="1"/>
  <c r="J103" i="37"/>
  <c r="K103" i="37" s="1"/>
  <c r="J97" i="32"/>
  <c r="K97" i="32" s="1"/>
  <c r="J97" i="78"/>
  <c r="K97" i="78" s="1"/>
  <c r="J96" i="124"/>
  <c r="K96" i="124" s="1"/>
  <c r="I94" i="149"/>
  <c r="I94" i="143"/>
  <c r="G68" i="20"/>
  <c r="H68" i="20" s="1"/>
  <c r="K67" i="20"/>
  <c r="I95" i="26"/>
  <c r="I93" i="57"/>
  <c r="I95" i="169"/>
  <c r="I96" i="48"/>
  <c r="I95" i="8"/>
  <c r="I96" i="14"/>
  <c r="J98" i="249"/>
  <c r="K98" i="249" s="1"/>
  <c r="J107" i="145"/>
  <c r="K107" i="145" s="1"/>
  <c r="J97" i="216"/>
  <c r="K97" i="216" s="1"/>
  <c r="J94" i="72"/>
  <c r="J93" i="149"/>
  <c r="K93" i="149" s="1"/>
  <c r="I93" i="83"/>
  <c r="J92" i="116"/>
  <c r="K92" i="116" s="1"/>
  <c r="I93" i="128"/>
  <c r="I96" i="66"/>
  <c r="I93" i="150"/>
  <c r="I93" i="214"/>
  <c r="I97" i="20"/>
  <c r="K93" i="5"/>
  <c r="I94" i="5"/>
  <c r="J94" i="8"/>
  <c r="K94" i="8" s="1"/>
  <c r="I94" i="140"/>
  <c r="I93" i="67"/>
  <c r="I93" i="116"/>
  <c r="I105" i="62"/>
  <c r="I103" i="117"/>
  <c r="I104" i="117" s="1"/>
  <c r="I105" i="117" s="1"/>
  <c r="I94" i="182"/>
  <c r="I93" i="181"/>
  <c r="I93" i="27"/>
  <c r="K97" i="50"/>
  <c r="I98" i="50"/>
  <c r="I94" i="70"/>
  <c r="I93" i="88"/>
  <c r="I95" i="91"/>
  <c r="I93" i="100"/>
  <c r="J73" i="24"/>
  <c r="I95" i="131"/>
  <c r="I105" i="95"/>
  <c r="I98" i="197"/>
  <c r="I104" i="37"/>
  <c r="I93" i="114"/>
  <c r="I94" i="81"/>
  <c r="J111" i="64"/>
  <c r="K111" i="64" s="1"/>
  <c r="J106" i="63"/>
  <c r="K106" i="63" s="1"/>
  <c r="I93" i="115"/>
  <c r="I96" i="10"/>
  <c r="J92" i="68"/>
  <c r="K92" i="68" s="1"/>
  <c r="I95" i="123"/>
  <c r="J94" i="131"/>
  <c r="K94" i="131" s="1"/>
  <c r="I95" i="89"/>
  <c r="K94" i="89"/>
  <c r="I95" i="240"/>
  <c r="I95" i="3"/>
  <c r="I94" i="255"/>
  <c r="I94" i="29"/>
  <c r="I94" i="129"/>
  <c r="I94" i="251"/>
  <c r="G78" i="85"/>
  <c r="H78" i="85" s="1"/>
  <c r="K77" i="85"/>
  <c r="J93" i="21"/>
  <c r="K93" i="21" s="1"/>
  <c r="J94" i="154"/>
  <c r="K94" i="154" s="1"/>
  <c r="J98" i="248"/>
  <c r="K98" i="248" s="1"/>
  <c r="J97" i="219"/>
  <c r="K97" i="219" s="1"/>
  <c r="I93" i="68"/>
  <c r="J93" i="130"/>
  <c r="K93" i="130" s="1"/>
  <c r="I93" i="61"/>
  <c r="J93" i="58"/>
  <c r="K93" i="58" s="1"/>
  <c r="J69" i="152"/>
  <c r="K97" i="19"/>
  <c r="I98" i="19"/>
  <c r="I103" i="157"/>
  <c r="I104" i="157" s="1"/>
  <c r="I100" i="93"/>
  <c r="I93" i="256"/>
  <c r="K92" i="256"/>
  <c r="I92" i="136"/>
  <c r="I98" i="219"/>
  <c r="I94" i="130"/>
  <c r="J93" i="59"/>
  <c r="K93" i="59" s="1"/>
  <c r="J93" i="99"/>
  <c r="K93" i="99" s="1"/>
  <c r="J104" i="47"/>
  <c r="K104" i="47" s="1"/>
  <c r="I94" i="58"/>
  <c r="I93" i="238"/>
  <c r="I94" i="53"/>
  <c r="K93" i="53"/>
  <c r="I94" i="135"/>
  <c r="K93" i="135"/>
  <c r="I94" i="220"/>
  <c r="I106" i="110"/>
  <c r="I107" i="110" s="1"/>
  <c r="I95" i="134"/>
  <c r="J100" i="86"/>
  <c r="K100" i="86" s="1"/>
  <c r="I95" i="166"/>
  <c r="I95" i="69"/>
  <c r="I95" i="239"/>
  <c r="I94" i="13"/>
  <c r="K93" i="13"/>
  <c r="I94" i="60"/>
  <c r="I94" i="137"/>
  <c r="I95" i="7"/>
  <c r="I94" i="59"/>
  <c r="I94" i="99"/>
  <c r="I105" i="47"/>
  <c r="J92" i="57"/>
  <c r="K92" i="57" s="1"/>
  <c r="J94" i="169"/>
  <c r="K94" i="169" s="1"/>
  <c r="I95" i="241"/>
  <c r="J93" i="220"/>
  <c r="K93" i="220" s="1"/>
  <c r="I94" i="84"/>
  <c r="I94" i="170"/>
  <c r="J95" i="14"/>
  <c r="K95" i="14" s="1"/>
  <c r="I96" i="111"/>
  <c r="I97" i="87"/>
  <c r="I99" i="42"/>
  <c r="J98" i="42"/>
  <c r="K98" i="42" s="1"/>
  <c r="I105" i="41"/>
  <c r="I107" i="63"/>
  <c r="I101" i="86"/>
  <c r="J105" i="82"/>
  <c r="K105" i="82" s="1"/>
  <c r="J100" i="75"/>
  <c r="K100" i="75" s="1"/>
  <c r="I106" i="82"/>
  <c r="J96" i="74"/>
  <c r="K96" i="74" s="1"/>
  <c r="I97" i="74"/>
  <c r="I94" i="73"/>
  <c r="I95" i="72"/>
  <c r="K94" i="72"/>
  <c r="I96" i="71"/>
  <c r="I99" i="248"/>
  <c r="J107" i="97"/>
  <c r="K107" i="97" s="1"/>
  <c r="J98" i="217"/>
  <c r="K98" i="217" s="1"/>
  <c r="I95" i="142"/>
  <c r="I98" i="216"/>
  <c r="J97" i="76"/>
  <c r="K97" i="76" s="1"/>
  <c r="I95" i="154"/>
  <c r="J96" i="250"/>
  <c r="K96" i="250" s="1"/>
  <c r="J97" i="45"/>
  <c r="K97" i="45" s="1"/>
  <c r="I101" i="22"/>
  <c r="J100" i="22"/>
  <c r="K100" i="22" s="1"/>
  <c r="I98" i="78"/>
  <c r="I100" i="77"/>
  <c r="J99" i="77"/>
  <c r="K99" i="77" s="1"/>
  <c r="I98" i="76"/>
  <c r="I99" i="112"/>
  <c r="I94" i="21"/>
  <c r="I101" i="35"/>
  <c r="J97" i="2"/>
  <c r="K97" i="2" s="1"/>
  <c r="I92" i="155"/>
  <c r="I98" i="127"/>
  <c r="J97" i="127"/>
  <c r="K97" i="127" s="1"/>
  <c r="I97" i="124"/>
  <c r="I95" i="43"/>
  <c r="I98" i="45"/>
  <c r="J107" i="218"/>
  <c r="K107" i="218" s="1"/>
  <c r="I108" i="145"/>
  <c r="J101" i="139"/>
  <c r="K101" i="139" s="1"/>
  <c r="I95" i="247"/>
  <c r="I102" i="49"/>
  <c r="J101" i="49"/>
  <c r="K101" i="49" s="1"/>
  <c r="I107" i="133"/>
  <c r="J106" i="133"/>
  <c r="K106" i="133" s="1"/>
  <c r="I99" i="132"/>
  <c r="J98" i="132"/>
  <c r="K98" i="132" s="1"/>
  <c r="I99" i="206"/>
  <c r="I99" i="217"/>
  <c r="I101" i="75"/>
  <c r="I98" i="2"/>
  <c r="I99" i="237"/>
  <c r="I120" i="85"/>
  <c r="I102" i="221"/>
  <c r="I101" i="65"/>
  <c r="J100" i="65"/>
  <c r="K100" i="65" s="1"/>
  <c r="I112" i="64"/>
  <c r="I104" i="33"/>
  <c r="I98" i="32"/>
  <c r="I97" i="30"/>
  <c r="K96" i="30"/>
  <c r="I109" i="252"/>
  <c r="I98" i="178"/>
  <c r="I108" i="97"/>
  <c r="I97" i="250"/>
  <c r="I117" i="17"/>
  <c r="I110" i="16"/>
  <c r="I99" i="249"/>
  <c r="I108" i="218"/>
  <c r="I113" i="96"/>
  <c r="I97" i="55"/>
  <c r="J96" i="55"/>
  <c r="K96" i="55" s="1"/>
  <c r="I102" i="139"/>
  <c r="I114" i="4"/>
  <c r="I112" i="24"/>
  <c r="I101" i="40"/>
  <c r="J100" i="40"/>
  <c r="K100" i="40" s="1"/>
  <c r="K68" i="247" l="1"/>
  <c r="K67" i="16"/>
  <c r="J68" i="16"/>
  <c r="K68" i="16" s="1"/>
  <c r="G69" i="16"/>
  <c r="H69" i="16" s="1"/>
  <c r="I105" i="153"/>
  <c r="G72" i="252"/>
  <c r="H72" i="252" s="1"/>
  <c r="K71" i="252"/>
  <c r="J65" i="96"/>
  <c r="G66" i="96" s="1"/>
  <c r="H66" i="96" s="1"/>
  <c r="I98" i="211"/>
  <c r="J85" i="91"/>
  <c r="K85" i="91" s="1"/>
  <c r="I111" i="148"/>
  <c r="I100" i="151"/>
  <c r="I101" i="151" s="1"/>
  <c r="I102" i="151" s="1"/>
  <c r="J66" i="257"/>
  <c r="J65" i="93"/>
  <c r="G66" i="93" s="1"/>
  <c r="H66" i="93" s="1"/>
  <c r="J81" i="26"/>
  <c r="G82" i="26" s="1"/>
  <c r="H82" i="26" s="1"/>
  <c r="K73" i="61"/>
  <c r="J74" i="61" s="1"/>
  <c r="G75" i="61" s="1"/>
  <c r="H75" i="61" s="1"/>
  <c r="K65" i="92"/>
  <c r="J66" i="92" s="1"/>
  <c r="G67" i="92" s="1"/>
  <c r="H67" i="92" s="1"/>
  <c r="J72" i="137"/>
  <c r="G73" i="137" s="1"/>
  <c r="H73" i="137" s="1"/>
  <c r="G91" i="10"/>
  <c r="K90" i="10"/>
  <c r="J91" i="10" s="1"/>
  <c r="I97" i="152"/>
  <c r="J66" i="17"/>
  <c r="I129" i="92"/>
  <c r="J78" i="148"/>
  <c r="J67" i="4"/>
  <c r="G68" i="4" s="1"/>
  <c r="H68" i="4" s="1"/>
  <c r="J71" i="18"/>
  <c r="J96" i="14"/>
  <c r="K96" i="14" s="1"/>
  <c r="K65" i="48"/>
  <c r="J66" i="48" s="1"/>
  <c r="J93" i="57"/>
  <c r="K93" i="57" s="1"/>
  <c r="G75" i="100"/>
  <c r="H75" i="100" s="1"/>
  <c r="J75" i="100" s="1"/>
  <c r="K81" i="251"/>
  <c r="J82" i="251" s="1"/>
  <c r="G83" i="251" s="1"/>
  <c r="H83" i="251" s="1"/>
  <c r="J94" i="149"/>
  <c r="K94" i="149" s="1"/>
  <c r="G82" i="140"/>
  <c r="H82" i="140" s="1"/>
  <c r="K81" i="140"/>
  <c r="J97" i="263"/>
  <c r="K97" i="263" s="1"/>
  <c r="J95" i="169"/>
  <c r="K95" i="169" s="1"/>
  <c r="G82" i="114"/>
  <c r="H82" i="114" s="1"/>
  <c r="K81" i="114"/>
  <c r="G82" i="151"/>
  <c r="H82" i="151" s="1"/>
  <c r="J82" i="151" s="1"/>
  <c r="K64" i="211"/>
  <c r="J65" i="211" s="1"/>
  <c r="J94" i="220"/>
  <c r="K94" i="220" s="1"/>
  <c r="G83" i="3"/>
  <c r="H83" i="3" s="1"/>
  <c r="K82" i="3"/>
  <c r="I98" i="263"/>
  <c r="I102" i="262"/>
  <c r="J101" i="262"/>
  <c r="K101" i="262" s="1"/>
  <c r="I98" i="261"/>
  <c r="J97" i="261"/>
  <c r="K97" i="261" s="1"/>
  <c r="J93" i="68"/>
  <c r="K93" i="68" s="1"/>
  <c r="J78" i="85"/>
  <c r="K78" i="85" s="1"/>
  <c r="J97" i="87"/>
  <c r="K97" i="87" s="1"/>
  <c r="J94" i="29"/>
  <c r="K94" i="29" s="1"/>
  <c r="J101" i="86"/>
  <c r="K101" i="86" s="1"/>
  <c r="J98" i="50"/>
  <c r="K98" i="50" s="1"/>
  <c r="J97" i="74"/>
  <c r="K97" i="74" s="1"/>
  <c r="J95" i="8"/>
  <c r="K95" i="8" s="1"/>
  <c r="J101" i="22"/>
  <c r="K101" i="22" s="1"/>
  <c r="J106" i="110"/>
  <c r="K106" i="110" s="1"/>
  <c r="J107" i="110" s="1"/>
  <c r="K107" i="110" s="1"/>
  <c r="J93" i="27"/>
  <c r="K93" i="27" s="1"/>
  <c r="J94" i="182"/>
  <c r="K94" i="182" s="1"/>
  <c r="J102" i="221"/>
  <c r="K102" i="221" s="1"/>
  <c r="J93" i="116"/>
  <c r="K93" i="116" s="1"/>
  <c r="J94" i="99"/>
  <c r="K94" i="99" s="1"/>
  <c r="J99" i="42"/>
  <c r="K99" i="42" s="1"/>
  <c r="J94" i="255"/>
  <c r="K94" i="255" s="1"/>
  <c r="J95" i="131"/>
  <c r="K95" i="131" s="1"/>
  <c r="J98" i="197"/>
  <c r="K98" i="197" s="1"/>
  <c r="J69" i="247"/>
  <c r="G70" i="247" s="1"/>
  <c r="H70" i="247" s="1"/>
  <c r="J94" i="73"/>
  <c r="K94" i="73" s="1"/>
  <c r="J94" i="59"/>
  <c r="K94" i="59" s="1"/>
  <c r="J94" i="58"/>
  <c r="K94" i="58" s="1"/>
  <c r="J93" i="115"/>
  <c r="K93" i="115" s="1"/>
  <c r="J93" i="88"/>
  <c r="K93" i="88" s="1"/>
  <c r="J93" i="214"/>
  <c r="K93" i="214" s="1"/>
  <c r="J97" i="250"/>
  <c r="K97" i="250" s="1"/>
  <c r="J108" i="145"/>
  <c r="K108" i="145" s="1"/>
  <c r="J99" i="248"/>
  <c r="K99" i="248" s="1"/>
  <c r="J94" i="170"/>
  <c r="K94" i="170" s="1"/>
  <c r="J94" i="60"/>
  <c r="K94" i="60" s="1"/>
  <c r="J95" i="239"/>
  <c r="K95" i="239" s="1"/>
  <c r="J94" i="135"/>
  <c r="K94" i="135" s="1"/>
  <c r="J93" i="238"/>
  <c r="K93" i="238" s="1"/>
  <c r="J93" i="256"/>
  <c r="K93" i="256" s="1"/>
  <c r="J95" i="123"/>
  <c r="K95" i="123" s="1"/>
  <c r="J93" i="67"/>
  <c r="K93" i="67" s="1"/>
  <c r="J93" i="150"/>
  <c r="K93" i="150" s="1"/>
  <c r="J98" i="219"/>
  <c r="K98" i="219" s="1"/>
  <c r="G76" i="153"/>
  <c r="H76" i="153" s="1"/>
  <c r="K75" i="153"/>
  <c r="J105" i="47"/>
  <c r="K105" i="47" s="1"/>
  <c r="J103" i="157"/>
  <c r="K103" i="157" s="1"/>
  <c r="J104" i="157" s="1"/>
  <c r="K104" i="157" s="1"/>
  <c r="J98" i="78"/>
  <c r="K98" i="78" s="1"/>
  <c r="J105" i="62"/>
  <c r="K105" i="62" s="1"/>
  <c r="I95" i="130"/>
  <c r="I95" i="129"/>
  <c r="J95" i="240"/>
  <c r="K95" i="240" s="1"/>
  <c r="I95" i="81"/>
  <c r="J105" i="95"/>
  <c r="K105" i="95" s="1"/>
  <c r="J94" i="70"/>
  <c r="K94" i="70" s="1"/>
  <c r="I94" i="181"/>
  <c r="I95" i="140"/>
  <c r="I94" i="214"/>
  <c r="I97" i="48"/>
  <c r="I95" i="84"/>
  <c r="I96" i="7"/>
  <c r="I96" i="134"/>
  <c r="K94" i="53"/>
  <c r="I95" i="53"/>
  <c r="J99" i="237"/>
  <c r="K99" i="237" s="1"/>
  <c r="J100" i="77"/>
  <c r="K100" i="77" s="1"/>
  <c r="J95" i="142"/>
  <c r="K95" i="142" s="1"/>
  <c r="J95" i="72"/>
  <c r="K95" i="72" s="1"/>
  <c r="I96" i="239"/>
  <c r="J94" i="130"/>
  <c r="K94" i="130" s="1"/>
  <c r="I101" i="93"/>
  <c r="I94" i="61"/>
  <c r="I96" i="240"/>
  <c r="I106" i="95"/>
  <c r="I95" i="70"/>
  <c r="J98" i="127"/>
  <c r="K98" i="127" s="1"/>
  <c r="J107" i="63"/>
  <c r="K107" i="63" s="1"/>
  <c r="J96" i="111"/>
  <c r="K96" i="111" s="1"/>
  <c r="I106" i="47"/>
  <c r="I107" i="47" s="1"/>
  <c r="I108" i="47" s="1"/>
  <c r="I95" i="137"/>
  <c r="J95" i="69"/>
  <c r="K95" i="69" s="1"/>
  <c r="I108" i="110"/>
  <c r="I94" i="238"/>
  <c r="I105" i="157"/>
  <c r="I95" i="29"/>
  <c r="J95" i="89"/>
  <c r="K95" i="89" s="1"/>
  <c r="I97" i="10"/>
  <c r="I94" i="114"/>
  <c r="I99" i="50"/>
  <c r="I95" i="182"/>
  <c r="I94" i="116"/>
  <c r="I94" i="150"/>
  <c r="I96" i="169"/>
  <c r="I97" i="111"/>
  <c r="I96" i="69"/>
  <c r="I99" i="219"/>
  <c r="I96" i="89"/>
  <c r="I94" i="100"/>
  <c r="I94" i="83"/>
  <c r="I97" i="14"/>
  <c r="J98" i="178"/>
  <c r="K98" i="178" s="1"/>
  <c r="J99" i="132"/>
  <c r="K99" i="132" s="1"/>
  <c r="J95" i="43"/>
  <c r="K95" i="43" s="1"/>
  <c r="J95" i="154"/>
  <c r="K95" i="154" s="1"/>
  <c r="J105" i="41"/>
  <c r="K105" i="41" s="1"/>
  <c r="J95" i="241"/>
  <c r="K95" i="241" s="1"/>
  <c r="I95" i="99"/>
  <c r="I95" i="60"/>
  <c r="J95" i="166"/>
  <c r="K95" i="166" s="1"/>
  <c r="I95" i="220"/>
  <c r="I95" i="58"/>
  <c r="J92" i="136"/>
  <c r="K92" i="136" s="1"/>
  <c r="I99" i="19"/>
  <c r="K98" i="19"/>
  <c r="I94" i="68"/>
  <c r="I95" i="255"/>
  <c r="I94" i="115"/>
  <c r="J104" i="37"/>
  <c r="K104" i="37" s="1"/>
  <c r="J103" i="117"/>
  <c r="K103" i="117" s="1"/>
  <c r="J104" i="117" s="1"/>
  <c r="K104" i="117" s="1"/>
  <c r="J105" i="117" s="1"/>
  <c r="K105" i="117" s="1"/>
  <c r="I95" i="5"/>
  <c r="K94" i="5"/>
  <c r="J96" i="66"/>
  <c r="K96" i="66" s="1"/>
  <c r="J93" i="83"/>
  <c r="K93" i="83" s="1"/>
  <c r="I94" i="57"/>
  <c r="I95" i="143"/>
  <c r="I96" i="241"/>
  <c r="I93" i="136"/>
  <c r="I105" i="37"/>
  <c r="I96" i="91"/>
  <c r="I97" i="66"/>
  <c r="I95" i="170"/>
  <c r="I95" i="59"/>
  <c r="I95" i="13"/>
  <c r="K94" i="13"/>
  <c r="I95" i="135"/>
  <c r="G70" i="152"/>
  <c r="H70" i="152" s="1"/>
  <c r="K69" i="152"/>
  <c r="I95" i="251"/>
  <c r="I96" i="3"/>
  <c r="I96" i="123"/>
  <c r="I96" i="131"/>
  <c r="I94" i="27"/>
  <c r="I106" i="62"/>
  <c r="I107" i="62" s="1"/>
  <c r="I94" i="67"/>
  <c r="I98" i="20"/>
  <c r="J93" i="128"/>
  <c r="K93" i="128" s="1"/>
  <c r="I96" i="8"/>
  <c r="I96" i="26"/>
  <c r="I95" i="149"/>
  <c r="I96" i="166"/>
  <c r="J112" i="64"/>
  <c r="K112" i="64" s="1"/>
  <c r="J102" i="139"/>
  <c r="K102" i="139" s="1"/>
  <c r="J96" i="71"/>
  <c r="K96" i="71" s="1"/>
  <c r="J94" i="84"/>
  <c r="K94" i="84" s="1"/>
  <c r="J95" i="7"/>
  <c r="K95" i="7" s="1"/>
  <c r="J95" i="134"/>
  <c r="K95" i="134" s="1"/>
  <c r="I94" i="256"/>
  <c r="J94" i="129"/>
  <c r="K94" i="129" s="1"/>
  <c r="J94" i="81"/>
  <c r="K94" i="81" s="1"/>
  <c r="I99" i="197"/>
  <c r="G74" i="24"/>
  <c r="H74" i="24" s="1"/>
  <c r="K73" i="24"/>
  <c r="I94" i="88"/>
  <c r="J93" i="181"/>
  <c r="K93" i="181" s="1"/>
  <c r="I94" i="128"/>
  <c r="J68" i="20"/>
  <c r="I98" i="87"/>
  <c r="J98" i="45"/>
  <c r="K98" i="45" s="1"/>
  <c r="I100" i="42"/>
  <c r="I106" i="41"/>
  <c r="I108" i="63"/>
  <c r="J99" i="217"/>
  <c r="K99" i="217" s="1"/>
  <c r="I102" i="86"/>
  <c r="J106" i="82"/>
  <c r="K106" i="82" s="1"/>
  <c r="I106" i="117"/>
  <c r="J101" i="35"/>
  <c r="K101" i="35" s="1"/>
  <c r="J104" i="33"/>
  <c r="K104" i="33" s="1"/>
  <c r="J107" i="133"/>
  <c r="K107" i="133" s="1"/>
  <c r="I107" i="82"/>
  <c r="J101" i="65"/>
  <c r="K101" i="65" s="1"/>
  <c r="I98" i="74"/>
  <c r="I95" i="73"/>
  <c r="I96" i="72"/>
  <c r="I97" i="71"/>
  <c r="I100" i="248"/>
  <c r="I96" i="142"/>
  <c r="I99" i="216"/>
  <c r="J98" i="216"/>
  <c r="K98" i="216" s="1"/>
  <c r="J97" i="124"/>
  <c r="K97" i="124" s="1"/>
  <c r="I96" i="154"/>
  <c r="J99" i="206"/>
  <c r="K99" i="206" s="1"/>
  <c r="I102" i="22"/>
  <c r="I99" i="78"/>
  <c r="I101" i="77"/>
  <c r="J98" i="76"/>
  <c r="K98" i="76" s="1"/>
  <c r="I99" i="76"/>
  <c r="J101" i="75"/>
  <c r="K101" i="75" s="1"/>
  <c r="I100" i="112"/>
  <c r="J99" i="112"/>
  <c r="K99" i="112" s="1"/>
  <c r="I95" i="21"/>
  <c r="J94" i="21"/>
  <c r="K94" i="21" s="1"/>
  <c r="I102" i="35"/>
  <c r="J101" i="40"/>
  <c r="K101" i="40" s="1"/>
  <c r="K81" i="155"/>
  <c r="J82" i="155" s="1"/>
  <c r="G83" i="155" s="1"/>
  <c r="H83" i="155" s="1"/>
  <c r="I93" i="155"/>
  <c r="J97" i="55"/>
  <c r="K97" i="55" s="1"/>
  <c r="I99" i="127"/>
  <c r="I98" i="124"/>
  <c r="I96" i="43"/>
  <c r="I99" i="45"/>
  <c r="I109" i="145"/>
  <c r="J102" i="49"/>
  <c r="K102" i="49" s="1"/>
  <c r="I96" i="247"/>
  <c r="I103" i="49"/>
  <c r="I108" i="133"/>
  <c r="I100" i="132"/>
  <c r="I100" i="206"/>
  <c r="J108" i="218"/>
  <c r="K108" i="218" s="1"/>
  <c r="I100" i="217"/>
  <c r="I102" i="75"/>
  <c r="I99" i="2"/>
  <c r="J98" i="2"/>
  <c r="K98" i="2" s="1"/>
  <c r="I100" i="237"/>
  <c r="I121" i="85"/>
  <c r="I103" i="221"/>
  <c r="I102" i="65"/>
  <c r="I113" i="64"/>
  <c r="I105" i="33"/>
  <c r="I99" i="32"/>
  <c r="J98" i="32"/>
  <c r="K98" i="32" s="1"/>
  <c r="K97" i="30"/>
  <c r="I98" i="30"/>
  <c r="I110" i="252"/>
  <c r="J109" i="252"/>
  <c r="K109" i="252" s="1"/>
  <c r="I99" i="178"/>
  <c r="I109" i="97"/>
  <c r="J108" i="97"/>
  <c r="K108" i="97" s="1"/>
  <c r="I98" i="250"/>
  <c r="I118" i="17"/>
  <c r="I111" i="16"/>
  <c r="I100" i="249"/>
  <c r="J99" i="249"/>
  <c r="K99" i="249" s="1"/>
  <c r="I109" i="218"/>
  <c r="I114" i="96"/>
  <c r="I98" i="55"/>
  <c r="I103" i="139"/>
  <c r="I115" i="4"/>
  <c r="I113" i="24"/>
  <c r="I102" i="40"/>
  <c r="K66" i="48" l="1"/>
  <c r="G67" i="48"/>
  <c r="H67" i="48" s="1"/>
  <c r="J96" i="134"/>
  <c r="J72" i="252"/>
  <c r="G73" i="252" s="1"/>
  <c r="H73" i="252" s="1"/>
  <c r="I106" i="153"/>
  <c r="I107" i="153" s="1"/>
  <c r="J69" i="16"/>
  <c r="K65" i="96"/>
  <c r="J66" i="96" s="1"/>
  <c r="I112" i="148"/>
  <c r="I113" i="148" s="1"/>
  <c r="G86" i="91"/>
  <c r="H86" i="91" s="1"/>
  <c r="J86" i="91" s="1"/>
  <c r="G87" i="91" s="1"/>
  <c r="H87" i="91" s="1"/>
  <c r="I103" i="151"/>
  <c r="I99" i="211"/>
  <c r="G67" i="257"/>
  <c r="H67" i="257" s="1"/>
  <c r="K66" i="257"/>
  <c r="K65" i="93"/>
  <c r="J66" i="93" s="1"/>
  <c r="K81" i="26"/>
  <c r="J82" i="26" s="1"/>
  <c r="K66" i="92"/>
  <c r="J67" i="92" s="1"/>
  <c r="K72" i="137"/>
  <c r="J73" i="137" s="1"/>
  <c r="K73" i="137" s="1"/>
  <c r="J95" i="129"/>
  <c r="K95" i="129" s="1"/>
  <c r="K74" i="61"/>
  <c r="J75" i="61" s="1"/>
  <c r="K75" i="61" s="1"/>
  <c r="K91" i="10"/>
  <c r="J92" i="10" s="1"/>
  <c r="G92" i="10"/>
  <c r="I130" i="92"/>
  <c r="I131" i="92" s="1"/>
  <c r="I132" i="92" s="1"/>
  <c r="I133" i="92" s="1"/>
  <c r="I134" i="92" s="1"/>
  <c r="I135" i="92" s="1"/>
  <c r="I136" i="92" s="1"/>
  <c r="I137" i="92" s="1"/>
  <c r="I138" i="92" s="1"/>
  <c r="G67" i="17"/>
  <c r="H67" i="17" s="1"/>
  <c r="K66" i="17"/>
  <c r="I98" i="152"/>
  <c r="K78" i="148"/>
  <c r="G79" i="148"/>
  <c r="H79" i="148" s="1"/>
  <c r="K67" i="4"/>
  <c r="J68" i="4" s="1"/>
  <c r="K71" i="18"/>
  <c r="G72" i="18"/>
  <c r="H72" i="18" s="1"/>
  <c r="J96" i="7"/>
  <c r="K96" i="7" s="1"/>
  <c r="K82" i="251"/>
  <c r="J83" i="251" s="1"/>
  <c r="G84" i="251" s="1"/>
  <c r="H84" i="251" s="1"/>
  <c r="G76" i="100"/>
  <c r="H76" i="100" s="1"/>
  <c r="K75" i="100"/>
  <c r="J95" i="81"/>
  <c r="K95" i="81" s="1"/>
  <c r="J82" i="140"/>
  <c r="G83" i="140" s="1"/>
  <c r="H83" i="140" s="1"/>
  <c r="J83" i="3"/>
  <c r="K83" i="3" s="1"/>
  <c r="J82" i="114"/>
  <c r="K82" i="114" s="1"/>
  <c r="J102" i="262"/>
  <c r="K102" i="262" s="1"/>
  <c r="J94" i="181"/>
  <c r="K94" i="181" s="1"/>
  <c r="G79" i="85"/>
  <c r="H79" i="85" s="1"/>
  <c r="J79" i="85" s="1"/>
  <c r="K79" i="85" s="1"/>
  <c r="K69" i="247"/>
  <c r="J70" i="247" s="1"/>
  <c r="J95" i="84"/>
  <c r="K95" i="84" s="1"/>
  <c r="J98" i="263"/>
  <c r="K98" i="263" s="1"/>
  <c r="J96" i="131"/>
  <c r="K96" i="131" s="1"/>
  <c r="I99" i="263"/>
  <c r="G66" i="211"/>
  <c r="H66" i="211" s="1"/>
  <c r="K65" i="211"/>
  <c r="I103" i="262"/>
  <c r="J98" i="261"/>
  <c r="K98" i="261" s="1"/>
  <c r="J95" i="130"/>
  <c r="K95" i="130" s="1"/>
  <c r="I99" i="261"/>
  <c r="J96" i="69"/>
  <c r="K96" i="69" s="1"/>
  <c r="J108" i="110"/>
  <c r="K108" i="110" s="1"/>
  <c r="J99" i="50"/>
  <c r="K99" i="50" s="1"/>
  <c r="J95" i="170"/>
  <c r="K95" i="170" s="1"/>
  <c r="J96" i="241"/>
  <c r="K96" i="241" s="1"/>
  <c r="J95" i="21"/>
  <c r="K95" i="21" s="1"/>
  <c r="J99" i="216"/>
  <c r="K99" i="216" s="1"/>
  <c r="J94" i="238"/>
  <c r="K94" i="238" s="1"/>
  <c r="J96" i="239"/>
  <c r="K96" i="239" s="1"/>
  <c r="J96" i="72"/>
  <c r="J108" i="63"/>
  <c r="K108" i="63" s="1"/>
  <c r="J97" i="66"/>
  <c r="K97" i="66" s="1"/>
  <c r="J99" i="76"/>
  <c r="K99" i="76" s="1"/>
  <c r="J93" i="136"/>
  <c r="K93" i="136" s="1"/>
  <c r="J105" i="37"/>
  <c r="K105" i="37" s="1"/>
  <c r="J95" i="99"/>
  <c r="K95" i="99" s="1"/>
  <c r="J97" i="14"/>
  <c r="K97" i="14" s="1"/>
  <c r="J102" i="86"/>
  <c r="J94" i="256"/>
  <c r="K94" i="256" s="1"/>
  <c r="J94" i="67"/>
  <c r="K94" i="67" s="1"/>
  <c r="J96" i="123"/>
  <c r="K96" i="123" s="1"/>
  <c r="J94" i="116"/>
  <c r="K94" i="116" s="1"/>
  <c r="J97" i="111"/>
  <c r="K97" i="111" s="1"/>
  <c r="J97" i="71"/>
  <c r="K97" i="71" s="1"/>
  <c r="J96" i="142"/>
  <c r="K96" i="142" s="1"/>
  <c r="J99" i="178"/>
  <c r="K99" i="178" s="1"/>
  <c r="J96" i="154"/>
  <c r="K96" i="154" s="1"/>
  <c r="J95" i="149"/>
  <c r="K95" i="149" s="1"/>
  <c r="J94" i="128"/>
  <c r="K94" i="128" s="1"/>
  <c r="J96" i="89"/>
  <c r="K96" i="89" s="1"/>
  <c r="J106" i="47"/>
  <c r="K106" i="47" s="1"/>
  <c r="J107" i="47" s="1"/>
  <c r="K107" i="47" s="1"/>
  <c r="J108" i="47" s="1"/>
  <c r="K108" i="47" s="1"/>
  <c r="J76" i="153"/>
  <c r="J94" i="68"/>
  <c r="K94" i="68" s="1"/>
  <c r="J96" i="166"/>
  <c r="K96" i="166" s="1"/>
  <c r="J94" i="150"/>
  <c r="K94" i="150" s="1"/>
  <c r="J95" i="182"/>
  <c r="K95" i="182" s="1"/>
  <c r="J94" i="214"/>
  <c r="K94" i="214" s="1"/>
  <c r="G83" i="151"/>
  <c r="H83" i="151" s="1"/>
  <c r="K82" i="151"/>
  <c r="J70" i="152"/>
  <c r="G71" i="152" s="1"/>
  <c r="H71" i="152" s="1"/>
  <c r="J113" i="64"/>
  <c r="K113" i="64" s="1"/>
  <c r="J106" i="62"/>
  <c r="K106" i="62" s="1"/>
  <c r="J107" i="62" s="1"/>
  <c r="K107" i="62" s="1"/>
  <c r="I97" i="8"/>
  <c r="I95" i="128"/>
  <c r="I95" i="57"/>
  <c r="I95" i="115"/>
  <c r="I95" i="114"/>
  <c r="I107" i="95"/>
  <c r="I97" i="3"/>
  <c r="J100" i="249"/>
  <c r="K100" i="249" s="1"/>
  <c r="J99" i="32"/>
  <c r="K99" i="32" s="1"/>
  <c r="J99" i="2"/>
  <c r="K99" i="2" s="1"/>
  <c r="J100" i="132"/>
  <c r="K100" i="132" s="1"/>
  <c r="J100" i="42"/>
  <c r="K100" i="42" s="1"/>
  <c r="J99" i="197"/>
  <c r="K99" i="197" s="1"/>
  <c r="I95" i="67"/>
  <c r="I97" i="123"/>
  <c r="I96" i="170"/>
  <c r="I94" i="136"/>
  <c r="J94" i="115"/>
  <c r="K94" i="115" s="1"/>
  <c r="J95" i="58"/>
  <c r="K95" i="58" s="1"/>
  <c r="I96" i="99"/>
  <c r="I98" i="14"/>
  <c r="I97" i="69"/>
  <c r="I95" i="116"/>
  <c r="I98" i="10"/>
  <c r="I95" i="238"/>
  <c r="J96" i="240"/>
  <c r="K96" i="240" s="1"/>
  <c r="I97" i="239"/>
  <c r="K96" i="134"/>
  <c r="I97" i="134"/>
  <c r="I95" i="214"/>
  <c r="I96" i="81"/>
  <c r="J95" i="73"/>
  <c r="K95" i="73" s="1"/>
  <c r="I100" i="197"/>
  <c r="I97" i="26"/>
  <c r="I108" i="62"/>
  <c r="J95" i="135"/>
  <c r="K95" i="135" s="1"/>
  <c r="J95" i="255"/>
  <c r="K95" i="255" s="1"/>
  <c r="I96" i="58"/>
  <c r="J94" i="83"/>
  <c r="K94" i="83" s="1"/>
  <c r="I96" i="182"/>
  <c r="I109" i="110"/>
  <c r="I97" i="240"/>
  <c r="I97" i="7"/>
  <c r="I97" i="89"/>
  <c r="I98" i="111"/>
  <c r="I96" i="70"/>
  <c r="I96" i="140"/>
  <c r="I96" i="129"/>
  <c r="J99" i="127"/>
  <c r="K99" i="127" s="1"/>
  <c r="J98" i="74"/>
  <c r="K98" i="74" s="1"/>
  <c r="J98" i="87"/>
  <c r="K98" i="87" s="1"/>
  <c r="J96" i="8"/>
  <c r="K96" i="8" s="1"/>
  <c r="J94" i="27"/>
  <c r="K94" i="27" s="1"/>
  <c r="I98" i="66"/>
  <c r="I97" i="241"/>
  <c r="I96" i="5"/>
  <c r="K95" i="5"/>
  <c r="I95" i="68"/>
  <c r="J95" i="220"/>
  <c r="K95" i="220" s="1"/>
  <c r="J67" i="48"/>
  <c r="J96" i="169"/>
  <c r="K96" i="169" s="1"/>
  <c r="I100" i="50"/>
  <c r="J95" i="29"/>
  <c r="K95" i="29" s="1"/>
  <c r="J95" i="70"/>
  <c r="K95" i="70" s="1"/>
  <c r="I95" i="61"/>
  <c r="I96" i="84"/>
  <c r="I95" i="181"/>
  <c r="I96" i="220"/>
  <c r="I95" i="27"/>
  <c r="I96" i="251"/>
  <c r="I96" i="13"/>
  <c r="K95" i="13"/>
  <c r="I96" i="143"/>
  <c r="I97" i="169"/>
  <c r="I96" i="29"/>
  <c r="I96" i="255"/>
  <c r="I95" i="88"/>
  <c r="I97" i="166"/>
  <c r="J100" i="112"/>
  <c r="K100" i="112" s="1"/>
  <c r="G69" i="20"/>
  <c r="H69" i="20" s="1"/>
  <c r="K68" i="20"/>
  <c r="J94" i="88"/>
  <c r="K94" i="88" s="1"/>
  <c r="I95" i="256"/>
  <c r="I97" i="131"/>
  <c r="J95" i="59"/>
  <c r="K95" i="59" s="1"/>
  <c r="I97" i="91"/>
  <c r="J95" i="60"/>
  <c r="K95" i="60" s="1"/>
  <c r="J99" i="219"/>
  <c r="K99" i="219" s="1"/>
  <c r="I95" i="150"/>
  <c r="J105" i="157"/>
  <c r="K105" i="157" s="1"/>
  <c r="I96" i="137"/>
  <c r="I102" i="93"/>
  <c r="I96" i="53"/>
  <c r="K95" i="53"/>
  <c r="I96" i="135"/>
  <c r="I95" i="83"/>
  <c r="J102" i="65"/>
  <c r="K102" i="65" s="1"/>
  <c r="J100" i="237"/>
  <c r="K100" i="237" s="1"/>
  <c r="J96" i="43"/>
  <c r="K96" i="43" s="1"/>
  <c r="J107" i="82"/>
  <c r="K107" i="82" s="1"/>
  <c r="J74" i="24"/>
  <c r="I96" i="149"/>
  <c r="I99" i="20"/>
  <c r="I96" i="59"/>
  <c r="I106" i="37"/>
  <c r="J94" i="57"/>
  <c r="K94" i="57" s="1"/>
  <c r="I100" i="19"/>
  <c r="K99" i="19"/>
  <c r="I96" i="60"/>
  <c r="I95" i="100"/>
  <c r="I100" i="219"/>
  <c r="I106" i="157"/>
  <c r="I107" i="157" s="1"/>
  <c r="J106" i="95"/>
  <c r="K106" i="95" s="1"/>
  <c r="I98" i="48"/>
  <c r="I96" i="130"/>
  <c r="I99" i="87"/>
  <c r="J103" i="49"/>
  <c r="K103" i="49" s="1"/>
  <c r="I101" i="42"/>
  <c r="I107" i="41"/>
  <c r="J106" i="41"/>
  <c r="K106" i="41" s="1"/>
  <c r="I109" i="63"/>
  <c r="K102" i="86"/>
  <c r="I103" i="86"/>
  <c r="I107" i="117"/>
  <c r="J106" i="117"/>
  <c r="K106" i="117" s="1"/>
  <c r="J108" i="133"/>
  <c r="K108" i="133" s="1"/>
  <c r="I108" i="82"/>
  <c r="I99" i="74"/>
  <c r="I96" i="73"/>
  <c r="K96" i="72"/>
  <c r="I97" i="72"/>
  <c r="I98" i="71"/>
  <c r="J110" i="252"/>
  <c r="K110" i="252" s="1"/>
  <c r="I101" i="248"/>
  <c r="J100" i="248"/>
  <c r="K100" i="248" s="1"/>
  <c r="I97" i="142"/>
  <c r="I100" i="216"/>
  <c r="J98" i="124"/>
  <c r="K98" i="124" s="1"/>
  <c r="J101" i="77"/>
  <c r="K101" i="77" s="1"/>
  <c r="I97" i="154"/>
  <c r="J100" i="206"/>
  <c r="K100" i="206" s="1"/>
  <c r="I103" i="22"/>
  <c r="J102" i="22"/>
  <c r="K102" i="22" s="1"/>
  <c r="J100" i="217"/>
  <c r="K100" i="217" s="1"/>
  <c r="I100" i="78"/>
  <c r="J99" i="78"/>
  <c r="K99" i="78" s="1"/>
  <c r="I102" i="77"/>
  <c r="I100" i="76"/>
  <c r="I101" i="112"/>
  <c r="I96" i="21"/>
  <c r="I103" i="35"/>
  <c r="J102" i="35"/>
  <c r="K102" i="35" s="1"/>
  <c r="K82" i="155"/>
  <c r="J83" i="155" s="1"/>
  <c r="I94" i="155"/>
  <c r="J98" i="55"/>
  <c r="K98" i="55" s="1"/>
  <c r="I100" i="127"/>
  <c r="I99" i="124"/>
  <c r="I109" i="47"/>
  <c r="I97" i="43"/>
  <c r="I100" i="45"/>
  <c r="J99" i="45"/>
  <c r="K99" i="45" s="1"/>
  <c r="I110" i="145"/>
  <c r="J109" i="145"/>
  <c r="K109" i="145" s="1"/>
  <c r="I97" i="247"/>
  <c r="I104" i="49"/>
  <c r="I109" i="133"/>
  <c r="I101" i="132"/>
  <c r="I101" i="206"/>
  <c r="J109" i="97"/>
  <c r="K109" i="97" s="1"/>
  <c r="I101" i="217"/>
  <c r="I103" i="75"/>
  <c r="J102" i="75"/>
  <c r="K102" i="75" s="1"/>
  <c r="I100" i="2"/>
  <c r="I101" i="237"/>
  <c r="I122" i="85"/>
  <c r="C92" i="179"/>
  <c r="I104" i="221"/>
  <c r="J103" i="221"/>
  <c r="K103" i="221" s="1"/>
  <c r="I103" i="65"/>
  <c r="I114" i="64"/>
  <c r="I106" i="33"/>
  <c r="J105" i="33"/>
  <c r="K105" i="33" s="1"/>
  <c r="I100" i="32"/>
  <c r="I99" i="30"/>
  <c r="K98" i="30"/>
  <c r="I111" i="252"/>
  <c r="I100" i="178"/>
  <c r="I110" i="97"/>
  <c r="I99" i="250"/>
  <c r="J98" i="250"/>
  <c r="K98" i="250" s="1"/>
  <c r="I119" i="17"/>
  <c r="I112" i="16"/>
  <c r="I101" i="249"/>
  <c r="I110" i="218"/>
  <c r="J109" i="218"/>
  <c r="K109" i="218" s="1"/>
  <c r="I115" i="96"/>
  <c r="I99" i="55"/>
  <c r="I104" i="139"/>
  <c r="J103" i="139"/>
  <c r="K103" i="139" s="1"/>
  <c r="I116" i="4"/>
  <c r="I114" i="24"/>
  <c r="I103" i="40"/>
  <c r="J102" i="40"/>
  <c r="K102" i="40" s="1"/>
  <c r="K72" i="252" l="1"/>
  <c r="J73" i="252" s="1"/>
  <c r="I114" i="148"/>
  <c r="G70" i="16"/>
  <c r="H70" i="16" s="1"/>
  <c r="K69" i="16"/>
  <c r="I108" i="153"/>
  <c r="K66" i="96"/>
  <c r="G67" i="96"/>
  <c r="H67" i="96" s="1"/>
  <c r="K86" i="91"/>
  <c r="J87" i="91" s="1"/>
  <c r="G88" i="91" s="1"/>
  <c r="H88" i="91" s="1"/>
  <c r="K82" i="26"/>
  <c r="G83" i="26"/>
  <c r="H83" i="26" s="1"/>
  <c r="I104" i="151"/>
  <c r="I105" i="151" s="1"/>
  <c r="I100" i="211"/>
  <c r="J67" i="257"/>
  <c r="K66" i="93"/>
  <c r="G67" i="93"/>
  <c r="H67" i="93" s="1"/>
  <c r="G76" i="61"/>
  <c r="H76" i="61" s="1"/>
  <c r="J76" i="61" s="1"/>
  <c r="G68" i="92"/>
  <c r="H68" i="92" s="1"/>
  <c r="K67" i="92"/>
  <c r="G74" i="137"/>
  <c r="H74" i="137" s="1"/>
  <c r="J74" i="137" s="1"/>
  <c r="J72" i="18"/>
  <c r="K72" i="18" s="1"/>
  <c r="G83" i="114"/>
  <c r="H83" i="114" s="1"/>
  <c r="J79" i="148"/>
  <c r="K79" i="148" s="1"/>
  <c r="G93" i="10"/>
  <c r="K92" i="10"/>
  <c r="J93" i="10" s="1"/>
  <c r="I99" i="152"/>
  <c r="I100" i="152" s="1"/>
  <c r="J67" i="17"/>
  <c r="G69" i="4"/>
  <c r="H69" i="4" s="1"/>
  <c r="K68" i="4"/>
  <c r="J97" i="8"/>
  <c r="K97" i="8" s="1"/>
  <c r="J76" i="100"/>
  <c r="K76" i="100" s="1"/>
  <c r="K82" i="140"/>
  <c r="J83" i="140" s="1"/>
  <c r="K83" i="251"/>
  <c r="J84" i="251" s="1"/>
  <c r="K84" i="251" s="1"/>
  <c r="G84" i="3"/>
  <c r="H84" i="3" s="1"/>
  <c r="J84" i="3" s="1"/>
  <c r="J95" i="115"/>
  <c r="K95" i="115" s="1"/>
  <c r="J95" i="57"/>
  <c r="K95" i="57" s="1"/>
  <c r="J107" i="95"/>
  <c r="K107" i="95" s="1"/>
  <c r="G80" i="85"/>
  <c r="H80" i="85" s="1"/>
  <c r="J80" i="85" s="1"/>
  <c r="J66" i="211"/>
  <c r="G67" i="211" s="1"/>
  <c r="H67" i="211" s="1"/>
  <c r="J99" i="263"/>
  <c r="K99" i="263" s="1"/>
  <c r="J103" i="262"/>
  <c r="K103" i="262" s="1"/>
  <c r="I100" i="263"/>
  <c r="I104" i="262"/>
  <c r="I100" i="261"/>
  <c r="J96" i="70"/>
  <c r="K96" i="70" s="1"/>
  <c r="J99" i="261"/>
  <c r="K99" i="261" s="1"/>
  <c r="J96" i="29"/>
  <c r="K96" i="29" s="1"/>
  <c r="J100" i="32"/>
  <c r="K100" i="32" s="1"/>
  <c r="J104" i="221"/>
  <c r="K104" i="221" s="1"/>
  <c r="K70" i="152"/>
  <c r="J71" i="152" s="1"/>
  <c r="G72" i="152" s="1"/>
  <c r="H72" i="152" s="1"/>
  <c r="J94" i="136"/>
  <c r="K94" i="136" s="1"/>
  <c r="J83" i="114"/>
  <c r="J95" i="83"/>
  <c r="K95" i="83" s="1"/>
  <c r="J97" i="241"/>
  <c r="K97" i="241" s="1"/>
  <c r="J101" i="132"/>
  <c r="K101" i="132" s="1"/>
  <c r="J97" i="69"/>
  <c r="K97" i="69" s="1"/>
  <c r="J100" i="178"/>
  <c r="K100" i="178" s="1"/>
  <c r="J106" i="33"/>
  <c r="K106" i="33" s="1"/>
  <c r="J110" i="145"/>
  <c r="K110" i="145" s="1"/>
  <c r="J97" i="7"/>
  <c r="K97" i="7" s="1"/>
  <c r="J83" i="151"/>
  <c r="K83" i="151" s="1"/>
  <c r="J100" i="127"/>
  <c r="K100" i="127" s="1"/>
  <c r="J97" i="240"/>
  <c r="J96" i="149"/>
  <c r="K96" i="149" s="1"/>
  <c r="J96" i="135"/>
  <c r="K96" i="135" s="1"/>
  <c r="J97" i="169"/>
  <c r="K97" i="169" s="1"/>
  <c r="J100" i="197"/>
  <c r="K100" i="197" s="1"/>
  <c r="J96" i="255"/>
  <c r="K96" i="255" s="1"/>
  <c r="J95" i="68"/>
  <c r="K95" i="68" s="1"/>
  <c r="J95" i="27"/>
  <c r="K95" i="27" s="1"/>
  <c r="J96" i="99"/>
  <c r="K96" i="99" s="1"/>
  <c r="J103" i="22"/>
  <c r="K103" i="22" s="1"/>
  <c r="J95" i="88"/>
  <c r="K95" i="88" s="1"/>
  <c r="J95" i="214"/>
  <c r="K95" i="214" s="1"/>
  <c r="J97" i="239"/>
  <c r="K97" i="239" s="1"/>
  <c r="J95" i="116"/>
  <c r="K95" i="116" s="1"/>
  <c r="J98" i="14"/>
  <c r="K98" i="14" s="1"/>
  <c r="J96" i="58"/>
  <c r="K96" i="58" s="1"/>
  <c r="J95" i="67"/>
  <c r="K95" i="67" s="1"/>
  <c r="J95" i="128"/>
  <c r="K95" i="128" s="1"/>
  <c r="G77" i="153"/>
  <c r="H77" i="153" s="1"/>
  <c r="K76" i="153"/>
  <c r="J96" i="60"/>
  <c r="K96" i="60" s="1"/>
  <c r="J97" i="131"/>
  <c r="K97" i="131" s="1"/>
  <c r="J69" i="20"/>
  <c r="G70" i="20" s="1"/>
  <c r="H70" i="20" s="1"/>
  <c r="J107" i="41"/>
  <c r="K107" i="41" s="1"/>
  <c r="J99" i="55"/>
  <c r="K99" i="55" s="1"/>
  <c r="J103" i="40"/>
  <c r="K103" i="40" s="1"/>
  <c r="J109" i="110"/>
  <c r="K109" i="110" s="1"/>
  <c r="J107" i="117"/>
  <c r="K107" i="117" s="1"/>
  <c r="J109" i="47"/>
  <c r="K109" i="47" s="1"/>
  <c r="J100" i="78"/>
  <c r="K100" i="78" s="1"/>
  <c r="J101" i="248"/>
  <c r="K101" i="248" s="1"/>
  <c r="J100" i="219"/>
  <c r="K100" i="219" s="1"/>
  <c r="J106" i="37"/>
  <c r="K106" i="37" s="1"/>
  <c r="K74" i="24"/>
  <c r="G75" i="24"/>
  <c r="H75" i="24" s="1"/>
  <c r="I97" i="135"/>
  <c r="J95" i="256"/>
  <c r="K95" i="256" s="1"/>
  <c r="J98" i="66"/>
  <c r="K98" i="66" s="1"/>
  <c r="J96" i="129"/>
  <c r="K96" i="129" s="1"/>
  <c r="J97" i="89"/>
  <c r="K97" i="89" s="1"/>
  <c r="I101" i="197"/>
  <c r="J97" i="134"/>
  <c r="K97" i="134" s="1"/>
  <c r="I99" i="10"/>
  <c r="I98" i="123"/>
  <c r="J109" i="133"/>
  <c r="K109" i="133" s="1"/>
  <c r="J101" i="42"/>
  <c r="K101" i="42" s="1"/>
  <c r="I99" i="48"/>
  <c r="I96" i="100"/>
  <c r="I107" i="37"/>
  <c r="I96" i="256"/>
  <c r="I96" i="88"/>
  <c r="I96" i="27"/>
  <c r="I96" i="61"/>
  <c r="I96" i="68"/>
  <c r="I97" i="129"/>
  <c r="I98" i="89"/>
  <c r="I108" i="95"/>
  <c r="I96" i="57"/>
  <c r="J96" i="59"/>
  <c r="K96" i="59" s="1"/>
  <c r="I97" i="53"/>
  <c r="K96" i="53"/>
  <c r="I97" i="137"/>
  <c r="I97" i="220"/>
  <c r="I110" i="110"/>
  <c r="I111" i="110" s="1"/>
  <c r="I98" i="239"/>
  <c r="I96" i="116"/>
  <c r="I96" i="67"/>
  <c r="I98" i="91"/>
  <c r="I97" i="255"/>
  <c r="I97" i="143"/>
  <c r="J96" i="220"/>
  <c r="K96" i="220" s="1"/>
  <c r="I97" i="140"/>
  <c r="J96" i="182"/>
  <c r="K96" i="182" s="1"/>
  <c r="J108" i="62"/>
  <c r="K108" i="62" s="1"/>
  <c r="J96" i="81"/>
  <c r="K96" i="81" s="1"/>
  <c r="I96" i="114"/>
  <c r="I97" i="59"/>
  <c r="J100" i="216"/>
  <c r="K100" i="216" s="1"/>
  <c r="J106" i="157"/>
  <c r="K106" i="157" s="1"/>
  <c r="J107" i="157" s="1"/>
  <c r="K107" i="157" s="1"/>
  <c r="I97" i="60"/>
  <c r="I100" i="20"/>
  <c r="I103" i="93"/>
  <c r="J95" i="150"/>
  <c r="K95" i="150" s="1"/>
  <c r="I97" i="29"/>
  <c r="J95" i="181"/>
  <c r="K95" i="181" s="1"/>
  <c r="J100" i="50"/>
  <c r="K100" i="50" s="1"/>
  <c r="I97" i="5"/>
  <c r="K96" i="5"/>
  <c r="I98" i="7"/>
  <c r="I97" i="182"/>
  <c r="I109" i="62"/>
  <c r="I97" i="81"/>
  <c r="G71" i="247"/>
  <c r="H71" i="247" s="1"/>
  <c r="K70" i="247"/>
  <c r="I98" i="69"/>
  <c r="I95" i="136"/>
  <c r="I98" i="3"/>
  <c r="I96" i="128"/>
  <c r="I97" i="70"/>
  <c r="I96" i="238"/>
  <c r="I97" i="170"/>
  <c r="I96" i="150"/>
  <c r="I97" i="13"/>
  <c r="K96" i="13"/>
  <c r="I96" i="181"/>
  <c r="I101" i="50"/>
  <c r="J101" i="249"/>
  <c r="K101" i="249" s="1"/>
  <c r="J97" i="142"/>
  <c r="K97" i="142" s="1"/>
  <c r="J96" i="130"/>
  <c r="K96" i="130" s="1"/>
  <c r="I101" i="19"/>
  <c r="K100" i="19"/>
  <c r="I97" i="149"/>
  <c r="I96" i="83"/>
  <c r="I98" i="131"/>
  <c r="J97" i="166"/>
  <c r="K97" i="166" s="1"/>
  <c r="I98" i="169"/>
  <c r="J96" i="84"/>
  <c r="K96" i="84" s="1"/>
  <c r="I98" i="241"/>
  <c r="J98" i="111"/>
  <c r="K98" i="111" s="1"/>
  <c r="I98" i="240"/>
  <c r="K97" i="240"/>
  <c r="I98" i="26"/>
  <c r="I96" i="214"/>
  <c r="J95" i="238"/>
  <c r="K95" i="238" s="1"/>
  <c r="I99" i="14"/>
  <c r="J96" i="170"/>
  <c r="K96" i="170" s="1"/>
  <c r="I108" i="157"/>
  <c r="I97" i="130"/>
  <c r="I101" i="219"/>
  <c r="I98" i="166"/>
  <c r="I97" i="251"/>
  <c r="I97" i="84"/>
  <c r="G68" i="48"/>
  <c r="H68" i="48" s="1"/>
  <c r="K67" i="48"/>
  <c r="I99" i="66"/>
  <c r="I99" i="111"/>
  <c r="I97" i="58"/>
  <c r="I98" i="134"/>
  <c r="I97" i="99"/>
  <c r="J97" i="123"/>
  <c r="K97" i="123" s="1"/>
  <c r="I96" i="115"/>
  <c r="I98" i="8"/>
  <c r="I100" i="87"/>
  <c r="J99" i="87"/>
  <c r="K99" i="87" s="1"/>
  <c r="J104" i="49"/>
  <c r="K104" i="49" s="1"/>
  <c r="J100" i="45"/>
  <c r="K100" i="45" s="1"/>
  <c r="I102" i="42"/>
  <c r="I108" i="41"/>
  <c r="I110" i="63"/>
  <c r="J109" i="63"/>
  <c r="K109" i="63" s="1"/>
  <c r="J108" i="82"/>
  <c r="K108" i="82" s="1"/>
  <c r="I104" i="86"/>
  <c r="J103" i="86"/>
  <c r="K103" i="86" s="1"/>
  <c r="I108" i="117"/>
  <c r="J103" i="35"/>
  <c r="K103" i="35" s="1"/>
  <c r="I109" i="82"/>
  <c r="J103" i="65"/>
  <c r="K103" i="65" s="1"/>
  <c r="I100" i="74"/>
  <c r="J99" i="74"/>
  <c r="K99" i="74" s="1"/>
  <c r="I97" i="73"/>
  <c r="J96" i="73"/>
  <c r="K96" i="73" s="1"/>
  <c r="I98" i="72"/>
  <c r="J97" i="72"/>
  <c r="K97" i="72" s="1"/>
  <c r="I99" i="71"/>
  <c r="J98" i="71"/>
  <c r="K98" i="71" s="1"/>
  <c r="I102" i="248"/>
  <c r="J110" i="218"/>
  <c r="K110" i="218" s="1"/>
  <c r="J110" i="97"/>
  <c r="K110" i="97" s="1"/>
  <c r="I98" i="142"/>
  <c r="I101" i="216"/>
  <c r="J99" i="124"/>
  <c r="K99" i="124" s="1"/>
  <c r="I98" i="154"/>
  <c r="J97" i="154"/>
  <c r="K97" i="154" s="1"/>
  <c r="J99" i="250"/>
  <c r="K99" i="250" s="1"/>
  <c r="I104" i="22"/>
  <c r="I101" i="78"/>
  <c r="I103" i="77"/>
  <c r="J102" i="77"/>
  <c r="K102" i="77" s="1"/>
  <c r="J100" i="76"/>
  <c r="K100" i="76" s="1"/>
  <c r="I101" i="76"/>
  <c r="J103" i="75"/>
  <c r="K103" i="75" s="1"/>
  <c r="I102" i="112"/>
  <c r="J101" i="112"/>
  <c r="K101" i="112" s="1"/>
  <c r="I97" i="21"/>
  <c r="J96" i="21"/>
  <c r="K96" i="21" s="1"/>
  <c r="I104" i="35"/>
  <c r="K83" i="155"/>
  <c r="G84" i="155"/>
  <c r="H84" i="155" s="1"/>
  <c r="I95" i="155"/>
  <c r="J100" i="2"/>
  <c r="K100" i="2" s="1"/>
  <c r="J111" i="252"/>
  <c r="K111" i="252" s="1"/>
  <c r="I101" i="127"/>
  <c r="I100" i="124"/>
  <c r="I110" i="47"/>
  <c r="I98" i="43"/>
  <c r="J97" i="43"/>
  <c r="K97" i="43" s="1"/>
  <c r="I101" i="45"/>
  <c r="I111" i="145"/>
  <c r="J104" i="139"/>
  <c r="K104" i="139" s="1"/>
  <c r="I98" i="247"/>
  <c r="I105" i="49"/>
  <c r="I110" i="133"/>
  <c r="I102" i="132"/>
  <c r="I102" i="206"/>
  <c r="J101" i="206"/>
  <c r="K101" i="206" s="1"/>
  <c r="I102" i="217"/>
  <c r="J101" i="217"/>
  <c r="K101" i="217" s="1"/>
  <c r="I104" i="75"/>
  <c r="I101" i="2"/>
  <c r="I102" i="237"/>
  <c r="J101" i="237"/>
  <c r="K101" i="237" s="1"/>
  <c r="I105" i="221"/>
  <c r="I104" i="65"/>
  <c r="I115" i="64"/>
  <c r="J114" i="64"/>
  <c r="K114" i="64" s="1"/>
  <c r="I107" i="33"/>
  <c r="I101" i="32"/>
  <c r="K99" i="30"/>
  <c r="I100" i="30"/>
  <c r="I112" i="252"/>
  <c r="I101" i="178"/>
  <c r="I111" i="97"/>
  <c r="I100" i="250"/>
  <c r="I120" i="17"/>
  <c r="I113" i="16"/>
  <c r="I102" i="249"/>
  <c r="I111" i="218"/>
  <c r="I116" i="96"/>
  <c r="I100" i="55"/>
  <c r="I105" i="139"/>
  <c r="I139" i="92"/>
  <c r="I117" i="4"/>
  <c r="I115" i="24"/>
  <c r="I104" i="40"/>
  <c r="J70" i="16" l="1"/>
  <c r="K70" i="16" s="1"/>
  <c r="I109" i="153"/>
  <c r="I115" i="148"/>
  <c r="I106" i="151"/>
  <c r="G74" i="252"/>
  <c r="H74" i="252" s="1"/>
  <c r="K73" i="252"/>
  <c r="J67" i="96"/>
  <c r="G68" i="96" s="1"/>
  <c r="H68" i="96" s="1"/>
  <c r="K87" i="91"/>
  <c r="J88" i="91" s="1"/>
  <c r="K88" i="91" s="1"/>
  <c r="G73" i="18"/>
  <c r="H73" i="18" s="1"/>
  <c r="J73" i="18" s="1"/>
  <c r="J83" i="26"/>
  <c r="J68" i="92"/>
  <c r="G69" i="92" s="1"/>
  <c r="H69" i="92" s="1"/>
  <c r="I101" i="211"/>
  <c r="I102" i="211" s="1"/>
  <c r="G68" i="257"/>
  <c r="H68" i="257" s="1"/>
  <c r="K67" i="257"/>
  <c r="J67" i="93"/>
  <c r="G68" i="93" s="1"/>
  <c r="H68" i="93" s="1"/>
  <c r="G80" i="148"/>
  <c r="H80" i="148" s="1"/>
  <c r="J80" i="148" s="1"/>
  <c r="K80" i="148" s="1"/>
  <c r="G75" i="137"/>
  <c r="H75" i="137" s="1"/>
  <c r="K74" i="137"/>
  <c r="K76" i="61"/>
  <c r="G77" i="61"/>
  <c r="H77" i="61" s="1"/>
  <c r="K67" i="17"/>
  <c r="G68" i="17"/>
  <c r="H68" i="17" s="1"/>
  <c r="J98" i="123"/>
  <c r="K98" i="123" s="1"/>
  <c r="G94" i="10"/>
  <c r="K93" i="10"/>
  <c r="J94" i="10" s="1"/>
  <c r="I101" i="152"/>
  <c r="J69" i="4"/>
  <c r="K69" i="4" s="1"/>
  <c r="G77" i="100"/>
  <c r="H77" i="100" s="1"/>
  <c r="J77" i="100" s="1"/>
  <c r="G78" i="100" s="1"/>
  <c r="H78" i="100" s="1"/>
  <c r="G84" i="140"/>
  <c r="H84" i="140" s="1"/>
  <c r="K83" i="140"/>
  <c r="G85" i="251"/>
  <c r="H85" i="251" s="1"/>
  <c r="J85" i="251" s="1"/>
  <c r="G86" i="251" s="1"/>
  <c r="H86" i="251" s="1"/>
  <c r="K80" i="85"/>
  <c r="G81" i="85"/>
  <c r="H81" i="85" s="1"/>
  <c r="J97" i="170"/>
  <c r="K97" i="170" s="1"/>
  <c r="J104" i="262"/>
  <c r="K104" i="262" s="1"/>
  <c r="J100" i="261"/>
  <c r="K100" i="261" s="1"/>
  <c r="G84" i="151"/>
  <c r="H84" i="151" s="1"/>
  <c r="J84" i="151" s="1"/>
  <c r="G85" i="151" s="1"/>
  <c r="H85" i="151" s="1"/>
  <c r="K66" i="211"/>
  <c r="J67" i="211" s="1"/>
  <c r="K69" i="20"/>
  <c r="J70" i="20" s="1"/>
  <c r="K84" i="3"/>
  <c r="G85" i="3"/>
  <c r="H85" i="3" s="1"/>
  <c r="J100" i="263"/>
  <c r="K100" i="263" s="1"/>
  <c r="I101" i="263"/>
  <c r="I105" i="262"/>
  <c r="J98" i="7"/>
  <c r="K98" i="7" s="1"/>
  <c r="I101" i="261"/>
  <c r="J101" i="178"/>
  <c r="K101" i="178" s="1"/>
  <c r="J105" i="221"/>
  <c r="K105" i="221" s="1"/>
  <c r="J98" i="241"/>
  <c r="K98" i="241" s="1"/>
  <c r="J101" i="50"/>
  <c r="K101" i="50" s="1"/>
  <c r="J96" i="150"/>
  <c r="K96" i="150" s="1"/>
  <c r="J96" i="68"/>
  <c r="K96" i="68" s="1"/>
  <c r="J97" i="21"/>
  <c r="K97" i="21" s="1"/>
  <c r="J108" i="117"/>
  <c r="K108" i="117" s="1"/>
  <c r="G84" i="114"/>
  <c r="H84" i="114" s="1"/>
  <c r="K83" i="114"/>
  <c r="J99" i="14"/>
  <c r="K99" i="14" s="1"/>
  <c r="J97" i="220"/>
  <c r="K97" i="220" s="1"/>
  <c r="J102" i="237"/>
  <c r="K102" i="237" s="1"/>
  <c r="J98" i="154"/>
  <c r="K98" i="154" s="1"/>
  <c r="J100" i="87"/>
  <c r="K100" i="87" s="1"/>
  <c r="J101" i="219"/>
  <c r="K101" i="219" s="1"/>
  <c r="J96" i="181"/>
  <c r="K96" i="181" s="1"/>
  <c r="J97" i="255"/>
  <c r="K97" i="255" s="1"/>
  <c r="J99" i="66"/>
  <c r="K99" i="66" s="1"/>
  <c r="J96" i="214"/>
  <c r="K96" i="214" s="1"/>
  <c r="J101" i="32"/>
  <c r="K101" i="32" s="1"/>
  <c r="J115" i="64"/>
  <c r="K115" i="64" s="1"/>
  <c r="J102" i="206"/>
  <c r="K102" i="206" s="1"/>
  <c r="J98" i="239"/>
  <c r="K98" i="239" s="1"/>
  <c r="J98" i="69"/>
  <c r="K98" i="69" s="1"/>
  <c r="J97" i="182"/>
  <c r="K97" i="182" s="1"/>
  <c r="J97" i="58"/>
  <c r="K97" i="58" s="1"/>
  <c r="J96" i="128"/>
  <c r="K96" i="128" s="1"/>
  <c r="J95" i="136"/>
  <c r="K95" i="136" s="1"/>
  <c r="J97" i="73"/>
  <c r="K97" i="73" s="1"/>
  <c r="J102" i="42"/>
  <c r="K102" i="42" s="1"/>
  <c r="J97" i="84"/>
  <c r="K97" i="84" s="1"/>
  <c r="J97" i="70"/>
  <c r="K97" i="70" s="1"/>
  <c r="J109" i="62"/>
  <c r="K109" i="62" s="1"/>
  <c r="J97" i="60"/>
  <c r="K97" i="60" s="1"/>
  <c r="J97" i="59"/>
  <c r="K97" i="59" s="1"/>
  <c r="J98" i="89"/>
  <c r="K98" i="89" s="1"/>
  <c r="J77" i="153"/>
  <c r="J107" i="37"/>
  <c r="K107" i="37" s="1"/>
  <c r="J111" i="145"/>
  <c r="K111" i="145" s="1"/>
  <c r="J98" i="142"/>
  <c r="K98" i="142" s="1"/>
  <c r="J98" i="72"/>
  <c r="K98" i="72" s="1"/>
  <c r="J96" i="115"/>
  <c r="K96" i="115" s="1"/>
  <c r="J68" i="48"/>
  <c r="K68" i="48" s="1"/>
  <c r="J98" i="169"/>
  <c r="K98" i="169" s="1"/>
  <c r="J97" i="149"/>
  <c r="K97" i="149" s="1"/>
  <c r="J97" i="29"/>
  <c r="K97" i="29" s="1"/>
  <c r="J97" i="135"/>
  <c r="K97" i="135" s="1"/>
  <c r="J100" i="124"/>
  <c r="K100" i="124" s="1"/>
  <c r="J97" i="81"/>
  <c r="K97" i="81" s="1"/>
  <c r="K71" i="152"/>
  <c r="J72" i="152" s="1"/>
  <c r="J102" i="112"/>
  <c r="K102" i="112" s="1"/>
  <c r="J98" i="8"/>
  <c r="K98" i="8" s="1"/>
  <c r="I98" i="99"/>
  <c r="J99" i="111"/>
  <c r="K99" i="111" s="1"/>
  <c r="J97" i="130"/>
  <c r="K97" i="130" s="1"/>
  <c r="I97" i="214"/>
  <c r="I98" i="13"/>
  <c r="K97" i="13"/>
  <c r="J96" i="238"/>
  <c r="K96" i="238" s="1"/>
  <c r="I98" i="81"/>
  <c r="I98" i="5"/>
  <c r="K97" i="5"/>
  <c r="I101" i="20"/>
  <c r="I98" i="140"/>
  <c r="I97" i="116"/>
  <c r="I98" i="137"/>
  <c r="J108" i="95"/>
  <c r="K108" i="95" s="1"/>
  <c r="J96" i="256"/>
  <c r="K96" i="256" s="1"/>
  <c r="I100" i="48"/>
  <c r="J101" i="197"/>
  <c r="K101" i="197" s="1"/>
  <c r="I99" i="8"/>
  <c r="I100" i="111"/>
  <c r="I98" i="251"/>
  <c r="I98" i="130"/>
  <c r="I97" i="238"/>
  <c r="I99" i="91"/>
  <c r="I109" i="95"/>
  <c r="I97" i="61"/>
  <c r="I97" i="256"/>
  <c r="I102" i="197"/>
  <c r="J75" i="24"/>
  <c r="I97" i="115"/>
  <c r="J98" i="134"/>
  <c r="K98" i="134" s="1"/>
  <c r="I100" i="66"/>
  <c r="J98" i="166"/>
  <c r="K98" i="166" s="1"/>
  <c r="J108" i="157"/>
  <c r="K108" i="157" s="1"/>
  <c r="J96" i="83"/>
  <c r="K96" i="83" s="1"/>
  <c r="I98" i="70"/>
  <c r="I96" i="136"/>
  <c r="I110" i="62"/>
  <c r="I111" i="62" s="1"/>
  <c r="I112" i="62" s="1"/>
  <c r="I98" i="60"/>
  <c r="I99" i="239"/>
  <c r="I98" i="53"/>
  <c r="K97" i="53"/>
  <c r="I99" i="89"/>
  <c r="J96" i="27"/>
  <c r="K96" i="27" s="1"/>
  <c r="I99" i="134"/>
  <c r="I99" i="166"/>
  <c r="I109" i="157"/>
  <c r="I99" i="26"/>
  <c r="I97" i="83"/>
  <c r="I97" i="114"/>
  <c r="I98" i="143"/>
  <c r="J110" i="110"/>
  <c r="K110" i="110" s="1"/>
  <c r="J111" i="110" s="1"/>
  <c r="K111" i="110" s="1"/>
  <c r="I97" i="27"/>
  <c r="I108" i="37"/>
  <c r="J98" i="240"/>
  <c r="K98" i="240" s="1"/>
  <c r="I99" i="169"/>
  <c r="I102" i="50"/>
  <c r="I97" i="150"/>
  <c r="I99" i="69"/>
  <c r="I98" i="182"/>
  <c r="I98" i="29"/>
  <c r="I112" i="110"/>
  <c r="J97" i="129"/>
  <c r="K97" i="129" s="1"/>
  <c r="I99" i="123"/>
  <c r="J107" i="33"/>
  <c r="K107" i="33" s="1"/>
  <c r="J102" i="217"/>
  <c r="K102" i="217" s="1"/>
  <c r="J101" i="45"/>
  <c r="K101" i="45" s="1"/>
  <c r="J102" i="248"/>
  <c r="K102" i="248" s="1"/>
  <c r="J110" i="63"/>
  <c r="K110" i="63" s="1"/>
  <c r="I98" i="58"/>
  <c r="I99" i="240"/>
  <c r="I98" i="149"/>
  <c r="I97" i="128"/>
  <c r="J71" i="247"/>
  <c r="I99" i="7"/>
  <c r="I98" i="255"/>
  <c r="J96" i="67"/>
  <c r="K96" i="67" s="1"/>
  <c r="I98" i="129"/>
  <c r="I100" i="10"/>
  <c r="I100" i="14"/>
  <c r="I99" i="131"/>
  <c r="I97" i="181"/>
  <c r="I98" i="59"/>
  <c r="I97" i="67"/>
  <c r="I98" i="220"/>
  <c r="I97" i="57"/>
  <c r="I97" i="88"/>
  <c r="I97" i="100"/>
  <c r="I98" i="84"/>
  <c r="J101" i="78"/>
  <c r="K101" i="78" s="1"/>
  <c r="J101" i="216"/>
  <c r="K101" i="216" s="1"/>
  <c r="J99" i="71"/>
  <c r="K99" i="71" s="1"/>
  <c r="J108" i="41"/>
  <c r="K108" i="41" s="1"/>
  <c r="J97" i="99"/>
  <c r="K97" i="99" s="1"/>
  <c r="I102" i="219"/>
  <c r="I99" i="241"/>
  <c r="J98" i="131"/>
  <c r="K98" i="131" s="1"/>
  <c r="K101" i="19"/>
  <c r="I102" i="19"/>
  <c r="I98" i="170"/>
  <c r="I99" i="3"/>
  <c r="I104" i="93"/>
  <c r="J96" i="116"/>
  <c r="K96" i="116" s="1"/>
  <c r="J96" i="57"/>
  <c r="K96" i="57" s="1"/>
  <c r="I97" i="68"/>
  <c r="J96" i="88"/>
  <c r="K96" i="88" s="1"/>
  <c r="I98" i="135"/>
  <c r="I101" i="87"/>
  <c r="J104" i="86"/>
  <c r="K104" i="86" s="1"/>
  <c r="I103" i="42"/>
  <c r="I109" i="41"/>
  <c r="I111" i="63"/>
  <c r="I105" i="86"/>
  <c r="I109" i="117"/>
  <c r="J104" i="35"/>
  <c r="K104" i="35" s="1"/>
  <c r="J105" i="139"/>
  <c r="K105" i="139" s="1"/>
  <c r="I110" i="82"/>
  <c r="J109" i="82"/>
  <c r="K109" i="82" s="1"/>
  <c r="J100" i="74"/>
  <c r="K100" i="74" s="1"/>
  <c r="I101" i="74"/>
  <c r="I98" i="73"/>
  <c r="I99" i="72"/>
  <c r="I100" i="71"/>
  <c r="I103" i="248"/>
  <c r="I99" i="142"/>
  <c r="I102" i="216"/>
  <c r="J103" i="77"/>
  <c r="K103" i="77" s="1"/>
  <c r="I99" i="154"/>
  <c r="J98" i="43"/>
  <c r="K98" i="43" s="1"/>
  <c r="I105" i="22"/>
  <c r="J104" i="22"/>
  <c r="K104" i="22" s="1"/>
  <c r="I102" i="78"/>
  <c r="I104" i="77"/>
  <c r="J101" i="76"/>
  <c r="K101" i="76" s="1"/>
  <c r="I102" i="76"/>
  <c r="J104" i="75"/>
  <c r="K104" i="75" s="1"/>
  <c r="I103" i="112"/>
  <c r="I98" i="21"/>
  <c r="I105" i="35"/>
  <c r="J84" i="155"/>
  <c r="I96" i="155"/>
  <c r="J101" i="2"/>
  <c r="K101" i="2" s="1"/>
  <c r="I102" i="127"/>
  <c r="J101" i="127"/>
  <c r="K101" i="127" s="1"/>
  <c r="I101" i="124"/>
  <c r="I111" i="47"/>
  <c r="J110" i="47"/>
  <c r="K110" i="47" s="1"/>
  <c r="I99" i="43"/>
  <c r="I102" i="45"/>
  <c r="I112" i="145"/>
  <c r="I99" i="247"/>
  <c r="I106" i="49"/>
  <c r="J105" i="49"/>
  <c r="K105" i="49" s="1"/>
  <c r="I111" i="133"/>
  <c r="J110" i="133"/>
  <c r="K110" i="133" s="1"/>
  <c r="I103" i="132"/>
  <c r="J102" i="132"/>
  <c r="K102" i="132" s="1"/>
  <c r="I103" i="206"/>
  <c r="J111" i="218"/>
  <c r="K111" i="218" s="1"/>
  <c r="I103" i="217"/>
  <c r="I105" i="75"/>
  <c r="I102" i="2"/>
  <c r="I103" i="237"/>
  <c r="J111" i="97"/>
  <c r="K111" i="97" s="1"/>
  <c r="I106" i="221"/>
  <c r="I105" i="65"/>
  <c r="J104" i="65"/>
  <c r="K104" i="65" s="1"/>
  <c r="I116" i="64"/>
  <c r="I108" i="33"/>
  <c r="I102" i="32"/>
  <c r="I101" i="30"/>
  <c r="K100" i="30"/>
  <c r="I113" i="252"/>
  <c r="J112" i="252"/>
  <c r="K112" i="252" s="1"/>
  <c r="I102" i="178"/>
  <c r="I112" i="97"/>
  <c r="I101" i="250"/>
  <c r="J100" i="250"/>
  <c r="K100" i="250" s="1"/>
  <c r="I121" i="17"/>
  <c r="I114" i="16"/>
  <c r="I103" i="249"/>
  <c r="J102" i="249"/>
  <c r="K102" i="249" s="1"/>
  <c r="I112" i="218"/>
  <c r="I117" i="96"/>
  <c r="I101" i="55"/>
  <c r="J100" i="55"/>
  <c r="K100" i="55" s="1"/>
  <c r="I106" i="139"/>
  <c r="I140" i="92"/>
  <c r="I118" i="4"/>
  <c r="I116" i="24"/>
  <c r="I105" i="40"/>
  <c r="J104" i="40"/>
  <c r="K104" i="40" s="1"/>
  <c r="K68" i="92" l="1"/>
  <c r="G71" i="16"/>
  <c r="H71" i="16" s="1"/>
  <c r="I107" i="151"/>
  <c r="I110" i="153"/>
  <c r="J74" i="252"/>
  <c r="J71" i="16"/>
  <c r="I116" i="148"/>
  <c r="K67" i="96"/>
  <c r="J68" i="96" s="1"/>
  <c r="G84" i="26"/>
  <c r="H84" i="26" s="1"/>
  <c r="K83" i="26"/>
  <c r="I103" i="211"/>
  <c r="G89" i="91"/>
  <c r="H89" i="91" s="1"/>
  <c r="J68" i="257"/>
  <c r="K67" i="93"/>
  <c r="J68" i="93" s="1"/>
  <c r="G69" i="93" s="1"/>
  <c r="H69" i="93" s="1"/>
  <c r="J69" i="92"/>
  <c r="G81" i="148"/>
  <c r="H81" i="148" s="1"/>
  <c r="J81" i="148" s="1"/>
  <c r="G82" i="148" s="1"/>
  <c r="H82" i="148" s="1"/>
  <c r="J77" i="61"/>
  <c r="J68" i="17"/>
  <c r="J75" i="137"/>
  <c r="G95" i="10"/>
  <c r="K94" i="10"/>
  <c r="J95" i="10" s="1"/>
  <c r="J98" i="99"/>
  <c r="G69" i="48"/>
  <c r="H69" i="48" s="1"/>
  <c r="J69" i="48" s="1"/>
  <c r="G70" i="48" s="1"/>
  <c r="H70" i="48" s="1"/>
  <c r="I102" i="152"/>
  <c r="J81" i="85"/>
  <c r="K81" i="85" s="1"/>
  <c r="J97" i="116"/>
  <c r="K97" i="116" s="1"/>
  <c r="G70" i="4"/>
  <c r="H70" i="4" s="1"/>
  <c r="J70" i="4" s="1"/>
  <c r="J84" i="140"/>
  <c r="G85" i="140" s="1"/>
  <c r="H85" i="140" s="1"/>
  <c r="G74" i="18"/>
  <c r="H74" i="18" s="1"/>
  <c r="K73" i="18"/>
  <c r="K77" i="100"/>
  <c r="J78" i="100" s="1"/>
  <c r="K78" i="100" s="1"/>
  <c r="K85" i="251"/>
  <c r="J86" i="251" s="1"/>
  <c r="G90" i="91"/>
  <c r="H90" i="91" s="1"/>
  <c r="K89" i="91"/>
  <c r="J99" i="131"/>
  <c r="K99" i="131" s="1"/>
  <c r="K70" i="20"/>
  <c r="G71" i="20"/>
  <c r="H71" i="20" s="1"/>
  <c r="J85" i="3"/>
  <c r="K84" i="151"/>
  <c r="J85" i="151" s="1"/>
  <c r="J105" i="262"/>
  <c r="K105" i="262" s="1"/>
  <c r="G68" i="211"/>
  <c r="H68" i="211" s="1"/>
  <c r="K67" i="211"/>
  <c r="I102" i="263"/>
  <c r="J84" i="114"/>
  <c r="K84" i="114" s="1"/>
  <c r="J101" i="263"/>
  <c r="K101" i="263" s="1"/>
  <c r="I106" i="262"/>
  <c r="I102" i="261"/>
  <c r="J101" i="261"/>
  <c r="K101" i="261" s="1"/>
  <c r="J97" i="83"/>
  <c r="K97" i="83" s="1"/>
  <c r="J103" i="249"/>
  <c r="K103" i="249" s="1"/>
  <c r="J112" i="145"/>
  <c r="K112" i="145" s="1"/>
  <c r="J100" i="14"/>
  <c r="K100" i="14" s="1"/>
  <c r="J97" i="150"/>
  <c r="K97" i="150" s="1"/>
  <c r="J97" i="115"/>
  <c r="K97" i="115" s="1"/>
  <c r="J109" i="95"/>
  <c r="K109" i="95" s="1"/>
  <c r="J96" i="136"/>
  <c r="K96" i="136" s="1"/>
  <c r="J101" i="124"/>
  <c r="K101" i="124" s="1"/>
  <c r="J101" i="74"/>
  <c r="K101" i="74" s="1"/>
  <c r="J98" i="170"/>
  <c r="K98" i="170" s="1"/>
  <c r="J98" i="58"/>
  <c r="K98" i="58" s="1"/>
  <c r="J99" i="241"/>
  <c r="K99" i="241" s="1"/>
  <c r="J97" i="256"/>
  <c r="K97" i="256" s="1"/>
  <c r="J111" i="133"/>
  <c r="K111" i="133" s="1"/>
  <c r="J105" i="22"/>
  <c r="K105" i="22" s="1"/>
  <c r="J111" i="63"/>
  <c r="K111" i="63" s="1"/>
  <c r="J99" i="89"/>
  <c r="K99" i="89" s="1"/>
  <c r="J98" i="130"/>
  <c r="K98" i="130" s="1"/>
  <c r="J100" i="71"/>
  <c r="K100" i="71" s="1"/>
  <c r="J97" i="67"/>
  <c r="K97" i="67" s="1"/>
  <c r="J101" i="250"/>
  <c r="K101" i="250" s="1"/>
  <c r="J103" i="237"/>
  <c r="K103" i="237" s="1"/>
  <c r="J103" i="248"/>
  <c r="K103" i="248" s="1"/>
  <c r="J97" i="57"/>
  <c r="K97" i="57" s="1"/>
  <c r="J98" i="182"/>
  <c r="K98" i="182" s="1"/>
  <c r="J99" i="239"/>
  <c r="K99" i="239" s="1"/>
  <c r="J100" i="111"/>
  <c r="K100" i="111" s="1"/>
  <c r="J105" i="75"/>
  <c r="K105" i="75" s="1"/>
  <c r="J97" i="88"/>
  <c r="K97" i="88" s="1"/>
  <c r="J102" i="219"/>
  <c r="K102" i="219" s="1"/>
  <c r="J98" i="255"/>
  <c r="K98" i="255" s="1"/>
  <c r="J99" i="240"/>
  <c r="K99" i="240" s="1"/>
  <c r="J99" i="166"/>
  <c r="K99" i="166" s="1"/>
  <c r="J98" i="81"/>
  <c r="K98" i="81" s="1"/>
  <c r="G78" i="153"/>
  <c r="H78" i="153" s="1"/>
  <c r="K77" i="153"/>
  <c r="J112" i="218"/>
  <c r="K112" i="218" s="1"/>
  <c r="J110" i="82"/>
  <c r="K110" i="82" s="1"/>
  <c r="J109" i="157"/>
  <c r="K109" i="157" s="1"/>
  <c r="J111" i="47"/>
  <c r="K111" i="47" s="1"/>
  <c r="J110" i="62"/>
  <c r="K110" i="62" s="1"/>
  <c r="J111" i="62" s="1"/>
  <c r="K111" i="62" s="1"/>
  <c r="J112" i="62" s="1"/>
  <c r="K112" i="62" s="1"/>
  <c r="I100" i="3"/>
  <c r="J102" i="127"/>
  <c r="K102" i="127" s="1"/>
  <c r="J99" i="142"/>
  <c r="K99" i="142" s="1"/>
  <c r="J98" i="135"/>
  <c r="K98" i="135" s="1"/>
  <c r="I98" i="100"/>
  <c r="I98" i="67"/>
  <c r="J97" i="181"/>
  <c r="K97" i="181" s="1"/>
  <c r="G72" i="247"/>
  <c r="H72" i="247" s="1"/>
  <c r="K71" i="247"/>
  <c r="I99" i="58"/>
  <c r="J99" i="123"/>
  <c r="K99" i="123" s="1"/>
  <c r="I99" i="182"/>
  <c r="J99" i="169"/>
  <c r="K99" i="169" s="1"/>
  <c r="I109" i="37"/>
  <c r="I98" i="83"/>
  <c r="J99" i="134"/>
  <c r="K99" i="134" s="1"/>
  <c r="I100" i="239"/>
  <c r="I103" i="197"/>
  <c r="I100" i="91"/>
  <c r="I99" i="251"/>
  <c r="I101" i="48"/>
  <c r="I98" i="214"/>
  <c r="J105" i="40"/>
  <c r="K105" i="40" s="1"/>
  <c r="J113" i="252"/>
  <c r="K113" i="252" s="1"/>
  <c r="J116" i="64"/>
  <c r="K116" i="64" s="1"/>
  <c r="J106" i="49"/>
  <c r="K106" i="49" s="1"/>
  <c r="J109" i="41"/>
  <c r="K109" i="41" s="1"/>
  <c r="I99" i="135"/>
  <c r="I98" i="181"/>
  <c r="J98" i="129"/>
  <c r="K98" i="129" s="1"/>
  <c r="J97" i="128"/>
  <c r="K97" i="128" s="1"/>
  <c r="I100" i="123"/>
  <c r="I100" i="169"/>
  <c r="J97" i="27"/>
  <c r="K97" i="27" s="1"/>
  <c r="I100" i="134"/>
  <c r="I97" i="136"/>
  <c r="J100" i="66"/>
  <c r="K100" i="66" s="1"/>
  <c r="I98" i="256"/>
  <c r="J97" i="238"/>
  <c r="K97" i="238" s="1"/>
  <c r="I101" i="111"/>
  <c r="I99" i="81"/>
  <c r="I98" i="88"/>
  <c r="G73" i="152"/>
  <c r="H73" i="152" s="1"/>
  <c r="K72" i="152"/>
  <c r="I101" i="66"/>
  <c r="I98" i="238"/>
  <c r="I99" i="140"/>
  <c r="I99" i="129"/>
  <c r="I98" i="128"/>
  <c r="I100" i="69"/>
  <c r="I98" i="27"/>
  <c r="J105" i="65"/>
  <c r="K105" i="65" s="1"/>
  <c r="J103" i="206"/>
  <c r="K103" i="206" s="1"/>
  <c r="J105" i="35"/>
  <c r="K105" i="35" s="1"/>
  <c r="J99" i="154"/>
  <c r="K99" i="154" s="1"/>
  <c r="J105" i="86"/>
  <c r="K105" i="86" s="1"/>
  <c r="J97" i="68"/>
  <c r="K97" i="68" s="1"/>
  <c r="I100" i="241"/>
  <c r="I100" i="131"/>
  <c r="J98" i="149"/>
  <c r="K98" i="149" s="1"/>
  <c r="J99" i="69"/>
  <c r="K99" i="69" s="1"/>
  <c r="I100" i="26"/>
  <c r="J98" i="70"/>
  <c r="K98" i="70" s="1"/>
  <c r="J99" i="8"/>
  <c r="K99" i="8" s="1"/>
  <c r="I105" i="93"/>
  <c r="I98" i="57"/>
  <c r="I99" i="149"/>
  <c r="I100" i="8"/>
  <c r="I99" i="13"/>
  <c r="K98" i="13"/>
  <c r="I98" i="68"/>
  <c r="I99" i="59"/>
  <c r="I113" i="110"/>
  <c r="I99" i="143"/>
  <c r="I99" i="70"/>
  <c r="I98" i="61"/>
  <c r="J103" i="132"/>
  <c r="K103" i="132" s="1"/>
  <c r="J104" i="77"/>
  <c r="K104" i="77" s="1"/>
  <c r="I103" i="219"/>
  <c r="I99" i="84"/>
  <c r="J98" i="59"/>
  <c r="K98" i="59" s="1"/>
  <c r="I101" i="14"/>
  <c r="I99" i="255"/>
  <c r="I100" i="240"/>
  <c r="J112" i="110"/>
  <c r="K112" i="110" s="1"/>
  <c r="I98" i="150"/>
  <c r="I110" i="157"/>
  <c r="I100" i="89"/>
  <c r="I99" i="60"/>
  <c r="I98" i="115"/>
  <c r="I99" i="137"/>
  <c r="I102" i="20"/>
  <c r="I99" i="99"/>
  <c r="K98" i="99"/>
  <c r="J102" i="45"/>
  <c r="K102" i="45" s="1"/>
  <c r="J99" i="72"/>
  <c r="K99" i="72" s="1"/>
  <c r="J101" i="87"/>
  <c r="K101" i="87" s="1"/>
  <c r="I99" i="170"/>
  <c r="J98" i="84"/>
  <c r="K98" i="84" s="1"/>
  <c r="J98" i="220"/>
  <c r="K98" i="220" s="1"/>
  <c r="J99" i="7"/>
  <c r="K99" i="7" s="1"/>
  <c r="J98" i="29"/>
  <c r="K98" i="29" s="1"/>
  <c r="J102" i="50"/>
  <c r="K102" i="50" s="1"/>
  <c r="J98" i="60"/>
  <c r="K98" i="60" s="1"/>
  <c r="G76" i="24"/>
  <c r="H76" i="24" s="1"/>
  <c r="K75" i="24"/>
  <c r="I110" i="95"/>
  <c r="I99" i="130"/>
  <c r="J102" i="178"/>
  <c r="K102" i="178" s="1"/>
  <c r="J108" i="33"/>
  <c r="K108" i="33" s="1"/>
  <c r="J106" i="221"/>
  <c r="K106" i="221" s="1"/>
  <c r="I103" i="19"/>
  <c r="K102" i="19"/>
  <c r="I99" i="220"/>
  <c r="I101" i="10"/>
  <c r="I100" i="7"/>
  <c r="I99" i="29"/>
  <c r="I103" i="50"/>
  <c r="J108" i="37"/>
  <c r="K108" i="37" s="1"/>
  <c r="I98" i="114"/>
  <c r="I99" i="114" s="1"/>
  <c r="I100" i="114" s="1"/>
  <c r="I101" i="114" s="1"/>
  <c r="I100" i="166"/>
  <c r="I99" i="53"/>
  <c r="K98" i="53"/>
  <c r="J102" i="197"/>
  <c r="K102" i="197" s="1"/>
  <c r="I98" i="116"/>
  <c r="I99" i="5"/>
  <c r="K98" i="5"/>
  <c r="J97" i="214"/>
  <c r="K97" i="214" s="1"/>
  <c r="I102" i="87"/>
  <c r="I104" i="42"/>
  <c r="J103" i="42"/>
  <c r="K103" i="42" s="1"/>
  <c r="I110" i="41"/>
  <c r="I112" i="63"/>
  <c r="I113" i="62"/>
  <c r="I106" i="86"/>
  <c r="J109" i="117"/>
  <c r="K109" i="117" s="1"/>
  <c r="I110" i="117"/>
  <c r="J106" i="139"/>
  <c r="K106" i="139" s="1"/>
  <c r="I111" i="82"/>
  <c r="I102" i="74"/>
  <c r="J98" i="73"/>
  <c r="K98" i="73" s="1"/>
  <c r="I99" i="73"/>
  <c r="I100" i="72"/>
  <c r="I101" i="71"/>
  <c r="I104" i="248"/>
  <c r="J103" i="217"/>
  <c r="K103" i="217" s="1"/>
  <c r="I100" i="142"/>
  <c r="I103" i="216"/>
  <c r="J102" i="216"/>
  <c r="K102" i="216" s="1"/>
  <c r="J102" i="78"/>
  <c r="K102" i="78" s="1"/>
  <c r="I100" i="154"/>
  <c r="J101" i="55"/>
  <c r="K101" i="55" s="1"/>
  <c r="J99" i="43"/>
  <c r="K99" i="43" s="1"/>
  <c r="I106" i="22"/>
  <c r="I103" i="78"/>
  <c r="I105" i="77"/>
  <c r="I103" i="76"/>
  <c r="J102" i="76"/>
  <c r="K102" i="76" s="1"/>
  <c r="I104" i="112"/>
  <c r="J103" i="112"/>
  <c r="K103" i="112" s="1"/>
  <c r="I99" i="21"/>
  <c r="J98" i="21"/>
  <c r="K98" i="21" s="1"/>
  <c r="I106" i="35"/>
  <c r="K84" i="155"/>
  <c r="G85" i="155"/>
  <c r="H85" i="155" s="1"/>
  <c r="I97" i="155"/>
  <c r="J102" i="2"/>
  <c r="K102" i="2" s="1"/>
  <c r="I103" i="127"/>
  <c r="I102" i="124"/>
  <c r="I112" i="47"/>
  <c r="I100" i="43"/>
  <c r="I103" i="45"/>
  <c r="I113" i="145"/>
  <c r="I100" i="247"/>
  <c r="I107" i="49"/>
  <c r="I112" i="133"/>
  <c r="I104" i="132"/>
  <c r="I104" i="206"/>
  <c r="I104" i="217"/>
  <c r="I106" i="75"/>
  <c r="I103" i="2"/>
  <c r="I104" i="237"/>
  <c r="I107" i="221"/>
  <c r="I106" i="65"/>
  <c r="I117" i="64"/>
  <c r="I109" i="33"/>
  <c r="I103" i="32"/>
  <c r="J102" i="32"/>
  <c r="K102" i="32" s="1"/>
  <c r="K101" i="30"/>
  <c r="I102" i="30"/>
  <c r="I114" i="252"/>
  <c r="I103" i="178"/>
  <c r="I113" i="97"/>
  <c r="J112" i="97"/>
  <c r="K112" i="97" s="1"/>
  <c r="I102" i="250"/>
  <c r="I122" i="17"/>
  <c r="C24" i="179"/>
  <c r="I115" i="16"/>
  <c r="I104" i="249"/>
  <c r="I113" i="218"/>
  <c r="I118" i="96"/>
  <c r="I102" i="55"/>
  <c r="I107" i="139"/>
  <c r="I141" i="92"/>
  <c r="I119" i="4"/>
  <c r="I117" i="24"/>
  <c r="I106" i="40"/>
  <c r="J103" i="197" l="1"/>
  <c r="J84" i="26"/>
  <c r="G85" i="26" s="1"/>
  <c r="H85" i="26" s="1"/>
  <c r="I117" i="148"/>
  <c r="I111" i="153"/>
  <c r="G72" i="16"/>
  <c r="H72" i="16" s="1"/>
  <c r="K71" i="16"/>
  <c r="K68" i="96"/>
  <c r="G69" i="96"/>
  <c r="H69" i="96" s="1"/>
  <c r="G75" i="252"/>
  <c r="H75" i="252" s="1"/>
  <c r="K74" i="252"/>
  <c r="I108" i="151"/>
  <c r="K68" i="93"/>
  <c r="J69" i="93" s="1"/>
  <c r="J90" i="91"/>
  <c r="G91" i="91" s="1"/>
  <c r="H91" i="91" s="1"/>
  <c r="I104" i="211"/>
  <c r="I105" i="211" s="1"/>
  <c r="G69" i="257"/>
  <c r="H69" i="257" s="1"/>
  <c r="K68" i="257"/>
  <c r="G82" i="85"/>
  <c r="H82" i="85" s="1"/>
  <c r="J82" i="85" s="1"/>
  <c r="G70" i="92"/>
  <c r="H70" i="92" s="1"/>
  <c r="K69" i="92"/>
  <c r="G76" i="137"/>
  <c r="H76" i="137" s="1"/>
  <c r="K75" i="137"/>
  <c r="G69" i="17"/>
  <c r="H69" i="17" s="1"/>
  <c r="K68" i="17"/>
  <c r="G78" i="61"/>
  <c r="H78" i="61" s="1"/>
  <c r="K77" i="61"/>
  <c r="K84" i="140"/>
  <c r="J85" i="140" s="1"/>
  <c r="K85" i="140" s="1"/>
  <c r="K81" i="148"/>
  <c r="J82" i="148" s="1"/>
  <c r="G96" i="10"/>
  <c r="K95" i="10"/>
  <c r="J96" i="10" s="1"/>
  <c r="I102" i="114"/>
  <c r="I103" i="152"/>
  <c r="K70" i="4"/>
  <c r="G71" i="4"/>
  <c r="H71" i="4" s="1"/>
  <c r="J74" i="18"/>
  <c r="K69" i="48"/>
  <c r="J70" i="48" s="1"/>
  <c r="K86" i="251"/>
  <c r="G87" i="251"/>
  <c r="H87" i="251" s="1"/>
  <c r="J98" i="214"/>
  <c r="K98" i="214" s="1"/>
  <c r="G79" i="100"/>
  <c r="H79" i="100" s="1"/>
  <c r="J79" i="100" s="1"/>
  <c r="J68" i="211"/>
  <c r="G69" i="211" s="1"/>
  <c r="H69" i="211" s="1"/>
  <c r="J102" i="263"/>
  <c r="K102" i="263" s="1"/>
  <c r="J71" i="20"/>
  <c r="G72" i="20" s="1"/>
  <c r="H72" i="20" s="1"/>
  <c r="G85" i="114"/>
  <c r="H85" i="114" s="1"/>
  <c r="J85" i="114" s="1"/>
  <c r="G86" i="114" s="1"/>
  <c r="H86" i="114" s="1"/>
  <c r="J106" i="262"/>
  <c r="K106" i="262" s="1"/>
  <c r="G86" i="3"/>
  <c r="H86" i="3" s="1"/>
  <c r="K85" i="3"/>
  <c r="J100" i="89"/>
  <c r="K100" i="89" s="1"/>
  <c r="J103" i="127"/>
  <c r="K103" i="127" s="1"/>
  <c r="I103" i="263"/>
  <c r="J102" i="261"/>
  <c r="K102" i="261" s="1"/>
  <c r="I107" i="262"/>
  <c r="I103" i="261"/>
  <c r="J100" i="69"/>
  <c r="K100" i="69" s="1"/>
  <c r="J99" i="135"/>
  <c r="K99" i="135" s="1"/>
  <c r="J100" i="239"/>
  <c r="K100" i="239" s="1"/>
  <c r="J72" i="247"/>
  <c r="K72" i="247" s="1"/>
  <c r="J99" i="84"/>
  <c r="K99" i="84" s="1"/>
  <c r="J99" i="81"/>
  <c r="K99" i="81" s="1"/>
  <c r="J104" i="112"/>
  <c r="K104" i="112" s="1"/>
  <c r="J100" i="43"/>
  <c r="K100" i="43" s="1"/>
  <c r="J100" i="240"/>
  <c r="K100" i="240" s="1"/>
  <c r="J103" i="219"/>
  <c r="K103" i="219" s="1"/>
  <c r="J98" i="181"/>
  <c r="K98" i="181" s="1"/>
  <c r="J99" i="58"/>
  <c r="K99" i="58" s="1"/>
  <c r="J110" i="95"/>
  <c r="K110" i="95" s="1"/>
  <c r="J99" i="59"/>
  <c r="K99" i="59" s="1"/>
  <c r="J99" i="70"/>
  <c r="K99" i="70" s="1"/>
  <c r="J98" i="67"/>
  <c r="K98" i="67" s="1"/>
  <c r="J104" i="237"/>
  <c r="K104" i="237" s="1"/>
  <c r="J104" i="132"/>
  <c r="K104" i="132" s="1"/>
  <c r="J100" i="142"/>
  <c r="K100" i="142" s="1"/>
  <c r="J101" i="111"/>
  <c r="K101" i="111" s="1"/>
  <c r="J98" i="128"/>
  <c r="K98" i="128" s="1"/>
  <c r="J99" i="29"/>
  <c r="K99" i="29" s="1"/>
  <c r="J76" i="24"/>
  <c r="K76" i="24" s="1"/>
  <c r="J99" i="255"/>
  <c r="K99" i="255" s="1"/>
  <c r="J98" i="68"/>
  <c r="K98" i="68" s="1"/>
  <c r="J100" i="123"/>
  <c r="K100" i="123" s="1"/>
  <c r="J99" i="220"/>
  <c r="K99" i="220" s="1"/>
  <c r="J106" i="86"/>
  <c r="K106" i="86" s="1"/>
  <c r="J100" i="134"/>
  <c r="K100" i="134" s="1"/>
  <c r="J78" i="153"/>
  <c r="J112" i="133"/>
  <c r="K112" i="133" s="1"/>
  <c r="J99" i="73"/>
  <c r="K99" i="73" s="1"/>
  <c r="J100" i="166"/>
  <c r="K100" i="166" s="1"/>
  <c r="J103" i="178"/>
  <c r="K103" i="178" s="1"/>
  <c r="J99" i="60"/>
  <c r="K99" i="60" s="1"/>
  <c r="J98" i="115"/>
  <c r="K98" i="115" s="1"/>
  <c r="J98" i="150"/>
  <c r="K98" i="150" s="1"/>
  <c r="J101" i="14"/>
  <c r="K101" i="14" s="1"/>
  <c r="J100" i="241"/>
  <c r="K100" i="241" s="1"/>
  <c r="J98" i="83"/>
  <c r="K98" i="83" s="1"/>
  <c r="G86" i="151"/>
  <c r="H86" i="151" s="1"/>
  <c r="K85" i="151"/>
  <c r="J110" i="157"/>
  <c r="K110" i="157" s="1"/>
  <c r="J109" i="37"/>
  <c r="K109" i="37" s="1"/>
  <c r="J103" i="2"/>
  <c r="K103" i="2" s="1"/>
  <c r="J117" i="64"/>
  <c r="K117" i="64" s="1"/>
  <c r="J100" i="72"/>
  <c r="K100" i="72" s="1"/>
  <c r="J113" i="62"/>
  <c r="K113" i="62" s="1"/>
  <c r="J102" i="87"/>
  <c r="K102" i="87" s="1"/>
  <c r="J99" i="99"/>
  <c r="K99" i="99" s="1"/>
  <c r="I102" i="14"/>
  <c r="I114" i="110"/>
  <c r="I115" i="110" s="1"/>
  <c r="J100" i="8"/>
  <c r="K100" i="8" s="1"/>
  <c r="I101" i="69"/>
  <c r="J99" i="129"/>
  <c r="K99" i="129" s="1"/>
  <c r="J73" i="152"/>
  <c r="I98" i="136"/>
  <c r="I100" i="251"/>
  <c r="I99" i="100"/>
  <c r="I100" i="220"/>
  <c r="I100" i="60"/>
  <c r="I101" i="8"/>
  <c r="I100" i="129"/>
  <c r="I101" i="134"/>
  <c r="J107" i="221"/>
  <c r="K107" i="221" s="1"/>
  <c r="J111" i="82"/>
  <c r="K111" i="82" s="1"/>
  <c r="J112" i="63"/>
  <c r="K112" i="63" s="1"/>
  <c r="J103" i="50"/>
  <c r="K103" i="50" s="1"/>
  <c r="J99" i="130"/>
  <c r="K99" i="130" s="1"/>
  <c r="I103" i="20"/>
  <c r="I101" i="89"/>
  <c r="I99" i="150"/>
  <c r="I99" i="61"/>
  <c r="I100" i="59"/>
  <c r="J99" i="149"/>
  <c r="K99" i="149" s="1"/>
  <c r="I102" i="111"/>
  <c r="I99" i="83"/>
  <c r="I100" i="58"/>
  <c r="I104" i="50"/>
  <c r="I100" i="99"/>
  <c r="J112" i="47"/>
  <c r="K112" i="47" s="1"/>
  <c r="J103" i="76"/>
  <c r="K103" i="76" s="1"/>
  <c r="K99" i="53"/>
  <c r="I100" i="53"/>
  <c r="I100" i="130"/>
  <c r="J99" i="170"/>
  <c r="K99" i="170" s="1"/>
  <c r="I100" i="84"/>
  <c r="I100" i="70"/>
  <c r="I100" i="149"/>
  <c r="J100" i="131"/>
  <c r="K100" i="131" s="1"/>
  <c r="I100" i="140"/>
  <c r="I101" i="91"/>
  <c r="I100" i="5"/>
  <c r="K99" i="5"/>
  <c r="I100" i="29"/>
  <c r="I104" i="19"/>
  <c r="K103" i="19"/>
  <c r="I111" i="95"/>
  <c r="I100" i="170"/>
  <c r="I99" i="68"/>
  <c r="J98" i="57"/>
  <c r="K98" i="57" s="1"/>
  <c r="I101" i="131"/>
  <c r="J98" i="238"/>
  <c r="K98" i="238" s="1"/>
  <c r="J98" i="88"/>
  <c r="K98" i="88" s="1"/>
  <c r="J98" i="256"/>
  <c r="K98" i="256" s="1"/>
  <c r="J100" i="169"/>
  <c r="K100" i="169" s="1"/>
  <c r="I99" i="181"/>
  <c r="I104" i="197"/>
  <c r="K103" i="197"/>
  <c r="I110" i="37"/>
  <c r="J110" i="117"/>
  <c r="K110" i="117" s="1"/>
  <c r="J98" i="116"/>
  <c r="K98" i="116" s="1"/>
  <c r="I101" i="166"/>
  <c r="J100" i="7"/>
  <c r="K100" i="7" s="1"/>
  <c r="I100" i="137"/>
  <c r="I111" i="157"/>
  <c r="I101" i="240"/>
  <c r="I99" i="57"/>
  <c r="I99" i="238"/>
  <c r="I99" i="88"/>
  <c r="I99" i="256"/>
  <c r="I101" i="169"/>
  <c r="I99" i="214"/>
  <c r="J102" i="250"/>
  <c r="K102" i="250" s="1"/>
  <c r="J101" i="71"/>
  <c r="K101" i="71" s="1"/>
  <c r="J104" i="42"/>
  <c r="K104" i="42" s="1"/>
  <c r="I99" i="116"/>
  <c r="I101" i="7"/>
  <c r="I99" i="115"/>
  <c r="I100" i="255"/>
  <c r="I104" i="219"/>
  <c r="I100" i="143"/>
  <c r="I100" i="13"/>
  <c r="K99" i="13"/>
  <c r="I101" i="241"/>
  <c r="J98" i="27"/>
  <c r="K98" i="27" s="1"/>
  <c r="J101" i="66"/>
  <c r="K101" i="66" s="1"/>
  <c r="I100" i="81"/>
  <c r="I100" i="135"/>
  <c r="J99" i="182"/>
  <c r="K99" i="182" s="1"/>
  <c r="I99" i="67"/>
  <c r="J99" i="21"/>
  <c r="K99" i="21" s="1"/>
  <c r="J103" i="216"/>
  <c r="K103" i="216" s="1"/>
  <c r="I102" i="10"/>
  <c r="J113" i="110"/>
  <c r="K113" i="110" s="1"/>
  <c r="I106" i="93"/>
  <c r="I101" i="26"/>
  <c r="I99" i="27"/>
  <c r="I99" i="128"/>
  <c r="I102" i="66"/>
  <c r="J97" i="136"/>
  <c r="K97" i="136" s="1"/>
  <c r="I101" i="123"/>
  <c r="I102" i="48"/>
  <c r="I101" i="239"/>
  <c r="I100" i="182"/>
  <c r="I101" i="3"/>
  <c r="I103" i="87"/>
  <c r="I105" i="42"/>
  <c r="I111" i="41"/>
  <c r="J110" i="41"/>
  <c r="K110" i="41" s="1"/>
  <c r="I113" i="63"/>
  <c r="I114" i="62"/>
  <c r="I107" i="86"/>
  <c r="I111" i="117"/>
  <c r="J105" i="77"/>
  <c r="K105" i="77" s="1"/>
  <c r="I112" i="82"/>
  <c r="J102" i="74"/>
  <c r="K102" i="74" s="1"/>
  <c r="I103" i="74"/>
  <c r="I100" i="73"/>
  <c r="I101" i="72"/>
  <c r="I102" i="71"/>
  <c r="I105" i="248"/>
  <c r="J104" i="248"/>
  <c r="K104" i="248" s="1"/>
  <c r="I101" i="142"/>
  <c r="J103" i="32"/>
  <c r="K103" i="32" s="1"/>
  <c r="I104" i="216"/>
  <c r="J102" i="124"/>
  <c r="K102" i="124" s="1"/>
  <c r="I101" i="154"/>
  <c r="J100" i="154"/>
  <c r="K100" i="154" s="1"/>
  <c r="J103" i="78"/>
  <c r="K103" i="78" s="1"/>
  <c r="J104" i="206"/>
  <c r="K104" i="206" s="1"/>
  <c r="J109" i="33"/>
  <c r="K109" i="33" s="1"/>
  <c r="I107" i="22"/>
  <c r="J106" i="22"/>
  <c r="K106" i="22" s="1"/>
  <c r="J104" i="217"/>
  <c r="K104" i="217" s="1"/>
  <c r="I104" i="78"/>
  <c r="I106" i="77"/>
  <c r="I104" i="76"/>
  <c r="I105" i="112"/>
  <c r="J102" i="55"/>
  <c r="K102" i="55" s="1"/>
  <c r="I100" i="21"/>
  <c r="I107" i="35"/>
  <c r="J106" i="35"/>
  <c r="K106" i="35" s="1"/>
  <c r="J85" i="155"/>
  <c r="G86" i="155" s="1"/>
  <c r="H86" i="155" s="1"/>
  <c r="I98" i="155"/>
  <c r="I104" i="127"/>
  <c r="I103" i="124"/>
  <c r="I113" i="47"/>
  <c r="I101" i="43"/>
  <c r="J107" i="49"/>
  <c r="K107" i="49" s="1"/>
  <c r="I104" i="45"/>
  <c r="J103" i="45"/>
  <c r="K103" i="45" s="1"/>
  <c r="I114" i="145"/>
  <c r="J113" i="145"/>
  <c r="K113" i="145" s="1"/>
  <c r="J106" i="65"/>
  <c r="K106" i="65" s="1"/>
  <c r="I101" i="247"/>
  <c r="I108" i="49"/>
  <c r="I113" i="133"/>
  <c r="I105" i="132"/>
  <c r="I105" i="206"/>
  <c r="J114" i="252"/>
  <c r="K114" i="252" s="1"/>
  <c r="J113" i="97"/>
  <c r="K113" i="97" s="1"/>
  <c r="J113" i="218"/>
  <c r="K113" i="218" s="1"/>
  <c r="I105" i="217"/>
  <c r="I107" i="75"/>
  <c r="J106" i="75"/>
  <c r="K106" i="75" s="1"/>
  <c r="I104" i="2"/>
  <c r="I105" i="237"/>
  <c r="I108" i="221"/>
  <c r="I107" i="65"/>
  <c r="I118" i="64"/>
  <c r="I110" i="33"/>
  <c r="I104" i="32"/>
  <c r="I103" i="30"/>
  <c r="K102" i="30"/>
  <c r="I115" i="252"/>
  <c r="I104" i="178"/>
  <c r="I114" i="97"/>
  <c r="I103" i="250"/>
  <c r="I116" i="16"/>
  <c r="I105" i="249"/>
  <c r="J104" i="249"/>
  <c r="K104" i="249" s="1"/>
  <c r="I114" i="218"/>
  <c r="I119" i="96"/>
  <c r="I103" i="55"/>
  <c r="I108" i="139"/>
  <c r="J107" i="139"/>
  <c r="K107" i="139" s="1"/>
  <c r="I142" i="92"/>
  <c r="I120" i="4"/>
  <c r="I118" i="24"/>
  <c r="I107" i="40"/>
  <c r="J106" i="40"/>
  <c r="K106" i="40" s="1"/>
  <c r="K84" i="26" l="1"/>
  <c r="J85" i="26" s="1"/>
  <c r="J72" i="16"/>
  <c r="I109" i="151"/>
  <c r="J69" i="96"/>
  <c r="I112" i="153"/>
  <c r="J75" i="252"/>
  <c r="G73" i="16"/>
  <c r="H73" i="16" s="1"/>
  <c r="K72" i="16"/>
  <c r="I118" i="148"/>
  <c r="I119" i="148" s="1"/>
  <c r="I120" i="148" s="1"/>
  <c r="I121" i="148" s="1"/>
  <c r="I122" i="148" s="1"/>
  <c r="K69" i="93"/>
  <c r="G70" i="93"/>
  <c r="H70" i="93" s="1"/>
  <c r="I106" i="211"/>
  <c r="I107" i="211" s="1"/>
  <c r="J69" i="257"/>
  <c r="J70" i="92"/>
  <c r="J69" i="17"/>
  <c r="J78" i="61"/>
  <c r="J76" i="137"/>
  <c r="G97" i="10"/>
  <c r="K96" i="10"/>
  <c r="J97" i="10" s="1"/>
  <c r="G83" i="148"/>
  <c r="H83" i="148" s="1"/>
  <c r="K82" i="148"/>
  <c r="I104" i="152"/>
  <c r="I103" i="114"/>
  <c r="K68" i="211"/>
  <c r="J69" i="211" s="1"/>
  <c r="G70" i="211" s="1"/>
  <c r="H70" i="211" s="1"/>
  <c r="J71" i="4"/>
  <c r="K71" i="4" s="1"/>
  <c r="G75" i="18"/>
  <c r="H75" i="18" s="1"/>
  <c r="K74" i="18"/>
  <c r="J87" i="251"/>
  <c r="G88" i="251" s="1"/>
  <c r="H88" i="251" s="1"/>
  <c r="K90" i="91"/>
  <c r="J91" i="91" s="1"/>
  <c r="G92" i="91" s="1"/>
  <c r="H92" i="91" s="1"/>
  <c r="K79" i="100"/>
  <c r="G80" i="100"/>
  <c r="H80" i="100" s="1"/>
  <c r="G86" i="140"/>
  <c r="H86" i="140" s="1"/>
  <c r="J86" i="140" s="1"/>
  <c r="G77" i="24"/>
  <c r="H77" i="24" s="1"/>
  <c r="J77" i="24" s="1"/>
  <c r="K71" i="20"/>
  <c r="J72" i="20" s="1"/>
  <c r="G73" i="20" s="1"/>
  <c r="H73" i="20" s="1"/>
  <c r="G73" i="247"/>
  <c r="H73" i="247" s="1"/>
  <c r="J73" i="247" s="1"/>
  <c r="K85" i="114"/>
  <c r="J86" i="114" s="1"/>
  <c r="G87" i="114" s="1"/>
  <c r="H87" i="114" s="1"/>
  <c r="J86" i="3"/>
  <c r="J114" i="110"/>
  <c r="K114" i="110" s="1"/>
  <c r="J115" i="110" s="1"/>
  <c r="K115" i="110" s="1"/>
  <c r="J98" i="136"/>
  <c r="K98" i="136" s="1"/>
  <c r="J107" i="262"/>
  <c r="K107" i="262" s="1"/>
  <c r="J103" i="263"/>
  <c r="K103" i="263" s="1"/>
  <c r="I104" i="263"/>
  <c r="J103" i="261"/>
  <c r="K103" i="261" s="1"/>
  <c r="I108" i="262"/>
  <c r="I104" i="261"/>
  <c r="J107" i="65"/>
  <c r="K107" i="65" s="1"/>
  <c r="J105" i="132"/>
  <c r="K105" i="132" s="1"/>
  <c r="J101" i="154"/>
  <c r="K101" i="154" s="1"/>
  <c r="J100" i="182"/>
  <c r="K100" i="182" s="1"/>
  <c r="J99" i="116"/>
  <c r="K99" i="116" s="1"/>
  <c r="J100" i="255"/>
  <c r="K100" i="255" s="1"/>
  <c r="J99" i="57"/>
  <c r="K99" i="57" s="1"/>
  <c r="J99" i="181"/>
  <c r="K99" i="181" s="1"/>
  <c r="J99" i="238"/>
  <c r="K99" i="238" s="1"/>
  <c r="J100" i="129"/>
  <c r="K100" i="129" s="1"/>
  <c r="J100" i="60"/>
  <c r="K100" i="60" s="1"/>
  <c r="J101" i="239"/>
  <c r="K101" i="239" s="1"/>
  <c r="J103" i="250"/>
  <c r="K103" i="250" s="1"/>
  <c r="J105" i="248"/>
  <c r="K105" i="248" s="1"/>
  <c r="J105" i="42"/>
  <c r="K105" i="42" s="1"/>
  <c r="J101" i="240"/>
  <c r="K101" i="240" s="1"/>
  <c r="J102" i="66"/>
  <c r="K102" i="66" s="1"/>
  <c r="J100" i="135"/>
  <c r="K100" i="135" s="1"/>
  <c r="J111" i="157"/>
  <c r="K111" i="157" s="1"/>
  <c r="J101" i="166"/>
  <c r="K101" i="166" s="1"/>
  <c r="J101" i="169"/>
  <c r="K101" i="169" s="1"/>
  <c r="J100" i="170"/>
  <c r="K100" i="170" s="1"/>
  <c r="J104" i="216"/>
  <c r="K104" i="216" s="1"/>
  <c r="J100" i="59"/>
  <c r="K100" i="59" s="1"/>
  <c r="J100" i="220"/>
  <c r="K100" i="220" s="1"/>
  <c r="J110" i="37"/>
  <c r="K110" i="37" s="1"/>
  <c r="G79" i="153"/>
  <c r="H79" i="153" s="1"/>
  <c r="K78" i="153"/>
  <c r="J104" i="178"/>
  <c r="K104" i="178" s="1"/>
  <c r="J113" i="133"/>
  <c r="K113" i="133" s="1"/>
  <c r="J101" i="142"/>
  <c r="K101" i="142" s="1"/>
  <c r="J99" i="128"/>
  <c r="K99" i="128" s="1"/>
  <c r="J100" i="81"/>
  <c r="K100" i="81" s="1"/>
  <c r="J99" i="115"/>
  <c r="K99" i="115" s="1"/>
  <c r="J99" i="256"/>
  <c r="K99" i="256" s="1"/>
  <c r="J101" i="7"/>
  <c r="K101" i="7" s="1"/>
  <c r="J99" i="88"/>
  <c r="K99" i="88" s="1"/>
  <c r="J100" i="84"/>
  <c r="K100" i="84" s="1"/>
  <c r="J102" i="14"/>
  <c r="K102" i="14" s="1"/>
  <c r="J86" i="151"/>
  <c r="J104" i="32"/>
  <c r="K104" i="32" s="1"/>
  <c r="J111" i="41"/>
  <c r="K111" i="41" s="1"/>
  <c r="J104" i="45"/>
  <c r="K104" i="45" s="1"/>
  <c r="J113" i="47"/>
  <c r="K113" i="47" s="1"/>
  <c r="I102" i="3"/>
  <c r="I102" i="123"/>
  <c r="I101" i="135"/>
  <c r="I102" i="7"/>
  <c r="I100" i="214"/>
  <c r="I101" i="137"/>
  <c r="J104" i="197"/>
  <c r="K104" i="197" s="1"/>
  <c r="J101" i="131"/>
  <c r="K101" i="131" s="1"/>
  <c r="I112" i="95"/>
  <c r="J100" i="149"/>
  <c r="K100" i="149" s="1"/>
  <c r="I101" i="130"/>
  <c r="I100" i="83"/>
  <c r="I101" i="59"/>
  <c r="I102" i="134"/>
  <c r="G74" i="152"/>
  <c r="H74" i="152" s="1"/>
  <c r="K73" i="152"/>
  <c r="I102" i="26"/>
  <c r="I105" i="197"/>
  <c r="I102" i="131"/>
  <c r="I101" i="149"/>
  <c r="I101" i="53"/>
  <c r="K100" i="53"/>
  <c r="I104" i="20"/>
  <c r="I116" i="110"/>
  <c r="J105" i="249"/>
  <c r="K105" i="249" s="1"/>
  <c r="I101" i="182"/>
  <c r="I101" i="81"/>
  <c r="I101" i="13"/>
  <c r="K100" i="13"/>
  <c r="I100" i="115"/>
  <c r="I100" i="116"/>
  <c r="I102" i="169"/>
  <c r="I100" i="57"/>
  <c r="I102" i="166"/>
  <c r="I100" i="181"/>
  <c r="I105" i="19"/>
  <c r="K104" i="19"/>
  <c r="I102" i="91"/>
  <c r="J100" i="70"/>
  <c r="K100" i="70" s="1"/>
  <c r="J102" i="111"/>
  <c r="K102" i="111" s="1"/>
  <c r="I101" i="129"/>
  <c r="I100" i="100"/>
  <c r="J101" i="69"/>
  <c r="K101" i="69" s="1"/>
  <c r="I103" i="14"/>
  <c r="I103" i="66"/>
  <c r="I107" i="93"/>
  <c r="I108" i="93" s="1"/>
  <c r="J99" i="68"/>
  <c r="K99" i="68" s="1"/>
  <c r="J100" i="29"/>
  <c r="K100" i="29" s="1"/>
  <c r="I101" i="70"/>
  <c r="J104" i="50"/>
  <c r="K104" i="50" s="1"/>
  <c r="I103" i="111"/>
  <c r="I100" i="61"/>
  <c r="J101" i="8"/>
  <c r="K101" i="8" s="1"/>
  <c r="I101" i="251"/>
  <c r="I102" i="69"/>
  <c r="I102" i="239"/>
  <c r="I101" i="143"/>
  <c r="I100" i="256"/>
  <c r="I102" i="240"/>
  <c r="I100" i="68"/>
  <c r="I101" i="29"/>
  <c r="I101" i="140"/>
  <c r="I105" i="50"/>
  <c r="I100" i="150"/>
  <c r="I102" i="8"/>
  <c r="J114" i="145"/>
  <c r="K114" i="145" s="1"/>
  <c r="J107" i="22"/>
  <c r="K107" i="22" s="1"/>
  <c r="I100" i="128"/>
  <c r="G71" i="48"/>
  <c r="H71" i="48" s="1"/>
  <c r="K70" i="48"/>
  <c r="J99" i="67"/>
  <c r="K99" i="67" s="1"/>
  <c r="J104" i="219"/>
  <c r="K104" i="219" s="1"/>
  <c r="I112" i="157"/>
  <c r="I113" i="157" s="1"/>
  <c r="I101" i="84"/>
  <c r="J100" i="99"/>
  <c r="K100" i="99" s="1"/>
  <c r="J100" i="58"/>
  <c r="K100" i="58" s="1"/>
  <c r="J99" i="150"/>
  <c r="K99" i="150" s="1"/>
  <c r="I101" i="60"/>
  <c r="I103" i="48"/>
  <c r="I100" i="27"/>
  <c r="I100" i="67"/>
  <c r="I102" i="241"/>
  <c r="I105" i="219"/>
  <c r="I100" i="88"/>
  <c r="I101" i="170"/>
  <c r="I101" i="5"/>
  <c r="K100" i="5"/>
  <c r="I101" i="99"/>
  <c r="I101" i="58"/>
  <c r="G83" i="85"/>
  <c r="H83" i="85" s="1"/>
  <c r="K82" i="85"/>
  <c r="I102" i="89"/>
  <c r="J101" i="123"/>
  <c r="K101" i="123" s="1"/>
  <c r="J99" i="27"/>
  <c r="K99" i="27" s="1"/>
  <c r="I103" i="10"/>
  <c r="J101" i="241"/>
  <c r="K101" i="241" s="1"/>
  <c r="I101" i="255"/>
  <c r="J99" i="214"/>
  <c r="K99" i="214" s="1"/>
  <c r="I100" i="238"/>
  <c r="I111" i="37"/>
  <c r="J111" i="95"/>
  <c r="K111" i="95" s="1"/>
  <c r="J100" i="130"/>
  <c r="K100" i="130" s="1"/>
  <c r="J99" i="83"/>
  <c r="K99" i="83" s="1"/>
  <c r="J101" i="89"/>
  <c r="K101" i="89" s="1"/>
  <c r="J101" i="134"/>
  <c r="K101" i="134" s="1"/>
  <c r="I101" i="220"/>
  <c r="I99" i="136"/>
  <c r="I104" i="87"/>
  <c r="J103" i="87"/>
  <c r="K103" i="87" s="1"/>
  <c r="I106" i="42"/>
  <c r="I112" i="41"/>
  <c r="I114" i="63"/>
  <c r="J113" i="63"/>
  <c r="K113" i="63" s="1"/>
  <c r="I115" i="62"/>
  <c r="J114" i="62"/>
  <c r="K114" i="62" s="1"/>
  <c r="J112" i="82"/>
  <c r="K112" i="82" s="1"/>
  <c r="I108" i="86"/>
  <c r="J107" i="86"/>
  <c r="K107" i="86" s="1"/>
  <c r="I112" i="117"/>
  <c r="J111" i="117"/>
  <c r="K111" i="117" s="1"/>
  <c r="J107" i="35"/>
  <c r="K107" i="35" s="1"/>
  <c r="I113" i="82"/>
  <c r="J103" i="124"/>
  <c r="K103" i="124" s="1"/>
  <c r="I104" i="74"/>
  <c r="J103" i="74"/>
  <c r="K103" i="74" s="1"/>
  <c r="I101" i="73"/>
  <c r="J100" i="73"/>
  <c r="K100" i="73" s="1"/>
  <c r="I102" i="72"/>
  <c r="J101" i="72"/>
  <c r="K101" i="72" s="1"/>
  <c r="I103" i="71"/>
  <c r="J102" i="71"/>
  <c r="K102" i="71" s="1"/>
  <c r="I106" i="248"/>
  <c r="I102" i="142"/>
  <c r="I105" i="216"/>
  <c r="J106" i="77"/>
  <c r="K106" i="77" s="1"/>
  <c r="J107" i="75"/>
  <c r="K107" i="75" s="1"/>
  <c r="I102" i="154"/>
  <c r="J110" i="33"/>
  <c r="K110" i="33" s="1"/>
  <c r="I108" i="22"/>
  <c r="I105" i="78"/>
  <c r="J104" i="78"/>
  <c r="K104" i="78" s="1"/>
  <c r="I107" i="77"/>
  <c r="J104" i="76"/>
  <c r="K104" i="76" s="1"/>
  <c r="I105" i="76"/>
  <c r="I106" i="112"/>
  <c r="J105" i="112"/>
  <c r="K105" i="112" s="1"/>
  <c r="J103" i="55"/>
  <c r="K103" i="55" s="1"/>
  <c r="I101" i="21"/>
  <c r="J100" i="21"/>
  <c r="K100" i="21" s="1"/>
  <c r="I108" i="35"/>
  <c r="J107" i="40"/>
  <c r="K107" i="40" s="1"/>
  <c r="J104" i="2"/>
  <c r="K104" i="2" s="1"/>
  <c r="K85" i="155"/>
  <c r="J86" i="155" s="1"/>
  <c r="K86" i="155" s="1"/>
  <c r="I99" i="155"/>
  <c r="J115" i="252"/>
  <c r="K115" i="252" s="1"/>
  <c r="I105" i="127"/>
  <c r="J104" i="127"/>
  <c r="K104" i="127" s="1"/>
  <c r="I104" i="124"/>
  <c r="I114" i="47"/>
  <c r="I102" i="43"/>
  <c r="J101" i="43"/>
  <c r="K101" i="43" s="1"/>
  <c r="I105" i="45"/>
  <c r="I115" i="145"/>
  <c r="J108" i="49"/>
  <c r="K108" i="49" s="1"/>
  <c r="I102" i="247"/>
  <c r="I109" i="49"/>
  <c r="I114" i="133"/>
  <c r="I106" i="132"/>
  <c r="I106" i="206"/>
  <c r="J105" i="206"/>
  <c r="K105" i="206" s="1"/>
  <c r="I106" i="217"/>
  <c r="J105" i="217"/>
  <c r="K105" i="217" s="1"/>
  <c r="I108" i="75"/>
  <c r="I105" i="2"/>
  <c r="I106" i="237"/>
  <c r="J105" i="237"/>
  <c r="K105" i="237" s="1"/>
  <c r="J108" i="139"/>
  <c r="K108" i="139" s="1"/>
  <c r="J108" i="221"/>
  <c r="K108" i="221" s="1"/>
  <c r="I109" i="221"/>
  <c r="I108" i="65"/>
  <c r="I119" i="64"/>
  <c r="C71" i="179"/>
  <c r="J118" i="64"/>
  <c r="K118" i="64" s="1"/>
  <c r="I111" i="33"/>
  <c r="I105" i="32"/>
  <c r="K103" i="30"/>
  <c r="I104" i="30"/>
  <c r="I116" i="252"/>
  <c r="I105" i="178"/>
  <c r="I115" i="97"/>
  <c r="J114" i="97"/>
  <c r="K114" i="97" s="1"/>
  <c r="I104" i="250"/>
  <c r="I117" i="16"/>
  <c r="I106" i="249"/>
  <c r="I115" i="218"/>
  <c r="J114" i="218"/>
  <c r="K114" i="218" s="1"/>
  <c r="I120" i="96"/>
  <c r="I104" i="55"/>
  <c r="I109" i="139"/>
  <c r="I143" i="92"/>
  <c r="I121" i="4"/>
  <c r="C11" i="179"/>
  <c r="I119" i="24"/>
  <c r="I108" i="40"/>
  <c r="J73" i="16" l="1"/>
  <c r="I108" i="211"/>
  <c r="G76" i="252"/>
  <c r="H76" i="252" s="1"/>
  <c r="K75" i="252"/>
  <c r="G70" i="96"/>
  <c r="H70" i="96" s="1"/>
  <c r="K69" i="96"/>
  <c r="K112" i="153"/>
  <c r="I113" i="153"/>
  <c r="I114" i="153" s="1"/>
  <c r="I115" i="153" s="1"/>
  <c r="I116" i="153" s="1"/>
  <c r="I117" i="153" s="1"/>
  <c r="I118" i="153" s="1"/>
  <c r="I119" i="153" s="1"/>
  <c r="I120" i="153" s="1"/>
  <c r="I121" i="153" s="1"/>
  <c r="I122" i="153" s="1"/>
  <c r="I110" i="151"/>
  <c r="J70" i="93"/>
  <c r="G86" i="26"/>
  <c r="H86" i="26" s="1"/>
  <c r="K85" i="26"/>
  <c r="G70" i="257"/>
  <c r="H70" i="257" s="1"/>
  <c r="K69" i="257"/>
  <c r="G71" i="92"/>
  <c r="H71" i="92" s="1"/>
  <c r="K70" i="92"/>
  <c r="K86" i="151"/>
  <c r="G87" i="151"/>
  <c r="H87" i="151" s="1"/>
  <c r="K69" i="17"/>
  <c r="G70" i="17"/>
  <c r="H70" i="17" s="1"/>
  <c r="K76" i="137"/>
  <c r="G77" i="137"/>
  <c r="H77" i="137" s="1"/>
  <c r="G79" i="61"/>
  <c r="H79" i="61" s="1"/>
  <c r="K78" i="61"/>
  <c r="K97" i="10"/>
  <c r="J98" i="10" s="1"/>
  <c r="G98" i="10"/>
  <c r="I104" i="114"/>
  <c r="I105" i="152"/>
  <c r="J83" i="148"/>
  <c r="G72" i="4"/>
  <c r="H72" i="4" s="1"/>
  <c r="J72" i="4" s="1"/>
  <c r="J75" i="18"/>
  <c r="J100" i="83"/>
  <c r="K100" i="83" s="1"/>
  <c r="J102" i="123"/>
  <c r="K102" i="123" s="1"/>
  <c r="K72" i="20"/>
  <c r="J73" i="20" s="1"/>
  <c r="G74" i="20" s="1"/>
  <c r="H74" i="20" s="1"/>
  <c r="K87" i="251"/>
  <c r="J88" i="251" s="1"/>
  <c r="G89" i="251" s="1"/>
  <c r="H89" i="251" s="1"/>
  <c r="K91" i="91"/>
  <c r="J92" i="91" s="1"/>
  <c r="G93" i="91" s="1"/>
  <c r="H93" i="91" s="1"/>
  <c r="K86" i="140"/>
  <c r="G87" i="140"/>
  <c r="H87" i="140" s="1"/>
  <c r="J80" i="100"/>
  <c r="J100" i="150"/>
  <c r="K100" i="150" s="1"/>
  <c r="J104" i="261"/>
  <c r="K104" i="261" s="1"/>
  <c r="K69" i="211"/>
  <c r="J70" i="211" s="1"/>
  <c r="J104" i="263"/>
  <c r="K104" i="263" s="1"/>
  <c r="K86" i="114"/>
  <c r="J87" i="114" s="1"/>
  <c r="G88" i="114" s="1"/>
  <c r="H88" i="114" s="1"/>
  <c r="K86" i="3"/>
  <c r="G87" i="3"/>
  <c r="H87" i="3" s="1"/>
  <c r="J101" i="130"/>
  <c r="K101" i="130" s="1"/>
  <c r="I105" i="263"/>
  <c r="I109" i="262"/>
  <c r="J79" i="153"/>
  <c r="K79" i="153" s="1"/>
  <c r="J108" i="262"/>
  <c r="K108" i="262" s="1"/>
  <c r="I105" i="261"/>
  <c r="J102" i="7"/>
  <c r="K102" i="7" s="1"/>
  <c r="J119" i="64"/>
  <c r="K119" i="64" s="1"/>
  <c r="J106" i="237"/>
  <c r="K106" i="237" s="1"/>
  <c r="J102" i="43"/>
  <c r="K102" i="43" s="1"/>
  <c r="J100" i="214"/>
  <c r="K100" i="214" s="1"/>
  <c r="J112" i="95"/>
  <c r="K112" i="95" s="1"/>
  <c r="J115" i="62"/>
  <c r="K115" i="62" s="1"/>
  <c r="J100" i="27"/>
  <c r="K100" i="27" s="1"/>
  <c r="J100" i="68"/>
  <c r="K100" i="68" s="1"/>
  <c r="J103" i="111"/>
  <c r="K103" i="111" s="1"/>
  <c r="J102" i="154"/>
  <c r="K102" i="154" s="1"/>
  <c r="J99" i="136"/>
  <c r="K99" i="136" s="1"/>
  <c r="J102" i="241"/>
  <c r="K102" i="241" s="1"/>
  <c r="J101" i="99"/>
  <c r="K101" i="99" s="1"/>
  <c r="J101" i="170"/>
  <c r="K101" i="170" s="1"/>
  <c r="J100" i="128"/>
  <c r="K100" i="128" s="1"/>
  <c r="J102" i="166"/>
  <c r="K102" i="166" s="1"/>
  <c r="J102" i="169"/>
  <c r="K102" i="169" s="1"/>
  <c r="J101" i="81"/>
  <c r="K101" i="81" s="1"/>
  <c r="J102" i="134"/>
  <c r="K102" i="134" s="1"/>
  <c r="J105" i="219"/>
  <c r="K105" i="219" s="1"/>
  <c r="J101" i="70"/>
  <c r="K101" i="70" s="1"/>
  <c r="J102" i="142"/>
  <c r="K102" i="142" s="1"/>
  <c r="J103" i="71"/>
  <c r="K103" i="71" s="1"/>
  <c r="J101" i="73"/>
  <c r="K101" i="73" s="1"/>
  <c r="J112" i="117"/>
  <c r="K112" i="117" s="1"/>
  <c r="J114" i="63"/>
  <c r="K114" i="63" s="1"/>
  <c r="J102" i="89"/>
  <c r="K102" i="89" s="1"/>
  <c r="J101" i="58"/>
  <c r="K101" i="58" s="1"/>
  <c r="J103" i="66"/>
  <c r="J102" i="69"/>
  <c r="K102" i="69" s="1"/>
  <c r="J106" i="206"/>
  <c r="K106" i="206" s="1"/>
  <c r="J105" i="127"/>
  <c r="K105" i="127" s="1"/>
  <c r="J101" i="21"/>
  <c r="K101" i="21" s="1"/>
  <c r="J104" i="87"/>
  <c r="K104" i="87" s="1"/>
  <c r="J101" i="255"/>
  <c r="K101" i="255" s="1"/>
  <c r="J100" i="88"/>
  <c r="K100" i="88" s="1"/>
  <c r="J71" i="48"/>
  <c r="K71" i="48" s="1"/>
  <c r="J101" i="29"/>
  <c r="K101" i="29" s="1"/>
  <c r="J100" i="57"/>
  <c r="K100" i="57" s="1"/>
  <c r="J102" i="8"/>
  <c r="K102" i="8" s="1"/>
  <c r="J115" i="145"/>
  <c r="K115" i="145" s="1"/>
  <c r="J83" i="85"/>
  <c r="G84" i="85" s="1"/>
  <c r="H84" i="85" s="1"/>
  <c r="J74" i="152"/>
  <c r="K74" i="152" s="1"/>
  <c r="J111" i="37"/>
  <c r="K111" i="37" s="1"/>
  <c r="J105" i="32"/>
  <c r="K105" i="32" s="1"/>
  <c r="J105" i="78"/>
  <c r="K105" i="78" s="1"/>
  <c r="J106" i="217"/>
  <c r="K106" i="217" s="1"/>
  <c r="J102" i="72"/>
  <c r="K102" i="72" s="1"/>
  <c r="I112" i="37"/>
  <c r="J101" i="60"/>
  <c r="K101" i="60" s="1"/>
  <c r="I114" i="157"/>
  <c r="I101" i="150"/>
  <c r="I102" i="29"/>
  <c r="I102" i="143"/>
  <c r="J103" i="14"/>
  <c r="K103" i="14" s="1"/>
  <c r="J100" i="181"/>
  <c r="K100" i="181" s="1"/>
  <c r="J100" i="116"/>
  <c r="K100" i="116" s="1"/>
  <c r="J101" i="182"/>
  <c r="K101" i="182" s="1"/>
  <c r="I102" i="53"/>
  <c r="K101" i="53"/>
  <c r="I103" i="26"/>
  <c r="I103" i="241"/>
  <c r="I104" i="14"/>
  <c r="I101" i="116"/>
  <c r="J102" i="239"/>
  <c r="K102" i="239" s="1"/>
  <c r="J101" i="149"/>
  <c r="K101" i="149" s="1"/>
  <c r="I102" i="130"/>
  <c r="I101" i="238"/>
  <c r="I102" i="170"/>
  <c r="J100" i="67"/>
  <c r="K100" i="67" s="1"/>
  <c r="I106" i="50"/>
  <c r="I103" i="240"/>
  <c r="I104" i="111"/>
  <c r="I103" i="166"/>
  <c r="J100" i="115"/>
  <c r="K100" i="115" s="1"/>
  <c r="I117" i="110"/>
  <c r="I103" i="131"/>
  <c r="I101" i="214"/>
  <c r="I103" i="123"/>
  <c r="I103" i="89"/>
  <c r="G78" i="24"/>
  <c r="H78" i="24" s="1"/>
  <c r="K77" i="24"/>
  <c r="I103" i="239"/>
  <c r="I102" i="182"/>
  <c r="I102" i="137"/>
  <c r="I103" i="137" s="1"/>
  <c r="I101" i="115"/>
  <c r="J115" i="97"/>
  <c r="K115" i="97" s="1"/>
  <c r="J106" i="248"/>
  <c r="K106" i="248" s="1"/>
  <c r="J104" i="74"/>
  <c r="K104" i="74" s="1"/>
  <c r="I100" i="136"/>
  <c r="J100" i="238"/>
  <c r="K100" i="238" s="1"/>
  <c r="J105" i="50"/>
  <c r="K105" i="50" s="1"/>
  <c r="J102" i="240"/>
  <c r="K102" i="240" s="1"/>
  <c r="I103" i="69"/>
  <c r="I101" i="100"/>
  <c r="J116" i="110"/>
  <c r="K116" i="110" s="1"/>
  <c r="J102" i="131"/>
  <c r="K102" i="131" s="1"/>
  <c r="I103" i="134"/>
  <c r="I102" i="5"/>
  <c r="K101" i="5"/>
  <c r="I101" i="181"/>
  <c r="I101" i="67"/>
  <c r="I101" i="68"/>
  <c r="J105" i="45"/>
  <c r="K105" i="45" s="1"/>
  <c r="J106" i="112"/>
  <c r="K106" i="112" s="1"/>
  <c r="J108" i="86"/>
  <c r="K108" i="86" s="1"/>
  <c r="J112" i="41"/>
  <c r="K112" i="41" s="1"/>
  <c r="J101" i="220"/>
  <c r="K101" i="220" s="1"/>
  <c r="I102" i="58"/>
  <c r="I101" i="88"/>
  <c r="I101" i="27"/>
  <c r="J101" i="84"/>
  <c r="K101" i="84" s="1"/>
  <c r="I103" i="8"/>
  <c r="J100" i="256"/>
  <c r="K100" i="256" s="1"/>
  <c r="I102" i="70"/>
  <c r="I109" i="93"/>
  <c r="J101" i="129"/>
  <c r="K101" i="129" s="1"/>
  <c r="I103" i="91"/>
  <c r="I101" i="57"/>
  <c r="I102" i="13"/>
  <c r="K101" i="13"/>
  <c r="J105" i="197"/>
  <c r="K105" i="197" s="1"/>
  <c r="J101" i="59"/>
  <c r="K101" i="59" s="1"/>
  <c r="I113" i="95"/>
  <c r="I103" i="7"/>
  <c r="I104" i="10"/>
  <c r="I102" i="60"/>
  <c r="I101" i="61"/>
  <c r="I102" i="149"/>
  <c r="J106" i="249"/>
  <c r="K106" i="249" s="1"/>
  <c r="J105" i="178"/>
  <c r="K105" i="178" s="1"/>
  <c r="J109" i="221"/>
  <c r="K109" i="221" s="1"/>
  <c r="I102" i="220"/>
  <c r="G74" i="247"/>
  <c r="H74" i="247" s="1"/>
  <c r="K73" i="247"/>
  <c r="I102" i="84"/>
  <c r="I102" i="140"/>
  <c r="I101" i="256"/>
  <c r="I102" i="251"/>
  <c r="I102" i="129"/>
  <c r="I105" i="20"/>
  <c r="I106" i="197"/>
  <c r="I102" i="59"/>
  <c r="J101" i="135"/>
  <c r="K101" i="135" s="1"/>
  <c r="I103" i="3"/>
  <c r="J105" i="216"/>
  <c r="K105" i="216" s="1"/>
  <c r="J106" i="42"/>
  <c r="K106" i="42" s="1"/>
  <c r="I102" i="255"/>
  <c r="I102" i="99"/>
  <c r="I106" i="219"/>
  <c r="I104" i="48"/>
  <c r="J112" i="157"/>
  <c r="K112" i="157" s="1"/>
  <c r="J113" i="157" s="1"/>
  <c r="K113" i="157" s="1"/>
  <c r="I101" i="128"/>
  <c r="I104" i="66"/>
  <c r="K103" i="66"/>
  <c r="K105" i="19"/>
  <c r="I106" i="19"/>
  <c r="I103" i="169"/>
  <c r="I102" i="81"/>
  <c r="I101" i="83"/>
  <c r="I102" i="135"/>
  <c r="I105" i="87"/>
  <c r="I107" i="42"/>
  <c r="I113" i="41"/>
  <c r="I115" i="63"/>
  <c r="I116" i="62"/>
  <c r="I109" i="86"/>
  <c r="I113" i="117"/>
  <c r="J108" i="35"/>
  <c r="K108" i="35" s="1"/>
  <c r="J108" i="75"/>
  <c r="K108" i="75" s="1"/>
  <c r="I114" i="82"/>
  <c r="J113" i="82"/>
  <c r="K113" i="82" s="1"/>
  <c r="J108" i="65"/>
  <c r="K108" i="65" s="1"/>
  <c r="J109" i="139"/>
  <c r="K109" i="139" s="1"/>
  <c r="J104" i="124"/>
  <c r="K104" i="124" s="1"/>
  <c r="I105" i="74"/>
  <c r="I102" i="73"/>
  <c r="I103" i="72"/>
  <c r="I104" i="71"/>
  <c r="I107" i="248"/>
  <c r="I103" i="142"/>
  <c r="I106" i="216"/>
  <c r="I103" i="154"/>
  <c r="I109" i="22"/>
  <c r="J108" i="22"/>
  <c r="K108" i="22" s="1"/>
  <c r="I106" i="78"/>
  <c r="I108" i="77"/>
  <c r="J107" i="77"/>
  <c r="K107" i="77" s="1"/>
  <c r="J105" i="76"/>
  <c r="K105" i="76" s="1"/>
  <c r="I106" i="76"/>
  <c r="I107" i="112"/>
  <c r="I102" i="21"/>
  <c r="I109" i="35"/>
  <c r="G87" i="155"/>
  <c r="H87" i="155" s="1"/>
  <c r="J87" i="155" s="1"/>
  <c r="G88" i="155" s="1"/>
  <c r="H88" i="155" s="1"/>
  <c r="I100" i="155"/>
  <c r="J105" i="2"/>
  <c r="K105" i="2" s="1"/>
  <c r="J116" i="252"/>
  <c r="K116" i="252" s="1"/>
  <c r="I106" i="127"/>
  <c r="I105" i="124"/>
  <c r="I115" i="47"/>
  <c r="J114" i="47"/>
  <c r="K114" i="47" s="1"/>
  <c r="I103" i="43"/>
  <c r="I123" i="153"/>
  <c r="I106" i="45"/>
  <c r="J115" i="218"/>
  <c r="K115" i="218" s="1"/>
  <c r="I116" i="145"/>
  <c r="I103" i="247"/>
  <c r="I110" i="49"/>
  <c r="J109" i="49"/>
  <c r="K109" i="49" s="1"/>
  <c r="I115" i="133"/>
  <c r="J114" i="133"/>
  <c r="K114" i="133" s="1"/>
  <c r="I107" i="132"/>
  <c r="J106" i="132"/>
  <c r="K106" i="132" s="1"/>
  <c r="I107" i="206"/>
  <c r="I107" i="217"/>
  <c r="I109" i="75"/>
  <c r="I106" i="2"/>
  <c r="I107" i="237"/>
  <c r="I110" i="221"/>
  <c r="I109" i="65"/>
  <c r="I120" i="64"/>
  <c r="J111" i="33"/>
  <c r="K111" i="33" s="1"/>
  <c r="I112" i="33"/>
  <c r="I106" i="32"/>
  <c r="I105" i="30"/>
  <c r="K104" i="30"/>
  <c r="I117" i="252"/>
  <c r="I106" i="178"/>
  <c r="I116" i="97"/>
  <c r="I105" i="250"/>
  <c r="J104" i="250"/>
  <c r="K104" i="250" s="1"/>
  <c r="I118" i="16"/>
  <c r="I107" i="249"/>
  <c r="I116" i="218"/>
  <c r="I121" i="96"/>
  <c r="C101" i="179"/>
  <c r="I105" i="55"/>
  <c r="J104" i="55"/>
  <c r="K104" i="55" s="1"/>
  <c r="I110" i="139"/>
  <c r="I144" i="92"/>
  <c r="I122" i="4"/>
  <c r="I120" i="24"/>
  <c r="I109" i="40"/>
  <c r="J108" i="40"/>
  <c r="K108" i="40" s="1"/>
  <c r="J86" i="26" l="1"/>
  <c r="G87" i="26" s="1"/>
  <c r="H87" i="26" s="1"/>
  <c r="I111" i="151"/>
  <c r="J70" i="96"/>
  <c r="I109" i="211"/>
  <c r="J76" i="252"/>
  <c r="G74" i="16"/>
  <c r="H74" i="16" s="1"/>
  <c r="K73" i="16"/>
  <c r="J74" i="16" s="1"/>
  <c r="K74" i="16" s="1"/>
  <c r="J75" i="16" s="1"/>
  <c r="K75" i="16" s="1"/>
  <c r="J76" i="16" s="1"/>
  <c r="K76" i="16" s="1"/>
  <c r="J77" i="16" s="1"/>
  <c r="K77" i="16" s="1"/>
  <c r="J78" i="16" s="1"/>
  <c r="K78" i="16" s="1"/>
  <c r="J79" i="16" s="1"/>
  <c r="K79" i="16" s="1"/>
  <c r="J80" i="16" s="1"/>
  <c r="K80" i="16" s="1"/>
  <c r="J81" i="16" s="1"/>
  <c r="K81" i="16" s="1"/>
  <c r="J82" i="16" s="1"/>
  <c r="K82" i="16" s="1"/>
  <c r="J83" i="16" s="1"/>
  <c r="K83" i="16" s="1"/>
  <c r="J84" i="16" s="1"/>
  <c r="K84" i="16" s="1"/>
  <c r="J85" i="16" s="1"/>
  <c r="K85" i="16" s="1"/>
  <c r="J86" i="16" s="1"/>
  <c r="K86" i="16" s="1"/>
  <c r="J87" i="16" s="1"/>
  <c r="K87" i="16" s="1"/>
  <c r="J88" i="16" s="1"/>
  <c r="K88" i="16" s="1"/>
  <c r="J89" i="16" s="1"/>
  <c r="K89" i="16" s="1"/>
  <c r="J90" i="16" s="1"/>
  <c r="K90" i="16" s="1"/>
  <c r="J91" i="16" s="1"/>
  <c r="K91" i="16" s="1"/>
  <c r="J92" i="16" s="1"/>
  <c r="K92" i="16" s="1"/>
  <c r="J93" i="16" s="1"/>
  <c r="K93" i="16" s="1"/>
  <c r="J94" i="16" s="1"/>
  <c r="K94" i="16" s="1"/>
  <c r="J95" i="16" s="1"/>
  <c r="K95" i="16" s="1"/>
  <c r="J96" i="16" s="1"/>
  <c r="K96" i="16" s="1"/>
  <c r="J97" i="16" s="1"/>
  <c r="K97" i="16" s="1"/>
  <c r="J98" i="16" s="1"/>
  <c r="K98" i="16" s="1"/>
  <c r="J99" i="16" s="1"/>
  <c r="K99" i="16" s="1"/>
  <c r="J100" i="16" s="1"/>
  <c r="K100" i="16" s="1"/>
  <c r="J101" i="16" s="1"/>
  <c r="K101" i="16" s="1"/>
  <c r="J102" i="16" s="1"/>
  <c r="K102" i="16" s="1"/>
  <c r="J103" i="16" s="1"/>
  <c r="K103" i="16" s="1"/>
  <c r="J104" i="16" s="1"/>
  <c r="K104" i="16" s="1"/>
  <c r="J105" i="16" s="1"/>
  <c r="K105" i="16" s="1"/>
  <c r="J106" i="16" s="1"/>
  <c r="K106" i="16" s="1"/>
  <c r="J107" i="16" s="1"/>
  <c r="K107" i="16" s="1"/>
  <c r="J108" i="16" s="1"/>
  <c r="K108" i="16" s="1"/>
  <c r="J109" i="16" s="1"/>
  <c r="K109" i="16" s="1"/>
  <c r="J110" i="16" s="1"/>
  <c r="K110" i="16" s="1"/>
  <c r="J111" i="16" s="1"/>
  <c r="K111" i="16" s="1"/>
  <c r="J112" i="16" s="1"/>
  <c r="K112" i="16" s="1"/>
  <c r="J113" i="16" s="1"/>
  <c r="K113" i="16" s="1"/>
  <c r="J114" i="16" s="1"/>
  <c r="K114" i="16" s="1"/>
  <c r="J115" i="16" s="1"/>
  <c r="K115" i="16" s="1"/>
  <c r="J116" i="16" s="1"/>
  <c r="K116" i="16" s="1"/>
  <c r="J117" i="16" s="1"/>
  <c r="K117" i="16" s="1"/>
  <c r="J118" i="16" s="1"/>
  <c r="K118" i="16" s="1"/>
  <c r="K70" i="93"/>
  <c r="G71" i="93"/>
  <c r="H71" i="93" s="1"/>
  <c r="J70" i="257"/>
  <c r="J77" i="137"/>
  <c r="G78" i="137" s="1"/>
  <c r="H78" i="137" s="1"/>
  <c r="G72" i="48"/>
  <c r="H72" i="48" s="1"/>
  <c r="J72" i="48" s="1"/>
  <c r="J71" i="92"/>
  <c r="J70" i="17"/>
  <c r="J87" i="151"/>
  <c r="J79" i="61"/>
  <c r="G99" i="10"/>
  <c r="K98" i="10"/>
  <c r="J99" i="10" s="1"/>
  <c r="K83" i="148"/>
  <c r="G84" i="148"/>
  <c r="H84" i="148" s="1"/>
  <c r="I106" i="152"/>
  <c r="I105" i="114"/>
  <c r="I106" i="114" s="1"/>
  <c r="G73" i="4"/>
  <c r="H73" i="4" s="1"/>
  <c r="K72" i="4"/>
  <c r="K75" i="18"/>
  <c r="G76" i="18"/>
  <c r="H76" i="18" s="1"/>
  <c r="K88" i="251"/>
  <c r="J89" i="251" s="1"/>
  <c r="G90" i="251" s="1"/>
  <c r="H90" i="251" s="1"/>
  <c r="K83" i="85"/>
  <c r="J84" i="85" s="1"/>
  <c r="J87" i="140"/>
  <c r="G88" i="140" s="1"/>
  <c r="H88" i="140" s="1"/>
  <c r="J103" i="240"/>
  <c r="K92" i="91"/>
  <c r="J93" i="91" s="1"/>
  <c r="G94" i="91" s="1"/>
  <c r="H94" i="91" s="1"/>
  <c r="G81" i="100"/>
  <c r="H81" i="100" s="1"/>
  <c r="K80" i="100"/>
  <c r="J103" i="131"/>
  <c r="K103" i="131" s="1"/>
  <c r="J109" i="262"/>
  <c r="K109" i="262" s="1"/>
  <c r="J103" i="69"/>
  <c r="K103" i="69" s="1"/>
  <c r="G80" i="153"/>
  <c r="H80" i="153" s="1"/>
  <c r="J80" i="153" s="1"/>
  <c r="K80" i="153" s="1"/>
  <c r="J114" i="157"/>
  <c r="K114" i="157" s="1"/>
  <c r="J87" i="3"/>
  <c r="K87" i="3" s="1"/>
  <c r="K73" i="20"/>
  <c r="J74" i="20" s="1"/>
  <c r="G75" i="20" s="1"/>
  <c r="H75" i="20" s="1"/>
  <c r="J106" i="197"/>
  <c r="K106" i="197" s="1"/>
  <c r="J105" i="263"/>
  <c r="K105" i="263" s="1"/>
  <c r="K70" i="211"/>
  <c r="G71" i="211"/>
  <c r="H71" i="211" s="1"/>
  <c r="I106" i="263"/>
  <c r="J105" i="261"/>
  <c r="K105" i="261" s="1"/>
  <c r="G75" i="152"/>
  <c r="H75" i="152" s="1"/>
  <c r="J75" i="152" s="1"/>
  <c r="I110" i="262"/>
  <c r="K87" i="114"/>
  <c r="J88" i="114" s="1"/>
  <c r="I106" i="261"/>
  <c r="J101" i="68"/>
  <c r="K101" i="68" s="1"/>
  <c r="J115" i="47"/>
  <c r="K115" i="47" s="1"/>
  <c r="J103" i="142"/>
  <c r="K103" i="142" s="1"/>
  <c r="J104" i="71"/>
  <c r="K104" i="71" s="1"/>
  <c r="J102" i="73"/>
  <c r="K102" i="73" s="1"/>
  <c r="J102" i="135"/>
  <c r="K102" i="135" s="1"/>
  <c r="J106" i="50"/>
  <c r="K106" i="50" s="1"/>
  <c r="J101" i="238"/>
  <c r="K101" i="238" s="1"/>
  <c r="J74" i="247"/>
  <c r="G75" i="247" s="1"/>
  <c r="H75" i="247" s="1"/>
  <c r="J101" i="256"/>
  <c r="K101" i="256" s="1"/>
  <c r="J107" i="248"/>
  <c r="K107" i="248" s="1"/>
  <c r="J105" i="74"/>
  <c r="K105" i="74" s="1"/>
  <c r="J105" i="87"/>
  <c r="K105" i="87" s="1"/>
  <c r="J102" i="60"/>
  <c r="K102" i="60" s="1"/>
  <c r="J101" i="116"/>
  <c r="K101" i="116" s="1"/>
  <c r="J102" i="59"/>
  <c r="K102" i="59" s="1"/>
  <c r="J101" i="27"/>
  <c r="K101" i="27" s="1"/>
  <c r="J102" i="58"/>
  <c r="K102" i="58" s="1"/>
  <c r="J103" i="134"/>
  <c r="K103" i="134" s="1"/>
  <c r="J103" i="239"/>
  <c r="K103" i="239" s="1"/>
  <c r="J103" i="89"/>
  <c r="K103" i="89" s="1"/>
  <c r="J101" i="214"/>
  <c r="K101" i="214" s="1"/>
  <c r="J109" i="40"/>
  <c r="K109" i="40" s="1"/>
  <c r="J105" i="250"/>
  <c r="K105" i="250" s="1"/>
  <c r="J110" i="221"/>
  <c r="K110" i="221" s="1"/>
  <c r="J109" i="86"/>
  <c r="K109" i="86" s="1"/>
  <c r="J101" i="128"/>
  <c r="K101" i="128" s="1"/>
  <c r="J102" i="255"/>
  <c r="K102" i="255" s="1"/>
  <c r="J102" i="149"/>
  <c r="K102" i="149" s="1"/>
  <c r="J103" i="7"/>
  <c r="K103" i="7" s="1"/>
  <c r="J101" i="57"/>
  <c r="K101" i="57" s="1"/>
  <c r="J102" i="84"/>
  <c r="K102" i="84" s="1"/>
  <c r="J104" i="111"/>
  <c r="K104" i="111" s="1"/>
  <c r="J102" i="182"/>
  <c r="K102" i="182" s="1"/>
  <c r="J107" i="237"/>
  <c r="K107" i="237" s="1"/>
  <c r="J107" i="132"/>
  <c r="K107" i="132" s="1"/>
  <c r="J114" i="82"/>
  <c r="K114" i="82" s="1"/>
  <c r="J113" i="117"/>
  <c r="K113" i="117" s="1"/>
  <c r="J116" i="62"/>
  <c r="K116" i="62" s="1"/>
  <c r="J103" i="169"/>
  <c r="K103" i="169" s="1"/>
  <c r="J104" i="66"/>
  <c r="K104" i="66" s="1"/>
  <c r="J102" i="70"/>
  <c r="K102" i="70" s="1"/>
  <c r="J102" i="170"/>
  <c r="K102" i="170" s="1"/>
  <c r="J116" i="145"/>
  <c r="K116" i="145" s="1"/>
  <c r="J106" i="45"/>
  <c r="K106" i="45" s="1"/>
  <c r="J109" i="75"/>
  <c r="K109" i="75" s="1"/>
  <c r="J117" i="110"/>
  <c r="K117" i="110" s="1"/>
  <c r="J115" i="63"/>
  <c r="K115" i="63" s="1"/>
  <c r="J106" i="78"/>
  <c r="K106" i="78" s="1"/>
  <c r="I102" i="83"/>
  <c r="I103" i="140"/>
  <c r="J106" i="127"/>
  <c r="K106" i="127" s="1"/>
  <c r="J113" i="41"/>
  <c r="K113" i="41" s="1"/>
  <c r="J101" i="83"/>
  <c r="K101" i="83" s="1"/>
  <c r="I105" i="48"/>
  <c r="I106" i="20"/>
  <c r="J102" i="220"/>
  <c r="K102" i="220" s="1"/>
  <c r="I102" i="61"/>
  <c r="J113" i="95"/>
  <c r="K113" i="95" s="1"/>
  <c r="I102" i="88"/>
  <c r="J101" i="67"/>
  <c r="K101" i="67" s="1"/>
  <c r="J101" i="115"/>
  <c r="K101" i="115" s="1"/>
  <c r="I103" i="182"/>
  <c r="I104" i="123"/>
  <c r="J103" i="166"/>
  <c r="K103" i="166" s="1"/>
  <c r="I105" i="14"/>
  <c r="J103" i="43"/>
  <c r="K103" i="43" s="1"/>
  <c r="J117" i="252"/>
  <c r="K117" i="252" s="1"/>
  <c r="I105" i="66"/>
  <c r="J106" i="219"/>
  <c r="K106" i="219" s="1"/>
  <c r="I104" i="3"/>
  <c r="J102" i="129"/>
  <c r="K102" i="129" s="1"/>
  <c r="I103" i="60"/>
  <c r="J103" i="8"/>
  <c r="K103" i="8" s="1"/>
  <c r="I103" i="58"/>
  <c r="J101" i="181"/>
  <c r="K101" i="181" s="1"/>
  <c r="I104" i="239"/>
  <c r="I102" i="214"/>
  <c r="I103" i="170"/>
  <c r="I103" i="143"/>
  <c r="J112" i="37"/>
  <c r="K112" i="37" s="1"/>
  <c r="I107" i="219"/>
  <c r="I114" i="95"/>
  <c r="I104" i="91"/>
  <c r="I102" i="115"/>
  <c r="J120" i="64"/>
  <c r="K120" i="64" s="1"/>
  <c r="J107" i="206"/>
  <c r="K107" i="206" s="1"/>
  <c r="J109" i="22"/>
  <c r="K109" i="22" s="1"/>
  <c r="J102" i="81"/>
  <c r="K102" i="81" s="1"/>
  <c r="J102" i="99"/>
  <c r="K102" i="99" s="1"/>
  <c r="I103" i="129"/>
  <c r="I103" i="84"/>
  <c r="I104" i="8"/>
  <c r="I102" i="181"/>
  <c r="I102" i="100"/>
  <c r="J100" i="136"/>
  <c r="K100" i="136" s="1"/>
  <c r="J78" i="24"/>
  <c r="I105" i="111"/>
  <c r="J103" i="241"/>
  <c r="K103" i="241" s="1"/>
  <c r="K102" i="53"/>
  <c r="I103" i="53"/>
  <c r="J102" i="29"/>
  <c r="K102" i="29" s="1"/>
  <c r="I113" i="37"/>
  <c r="I103" i="220"/>
  <c r="I102" i="67"/>
  <c r="I103" i="81"/>
  <c r="I103" i="99"/>
  <c r="I105" i="10"/>
  <c r="I110" i="93"/>
  <c r="I111" i="93" s="1"/>
  <c r="I101" i="136"/>
  <c r="I104" i="131"/>
  <c r="I102" i="238"/>
  <c r="I104" i="241"/>
  <c r="I103" i="29"/>
  <c r="I104" i="26"/>
  <c r="J116" i="218"/>
  <c r="K116" i="218" s="1"/>
  <c r="J103" i="154"/>
  <c r="K103" i="154" s="1"/>
  <c r="I102" i="128"/>
  <c r="I103" i="59"/>
  <c r="I103" i="251"/>
  <c r="I103" i="13"/>
  <c r="K102" i="13"/>
  <c r="I102" i="68"/>
  <c r="I103" i="5"/>
  <c r="K102" i="5"/>
  <c r="I104" i="69"/>
  <c r="I104" i="240"/>
  <c r="K103" i="240"/>
  <c r="I103" i="130"/>
  <c r="I102" i="150"/>
  <c r="I104" i="166"/>
  <c r="I104" i="169"/>
  <c r="I103" i="255"/>
  <c r="I103" i="149"/>
  <c r="I103" i="70"/>
  <c r="I102" i="27"/>
  <c r="I104" i="89"/>
  <c r="I118" i="110"/>
  <c r="I119" i="110" s="1"/>
  <c r="I120" i="110" s="1"/>
  <c r="J102" i="130"/>
  <c r="K102" i="130" s="1"/>
  <c r="I102" i="116"/>
  <c r="J101" i="150"/>
  <c r="K101" i="150" s="1"/>
  <c r="J115" i="133"/>
  <c r="K115" i="133" s="1"/>
  <c r="J108" i="77"/>
  <c r="K108" i="77" s="1"/>
  <c r="I103" i="135"/>
  <c r="I107" i="19"/>
  <c r="K106" i="19"/>
  <c r="I107" i="197"/>
  <c r="I102" i="256"/>
  <c r="I104" i="7"/>
  <c r="I102" i="57"/>
  <c r="J101" i="88"/>
  <c r="K101" i="88" s="1"/>
  <c r="I104" i="134"/>
  <c r="J103" i="123"/>
  <c r="K103" i="123" s="1"/>
  <c r="I107" i="50"/>
  <c r="J104" i="14"/>
  <c r="K104" i="14" s="1"/>
  <c r="I115" i="157"/>
  <c r="I116" i="157" s="1"/>
  <c r="I106" i="87"/>
  <c r="I108" i="42"/>
  <c r="J107" i="42"/>
  <c r="K107" i="42" s="1"/>
  <c r="I114" i="41"/>
  <c r="I116" i="63"/>
  <c r="I117" i="62"/>
  <c r="J107" i="217"/>
  <c r="K107" i="217" s="1"/>
  <c r="I110" i="86"/>
  <c r="I114" i="117"/>
  <c r="J112" i="33"/>
  <c r="K112" i="33" s="1"/>
  <c r="I115" i="82"/>
  <c r="I106" i="74"/>
  <c r="I103" i="73"/>
  <c r="J103" i="72"/>
  <c r="K103" i="72" s="1"/>
  <c r="I104" i="72"/>
  <c r="I105" i="71"/>
  <c r="I108" i="248"/>
  <c r="J106" i="178"/>
  <c r="K106" i="178" s="1"/>
  <c r="I104" i="142"/>
  <c r="I107" i="216"/>
  <c r="J106" i="216"/>
  <c r="K106" i="216" s="1"/>
  <c r="J105" i="124"/>
  <c r="K105" i="124" s="1"/>
  <c r="I104" i="154"/>
  <c r="I110" i="22"/>
  <c r="I107" i="78"/>
  <c r="I109" i="77"/>
  <c r="J106" i="76"/>
  <c r="K106" i="76" s="1"/>
  <c r="I107" i="76"/>
  <c r="I108" i="112"/>
  <c r="J107" i="112"/>
  <c r="K107" i="112" s="1"/>
  <c r="J109" i="35"/>
  <c r="K109" i="35" s="1"/>
  <c r="I103" i="21"/>
  <c r="J102" i="21"/>
  <c r="K102" i="21" s="1"/>
  <c r="I110" i="35"/>
  <c r="K87" i="155"/>
  <c r="J88" i="155" s="1"/>
  <c r="G89" i="155" s="1"/>
  <c r="H89" i="155" s="1"/>
  <c r="I101" i="155"/>
  <c r="I107" i="127"/>
  <c r="I106" i="124"/>
  <c r="I116" i="47"/>
  <c r="I104" i="43"/>
  <c r="J110" i="49"/>
  <c r="K110" i="49" s="1"/>
  <c r="I107" i="45"/>
  <c r="I117" i="145"/>
  <c r="I104" i="247"/>
  <c r="I111" i="49"/>
  <c r="I116" i="133"/>
  <c r="I108" i="132"/>
  <c r="I108" i="206"/>
  <c r="I108" i="217"/>
  <c r="I110" i="75"/>
  <c r="I107" i="2"/>
  <c r="J106" i="2"/>
  <c r="K106" i="2" s="1"/>
  <c r="I108" i="237"/>
  <c r="J110" i="139"/>
  <c r="K110" i="139" s="1"/>
  <c r="I111" i="221"/>
  <c r="J105" i="55"/>
  <c r="K105" i="55" s="1"/>
  <c r="I110" i="65"/>
  <c r="J109" i="65"/>
  <c r="K109" i="65" s="1"/>
  <c r="I121" i="64"/>
  <c r="I113" i="33"/>
  <c r="I107" i="32"/>
  <c r="J106" i="32"/>
  <c r="K106" i="32" s="1"/>
  <c r="K105" i="30"/>
  <c r="I106" i="30"/>
  <c r="I118" i="252"/>
  <c r="I107" i="178"/>
  <c r="I117" i="97"/>
  <c r="J116" i="97"/>
  <c r="K116" i="97" s="1"/>
  <c r="I106" i="250"/>
  <c r="I119" i="16"/>
  <c r="I108" i="249"/>
  <c r="J107" i="249"/>
  <c r="K107" i="249" s="1"/>
  <c r="I117" i="218"/>
  <c r="I122" i="96"/>
  <c r="I106" i="55"/>
  <c r="I111" i="139"/>
  <c r="I145" i="92"/>
  <c r="I123" i="4"/>
  <c r="I110" i="40"/>
  <c r="K77" i="137" l="1"/>
  <c r="K86" i="26"/>
  <c r="G71" i="96"/>
  <c r="H71" i="96" s="1"/>
  <c r="K70" i="96"/>
  <c r="G77" i="252"/>
  <c r="H77" i="252" s="1"/>
  <c r="K76" i="252"/>
  <c r="I112" i="151"/>
  <c r="I110" i="211"/>
  <c r="J71" i="93"/>
  <c r="J87" i="26"/>
  <c r="G71" i="257"/>
  <c r="H71" i="257" s="1"/>
  <c r="K70" i="257"/>
  <c r="J78" i="137"/>
  <c r="G79" i="137" s="1"/>
  <c r="H79" i="137" s="1"/>
  <c r="K71" i="92"/>
  <c r="G72" i="92"/>
  <c r="H72" i="92" s="1"/>
  <c r="K87" i="151"/>
  <c r="G88" i="151"/>
  <c r="H88" i="151" s="1"/>
  <c r="G71" i="17"/>
  <c r="H71" i="17" s="1"/>
  <c r="K70" i="17"/>
  <c r="K79" i="61"/>
  <c r="G80" i="61"/>
  <c r="H80" i="61" s="1"/>
  <c r="J102" i="88"/>
  <c r="J84" i="148"/>
  <c r="K84" i="148" s="1"/>
  <c r="G100" i="10"/>
  <c r="K99" i="10"/>
  <c r="J100" i="10" s="1"/>
  <c r="I107" i="114"/>
  <c r="I107" i="152"/>
  <c r="K89" i="251"/>
  <c r="J90" i="251" s="1"/>
  <c r="K90" i="251" s="1"/>
  <c r="K87" i="140"/>
  <c r="J88" i="140" s="1"/>
  <c r="G89" i="140" s="1"/>
  <c r="H89" i="140" s="1"/>
  <c r="J73" i="4"/>
  <c r="G74" i="4" s="1"/>
  <c r="H74" i="4" s="1"/>
  <c r="J76" i="18"/>
  <c r="J102" i="83"/>
  <c r="K102" i="83" s="1"/>
  <c r="K93" i="91"/>
  <c r="J94" i="91" s="1"/>
  <c r="K94" i="91" s="1"/>
  <c r="J81" i="100"/>
  <c r="K74" i="247"/>
  <c r="J75" i="247" s="1"/>
  <c r="J105" i="14"/>
  <c r="K105" i="14" s="1"/>
  <c r="G81" i="153"/>
  <c r="H81" i="153" s="1"/>
  <c r="J81" i="153" s="1"/>
  <c r="J106" i="263"/>
  <c r="K106" i="263" s="1"/>
  <c r="J104" i="123"/>
  <c r="K104" i="123" s="1"/>
  <c r="G88" i="3"/>
  <c r="H88" i="3" s="1"/>
  <c r="J88" i="3" s="1"/>
  <c r="G89" i="3" s="1"/>
  <c r="H89" i="3" s="1"/>
  <c r="K74" i="20"/>
  <c r="J75" i="20" s="1"/>
  <c r="G76" i="152"/>
  <c r="H76" i="152" s="1"/>
  <c r="K75" i="152"/>
  <c r="K88" i="114"/>
  <c r="G89" i="114"/>
  <c r="H89" i="114" s="1"/>
  <c r="J71" i="211"/>
  <c r="G72" i="211" s="1"/>
  <c r="H72" i="211" s="1"/>
  <c r="J110" i="262"/>
  <c r="K110" i="262" s="1"/>
  <c r="I107" i="263"/>
  <c r="I111" i="262"/>
  <c r="J103" i="170"/>
  <c r="K103" i="170" s="1"/>
  <c r="J104" i="239"/>
  <c r="K104" i="239" s="1"/>
  <c r="I107" i="261"/>
  <c r="J106" i="261"/>
  <c r="K106" i="261" s="1"/>
  <c r="J110" i="65"/>
  <c r="K110" i="65" s="1"/>
  <c r="J108" i="132"/>
  <c r="K108" i="132" s="1"/>
  <c r="J104" i="72"/>
  <c r="K104" i="72" s="1"/>
  <c r="J102" i="57"/>
  <c r="K102" i="57" s="1"/>
  <c r="J102" i="150"/>
  <c r="K102" i="150" s="1"/>
  <c r="J103" i="130"/>
  <c r="K103" i="130" s="1"/>
  <c r="J103" i="81"/>
  <c r="K103" i="81" s="1"/>
  <c r="J105" i="111"/>
  <c r="K105" i="111" s="1"/>
  <c r="J104" i="89"/>
  <c r="K104" i="89" s="1"/>
  <c r="J103" i="70"/>
  <c r="K103" i="70" s="1"/>
  <c r="J101" i="136"/>
  <c r="K101" i="136" s="1"/>
  <c r="J103" i="58"/>
  <c r="K103" i="58" s="1"/>
  <c r="J105" i="66"/>
  <c r="K105" i="66" s="1"/>
  <c r="J108" i="42"/>
  <c r="K108" i="42" s="1"/>
  <c r="J104" i="131"/>
  <c r="K104" i="131" s="1"/>
  <c r="J103" i="29"/>
  <c r="K103" i="29" s="1"/>
  <c r="J103" i="84"/>
  <c r="K103" i="84" s="1"/>
  <c r="J119" i="16"/>
  <c r="K119" i="16" s="1"/>
  <c r="J108" i="249"/>
  <c r="K108" i="249" s="1"/>
  <c r="J111" i="49"/>
  <c r="K111" i="49" s="1"/>
  <c r="J102" i="68"/>
  <c r="K102" i="68" s="1"/>
  <c r="J103" i="220"/>
  <c r="K103" i="220" s="1"/>
  <c r="J102" i="115"/>
  <c r="K102" i="115" s="1"/>
  <c r="J117" i="62"/>
  <c r="K117" i="62" s="1"/>
  <c r="J114" i="41"/>
  <c r="K114" i="41" s="1"/>
  <c r="J103" i="149"/>
  <c r="K103" i="149" s="1"/>
  <c r="J102" i="214"/>
  <c r="K102" i="214" s="1"/>
  <c r="J107" i="32"/>
  <c r="K107" i="32" s="1"/>
  <c r="J108" i="112"/>
  <c r="K108" i="112" s="1"/>
  <c r="J104" i="154"/>
  <c r="K104" i="154" s="1"/>
  <c r="J102" i="116"/>
  <c r="K102" i="116" s="1"/>
  <c r="J103" i="99"/>
  <c r="K103" i="99" s="1"/>
  <c r="J104" i="8"/>
  <c r="K104" i="8" s="1"/>
  <c r="J114" i="95"/>
  <c r="K114" i="95" s="1"/>
  <c r="J116" i="133"/>
  <c r="K116" i="133" s="1"/>
  <c r="J113" i="37"/>
  <c r="K113" i="37" s="1"/>
  <c r="J104" i="43"/>
  <c r="K104" i="43" s="1"/>
  <c r="J109" i="77"/>
  <c r="K109" i="77" s="1"/>
  <c r="J116" i="47"/>
  <c r="K116" i="47" s="1"/>
  <c r="J116" i="63"/>
  <c r="K116" i="63" s="1"/>
  <c r="I104" i="59"/>
  <c r="I104" i="182"/>
  <c r="I106" i="48"/>
  <c r="J107" i="216"/>
  <c r="K107" i="216" s="1"/>
  <c r="J110" i="86"/>
  <c r="K110" i="86" s="1"/>
  <c r="J115" i="157"/>
  <c r="K115" i="157" s="1"/>
  <c r="J116" i="157" s="1"/>
  <c r="K116" i="157" s="1"/>
  <c r="J107" i="197"/>
  <c r="K107" i="197" s="1"/>
  <c r="J118" i="110"/>
  <c r="K118" i="110" s="1"/>
  <c r="J119" i="110" s="1"/>
  <c r="K119" i="110" s="1"/>
  <c r="J120" i="110" s="1"/>
  <c r="K120" i="110" s="1"/>
  <c r="J102" i="27"/>
  <c r="K102" i="27" s="1"/>
  <c r="J103" i="255"/>
  <c r="K103" i="255" s="1"/>
  <c r="I103" i="68"/>
  <c r="J102" i="128"/>
  <c r="K102" i="128" s="1"/>
  <c r="J104" i="241"/>
  <c r="K104" i="241" s="1"/>
  <c r="I102" i="136"/>
  <c r="I114" i="37"/>
  <c r="I106" i="111"/>
  <c r="I105" i="8"/>
  <c r="I104" i="170"/>
  <c r="I105" i="3"/>
  <c r="J103" i="182"/>
  <c r="K103" i="182" s="1"/>
  <c r="I105" i="134"/>
  <c r="I104" i="5"/>
  <c r="K103" i="5"/>
  <c r="I104" i="29"/>
  <c r="I117" i="157"/>
  <c r="I118" i="157" s="1"/>
  <c r="I108" i="197"/>
  <c r="I103" i="27"/>
  <c r="I104" i="255"/>
  <c r="I104" i="130"/>
  <c r="I103" i="128"/>
  <c r="I105" i="241"/>
  <c r="I104" i="99"/>
  <c r="G79" i="24"/>
  <c r="H79" i="24" s="1"/>
  <c r="K78" i="24"/>
  <c r="I115" i="95"/>
  <c r="I103" i="61"/>
  <c r="I105" i="91"/>
  <c r="J107" i="2"/>
  <c r="K107" i="2" s="1"/>
  <c r="J107" i="127"/>
  <c r="K107" i="127" s="1"/>
  <c r="J104" i="142"/>
  <c r="K104" i="142" s="1"/>
  <c r="I103" i="57"/>
  <c r="I105" i="89"/>
  <c r="I104" i="70"/>
  <c r="J104" i="169"/>
  <c r="K104" i="169" s="1"/>
  <c r="J104" i="240"/>
  <c r="K104" i="240" s="1"/>
  <c r="J102" i="238"/>
  <c r="K102" i="238" s="1"/>
  <c r="I112" i="93"/>
  <c r="I108" i="219"/>
  <c r="I103" i="214"/>
  <c r="I104" i="58"/>
  <c r="I106" i="14"/>
  <c r="G73" i="48"/>
  <c r="H73" i="48" s="1"/>
  <c r="K72" i="48"/>
  <c r="I103" i="256"/>
  <c r="I104" i="81"/>
  <c r="I104" i="53"/>
  <c r="K103" i="53"/>
  <c r="I104" i="84"/>
  <c r="J107" i="219"/>
  <c r="K107" i="219" s="1"/>
  <c r="I106" i="66"/>
  <c r="J107" i="76"/>
  <c r="K107" i="76" s="1"/>
  <c r="J103" i="73"/>
  <c r="K103" i="73" s="1"/>
  <c r="J107" i="50"/>
  <c r="K107" i="50" s="1"/>
  <c r="J104" i="7"/>
  <c r="K104" i="7" s="1"/>
  <c r="J103" i="135"/>
  <c r="K103" i="135" s="1"/>
  <c r="I104" i="149"/>
  <c r="J104" i="166"/>
  <c r="K104" i="166" s="1"/>
  <c r="J104" i="69"/>
  <c r="K104" i="69" s="1"/>
  <c r="I105" i="131"/>
  <c r="I106" i="10"/>
  <c r="J102" i="67"/>
  <c r="K102" i="67" s="1"/>
  <c r="I103" i="100"/>
  <c r="I103" i="115"/>
  <c r="I105" i="239"/>
  <c r="J103" i="60"/>
  <c r="K103" i="60" s="1"/>
  <c r="I103" i="88"/>
  <c r="K102" i="88"/>
  <c r="I104" i="140"/>
  <c r="I105" i="7"/>
  <c r="I108" i="19"/>
  <c r="K107" i="19"/>
  <c r="I104" i="13"/>
  <c r="K103" i="13"/>
  <c r="J111" i="221"/>
  <c r="K111" i="221" s="1"/>
  <c r="I104" i="135"/>
  <c r="I104" i="137"/>
  <c r="I105" i="166"/>
  <c r="I105" i="69"/>
  <c r="I104" i="251"/>
  <c r="I105" i="26"/>
  <c r="I103" i="67"/>
  <c r="I103" i="181"/>
  <c r="I104" i="129"/>
  <c r="I104" i="143"/>
  <c r="I104" i="60"/>
  <c r="I107" i="20"/>
  <c r="I108" i="50"/>
  <c r="I105" i="169"/>
  <c r="I105" i="240"/>
  <c r="I103" i="238"/>
  <c r="J103" i="21"/>
  <c r="K103" i="21" s="1"/>
  <c r="J114" i="117"/>
  <c r="K114" i="117" s="1"/>
  <c r="J106" i="87"/>
  <c r="K106" i="87" s="1"/>
  <c r="J104" i="134"/>
  <c r="K104" i="134" s="1"/>
  <c r="J102" i="256"/>
  <c r="K102" i="256" s="1"/>
  <c r="I103" i="116"/>
  <c r="I103" i="150"/>
  <c r="J103" i="59"/>
  <c r="K103" i="59" s="1"/>
  <c r="I104" i="220"/>
  <c r="G85" i="85"/>
  <c r="H85" i="85" s="1"/>
  <c r="K84" i="85"/>
  <c r="J102" i="181"/>
  <c r="K102" i="181" s="1"/>
  <c r="J103" i="129"/>
  <c r="K103" i="129" s="1"/>
  <c r="I105" i="123"/>
  <c r="I103" i="83"/>
  <c r="I107" i="87"/>
  <c r="I109" i="42"/>
  <c r="I115" i="41"/>
  <c r="I117" i="63"/>
  <c r="I118" i="62"/>
  <c r="I111" i="86"/>
  <c r="J115" i="82"/>
  <c r="K115" i="82" s="1"/>
  <c r="I115" i="117"/>
  <c r="J110" i="75"/>
  <c r="K110" i="75" s="1"/>
  <c r="I116" i="82"/>
  <c r="J106" i="74"/>
  <c r="K106" i="74" s="1"/>
  <c r="I107" i="74"/>
  <c r="I104" i="73"/>
  <c r="I105" i="72"/>
  <c r="I106" i="71"/>
  <c r="J105" i="71"/>
  <c r="K105" i="71" s="1"/>
  <c r="I109" i="248"/>
  <c r="J108" i="248"/>
  <c r="K108" i="248" s="1"/>
  <c r="J107" i="178"/>
  <c r="K107" i="178" s="1"/>
  <c r="I105" i="142"/>
  <c r="I108" i="216"/>
  <c r="J106" i="124"/>
  <c r="K106" i="124" s="1"/>
  <c r="I105" i="154"/>
  <c r="J107" i="78"/>
  <c r="K107" i="78" s="1"/>
  <c r="J108" i="206"/>
  <c r="K108" i="206" s="1"/>
  <c r="I111" i="22"/>
  <c r="J110" i="22"/>
  <c r="K110" i="22" s="1"/>
  <c r="J108" i="217"/>
  <c r="K108" i="217" s="1"/>
  <c r="I108" i="78"/>
  <c r="I110" i="77"/>
  <c r="I108" i="76"/>
  <c r="I109" i="112"/>
  <c r="I104" i="21"/>
  <c r="I111" i="35"/>
  <c r="J110" i="35"/>
  <c r="K110" i="35" s="1"/>
  <c r="K88" i="155"/>
  <c r="J89" i="155" s="1"/>
  <c r="I102" i="155"/>
  <c r="I121" i="110"/>
  <c r="J118" i="252"/>
  <c r="K118" i="252" s="1"/>
  <c r="I108" i="127"/>
  <c r="I107" i="124"/>
  <c r="I117" i="47"/>
  <c r="I105" i="43"/>
  <c r="I108" i="45"/>
  <c r="J107" i="45"/>
  <c r="K107" i="45" s="1"/>
  <c r="I118" i="145"/>
  <c r="J117" i="145"/>
  <c r="K117" i="145" s="1"/>
  <c r="I105" i="247"/>
  <c r="I112" i="49"/>
  <c r="J106" i="55"/>
  <c r="K106" i="55" s="1"/>
  <c r="I117" i="133"/>
  <c r="I109" i="132"/>
  <c r="I109" i="206"/>
  <c r="J117" i="97"/>
  <c r="K117" i="97" s="1"/>
  <c r="I109" i="217"/>
  <c r="I111" i="75"/>
  <c r="I108" i="2"/>
  <c r="I109" i="237"/>
  <c r="J108" i="237"/>
  <c r="K108" i="237" s="1"/>
  <c r="I112" i="221"/>
  <c r="I111" i="65"/>
  <c r="D71" i="179"/>
  <c r="J121" i="64"/>
  <c r="K121" i="64" s="1"/>
  <c r="I122" i="64"/>
  <c r="I114" i="33"/>
  <c r="J113" i="33"/>
  <c r="K113" i="33" s="1"/>
  <c r="I108" i="32"/>
  <c r="I107" i="30"/>
  <c r="K106" i="30"/>
  <c r="I119" i="252"/>
  <c r="I108" i="178"/>
  <c r="I118" i="97"/>
  <c r="I107" i="250"/>
  <c r="J106" i="250"/>
  <c r="K106" i="250" s="1"/>
  <c r="I120" i="16"/>
  <c r="I109" i="249"/>
  <c r="I118" i="218"/>
  <c r="J117" i="218"/>
  <c r="K117" i="218" s="1"/>
  <c r="I107" i="55"/>
  <c r="I112" i="139"/>
  <c r="J111" i="139"/>
  <c r="K111" i="139" s="1"/>
  <c r="I146" i="92"/>
  <c r="I124" i="4"/>
  <c r="I111" i="40"/>
  <c r="J110" i="40"/>
  <c r="K110" i="40" s="1"/>
  <c r="J71" i="96" l="1"/>
  <c r="K71" i="96" s="1"/>
  <c r="J72" i="96" s="1"/>
  <c r="K72" i="96" s="1"/>
  <c r="J73" i="96" s="1"/>
  <c r="K73" i="96" s="1"/>
  <c r="J74" i="96" s="1"/>
  <c r="K74" i="96" s="1"/>
  <c r="J75" i="96" s="1"/>
  <c r="K75" i="96" s="1"/>
  <c r="J76" i="96" s="1"/>
  <c r="K76" i="96" s="1"/>
  <c r="J77" i="96" s="1"/>
  <c r="K77" i="96" s="1"/>
  <c r="J78" i="96" s="1"/>
  <c r="K78" i="96" s="1"/>
  <c r="J79" i="96" s="1"/>
  <c r="K79" i="96" s="1"/>
  <c r="J80" i="96" s="1"/>
  <c r="K80" i="96" s="1"/>
  <c r="J81" i="96" s="1"/>
  <c r="K81" i="96" s="1"/>
  <c r="J82" i="96" s="1"/>
  <c r="K82" i="96" s="1"/>
  <c r="J83" i="96" s="1"/>
  <c r="K83" i="96" s="1"/>
  <c r="J84" i="96" s="1"/>
  <c r="K84" i="96" s="1"/>
  <c r="J85" i="96" s="1"/>
  <c r="K85" i="96" s="1"/>
  <c r="J86" i="96" s="1"/>
  <c r="K86" i="96" s="1"/>
  <c r="J87" i="96" s="1"/>
  <c r="K87" i="96" s="1"/>
  <c r="J88" i="96" s="1"/>
  <c r="K88" i="96" s="1"/>
  <c r="J89" i="96" s="1"/>
  <c r="K89" i="96" s="1"/>
  <c r="J90" i="96" s="1"/>
  <c r="K90" i="96" s="1"/>
  <c r="J91" i="96" s="1"/>
  <c r="K91" i="96" s="1"/>
  <c r="J92" i="96" s="1"/>
  <c r="K92" i="96" s="1"/>
  <c r="J93" i="96" s="1"/>
  <c r="K93" i="96" s="1"/>
  <c r="J94" i="96" s="1"/>
  <c r="K94" i="96" s="1"/>
  <c r="J95" i="96" s="1"/>
  <c r="K95" i="96" s="1"/>
  <c r="J96" i="96" s="1"/>
  <c r="K96" i="96" s="1"/>
  <c r="J97" i="96" s="1"/>
  <c r="K97" i="96" s="1"/>
  <c r="J98" i="96" s="1"/>
  <c r="K98" i="96" s="1"/>
  <c r="J99" i="96" s="1"/>
  <c r="K99" i="96" s="1"/>
  <c r="J100" i="96" s="1"/>
  <c r="K100" i="96" s="1"/>
  <c r="J101" i="96" s="1"/>
  <c r="K101" i="96" s="1"/>
  <c r="J102" i="96" s="1"/>
  <c r="K102" i="96" s="1"/>
  <c r="J103" i="96" s="1"/>
  <c r="K103" i="96" s="1"/>
  <c r="J104" i="96" s="1"/>
  <c r="K104" i="96" s="1"/>
  <c r="J105" i="96" s="1"/>
  <c r="K105" i="96" s="1"/>
  <c r="J106" i="96" s="1"/>
  <c r="K106" i="96" s="1"/>
  <c r="J107" i="96" s="1"/>
  <c r="K107" i="96" s="1"/>
  <c r="J108" i="96" s="1"/>
  <c r="K108" i="96" s="1"/>
  <c r="J109" i="96" s="1"/>
  <c r="K109" i="96" s="1"/>
  <c r="J110" i="96" s="1"/>
  <c r="K110" i="96" s="1"/>
  <c r="J111" i="96" s="1"/>
  <c r="K111" i="96" s="1"/>
  <c r="J112" i="96" s="1"/>
  <c r="K112" i="96" s="1"/>
  <c r="J113" i="96" s="1"/>
  <c r="K113" i="96" s="1"/>
  <c r="J114" i="96" s="1"/>
  <c r="K114" i="96" s="1"/>
  <c r="J115" i="96" s="1"/>
  <c r="K115" i="96" s="1"/>
  <c r="J116" i="96" s="1"/>
  <c r="K116" i="96" s="1"/>
  <c r="J117" i="96" s="1"/>
  <c r="K117" i="96" s="1"/>
  <c r="J118" i="96" s="1"/>
  <c r="K118" i="96" s="1"/>
  <c r="J119" i="96" s="1"/>
  <c r="K119" i="96" s="1"/>
  <c r="J120" i="96" s="1"/>
  <c r="K120" i="96" s="1"/>
  <c r="J121" i="96" s="1"/>
  <c r="K121" i="96" s="1"/>
  <c r="J122" i="96" s="1"/>
  <c r="K122" i="96" s="1"/>
  <c r="I113" i="151"/>
  <c r="K78" i="137"/>
  <c r="J79" i="137" s="1"/>
  <c r="J77" i="252"/>
  <c r="I111" i="211"/>
  <c r="K71" i="93"/>
  <c r="G72" i="93"/>
  <c r="H72" i="93" s="1"/>
  <c r="G88" i="26"/>
  <c r="H88" i="26" s="1"/>
  <c r="K87" i="26"/>
  <c r="J71" i="257"/>
  <c r="J72" i="92"/>
  <c r="K72" i="92" s="1"/>
  <c r="K88" i="140"/>
  <c r="J89" i="140" s="1"/>
  <c r="G90" i="140" s="1"/>
  <c r="H90" i="140" s="1"/>
  <c r="J88" i="151"/>
  <c r="J71" i="17"/>
  <c r="G72" i="17" s="1"/>
  <c r="H72" i="17" s="1"/>
  <c r="J80" i="61"/>
  <c r="K80" i="61" s="1"/>
  <c r="G85" i="148"/>
  <c r="H85" i="148" s="1"/>
  <c r="J85" i="148" s="1"/>
  <c r="G86" i="148" s="1"/>
  <c r="H86" i="148" s="1"/>
  <c r="G101" i="10"/>
  <c r="K100" i="10"/>
  <c r="J101" i="10" s="1"/>
  <c r="J103" i="256"/>
  <c r="K103" i="256" s="1"/>
  <c r="I108" i="152"/>
  <c r="I108" i="114"/>
  <c r="K76" i="18"/>
  <c r="G77" i="18"/>
  <c r="H77" i="18" s="1"/>
  <c r="G91" i="251"/>
  <c r="H91" i="251" s="1"/>
  <c r="J91" i="251" s="1"/>
  <c r="G92" i="251" s="1"/>
  <c r="H92" i="251" s="1"/>
  <c r="K73" i="4"/>
  <c r="J74" i="4" s="1"/>
  <c r="K74" i="4" s="1"/>
  <c r="J105" i="134"/>
  <c r="K105" i="134" s="1"/>
  <c r="G95" i="91"/>
  <c r="H95" i="91" s="1"/>
  <c r="J95" i="91" s="1"/>
  <c r="K81" i="100"/>
  <c r="G82" i="100"/>
  <c r="H82" i="100" s="1"/>
  <c r="J107" i="263"/>
  <c r="K107" i="263" s="1"/>
  <c r="J76" i="152"/>
  <c r="K76" i="152" s="1"/>
  <c r="J89" i="114"/>
  <c r="G90" i="114" s="1"/>
  <c r="H90" i="114" s="1"/>
  <c r="K88" i="3"/>
  <c r="G90" i="3" s="1"/>
  <c r="H90" i="3" s="1"/>
  <c r="K71" i="211"/>
  <c r="J72" i="211" s="1"/>
  <c r="J104" i="59"/>
  <c r="K104" i="59" s="1"/>
  <c r="J108" i="219"/>
  <c r="K108" i="219" s="1"/>
  <c r="I108" i="263"/>
  <c r="J104" i="129"/>
  <c r="K104" i="129" s="1"/>
  <c r="J111" i="262"/>
  <c r="K111" i="262" s="1"/>
  <c r="I112" i="262"/>
  <c r="J104" i="182"/>
  <c r="K104" i="182" s="1"/>
  <c r="J107" i="261"/>
  <c r="K107" i="261" s="1"/>
  <c r="I108" i="261"/>
  <c r="J105" i="241"/>
  <c r="K105" i="241" s="1"/>
  <c r="J73" i="48"/>
  <c r="G74" i="48" s="1"/>
  <c r="H74" i="48" s="1"/>
  <c r="J104" i="58"/>
  <c r="K104" i="58" s="1"/>
  <c r="J115" i="95"/>
  <c r="K115" i="95" s="1"/>
  <c r="J108" i="178"/>
  <c r="K108" i="178" s="1"/>
  <c r="J106" i="14"/>
  <c r="K106" i="14" s="1"/>
  <c r="J102" i="136"/>
  <c r="K102" i="136" s="1"/>
  <c r="J108" i="32"/>
  <c r="K108" i="32" s="1"/>
  <c r="J103" i="83"/>
  <c r="K103" i="83" s="1"/>
  <c r="J105" i="240"/>
  <c r="K105" i="240" s="1"/>
  <c r="J104" i="255"/>
  <c r="K104" i="255" s="1"/>
  <c r="J108" i="197"/>
  <c r="K108" i="197" s="1"/>
  <c r="J104" i="60"/>
  <c r="K104" i="60" s="1"/>
  <c r="J105" i="123"/>
  <c r="K105" i="123" s="1"/>
  <c r="J105" i="169"/>
  <c r="K105" i="169" s="1"/>
  <c r="J105" i="69"/>
  <c r="K105" i="69" s="1"/>
  <c r="J103" i="27"/>
  <c r="K103" i="27" s="1"/>
  <c r="J111" i="65"/>
  <c r="K111" i="65" s="1"/>
  <c r="J111" i="75"/>
  <c r="K111" i="75" s="1"/>
  <c r="J109" i="42"/>
  <c r="K109" i="42" s="1"/>
  <c r="J103" i="214"/>
  <c r="K103" i="214" s="1"/>
  <c r="J108" i="50"/>
  <c r="K108" i="50" s="1"/>
  <c r="J103" i="68"/>
  <c r="K103" i="68" s="1"/>
  <c r="J109" i="248"/>
  <c r="K109" i="248" s="1"/>
  <c r="J115" i="117"/>
  <c r="K115" i="117" s="1"/>
  <c r="J105" i="131"/>
  <c r="K105" i="131" s="1"/>
  <c r="J104" i="84"/>
  <c r="K104" i="84" s="1"/>
  <c r="J104" i="81"/>
  <c r="K104" i="81" s="1"/>
  <c r="J105" i="8"/>
  <c r="K105" i="8" s="1"/>
  <c r="J114" i="37"/>
  <c r="K114" i="37" s="1"/>
  <c r="J109" i="132"/>
  <c r="K109" i="132" s="1"/>
  <c r="J103" i="181"/>
  <c r="K103" i="181" s="1"/>
  <c r="J103" i="150"/>
  <c r="K103" i="150" s="1"/>
  <c r="J105" i="7"/>
  <c r="K105" i="7" s="1"/>
  <c r="G82" i="153"/>
  <c r="H82" i="153" s="1"/>
  <c r="K81" i="153"/>
  <c r="J85" i="85"/>
  <c r="G86" i="85" s="1"/>
  <c r="H86" i="85" s="1"/>
  <c r="J111" i="22"/>
  <c r="K111" i="22" s="1"/>
  <c r="J108" i="45"/>
  <c r="K108" i="45" s="1"/>
  <c r="J117" i="157"/>
  <c r="K117" i="157" s="1"/>
  <c r="J118" i="157" s="1"/>
  <c r="K118" i="157" s="1"/>
  <c r="I105" i="143"/>
  <c r="I105" i="137"/>
  <c r="I113" i="93"/>
  <c r="I105" i="170"/>
  <c r="J120" i="16"/>
  <c r="K120" i="16" s="1"/>
  <c r="J109" i="237"/>
  <c r="K109" i="237" s="1"/>
  <c r="J118" i="145"/>
  <c r="K118" i="145" s="1"/>
  <c r="I106" i="123"/>
  <c r="I104" i="150"/>
  <c r="J104" i="135"/>
  <c r="K104" i="135" s="1"/>
  <c r="I106" i="7"/>
  <c r="J103" i="115"/>
  <c r="K103" i="115" s="1"/>
  <c r="I106" i="131"/>
  <c r="I105" i="53"/>
  <c r="K104" i="53"/>
  <c r="I107" i="14"/>
  <c r="J103" i="57"/>
  <c r="K103" i="57" s="1"/>
  <c r="I104" i="61"/>
  <c r="I106" i="241"/>
  <c r="I104" i="27"/>
  <c r="I105" i="5"/>
  <c r="K104" i="5"/>
  <c r="J104" i="170"/>
  <c r="K104" i="170" s="1"/>
  <c r="I103" i="136"/>
  <c r="I105" i="182"/>
  <c r="J117" i="47"/>
  <c r="K117" i="47" s="1"/>
  <c r="J108" i="216"/>
  <c r="K108" i="216" s="1"/>
  <c r="J106" i="71"/>
  <c r="K106" i="71" s="1"/>
  <c r="J111" i="86"/>
  <c r="K111" i="86" s="1"/>
  <c r="J104" i="220"/>
  <c r="K104" i="220" s="1"/>
  <c r="G76" i="247"/>
  <c r="H76" i="247" s="1"/>
  <c r="K75" i="247"/>
  <c r="I109" i="50"/>
  <c r="I105" i="129"/>
  <c r="I105" i="251"/>
  <c r="I105" i="135"/>
  <c r="I104" i="115"/>
  <c r="I104" i="57"/>
  <c r="I104" i="128"/>
  <c r="I106" i="134"/>
  <c r="I106" i="89"/>
  <c r="G76" i="20"/>
  <c r="H76" i="20" s="1"/>
  <c r="K75" i="20"/>
  <c r="I105" i="220"/>
  <c r="I104" i="238"/>
  <c r="I108" i="20"/>
  <c r="I105" i="140"/>
  <c r="I104" i="100"/>
  <c r="I107" i="66"/>
  <c r="I105" i="81"/>
  <c r="I105" i="58"/>
  <c r="I116" i="95"/>
  <c r="J103" i="128"/>
  <c r="K103" i="128" s="1"/>
  <c r="I109" i="197"/>
  <c r="I106" i="8"/>
  <c r="I106" i="26"/>
  <c r="I106" i="239"/>
  <c r="J105" i="142"/>
  <c r="K105" i="142" s="1"/>
  <c r="J103" i="116"/>
  <c r="K103" i="116" s="1"/>
  <c r="J103" i="238"/>
  <c r="K103" i="238" s="1"/>
  <c r="I104" i="181"/>
  <c r="I106" i="69"/>
  <c r="J103" i="88"/>
  <c r="K103" i="88" s="1"/>
  <c r="J106" i="66"/>
  <c r="K106" i="66" s="1"/>
  <c r="I104" i="214"/>
  <c r="J79" i="24"/>
  <c r="J104" i="130"/>
  <c r="K104" i="130" s="1"/>
  <c r="I119" i="157"/>
  <c r="I120" i="157" s="1"/>
  <c r="I121" i="157" s="1"/>
  <c r="J106" i="111"/>
  <c r="K106" i="111" s="1"/>
  <c r="I104" i="68"/>
  <c r="J118" i="218"/>
  <c r="K118" i="218" s="1"/>
  <c r="J114" i="33"/>
  <c r="K114" i="33" s="1"/>
  <c r="J117" i="133"/>
  <c r="K117" i="133" s="1"/>
  <c r="J108" i="127"/>
  <c r="K108" i="127" s="1"/>
  <c r="I104" i="116"/>
  <c r="I106" i="240"/>
  <c r="J103" i="67"/>
  <c r="K103" i="67" s="1"/>
  <c r="J105" i="166"/>
  <c r="K105" i="166" s="1"/>
  <c r="I105" i="13"/>
  <c r="K104" i="13"/>
  <c r="I104" i="88"/>
  <c r="I104" i="256"/>
  <c r="J104" i="70"/>
  <c r="K104" i="70" s="1"/>
  <c r="I105" i="130"/>
  <c r="I107" i="111"/>
  <c r="I104" i="67"/>
  <c r="I106" i="166"/>
  <c r="I105" i="149"/>
  <c r="I105" i="29"/>
  <c r="I105" i="60"/>
  <c r="I109" i="219"/>
  <c r="I105" i="70"/>
  <c r="I105" i="99"/>
  <c r="J109" i="249"/>
  <c r="K109" i="249" s="1"/>
  <c r="J119" i="252"/>
  <c r="K119" i="252" s="1"/>
  <c r="J111" i="35"/>
  <c r="K111" i="35" s="1"/>
  <c r="I104" i="83"/>
  <c r="I106" i="169"/>
  <c r="I109" i="19"/>
  <c r="K108" i="19"/>
  <c r="J105" i="239"/>
  <c r="K105" i="239" s="1"/>
  <c r="I107" i="10"/>
  <c r="J104" i="149"/>
  <c r="K104" i="149" s="1"/>
  <c r="I105" i="84"/>
  <c r="J105" i="89"/>
  <c r="K105" i="89" s="1"/>
  <c r="I106" i="91"/>
  <c r="J104" i="99"/>
  <c r="K104" i="99" s="1"/>
  <c r="I105" i="255"/>
  <c r="J104" i="29"/>
  <c r="K104" i="29" s="1"/>
  <c r="I106" i="3"/>
  <c r="I115" i="37"/>
  <c r="I107" i="48"/>
  <c r="I105" i="59"/>
  <c r="I108" i="87"/>
  <c r="J107" i="87"/>
  <c r="K107" i="87" s="1"/>
  <c r="I110" i="42"/>
  <c r="I116" i="41"/>
  <c r="J115" i="41"/>
  <c r="K115" i="41" s="1"/>
  <c r="J122" i="64"/>
  <c r="K122" i="64" s="1"/>
  <c r="I118" i="63"/>
  <c r="J117" i="63"/>
  <c r="K117" i="63" s="1"/>
  <c r="I119" i="62"/>
  <c r="J118" i="62"/>
  <c r="K118" i="62" s="1"/>
  <c r="I112" i="86"/>
  <c r="J116" i="82"/>
  <c r="K116" i="82" s="1"/>
  <c r="I116" i="117"/>
  <c r="J110" i="77"/>
  <c r="K110" i="77" s="1"/>
  <c r="I117" i="82"/>
  <c r="I108" i="74"/>
  <c r="J107" i="74"/>
  <c r="K107" i="74" s="1"/>
  <c r="I105" i="73"/>
  <c r="J104" i="73"/>
  <c r="K104" i="73" s="1"/>
  <c r="I106" i="72"/>
  <c r="J105" i="72"/>
  <c r="K105" i="72" s="1"/>
  <c r="I107" i="71"/>
  <c r="I110" i="248"/>
  <c r="I106" i="142"/>
  <c r="I109" i="216"/>
  <c r="J107" i="124"/>
  <c r="K107" i="124" s="1"/>
  <c r="I106" i="154"/>
  <c r="J105" i="154"/>
  <c r="K105" i="154" s="1"/>
  <c r="J107" i="250"/>
  <c r="K107" i="250" s="1"/>
  <c r="I112" i="22"/>
  <c r="I109" i="78"/>
  <c r="J108" i="78"/>
  <c r="K108" i="78" s="1"/>
  <c r="I111" i="77"/>
  <c r="I109" i="76"/>
  <c r="J108" i="76"/>
  <c r="K108" i="76" s="1"/>
  <c r="I110" i="112"/>
  <c r="J109" i="112"/>
  <c r="K109" i="112" s="1"/>
  <c r="J107" i="55"/>
  <c r="K107" i="55" s="1"/>
  <c r="I105" i="21"/>
  <c r="J104" i="21"/>
  <c r="K104" i="21" s="1"/>
  <c r="I112" i="35"/>
  <c r="J111" i="40"/>
  <c r="K111" i="40" s="1"/>
  <c r="G90" i="155"/>
  <c r="H90" i="155" s="1"/>
  <c r="K89" i="155"/>
  <c r="I103" i="155"/>
  <c r="J121" i="110"/>
  <c r="K121" i="110" s="1"/>
  <c r="D117" i="179"/>
  <c r="I122" i="110"/>
  <c r="C117" i="179"/>
  <c r="I109" i="127"/>
  <c r="I108" i="124"/>
  <c r="I118" i="47"/>
  <c r="I106" i="43"/>
  <c r="J105" i="43"/>
  <c r="K105" i="43" s="1"/>
  <c r="I109" i="45"/>
  <c r="I119" i="145"/>
  <c r="J112" i="49"/>
  <c r="K112" i="49" s="1"/>
  <c r="I106" i="247"/>
  <c r="I113" i="49"/>
  <c r="I118" i="133"/>
  <c r="I110" i="132"/>
  <c r="I110" i="206"/>
  <c r="J109" i="206"/>
  <c r="K109" i="206" s="1"/>
  <c r="I110" i="217"/>
  <c r="J109" i="217"/>
  <c r="K109" i="217" s="1"/>
  <c r="I112" i="75"/>
  <c r="I109" i="2"/>
  <c r="J108" i="2"/>
  <c r="K108" i="2" s="1"/>
  <c r="I110" i="237"/>
  <c r="J118" i="97"/>
  <c r="K118" i="97" s="1"/>
  <c r="J112" i="139"/>
  <c r="K112" i="139" s="1"/>
  <c r="I113" i="221"/>
  <c r="J112" i="221"/>
  <c r="K112" i="221" s="1"/>
  <c r="I112" i="65"/>
  <c r="I115" i="33"/>
  <c r="I109" i="32"/>
  <c r="K107" i="30"/>
  <c r="I108" i="30"/>
  <c r="I120" i="252"/>
  <c r="I109" i="178"/>
  <c r="I119" i="97"/>
  <c r="I108" i="250"/>
  <c r="C23" i="179"/>
  <c r="I121" i="16"/>
  <c r="I110" i="249"/>
  <c r="I119" i="218"/>
  <c r="I108" i="55"/>
  <c r="I113" i="139"/>
  <c r="I147" i="92"/>
  <c r="I125" i="4"/>
  <c r="I112" i="40"/>
  <c r="G73" i="92" l="1"/>
  <c r="H73" i="92" s="1"/>
  <c r="J73" i="92" s="1"/>
  <c r="K73" i="92" s="1"/>
  <c r="D101" i="179"/>
  <c r="J88" i="26"/>
  <c r="K88" i="26" s="1"/>
  <c r="G78" i="252"/>
  <c r="H78" i="252" s="1"/>
  <c r="K77" i="252"/>
  <c r="J78" i="252" s="1"/>
  <c r="I112" i="211"/>
  <c r="I113" i="211" s="1"/>
  <c r="I114" i="151"/>
  <c r="J72" i="93"/>
  <c r="G89" i="26"/>
  <c r="H89" i="26" s="1"/>
  <c r="G72" i="257"/>
  <c r="H72" i="257" s="1"/>
  <c r="K71" i="257"/>
  <c r="G81" i="61"/>
  <c r="H81" i="61" s="1"/>
  <c r="J81" i="61" s="1"/>
  <c r="K81" i="61" s="1"/>
  <c r="K71" i="17"/>
  <c r="J72" i="17" s="1"/>
  <c r="K88" i="151"/>
  <c r="G89" i="151"/>
  <c r="H89" i="151" s="1"/>
  <c r="K79" i="137"/>
  <c r="G80" i="137"/>
  <c r="H80" i="137" s="1"/>
  <c r="K85" i="148"/>
  <c r="J86" i="148" s="1"/>
  <c r="G102" i="10"/>
  <c r="K101" i="10"/>
  <c r="J102" i="10" s="1"/>
  <c r="I109" i="114"/>
  <c r="I109" i="152"/>
  <c r="J77" i="18"/>
  <c r="G78" i="18" s="1"/>
  <c r="H78" i="18" s="1"/>
  <c r="K91" i="251"/>
  <c r="J92" i="251" s="1"/>
  <c r="K92" i="251" s="1"/>
  <c r="G75" i="4"/>
  <c r="H75" i="4" s="1"/>
  <c r="J75" i="4" s="1"/>
  <c r="G76" i="4" s="1"/>
  <c r="H76" i="4" s="1"/>
  <c r="G77" i="152"/>
  <c r="H77" i="152" s="1"/>
  <c r="G96" i="91"/>
  <c r="H96" i="91" s="1"/>
  <c r="K95" i="91"/>
  <c r="J105" i="99"/>
  <c r="K105" i="99" s="1"/>
  <c r="J82" i="100"/>
  <c r="K89" i="140"/>
  <c r="J90" i="140" s="1"/>
  <c r="K90" i="140" s="1"/>
  <c r="J104" i="128"/>
  <c r="K104" i="128" s="1"/>
  <c r="J107" i="66"/>
  <c r="K107" i="66" s="1"/>
  <c r="J112" i="262"/>
  <c r="K112" i="262" s="1"/>
  <c r="J108" i="261"/>
  <c r="K108" i="261" s="1"/>
  <c r="J106" i="239"/>
  <c r="K106" i="239" s="1"/>
  <c r="K89" i="114"/>
  <c r="J90" i="114" s="1"/>
  <c r="K90" i="114" s="1"/>
  <c r="K89" i="3"/>
  <c r="J90" i="3" s="1"/>
  <c r="K85" i="85"/>
  <c r="J86" i="85" s="1"/>
  <c r="K86" i="85" s="1"/>
  <c r="J87" i="85" s="1"/>
  <c r="K87" i="85" s="1"/>
  <c r="J88" i="85" s="1"/>
  <c r="K88" i="85" s="1"/>
  <c r="J89" i="85" s="1"/>
  <c r="K89" i="85" s="1"/>
  <c r="J90" i="85" s="1"/>
  <c r="K90" i="85" s="1"/>
  <c r="J91" i="85" s="1"/>
  <c r="K91" i="85" s="1"/>
  <c r="J92" i="85" s="1"/>
  <c r="K92" i="85" s="1"/>
  <c r="J93" i="85" s="1"/>
  <c r="K93" i="85" s="1"/>
  <c r="J94" i="85" s="1"/>
  <c r="K94" i="85" s="1"/>
  <c r="J95" i="85" s="1"/>
  <c r="K95" i="85" s="1"/>
  <c r="J96" i="85" s="1"/>
  <c r="K96" i="85" s="1"/>
  <c r="J97" i="85" s="1"/>
  <c r="K97" i="85" s="1"/>
  <c r="J98" i="85" s="1"/>
  <c r="K98" i="85" s="1"/>
  <c r="J99" i="85" s="1"/>
  <c r="K99" i="85" s="1"/>
  <c r="J100" i="85" s="1"/>
  <c r="K100" i="85" s="1"/>
  <c r="J101" i="85" s="1"/>
  <c r="K101" i="85" s="1"/>
  <c r="J102" i="85" s="1"/>
  <c r="K102" i="85" s="1"/>
  <c r="J103" i="85" s="1"/>
  <c r="K103" i="85" s="1"/>
  <c r="J104" i="85" s="1"/>
  <c r="K104" i="85" s="1"/>
  <c r="J105" i="85" s="1"/>
  <c r="K105" i="85" s="1"/>
  <c r="J106" i="85" s="1"/>
  <c r="K106" i="85" s="1"/>
  <c r="J107" i="85" s="1"/>
  <c r="K107" i="85" s="1"/>
  <c r="J108" i="85" s="1"/>
  <c r="K108" i="85" s="1"/>
  <c r="J109" i="85" s="1"/>
  <c r="K109" i="85" s="1"/>
  <c r="J110" i="85" s="1"/>
  <c r="K110" i="85" s="1"/>
  <c r="J111" i="85" s="1"/>
  <c r="K111" i="85" s="1"/>
  <c r="J112" i="85" s="1"/>
  <c r="K112" i="85" s="1"/>
  <c r="J113" i="85" s="1"/>
  <c r="K113" i="85" s="1"/>
  <c r="J114" i="85" s="1"/>
  <c r="K114" i="85" s="1"/>
  <c r="J115" i="85" s="1"/>
  <c r="K115" i="85" s="1"/>
  <c r="J116" i="85" s="1"/>
  <c r="K116" i="85" s="1"/>
  <c r="J117" i="85" s="1"/>
  <c r="K117" i="85" s="1"/>
  <c r="J118" i="85" s="1"/>
  <c r="K118" i="85" s="1"/>
  <c r="J119" i="85" s="1"/>
  <c r="K119" i="85" s="1"/>
  <c r="J120" i="85" s="1"/>
  <c r="K120" i="85" s="1"/>
  <c r="J106" i="89"/>
  <c r="K106" i="89" s="1"/>
  <c r="K72" i="211"/>
  <c r="G73" i="211"/>
  <c r="H73" i="211" s="1"/>
  <c r="I109" i="263"/>
  <c r="J105" i="29"/>
  <c r="K105" i="29" s="1"/>
  <c r="J105" i="170"/>
  <c r="K105" i="170" s="1"/>
  <c r="J108" i="263"/>
  <c r="K108" i="263" s="1"/>
  <c r="J105" i="149"/>
  <c r="K105" i="149" s="1"/>
  <c r="I113" i="262"/>
  <c r="K73" i="48"/>
  <c r="J74" i="48" s="1"/>
  <c r="J105" i="58"/>
  <c r="K105" i="58" s="1"/>
  <c r="J105" i="182"/>
  <c r="K105" i="182" s="1"/>
  <c r="J105" i="84"/>
  <c r="K105" i="84" s="1"/>
  <c r="I109" i="261"/>
  <c r="J106" i="154"/>
  <c r="K106" i="154" s="1"/>
  <c r="J106" i="142"/>
  <c r="K106" i="142" s="1"/>
  <c r="J104" i="67"/>
  <c r="K104" i="67" s="1"/>
  <c r="J104" i="181"/>
  <c r="K104" i="181" s="1"/>
  <c r="J104" i="116"/>
  <c r="K104" i="116" s="1"/>
  <c r="J76" i="20"/>
  <c r="G77" i="20" s="1"/>
  <c r="H77" i="20" s="1"/>
  <c r="J107" i="14"/>
  <c r="K107" i="14" s="1"/>
  <c r="J105" i="73"/>
  <c r="K105" i="73" s="1"/>
  <c r="J105" i="135"/>
  <c r="K105" i="135" s="1"/>
  <c r="J104" i="238"/>
  <c r="K104" i="238" s="1"/>
  <c r="J109" i="2"/>
  <c r="K109" i="2" s="1"/>
  <c r="J110" i="112"/>
  <c r="K110" i="112" s="1"/>
  <c r="J105" i="220"/>
  <c r="K105" i="220" s="1"/>
  <c r="J103" i="136"/>
  <c r="K103" i="136" s="1"/>
  <c r="J106" i="241"/>
  <c r="K106" i="241" s="1"/>
  <c r="J106" i="7"/>
  <c r="K106" i="7" s="1"/>
  <c r="J115" i="37"/>
  <c r="K115" i="37" s="1"/>
  <c r="J107" i="111"/>
  <c r="K107" i="111" s="1"/>
  <c r="J106" i="134"/>
  <c r="K106" i="134" s="1"/>
  <c r="J110" i="248"/>
  <c r="K110" i="248" s="1"/>
  <c r="J106" i="72"/>
  <c r="K106" i="72" s="1"/>
  <c r="J108" i="74"/>
  <c r="K108" i="74" s="1"/>
  <c r="J109" i="219"/>
  <c r="K109" i="219" s="1"/>
  <c r="J106" i="166"/>
  <c r="K106" i="166" s="1"/>
  <c r="J104" i="214"/>
  <c r="K104" i="214" s="1"/>
  <c r="J106" i="69"/>
  <c r="K106" i="69" s="1"/>
  <c r="J116" i="95"/>
  <c r="K116" i="95" s="1"/>
  <c r="J105" i="81"/>
  <c r="K105" i="81" s="1"/>
  <c r="J109" i="216"/>
  <c r="K109" i="216" s="1"/>
  <c r="K77" i="152"/>
  <c r="J82" i="153"/>
  <c r="J113" i="221"/>
  <c r="K113" i="221" s="1"/>
  <c r="J110" i="237"/>
  <c r="K110" i="237" s="1"/>
  <c r="J112" i="75"/>
  <c r="K112" i="75" s="1"/>
  <c r="J110" i="206"/>
  <c r="K110" i="206" s="1"/>
  <c r="J109" i="45"/>
  <c r="K109" i="45" s="1"/>
  <c r="J105" i="21"/>
  <c r="K105" i="21" s="1"/>
  <c r="J108" i="87"/>
  <c r="K108" i="87" s="1"/>
  <c r="J104" i="256"/>
  <c r="K104" i="256" s="1"/>
  <c r="J106" i="240"/>
  <c r="K106" i="240" s="1"/>
  <c r="J104" i="68"/>
  <c r="K104" i="68" s="1"/>
  <c r="J116" i="41"/>
  <c r="K116" i="41" s="1"/>
  <c r="J119" i="145"/>
  <c r="K119" i="145" s="1"/>
  <c r="J117" i="82"/>
  <c r="K117" i="82" s="1"/>
  <c r="J106" i="43"/>
  <c r="K106" i="43" s="1"/>
  <c r="J90" i="155"/>
  <c r="K90" i="155" s="1"/>
  <c r="J109" i="32"/>
  <c r="K109" i="32" s="1"/>
  <c r="J109" i="76"/>
  <c r="K109" i="76" s="1"/>
  <c r="I107" i="26"/>
  <c r="I105" i="115"/>
  <c r="I107" i="131"/>
  <c r="J105" i="59"/>
  <c r="K105" i="59" s="1"/>
  <c r="J105" i="255"/>
  <c r="K105" i="255" s="1"/>
  <c r="J106" i="169"/>
  <c r="K106" i="169" s="1"/>
  <c r="I106" i="99"/>
  <c r="I106" i="29"/>
  <c r="I105" i="67"/>
  <c r="I105" i="256"/>
  <c r="I107" i="240"/>
  <c r="I105" i="68"/>
  <c r="J106" i="8"/>
  <c r="K106" i="8" s="1"/>
  <c r="I106" i="58"/>
  <c r="I106" i="140"/>
  <c r="I106" i="220"/>
  <c r="I107" i="134"/>
  <c r="J104" i="115"/>
  <c r="K104" i="115" s="1"/>
  <c r="J109" i="50"/>
  <c r="K109" i="50" s="1"/>
  <c r="J106" i="131"/>
  <c r="K106" i="131" s="1"/>
  <c r="J106" i="123"/>
  <c r="K106" i="123" s="1"/>
  <c r="I106" i="59"/>
  <c r="I114" i="93"/>
  <c r="I107" i="8"/>
  <c r="I109" i="20"/>
  <c r="I110" i="50"/>
  <c r="I106" i="5"/>
  <c r="K105" i="5"/>
  <c r="I107" i="123"/>
  <c r="I105" i="61"/>
  <c r="I108" i="10"/>
  <c r="I106" i="70"/>
  <c r="I108" i="48"/>
  <c r="J104" i="83"/>
  <c r="K104" i="83" s="1"/>
  <c r="J105" i="70"/>
  <c r="K105" i="70" s="1"/>
  <c r="J104" i="88"/>
  <c r="K104" i="88" s="1"/>
  <c r="I105" i="116"/>
  <c r="J119" i="157"/>
  <c r="K119" i="157" s="1"/>
  <c r="J120" i="157" s="1"/>
  <c r="K120" i="157" s="1"/>
  <c r="J109" i="197"/>
  <c r="K109" i="197" s="1"/>
  <c r="I106" i="81"/>
  <c r="I105" i="128"/>
  <c r="I106" i="135"/>
  <c r="J76" i="247"/>
  <c r="I106" i="182"/>
  <c r="J104" i="27"/>
  <c r="K104" i="27" s="1"/>
  <c r="I108" i="14"/>
  <c r="I107" i="7"/>
  <c r="I106" i="137"/>
  <c r="I106" i="129"/>
  <c r="I105" i="150"/>
  <c r="I106" i="255"/>
  <c r="I107" i="169"/>
  <c r="I105" i="88"/>
  <c r="J119" i="218"/>
  <c r="K119" i="218" s="1"/>
  <c r="J122" i="110"/>
  <c r="K122" i="110" s="1"/>
  <c r="J107" i="71"/>
  <c r="K107" i="71" s="1"/>
  <c r="I116" i="37"/>
  <c r="I105" i="83"/>
  <c r="I108" i="111"/>
  <c r="I110" i="197"/>
  <c r="I108" i="66"/>
  <c r="I107" i="89"/>
  <c r="I105" i="57"/>
  <c r="I105" i="27"/>
  <c r="J108" i="124"/>
  <c r="K108" i="124" s="1"/>
  <c r="J119" i="62"/>
  <c r="K119" i="62" s="1"/>
  <c r="I107" i="91"/>
  <c r="I110" i="219"/>
  <c r="I106" i="149"/>
  <c r="J105" i="130"/>
  <c r="K105" i="130" s="1"/>
  <c r="I106" i="13"/>
  <c r="K105" i="13"/>
  <c r="I107" i="69"/>
  <c r="I105" i="238"/>
  <c r="J104" i="57"/>
  <c r="K104" i="57" s="1"/>
  <c r="I107" i="241"/>
  <c r="I106" i="53"/>
  <c r="K105" i="53"/>
  <c r="I106" i="143"/>
  <c r="K109" i="19"/>
  <c r="I110" i="19"/>
  <c r="I106" i="60"/>
  <c r="I106" i="130"/>
  <c r="G80" i="24"/>
  <c r="H80" i="24" s="1"/>
  <c r="K79" i="24"/>
  <c r="I107" i="239"/>
  <c r="I106" i="251"/>
  <c r="J109" i="178"/>
  <c r="K109" i="178" s="1"/>
  <c r="J110" i="217"/>
  <c r="K110" i="217" s="1"/>
  <c r="J118" i="63"/>
  <c r="K118" i="63" s="1"/>
  <c r="I107" i="3"/>
  <c r="I106" i="84"/>
  <c r="J105" i="60"/>
  <c r="K105" i="60" s="1"/>
  <c r="I107" i="166"/>
  <c r="I105" i="214"/>
  <c r="I105" i="181"/>
  <c r="I117" i="95"/>
  <c r="I105" i="100"/>
  <c r="J105" i="129"/>
  <c r="K105" i="129" s="1"/>
  <c r="I104" i="136"/>
  <c r="J104" i="150"/>
  <c r="K104" i="150" s="1"/>
  <c r="I106" i="170"/>
  <c r="I109" i="87"/>
  <c r="J110" i="42"/>
  <c r="K110" i="42" s="1"/>
  <c r="I111" i="42"/>
  <c r="I117" i="41"/>
  <c r="I119" i="63"/>
  <c r="I120" i="62"/>
  <c r="I113" i="86"/>
  <c r="J112" i="86"/>
  <c r="K112" i="86" s="1"/>
  <c r="J116" i="117"/>
  <c r="K116" i="117" s="1"/>
  <c r="I117" i="117"/>
  <c r="J112" i="35"/>
  <c r="K112" i="35" s="1"/>
  <c r="J115" i="33"/>
  <c r="K115" i="33" s="1"/>
  <c r="J109" i="78"/>
  <c r="K109" i="78" s="1"/>
  <c r="I118" i="82"/>
  <c r="I109" i="74"/>
  <c r="I106" i="73"/>
  <c r="I107" i="72"/>
  <c r="I108" i="71"/>
  <c r="I111" i="248"/>
  <c r="J113" i="139"/>
  <c r="K113" i="139" s="1"/>
  <c r="J119" i="97"/>
  <c r="K119" i="97" s="1"/>
  <c r="I107" i="142"/>
  <c r="I110" i="216"/>
  <c r="I107" i="154"/>
  <c r="I113" i="22"/>
  <c r="J112" i="22"/>
  <c r="K112" i="22" s="1"/>
  <c r="I110" i="78"/>
  <c r="I112" i="77"/>
  <c r="J111" i="77"/>
  <c r="K111" i="77" s="1"/>
  <c r="I110" i="76"/>
  <c r="I111" i="112"/>
  <c r="I106" i="21"/>
  <c r="I113" i="35"/>
  <c r="I104" i="155"/>
  <c r="I123" i="110"/>
  <c r="I110" i="127"/>
  <c r="J109" i="127"/>
  <c r="K109" i="127" s="1"/>
  <c r="I109" i="124"/>
  <c r="I119" i="47"/>
  <c r="J118" i="47"/>
  <c r="K118" i="47" s="1"/>
  <c r="I107" i="43"/>
  <c r="I110" i="45"/>
  <c r="I120" i="145"/>
  <c r="I107" i="247"/>
  <c r="I114" i="49"/>
  <c r="J113" i="49"/>
  <c r="K113" i="49" s="1"/>
  <c r="I119" i="133"/>
  <c r="J118" i="133"/>
  <c r="K118" i="133" s="1"/>
  <c r="I111" i="132"/>
  <c r="J110" i="132"/>
  <c r="K110" i="132" s="1"/>
  <c r="I111" i="206"/>
  <c r="I111" i="217"/>
  <c r="I113" i="75"/>
  <c r="I110" i="2"/>
  <c r="I111" i="237"/>
  <c r="I114" i="221"/>
  <c r="I113" i="65"/>
  <c r="J112" i="65"/>
  <c r="K112" i="65" s="1"/>
  <c r="I116" i="33"/>
  <c r="I110" i="32"/>
  <c r="I109" i="30"/>
  <c r="K108" i="30"/>
  <c r="J120" i="252"/>
  <c r="K120" i="252" s="1"/>
  <c r="I110" i="178"/>
  <c r="I120" i="97"/>
  <c r="I109" i="250"/>
  <c r="J108" i="250"/>
  <c r="K108" i="250" s="1"/>
  <c r="J121" i="16"/>
  <c r="K121" i="16" s="1"/>
  <c r="D23" i="179"/>
  <c r="I111" i="249"/>
  <c r="J110" i="249"/>
  <c r="K110" i="249" s="1"/>
  <c r="I120" i="218"/>
  <c r="I109" i="55"/>
  <c r="J108" i="55"/>
  <c r="K108" i="55" s="1"/>
  <c r="I114" i="139"/>
  <c r="I148" i="92"/>
  <c r="I126" i="4"/>
  <c r="I113" i="40"/>
  <c r="J112" i="40"/>
  <c r="K112" i="40" s="1"/>
  <c r="J89" i="26" l="1"/>
  <c r="G90" i="26" s="1"/>
  <c r="H90" i="26" s="1"/>
  <c r="G93" i="251"/>
  <c r="H93" i="251" s="1"/>
  <c r="G74" i="92"/>
  <c r="H74" i="92" s="1"/>
  <c r="J74" i="92" s="1"/>
  <c r="K74" i="92" s="1"/>
  <c r="I114" i="211"/>
  <c r="K78" i="252"/>
  <c r="G79" i="252"/>
  <c r="H79" i="252" s="1"/>
  <c r="I115" i="151"/>
  <c r="G73" i="93"/>
  <c r="H73" i="93" s="1"/>
  <c r="K72" i="93"/>
  <c r="K89" i="26"/>
  <c r="J72" i="257"/>
  <c r="G82" i="61"/>
  <c r="H82" i="61" s="1"/>
  <c r="J82" i="61" s="1"/>
  <c r="J89" i="151"/>
  <c r="J80" i="137"/>
  <c r="K80" i="137" s="1"/>
  <c r="G73" i="17"/>
  <c r="H73" i="17" s="1"/>
  <c r="K72" i="17"/>
  <c r="G103" i="10"/>
  <c r="K102" i="10"/>
  <c r="J103" i="10" s="1"/>
  <c r="G87" i="148"/>
  <c r="H87" i="148" s="1"/>
  <c r="K86" i="148"/>
  <c r="I110" i="152"/>
  <c r="K77" i="18"/>
  <c r="J78" i="18" s="1"/>
  <c r="I110" i="114"/>
  <c r="K75" i="4"/>
  <c r="J76" i="4" s="1"/>
  <c r="J121" i="85"/>
  <c r="K121" i="85" s="1"/>
  <c r="J122" i="85" s="1"/>
  <c r="K122" i="85" s="1"/>
  <c r="D163" i="179"/>
  <c r="J106" i="129"/>
  <c r="K106" i="129" s="1"/>
  <c r="J93" i="251"/>
  <c r="G94" i="251" s="1"/>
  <c r="H94" i="251" s="1"/>
  <c r="J96" i="91"/>
  <c r="G97" i="91" s="1"/>
  <c r="H97" i="91" s="1"/>
  <c r="G83" i="100"/>
  <c r="H83" i="100" s="1"/>
  <c r="K82" i="100"/>
  <c r="G75" i="48"/>
  <c r="H75" i="48" s="1"/>
  <c r="K74" i="48"/>
  <c r="G91" i="140"/>
  <c r="H91" i="140" s="1"/>
  <c r="J91" i="140" s="1"/>
  <c r="J109" i="263"/>
  <c r="K109" i="263" s="1"/>
  <c r="J106" i="70"/>
  <c r="K106" i="70" s="1"/>
  <c r="G91" i="155"/>
  <c r="H91" i="155" s="1"/>
  <c r="J91" i="155" s="1"/>
  <c r="K91" i="155" s="1"/>
  <c r="G91" i="114"/>
  <c r="H91" i="114" s="1"/>
  <c r="J91" i="114" s="1"/>
  <c r="K91" i="114" s="1"/>
  <c r="K76" i="20"/>
  <c r="J77" i="20" s="1"/>
  <c r="G78" i="20" s="1"/>
  <c r="H78" i="20" s="1"/>
  <c r="G78" i="152"/>
  <c r="H78" i="152" s="1"/>
  <c r="J78" i="152" s="1"/>
  <c r="K90" i="3"/>
  <c r="G91" i="3"/>
  <c r="H91" i="3" s="1"/>
  <c r="J73" i="211"/>
  <c r="K73" i="211" s="1"/>
  <c r="I110" i="263"/>
  <c r="J109" i="261"/>
  <c r="K109" i="261" s="1"/>
  <c r="J113" i="262"/>
  <c r="K113" i="262" s="1"/>
  <c r="I114" i="262"/>
  <c r="J113" i="86"/>
  <c r="K113" i="86" s="1"/>
  <c r="I110" i="261"/>
  <c r="J110" i="219"/>
  <c r="K110" i="219" s="1"/>
  <c r="J111" i="42"/>
  <c r="K111" i="42" s="1"/>
  <c r="J104" i="136"/>
  <c r="K104" i="136" s="1"/>
  <c r="J105" i="88"/>
  <c r="K105" i="88" s="1"/>
  <c r="J107" i="239"/>
  <c r="K107" i="239" s="1"/>
  <c r="J105" i="57"/>
  <c r="K105" i="57" s="1"/>
  <c r="J105" i="83"/>
  <c r="K105" i="83" s="1"/>
  <c r="J105" i="256"/>
  <c r="K105" i="256" s="1"/>
  <c r="J110" i="178"/>
  <c r="K110" i="178" s="1"/>
  <c r="J106" i="255"/>
  <c r="K106" i="255" s="1"/>
  <c r="J110" i="127"/>
  <c r="K110" i="127" s="1"/>
  <c r="J107" i="131"/>
  <c r="K107" i="131" s="1"/>
  <c r="J106" i="99"/>
  <c r="K106" i="99" s="1"/>
  <c r="J107" i="134"/>
  <c r="K107" i="134" s="1"/>
  <c r="J113" i="40"/>
  <c r="K113" i="40" s="1"/>
  <c r="J105" i="214"/>
  <c r="K105" i="214" s="1"/>
  <c r="J106" i="60"/>
  <c r="K106" i="60" s="1"/>
  <c r="J123" i="110"/>
  <c r="K123" i="110" s="1"/>
  <c r="J113" i="65"/>
  <c r="K113" i="65" s="1"/>
  <c r="J111" i="237"/>
  <c r="K111" i="237" s="1"/>
  <c r="J106" i="170"/>
  <c r="K106" i="170" s="1"/>
  <c r="D92" i="179"/>
  <c r="J108" i="111"/>
  <c r="K108" i="111" s="1"/>
  <c r="J106" i="182"/>
  <c r="K106" i="182" s="1"/>
  <c r="J106" i="59"/>
  <c r="K106" i="59" s="1"/>
  <c r="J116" i="33"/>
  <c r="K116" i="33" s="1"/>
  <c r="J119" i="63"/>
  <c r="K119" i="63" s="1"/>
  <c r="J110" i="197"/>
  <c r="K110" i="197" s="1"/>
  <c r="J105" i="115"/>
  <c r="K105" i="115" s="1"/>
  <c r="J107" i="8"/>
  <c r="K107" i="8" s="1"/>
  <c r="J120" i="97"/>
  <c r="K120" i="97" s="1"/>
  <c r="J114" i="221"/>
  <c r="K114" i="221" s="1"/>
  <c r="J106" i="73"/>
  <c r="K106" i="73" s="1"/>
  <c r="J105" i="150"/>
  <c r="K105" i="150" s="1"/>
  <c r="J107" i="166"/>
  <c r="K107" i="166" s="1"/>
  <c r="J106" i="130"/>
  <c r="K106" i="130" s="1"/>
  <c r="J107" i="241"/>
  <c r="K107" i="241" s="1"/>
  <c r="J108" i="71"/>
  <c r="K108" i="71" s="1"/>
  <c r="J107" i="7"/>
  <c r="K107" i="7" s="1"/>
  <c r="J106" i="135"/>
  <c r="K106" i="135" s="1"/>
  <c r="J106" i="81"/>
  <c r="K106" i="81" s="1"/>
  <c r="J105" i="116"/>
  <c r="K105" i="116" s="1"/>
  <c r="J110" i="50"/>
  <c r="K110" i="50" s="1"/>
  <c r="J106" i="29"/>
  <c r="K106" i="29" s="1"/>
  <c r="G83" i="153"/>
  <c r="H83" i="153" s="1"/>
  <c r="K82" i="153"/>
  <c r="J113" i="22"/>
  <c r="K113" i="22" s="1"/>
  <c r="J121" i="157"/>
  <c r="K121" i="157" s="1"/>
  <c r="J110" i="45"/>
  <c r="K110" i="45" s="1"/>
  <c r="J110" i="2"/>
  <c r="K110" i="2" s="1"/>
  <c r="I106" i="238"/>
  <c r="J109" i="250"/>
  <c r="K109" i="250" s="1"/>
  <c r="J105" i="181"/>
  <c r="K105" i="181" s="1"/>
  <c r="J106" i="84"/>
  <c r="K106" i="84" s="1"/>
  <c r="J80" i="24"/>
  <c r="I107" i="143"/>
  <c r="J105" i="238"/>
  <c r="K105" i="238" s="1"/>
  <c r="I107" i="149"/>
  <c r="I106" i="27"/>
  <c r="I109" i="66"/>
  <c r="J116" i="37"/>
  <c r="K116" i="37" s="1"/>
  <c r="I108" i="169"/>
  <c r="I107" i="137"/>
  <c r="G77" i="247"/>
  <c r="H77" i="247" s="1"/>
  <c r="K76" i="247"/>
  <c r="I109" i="48"/>
  <c r="J107" i="123"/>
  <c r="K107" i="123" s="1"/>
  <c r="J106" i="58"/>
  <c r="K106" i="58" s="1"/>
  <c r="I106" i="181"/>
  <c r="I110" i="20"/>
  <c r="I107" i="170"/>
  <c r="I108" i="69"/>
  <c r="I111" i="219"/>
  <c r="I111" i="197"/>
  <c r="I107" i="255"/>
  <c r="I108" i="7"/>
  <c r="I107" i="135"/>
  <c r="I106" i="116"/>
  <c r="I107" i="70"/>
  <c r="I115" i="93"/>
  <c r="I116" i="93" s="1"/>
  <c r="J105" i="67"/>
  <c r="K105" i="67" s="1"/>
  <c r="I107" i="251"/>
  <c r="I107" i="58"/>
  <c r="J111" i="132"/>
  <c r="K111" i="132" s="1"/>
  <c r="J107" i="154"/>
  <c r="K107" i="154" s="1"/>
  <c r="J111" i="248"/>
  <c r="K111" i="248" s="1"/>
  <c r="J117" i="117"/>
  <c r="K117" i="117" s="1"/>
  <c r="J117" i="41"/>
  <c r="K117" i="41" s="1"/>
  <c r="I106" i="214"/>
  <c r="I107" i="130"/>
  <c r="I107" i="53"/>
  <c r="K106" i="53"/>
  <c r="J107" i="69"/>
  <c r="K107" i="69" s="1"/>
  <c r="I106" i="57"/>
  <c r="I109" i="111"/>
  <c r="J108" i="14"/>
  <c r="K108" i="14" s="1"/>
  <c r="J105" i="128"/>
  <c r="K105" i="128" s="1"/>
  <c r="I107" i="5"/>
  <c r="K106" i="5"/>
  <c r="I108" i="8"/>
  <c r="I108" i="134"/>
  <c r="I106" i="68"/>
  <c r="I108" i="131"/>
  <c r="I108" i="123"/>
  <c r="I106" i="67"/>
  <c r="I106" i="100"/>
  <c r="I107" i="60"/>
  <c r="I108" i="91"/>
  <c r="I106" i="150"/>
  <c r="I109" i="14"/>
  <c r="I106" i="128"/>
  <c r="I109" i="10"/>
  <c r="I107" i="59"/>
  <c r="I107" i="220"/>
  <c r="J105" i="68"/>
  <c r="K105" i="68" s="1"/>
  <c r="I107" i="29"/>
  <c r="J119" i="133"/>
  <c r="K119" i="133" s="1"/>
  <c r="J120" i="145"/>
  <c r="K120" i="145" s="1"/>
  <c r="J119" i="47"/>
  <c r="K119" i="47" s="1"/>
  <c r="J117" i="95"/>
  <c r="K117" i="95" s="1"/>
  <c r="I108" i="166"/>
  <c r="I108" i="241"/>
  <c r="I107" i="13"/>
  <c r="K106" i="13"/>
  <c r="J107" i="89"/>
  <c r="K107" i="89" s="1"/>
  <c r="I106" i="83"/>
  <c r="I106" i="88"/>
  <c r="I111" i="50"/>
  <c r="J106" i="220"/>
  <c r="K106" i="220" s="1"/>
  <c r="I108" i="240"/>
  <c r="I106" i="115"/>
  <c r="I118" i="95"/>
  <c r="I108" i="239"/>
  <c r="I111" i="19"/>
  <c r="K110" i="19"/>
  <c r="I108" i="89"/>
  <c r="I107" i="129"/>
  <c r="I107" i="182"/>
  <c r="I107" i="81"/>
  <c r="I106" i="61"/>
  <c r="J107" i="240"/>
  <c r="K107" i="240" s="1"/>
  <c r="I107" i="99"/>
  <c r="I117" i="37"/>
  <c r="I108" i="3"/>
  <c r="J107" i="142"/>
  <c r="K107" i="142" s="1"/>
  <c r="J107" i="72"/>
  <c r="K107" i="72" s="1"/>
  <c r="J120" i="62"/>
  <c r="K120" i="62" s="1"/>
  <c r="J109" i="87"/>
  <c r="K109" i="87" s="1"/>
  <c r="I105" i="136"/>
  <c r="I107" i="84"/>
  <c r="J106" i="149"/>
  <c r="K106" i="149" s="1"/>
  <c r="J105" i="27"/>
  <c r="K105" i="27" s="1"/>
  <c r="J108" i="66"/>
  <c r="K108" i="66" s="1"/>
  <c r="J107" i="169"/>
  <c r="K107" i="169" s="1"/>
  <c r="I107" i="140"/>
  <c r="I106" i="256"/>
  <c r="I108" i="26"/>
  <c r="I110" i="87"/>
  <c r="I112" i="42"/>
  <c r="I118" i="41"/>
  <c r="I120" i="63"/>
  <c r="I121" i="62"/>
  <c r="I114" i="86"/>
  <c r="I118" i="117"/>
  <c r="J113" i="35"/>
  <c r="K113" i="35" s="1"/>
  <c r="I119" i="82"/>
  <c r="J118" i="82"/>
  <c r="K118" i="82" s="1"/>
  <c r="J109" i="124"/>
  <c r="K109" i="124" s="1"/>
  <c r="J109" i="74"/>
  <c r="K109" i="74" s="1"/>
  <c r="I110" i="74"/>
  <c r="I107" i="73"/>
  <c r="I108" i="72"/>
  <c r="I109" i="71"/>
  <c r="I112" i="248"/>
  <c r="J111" i="217"/>
  <c r="K111" i="217" s="1"/>
  <c r="J114" i="139"/>
  <c r="K114" i="139" s="1"/>
  <c r="I108" i="142"/>
  <c r="I111" i="216"/>
  <c r="J110" i="216"/>
  <c r="K110" i="216" s="1"/>
  <c r="J111" i="249"/>
  <c r="K111" i="249" s="1"/>
  <c r="J112" i="77"/>
  <c r="K112" i="77" s="1"/>
  <c r="J113" i="75"/>
  <c r="K113" i="75" s="1"/>
  <c r="I108" i="154"/>
  <c r="J110" i="78"/>
  <c r="K110" i="78" s="1"/>
  <c r="J107" i="43"/>
  <c r="K107" i="43" s="1"/>
  <c r="J111" i="206"/>
  <c r="K111" i="206" s="1"/>
  <c r="I114" i="22"/>
  <c r="I111" i="78"/>
  <c r="I113" i="77"/>
  <c r="J110" i="76"/>
  <c r="K110" i="76" s="1"/>
  <c r="I111" i="76"/>
  <c r="I112" i="112"/>
  <c r="J111" i="112"/>
  <c r="K111" i="112" s="1"/>
  <c r="I107" i="21"/>
  <c r="J106" i="21"/>
  <c r="K106" i="21" s="1"/>
  <c r="I114" i="35"/>
  <c r="I105" i="155"/>
  <c r="I111" i="127"/>
  <c r="I110" i="124"/>
  <c r="I120" i="47"/>
  <c r="I108" i="43"/>
  <c r="I111" i="45"/>
  <c r="I121" i="145"/>
  <c r="J114" i="49"/>
  <c r="K114" i="49" s="1"/>
  <c r="I108" i="247"/>
  <c r="I115" i="49"/>
  <c r="I120" i="133"/>
  <c r="I112" i="132"/>
  <c r="I112" i="206"/>
  <c r="J120" i="218"/>
  <c r="K120" i="218" s="1"/>
  <c r="I112" i="217"/>
  <c r="I114" i="75"/>
  <c r="I111" i="2"/>
  <c r="I112" i="237"/>
  <c r="J109" i="55"/>
  <c r="K109" i="55" s="1"/>
  <c r="I115" i="221"/>
  <c r="I114" i="65"/>
  <c r="I117" i="33"/>
  <c r="I111" i="32"/>
  <c r="J110" i="32"/>
  <c r="K110" i="32" s="1"/>
  <c r="K109" i="30"/>
  <c r="I110" i="30"/>
  <c r="I111" i="178"/>
  <c r="C104" i="179"/>
  <c r="I110" i="250"/>
  <c r="I112" i="249"/>
  <c r="I110" i="55"/>
  <c r="I115" i="139"/>
  <c r="I149" i="92"/>
  <c r="I127" i="4"/>
  <c r="I114" i="40"/>
  <c r="G81" i="137" l="1"/>
  <c r="H81" i="137" s="1"/>
  <c r="J81" i="137" s="1"/>
  <c r="K81" i="137" s="1"/>
  <c r="I116" i="151"/>
  <c r="I115" i="211"/>
  <c r="J79" i="252"/>
  <c r="J73" i="93"/>
  <c r="J90" i="26"/>
  <c r="G73" i="257"/>
  <c r="H73" i="257" s="1"/>
  <c r="K72" i="257"/>
  <c r="G75" i="92"/>
  <c r="H75" i="92" s="1"/>
  <c r="J75" i="92" s="1"/>
  <c r="K89" i="151"/>
  <c r="G90" i="151"/>
  <c r="H90" i="151" s="1"/>
  <c r="J73" i="17"/>
  <c r="G83" i="61"/>
  <c r="H83" i="61" s="1"/>
  <c r="K82" i="61"/>
  <c r="G104" i="10"/>
  <c r="K103" i="10"/>
  <c r="J104" i="10" s="1"/>
  <c r="I111" i="114"/>
  <c r="I111" i="152"/>
  <c r="I112" i="152" s="1"/>
  <c r="J87" i="148"/>
  <c r="K78" i="18"/>
  <c r="G79" i="18"/>
  <c r="H79" i="18" s="1"/>
  <c r="G77" i="4"/>
  <c r="H77" i="4" s="1"/>
  <c r="K76" i="4"/>
  <c r="D200" i="179"/>
  <c r="D104" i="179"/>
  <c r="K93" i="251"/>
  <c r="J94" i="251" s="1"/>
  <c r="J83" i="100"/>
  <c r="G84" i="100" s="1"/>
  <c r="H84" i="100" s="1"/>
  <c r="K96" i="91"/>
  <c r="J97" i="91" s="1"/>
  <c r="J75" i="48"/>
  <c r="G76" i="48" s="1"/>
  <c r="H76" i="48" s="1"/>
  <c r="J109" i="66"/>
  <c r="K109" i="66" s="1"/>
  <c r="J114" i="262"/>
  <c r="K114" i="262" s="1"/>
  <c r="J106" i="27"/>
  <c r="K106" i="27" s="1"/>
  <c r="K91" i="140"/>
  <c r="G92" i="140"/>
  <c r="H92" i="140" s="1"/>
  <c r="G92" i="114"/>
  <c r="H92" i="114" s="1"/>
  <c r="J92" i="114" s="1"/>
  <c r="G93" i="114" s="1"/>
  <c r="H93" i="114" s="1"/>
  <c r="G92" i="155"/>
  <c r="H92" i="155" s="1"/>
  <c r="J92" i="155" s="1"/>
  <c r="G93" i="155" s="1"/>
  <c r="H93" i="155" s="1"/>
  <c r="J108" i="169"/>
  <c r="K108" i="169" s="1"/>
  <c r="G74" i="211"/>
  <c r="H74" i="211" s="1"/>
  <c r="J74" i="211" s="1"/>
  <c r="K77" i="20"/>
  <c r="J78" i="20" s="1"/>
  <c r="J91" i="3"/>
  <c r="J110" i="263"/>
  <c r="K110" i="263" s="1"/>
  <c r="I111" i="263"/>
  <c r="J106" i="68"/>
  <c r="K106" i="68" s="1"/>
  <c r="I115" i="262"/>
  <c r="J108" i="240"/>
  <c r="K108" i="240" s="1"/>
  <c r="I111" i="261"/>
  <c r="J110" i="261"/>
  <c r="K110" i="261" s="1"/>
  <c r="J120" i="133"/>
  <c r="K120" i="133" s="1"/>
  <c r="J108" i="69"/>
  <c r="K108" i="69" s="1"/>
  <c r="J107" i="135"/>
  <c r="K107" i="135" s="1"/>
  <c r="J111" i="219"/>
  <c r="K111" i="219" s="1"/>
  <c r="J109" i="14"/>
  <c r="K109" i="14" s="1"/>
  <c r="J107" i="58"/>
  <c r="K107" i="58" s="1"/>
  <c r="J111" i="127"/>
  <c r="K111" i="127" s="1"/>
  <c r="J114" i="86"/>
  <c r="K114" i="86" s="1"/>
  <c r="J110" i="87"/>
  <c r="K110" i="87" s="1"/>
  <c r="J108" i="72"/>
  <c r="K108" i="72" s="1"/>
  <c r="J107" i="182"/>
  <c r="K107" i="182" s="1"/>
  <c r="J106" i="88"/>
  <c r="K106" i="88" s="1"/>
  <c r="J107" i="29"/>
  <c r="K107" i="29" s="1"/>
  <c r="G79" i="152"/>
  <c r="H79" i="152" s="1"/>
  <c r="J79" i="152" s="1"/>
  <c r="K79" i="152" s="1"/>
  <c r="J121" i="62"/>
  <c r="K121" i="62" s="1"/>
  <c r="J118" i="95"/>
  <c r="K118" i="95" s="1"/>
  <c r="J111" i="178"/>
  <c r="K111" i="178" s="1"/>
  <c r="J114" i="65"/>
  <c r="K114" i="65" s="1"/>
  <c r="J108" i="239"/>
  <c r="K108" i="239" s="1"/>
  <c r="J106" i="128"/>
  <c r="K106" i="128" s="1"/>
  <c r="J112" i="132"/>
  <c r="K112" i="132" s="1"/>
  <c r="J110" i="74"/>
  <c r="K110" i="74" s="1"/>
  <c r="J114" i="35"/>
  <c r="K114" i="35" s="1"/>
  <c r="J107" i="60"/>
  <c r="K107" i="60" s="1"/>
  <c r="J106" i="214"/>
  <c r="K106" i="214" s="1"/>
  <c r="J107" i="220"/>
  <c r="K107" i="220" s="1"/>
  <c r="J118" i="117"/>
  <c r="K118" i="117" s="1"/>
  <c r="J107" i="70"/>
  <c r="K107" i="70" s="1"/>
  <c r="J107" i="255"/>
  <c r="K107" i="255" s="1"/>
  <c r="J106" i="238"/>
  <c r="K106" i="238" s="1"/>
  <c r="J107" i="149"/>
  <c r="K107" i="149" s="1"/>
  <c r="J120" i="47"/>
  <c r="K120" i="47" s="1"/>
  <c r="J106" i="116"/>
  <c r="K106" i="116" s="1"/>
  <c r="J106" i="181"/>
  <c r="K106" i="181" s="1"/>
  <c r="J107" i="21"/>
  <c r="K107" i="21" s="1"/>
  <c r="J108" i="142"/>
  <c r="K108" i="142" s="1"/>
  <c r="J112" i="42"/>
  <c r="K112" i="42" s="1"/>
  <c r="J107" i="130"/>
  <c r="K107" i="130" s="1"/>
  <c r="J83" i="153"/>
  <c r="J108" i="43"/>
  <c r="K108" i="43" s="1"/>
  <c r="J119" i="82"/>
  <c r="K119" i="82" s="1"/>
  <c r="J113" i="77"/>
  <c r="K113" i="77" s="1"/>
  <c r="J111" i="76"/>
  <c r="K111" i="76" s="1"/>
  <c r="I109" i="26"/>
  <c r="I110" i="26" s="1"/>
  <c r="I109" i="241"/>
  <c r="I109" i="131"/>
  <c r="I112" i="197"/>
  <c r="I111" i="20"/>
  <c r="I108" i="143"/>
  <c r="I108" i="99"/>
  <c r="I108" i="81"/>
  <c r="I107" i="115"/>
  <c r="I107" i="150"/>
  <c r="I107" i="100"/>
  <c r="I108" i="5"/>
  <c r="K107" i="5"/>
  <c r="I110" i="48"/>
  <c r="J106" i="256"/>
  <c r="K106" i="256" s="1"/>
  <c r="J107" i="81"/>
  <c r="K107" i="81" s="1"/>
  <c r="I112" i="19"/>
  <c r="K111" i="19"/>
  <c r="J106" i="115"/>
  <c r="K106" i="115" s="1"/>
  <c r="I107" i="88"/>
  <c r="J108" i="166"/>
  <c r="K108" i="166" s="1"/>
  <c r="I108" i="29"/>
  <c r="I110" i="10"/>
  <c r="I107" i="116"/>
  <c r="J111" i="197"/>
  <c r="K111" i="197" s="1"/>
  <c r="J77" i="247"/>
  <c r="I110" i="66"/>
  <c r="G81" i="24"/>
  <c r="H81" i="24" s="1"/>
  <c r="K80" i="24"/>
  <c r="J112" i="112"/>
  <c r="K112" i="112" s="1"/>
  <c r="I107" i="256"/>
  <c r="I108" i="84"/>
  <c r="I107" i="83"/>
  <c r="I109" i="166"/>
  <c r="I109" i="91"/>
  <c r="I107" i="68"/>
  <c r="K107" i="53"/>
  <c r="I108" i="53"/>
  <c r="I108" i="251"/>
  <c r="J107" i="84"/>
  <c r="K107" i="84" s="1"/>
  <c r="I109" i="3"/>
  <c r="I108" i="182"/>
  <c r="I109" i="239"/>
  <c r="I109" i="240"/>
  <c r="J106" i="83"/>
  <c r="K106" i="83" s="1"/>
  <c r="I108" i="220"/>
  <c r="I107" i="67"/>
  <c r="I109" i="134"/>
  <c r="I108" i="135"/>
  <c r="I112" i="219"/>
  <c r="I107" i="181"/>
  <c r="I107" i="27"/>
  <c r="J111" i="216"/>
  <c r="K111" i="216" s="1"/>
  <c r="J109" i="71"/>
  <c r="K109" i="71" s="1"/>
  <c r="I108" i="140"/>
  <c r="J105" i="136"/>
  <c r="K105" i="136" s="1"/>
  <c r="J117" i="37"/>
  <c r="K117" i="37" s="1"/>
  <c r="J107" i="129"/>
  <c r="K107" i="129" s="1"/>
  <c r="I119" i="95"/>
  <c r="I107" i="128"/>
  <c r="I108" i="60"/>
  <c r="J106" i="67"/>
  <c r="K106" i="67" s="1"/>
  <c r="J108" i="134"/>
  <c r="K108" i="134" s="1"/>
  <c r="J109" i="111"/>
  <c r="K109" i="111" s="1"/>
  <c r="I108" i="130"/>
  <c r="I117" i="93"/>
  <c r="J108" i="7"/>
  <c r="K108" i="7" s="1"/>
  <c r="I109" i="69"/>
  <c r="I108" i="137"/>
  <c r="I109" i="137" s="1"/>
  <c r="I112" i="50"/>
  <c r="J107" i="59"/>
  <c r="K107" i="59" s="1"/>
  <c r="I110" i="14"/>
  <c r="J108" i="123"/>
  <c r="K108" i="123" s="1"/>
  <c r="J108" i="8"/>
  <c r="K108" i="8" s="1"/>
  <c r="I110" i="111"/>
  <c r="I109" i="7"/>
  <c r="I109" i="169"/>
  <c r="I108" i="149"/>
  <c r="I106" i="136"/>
  <c r="I118" i="37"/>
  <c r="I108" i="129"/>
  <c r="I109" i="89"/>
  <c r="J111" i="50"/>
  <c r="K111" i="50" s="1"/>
  <c r="I108" i="13"/>
  <c r="K107" i="13"/>
  <c r="I108" i="59"/>
  <c r="I109" i="123"/>
  <c r="I109" i="8"/>
  <c r="J106" i="57"/>
  <c r="K106" i="57" s="1"/>
  <c r="I107" i="214"/>
  <c r="I108" i="58"/>
  <c r="I108" i="70"/>
  <c r="I108" i="255"/>
  <c r="J107" i="170"/>
  <c r="K107" i="170" s="1"/>
  <c r="J111" i="2"/>
  <c r="K111" i="2" s="1"/>
  <c r="J115" i="49"/>
  <c r="K115" i="49" s="1"/>
  <c r="J108" i="154"/>
  <c r="K108" i="154" s="1"/>
  <c r="J120" i="63"/>
  <c r="K120" i="63" s="1"/>
  <c r="J107" i="99"/>
  <c r="K107" i="99" s="1"/>
  <c r="I107" i="61"/>
  <c r="J108" i="89"/>
  <c r="K108" i="89" s="1"/>
  <c r="J108" i="241"/>
  <c r="K108" i="241" s="1"/>
  <c r="J106" i="150"/>
  <c r="K106" i="150" s="1"/>
  <c r="J108" i="131"/>
  <c r="K108" i="131" s="1"/>
  <c r="J109" i="131" s="1"/>
  <c r="I107" i="57"/>
  <c r="I108" i="170"/>
  <c r="I107" i="238"/>
  <c r="I111" i="87"/>
  <c r="I113" i="42"/>
  <c r="I119" i="41"/>
  <c r="J118" i="41"/>
  <c r="K118" i="41" s="1"/>
  <c r="C70" i="179"/>
  <c r="C69" i="179"/>
  <c r="I115" i="86"/>
  <c r="I119" i="117"/>
  <c r="I120" i="82"/>
  <c r="J110" i="124"/>
  <c r="K110" i="124" s="1"/>
  <c r="I111" i="74"/>
  <c r="I108" i="73"/>
  <c r="J107" i="73"/>
  <c r="K107" i="73" s="1"/>
  <c r="I109" i="72"/>
  <c r="I110" i="71"/>
  <c r="I113" i="248"/>
  <c r="J112" i="248"/>
  <c r="K112" i="248" s="1"/>
  <c r="I109" i="142"/>
  <c r="J111" i="32"/>
  <c r="K111" i="32" s="1"/>
  <c r="I112" i="216"/>
  <c r="I109" i="154"/>
  <c r="I115" i="22"/>
  <c r="J114" i="22"/>
  <c r="K114" i="22" s="1"/>
  <c r="J112" i="217"/>
  <c r="K112" i="217" s="1"/>
  <c r="I112" i="78"/>
  <c r="J111" i="78"/>
  <c r="K111" i="78" s="1"/>
  <c r="I114" i="77"/>
  <c r="I112" i="76"/>
  <c r="J114" i="75"/>
  <c r="K114" i="75" s="1"/>
  <c r="I113" i="112"/>
  <c r="J110" i="55"/>
  <c r="K110" i="55" s="1"/>
  <c r="I108" i="21"/>
  <c r="I115" i="35"/>
  <c r="I106" i="155"/>
  <c r="I107" i="155" s="1"/>
  <c r="I112" i="127"/>
  <c r="I111" i="124"/>
  <c r="I121" i="47"/>
  <c r="C54" i="179"/>
  <c r="I109" i="43"/>
  <c r="I112" i="45"/>
  <c r="J111" i="45"/>
  <c r="K111" i="45" s="1"/>
  <c r="I122" i="145"/>
  <c r="J121" i="145"/>
  <c r="K121" i="145" s="1"/>
  <c r="I109" i="247"/>
  <c r="I116" i="49"/>
  <c r="I121" i="133"/>
  <c r="I113" i="132"/>
  <c r="I113" i="206"/>
  <c r="J112" i="206"/>
  <c r="K112" i="206" s="1"/>
  <c r="I113" i="217"/>
  <c r="I115" i="75"/>
  <c r="I112" i="2"/>
  <c r="I113" i="237"/>
  <c r="J112" i="237"/>
  <c r="K112" i="237" s="1"/>
  <c r="I116" i="221"/>
  <c r="J115" i="221"/>
  <c r="K115" i="221" s="1"/>
  <c r="I115" i="65"/>
  <c r="I118" i="33"/>
  <c r="J117" i="33"/>
  <c r="K117" i="33" s="1"/>
  <c r="I112" i="32"/>
  <c r="I111" i="30"/>
  <c r="K110" i="30"/>
  <c r="I112" i="178"/>
  <c r="I111" i="250"/>
  <c r="J110" i="250"/>
  <c r="K110" i="250" s="1"/>
  <c r="I113" i="249"/>
  <c r="J112" i="249"/>
  <c r="K112" i="249" s="1"/>
  <c r="I111" i="55"/>
  <c r="I116" i="139"/>
  <c r="J115" i="139"/>
  <c r="K115" i="139" s="1"/>
  <c r="I150" i="92"/>
  <c r="I128" i="4"/>
  <c r="I115" i="40"/>
  <c r="J114" i="40"/>
  <c r="K114" i="40" s="1"/>
  <c r="J108" i="81" l="1"/>
  <c r="I116" i="211"/>
  <c r="G80" i="252"/>
  <c r="H80" i="252" s="1"/>
  <c r="K79" i="252"/>
  <c r="I117" i="151"/>
  <c r="K73" i="93"/>
  <c r="G74" i="93"/>
  <c r="H74" i="93" s="1"/>
  <c r="K90" i="26"/>
  <c r="G91" i="26"/>
  <c r="H91" i="26" s="1"/>
  <c r="J73" i="257"/>
  <c r="G82" i="137"/>
  <c r="H82" i="137" s="1"/>
  <c r="K75" i="92"/>
  <c r="G76" i="92"/>
  <c r="H76" i="92" s="1"/>
  <c r="J90" i="151"/>
  <c r="K90" i="151" s="1"/>
  <c r="J91" i="151" s="1"/>
  <c r="K73" i="17"/>
  <c r="G74" i="17"/>
  <c r="H74" i="17" s="1"/>
  <c r="I111" i="26"/>
  <c r="J83" i="61"/>
  <c r="J82" i="137"/>
  <c r="J79" i="18"/>
  <c r="K79" i="18" s="1"/>
  <c r="G105" i="10"/>
  <c r="K104" i="10"/>
  <c r="J105" i="10" s="1"/>
  <c r="G88" i="148"/>
  <c r="H88" i="148" s="1"/>
  <c r="K87" i="148"/>
  <c r="I113" i="152"/>
  <c r="I112" i="114"/>
  <c r="I110" i="137"/>
  <c r="J77" i="4"/>
  <c r="K77" i="4" s="1"/>
  <c r="D70" i="179"/>
  <c r="D69" i="179"/>
  <c r="K83" i="100"/>
  <c r="J84" i="100" s="1"/>
  <c r="J108" i="99"/>
  <c r="K108" i="99" s="1"/>
  <c r="K75" i="48"/>
  <c r="K97" i="91"/>
  <c r="G98" i="91"/>
  <c r="H98" i="91" s="1"/>
  <c r="J109" i="134"/>
  <c r="K109" i="134" s="1"/>
  <c r="J107" i="67"/>
  <c r="K107" i="67" s="1"/>
  <c r="J109" i="89"/>
  <c r="K109" i="89" s="1"/>
  <c r="J107" i="150"/>
  <c r="K107" i="150" s="1"/>
  <c r="J109" i="241"/>
  <c r="K109" i="241" s="1"/>
  <c r="K92" i="114"/>
  <c r="G94" i="114" s="1"/>
  <c r="H94" i="114" s="1"/>
  <c r="J92" i="140"/>
  <c r="G95" i="251"/>
  <c r="H95" i="251" s="1"/>
  <c r="K94" i="251"/>
  <c r="J111" i="263"/>
  <c r="K111" i="263" s="1"/>
  <c r="K91" i="3"/>
  <c r="G92" i="3"/>
  <c r="H92" i="3" s="1"/>
  <c r="K74" i="211"/>
  <c r="G75" i="211"/>
  <c r="H75" i="211" s="1"/>
  <c r="J111" i="261"/>
  <c r="K111" i="261" s="1"/>
  <c r="J115" i="262"/>
  <c r="K115" i="262" s="1"/>
  <c r="I112" i="263"/>
  <c r="J107" i="83"/>
  <c r="K107" i="83" s="1"/>
  <c r="J112" i="197"/>
  <c r="K112" i="197" s="1"/>
  <c r="I116" i="262"/>
  <c r="I112" i="261"/>
  <c r="J112" i="127"/>
  <c r="K112" i="127" s="1"/>
  <c r="J107" i="256"/>
  <c r="K107" i="256" s="1"/>
  <c r="J112" i="50"/>
  <c r="K112" i="50" s="1"/>
  <c r="J108" i="84"/>
  <c r="K108" i="84" s="1"/>
  <c r="J107" i="115"/>
  <c r="K107" i="115" s="1"/>
  <c r="J109" i="8"/>
  <c r="K109" i="8" s="1"/>
  <c r="J116" i="221"/>
  <c r="K116" i="221" s="1"/>
  <c r="J122" i="145"/>
  <c r="K122" i="145" s="1"/>
  <c r="J113" i="248"/>
  <c r="K113" i="248" s="1"/>
  <c r="J109" i="169"/>
  <c r="K109" i="169" s="1"/>
  <c r="J119" i="95"/>
  <c r="K119" i="95" s="1"/>
  <c r="J108" i="170"/>
  <c r="K108" i="170" s="1"/>
  <c r="J109" i="123"/>
  <c r="K109" i="123" s="1"/>
  <c r="J107" i="57"/>
  <c r="K107" i="57" s="1"/>
  <c r="J108" i="129"/>
  <c r="K108" i="129" s="1"/>
  <c r="J110" i="111"/>
  <c r="K110" i="111" s="1"/>
  <c r="J107" i="116"/>
  <c r="K107" i="116" s="1"/>
  <c r="J107" i="88"/>
  <c r="K107" i="88" s="1"/>
  <c r="J116" i="49"/>
  <c r="K116" i="49" s="1"/>
  <c r="J111" i="124"/>
  <c r="K111" i="124" s="1"/>
  <c r="J108" i="59"/>
  <c r="K108" i="59" s="1"/>
  <c r="J112" i="216"/>
  <c r="K112" i="216" s="1"/>
  <c r="G84" i="153"/>
  <c r="H84" i="153" s="1"/>
  <c r="K83" i="153"/>
  <c r="J108" i="255"/>
  <c r="K108" i="255" s="1"/>
  <c r="J106" i="136"/>
  <c r="K106" i="136" s="1"/>
  <c r="J112" i="178"/>
  <c r="K112" i="178" s="1"/>
  <c r="J107" i="214"/>
  <c r="K107" i="214" s="1"/>
  <c r="J107" i="27"/>
  <c r="K107" i="27" s="1"/>
  <c r="J108" i="220"/>
  <c r="K108" i="220" s="1"/>
  <c r="J110" i="66"/>
  <c r="K110" i="66" s="1"/>
  <c r="J112" i="78"/>
  <c r="K112" i="78" s="1"/>
  <c r="J112" i="2"/>
  <c r="K112" i="2" s="1"/>
  <c r="J119" i="41"/>
  <c r="K119" i="41" s="1"/>
  <c r="K92" i="155"/>
  <c r="J93" i="155" s="1"/>
  <c r="G94" i="155" s="1"/>
  <c r="H94" i="155" s="1"/>
  <c r="G80" i="152"/>
  <c r="H80" i="152" s="1"/>
  <c r="J80" i="152" s="1"/>
  <c r="K80" i="152" s="1"/>
  <c r="J111" i="250"/>
  <c r="K111" i="250" s="1"/>
  <c r="J118" i="33"/>
  <c r="K118" i="33" s="1"/>
  <c r="J113" i="237"/>
  <c r="K113" i="237" s="1"/>
  <c r="J113" i="132"/>
  <c r="K113" i="132" s="1"/>
  <c r="I108" i="214"/>
  <c r="I109" i="129"/>
  <c r="I110" i="169"/>
  <c r="I120" i="95"/>
  <c r="I109" i="135"/>
  <c r="I110" i="3"/>
  <c r="I111" i="66"/>
  <c r="I111" i="10"/>
  <c r="I113" i="19"/>
  <c r="K112" i="19"/>
  <c r="I108" i="100"/>
  <c r="I109" i="99"/>
  <c r="K109" i="131"/>
  <c r="I110" i="131"/>
  <c r="I109" i="59"/>
  <c r="I109" i="130"/>
  <c r="I108" i="57"/>
  <c r="I108" i="61"/>
  <c r="I109" i="255"/>
  <c r="I109" i="13"/>
  <c r="K108" i="13"/>
  <c r="J118" i="37"/>
  <c r="K118" i="37" s="1"/>
  <c r="J76" i="48"/>
  <c r="J109" i="69"/>
  <c r="K109" i="69" s="1"/>
  <c r="I108" i="27"/>
  <c r="J108" i="135"/>
  <c r="K108" i="135" s="1"/>
  <c r="J109" i="240"/>
  <c r="K109" i="240" s="1"/>
  <c r="I110" i="91"/>
  <c r="I109" i="84"/>
  <c r="G78" i="247"/>
  <c r="H78" i="247" s="1"/>
  <c r="K77" i="247"/>
  <c r="J108" i="29"/>
  <c r="K108" i="29" s="1"/>
  <c r="I108" i="150"/>
  <c r="I110" i="241"/>
  <c r="I108" i="68"/>
  <c r="I108" i="238"/>
  <c r="I119" i="37"/>
  <c r="I111" i="14"/>
  <c r="I110" i="69"/>
  <c r="G79" i="20"/>
  <c r="H79" i="20" s="1"/>
  <c r="K78" i="20"/>
  <c r="I110" i="240"/>
  <c r="I109" i="251"/>
  <c r="I110" i="166"/>
  <c r="I109" i="29"/>
  <c r="I109" i="143"/>
  <c r="I113" i="219"/>
  <c r="J107" i="238"/>
  <c r="K107" i="238" s="1"/>
  <c r="J108" i="70"/>
  <c r="K108" i="70" s="1"/>
  <c r="I110" i="8"/>
  <c r="J109" i="7"/>
  <c r="K109" i="7" s="1"/>
  <c r="J110" i="14"/>
  <c r="K110" i="14" s="1"/>
  <c r="J108" i="60"/>
  <c r="K108" i="60" s="1"/>
  <c r="I110" i="134"/>
  <c r="J109" i="239"/>
  <c r="K109" i="239" s="1"/>
  <c r="J109" i="166"/>
  <c r="K109" i="166" s="1"/>
  <c r="I108" i="256"/>
  <c r="I108" i="116"/>
  <c r="I109" i="70"/>
  <c r="I110" i="7"/>
  <c r="I109" i="60"/>
  <c r="I108" i="181"/>
  <c r="I110" i="239"/>
  <c r="I109" i="53"/>
  <c r="K108" i="53"/>
  <c r="I111" i="48"/>
  <c r="I108" i="115"/>
  <c r="I112" i="20"/>
  <c r="I107" i="136"/>
  <c r="J115" i="22"/>
  <c r="K115" i="22" s="1"/>
  <c r="J109" i="142"/>
  <c r="K109" i="142" s="1"/>
  <c r="J108" i="73"/>
  <c r="K108" i="73" s="1"/>
  <c r="J119" i="117"/>
  <c r="K119" i="117" s="1"/>
  <c r="J108" i="58"/>
  <c r="K108" i="58" s="1"/>
  <c r="I110" i="123"/>
  <c r="I110" i="89"/>
  <c r="J108" i="149"/>
  <c r="K108" i="149" s="1"/>
  <c r="I118" i="93"/>
  <c r="J107" i="128"/>
  <c r="K107" i="128" s="1"/>
  <c r="J107" i="181"/>
  <c r="K107" i="181" s="1"/>
  <c r="I108" i="67"/>
  <c r="J108" i="182"/>
  <c r="K108" i="182" s="1"/>
  <c r="I108" i="83"/>
  <c r="J81" i="24"/>
  <c r="K81" i="24" s="1"/>
  <c r="J82" i="24" s="1"/>
  <c r="K82" i="24" s="1"/>
  <c r="J83" i="24" s="1"/>
  <c r="K83" i="24" s="1"/>
  <c r="J84" i="24" s="1"/>
  <c r="K84" i="24" s="1"/>
  <c r="J85" i="24" s="1"/>
  <c r="K85" i="24" s="1"/>
  <c r="J86" i="24" s="1"/>
  <c r="K86" i="24" s="1"/>
  <c r="J87" i="24" s="1"/>
  <c r="K87" i="24" s="1"/>
  <c r="J88" i="24" s="1"/>
  <c r="K88" i="24" s="1"/>
  <c r="J89" i="24" s="1"/>
  <c r="K89" i="24" s="1"/>
  <c r="J90" i="24" s="1"/>
  <c r="K90" i="24" s="1"/>
  <c r="J91" i="24" s="1"/>
  <c r="K91" i="24" s="1"/>
  <c r="J92" i="24" s="1"/>
  <c r="K92" i="24" s="1"/>
  <c r="J93" i="24" s="1"/>
  <c r="K93" i="24" s="1"/>
  <c r="J94" i="24" s="1"/>
  <c r="K94" i="24" s="1"/>
  <c r="J95" i="24" s="1"/>
  <c r="K95" i="24" s="1"/>
  <c r="J96" i="24" s="1"/>
  <c r="K96" i="24" s="1"/>
  <c r="J97" i="24" s="1"/>
  <c r="K97" i="24" s="1"/>
  <c r="J98" i="24" s="1"/>
  <c r="K98" i="24" s="1"/>
  <c r="J99" i="24" s="1"/>
  <c r="K99" i="24" s="1"/>
  <c r="J100" i="24" s="1"/>
  <c r="K100" i="24" s="1"/>
  <c r="J101" i="24" s="1"/>
  <c r="K101" i="24" s="1"/>
  <c r="J102" i="24" s="1"/>
  <c r="K102" i="24" s="1"/>
  <c r="J103" i="24" s="1"/>
  <c r="K103" i="24" s="1"/>
  <c r="J104" i="24" s="1"/>
  <c r="K104" i="24" s="1"/>
  <c r="J105" i="24" s="1"/>
  <c r="K105" i="24" s="1"/>
  <c r="J106" i="24" s="1"/>
  <c r="K106" i="24" s="1"/>
  <c r="J107" i="24" s="1"/>
  <c r="K107" i="24" s="1"/>
  <c r="J108" i="24" s="1"/>
  <c r="K108" i="24" s="1"/>
  <c r="J109" i="24" s="1"/>
  <c r="K109" i="24" s="1"/>
  <c r="J110" i="24" s="1"/>
  <c r="K110" i="24" s="1"/>
  <c r="J111" i="24" s="1"/>
  <c r="K111" i="24" s="1"/>
  <c r="J112" i="24" s="1"/>
  <c r="K112" i="24" s="1"/>
  <c r="J113" i="24" s="1"/>
  <c r="K113" i="24" s="1"/>
  <c r="J114" i="24" s="1"/>
  <c r="K114" i="24" s="1"/>
  <c r="J115" i="24" s="1"/>
  <c r="K115" i="24" s="1"/>
  <c r="J116" i="24" s="1"/>
  <c r="K116" i="24" s="1"/>
  <c r="J117" i="24" s="1"/>
  <c r="K117" i="24" s="1"/>
  <c r="J118" i="24" s="1"/>
  <c r="K118" i="24" s="1"/>
  <c r="J119" i="24" s="1"/>
  <c r="K119" i="24" s="1"/>
  <c r="J120" i="24" s="1"/>
  <c r="K120" i="24" s="1"/>
  <c r="I108" i="88"/>
  <c r="I109" i="81"/>
  <c r="K108" i="81"/>
  <c r="J115" i="40"/>
  <c r="K115" i="40" s="1"/>
  <c r="J113" i="249"/>
  <c r="K113" i="249" s="1"/>
  <c r="J112" i="32"/>
  <c r="K112" i="32" s="1"/>
  <c r="J113" i="206"/>
  <c r="K113" i="206" s="1"/>
  <c r="J115" i="86"/>
  <c r="K115" i="86" s="1"/>
  <c r="J113" i="42"/>
  <c r="K113" i="42" s="1"/>
  <c r="I109" i="170"/>
  <c r="I109" i="58"/>
  <c r="I109" i="149"/>
  <c r="I111" i="111"/>
  <c r="I113" i="50"/>
  <c r="J108" i="130"/>
  <c r="K108" i="130" s="1"/>
  <c r="I108" i="128"/>
  <c r="I109" i="140"/>
  <c r="J112" i="219"/>
  <c r="K112" i="219" s="1"/>
  <c r="I109" i="220"/>
  <c r="I109" i="182"/>
  <c r="J107" i="68"/>
  <c r="K107" i="68" s="1"/>
  <c r="I109" i="5"/>
  <c r="K108" i="5"/>
  <c r="I113" i="197"/>
  <c r="I112" i="87"/>
  <c r="J111" i="87"/>
  <c r="K111" i="87" s="1"/>
  <c r="I114" i="42"/>
  <c r="I120" i="41"/>
  <c r="I116" i="86"/>
  <c r="I120" i="117"/>
  <c r="I121" i="82"/>
  <c r="C89" i="179"/>
  <c r="J120" i="82"/>
  <c r="K120" i="82" s="1"/>
  <c r="J115" i="65"/>
  <c r="K115" i="65" s="1"/>
  <c r="I112" i="74"/>
  <c r="J111" i="74"/>
  <c r="K111" i="74" s="1"/>
  <c r="I109" i="73"/>
  <c r="I110" i="72"/>
  <c r="J109" i="72"/>
  <c r="K109" i="72" s="1"/>
  <c r="I111" i="71"/>
  <c r="J110" i="71"/>
  <c r="K110" i="71" s="1"/>
  <c r="I114" i="248"/>
  <c r="I110" i="142"/>
  <c r="I113" i="216"/>
  <c r="J115" i="75"/>
  <c r="K115" i="75" s="1"/>
  <c r="I110" i="154"/>
  <c r="J109" i="154"/>
  <c r="K109" i="154" s="1"/>
  <c r="I116" i="22"/>
  <c r="I113" i="78"/>
  <c r="I115" i="77"/>
  <c r="J114" i="77"/>
  <c r="K114" i="77" s="1"/>
  <c r="I113" i="76"/>
  <c r="J112" i="76"/>
  <c r="K112" i="76" s="1"/>
  <c r="I114" i="112"/>
  <c r="J113" i="112"/>
  <c r="K113" i="112" s="1"/>
  <c r="I109" i="21"/>
  <c r="J108" i="21"/>
  <c r="K108" i="21" s="1"/>
  <c r="I116" i="35"/>
  <c r="J115" i="35"/>
  <c r="K115" i="35" s="1"/>
  <c r="I108" i="155"/>
  <c r="I113" i="127"/>
  <c r="I112" i="124"/>
  <c r="J112" i="45"/>
  <c r="K112" i="45" s="1"/>
  <c r="J121" i="47"/>
  <c r="K121" i="47" s="1"/>
  <c r="D54" i="179"/>
  <c r="I122" i="47"/>
  <c r="I110" i="43"/>
  <c r="J109" i="43"/>
  <c r="K109" i="43" s="1"/>
  <c r="I113" i="45"/>
  <c r="J116" i="139"/>
  <c r="K116" i="139" s="1"/>
  <c r="I110" i="247"/>
  <c r="I117" i="49"/>
  <c r="J121" i="133"/>
  <c r="K121" i="133" s="1"/>
  <c r="D140" i="179"/>
  <c r="I122" i="133"/>
  <c r="I114" i="132"/>
  <c r="I114" i="206"/>
  <c r="I114" i="217"/>
  <c r="J113" i="217"/>
  <c r="K113" i="217" s="1"/>
  <c r="I116" i="75"/>
  <c r="I113" i="2"/>
  <c r="I114" i="237"/>
  <c r="I117" i="221"/>
  <c r="J111" i="55"/>
  <c r="K111" i="55" s="1"/>
  <c r="I116" i="65"/>
  <c r="I119" i="33"/>
  <c r="I113" i="32"/>
  <c r="K111" i="30"/>
  <c r="I112" i="30"/>
  <c r="I113" i="178"/>
  <c r="I112" i="250"/>
  <c r="I114" i="249"/>
  <c r="I112" i="55"/>
  <c r="I117" i="139"/>
  <c r="I151" i="92"/>
  <c r="K128" i="4"/>
  <c r="I129" i="4"/>
  <c r="I116" i="40"/>
  <c r="G80" i="18" l="1"/>
  <c r="H80" i="18" s="1"/>
  <c r="J80" i="252"/>
  <c r="G81" i="252" s="1"/>
  <c r="H81" i="252" s="1"/>
  <c r="I118" i="151"/>
  <c r="I117" i="211"/>
  <c r="J74" i="93"/>
  <c r="G75" i="93" s="1"/>
  <c r="H75" i="93" s="1"/>
  <c r="J91" i="26"/>
  <c r="K91" i="151"/>
  <c r="G92" i="151"/>
  <c r="H92" i="151" s="1"/>
  <c r="G74" i="257"/>
  <c r="H74" i="257" s="1"/>
  <c r="K73" i="257"/>
  <c r="J76" i="92"/>
  <c r="K76" i="92" s="1"/>
  <c r="J74" i="17"/>
  <c r="K82" i="137"/>
  <c r="G83" i="137"/>
  <c r="H83" i="137" s="1"/>
  <c r="G84" i="61"/>
  <c r="H84" i="61" s="1"/>
  <c r="K83" i="61"/>
  <c r="I112" i="26"/>
  <c r="I113" i="26" s="1"/>
  <c r="G106" i="10"/>
  <c r="K105" i="10"/>
  <c r="J106" i="10" s="1"/>
  <c r="I113" i="114"/>
  <c r="I114" i="152"/>
  <c r="J88" i="148"/>
  <c r="J80" i="18"/>
  <c r="K84" i="100"/>
  <c r="G85" i="100"/>
  <c r="H85" i="100" s="1"/>
  <c r="G78" i="4"/>
  <c r="H78" i="4" s="1"/>
  <c r="J78" i="4" s="1"/>
  <c r="D152" i="179"/>
  <c r="D31" i="179"/>
  <c r="J108" i="238"/>
  <c r="K108" i="238" s="1"/>
  <c r="J98" i="91"/>
  <c r="J95" i="251"/>
  <c r="G96" i="251" s="1"/>
  <c r="H96" i="251" s="1"/>
  <c r="J113" i="219"/>
  <c r="K113" i="219" s="1"/>
  <c r="J108" i="68"/>
  <c r="K108" i="68" s="1"/>
  <c r="J75" i="211"/>
  <c r="G76" i="211" s="1"/>
  <c r="H76" i="211" s="1"/>
  <c r="J110" i="142"/>
  <c r="K110" i="142" s="1"/>
  <c r="J109" i="73"/>
  <c r="K109" i="73" s="1"/>
  <c r="J109" i="81"/>
  <c r="K109" i="81" s="1"/>
  <c r="K92" i="140"/>
  <c r="G93" i="140"/>
  <c r="H93" i="140" s="1"/>
  <c r="J108" i="115"/>
  <c r="K108" i="115" s="1"/>
  <c r="J112" i="74"/>
  <c r="K112" i="74" s="1"/>
  <c r="J110" i="7"/>
  <c r="K110" i="7" s="1"/>
  <c r="J109" i="135"/>
  <c r="K109" i="135" s="1"/>
  <c r="J111" i="111"/>
  <c r="K111" i="111" s="1"/>
  <c r="J109" i="170"/>
  <c r="K109" i="170" s="1"/>
  <c r="J108" i="181"/>
  <c r="K108" i="181" s="1"/>
  <c r="J110" i="89"/>
  <c r="K110" i="89" s="1"/>
  <c r="J114" i="248"/>
  <c r="K114" i="248" s="1"/>
  <c r="K93" i="114"/>
  <c r="J94" i="114" s="1"/>
  <c r="G95" i="114" s="1"/>
  <c r="H95" i="114" s="1"/>
  <c r="K93" i="155"/>
  <c r="J94" i="155" s="1"/>
  <c r="K94" i="155" s="1"/>
  <c r="J122" i="47"/>
  <c r="K122" i="47" s="1"/>
  <c r="J92" i="3"/>
  <c r="J116" i="262"/>
  <c r="K116" i="262" s="1"/>
  <c r="J112" i="263"/>
  <c r="K112" i="263" s="1"/>
  <c r="I113" i="263"/>
  <c r="I117" i="262"/>
  <c r="J112" i="261"/>
  <c r="K112" i="261" s="1"/>
  <c r="I113" i="261"/>
  <c r="J110" i="166"/>
  <c r="K110" i="166" s="1"/>
  <c r="J110" i="131"/>
  <c r="K110" i="131" s="1"/>
  <c r="J108" i="67"/>
  <c r="K108" i="67" s="1"/>
  <c r="J109" i="59"/>
  <c r="K109" i="59" s="1"/>
  <c r="J116" i="65"/>
  <c r="K116" i="65" s="1"/>
  <c r="J109" i="129"/>
  <c r="K109" i="129" s="1"/>
  <c r="J114" i="112"/>
  <c r="K114" i="112" s="1"/>
  <c r="J109" i="182"/>
  <c r="K109" i="182" s="1"/>
  <c r="J108" i="128"/>
  <c r="K108" i="128" s="1"/>
  <c r="J108" i="116"/>
  <c r="K108" i="116" s="1"/>
  <c r="J108" i="150"/>
  <c r="K108" i="150" s="1"/>
  <c r="J114" i="132"/>
  <c r="K114" i="132" s="1"/>
  <c r="J113" i="197"/>
  <c r="K113" i="197" s="1"/>
  <c r="J111" i="14"/>
  <c r="K111" i="14" s="1"/>
  <c r="J108" i="57"/>
  <c r="K108" i="57" s="1"/>
  <c r="J120" i="95"/>
  <c r="K120" i="95" s="1"/>
  <c r="J108" i="214"/>
  <c r="K108" i="214" s="1"/>
  <c r="J84" i="153"/>
  <c r="J109" i="29"/>
  <c r="K109" i="29" s="1"/>
  <c r="J109" i="130"/>
  <c r="K109" i="130" s="1"/>
  <c r="J114" i="206"/>
  <c r="K114" i="206" s="1"/>
  <c r="J109" i="21"/>
  <c r="K109" i="21" s="1"/>
  <c r="J110" i="154"/>
  <c r="K110" i="154" s="1"/>
  <c r="J120" i="41"/>
  <c r="K120" i="41" s="1"/>
  <c r="J109" i="220"/>
  <c r="K109" i="220" s="1"/>
  <c r="J109" i="149"/>
  <c r="K109" i="149" s="1"/>
  <c r="J120" i="117"/>
  <c r="K120" i="117" s="1"/>
  <c r="J109" i="255"/>
  <c r="K109" i="255" s="1"/>
  <c r="J110" i="8"/>
  <c r="K110" i="8" s="1"/>
  <c r="J115" i="77"/>
  <c r="K115" i="77" s="1"/>
  <c r="J110" i="43"/>
  <c r="K110" i="43" s="1"/>
  <c r="J116" i="35"/>
  <c r="K116" i="35" s="1"/>
  <c r="G81" i="152"/>
  <c r="H81" i="152" s="1"/>
  <c r="J81" i="152" s="1"/>
  <c r="K81" i="152" s="1"/>
  <c r="J113" i="45"/>
  <c r="K113" i="45" s="1"/>
  <c r="I109" i="83"/>
  <c r="I109" i="256"/>
  <c r="I111" i="240"/>
  <c r="I120" i="37"/>
  <c r="I111" i="241"/>
  <c r="I109" i="61"/>
  <c r="I110" i="149"/>
  <c r="J117" i="221"/>
  <c r="K117" i="221" s="1"/>
  <c r="J114" i="217"/>
  <c r="K114" i="217" s="1"/>
  <c r="J122" i="133"/>
  <c r="K122" i="133" s="1"/>
  <c r="J112" i="87"/>
  <c r="K112" i="87" s="1"/>
  <c r="I109" i="128"/>
  <c r="J109" i="58"/>
  <c r="K109" i="58" s="1"/>
  <c r="J108" i="83"/>
  <c r="K108" i="83" s="1"/>
  <c r="I119" i="93"/>
  <c r="I120" i="93" s="1"/>
  <c r="I110" i="53"/>
  <c r="K109" i="53"/>
  <c r="I111" i="7"/>
  <c r="I110" i="143"/>
  <c r="J110" i="240"/>
  <c r="K110" i="240" s="1"/>
  <c r="J119" i="37"/>
  <c r="K119" i="37" s="1"/>
  <c r="I111" i="91"/>
  <c r="G77" i="48"/>
  <c r="H77" i="48" s="1"/>
  <c r="K76" i="48"/>
  <c r="J109" i="99"/>
  <c r="K109" i="99" s="1"/>
  <c r="J111" i="66"/>
  <c r="K111" i="66" s="1"/>
  <c r="C103" i="179"/>
  <c r="I109" i="214"/>
  <c r="I111" i="8"/>
  <c r="J79" i="20"/>
  <c r="I109" i="238"/>
  <c r="I109" i="150"/>
  <c r="I109" i="57"/>
  <c r="I110" i="99"/>
  <c r="I112" i="66"/>
  <c r="I110" i="58"/>
  <c r="I111" i="239"/>
  <c r="I113" i="20"/>
  <c r="J110" i="239"/>
  <c r="K110" i="239" s="1"/>
  <c r="J109" i="70"/>
  <c r="K109" i="70" s="1"/>
  <c r="I110" i="29"/>
  <c r="I111" i="137"/>
  <c r="I110" i="70"/>
  <c r="I114" i="50"/>
  <c r="J114" i="237"/>
  <c r="K114" i="237" s="1"/>
  <c r="J111" i="71"/>
  <c r="K111" i="71" s="1"/>
  <c r="I114" i="197"/>
  <c r="I110" i="220"/>
  <c r="J113" i="50"/>
  <c r="K113" i="50" s="1"/>
  <c r="I110" i="170"/>
  <c r="I110" i="81"/>
  <c r="I109" i="67"/>
  <c r="I111" i="89"/>
  <c r="I109" i="115"/>
  <c r="J110" i="134"/>
  <c r="K110" i="134" s="1"/>
  <c r="J110" i="69"/>
  <c r="K110" i="69" s="1"/>
  <c r="J78" i="247"/>
  <c r="J108" i="27"/>
  <c r="K108" i="27" s="1"/>
  <c r="I110" i="13"/>
  <c r="K109" i="13"/>
  <c r="I110" i="130"/>
  <c r="I109" i="100"/>
  <c r="J110" i="169"/>
  <c r="K110" i="169" s="1"/>
  <c r="J116" i="75"/>
  <c r="K116" i="75" s="1"/>
  <c r="I109" i="181"/>
  <c r="I111" i="134"/>
  <c r="I111" i="166"/>
  <c r="I111" i="69"/>
  <c r="I109" i="27"/>
  <c r="I111" i="3"/>
  <c r="I111" i="169"/>
  <c r="I110" i="182"/>
  <c r="I109" i="88"/>
  <c r="I111" i="123"/>
  <c r="J113" i="178"/>
  <c r="K113" i="178" s="1"/>
  <c r="J113" i="216"/>
  <c r="K113" i="216" s="1"/>
  <c r="J110" i="72"/>
  <c r="K110" i="72" s="1"/>
  <c r="I110" i="5"/>
  <c r="K109" i="5"/>
  <c r="I112" i="111"/>
  <c r="J108" i="88"/>
  <c r="K108" i="88" s="1"/>
  <c r="J110" i="123"/>
  <c r="K110" i="123" s="1"/>
  <c r="J107" i="136"/>
  <c r="K107" i="136" s="1"/>
  <c r="J109" i="60"/>
  <c r="K109" i="60" s="1"/>
  <c r="I109" i="116"/>
  <c r="I109" i="68"/>
  <c r="J109" i="84"/>
  <c r="K109" i="84" s="1"/>
  <c r="I110" i="255"/>
  <c r="I110" i="59"/>
  <c r="K113" i="19"/>
  <c r="I114" i="19"/>
  <c r="I110" i="140"/>
  <c r="I108" i="136"/>
  <c r="I112" i="48"/>
  <c r="I110" i="60"/>
  <c r="J108" i="256"/>
  <c r="K108" i="256" s="1"/>
  <c r="I114" i="219"/>
  <c r="I110" i="251"/>
  <c r="I112" i="14"/>
  <c r="J110" i="241"/>
  <c r="K110" i="241" s="1"/>
  <c r="I110" i="84"/>
  <c r="I111" i="131"/>
  <c r="I112" i="10"/>
  <c r="I110" i="135"/>
  <c r="I110" i="129"/>
  <c r="I113" i="87"/>
  <c r="I115" i="42"/>
  <c r="J114" i="42"/>
  <c r="K114" i="42" s="1"/>
  <c r="C48" i="179"/>
  <c r="I117" i="86"/>
  <c r="J116" i="86"/>
  <c r="K116" i="86" s="1"/>
  <c r="C124" i="179"/>
  <c r="J121" i="82"/>
  <c r="K121" i="82" s="1"/>
  <c r="D89" i="179"/>
  <c r="I113" i="74"/>
  <c r="I110" i="73"/>
  <c r="I111" i="72"/>
  <c r="I112" i="71"/>
  <c r="I115" i="248"/>
  <c r="I111" i="142"/>
  <c r="J119" i="33"/>
  <c r="K119" i="33" s="1"/>
  <c r="I114" i="216"/>
  <c r="J114" i="249"/>
  <c r="K114" i="249" s="1"/>
  <c r="J113" i="78"/>
  <c r="K113" i="78" s="1"/>
  <c r="J113" i="76"/>
  <c r="K113" i="76" s="1"/>
  <c r="I111" i="154"/>
  <c r="J112" i="250"/>
  <c r="K112" i="250" s="1"/>
  <c r="I117" i="22"/>
  <c r="J116" i="22"/>
  <c r="K116" i="22" s="1"/>
  <c r="I114" i="78"/>
  <c r="I116" i="77"/>
  <c r="I114" i="76"/>
  <c r="I115" i="112"/>
  <c r="I110" i="21"/>
  <c r="I117" i="35"/>
  <c r="I109" i="155"/>
  <c r="J113" i="2"/>
  <c r="K113" i="2" s="1"/>
  <c r="I114" i="127"/>
  <c r="J113" i="127"/>
  <c r="K113" i="127" s="1"/>
  <c r="I113" i="124"/>
  <c r="J112" i="124"/>
  <c r="K112" i="124" s="1"/>
  <c r="I111" i="43"/>
  <c r="I114" i="45"/>
  <c r="I111" i="247"/>
  <c r="I118" i="49"/>
  <c r="J117" i="49"/>
  <c r="K117" i="49" s="1"/>
  <c r="I115" i="132"/>
  <c r="I115" i="206"/>
  <c r="I115" i="217"/>
  <c r="I117" i="75"/>
  <c r="I114" i="2"/>
  <c r="I115" i="237"/>
  <c r="J117" i="139"/>
  <c r="K117" i="139" s="1"/>
  <c r="I118" i="221"/>
  <c r="I117" i="65"/>
  <c r="I120" i="33"/>
  <c r="I114" i="32"/>
  <c r="J113" i="32"/>
  <c r="K113" i="32" s="1"/>
  <c r="I113" i="30"/>
  <c r="K112" i="30"/>
  <c r="I114" i="178"/>
  <c r="I113" i="250"/>
  <c r="I115" i="249"/>
  <c r="I113" i="55"/>
  <c r="J112" i="55"/>
  <c r="K112" i="55" s="1"/>
  <c r="I118" i="139"/>
  <c r="I152" i="92"/>
  <c r="I130" i="4"/>
  <c r="J129" i="4"/>
  <c r="G130" i="4" s="1"/>
  <c r="H130" i="4" s="1"/>
  <c r="I117" i="40"/>
  <c r="J116" i="40"/>
  <c r="K116" i="40" s="1"/>
  <c r="K80" i="252" l="1"/>
  <c r="J81" i="252" s="1"/>
  <c r="G77" i="92"/>
  <c r="H77" i="92" s="1"/>
  <c r="J77" i="92" s="1"/>
  <c r="J92" i="151"/>
  <c r="K92" i="151" s="1"/>
  <c r="I119" i="151"/>
  <c r="I118" i="211"/>
  <c r="K74" i="93"/>
  <c r="J75" i="93" s="1"/>
  <c r="G76" i="93" s="1"/>
  <c r="H76" i="93" s="1"/>
  <c r="G92" i="26"/>
  <c r="H92" i="26" s="1"/>
  <c r="K91" i="26"/>
  <c r="G93" i="151"/>
  <c r="H93" i="151" s="1"/>
  <c r="J74" i="257"/>
  <c r="K74" i="17"/>
  <c r="G75" i="17"/>
  <c r="H75" i="17" s="1"/>
  <c r="I114" i="26"/>
  <c r="J83" i="137"/>
  <c r="K83" i="137" s="1"/>
  <c r="J84" i="61"/>
  <c r="G107" i="10"/>
  <c r="K106" i="10"/>
  <c r="J107" i="10" s="1"/>
  <c r="J85" i="100"/>
  <c r="K85" i="100" s="1"/>
  <c r="K88" i="148"/>
  <c r="G89" i="148"/>
  <c r="H89" i="148" s="1"/>
  <c r="I115" i="152"/>
  <c r="K80" i="18"/>
  <c r="G81" i="18"/>
  <c r="H81" i="18" s="1"/>
  <c r="I114" i="114"/>
  <c r="I115" i="114" s="1"/>
  <c r="K75" i="211"/>
  <c r="J76" i="211" s="1"/>
  <c r="G77" i="211" s="1"/>
  <c r="H77" i="211" s="1"/>
  <c r="K78" i="4"/>
  <c r="G79" i="4"/>
  <c r="H79" i="4" s="1"/>
  <c r="D48" i="179"/>
  <c r="D103" i="179"/>
  <c r="D124" i="179"/>
  <c r="K95" i="251"/>
  <c r="J96" i="251" s="1"/>
  <c r="G99" i="91"/>
  <c r="H99" i="91" s="1"/>
  <c r="K98" i="91"/>
  <c r="J111" i="240"/>
  <c r="J117" i="262"/>
  <c r="K117" i="262" s="1"/>
  <c r="J111" i="241"/>
  <c r="K111" i="241" s="1"/>
  <c r="J93" i="140"/>
  <c r="J109" i="150"/>
  <c r="K109" i="150" s="1"/>
  <c r="J109" i="83"/>
  <c r="K109" i="83" s="1"/>
  <c r="K94" i="114"/>
  <c r="J95" i="114" s="1"/>
  <c r="K95" i="114" s="1"/>
  <c r="G93" i="3"/>
  <c r="H93" i="3" s="1"/>
  <c r="K92" i="3"/>
  <c r="J113" i="263"/>
  <c r="K113" i="263" s="1"/>
  <c r="I114" i="263"/>
  <c r="I118" i="262"/>
  <c r="J113" i="261"/>
  <c r="K113" i="261" s="1"/>
  <c r="I114" i="261"/>
  <c r="J111" i="239"/>
  <c r="K111" i="239" s="1"/>
  <c r="J112" i="66"/>
  <c r="K112" i="66" s="1"/>
  <c r="J111" i="131"/>
  <c r="K111" i="131" s="1"/>
  <c r="J110" i="81"/>
  <c r="K110" i="81" s="1"/>
  <c r="J118" i="221"/>
  <c r="K118" i="221" s="1"/>
  <c r="J114" i="127"/>
  <c r="K114" i="127" s="1"/>
  <c r="J116" i="77"/>
  <c r="K116" i="77" s="1"/>
  <c r="J110" i="73"/>
  <c r="K110" i="73" s="1"/>
  <c r="J115" i="42"/>
  <c r="K115" i="42" s="1"/>
  <c r="J109" i="68"/>
  <c r="K109" i="68" s="1"/>
  <c r="J111" i="166"/>
  <c r="K111" i="166" s="1"/>
  <c r="J109" i="57"/>
  <c r="K109" i="57" s="1"/>
  <c r="J110" i="130"/>
  <c r="K110" i="130" s="1"/>
  <c r="J115" i="206"/>
  <c r="K115" i="206" s="1"/>
  <c r="J110" i="149"/>
  <c r="K110" i="149" s="1"/>
  <c r="J111" i="123"/>
  <c r="J113" i="87"/>
  <c r="K113" i="87" s="1"/>
  <c r="J111" i="72"/>
  <c r="K111" i="72" s="1"/>
  <c r="J113" i="124"/>
  <c r="K113" i="124" s="1"/>
  <c r="J111" i="154"/>
  <c r="K111" i="154" s="1"/>
  <c r="J108" i="136"/>
  <c r="K108" i="136" s="1"/>
  <c r="J111" i="134"/>
  <c r="K111" i="134" s="1"/>
  <c r="J109" i="214"/>
  <c r="K109" i="214" s="1"/>
  <c r="J111" i="7"/>
  <c r="K111" i="7" s="1"/>
  <c r="J111" i="142"/>
  <c r="K111" i="142" s="1"/>
  <c r="J114" i="50"/>
  <c r="K114" i="50" s="1"/>
  <c r="J109" i="238"/>
  <c r="K109" i="238" s="1"/>
  <c r="J109" i="256"/>
  <c r="K109" i="256" s="1"/>
  <c r="J109" i="88"/>
  <c r="K109" i="88" s="1"/>
  <c r="J110" i="70"/>
  <c r="K110" i="70" s="1"/>
  <c r="J114" i="178"/>
  <c r="K114" i="178" s="1"/>
  <c r="J114" i="32"/>
  <c r="K114" i="32" s="1"/>
  <c r="J115" i="237"/>
  <c r="K115" i="237" s="1"/>
  <c r="J111" i="43"/>
  <c r="K111" i="43" s="1"/>
  <c r="J110" i="60"/>
  <c r="K110" i="60" s="1"/>
  <c r="J112" i="111"/>
  <c r="J111" i="169"/>
  <c r="K111" i="169" s="1"/>
  <c r="J109" i="27"/>
  <c r="K109" i="27" s="1"/>
  <c r="J109" i="67"/>
  <c r="K109" i="67" s="1"/>
  <c r="J110" i="99"/>
  <c r="K110" i="99" s="1"/>
  <c r="G85" i="153"/>
  <c r="H85" i="153" s="1"/>
  <c r="K84" i="153"/>
  <c r="J120" i="37"/>
  <c r="K120" i="37" s="1"/>
  <c r="I111" i="84"/>
  <c r="I111" i="140"/>
  <c r="J115" i="248"/>
  <c r="K115" i="248" s="1"/>
  <c r="J113" i="74"/>
  <c r="K113" i="74" s="1"/>
  <c r="J117" i="86"/>
  <c r="K117" i="86" s="1"/>
  <c r="J110" i="129"/>
  <c r="K110" i="129" s="1"/>
  <c r="I111" i="251"/>
  <c r="J110" i="59"/>
  <c r="K110" i="59" s="1"/>
  <c r="J109" i="116"/>
  <c r="K109" i="116" s="1"/>
  <c r="J109" i="181"/>
  <c r="K109" i="181" s="1"/>
  <c r="I110" i="115"/>
  <c r="I111" i="170"/>
  <c r="I111" i="29"/>
  <c r="I111" i="58"/>
  <c r="J109" i="128"/>
  <c r="K109" i="128" s="1"/>
  <c r="I111" i="129"/>
  <c r="I115" i="219"/>
  <c r="I109" i="136"/>
  <c r="I111" i="59"/>
  <c r="I110" i="116"/>
  <c r="I110" i="88"/>
  <c r="I110" i="27"/>
  <c r="I110" i="181"/>
  <c r="J111" i="89"/>
  <c r="K111" i="89" s="1"/>
  <c r="I115" i="50"/>
  <c r="K110" i="53"/>
  <c r="I111" i="53"/>
  <c r="I110" i="128"/>
  <c r="I112" i="240"/>
  <c r="K111" i="240"/>
  <c r="J117" i="75"/>
  <c r="J110" i="21"/>
  <c r="K110" i="21" s="1"/>
  <c r="J117" i="22"/>
  <c r="K117" i="22" s="1"/>
  <c r="J112" i="71"/>
  <c r="K112" i="71" s="1"/>
  <c r="J110" i="135"/>
  <c r="K110" i="135" s="1"/>
  <c r="J110" i="84"/>
  <c r="K110" i="84" s="1"/>
  <c r="J114" i="219"/>
  <c r="K114" i="219" s="1"/>
  <c r="J110" i="255"/>
  <c r="K110" i="255" s="1"/>
  <c r="I111" i="5"/>
  <c r="K110" i="5"/>
  <c r="J110" i="182"/>
  <c r="K110" i="182" s="1"/>
  <c r="J111" i="69"/>
  <c r="K111" i="69" s="1"/>
  <c r="I111" i="13"/>
  <c r="K110" i="13"/>
  <c r="I112" i="89"/>
  <c r="J110" i="220"/>
  <c r="K110" i="220" s="1"/>
  <c r="I113" i="66"/>
  <c r="I110" i="238"/>
  <c r="G80" i="20"/>
  <c r="H80" i="20" s="1"/>
  <c r="K79" i="20"/>
  <c r="I111" i="143"/>
  <c r="I110" i="61"/>
  <c r="I110" i="256"/>
  <c r="J120" i="33"/>
  <c r="K120" i="33" s="1"/>
  <c r="G79" i="247"/>
  <c r="H79" i="247" s="1"/>
  <c r="K78" i="247"/>
  <c r="I110" i="67"/>
  <c r="J114" i="197"/>
  <c r="K114" i="197" s="1"/>
  <c r="I111" i="99"/>
  <c r="J111" i="8"/>
  <c r="K111" i="8" s="1"/>
  <c r="J77" i="48"/>
  <c r="I121" i="93"/>
  <c r="I111" i="135"/>
  <c r="I111" i="182"/>
  <c r="I111" i="220"/>
  <c r="I113" i="10"/>
  <c r="I113" i="14"/>
  <c r="I111" i="60"/>
  <c r="I112" i="169"/>
  <c r="I112" i="166"/>
  <c r="I115" i="197"/>
  <c r="I112" i="137"/>
  <c r="I112" i="8"/>
  <c r="I112" i="241"/>
  <c r="I111" i="70"/>
  <c r="J114" i="2"/>
  <c r="K114" i="2" s="1"/>
  <c r="J112" i="14"/>
  <c r="K112" i="14" s="1"/>
  <c r="I115" i="19"/>
  <c r="K114" i="19"/>
  <c r="I110" i="68"/>
  <c r="I112" i="3"/>
  <c r="I113" i="3" s="1"/>
  <c r="I110" i="100"/>
  <c r="I111" i="81"/>
  <c r="I112" i="239"/>
  <c r="I110" i="57"/>
  <c r="I110" i="83"/>
  <c r="I111" i="255"/>
  <c r="I112" i="69"/>
  <c r="I114" i="20"/>
  <c r="J117" i="40"/>
  <c r="K117" i="40" s="1"/>
  <c r="J117" i="35"/>
  <c r="K117" i="35" s="1"/>
  <c r="I112" i="131"/>
  <c r="I113" i="48"/>
  <c r="I113" i="111"/>
  <c r="K112" i="111"/>
  <c r="I112" i="123"/>
  <c r="K111" i="123"/>
  <c r="I112" i="134"/>
  <c r="I111" i="130"/>
  <c r="J109" i="115"/>
  <c r="K109" i="115" s="1"/>
  <c r="J110" i="170"/>
  <c r="K110" i="170" s="1"/>
  <c r="J110" i="29"/>
  <c r="K110" i="29" s="1"/>
  <c r="J110" i="58"/>
  <c r="K110" i="58" s="1"/>
  <c r="I110" i="150"/>
  <c r="I110" i="214"/>
  <c r="I112" i="91"/>
  <c r="I112" i="7"/>
  <c r="I111" i="149"/>
  <c r="I121" i="37"/>
  <c r="I114" i="87"/>
  <c r="I116" i="42"/>
  <c r="I118" i="86"/>
  <c r="J118" i="139"/>
  <c r="K118" i="139" s="1"/>
  <c r="I114" i="74"/>
  <c r="I111" i="73"/>
  <c r="I112" i="72"/>
  <c r="I113" i="71"/>
  <c r="I116" i="248"/>
  <c r="J115" i="217"/>
  <c r="K115" i="217" s="1"/>
  <c r="I112" i="142"/>
  <c r="I115" i="216"/>
  <c r="J114" i="216"/>
  <c r="K114" i="216" s="1"/>
  <c r="J114" i="78"/>
  <c r="K114" i="78" s="1"/>
  <c r="I112" i="154"/>
  <c r="J114" i="45"/>
  <c r="K114" i="45" s="1"/>
  <c r="I118" i="22"/>
  <c r="I115" i="78"/>
  <c r="I117" i="77"/>
  <c r="I115" i="76"/>
  <c r="J114" i="76"/>
  <c r="K114" i="76" s="1"/>
  <c r="I116" i="112"/>
  <c r="J115" i="112"/>
  <c r="K115" i="112" s="1"/>
  <c r="I111" i="21"/>
  <c r="I118" i="35"/>
  <c r="G95" i="155"/>
  <c r="H95" i="155" s="1"/>
  <c r="J95" i="155" s="1"/>
  <c r="I110" i="155"/>
  <c r="I111" i="155" s="1"/>
  <c r="I115" i="127"/>
  <c r="I114" i="124"/>
  <c r="I112" i="43"/>
  <c r="I115" i="45"/>
  <c r="J118" i="49"/>
  <c r="K118" i="49" s="1"/>
  <c r="I112" i="247"/>
  <c r="I119" i="49"/>
  <c r="I116" i="132"/>
  <c r="J115" i="132"/>
  <c r="K115" i="132" s="1"/>
  <c r="I116" i="206"/>
  <c r="I116" i="217"/>
  <c r="K117" i="75"/>
  <c r="I118" i="75"/>
  <c r="I115" i="2"/>
  <c r="I116" i="237"/>
  <c r="I119" i="221"/>
  <c r="J113" i="55"/>
  <c r="K113" i="55" s="1"/>
  <c r="I118" i="65"/>
  <c r="J117" i="65"/>
  <c r="K117" i="65" s="1"/>
  <c r="C40" i="179"/>
  <c r="I115" i="32"/>
  <c r="K113" i="30"/>
  <c r="I114" i="30"/>
  <c r="I115" i="178"/>
  <c r="I114" i="250"/>
  <c r="J113" i="250"/>
  <c r="K113" i="250" s="1"/>
  <c r="I116" i="249"/>
  <c r="J115" i="249"/>
  <c r="K115" i="249" s="1"/>
  <c r="I114" i="55"/>
  <c r="I119" i="139"/>
  <c r="I153" i="92"/>
  <c r="I131" i="4"/>
  <c r="K129" i="4"/>
  <c r="J130" i="4" s="1"/>
  <c r="G131" i="4" s="1"/>
  <c r="H131" i="4" s="1"/>
  <c r="I118" i="40"/>
  <c r="I119" i="211" l="1"/>
  <c r="G82" i="252"/>
  <c r="H82" i="252" s="1"/>
  <c r="K81" i="252"/>
  <c r="I120" i="151"/>
  <c r="K75" i="93"/>
  <c r="J76" i="93" s="1"/>
  <c r="J93" i="151"/>
  <c r="G94" i="151" s="1"/>
  <c r="H94" i="151" s="1"/>
  <c r="J92" i="26"/>
  <c r="G75" i="257"/>
  <c r="H75" i="257" s="1"/>
  <c r="K74" i="257"/>
  <c r="J110" i="115"/>
  <c r="K110" i="115" s="1"/>
  <c r="G84" i="137"/>
  <c r="H84" i="137" s="1"/>
  <c r="J84" i="137" s="1"/>
  <c r="K84" i="137" s="1"/>
  <c r="J75" i="17"/>
  <c r="K75" i="17" s="1"/>
  <c r="J76" i="17" s="1"/>
  <c r="G78" i="92"/>
  <c r="H78" i="92" s="1"/>
  <c r="K77" i="92"/>
  <c r="G86" i="100"/>
  <c r="H86" i="100" s="1"/>
  <c r="J86" i="100" s="1"/>
  <c r="G87" i="100" s="1"/>
  <c r="H87" i="100" s="1"/>
  <c r="I115" i="26"/>
  <c r="I116" i="114"/>
  <c r="K84" i="61"/>
  <c r="G85" i="61"/>
  <c r="H85" i="61" s="1"/>
  <c r="J81" i="18"/>
  <c r="G82" i="18" s="1"/>
  <c r="H82" i="18" s="1"/>
  <c r="G108" i="10"/>
  <c r="K107" i="10"/>
  <c r="J108" i="10" s="1"/>
  <c r="J89" i="148"/>
  <c r="K89" i="148" s="1"/>
  <c r="I116" i="152"/>
  <c r="J79" i="4"/>
  <c r="D40" i="179"/>
  <c r="J111" i="58"/>
  <c r="K111" i="58" s="1"/>
  <c r="J111" i="29"/>
  <c r="K111" i="29" s="1"/>
  <c r="G82" i="152"/>
  <c r="H82" i="152" s="1"/>
  <c r="J82" i="152" s="1"/>
  <c r="G83" i="152" s="1"/>
  <c r="H83" i="152" s="1"/>
  <c r="J111" i="170"/>
  <c r="K111" i="170" s="1"/>
  <c r="J99" i="91"/>
  <c r="K99" i="91" s="1"/>
  <c r="J111" i="84"/>
  <c r="K111" i="84" s="1"/>
  <c r="G94" i="140"/>
  <c r="H94" i="140" s="1"/>
  <c r="K93" i="140"/>
  <c r="G97" i="251"/>
  <c r="H97" i="251" s="1"/>
  <c r="K96" i="251"/>
  <c r="K76" i="211"/>
  <c r="J77" i="211" s="1"/>
  <c r="J93" i="3"/>
  <c r="K93" i="3" s="1"/>
  <c r="G96" i="114"/>
  <c r="H96" i="114" s="1"/>
  <c r="J96" i="114" s="1"/>
  <c r="G97" i="114" s="1"/>
  <c r="H97" i="114" s="1"/>
  <c r="J112" i="8"/>
  <c r="K112" i="8" s="1"/>
  <c r="J114" i="263"/>
  <c r="K114" i="263" s="1"/>
  <c r="J118" i="262"/>
  <c r="K118" i="262" s="1"/>
  <c r="I115" i="263"/>
  <c r="I119" i="262"/>
  <c r="I115" i="261"/>
  <c r="J112" i="240"/>
  <c r="K112" i="240" s="1"/>
  <c r="J114" i="261"/>
  <c r="K114" i="261" s="1"/>
  <c r="J111" i="255"/>
  <c r="K111" i="255" s="1"/>
  <c r="J113" i="14"/>
  <c r="K113" i="14" s="1"/>
  <c r="J110" i="128"/>
  <c r="K110" i="128" s="1"/>
  <c r="J112" i="134"/>
  <c r="K112" i="134" s="1"/>
  <c r="J111" i="135"/>
  <c r="K111" i="135" s="1"/>
  <c r="J79" i="247"/>
  <c r="G80" i="247" s="1"/>
  <c r="H80" i="247" s="1"/>
  <c r="J113" i="66"/>
  <c r="K113" i="66" s="1"/>
  <c r="J115" i="219"/>
  <c r="K115" i="219" s="1"/>
  <c r="J110" i="181"/>
  <c r="K110" i="181" s="1"/>
  <c r="J110" i="88"/>
  <c r="K110" i="88" s="1"/>
  <c r="J109" i="136"/>
  <c r="K109" i="136" s="1"/>
  <c r="J112" i="123"/>
  <c r="K112" i="123" s="1"/>
  <c r="J110" i="68"/>
  <c r="K110" i="68" s="1"/>
  <c r="J111" i="99"/>
  <c r="K111" i="99" s="1"/>
  <c r="J110" i="67"/>
  <c r="K110" i="67" s="1"/>
  <c r="J110" i="238"/>
  <c r="K110" i="238" s="1"/>
  <c r="J111" i="129"/>
  <c r="K111" i="129" s="1"/>
  <c r="J114" i="250"/>
  <c r="K114" i="250" s="1"/>
  <c r="J114" i="55"/>
  <c r="K114" i="55" s="1"/>
  <c r="J110" i="214"/>
  <c r="K110" i="214" s="1"/>
  <c r="J110" i="57"/>
  <c r="K110" i="57" s="1"/>
  <c r="J111" i="60"/>
  <c r="K111" i="60" s="1"/>
  <c r="J80" i="20"/>
  <c r="G81" i="20" s="1"/>
  <c r="H81" i="20" s="1"/>
  <c r="J112" i="89"/>
  <c r="K112" i="89" s="1"/>
  <c r="J110" i="116"/>
  <c r="K110" i="116" s="1"/>
  <c r="J85" i="153"/>
  <c r="J111" i="59"/>
  <c r="K111" i="59" s="1"/>
  <c r="J112" i="131"/>
  <c r="K112" i="131" s="1"/>
  <c r="J110" i="83"/>
  <c r="K110" i="83" s="1"/>
  <c r="J111" i="220"/>
  <c r="K111" i="220" s="1"/>
  <c r="J115" i="197"/>
  <c r="K115" i="197" s="1"/>
  <c r="J110" i="256"/>
  <c r="K110" i="256" s="1"/>
  <c r="J118" i="35"/>
  <c r="K118" i="35" s="1"/>
  <c r="J115" i="216"/>
  <c r="K115" i="216" s="1"/>
  <c r="J121" i="37"/>
  <c r="K121" i="37" s="1"/>
  <c r="J115" i="32"/>
  <c r="K115" i="32" s="1"/>
  <c r="J112" i="7"/>
  <c r="K112" i="7" s="1"/>
  <c r="I113" i="123"/>
  <c r="I112" i="182"/>
  <c r="G78" i="48"/>
  <c r="H78" i="48" s="1"/>
  <c r="K77" i="48"/>
  <c r="I111" i="61"/>
  <c r="I112" i="61" s="1"/>
  <c r="I113" i="61" s="1"/>
  <c r="I114" i="61" s="1"/>
  <c r="I112" i="13"/>
  <c r="K111" i="13"/>
  <c r="I112" i="59"/>
  <c r="I112" i="170"/>
  <c r="I112" i="81"/>
  <c r="I116" i="19"/>
  <c r="K115" i="19"/>
  <c r="I113" i="169"/>
  <c r="J116" i="237"/>
  <c r="K116" i="237" s="1"/>
  <c r="J119" i="49"/>
  <c r="K119" i="49" s="1"/>
  <c r="J115" i="127"/>
  <c r="K115" i="127" s="1"/>
  <c r="J116" i="112"/>
  <c r="K116" i="112" s="1"/>
  <c r="J112" i="142"/>
  <c r="K112" i="142" s="1"/>
  <c r="J113" i="111"/>
  <c r="K113" i="111" s="1"/>
  <c r="I111" i="83"/>
  <c r="I111" i="100"/>
  <c r="I113" i="137"/>
  <c r="I112" i="60"/>
  <c r="J111" i="182"/>
  <c r="K111" i="182" s="1"/>
  <c r="I111" i="238"/>
  <c r="I111" i="128"/>
  <c r="J110" i="27"/>
  <c r="K110" i="27" s="1"/>
  <c r="I110" i="136"/>
  <c r="I111" i="115"/>
  <c r="I113" i="7"/>
  <c r="J116" i="132"/>
  <c r="K116" i="132" s="1"/>
  <c r="J112" i="72"/>
  <c r="K112" i="72" s="1"/>
  <c r="I113" i="91"/>
  <c r="I114" i="111"/>
  <c r="I114" i="3"/>
  <c r="I112" i="70"/>
  <c r="I112" i="53"/>
  <c r="K111" i="53"/>
  <c r="I111" i="27"/>
  <c r="J115" i="178"/>
  <c r="K115" i="178" s="1"/>
  <c r="J115" i="76"/>
  <c r="K115" i="76" s="1"/>
  <c r="J118" i="86"/>
  <c r="K118" i="86" s="1"/>
  <c r="I122" i="37"/>
  <c r="I111" i="214"/>
  <c r="J111" i="130"/>
  <c r="K111" i="130" s="1"/>
  <c r="I115" i="20"/>
  <c r="I111" i="57"/>
  <c r="J111" i="70"/>
  <c r="K111" i="70" s="1"/>
  <c r="I116" i="197"/>
  <c r="I114" i="14"/>
  <c r="I112" i="135"/>
  <c r="I112" i="99"/>
  <c r="I112" i="143"/>
  <c r="I114" i="66"/>
  <c r="I111" i="88"/>
  <c r="J112" i="154"/>
  <c r="K112" i="154" s="1"/>
  <c r="J111" i="73"/>
  <c r="K111" i="73" s="1"/>
  <c r="I112" i="130"/>
  <c r="I114" i="48"/>
  <c r="J112" i="69"/>
  <c r="K112" i="69" s="1"/>
  <c r="J112" i="239"/>
  <c r="K112" i="239" s="1"/>
  <c r="I111" i="68"/>
  <c r="J112" i="241"/>
  <c r="K112" i="241" s="1"/>
  <c r="J112" i="166"/>
  <c r="K112" i="166" s="1"/>
  <c r="I114" i="10"/>
  <c r="I112" i="5"/>
  <c r="K111" i="5"/>
  <c r="I116" i="50"/>
  <c r="I116" i="219"/>
  <c r="I112" i="58"/>
  <c r="J116" i="217"/>
  <c r="K116" i="217" s="1"/>
  <c r="I112" i="149"/>
  <c r="I111" i="150"/>
  <c r="I113" i="69"/>
  <c r="I113" i="239"/>
  <c r="I113" i="241"/>
  <c r="I113" i="166"/>
  <c r="J115" i="50"/>
  <c r="K115" i="50" s="1"/>
  <c r="I112" i="140"/>
  <c r="J116" i="42"/>
  <c r="K116" i="42" s="1"/>
  <c r="J111" i="149"/>
  <c r="K111" i="149" s="1"/>
  <c r="J110" i="150"/>
  <c r="K110" i="150" s="1"/>
  <c r="I113" i="134"/>
  <c r="I113" i="131"/>
  <c r="I112" i="255"/>
  <c r="J111" i="81"/>
  <c r="K111" i="81" s="1"/>
  <c r="I113" i="8"/>
  <c r="J112" i="169"/>
  <c r="K112" i="169" s="1"/>
  <c r="I112" i="220"/>
  <c r="I122" i="93"/>
  <c r="I111" i="256"/>
  <c r="I113" i="89"/>
  <c r="I111" i="116"/>
  <c r="I112" i="29"/>
  <c r="I112" i="84"/>
  <c r="I111" i="67"/>
  <c r="I113" i="240"/>
  <c r="I111" i="181"/>
  <c r="I112" i="129"/>
  <c r="I112" i="251"/>
  <c r="I115" i="87"/>
  <c r="J114" i="87"/>
  <c r="K114" i="87" s="1"/>
  <c r="I117" i="42"/>
  <c r="I119" i="86"/>
  <c r="J118" i="65"/>
  <c r="K118" i="65" s="1"/>
  <c r="J114" i="124"/>
  <c r="K114" i="124" s="1"/>
  <c r="J114" i="74"/>
  <c r="K114" i="74" s="1"/>
  <c r="I115" i="74"/>
  <c r="I112" i="73"/>
  <c r="I113" i="72"/>
  <c r="I114" i="71"/>
  <c r="J113" i="71"/>
  <c r="K113" i="71" s="1"/>
  <c r="I117" i="248"/>
  <c r="J116" i="248"/>
  <c r="K116" i="248" s="1"/>
  <c r="I113" i="142"/>
  <c r="I116" i="216"/>
  <c r="J116" i="249"/>
  <c r="K116" i="249" s="1"/>
  <c r="J117" i="77"/>
  <c r="K117" i="77" s="1"/>
  <c r="I113" i="154"/>
  <c r="J115" i="78"/>
  <c r="K115" i="78" s="1"/>
  <c r="J112" i="43"/>
  <c r="K112" i="43" s="1"/>
  <c r="I119" i="22"/>
  <c r="J118" i="22"/>
  <c r="K118" i="22" s="1"/>
  <c r="I116" i="78"/>
  <c r="I118" i="77"/>
  <c r="I116" i="76"/>
  <c r="I117" i="112"/>
  <c r="I112" i="21"/>
  <c r="J111" i="21"/>
  <c r="K111" i="21" s="1"/>
  <c r="I119" i="35"/>
  <c r="K95" i="155"/>
  <c r="G96" i="155"/>
  <c r="H96" i="155" s="1"/>
  <c r="I112" i="155"/>
  <c r="J115" i="2"/>
  <c r="K115" i="2" s="1"/>
  <c r="I116" i="127"/>
  <c r="I115" i="124"/>
  <c r="I113" i="43"/>
  <c r="I116" i="45"/>
  <c r="J115" i="45"/>
  <c r="K115" i="45" s="1"/>
  <c r="I113" i="247"/>
  <c r="I120" i="49"/>
  <c r="I117" i="132"/>
  <c r="I117" i="206"/>
  <c r="J116" i="206"/>
  <c r="K116" i="206" s="1"/>
  <c r="I117" i="217"/>
  <c r="I119" i="75"/>
  <c r="J118" i="75"/>
  <c r="K118" i="75" s="1"/>
  <c r="I116" i="2"/>
  <c r="I117" i="237"/>
  <c r="J119" i="221"/>
  <c r="K119" i="221" s="1"/>
  <c r="I120" i="221"/>
  <c r="I119" i="65"/>
  <c r="I116" i="32"/>
  <c r="I115" i="30"/>
  <c r="K114" i="30"/>
  <c r="I116" i="178"/>
  <c r="I115" i="250"/>
  <c r="I117" i="249"/>
  <c r="I115" i="55"/>
  <c r="I120" i="139"/>
  <c r="J119" i="139"/>
  <c r="K119" i="139" s="1"/>
  <c r="I154" i="92"/>
  <c r="K130" i="4"/>
  <c r="J131" i="4" s="1"/>
  <c r="G132" i="4" s="1"/>
  <c r="H132" i="4" s="1"/>
  <c r="I132" i="4"/>
  <c r="I119" i="40"/>
  <c r="J118" i="40"/>
  <c r="K118" i="40" s="1"/>
  <c r="K86" i="100" l="1"/>
  <c r="K81" i="18"/>
  <c r="I121" i="151"/>
  <c r="I122" i="151" s="1"/>
  <c r="I123" i="151" s="1"/>
  <c r="I124" i="151" s="1"/>
  <c r="I120" i="211"/>
  <c r="G77" i="93"/>
  <c r="H77" i="93" s="1"/>
  <c r="K76" i="93"/>
  <c r="K93" i="151"/>
  <c r="J94" i="151" s="1"/>
  <c r="K92" i="26"/>
  <c r="G93" i="26"/>
  <c r="H93" i="26" s="1"/>
  <c r="K76" i="17"/>
  <c r="G77" i="17"/>
  <c r="H77" i="17" s="1"/>
  <c r="J75" i="257"/>
  <c r="G76" i="257" s="1"/>
  <c r="H76" i="257" s="1"/>
  <c r="J78" i="92"/>
  <c r="G79" i="92" s="1"/>
  <c r="H79" i="92" s="1"/>
  <c r="G85" i="137"/>
  <c r="H85" i="137" s="1"/>
  <c r="J85" i="137" s="1"/>
  <c r="I116" i="26"/>
  <c r="J85" i="61"/>
  <c r="I117" i="114"/>
  <c r="G109" i="10"/>
  <c r="K108" i="10"/>
  <c r="J109" i="10" s="1"/>
  <c r="G90" i="148"/>
  <c r="H90" i="148" s="1"/>
  <c r="J90" i="148" s="1"/>
  <c r="I117" i="152"/>
  <c r="J82" i="18"/>
  <c r="J112" i="81"/>
  <c r="K112" i="81" s="1"/>
  <c r="K79" i="247"/>
  <c r="K79" i="4"/>
  <c r="G80" i="4"/>
  <c r="H80" i="4" s="1"/>
  <c r="J87" i="100"/>
  <c r="G100" i="91"/>
  <c r="H100" i="91" s="1"/>
  <c r="J100" i="91" s="1"/>
  <c r="J97" i="251"/>
  <c r="K97" i="251" s="1"/>
  <c r="J111" i="181"/>
  <c r="K111" i="181" s="1"/>
  <c r="J94" i="140"/>
  <c r="G95" i="140" s="1"/>
  <c r="H95" i="140" s="1"/>
  <c r="J115" i="250"/>
  <c r="K115" i="250" s="1"/>
  <c r="J112" i="130"/>
  <c r="K112" i="130" s="1"/>
  <c r="J119" i="262"/>
  <c r="K119" i="262" s="1"/>
  <c r="J113" i="169"/>
  <c r="K113" i="169" s="1"/>
  <c r="G94" i="3"/>
  <c r="H94" i="3" s="1"/>
  <c r="J94" i="3" s="1"/>
  <c r="K96" i="114"/>
  <c r="J97" i="114" s="1"/>
  <c r="K97" i="114" s="1"/>
  <c r="K80" i="20"/>
  <c r="J81" i="20" s="1"/>
  <c r="K77" i="211"/>
  <c r="G78" i="211"/>
  <c r="H78" i="211" s="1"/>
  <c r="J115" i="261"/>
  <c r="K115" i="261" s="1"/>
  <c r="I116" i="263"/>
  <c r="J116" i="50"/>
  <c r="K116" i="50" s="1"/>
  <c r="J115" i="263"/>
  <c r="K115" i="263" s="1"/>
  <c r="J115" i="87"/>
  <c r="K115" i="87" s="1"/>
  <c r="I120" i="262"/>
  <c r="J113" i="69"/>
  <c r="K113" i="69" s="1"/>
  <c r="J114" i="111"/>
  <c r="K114" i="111" s="1"/>
  <c r="J112" i="60"/>
  <c r="K112" i="60" s="1"/>
  <c r="I116" i="261"/>
  <c r="J113" i="241"/>
  <c r="K113" i="241" s="1"/>
  <c r="J113" i="123"/>
  <c r="K113" i="123" s="1"/>
  <c r="J113" i="89"/>
  <c r="K113" i="89" s="1"/>
  <c r="J113" i="8"/>
  <c r="K113" i="8" s="1"/>
  <c r="J113" i="7"/>
  <c r="K113" i="7" s="1"/>
  <c r="J80" i="247"/>
  <c r="G81" i="247" s="1"/>
  <c r="H81" i="247" s="1"/>
  <c r="J113" i="166"/>
  <c r="K113" i="166" s="1"/>
  <c r="J113" i="239"/>
  <c r="K113" i="239" s="1"/>
  <c r="J114" i="14"/>
  <c r="K114" i="14" s="1"/>
  <c r="J112" i="70"/>
  <c r="K112" i="70" s="1"/>
  <c r="J112" i="59"/>
  <c r="K112" i="59" s="1"/>
  <c r="J112" i="129"/>
  <c r="K112" i="129" s="1"/>
  <c r="J113" i="240"/>
  <c r="K113" i="240" s="1"/>
  <c r="J111" i="116"/>
  <c r="K111" i="116" s="1"/>
  <c r="J111" i="256"/>
  <c r="K111" i="256" s="1"/>
  <c r="J116" i="197"/>
  <c r="K116" i="197" s="1"/>
  <c r="J111" i="115"/>
  <c r="K111" i="115" s="1"/>
  <c r="J110" i="136"/>
  <c r="K110" i="136" s="1"/>
  <c r="J111" i="128"/>
  <c r="K111" i="128" s="1"/>
  <c r="J112" i="182"/>
  <c r="K112" i="182" s="1"/>
  <c r="J78" i="48"/>
  <c r="G79" i="48" s="1"/>
  <c r="H79" i="48" s="1"/>
  <c r="J113" i="142"/>
  <c r="K113" i="142" s="1"/>
  <c r="J111" i="67"/>
  <c r="K111" i="67" s="1"/>
  <c r="J112" i="84"/>
  <c r="K112" i="84" s="1"/>
  <c r="J112" i="220"/>
  <c r="K112" i="220" s="1"/>
  <c r="J111" i="150"/>
  <c r="K111" i="150" s="1"/>
  <c r="J111" i="214"/>
  <c r="K111" i="214" s="1"/>
  <c r="J119" i="65"/>
  <c r="K119" i="65" s="1"/>
  <c r="J112" i="149"/>
  <c r="K112" i="149" s="1"/>
  <c r="J116" i="216"/>
  <c r="K116" i="216" s="1"/>
  <c r="J112" i="255"/>
  <c r="K112" i="255" s="1"/>
  <c r="J117" i="42"/>
  <c r="K117" i="42" s="1"/>
  <c r="J111" i="27"/>
  <c r="K111" i="27" s="1"/>
  <c r="J111" i="83"/>
  <c r="K111" i="83" s="1"/>
  <c r="G86" i="153"/>
  <c r="H86" i="153" s="1"/>
  <c r="K85" i="153"/>
  <c r="J119" i="22"/>
  <c r="K119" i="22" s="1"/>
  <c r="J122" i="37"/>
  <c r="K122" i="37" s="1"/>
  <c r="K82" i="152"/>
  <c r="J83" i="152" s="1"/>
  <c r="J116" i="32"/>
  <c r="K116" i="32" s="1"/>
  <c r="I113" i="251"/>
  <c r="J112" i="29"/>
  <c r="K112" i="29" s="1"/>
  <c r="I123" i="93"/>
  <c r="I124" i="93" s="1"/>
  <c r="I113" i="255"/>
  <c r="I114" i="166"/>
  <c r="I112" i="150"/>
  <c r="J116" i="219"/>
  <c r="K116" i="219" s="1"/>
  <c r="I115" i="10"/>
  <c r="I115" i="48"/>
  <c r="J114" i="66"/>
  <c r="K114" i="66" s="1"/>
  <c r="I115" i="14"/>
  <c r="I116" i="20"/>
  <c r="I113" i="70"/>
  <c r="I111" i="136"/>
  <c r="I114" i="169"/>
  <c r="I112" i="67"/>
  <c r="I114" i="131"/>
  <c r="I113" i="140"/>
  <c r="I113" i="149"/>
  <c r="I113" i="59"/>
  <c r="J119" i="40"/>
  <c r="K119" i="40" s="1"/>
  <c r="J117" i="206"/>
  <c r="K117" i="206" s="1"/>
  <c r="J117" i="248"/>
  <c r="K117" i="248" s="1"/>
  <c r="I113" i="129"/>
  <c r="I112" i="116"/>
  <c r="I113" i="220"/>
  <c r="J113" i="131"/>
  <c r="K113" i="131" s="1"/>
  <c r="I114" i="241"/>
  <c r="I117" i="50"/>
  <c r="I113" i="130"/>
  <c r="I113" i="143"/>
  <c r="I117" i="197"/>
  <c r="I112" i="214"/>
  <c r="I112" i="27"/>
  <c r="I115" i="3"/>
  <c r="I116" i="3" s="1"/>
  <c r="I114" i="7"/>
  <c r="I112" i="128"/>
  <c r="I113" i="60"/>
  <c r="I114" i="134"/>
  <c r="I112" i="68"/>
  <c r="I113" i="99"/>
  <c r="I117" i="19"/>
  <c r="K116" i="19"/>
  <c r="I113" i="13"/>
  <c r="K112" i="13"/>
  <c r="I113" i="182"/>
  <c r="J117" i="132"/>
  <c r="K117" i="132" s="1"/>
  <c r="J116" i="127"/>
  <c r="K116" i="127" s="1"/>
  <c r="J112" i="21"/>
  <c r="K112" i="21" s="1"/>
  <c r="J114" i="71"/>
  <c r="K114" i="71" s="1"/>
  <c r="I112" i="181"/>
  <c r="I114" i="89"/>
  <c r="J113" i="134"/>
  <c r="K113" i="134" s="1"/>
  <c r="I114" i="239"/>
  <c r="I113" i="5"/>
  <c r="K112" i="5"/>
  <c r="J111" i="68"/>
  <c r="K111" i="68" s="1"/>
  <c r="J112" i="99"/>
  <c r="K112" i="99" s="1"/>
  <c r="I113" i="53"/>
  <c r="K112" i="53"/>
  <c r="I115" i="111"/>
  <c r="I112" i="115"/>
  <c r="I112" i="238"/>
  <c r="I114" i="137"/>
  <c r="I113" i="84"/>
  <c r="I114" i="8"/>
  <c r="J112" i="58"/>
  <c r="K112" i="58" s="1"/>
  <c r="J111" i="88"/>
  <c r="K111" i="88" s="1"/>
  <c r="J112" i="135"/>
  <c r="K112" i="135" s="1"/>
  <c r="J111" i="57"/>
  <c r="K111" i="57" s="1"/>
  <c r="I123" i="37"/>
  <c r="J111" i="238"/>
  <c r="K111" i="238" s="1"/>
  <c r="I112" i="100"/>
  <c r="I113" i="81"/>
  <c r="I115" i="61"/>
  <c r="I116" i="61" s="1"/>
  <c r="I114" i="240"/>
  <c r="I112" i="256"/>
  <c r="I114" i="69"/>
  <c r="I113" i="58"/>
  <c r="I112" i="88"/>
  <c r="I113" i="135"/>
  <c r="I112" i="57"/>
  <c r="I114" i="91"/>
  <c r="I113" i="170"/>
  <c r="I114" i="123"/>
  <c r="I113" i="29"/>
  <c r="I117" i="219"/>
  <c r="I115" i="66"/>
  <c r="I112" i="83"/>
  <c r="J112" i="170"/>
  <c r="K112" i="170" s="1"/>
  <c r="I116" i="87"/>
  <c r="J119" i="86"/>
  <c r="K119" i="86" s="1"/>
  <c r="I118" i="42"/>
  <c r="I120" i="86"/>
  <c r="I116" i="74"/>
  <c r="J115" i="74"/>
  <c r="K115" i="74" s="1"/>
  <c r="I113" i="73"/>
  <c r="J112" i="73"/>
  <c r="K112" i="73" s="1"/>
  <c r="I114" i="72"/>
  <c r="J113" i="72"/>
  <c r="K113" i="72" s="1"/>
  <c r="I115" i="71"/>
  <c r="I118" i="248"/>
  <c r="J116" i="178"/>
  <c r="K116" i="178" s="1"/>
  <c r="I114" i="142"/>
  <c r="I117" i="216"/>
  <c r="J115" i="124"/>
  <c r="K115" i="124" s="1"/>
  <c r="I114" i="154"/>
  <c r="J113" i="154"/>
  <c r="K113" i="154" s="1"/>
  <c r="J116" i="45"/>
  <c r="K116" i="45" s="1"/>
  <c r="I120" i="22"/>
  <c r="I117" i="78"/>
  <c r="J116" i="78"/>
  <c r="K116" i="78" s="1"/>
  <c r="I119" i="77"/>
  <c r="J118" i="77"/>
  <c r="K118" i="77" s="1"/>
  <c r="I117" i="76"/>
  <c r="J116" i="76"/>
  <c r="K116" i="76" s="1"/>
  <c r="J119" i="75"/>
  <c r="K119" i="75" s="1"/>
  <c r="I118" i="112"/>
  <c r="J117" i="112"/>
  <c r="K117" i="112" s="1"/>
  <c r="I113" i="21"/>
  <c r="I120" i="35"/>
  <c r="J119" i="35"/>
  <c r="K119" i="35" s="1"/>
  <c r="J96" i="155"/>
  <c r="I113" i="155"/>
  <c r="I117" i="127"/>
  <c r="I116" i="124"/>
  <c r="I114" i="43"/>
  <c r="J113" i="43"/>
  <c r="K113" i="43" s="1"/>
  <c r="J120" i="49"/>
  <c r="K120" i="49" s="1"/>
  <c r="I117" i="45"/>
  <c r="I114" i="247"/>
  <c r="I121" i="49"/>
  <c r="C56" i="179"/>
  <c r="J115" i="55"/>
  <c r="K115" i="55" s="1"/>
  <c r="J120" i="139"/>
  <c r="K120" i="139" s="1"/>
  <c r="I118" i="132"/>
  <c r="I118" i="206"/>
  <c r="I118" i="217"/>
  <c r="J117" i="217"/>
  <c r="K117" i="217" s="1"/>
  <c r="I120" i="75"/>
  <c r="I117" i="2"/>
  <c r="J116" i="2"/>
  <c r="K116" i="2" s="1"/>
  <c r="I118" i="237"/>
  <c r="J117" i="237"/>
  <c r="K117" i="237" s="1"/>
  <c r="J120" i="221"/>
  <c r="K120" i="221" s="1"/>
  <c r="I120" i="65"/>
  <c r="I117" i="32"/>
  <c r="K115" i="30"/>
  <c r="I116" i="30"/>
  <c r="I117" i="178"/>
  <c r="I116" i="250"/>
  <c r="I118" i="249"/>
  <c r="J117" i="249"/>
  <c r="K117" i="249" s="1"/>
  <c r="I116" i="55"/>
  <c r="I121" i="139"/>
  <c r="I155" i="92"/>
  <c r="K131" i="4"/>
  <c r="J132" i="4" s="1"/>
  <c r="G133" i="4" s="1"/>
  <c r="H133" i="4" s="1"/>
  <c r="I133" i="4"/>
  <c r="I120" i="40"/>
  <c r="K78" i="92" l="1"/>
  <c r="I121" i="211"/>
  <c r="I122" i="211" s="1"/>
  <c r="J77" i="93"/>
  <c r="G78" i="93" s="1"/>
  <c r="H78" i="93" s="1"/>
  <c r="J93" i="26"/>
  <c r="J77" i="17"/>
  <c r="G78" i="17" s="1"/>
  <c r="H78" i="17" s="1"/>
  <c r="G95" i="151"/>
  <c r="H95" i="151" s="1"/>
  <c r="K94" i="151"/>
  <c r="K77" i="17"/>
  <c r="K75" i="257"/>
  <c r="J76" i="257" s="1"/>
  <c r="J79" i="92"/>
  <c r="K79" i="92" s="1"/>
  <c r="G86" i="137"/>
  <c r="H86" i="137" s="1"/>
  <c r="K85" i="137"/>
  <c r="I117" i="26"/>
  <c r="I118" i="26" s="1"/>
  <c r="I119" i="26" s="1"/>
  <c r="I118" i="114"/>
  <c r="K90" i="148"/>
  <c r="G91" i="148"/>
  <c r="H91" i="148" s="1"/>
  <c r="K85" i="61"/>
  <c r="G86" i="61"/>
  <c r="H86" i="61" s="1"/>
  <c r="G110" i="10"/>
  <c r="K109" i="10"/>
  <c r="J110" i="10" s="1"/>
  <c r="G83" i="18"/>
  <c r="H83" i="18" s="1"/>
  <c r="K82" i="18"/>
  <c r="I118" i="152"/>
  <c r="I119" i="152" s="1"/>
  <c r="J80" i="4"/>
  <c r="K80" i="4" s="1"/>
  <c r="D204" i="179"/>
  <c r="J112" i="68"/>
  <c r="G98" i="251"/>
  <c r="H98" i="251" s="1"/>
  <c r="G88" i="100"/>
  <c r="H88" i="100" s="1"/>
  <c r="K87" i="100"/>
  <c r="G101" i="91"/>
  <c r="H101" i="91" s="1"/>
  <c r="K100" i="91"/>
  <c r="K80" i="247"/>
  <c r="J81" i="247" s="1"/>
  <c r="J116" i="263"/>
  <c r="K116" i="263" s="1"/>
  <c r="K94" i="140"/>
  <c r="J95" i="140" s="1"/>
  <c r="J98" i="251"/>
  <c r="G99" i="251" s="1"/>
  <c r="H99" i="251" s="1"/>
  <c r="J120" i="262"/>
  <c r="K120" i="262" s="1"/>
  <c r="J117" i="216"/>
  <c r="K117" i="216" s="1"/>
  <c r="J117" i="178"/>
  <c r="K117" i="178" s="1"/>
  <c r="G82" i="20"/>
  <c r="H82" i="20" s="1"/>
  <c r="K81" i="20"/>
  <c r="G98" i="114"/>
  <c r="H98" i="114" s="1"/>
  <c r="J98" i="114" s="1"/>
  <c r="K78" i="48"/>
  <c r="J79" i="48" s="1"/>
  <c r="K94" i="3"/>
  <c r="G95" i="3"/>
  <c r="H95" i="3" s="1"/>
  <c r="J78" i="211"/>
  <c r="J118" i="206"/>
  <c r="K118" i="206" s="1"/>
  <c r="J116" i="261"/>
  <c r="K116" i="261" s="1"/>
  <c r="I117" i="263"/>
  <c r="J114" i="72"/>
  <c r="K114" i="72" s="1"/>
  <c r="I117" i="261"/>
  <c r="J114" i="89"/>
  <c r="K114" i="89" s="1"/>
  <c r="J113" i="99"/>
  <c r="J115" i="14"/>
  <c r="K115" i="14" s="1"/>
  <c r="J114" i="240"/>
  <c r="K114" i="240" s="1"/>
  <c r="J114" i="154"/>
  <c r="K114" i="154" s="1"/>
  <c r="J114" i="123"/>
  <c r="K114" i="123" s="1"/>
  <c r="J114" i="241"/>
  <c r="K114" i="241" s="1"/>
  <c r="J86" i="153"/>
  <c r="J114" i="43"/>
  <c r="K114" i="43" s="1"/>
  <c r="J118" i="42"/>
  <c r="K118" i="42" s="1"/>
  <c r="J113" i="135"/>
  <c r="K113" i="135" s="1"/>
  <c r="J113" i="149"/>
  <c r="K113" i="149" s="1"/>
  <c r="J112" i="67"/>
  <c r="K112" i="67" s="1"/>
  <c r="J114" i="169"/>
  <c r="K114" i="169" s="1"/>
  <c r="J116" i="87"/>
  <c r="K116" i="87" s="1"/>
  <c r="J114" i="134"/>
  <c r="K114" i="134" s="1"/>
  <c r="J112" i="88"/>
  <c r="K112" i="88" s="1"/>
  <c r="J113" i="84"/>
  <c r="K113" i="84" s="1"/>
  <c r="J114" i="7"/>
  <c r="K114" i="7" s="1"/>
  <c r="J114" i="131"/>
  <c r="K114" i="131" s="1"/>
  <c r="J112" i="57"/>
  <c r="K112" i="57" s="1"/>
  <c r="J112" i="214"/>
  <c r="K112" i="214" s="1"/>
  <c r="J113" i="130"/>
  <c r="K113" i="130" s="1"/>
  <c r="J113" i="220"/>
  <c r="K113" i="220" s="1"/>
  <c r="J118" i="132"/>
  <c r="K118" i="132" s="1"/>
  <c r="J113" i="170"/>
  <c r="K113" i="170" s="1"/>
  <c r="J115" i="66"/>
  <c r="K115" i="66" s="1"/>
  <c r="J112" i="238"/>
  <c r="K112" i="238" s="1"/>
  <c r="J112" i="27"/>
  <c r="K112" i="27" s="1"/>
  <c r="J112" i="150"/>
  <c r="K112" i="150" s="1"/>
  <c r="J113" i="255"/>
  <c r="K113" i="255" s="1"/>
  <c r="J117" i="78"/>
  <c r="K117" i="78" s="1"/>
  <c r="I112" i="136"/>
  <c r="I115" i="166"/>
  <c r="I116" i="111"/>
  <c r="J117" i="76"/>
  <c r="K117" i="76" s="1"/>
  <c r="J117" i="45"/>
  <c r="K117" i="45" s="1"/>
  <c r="J112" i="83"/>
  <c r="K112" i="83" s="1"/>
  <c r="I115" i="123"/>
  <c r="I115" i="240"/>
  <c r="I114" i="99"/>
  <c r="K113" i="99"/>
  <c r="J113" i="60"/>
  <c r="K113" i="60" s="1"/>
  <c r="I113" i="27"/>
  <c r="I114" i="130"/>
  <c r="I114" i="220"/>
  <c r="I114" i="59"/>
  <c r="I114" i="70"/>
  <c r="I116" i="48"/>
  <c r="I114" i="60"/>
  <c r="J113" i="73"/>
  <c r="K113" i="73" s="1"/>
  <c r="I116" i="66"/>
  <c r="J113" i="58"/>
  <c r="K113" i="58" s="1"/>
  <c r="G84" i="152"/>
  <c r="H84" i="152" s="1"/>
  <c r="K83" i="152"/>
  <c r="I115" i="137"/>
  <c r="I116" i="137" s="1"/>
  <c r="I114" i="53"/>
  <c r="K113" i="53"/>
  <c r="I115" i="89"/>
  <c r="J113" i="182"/>
  <c r="K113" i="182" s="1"/>
  <c r="J112" i="128"/>
  <c r="K112" i="128" s="1"/>
  <c r="I113" i="214"/>
  <c r="J117" i="50"/>
  <c r="K117" i="50" s="1"/>
  <c r="J112" i="116"/>
  <c r="K112" i="116" s="1"/>
  <c r="J113" i="59"/>
  <c r="K113" i="59" s="1"/>
  <c r="I113" i="67"/>
  <c r="J113" i="70"/>
  <c r="K113" i="70" s="1"/>
  <c r="I116" i="10"/>
  <c r="I114" i="255"/>
  <c r="I115" i="239"/>
  <c r="I115" i="91"/>
  <c r="I117" i="61"/>
  <c r="I124" i="37"/>
  <c r="I114" i="182"/>
  <c r="I113" i="68"/>
  <c r="K112" i="68"/>
  <c r="I113" i="128"/>
  <c r="I118" i="50"/>
  <c r="I113" i="116"/>
  <c r="I117" i="20"/>
  <c r="C100" i="179"/>
  <c r="I125" i="93"/>
  <c r="I113" i="83"/>
  <c r="I113" i="88"/>
  <c r="I114" i="58"/>
  <c r="J118" i="237"/>
  <c r="K118" i="237" s="1"/>
  <c r="J118" i="248"/>
  <c r="K118" i="248" s="1"/>
  <c r="J116" i="74"/>
  <c r="K116" i="74" s="1"/>
  <c r="J117" i="219"/>
  <c r="K117" i="219" s="1"/>
  <c r="I113" i="57"/>
  <c r="J114" i="69"/>
  <c r="K114" i="69" s="1"/>
  <c r="J113" i="81"/>
  <c r="K113" i="81" s="1"/>
  <c r="J123" i="37"/>
  <c r="K123" i="37" s="1"/>
  <c r="J114" i="8"/>
  <c r="K114" i="8" s="1"/>
  <c r="I113" i="238"/>
  <c r="J112" i="181"/>
  <c r="K112" i="181" s="1"/>
  <c r="I115" i="7"/>
  <c r="J117" i="197"/>
  <c r="K117" i="197" s="1"/>
  <c r="I115" i="241"/>
  <c r="J113" i="129"/>
  <c r="K113" i="129" s="1"/>
  <c r="I114" i="149"/>
  <c r="I118" i="219"/>
  <c r="I114" i="170"/>
  <c r="I115" i="69"/>
  <c r="I114" i="81"/>
  <c r="I115" i="8"/>
  <c r="I113" i="115"/>
  <c r="I113" i="181"/>
  <c r="I114" i="13"/>
  <c r="K113" i="13"/>
  <c r="I115" i="134"/>
  <c r="I118" i="197"/>
  <c r="I114" i="129"/>
  <c r="J117" i="2"/>
  <c r="K117" i="2" s="1"/>
  <c r="J118" i="112"/>
  <c r="K118" i="112" s="1"/>
  <c r="J115" i="71"/>
  <c r="K115" i="71" s="1"/>
  <c r="J113" i="29"/>
  <c r="K113" i="29" s="1"/>
  <c r="I114" i="135"/>
  <c r="J112" i="256"/>
  <c r="K112" i="256" s="1"/>
  <c r="I114" i="84"/>
  <c r="J112" i="115"/>
  <c r="K112" i="115" s="1"/>
  <c r="K113" i="5"/>
  <c r="I114" i="5"/>
  <c r="I117" i="3"/>
  <c r="I114" i="140"/>
  <c r="I115" i="169"/>
  <c r="I116" i="14"/>
  <c r="I113" i="150"/>
  <c r="J118" i="249"/>
  <c r="K118" i="249" s="1"/>
  <c r="J114" i="142"/>
  <c r="K114" i="142" s="1"/>
  <c r="I114" i="29"/>
  <c r="I113" i="256"/>
  <c r="I113" i="100"/>
  <c r="J115" i="111"/>
  <c r="K115" i="111" s="1"/>
  <c r="J114" i="239"/>
  <c r="K114" i="239" s="1"/>
  <c r="K117" i="19"/>
  <c r="I118" i="19"/>
  <c r="I114" i="143"/>
  <c r="I115" i="131"/>
  <c r="J111" i="136"/>
  <c r="K111" i="136" s="1"/>
  <c r="J114" i="166"/>
  <c r="K114" i="166" s="1"/>
  <c r="I114" i="251"/>
  <c r="I117" i="87"/>
  <c r="I119" i="42"/>
  <c r="C93" i="179"/>
  <c r="J120" i="86"/>
  <c r="K120" i="86" s="1"/>
  <c r="J120" i="35"/>
  <c r="K120" i="35" s="1"/>
  <c r="J119" i="77"/>
  <c r="K119" i="77" s="1"/>
  <c r="I117" i="74"/>
  <c r="I114" i="73"/>
  <c r="I115" i="72"/>
  <c r="I116" i="71"/>
  <c r="I119" i="248"/>
  <c r="I115" i="142"/>
  <c r="I118" i="216"/>
  <c r="I115" i="154"/>
  <c r="J116" i="250"/>
  <c r="K116" i="250" s="1"/>
  <c r="I121" i="22"/>
  <c r="C29" i="179"/>
  <c r="J120" i="22"/>
  <c r="K120" i="22" s="1"/>
  <c r="J118" i="217"/>
  <c r="K118" i="217" s="1"/>
  <c r="I118" i="78"/>
  <c r="C84" i="179"/>
  <c r="I118" i="76"/>
  <c r="J120" i="75"/>
  <c r="K120" i="75" s="1"/>
  <c r="I119" i="112"/>
  <c r="I114" i="21"/>
  <c r="J113" i="21"/>
  <c r="K113" i="21" s="1"/>
  <c r="C42" i="179"/>
  <c r="K96" i="155"/>
  <c r="G97" i="155"/>
  <c r="H97" i="155" s="1"/>
  <c r="I114" i="155"/>
  <c r="I115" i="155" s="1"/>
  <c r="I118" i="127"/>
  <c r="J117" i="127"/>
  <c r="K117" i="127" s="1"/>
  <c r="I117" i="124"/>
  <c r="J116" i="124"/>
  <c r="K116" i="124" s="1"/>
  <c r="I115" i="43"/>
  <c r="I118" i="45"/>
  <c r="I115" i="247"/>
  <c r="I122" i="49"/>
  <c r="D56" i="179"/>
  <c r="J121" i="49"/>
  <c r="K121" i="49" s="1"/>
  <c r="I119" i="132"/>
  <c r="I119" i="206"/>
  <c r="K132" i="4"/>
  <c r="J133" i="4" s="1"/>
  <c r="G134" i="4" s="1"/>
  <c r="H134" i="4" s="1"/>
  <c r="I119" i="217"/>
  <c r="I121" i="75"/>
  <c r="C82" i="179"/>
  <c r="I118" i="2"/>
  <c r="I119" i="237"/>
  <c r="C72" i="179"/>
  <c r="J120" i="65"/>
  <c r="K120" i="65" s="1"/>
  <c r="I118" i="32"/>
  <c r="J117" i="32"/>
  <c r="K117" i="32" s="1"/>
  <c r="I117" i="30"/>
  <c r="K116" i="30"/>
  <c r="I118" i="178"/>
  <c r="I117" i="250"/>
  <c r="I119" i="249"/>
  <c r="I117" i="55"/>
  <c r="J116" i="55"/>
  <c r="K116" i="55" s="1"/>
  <c r="J121" i="139"/>
  <c r="K121" i="139" s="1"/>
  <c r="D146" i="179"/>
  <c r="I156" i="92"/>
  <c r="I134" i="4"/>
  <c r="C47" i="179"/>
  <c r="J120" i="40"/>
  <c r="K120" i="40" s="1"/>
  <c r="J78" i="17" l="1"/>
  <c r="C61" i="179"/>
  <c r="I123" i="211"/>
  <c r="K77" i="93"/>
  <c r="J78" i="93" s="1"/>
  <c r="G79" i="93" s="1"/>
  <c r="H79" i="93" s="1"/>
  <c r="K93" i="26"/>
  <c r="G94" i="26"/>
  <c r="H94" i="26" s="1"/>
  <c r="G77" i="257"/>
  <c r="H77" i="257" s="1"/>
  <c r="K76" i="257"/>
  <c r="G79" i="17"/>
  <c r="H79" i="17" s="1"/>
  <c r="K78" i="17"/>
  <c r="K86" i="153"/>
  <c r="G87" i="153"/>
  <c r="H87" i="153" s="1"/>
  <c r="I120" i="26"/>
  <c r="J95" i="151"/>
  <c r="J86" i="137"/>
  <c r="J91" i="148"/>
  <c r="J86" i="61"/>
  <c r="I120" i="152"/>
  <c r="I121" i="152" s="1"/>
  <c r="I119" i="114"/>
  <c r="I120" i="114" s="1"/>
  <c r="I121" i="114" s="1"/>
  <c r="K110" i="10"/>
  <c r="J111" i="10" s="1"/>
  <c r="G111" i="10"/>
  <c r="J83" i="18"/>
  <c r="K83" i="18" s="1"/>
  <c r="I117" i="137"/>
  <c r="K98" i="114"/>
  <c r="G99" i="114"/>
  <c r="H99" i="114" s="1"/>
  <c r="G84" i="18"/>
  <c r="H84" i="18" s="1"/>
  <c r="G81" i="4"/>
  <c r="H81" i="4" s="1"/>
  <c r="J81" i="4" s="1"/>
  <c r="D47" i="179"/>
  <c r="D72" i="179"/>
  <c r="D84" i="179"/>
  <c r="D42" i="179"/>
  <c r="D93" i="179"/>
  <c r="J101" i="91"/>
  <c r="K101" i="91" s="1"/>
  <c r="J88" i="100"/>
  <c r="K88" i="100" s="1"/>
  <c r="K79" i="48"/>
  <c r="G80" i="48"/>
  <c r="H80" i="48" s="1"/>
  <c r="J116" i="111"/>
  <c r="K116" i="111" s="1"/>
  <c r="K98" i="251"/>
  <c r="J99" i="251" s="1"/>
  <c r="G100" i="251" s="1"/>
  <c r="H100" i="251" s="1"/>
  <c r="J115" i="166"/>
  <c r="K115" i="166" s="1"/>
  <c r="G96" i="140"/>
  <c r="H96" i="140" s="1"/>
  <c r="K95" i="140"/>
  <c r="J117" i="263"/>
  <c r="K117" i="263" s="1"/>
  <c r="G80" i="92"/>
  <c r="H80" i="92" s="1"/>
  <c r="J80" i="92" s="1"/>
  <c r="K80" i="92" s="1"/>
  <c r="J82" i="20"/>
  <c r="G83" i="20" s="1"/>
  <c r="H83" i="20" s="1"/>
  <c r="J95" i="3"/>
  <c r="G96" i="3" s="1"/>
  <c r="H96" i="3" s="1"/>
  <c r="J114" i="220"/>
  <c r="K114" i="220" s="1"/>
  <c r="G79" i="211"/>
  <c r="H79" i="211" s="1"/>
  <c r="K78" i="211"/>
  <c r="J115" i="239"/>
  <c r="K115" i="239" s="1"/>
  <c r="J114" i="70"/>
  <c r="K114" i="70" s="1"/>
  <c r="J112" i="136"/>
  <c r="K112" i="136" s="1"/>
  <c r="I118" i="263"/>
  <c r="J119" i="206"/>
  <c r="K119" i="206" s="1"/>
  <c r="J117" i="261"/>
  <c r="K117" i="261" s="1"/>
  <c r="I118" i="261"/>
  <c r="J118" i="178"/>
  <c r="K118" i="178" s="1"/>
  <c r="J118" i="32"/>
  <c r="K118" i="32" s="1"/>
  <c r="J119" i="237"/>
  <c r="K119" i="237" s="1"/>
  <c r="J114" i="29"/>
  <c r="K114" i="29" s="1"/>
  <c r="J113" i="116"/>
  <c r="K113" i="116" s="1"/>
  <c r="J124" i="37"/>
  <c r="K124" i="37" s="1"/>
  <c r="J113" i="57"/>
  <c r="K113" i="57" s="1"/>
  <c r="J113" i="88"/>
  <c r="J113" i="150"/>
  <c r="K113" i="150" s="1"/>
  <c r="J115" i="169"/>
  <c r="K115" i="169" s="1"/>
  <c r="J115" i="69"/>
  <c r="K115" i="69" s="1"/>
  <c r="J115" i="7"/>
  <c r="K115" i="7" s="1"/>
  <c r="J114" i="59"/>
  <c r="J114" i="130"/>
  <c r="K114" i="130" s="1"/>
  <c r="J118" i="197"/>
  <c r="K118" i="197" s="1"/>
  <c r="J116" i="14"/>
  <c r="K116" i="14" s="1"/>
  <c r="J118" i="50"/>
  <c r="K118" i="50" s="1"/>
  <c r="J114" i="182"/>
  <c r="K114" i="182" s="1"/>
  <c r="J113" i="27"/>
  <c r="K113" i="27" s="1"/>
  <c r="J117" i="87"/>
  <c r="K117" i="87" s="1"/>
  <c r="J113" i="115"/>
  <c r="K113" i="115" s="1"/>
  <c r="J113" i="238"/>
  <c r="K113" i="238" s="1"/>
  <c r="J118" i="219"/>
  <c r="K118" i="219" s="1"/>
  <c r="J114" i="58"/>
  <c r="K114" i="58" s="1"/>
  <c r="J115" i="89"/>
  <c r="K115" i="89" s="1"/>
  <c r="J122" i="49"/>
  <c r="K122" i="49" s="1"/>
  <c r="J118" i="127"/>
  <c r="K118" i="127" s="1"/>
  <c r="J115" i="142"/>
  <c r="K115" i="142" s="1"/>
  <c r="J116" i="71"/>
  <c r="K116" i="71" s="1"/>
  <c r="J114" i="73"/>
  <c r="J114" i="84"/>
  <c r="K114" i="84" s="1"/>
  <c r="J114" i="81"/>
  <c r="K114" i="81" s="1"/>
  <c r="J114" i="170"/>
  <c r="K114" i="170" s="1"/>
  <c r="J115" i="241"/>
  <c r="K115" i="241" s="1"/>
  <c r="J113" i="128"/>
  <c r="K113" i="128" s="1"/>
  <c r="J119" i="249"/>
  <c r="K119" i="249" s="1"/>
  <c r="J84" i="152"/>
  <c r="G85" i="152" s="1"/>
  <c r="H85" i="152" s="1"/>
  <c r="I114" i="83"/>
  <c r="I114" i="68"/>
  <c r="I116" i="91"/>
  <c r="I114" i="67"/>
  <c r="I115" i="60"/>
  <c r="I115" i="99"/>
  <c r="I114" i="100"/>
  <c r="I115" i="143"/>
  <c r="I114" i="256"/>
  <c r="I114" i="238"/>
  <c r="J113" i="83"/>
  <c r="K113" i="83" s="1"/>
  <c r="I115" i="182"/>
  <c r="I116" i="239"/>
  <c r="J113" i="67"/>
  <c r="K113" i="67" s="1"/>
  <c r="J114" i="60"/>
  <c r="K114" i="60" s="1"/>
  <c r="I115" i="220"/>
  <c r="J119" i="217"/>
  <c r="K119" i="217" s="1"/>
  <c r="J115" i="72"/>
  <c r="K115" i="72" s="1"/>
  <c r="J113" i="256"/>
  <c r="K113" i="256" s="1"/>
  <c r="I114" i="150"/>
  <c r="I115" i="84"/>
  <c r="I119" i="197"/>
  <c r="I114" i="115"/>
  <c r="I115" i="170"/>
  <c r="I114" i="116"/>
  <c r="I116" i="89"/>
  <c r="I116" i="240"/>
  <c r="I117" i="111"/>
  <c r="I116" i="131"/>
  <c r="I115" i="140"/>
  <c r="I115" i="129"/>
  <c r="I119" i="19"/>
  <c r="K118" i="19"/>
  <c r="J115" i="134"/>
  <c r="K115" i="134" s="1"/>
  <c r="J115" i="8"/>
  <c r="K115" i="8" s="1"/>
  <c r="I116" i="241"/>
  <c r="J114" i="255"/>
  <c r="K114" i="255" s="1"/>
  <c r="I117" i="48"/>
  <c r="I115" i="130"/>
  <c r="J115" i="240"/>
  <c r="K115" i="240" s="1"/>
  <c r="I115" i="149"/>
  <c r="J115" i="43"/>
  <c r="K115" i="43" s="1"/>
  <c r="I115" i="251"/>
  <c r="I117" i="14"/>
  <c r="I116" i="134"/>
  <c r="I116" i="8"/>
  <c r="I119" i="219"/>
  <c r="I119" i="50"/>
  <c r="I125" i="37"/>
  <c r="I115" i="255"/>
  <c r="I115" i="53"/>
  <c r="K114" i="53"/>
  <c r="G82" i="247"/>
  <c r="H82" i="247" s="1"/>
  <c r="K81" i="247"/>
  <c r="I118" i="3"/>
  <c r="I115" i="58"/>
  <c r="I118" i="61"/>
  <c r="I119" i="61" s="1"/>
  <c r="J113" i="214"/>
  <c r="K113" i="214" s="1"/>
  <c r="J116" i="66"/>
  <c r="K116" i="66" s="1"/>
  <c r="I115" i="70"/>
  <c r="I114" i="27"/>
  <c r="J115" i="123"/>
  <c r="K115" i="123" s="1"/>
  <c r="I116" i="166"/>
  <c r="I114" i="181"/>
  <c r="J119" i="248"/>
  <c r="K119" i="248" s="1"/>
  <c r="I115" i="29"/>
  <c r="I116" i="169"/>
  <c r="J114" i="135"/>
  <c r="K114" i="135" s="1"/>
  <c r="I115" i="13"/>
  <c r="K114" i="13"/>
  <c r="I115" i="81"/>
  <c r="I116" i="7"/>
  <c r="I114" i="57"/>
  <c r="I114" i="88"/>
  <c r="K113" i="88"/>
  <c r="I118" i="20"/>
  <c r="I114" i="128"/>
  <c r="I117" i="10"/>
  <c r="I114" i="214"/>
  <c r="I117" i="66"/>
  <c r="I115" i="59"/>
  <c r="K114" i="59"/>
  <c r="I116" i="123"/>
  <c r="I113" i="136"/>
  <c r="J117" i="55"/>
  <c r="K117" i="55" s="1"/>
  <c r="J114" i="21"/>
  <c r="K114" i="21" s="1"/>
  <c r="J115" i="131"/>
  <c r="K115" i="131" s="1"/>
  <c r="I115" i="5"/>
  <c r="K114" i="5"/>
  <c r="I115" i="135"/>
  <c r="J114" i="129"/>
  <c r="K114" i="129" s="1"/>
  <c r="J113" i="181"/>
  <c r="K113" i="181" s="1"/>
  <c r="I116" i="69"/>
  <c r="J114" i="149"/>
  <c r="K114" i="149" s="1"/>
  <c r="J113" i="68"/>
  <c r="K113" i="68" s="1"/>
  <c r="J114" i="99"/>
  <c r="K114" i="99" s="1"/>
  <c r="I118" i="87"/>
  <c r="I120" i="42"/>
  <c r="J119" i="42"/>
  <c r="K119" i="42" s="1"/>
  <c r="J117" i="124"/>
  <c r="K117" i="124" s="1"/>
  <c r="J117" i="74"/>
  <c r="K117" i="74" s="1"/>
  <c r="I118" i="74"/>
  <c r="K114" i="73"/>
  <c r="I115" i="73"/>
  <c r="I116" i="72"/>
  <c r="I117" i="71"/>
  <c r="I120" i="248"/>
  <c r="I116" i="142"/>
  <c r="I119" i="216"/>
  <c r="J118" i="216"/>
  <c r="K118" i="216" s="1"/>
  <c r="J118" i="78"/>
  <c r="K118" i="78" s="1"/>
  <c r="I116" i="154"/>
  <c r="J115" i="154"/>
  <c r="K115" i="154" s="1"/>
  <c r="J121" i="22"/>
  <c r="K121" i="22" s="1"/>
  <c r="D29" i="179"/>
  <c r="I119" i="78"/>
  <c r="J118" i="76"/>
  <c r="K118" i="76" s="1"/>
  <c r="I119" i="76"/>
  <c r="I120" i="112"/>
  <c r="J119" i="112"/>
  <c r="K119" i="112" s="1"/>
  <c r="I115" i="21"/>
  <c r="J97" i="155"/>
  <c r="I116" i="155"/>
  <c r="I119" i="127"/>
  <c r="I118" i="124"/>
  <c r="J118" i="45"/>
  <c r="K118" i="45" s="1"/>
  <c r="I116" i="43"/>
  <c r="I119" i="45"/>
  <c r="K133" i="4"/>
  <c r="J134" i="4" s="1"/>
  <c r="G135" i="4" s="1"/>
  <c r="H135" i="4" s="1"/>
  <c r="I116" i="247"/>
  <c r="I120" i="132"/>
  <c r="J119" i="132"/>
  <c r="K119" i="132" s="1"/>
  <c r="I120" i="206"/>
  <c r="I120" i="217"/>
  <c r="J121" i="75"/>
  <c r="K121" i="75" s="1"/>
  <c r="D82" i="179"/>
  <c r="I119" i="2"/>
  <c r="J118" i="2"/>
  <c r="K118" i="2" s="1"/>
  <c r="I120" i="237"/>
  <c r="I119" i="32"/>
  <c r="K117" i="30"/>
  <c r="I118" i="30"/>
  <c r="I119" i="178"/>
  <c r="I118" i="250"/>
  <c r="J117" i="250"/>
  <c r="K117" i="250" s="1"/>
  <c r="I120" i="249"/>
  <c r="I118" i="55"/>
  <c r="I157" i="92"/>
  <c r="I135" i="4"/>
  <c r="J79" i="17" l="1"/>
  <c r="G80" i="17" s="1"/>
  <c r="H80" i="17" s="1"/>
  <c r="J94" i="26"/>
  <c r="K94" i="26" s="1"/>
  <c r="K78" i="93"/>
  <c r="J79" i="93" s="1"/>
  <c r="K79" i="93" s="1"/>
  <c r="I121" i="26"/>
  <c r="G96" i="151"/>
  <c r="H96" i="151" s="1"/>
  <c r="K95" i="151"/>
  <c r="J87" i="153"/>
  <c r="J77" i="257"/>
  <c r="K77" i="257" s="1"/>
  <c r="I122" i="114"/>
  <c r="C121" i="179" s="1"/>
  <c r="K86" i="137"/>
  <c r="G87" i="137"/>
  <c r="H87" i="137" s="1"/>
  <c r="I122" i="152"/>
  <c r="I123" i="152" s="1"/>
  <c r="K86" i="61"/>
  <c r="G87" i="61"/>
  <c r="H87" i="61" s="1"/>
  <c r="G92" i="148"/>
  <c r="H92" i="148" s="1"/>
  <c r="K91" i="148"/>
  <c r="J99" i="114"/>
  <c r="K99" i="114" s="1"/>
  <c r="K111" i="10"/>
  <c r="J112" i="10" s="1"/>
  <c r="G112" i="10"/>
  <c r="J115" i="99"/>
  <c r="K115" i="99" s="1"/>
  <c r="J84" i="18"/>
  <c r="G85" i="18" s="1"/>
  <c r="H85" i="18" s="1"/>
  <c r="K81" i="4"/>
  <c r="G82" i="4"/>
  <c r="H82" i="4" s="1"/>
  <c r="J80" i="48"/>
  <c r="G102" i="91"/>
  <c r="H102" i="91" s="1"/>
  <c r="J102" i="91" s="1"/>
  <c r="G103" i="91" s="1"/>
  <c r="H103" i="91" s="1"/>
  <c r="G89" i="100"/>
  <c r="H89" i="100" s="1"/>
  <c r="J89" i="100" s="1"/>
  <c r="G90" i="100" s="1"/>
  <c r="H90" i="100" s="1"/>
  <c r="J116" i="131"/>
  <c r="K116" i="131" s="1"/>
  <c r="J115" i="129"/>
  <c r="K115" i="129" s="1"/>
  <c r="J114" i="68"/>
  <c r="K114" i="68" s="1"/>
  <c r="J96" i="140"/>
  <c r="G97" i="140" s="1"/>
  <c r="H97" i="140" s="1"/>
  <c r="J115" i="149"/>
  <c r="K115" i="149" s="1"/>
  <c r="J115" i="60"/>
  <c r="K115" i="60" s="1"/>
  <c r="J115" i="182"/>
  <c r="K115" i="182" s="1"/>
  <c r="K99" i="251"/>
  <c r="J100" i="251" s="1"/>
  <c r="K100" i="251" s="1"/>
  <c r="J118" i="263"/>
  <c r="K118" i="263" s="1"/>
  <c r="K82" i="20"/>
  <c r="J83" i="20" s="1"/>
  <c r="G84" i="20" s="1"/>
  <c r="H84" i="20" s="1"/>
  <c r="G81" i="92"/>
  <c r="H81" i="92" s="1"/>
  <c r="J81" i="92" s="1"/>
  <c r="J82" i="247"/>
  <c r="G83" i="247" s="1"/>
  <c r="H83" i="247" s="1"/>
  <c r="K95" i="3"/>
  <c r="J96" i="3" s="1"/>
  <c r="K96" i="3" s="1"/>
  <c r="J116" i="240"/>
  <c r="K116" i="240" s="1"/>
  <c r="J115" i="29"/>
  <c r="K115" i="29" s="1"/>
  <c r="J116" i="166"/>
  <c r="K116" i="166" s="1"/>
  <c r="J79" i="211"/>
  <c r="G80" i="211" s="1"/>
  <c r="H80" i="211" s="1"/>
  <c r="J114" i="256"/>
  <c r="K114" i="256" s="1"/>
  <c r="I119" i="263"/>
  <c r="J114" i="67"/>
  <c r="K114" i="67" s="1"/>
  <c r="J114" i="83"/>
  <c r="K114" i="83" s="1"/>
  <c r="I119" i="261"/>
  <c r="J116" i="154"/>
  <c r="K116" i="154" s="1"/>
  <c r="J118" i="261"/>
  <c r="K118" i="261" s="1"/>
  <c r="J120" i="132"/>
  <c r="K120" i="132" s="1"/>
  <c r="J115" i="255"/>
  <c r="K115" i="255" s="1"/>
  <c r="J115" i="59"/>
  <c r="K115" i="59" s="1"/>
  <c r="J116" i="7"/>
  <c r="K116" i="7" s="1"/>
  <c r="J115" i="130"/>
  <c r="K115" i="130" s="1"/>
  <c r="J116" i="241"/>
  <c r="K116" i="241" s="1"/>
  <c r="J114" i="150"/>
  <c r="K114" i="150" s="1"/>
  <c r="J120" i="42"/>
  <c r="K120" i="42" s="1"/>
  <c r="J114" i="27"/>
  <c r="K114" i="27" s="1"/>
  <c r="J117" i="66"/>
  <c r="K117" i="66" s="1"/>
  <c r="J116" i="8"/>
  <c r="K116" i="8" s="1"/>
  <c r="J115" i="220"/>
  <c r="K115" i="220" s="1"/>
  <c r="J115" i="81"/>
  <c r="K115" i="81" s="1"/>
  <c r="J116" i="134"/>
  <c r="K116" i="134" s="1"/>
  <c r="J114" i="115"/>
  <c r="K114" i="115" s="1"/>
  <c r="J115" i="84"/>
  <c r="K115" i="84" s="1"/>
  <c r="J119" i="178"/>
  <c r="K119" i="178" s="1"/>
  <c r="J119" i="32"/>
  <c r="K119" i="32" s="1"/>
  <c r="J119" i="127"/>
  <c r="K119" i="127" s="1"/>
  <c r="J120" i="248"/>
  <c r="K120" i="248" s="1"/>
  <c r="J116" i="72"/>
  <c r="K116" i="72" s="1"/>
  <c r="J114" i="181"/>
  <c r="K114" i="181" s="1"/>
  <c r="J114" i="128"/>
  <c r="K114" i="128" s="1"/>
  <c r="J115" i="70"/>
  <c r="K115" i="70" s="1"/>
  <c r="J119" i="219"/>
  <c r="K119" i="219" s="1"/>
  <c r="J115" i="170"/>
  <c r="K115" i="170" s="1"/>
  <c r="J115" i="135"/>
  <c r="K115" i="135" s="1"/>
  <c r="J119" i="216"/>
  <c r="K119" i="216" s="1"/>
  <c r="J119" i="2"/>
  <c r="K119" i="2" s="1"/>
  <c r="K84" i="152"/>
  <c r="J85" i="152" s="1"/>
  <c r="I116" i="5"/>
  <c r="K115" i="5"/>
  <c r="J116" i="123"/>
  <c r="K116" i="123" s="1"/>
  <c r="J114" i="214"/>
  <c r="K114" i="214" s="1"/>
  <c r="I120" i="50"/>
  <c r="I118" i="14"/>
  <c r="I117" i="131"/>
  <c r="I115" i="116"/>
  <c r="I115" i="238"/>
  <c r="I115" i="67"/>
  <c r="I117" i="69"/>
  <c r="I117" i="123"/>
  <c r="I115" i="214"/>
  <c r="J114" i="88"/>
  <c r="K114" i="88" s="1"/>
  <c r="I116" i="29"/>
  <c r="I115" i="27"/>
  <c r="J115" i="58"/>
  <c r="K115" i="58" s="1"/>
  <c r="J119" i="50"/>
  <c r="K119" i="50" s="1"/>
  <c r="J117" i="14"/>
  <c r="K117" i="14" s="1"/>
  <c r="I116" i="130"/>
  <c r="J117" i="111"/>
  <c r="K117" i="111" s="1"/>
  <c r="I116" i="170"/>
  <c r="I115" i="100"/>
  <c r="I115" i="88"/>
  <c r="I116" i="13"/>
  <c r="K115" i="13"/>
  <c r="I116" i="70"/>
  <c r="I116" i="58"/>
  <c r="I116" i="251"/>
  <c r="I120" i="19"/>
  <c r="K119" i="19"/>
  <c r="I118" i="111"/>
  <c r="I115" i="150"/>
  <c r="J116" i="239"/>
  <c r="K116" i="239" s="1"/>
  <c r="J117" i="71"/>
  <c r="K117" i="71" s="1"/>
  <c r="I116" i="59"/>
  <c r="J114" i="57"/>
  <c r="K114" i="57" s="1"/>
  <c r="K115" i="53"/>
  <c r="I116" i="53"/>
  <c r="I120" i="219"/>
  <c r="I118" i="48"/>
  <c r="I115" i="115"/>
  <c r="I117" i="239"/>
  <c r="I116" i="99"/>
  <c r="I117" i="91"/>
  <c r="I115" i="57"/>
  <c r="I115" i="181"/>
  <c r="I116" i="129"/>
  <c r="I117" i="240"/>
  <c r="I118" i="66"/>
  <c r="I119" i="3"/>
  <c r="I116" i="255"/>
  <c r="I117" i="8"/>
  <c r="I117" i="89"/>
  <c r="I120" i="197"/>
  <c r="I116" i="182"/>
  <c r="I115" i="256"/>
  <c r="I116" i="60"/>
  <c r="I115" i="68"/>
  <c r="J118" i="74"/>
  <c r="K118" i="74" s="1"/>
  <c r="I118" i="10"/>
  <c r="J116" i="142"/>
  <c r="K116" i="142" s="1"/>
  <c r="I116" i="135"/>
  <c r="J113" i="136"/>
  <c r="K113" i="136" s="1"/>
  <c r="I115" i="128"/>
  <c r="I117" i="7"/>
  <c r="J116" i="169"/>
  <c r="K116" i="169" s="1"/>
  <c r="I117" i="166"/>
  <c r="J125" i="37"/>
  <c r="K125" i="37" s="1"/>
  <c r="I117" i="134"/>
  <c r="I116" i="149"/>
  <c r="I117" i="241"/>
  <c r="I116" i="140"/>
  <c r="J116" i="89"/>
  <c r="K116" i="89" s="1"/>
  <c r="J119" i="197"/>
  <c r="K119" i="197" s="1"/>
  <c r="I116" i="220"/>
  <c r="I115" i="83"/>
  <c r="J119" i="76"/>
  <c r="K119" i="76" s="1"/>
  <c r="J116" i="69"/>
  <c r="K116" i="69" s="1"/>
  <c r="J120" i="112"/>
  <c r="K120" i="112" s="1"/>
  <c r="J118" i="87"/>
  <c r="K118" i="87" s="1"/>
  <c r="G81" i="48"/>
  <c r="H81" i="48" s="1"/>
  <c r="K80" i="48"/>
  <c r="I114" i="136"/>
  <c r="I118" i="137"/>
  <c r="I119" i="20"/>
  <c r="I116" i="81"/>
  <c r="I117" i="169"/>
  <c r="I120" i="61"/>
  <c r="I126" i="37"/>
  <c r="J114" i="116"/>
  <c r="K114" i="116" s="1"/>
  <c r="I116" i="84"/>
  <c r="J114" i="238"/>
  <c r="K114" i="238" s="1"/>
  <c r="I116" i="143"/>
  <c r="I119" i="87"/>
  <c r="I121" i="42"/>
  <c r="J120" i="217"/>
  <c r="K120" i="217" s="1"/>
  <c r="I119" i="74"/>
  <c r="I116" i="73"/>
  <c r="J115" i="73"/>
  <c r="K115" i="73" s="1"/>
  <c r="I117" i="72"/>
  <c r="I118" i="71"/>
  <c r="I121" i="248"/>
  <c r="I117" i="142"/>
  <c r="I120" i="216"/>
  <c r="J118" i="124"/>
  <c r="K118" i="124" s="1"/>
  <c r="J119" i="78"/>
  <c r="K119" i="78" s="1"/>
  <c r="I117" i="154"/>
  <c r="J118" i="250"/>
  <c r="K118" i="250" s="1"/>
  <c r="J116" i="43"/>
  <c r="K116" i="43" s="1"/>
  <c r="C85" i="179"/>
  <c r="C83" i="179"/>
  <c r="C119" i="179"/>
  <c r="I116" i="21"/>
  <c r="J115" i="21"/>
  <c r="K115" i="21" s="1"/>
  <c r="G98" i="155"/>
  <c r="H98" i="155" s="1"/>
  <c r="K97" i="155"/>
  <c r="I117" i="155"/>
  <c r="I120" i="127"/>
  <c r="I119" i="124"/>
  <c r="I117" i="43"/>
  <c r="C52" i="179"/>
  <c r="J119" i="45"/>
  <c r="K119" i="45" s="1"/>
  <c r="I117" i="247"/>
  <c r="J120" i="206"/>
  <c r="K120" i="206" s="1"/>
  <c r="I120" i="2"/>
  <c r="J120" i="237"/>
  <c r="K120" i="237" s="1"/>
  <c r="J118" i="55"/>
  <c r="K118" i="55" s="1"/>
  <c r="I120" i="32"/>
  <c r="I119" i="30"/>
  <c r="K118" i="30"/>
  <c r="I120" i="178"/>
  <c r="I119" i="250"/>
  <c r="C30" i="179"/>
  <c r="J120" i="249"/>
  <c r="K120" i="249" s="1"/>
  <c r="I119" i="55"/>
  <c r="I158" i="92"/>
  <c r="K134" i="4"/>
  <c r="J135" i="4" s="1"/>
  <c r="G136" i="4" s="1"/>
  <c r="H136" i="4" s="1"/>
  <c r="I136" i="4"/>
  <c r="K82" i="247" l="1"/>
  <c r="G95" i="26"/>
  <c r="H95" i="26" s="1"/>
  <c r="J95" i="26" s="1"/>
  <c r="K79" i="17"/>
  <c r="G80" i="93"/>
  <c r="H80" i="93" s="1"/>
  <c r="J80" i="93" s="1"/>
  <c r="G81" i="93" s="1"/>
  <c r="H81" i="93" s="1"/>
  <c r="G88" i="153"/>
  <c r="H88" i="153" s="1"/>
  <c r="K87" i="153"/>
  <c r="J80" i="17"/>
  <c r="G78" i="257"/>
  <c r="H78" i="257" s="1"/>
  <c r="J78" i="257" s="1"/>
  <c r="J96" i="151"/>
  <c r="I122" i="26"/>
  <c r="J92" i="148"/>
  <c r="K92" i="148" s="1"/>
  <c r="J87" i="137"/>
  <c r="G88" i="137" s="1"/>
  <c r="H88" i="137" s="1"/>
  <c r="G100" i="114"/>
  <c r="H100" i="114" s="1"/>
  <c r="J100" i="114" s="1"/>
  <c r="K100" i="114" s="1"/>
  <c r="I123" i="114"/>
  <c r="J87" i="61"/>
  <c r="I124" i="152"/>
  <c r="I125" i="152" s="1"/>
  <c r="J82" i="4"/>
  <c r="K82" i="4" s="1"/>
  <c r="G113" i="10"/>
  <c r="K112" i="10"/>
  <c r="J113" i="10" s="1"/>
  <c r="K84" i="18"/>
  <c r="J85" i="18" s="1"/>
  <c r="K89" i="100"/>
  <c r="J90" i="100" s="1"/>
  <c r="K90" i="100" s="1"/>
  <c r="K102" i="91"/>
  <c r="J103" i="91" s="1"/>
  <c r="G104" i="91" s="1"/>
  <c r="H104" i="91" s="1"/>
  <c r="J115" i="116"/>
  <c r="K115" i="116" s="1"/>
  <c r="J117" i="69"/>
  <c r="K117" i="69" s="1"/>
  <c r="D215" i="179"/>
  <c r="D119" i="179"/>
  <c r="D30" i="179"/>
  <c r="D203" i="179"/>
  <c r="D199" i="179"/>
  <c r="D83" i="179"/>
  <c r="D85" i="179"/>
  <c r="D139" i="179"/>
  <c r="D52" i="179"/>
  <c r="G101" i="251"/>
  <c r="H101" i="251" s="1"/>
  <c r="J101" i="251" s="1"/>
  <c r="G102" i="251" s="1"/>
  <c r="H102" i="251" s="1"/>
  <c r="K96" i="140"/>
  <c r="J97" i="140" s="1"/>
  <c r="J115" i="214"/>
  <c r="K115" i="214" s="1"/>
  <c r="G82" i="92"/>
  <c r="H82" i="92" s="1"/>
  <c r="G97" i="3"/>
  <c r="H97" i="3" s="1"/>
  <c r="J97" i="3" s="1"/>
  <c r="K79" i="211"/>
  <c r="J80" i="211" s="1"/>
  <c r="J115" i="238"/>
  <c r="K115" i="238" s="1"/>
  <c r="J118" i="14"/>
  <c r="K118" i="14" s="1"/>
  <c r="J115" i="67"/>
  <c r="K115" i="67" s="1"/>
  <c r="J119" i="261"/>
  <c r="K119" i="261" s="1"/>
  <c r="I120" i="263"/>
  <c r="J119" i="263"/>
  <c r="K119" i="263" s="1"/>
  <c r="J117" i="131"/>
  <c r="K117" i="131" s="1"/>
  <c r="I120" i="261"/>
  <c r="J120" i="197"/>
  <c r="K120" i="197" s="1"/>
  <c r="J120" i="178"/>
  <c r="K120" i="178" s="1"/>
  <c r="J98" i="155"/>
  <c r="G99" i="155" s="1"/>
  <c r="H99" i="155" s="1"/>
  <c r="J117" i="142"/>
  <c r="K117" i="142" s="1"/>
  <c r="J116" i="60"/>
  <c r="K116" i="60" s="1"/>
  <c r="J116" i="81"/>
  <c r="K116" i="81" s="1"/>
  <c r="J83" i="247"/>
  <c r="K83" i="247" s="1"/>
  <c r="J116" i="182"/>
  <c r="K116" i="182" s="1"/>
  <c r="J118" i="66"/>
  <c r="K118" i="66" s="1"/>
  <c r="J117" i="123"/>
  <c r="K117" i="123" s="1"/>
  <c r="J114" i="136"/>
  <c r="K114" i="136" s="1"/>
  <c r="J115" i="27"/>
  <c r="K115" i="27" s="1"/>
  <c r="J119" i="250"/>
  <c r="K119" i="250" s="1"/>
  <c r="J126" i="37"/>
  <c r="K126" i="37" s="1"/>
  <c r="J115" i="128"/>
  <c r="K115" i="128" s="1"/>
  <c r="J115" i="181"/>
  <c r="K115" i="181" s="1"/>
  <c r="J116" i="29"/>
  <c r="K116" i="29" s="1"/>
  <c r="J117" i="241"/>
  <c r="K117" i="241" s="1"/>
  <c r="J117" i="166"/>
  <c r="K117" i="166" s="1"/>
  <c r="J116" i="255"/>
  <c r="K116" i="255" s="1"/>
  <c r="J120" i="50"/>
  <c r="K120" i="50" s="1"/>
  <c r="J116" i="21"/>
  <c r="K116" i="21" s="1"/>
  <c r="J120" i="216"/>
  <c r="K120" i="216" s="1"/>
  <c r="J116" i="84"/>
  <c r="K116" i="84" s="1"/>
  <c r="J115" i="83"/>
  <c r="K115" i="83" s="1"/>
  <c r="J117" i="89"/>
  <c r="K117" i="89" s="1"/>
  <c r="J116" i="149"/>
  <c r="K116" i="149" s="1"/>
  <c r="J117" i="169"/>
  <c r="K117" i="169" s="1"/>
  <c r="J115" i="68"/>
  <c r="K115" i="68" s="1"/>
  <c r="J115" i="256"/>
  <c r="K115" i="256" s="1"/>
  <c r="J115" i="150"/>
  <c r="K115" i="150" s="1"/>
  <c r="J117" i="7"/>
  <c r="K117" i="7" s="1"/>
  <c r="J115" i="57"/>
  <c r="K115" i="57" s="1"/>
  <c r="J115" i="88"/>
  <c r="K115" i="88" s="1"/>
  <c r="J117" i="239"/>
  <c r="K117" i="239" s="1"/>
  <c r="K81" i="92"/>
  <c r="J120" i="127"/>
  <c r="K120" i="127" s="1"/>
  <c r="J116" i="73"/>
  <c r="K116" i="73" s="1"/>
  <c r="I117" i="84"/>
  <c r="I117" i="81"/>
  <c r="J81" i="48"/>
  <c r="G86" i="152"/>
  <c r="H86" i="152" s="1"/>
  <c r="K85" i="152"/>
  <c r="I118" i="241"/>
  <c r="I118" i="166"/>
  <c r="I116" i="68"/>
  <c r="I121" i="197"/>
  <c r="I116" i="181"/>
  <c r="J116" i="99"/>
  <c r="K116" i="99" s="1"/>
  <c r="I117" i="251"/>
  <c r="I116" i="88"/>
  <c r="J116" i="59"/>
  <c r="K116" i="59" s="1"/>
  <c r="I116" i="150"/>
  <c r="J116" i="58"/>
  <c r="K116" i="58" s="1"/>
  <c r="I116" i="214"/>
  <c r="I116" i="238"/>
  <c r="I121" i="50"/>
  <c r="C57" i="179"/>
  <c r="I118" i="169"/>
  <c r="I117" i="220"/>
  <c r="J116" i="135"/>
  <c r="K116" i="135" s="1"/>
  <c r="I117" i="60"/>
  <c r="J120" i="219"/>
  <c r="K120" i="219" s="1"/>
  <c r="I117" i="59"/>
  <c r="I117" i="58"/>
  <c r="I116" i="100"/>
  <c r="I116" i="116"/>
  <c r="I115" i="136"/>
  <c r="I117" i="140"/>
  <c r="I117" i="135"/>
  <c r="I118" i="89"/>
  <c r="I117" i="99"/>
  <c r="I127" i="37"/>
  <c r="I120" i="20"/>
  <c r="J116" i="220"/>
  <c r="K116" i="220" s="1"/>
  <c r="I117" i="149"/>
  <c r="I119" i="66"/>
  <c r="I118" i="239"/>
  <c r="I117" i="53"/>
  <c r="K116" i="53"/>
  <c r="K83" i="20"/>
  <c r="J84" i="20" s="1"/>
  <c r="J118" i="111"/>
  <c r="K118" i="111" s="1"/>
  <c r="J116" i="70"/>
  <c r="K116" i="70" s="1"/>
  <c r="J116" i="170"/>
  <c r="K116" i="170" s="1"/>
  <c r="I116" i="27"/>
  <c r="I118" i="123"/>
  <c r="I120" i="3"/>
  <c r="I121" i="3" s="1"/>
  <c r="J117" i="134"/>
  <c r="K117" i="134" s="1"/>
  <c r="I118" i="7"/>
  <c r="I116" i="256"/>
  <c r="J117" i="8"/>
  <c r="K117" i="8" s="1"/>
  <c r="J117" i="240"/>
  <c r="K117" i="240" s="1"/>
  <c r="J115" i="115"/>
  <c r="K115" i="115" s="1"/>
  <c r="I119" i="111"/>
  <c r="I117" i="70"/>
  <c r="I117" i="170"/>
  <c r="I117" i="143"/>
  <c r="I119" i="137"/>
  <c r="I118" i="134"/>
  <c r="I119" i="10"/>
  <c r="I118" i="69"/>
  <c r="I118" i="131"/>
  <c r="I121" i="61"/>
  <c r="I122" i="61" s="1"/>
  <c r="I123" i="61" s="1"/>
  <c r="C68" i="179"/>
  <c r="I118" i="8"/>
  <c r="I118" i="240"/>
  <c r="I116" i="57"/>
  <c r="I116" i="115"/>
  <c r="I116" i="83"/>
  <c r="I116" i="128"/>
  <c r="I117" i="182"/>
  <c r="I117" i="255"/>
  <c r="J116" i="129"/>
  <c r="K116" i="129" s="1"/>
  <c r="K120" i="19"/>
  <c r="C26" i="179"/>
  <c r="I117" i="13"/>
  <c r="K116" i="13"/>
  <c r="J116" i="130"/>
  <c r="K116" i="130" s="1"/>
  <c r="I117" i="29"/>
  <c r="I119" i="14"/>
  <c r="I117" i="129"/>
  <c r="I118" i="91"/>
  <c r="I119" i="48"/>
  <c r="I117" i="130"/>
  <c r="I116" i="67"/>
  <c r="I117" i="5"/>
  <c r="K116" i="5"/>
  <c r="I120" i="87"/>
  <c r="J119" i="87"/>
  <c r="K119" i="87" s="1"/>
  <c r="J121" i="42"/>
  <c r="K121" i="42" s="1"/>
  <c r="D49" i="179"/>
  <c r="C49" i="179"/>
  <c r="I122" i="42"/>
  <c r="I120" i="74"/>
  <c r="J119" i="74"/>
  <c r="K119" i="74" s="1"/>
  <c r="I117" i="73"/>
  <c r="I118" i="72"/>
  <c r="J117" i="72"/>
  <c r="K117" i="72" s="1"/>
  <c r="I119" i="71"/>
  <c r="J118" i="71"/>
  <c r="K118" i="71" s="1"/>
  <c r="C97" i="179"/>
  <c r="J121" i="248"/>
  <c r="K121" i="248" s="1"/>
  <c r="I118" i="142"/>
  <c r="J120" i="32"/>
  <c r="K120" i="32" s="1"/>
  <c r="J119" i="124"/>
  <c r="K119" i="124" s="1"/>
  <c r="I118" i="154"/>
  <c r="J117" i="154"/>
  <c r="K117" i="154" s="1"/>
  <c r="I117" i="21"/>
  <c r="I118" i="155"/>
  <c r="I119" i="155" s="1"/>
  <c r="I121" i="127"/>
  <c r="I120" i="124"/>
  <c r="I118" i="43"/>
  <c r="I119" i="43" s="1"/>
  <c r="J117" i="43"/>
  <c r="K117" i="43" s="1"/>
  <c r="K135" i="4"/>
  <c r="J136" i="4" s="1"/>
  <c r="G137" i="4" s="1"/>
  <c r="H137" i="4" s="1"/>
  <c r="I118" i="247"/>
  <c r="C9" i="179"/>
  <c r="J120" i="2"/>
  <c r="K120" i="2" s="1"/>
  <c r="J119" i="55"/>
  <c r="K119" i="55" s="1"/>
  <c r="C39" i="179"/>
  <c r="K119" i="30"/>
  <c r="I120" i="30"/>
  <c r="I120" i="250"/>
  <c r="I120" i="55"/>
  <c r="I159" i="92"/>
  <c r="I137" i="4"/>
  <c r="G93" i="148" l="1"/>
  <c r="H93" i="148" s="1"/>
  <c r="J93" i="148" s="1"/>
  <c r="K80" i="93"/>
  <c r="J81" i="93" s="1"/>
  <c r="G82" i="93" s="1"/>
  <c r="H82" i="93" s="1"/>
  <c r="J88" i="153"/>
  <c r="G89" i="153" s="1"/>
  <c r="H89" i="153" s="1"/>
  <c r="K95" i="26"/>
  <c r="G96" i="26"/>
  <c r="H96" i="26" s="1"/>
  <c r="G83" i="4"/>
  <c r="H83" i="4" s="1"/>
  <c r="I123" i="26"/>
  <c r="G81" i="17"/>
  <c r="H81" i="17" s="1"/>
  <c r="K80" i="17"/>
  <c r="G91" i="100"/>
  <c r="H91" i="100" s="1"/>
  <c r="G97" i="151"/>
  <c r="H97" i="151" s="1"/>
  <c r="K96" i="151"/>
  <c r="K88" i="153"/>
  <c r="G79" i="257"/>
  <c r="H79" i="257" s="1"/>
  <c r="K78" i="257"/>
  <c r="K87" i="137"/>
  <c r="I124" i="114"/>
  <c r="J88" i="137"/>
  <c r="I126" i="152"/>
  <c r="G88" i="61"/>
  <c r="H88" i="61" s="1"/>
  <c r="K87" i="61"/>
  <c r="G101" i="114"/>
  <c r="H101" i="114" s="1"/>
  <c r="J101" i="114" s="1"/>
  <c r="G84" i="247"/>
  <c r="H84" i="247" s="1"/>
  <c r="G114" i="10"/>
  <c r="K113" i="10"/>
  <c r="J114" i="10" s="1"/>
  <c r="G85" i="20"/>
  <c r="H85" i="20" s="1"/>
  <c r="K84" i="20"/>
  <c r="G86" i="18"/>
  <c r="H86" i="18" s="1"/>
  <c r="K85" i="18"/>
  <c r="K103" i="91"/>
  <c r="J104" i="91" s="1"/>
  <c r="K104" i="91" s="1"/>
  <c r="J83" i="4"/>
  <c r="K83" i="4" s="1"/>
  <c r="D9" i="179"/>
  <c r="D97" i="179"/>
  <c r="D201" i="179"/>
  <c r="D198" i="179"/>
  <c r="D184" i="179"/>
  <c r="D39" i="179"/>
  <c r="D26" i="179"/>
  <c r="K98" i="155"/>
  <c r="J99" i="155" s="1"/>
  <c r="K99" i="155" s="1"/>
  <c r="J91" i="100"/>
  <c r="K91" i="100" s="1"/>
  <c r="K101" i="251"/>
  <c r="J102" i="251" s="1"/>
  <c r="G103" i="251" s="1"/>
  <c r="H103" i="251" s="1"/>
  <c r="K97" i="140"/>
  <c r="G98" i="140"/>
  <c r="H98" i="140" s="1"/>
  <c r="J120" i="263"/>
  <c r="K120" i="263" s="1"/>
  <c r="J82" i="92"/>
  <c r="J120" i="261"/>
  <c r="K120" i="261" s="1"/>
  <c r="G98" i="3"/>
  <c r="H98" i="3" s="1"/>
  <c r="K97" i="3"/>
  <c r="G81" i="211"/>
  <c r="H81" i="211" s="1"/>
  <c r="K80" i="211"/>
  <c r="J116" i="83"/>
  <c r="K116" i="83" s="1"/>
  <c r="J117" i="81"/>
  <c r="K117" i="81" s="1"/>
  <c r="J117" i="130"/>
  <c r="K117" i="130" s="1"/>
  <c r="J117" i="220"/>
  <c r="K117" i="220" s="1"/>
  <c r="J118" i="8"/>
  <c r="K118" i="8" s="1"/>
  <c r="J118" i="131"/>
  <c r="K118" i="131" s="1"/>
  <c r="J118" i="72"/>
  <c r="K118" i="72" s="1"/>
  <c r="J116" i="256"/>
  <c r="K116" i="256" s="1"/>
  <c r="J118" i="89"/>
  <c r="K118" i="89" s="1"/>
  <c r="J115" i="136"/>
  <c r="K115" i="136" s="1"/>
  <c r="J118" i="166"/>
  <c r="K118" i="166" s="1"/>
  <c r="J117" i="58"/>
  <c r="K117" i="58" s="1"/>
  <c r="J119" i="71"/>
  <c r="K119" i="71" s="1"/>
  <c r="J120" i="87"/>
  <c r="K120" i="87" s="1"/>
  <c r="J117" i="129"/>
  <c r="K117" i="129" s="1"/>
  <c r="J117" i="99"/>
  <c r="K117" i="99" s="1"/>
  <c r="J84" i="247"/>
  <c r="G85" i="247" s="1"/>
  <c r="H85" i="247" s="1"/>
  <c r="J116" i="68"/>
  <c r="K116" i="68" s="1"/>
  <c r="J119" i="14"/>
  <c r="K119" i="14" s="1"/>
  <c r="J117" i="255"/>
  <c r="K117" i="255" s="1"/>
  <c r="J116" i="128"/>
  <c r="K116" i="128" s="1"/>
  <c r="J116" i="115"/>
  <c r="K116" i="115" s="1"/>
  <c r="J118" i="134"/>
  <c r="K118" i="134" s="1"/>
  <c r="J117" i="170"/>
  <c r="K117" i="170" s="1"/>
  <c r="J117" i="59"/>
  <c r="K117" i="59" s="1"/>
  <c r="J117" i="135"/>
  <c r="K117" i="135" s="1"/>
  <c r="J118" i="154"/>
  <c r="K118" i="154" s="1"/>
  <c r="J122" i="42"/>
  <c r="K122" i="42" s="1"/>
  <c r="J117" i="182"/>
  <c r="K117" i="182" s="1"/>
  <c r="J119" i="111"/>
  <c r="K119" i="111" s="1"/>
  <c r="I117" i="116"/>
  <c r="J118" i="43"/>
  <c r="K118" i="43" s="1"/>
  <c r="J119" i="43" s="1"/>
  <c r="K119" i="43" s="1"/>
  <c r="J118" i="142"/>
  <c r="J117" i="73"/>
  <c r="K117" i="73" s="1"/>
  <c r="J117" i="29"/>
  <c r="K117" i="29" s="1"/>
  <c r="I117" i="57"/>
  <c r="I120" i="137"/>
  <c r="I119" i="7"/>
  <c r="J116" i="27"/>
  <c r="K116" i="27" s="1"/>
  <c r="I118" i="53"/>
  <c r="K117" i="53"/>
  <c r="J116" i="116"/>
  <c r="K116" i="116" s="1"/>
  <c r="J118" i="169"/>
  <c r="K118" i="169" s="1"/>
  <c r="I117" i="214"/>
  <c r="I117" i="88"/>
  <c r="I122" i="197"/>
  <c r="I117" i="27"/>
  <c r="I119" i="169"/>
  <c r="J116" i="67"/>
  <c r="K116" i="67" s="1"/>
  <c r="I117" i="83"/>
  <c r="J118" i="240"/>
  <c r="K118" i="240" s="1"/>
  <c r="J118" i="69"/>
  <c r="K118" i="69" s="1"/>
  <c r="I118" i="143"/>
  <c r="J118" i="239"/>
  <c r="K118" i="239" s="1"/>
  <c r="I128" i="37"/>
  <c r="I118" i="251"/>
  <c r="I117" i="68"/>
  <c r="K117" i="5"/>
  <c r="I118" i="5"/>
  <c r="I119" i="239"/>
  <c r="I117" i="67"/>
  <c r="I118" i="129"/>
  <c r="I118" i="255"/>
  <c r="I119" i="8"/>
  <c r="I120" i="10"/>
  <c r="J119" i="66"/>
  <c r="K119" i="66" s="1"/>
  <c r="J127" i="37"/>
  <c r="K127" i="37" s="1"/>
  <c r="I118" i="140"/>
  <c r="I117" i="100"/>
  <c r="J117" i="60"/>
  <c r="K117" i="60" s="1"/>
  <c r="J116" i="150"/>
  <c r="K116" i="150" s="1"/>
  <c r="I118" i="81"/>
  <c r="I118" i="29"/>
  <c r="I119" i="240"/>
  <c r="I118" i="135"/>
  <c r="I118" i="170"/>
  <c r="I122" i="3"/>
  <c r="C10" i="179"/>
  <c r="I120" i="66"/>
  <c r="I118" i="60"/>
  <c r="J121" i="50"/>
  <c r="K121" i="50" s="1"/>
  <c r="D57" i="179"/>
  <c r="I117" i="150"/>
  <c r="J116" i="181"/>
  <c r="K116" i="181" s="1"/>
  <c r="I119" i="166"/>
  <c r="J117" i="84"/>
  <c r="K117" i="84" s="1"/>
  <c r="I121" i="20"/>
  <c r="I122" i="20" s="1"/>
  <c r="I118" i="182"/>
  <c r="I117" i="115"/>
  <c r="I118" i="70"/>
  <c r="I117" i="256"/>
  <c r="I118" i="149"/>
  <c r="I118" i="99"/>
  <c r="I116" i="136"/>
  <c r="I118" i="58"/>
  <c r="I117" i="238"/>
  <c r="I117" i="181"/>
  <c r="I119" i="241"/>
  <c r="I118" i="84"/>
  <c r="I119" i="69"/>
  <c r="I118" i="130"/>
  <c r="I119" i="134"/>
  <c r="J117" i="70"/>
  <c r="K117" i="70" s="1"/>
  <c r="I119" i="123"/>
  <c r="J117" i="149"/>
  <c r="K117" i="149" s="1"/>
  <c r="I118" i="220"/>
  <c r="J116" i="238"/>
  <c r="K116" i="238" s="1"/>
  <c r="J118" i="241"/>
  <c r="K118" i="241" s="1"/>
  <c r="I119" i="91"/>
  <c r="G82" i="48"/>
  <c r="H82" i="48" s="1"/>
  <c r="K81" i="48"/>
  <c r="I118" i="13"/>
  <c r="K117" i="13"/>
  <c r="I120" i="48"/>
  <c r="I120" i="14"/>
  <c r="I117" i="128"/>
  <c r="J116" i="57"/>
  <c r="K116" i="57" s="1"/>
  <c r="I119" i="131"/>
  <c r="I120" i="111"/>
  <c r="J118" i="7"/>
  <c r="K118" i="7" s="1"/>
  <c r="J118" i="123"/>
  <c r="K118" i="123" s="1"/>
  <c r="I119" i="89"/>
  <c r="I118" i="59"/>
  <c r="J116" i="214"/>
  <c r="K116" i="214" s="1"/>
  <c r="J116" i="88"/>
  <c r="K116" i="88" s="1"/>
  <c r="J121" i="197"/>
  <c r="K121" i="197" s="1"/>
  <c r="J86" i="152"/>
  <c r="C94" i="179"/>
  <c r="K136" i="4"/>
  <c r="J137" i="4" s="1"/>
  <c r="G138" i="4" s="1"/>
  <c r="H138" i="4" s="1"/>
  <c r="J120" i="74"/>
  <c r="K120" i="74" s="1"/>
  <c r="C81" i="179"/>
  <c r="I118" i="73"/>
  <c r="I119" i="72"/>
  <c r="I120" i="71"/>
  <c r="I119" i="142"/>
  <c r="K118" i="142"/>
  <c r="J120" i="124"/>
  <c r="K120" i="124" s="1"/>
  <c r="I119" i="154"/>
  <c r="J120" i="250"/>
  <c r="K120" i="250" s="1"/>
  <c r="I118" i="21"/>
  <c r="J117" i="21"/>
  <c r="K117" i="21" s="1"/>
  <c r="I122" i="127"/>
  <c r="J121" i="127"/>
  <c r="K121" i="127" s="1"/>
  <c r="D134" i="179"/>
  <c r="C131" i="179"/>
  <c r="I121" i="124"/>
  <c r="I119" i="247"/>
  <c r="K120" i="30"/>
  <c r="C37" i="179"/>
  <c r="I121" i="250"/>
  <c r="I121" i="55"/>
  <c r="C62" i="179"/>
  <c r="J120" i="55"/>
  <c r="K120" i="55" s="1"/>
  <c r="I160" i="92"/>
  <c r="I138" i="4"/>
  <c r="K81" i="93" l="1"/>
  <c r="J82" i="93" s="1"/>
  <c r="K82" i="93" s="1"/>
  <c r="J89" i="153"/>
  <c r="K89" i="153" s="1"/>
  <c r="J81" i="17"/>
  <c r="G82" i="17" s="1"/>
  <c r="H82" i="17" s="1"/>
  <c r="J96" i="26"/>
  <c r="J97" i="151"/>
  <c r="G90" i="153"/>
  <c r="H90" i="153" s="1"/>
  <c r="I124" i="26"/>
  <c r="C33" i="179"/>
  <c r="J79" i="257"/>
  <c r="G102" i="114"/>
  <c r="H102" i="114" s="1"/>
  <c r="K101" i="114"/>
  <c r="G92" i="100"/>
  <c r="H92" i="100" s="1"/>
  <c r="J92" i="100" s="1"/>
  <c r="K92" i="100" s="1"/>
  <c r="J88" i="61"/>
  <c r="G89" i="61" s="1"/>
  <c r="H89" i="61" s="1"/>
  <c r="K88" i="137"/>
  <c r="G89" i="137"/>
  <c r="H89" i="137" s="1"/>
  <c r="I125" i="114"/>
  <c r="K93" i="148"/>
  <c r="G94" i="148"/>
  <c r="H94" i="148" s="1"/>
  <c r="I127" i="152"/>
  <c r="G115" i="10"/>
  <c r="K114" i="10"/>
  <c r="J115" i="10" s="1"/>
  <c r="J85" i="20"/>
  <c r="J86" i="18"/>
  <c r="G105" i="91"/>
  <c r="H105" i="91" s="1"/>
  <c r="J105" i="91" s="1"/>
  <c r="G106" i="91" s="1"/>
  <c r="H106" i="91" s="1"/>
  <c r="G84" i="4"/>
  <c r="H84" i="4" s="1"/>
  <c r="J84" i="4" s="1"/>
  <c r="G85" i="4" s="1"/>
  <c r="H85" i="4" s="1"/>
  <c r="K84" i="247"/>
  <c r="J117" i="88"/>
  <c r="D81" i="179"/>
  <c r="D37" i="179"/>
  <c r="D94" i="179"/>
  <c r="J119" i="7"/>
  <c r="K119" i="7" s="1"/>
  <c r="J117" i="57"/>
  <c r="K117" i="57" s="1"/>
  <c r="K102" i="251"/>
  <c r="J103" i="251" s="1"/>
  <c r="J98" i="140"/>
  <c r="J117" i="116"/>
  <c r="K117" i="116" s="1"/>
  <c r="K82" i="92"/>
  <c r="G83" i="92"/>
  <c r="H83" i="92" s="1"/>
  <c r="J81" i="211"/>
  <c r="G82" i="211" s="1"/>
  <c r="H82" i="211" s="1"/>
  <c r="J117" i="214"/>
  <c r="K117" i="214" s="1"/>
  <c r="J98" i="3"/>
  <c r="G99" i="3" s="1"/>
  <c r="H99" i="3" s="1"/>
  <c r="J119" i="123"/>
  <c r="J119" i="241"/>
  <c r="K119" i="241" s="1"/>
  <c r="J118" i="70"/>
  <c r="K118" i="70" s="1"/>
  <c r="J118" i="130"/>
  <c r="K118" i="130" s="1"/>
  <c r="J118" i="149"/>
  <c r="K118" i="149" s="1"/>
  <c r="J119" i="169"/>
  <c r="K119" i="169" s="1"/>
  <c r="J119" i="142"/>
  <c r="J119" i="72"/>
  <c r="K119" i="72" s="1"/>
  <c r="J119" i="89"/>
  <c r="K119" i="89" s="1"/>
  <c r="J117" i="238"/>
  <c r="K117" i="238" s="1"/>
  <c r="J118" i="21"/>
  <c r="K118" i="21" s="1"/>
  <c r="J128" i="37"/>
  <c r="K128" i="37" s="1"/>
  <c r="J117" i="128"/>
  <c r="K117" i="128" s="1"/>
  <c r="J118" i="58"/>
  <c r="K118" i="58" s="1"/>
  <c r="J118" i="60"/>
  <c r="K118" i="60" s="1"/>
  <c r="J118" i="182"/>
  <c r="K118" i="182" s="1"/>
  <c r="J119" i="166"/>
  <c r="K119" i="166" s="1"/>
  <c r="J119" i="131"/>
  <c r="K119" i="131" s="1"/>
  <c r="J82" i="48"/>
  <c r="G83" i="48" s="1"/>
  <c r="H83" i="48" s="1"/>
  <c r="J119" i="134"/>
  <c r="J119" i="69"/>
  <c r="K119" i="69" s="1"/>
  <c r="J120" i="111"/>
  <c r="J118" i="220"/>
  <c r="K118" i="220" s="1"/>
  <c r="J116" i="136"/>
  <c r="K116" i="136" s="1"/>
  <c r="J119" i="240"/>
  <c r="K119" i="240" s="1"/>
  <c r="J118" i="84"/>
  <c r="K118" i="84" s="1"/>
  <c r="J117" i="150"/>
  <c r="K117" i="150" s="1"/>
  <c r="J119" i="239"/>
  <c r="K119" i="239" s="1"/>
  <c r="J117" i="27"/>
  <c r="K117" i="27" s="1"/>
  <c r="J118" i="29"/>
  <c r="K118" i="29" s="1"/>
  <c r="J118" i="59"/>
  <c r="K118" i="59" s="1"/>
  <c r="J120" i="14"/>
  <c r="K120" i="14" s="1"/>
  <c r="J85" i="247"/>
  <c r="I119" i="130"/>
  <c r="J117" i="181"/>
  <c r="K117" i="181" s="1"/>
  <c r="J118" i="99"/>
  <c r="K118" i="99" s="1"/>
  <c r="I118" i="256"/>
  <c r="I119" i="170"/>
  <c r="I119" i="29"/>
  <c r="J119" i="8"/>
  <c r="K119" i="8" s="1"/>
  <c r="I118" i="67"/>
  <c r="I119" i="251"/>
  <c r="I123" i="197"/>
  <c r="I118" i="57"/>
  <c r="I118" i="181"/>
  <c r="I119" i="99"/>
  <c r="I119" i="81"/>
  <c r="I120" i="8"/>
  <c r="K118" i="53"/>
  <c r="I119" i="53"/>
  <c r="I120" i="131"/>
  <c r="I119" i="70"/>
  <c r="I119" i="60"/>
  <c r="J118" i="81"/>
  <c r="K118" i="81" s="1"/>
  <c r="I120" i="239"/>
  <c r="J117" i="83"/>
  <c r="K117" i="83" s="1"/>
  <c r="I119" i="59"/>
  <c r="C21" i="179"/>
  <c r="I119" i="140"/>
  <c r="I118" i="83"/>
  <c r="J122" i="197"/>
  <c r="K122" i="197" s="1"/>
  <c r="D194" i="179"/>
  <c r="J122" i="127"/>
  <c r="K122" i="127" s="1"/>
  <c r="J118" i="73"/>
  <c r="K118" i="73" s="1"/>
  <c r="I120" i="89"/>
  <c r="I121" i="48"/>
  <c r="I120" i="91"/>
  <c r="I120" i="69"/>
  <c r="I118" i="238"/>
  <c r="I119" i="149"/>
  <c r="J117" i="115"/>
  <c r="K117" i="115" s="1"/>
  <c r="I120" i="166"/>
  <c r="J120" i="66"/>
  <c r="K120" i="66" s="1"/>
  <c r="J118" i="135"/>
  <c r="K118" i="135" s="1"/>
  <c r="J118" i="255"/>
  <c r="K118" i="255" s="1"/>
  <c r="I119" i="5"/>
  <c r="K118" i="5"/>
  <c r="I129" i="37"/>
  <c r="K117" i="88"/>
  <c r="I118" i="88"/>
  <c r="G87" i="152"/>
  <c r="H87" i="152" s="1"/>
  <c r="K86" i="152"/>
  <c r="I120" i="123"/>
  <c r="K119" i="123"/>
  <c r="I118" i="115"/>
  <c r="I121" i="66"/>
  <c r="C73" i="179"/>
  <c r="I119" i="135"/>
  <c r="I119" i="255"/>
  <c r="I120" i="7"/>
  <c r="I118" i="128"/>
  <c r="I119" i="13"/>
  <c r="K118" i="13"/>
  <c r="I119" i="84"/>
  <c r="I119" i="58"/>
  <c r="I118" i="150"/>
  <c r="J118" i="129"/>
  <c r="K118" i="129" s="1"/>
  <c r="J117" i="68"/>
  <c r="K117" i="68" s="1"/>
  <c r="I120" i="169"/>
  <c r="I118" i="214"/>
  <c r="I120" i="241"/>
  <c r="I119" i="182"/>
  <c r="I123" i="3"/>
  <c r="I120" i="240"/>
  <c r="I119" i="129"/>
  <c r="I118" i="68"/>
  <c r="I119" i="143"/>
  <c r="I121" i="137"/>
  <c r="J120" i="71"/>
  <c r="K120" i="71" s="1"/>
  <c r="I121" i="111"/>
  <c r="K120" i="111"/>
  <c r="I119" i="220"/>
  <c r="I120" i="134"/>
  <c r="K119" i="134"/>
  <c r="I117" i="136"/>
  <c r="J117" i="256"/>
  <c r="K117" i="256" s="1"/>
  <c r="J118" i="170"/>
  <c r="K118" i="170" s="1"/>
  <c r="I118" i="100"/>
  <c r="I121" i="10"/>
  <c r="J117" i="67"/>
  <c r="K117" i="67" s="1"/>
  <c r="I118" i="27"/>
  <c r="I118" i="116"/>
  <c r="I119" i="73"/>
  <c r="I120" i="72"/>
  <c r="C78" i="179"/>
  <c r="I120" i="142"/>
  <c r="K119" i="142"/>
  <c r="I120" i="154"/>
  <c r="J119" i="154"/>
  <c r="K119" i="154" s="1"/>
  <c r="D50" i="179"/>
  <c r="I119" i="21"/>
  <c r="G100" i="155"/>
  <c r="H100" i="155" s="1"/>
  <c r="J100" i="155" s="1"/>
  <c r="J121" i="124"/>
  <c r="K121" i="124" s="1"/>
  <c r="D131" i="179"/>
  <c r="C50" i="179"/>
  <c r="I120" i="247"/>
  <c r="I122" i="250"/>
  <c r="D196" i="179"/>
  <c r="J121" i="250"/>
  <c r="K121" i="250" s="1"/>
  <c r="D62" i="179"/>
  <c r="J121" i="55"/>
  <c r="K121" i="55" s="1"/>
  <c r="I161" i="92"/>
  <c r="I139" i="4"/>
  <c r="K137" i="4"/>
  <c r="J138" i="4" s="1"/>
  <c r="G139" i="4" s="1"/>
  <c r="H139" i="4" s="1"/>
  <c r="J102" i="114" l="1"/>
  <c r="K81" i="17"/>
  <c r="G83" i="93"/>
  <c r="H83" i="93" s="1"/>
  <c r="J83" i="93" s="1"/>
  <c r="G84" i="93" s="1"/>
  <c r="H84" i="93" s="1"/>
  <c r="J90" i="153"/>
  <c r="K90" i="153" s="1"/>
  <c r="G97" i="26"/>
  <c r="H97" i="26" s="1"/>
  <c r="K96" i="26"/>
  <c r="G91" i="153"/>
  <c r="H91" i="153" s="1"/>
  <c r="G98" i="151"/>
  <c r="H98" i="151" s="1"/>
  <c r="K97" i="151"/>
  <c r="I125" i="26"/>
  <c r="K79" i="257"/>
  <c r="G80" i="257"/>
  <c r="H80" i="257" s="1"/>
  <c r="J82" i="17"/>
  <c r="K88" i="61"/>
  <c r="J89" i="61" s="1"/>
  <c r="J89" i="137"/>
  <c r="G90" i="137" s="1"/>
  <c r="H90" i="137" s="1"/>
  <c r="I126" i="114"/>
  <c r="I127" i="114" s="1"/>
  <c r="J94" i="148"/>
  <c r="I128" i="152"/>
  <c r="J118" i="67"/>
  <c r="K118" i="67" s="1"/>
  <c r="J118" i="256"/>
  <c r="K118" i="256" s="1"/>
  <c r="G116" i="10"/>
  <c r="K115" i="10"/>
  <c r="J116" i="10" s="1"/>
  <c r="K85" i="20"/>
  <c r="G86" i="20"/>
  <c r="H86" i="20" s="1"/>
  <c r="G87" i="18"/>
  <c r="H87" i="18" s="1"/>
  <c r="K86" i="18"/>
  <c r="G103" i="114"/>
  <c r="H103" i="114" s="1"/>
  <c r="K102" i="114"/>
  <c r="K105" i="91"/>
  <c r="J106" i="91" s="1"/>
  <c r="K84" i="4"/>
  <c r="J85" i="4" s="1"/>
  <c r="K85" i="4" s="1"/>
  <c r="D78" i="179"/>
  <c r="D21" i="179"/>
  <c r="G93" i="100"/>
  <c r="H93" i="100" s="1"/>
  <c r="J93" i="100" s="1"/>
  <c r="K82" i="48"/>
  <c r="J83" i="48" s="1"/>
  <c r="K98" i="140"/>
  <c r="G99" i="140"/>
  <c r="H99" i="140" s="1"/>
  <c r="J123" i="197"/>
  <c r="K123" i="197" s="1"/>
  <c r="G104" i="251"/>
  <c r="H104" i="251" s="1"/>
  <c r="K103" i="251"/>
  <c r="J83" i="92"/>
  <c r="K83" i="92" s="1"/>
  <c r="K81" i="211"/>
  <c r="J82" i="211" s="1"/>
  <c r="K98" i="3"/>
  <c r="J99" i="3" s="1"/>
  <c r="K99" i="3" s="1"/>
  <c r="J119" i="170"/>
  <c r="K119" i="170" s="1"/>
  <c r="J118" i="27"/>
  <c r="K118" i="27" s="1"/>
  <c r="J120" i="241"/>
  <c r="K120" i="241" s="1"/>
  <c r="J120" i="154"/>
  <c r="K120" i="154" s="1"/>
  <c r="J119" i="81"/>
  <c r="K119" i="81" s="1"/>
  <c r="J120" i="8"/>
  <c r="K120" i="8" s="1"/>
  <c r="J119" i="129"/>
  <c r="K119" i="129" s="1"/>
  <c r="J118" i="214"/>
  <c r="K118" i="214" s="1"/>
  <c r="J120" i="7"/>
  <c r="K120" i="7" s="1"/>
  <c r="J118" i="115"/>
  <c r="K118" i="115" s="1"/>
  <c r="J118" i="88"/>
  <c r="K118" i="88" s="1"/>
  <c r="J119" i="149"/>
  <c r="K119" i="149" s="1"/>
  <c r="J119" i="70"/>
  <c r="K119" i="70" s="1"/>
  <c r="J117" i="136"/>
  <c r="K117" i="136" s="1"/>
  <c r="J118" i="238"/>
  <c r="K118" i="238" s="1"/>
  <c r="J120" i="240"/>
  <c r="K120" i="240" s="1"/>
  <c r="J120" i="131"/>
  <c r="K120" i="131" s="1"/>
  <c r="J118" i="181"/>
  <c r="K118" i="181" s="1"/>
  <c r="J118" i="83"/>
  <c r="K118" i="83" s="1"/>
  <c r="J119" i="29"/>
  <c r="K119" i="29" s="1"/>
  <c r="J119" i="255"/>
  <c r="K119" i="255" s="1"/>
  <c r="J120" i="72"/>
  <c r="J118" i="150"/>
  <c r="K118" i="150" s="1"/>
  <c r="J119" i="84"/>
  <c r="K119" i="84" s="1"/>
  <c r="J119" i="135"/>
  <c r="K119" i="135" s="1"/>
  <c r="J118" i="68"/>
  <c r="K118" i="68" s="1"/>
  <c r="J120" i="89"/>
  <c r="K120" i="89" s="1"/>
  <c r="J129" i="37"/>
  <c r="K129" i="37" s="1"/>
  <c r="J87" i="152"/>
  <c r="G88" i="152" s="1"/>
  <c r="H88" i="152" s="1"/>
  <c r="I123" i="20"/>
  <c r="C27" i="179"/>
  <c r="J121" i="111"/>
  <c r="K121" i="111" s="1"/>
  <c r="D118" i="179"/>
  <c r="J119" i="182"/>
  <c r="K119" i="182" s="1"/>
  <c r="I119" i="150"/>
  <c r="J118" i="128"/>
  <c r="K118" i="128" s="1"/>
  <c r="I121" i="91"/>
  <c r="I119" i="67"/>
  <c r="I119" i="256"/>
  <c r="I120" i="220"/>
  <c r="C118" i="179"/>
  <c r="I120" i="129"/>
  <c r="I119" i="128"/>
  <c r="I120" i="135"/>
  <c r="J120" i="123"/>
  <c r="K120" i="123" s="1"/>
  <c r="I120" i="149"/>
  <c r="J119" i="59"/>
  <c r="K119" i="59" s="1"/>
  <c r="J119" i="60"/>
  <c r="K119" i="60" s="1"/>
  <c r="I121" i="8"/>
  <c r="C15" i="179"/>
  <c r="J118" i="57"/>
  <c r="K118" i="57" s="1"/>
  <c r="I120" i="58"/>
  <c r="J120" i="142"/>
  <c r="K120" i="142" s="1"/>
  <c r="C17" i="179"/>
  <c r="I118" i="136"/>
  <c r="I119" i="214"/>
  <c r="J119" i="58"/>
  <c r="K119" i="58" s="1"/>
  <c r="C130" i="179"/>
  <c r="I120" i="5"/>
  <c r="K119" i="5"/>
  <c r="I122" i="48"/>
  <c r="C55" i="179"/>
  <c r="I119" i="83"/>
  <c r="I120" i="59"/>
  <c r="I120" i="60"/>
  <c r="I119" i="57"/>
  <c r="I120" i="70"/>
  <c r="J119" i="130"/>
  <c r="K119" i="130" s="1"/>
  <c r="J118" i="116"/>
  <c r="K118" i="116" s="1"/>
  <c r="J120" i="134"/>
  <c r="K120" i="134" s="1"/>
  <c r="I122" i="137"/>
  <c r="J120" i="169"/>
  <c r="K120" i="169" s="1"/>
  <c r="I120" i="84"/>
  <c r="I121" i="7"/>
  <c r="C14" i="179"/>
  <c r="I119" i="238"/>
  <c r="C96" i="179"/>
  <c r="I120" i="140"/>
  <c r="J120" i="239"/>
  <c r="K120" i="239" s="1"/>
  <c r="I120" i="81"/>
  <c r="I124" i="197"/>
  <c r="I120" i="29"/>
  <c r="I120" i="130"/>
  <c r="J121" i="66"/>
  <c r="K121" i="66" s="1"/>
  <c r="D73" i="179"/>
  <c r="I119" i="116"/>
  <c r="I119" i="100"/>
  <c r="I121" i="134"/>
  <c r="I121" i="169"/>
  <c r="I119" i="115"/>
  <c r="I119" i="88"/>
  <c r="J120" i="69"/>
  <c r="K120" i="69" s="1"/>
  <c r="I121" i="131"/>
  <c r="J119" i="99"/>
  <c r="K119" i="99" s="1"/>
  <c r="G86" i="247"/>
  <c r="H86" i="247" s="1"/>
  <c r="K85" i="247"/>
  <c r="C76" i="179"/>
  <c r="I120" i="99"/>
  <c r="I120" i="251"/>
  <c r="I120" i="170"/>
  <c r="I119" i="27"/>
  <c r="J119" i="220"/>
  <c r="K119" i="220" s="1"/>
  <c r="I119" i="68"/>
  <c r="I120" i="182"/>
  <c r="I120" i="13"/>
  <c r="K119" i="13"/>
  <c r="I120" i="255"/>
  <c r="C44" i="179"/>
  <c r="J120" i="166"/>
  <c r="K120" i="166" s="1"/>
  <c r="I120" i="53"/>
  <c r="K119" i="53"/>
  <c r="I119" i="181"/>
  <c r="I120" i="73"/>
  <c r="J119" i="73"/>
  <c r="K119" i="73" s="1"/>
  <c r="K120" i="72"/>
  <c r="C79" i="179"/>
  <c r="I121" i="142"/>
  <c r="J122" i="250"/>
  <c r="K122" i="250" s="1"/>
  <c r="I120" i="21"/>
  <c r="J119" i="21"/>
  <c r="K119" i="21" s="1"/>
  <c r="G101" i="155"/>
  <c r="H101" i="155" s="1"/>
  <c r="K100" i="155"/>
  <c r="I123" i="250"/>
  <c r="I162" i="92"/>
  <c r="K138" i="4"/>
  <c r="J139" i="4" s="1"/>
  <c r="G140" i="4" s="1"/>
  <c r="H140" i="4" s="1"/>
  <c r="I140" i="4"/>
  <c r="K89" i="137" l="1"/>
  <c r="J90" i="137" s="1"/>
  <c r="J97" i="26"/>
  <c r="G98" i="26" s="1"/>
  <c r="H98" i="26" s="1"/>
  <c r="J91" i="153"/>
  <c r="G92" i="153" s="1"/>
  <c r="H92" i="153" s="1"/>
  <c r="K83" i="93"/>
  <c r="J84" i="93" s="1"/>
  <c r="K84" i="93" s="1"/>
  <c r="K97" i="26"/>
  <c r="J98" i="151"/>
  <c r="G99" i="151" s="1"/>
  <c r="H99" i="151" s="1"/>
  <c r="I128" i="114"/>
  <c r="J80" i="257"/>
  <c r="G83" i="17"/>
  <c r="H83" i="17" s="1"/>
  <c r="K82" i="17"/>
  <c r="I126" i="26"/>
  <c r="K94" i="148"/>
  <c r="G95" i="148"/>
  <c r="H95" i="148" s="1"/>
  <c r="G90" i="61"/>
  <c r="H90" i="61" s="1"/>
  <c r="K89" i="61"/>
  <c r="I129" i="152"/>
  <c r="I130" i="152" s="1"/>
  <c r="J86" i="20"/>
  <c r="G117" i="10"/>
  <c r="K116" i="10"/>
  <c r="J117" i="10" s="1"/>
  <c r="J103" i="114"/>
  <c r="G104" i="114" s="1"/>
  <c r="H104" i="114" s="1"/>
  <c r="J120" i="220"/>
  <c r="K120" i="220" s="1"/>
  <c r="J87" i="18"/>
  <c r="G86" i="4"/>
  <c r="H86" i="4" s="1"/>
  <c r="J86" i="4" s="1"/>
  <c r="G87" i="4" s="1"/>
  <c r="H87" i="4" s="1"/>
  <c r="K93" i="100"/>
  <c r="G94" i="100"/>
  <c r="H94" i="100" s="1"/>
  <c r="C18" i="179"/>
  <c r="D76" i="179"/>
  <c r="D96" i="179"/>
  <c r="D191" i="179"/>
  <c r="D172" i="179"/>
  <c r="D190" i="179"/>
  <c r="D219" i="179"/>
  <c r="D130" i="179"/>
  <c r="D79" i="179"/>
  <c r="D44" i="179"/>
  <c r="D160" i="179"/>
  <c r="J120" i="58"/>
  <c r="K120" i="58" s="1"/>
  <c r="K106" i="91"/>
  <c r="G107" i="91"/>
  <c r="H107" i="91" s="1"/>
  <c r="J119" i="67"/>
  <c r="K119" i="67" s="1"/>
  <c r="J99" i="140"/>
  <c r="J104" i="251"/>
  <c r="K104" i="251" s="1"/>
  <c r="G83" i="211"/>
  <c r="H83" i="211" s="1"/>
  <c r="K82" i="211"/>
  <c r="J119" i="128"/>
  <c r="K119" i="128" s="1"/>
  <c r="G84" i="92"/>
  <c r="G100" i="3"/>
  <c r="H100" i="3" s="1"/>
  <c r="J100" i="3" s="1"/>
  <c r="J119" i="150"/>
  <c r="K119" i="150" s="1"/>
  <c r="J120" i="73"/>
  <c r="K120" i="73" s="1"/>
  <c r="J120" i="255"/>
  <c r="K120" i="255" s="1"/>
  <c r="J86" i="247"/>
  <c r="G87" i="247" s="1"/>
  <c r="H87" i="247" s="1"/>
  <c r="J119" i="88"/>
  <c r="K119" i="88" s="1"/>
  <c r="J119" i="116"/>
  <c r="K119" i="116" s="1"/>
  <c r="J120" i="99"/>
  <c r="K120" i="99" s="1"/>
  <c r="J124" i="197"/>
  <c r="K124" i="197" s="1"/>
  <c r="J120" i="60"/>
  <c r="K120" i="60" s="1"/>
  <c r="J120" i="182"/>
  <c r="K120" i="182" s="1"/>
  <c r="J119" i="238"/>
  <c r="K119" i="238" s="1"/>
  <c r="J120" i="59"/>
  <c r="K120" i="59" s="1"/>
  <c r="J120" i="129"/>
  <c r="K120" i="129" s="1"/>
  <c r="J119" i="27"/>
  <c r="K119" i="27" s="1"/>
  <c r="J119" i="115"/>
  <c r="K119" i="115" s="1"/>
  <c r="J120" i="130"/>
  <c r="K120" i="130" s="1"/>
  <c r="K87" i="152"/>
  <c r="J88" i="152" s="1"/>
  <c r="G89" i="152" s="1"/>
  <c r="H89" i="152" s="1"/>
  <c r="I121" i="53"/>
  <c r="K121" i="53" s="1"/>
  <c r="K120" i="53"/>
  <c r="C60" i="179"/>
  <c r="J120" i="81"/>
  <c r="K120" i="81" s="1"/>
  <c r="J120" i="70"/>
  <c r="K120" i="70" s="1"/>
  <c r="J119" i="83"/>
  <c r="K119" i="83" s="1"/>
  <c r="I120" i="256"/>
  <c r="J120" i="21"/>
  <c r="K120" i="21" s="1"/>
  <c r="I120" i="27"/>
  <c r="I120" i="88"/>
  <c r="I122" i="134"/>
  <c r="J119" i="57"/>
  <c r="K119" i="57" s="1"/>
  <c r="I121" i="149"/>
  <c r="I121" i="129"/>
  <c r="I120" i="67"/>
  <c r="I120" i="214"/>
  <c r="C65" i="179"/>
  <c r="J120" i="149"/>
  <c r="K120" i="149" s="1"/>
  <c r="I120" i="83"/>
  <c r="I121" i="130"/>
  <c r="J120" i="170"/>
  <c r="K120" i="170" s="1"/>
  <c r="I120" i="115"/>
  <c r="I120" i="100"/>
  <c r="I121" i="29"/>
  <c r="C36" i="179"/>
  <c r="I121" i="140"/>
  <c r="I123" i="48"/>
  <c r="J119" i="214"/>
  <c r="K119" i="214" s="1"/>
  <c r="C98" i="179"/>
  <c r="I122" i="91"/>
  <c r="C88" i="179"/>
  <c r="J121" i="134"/>
  <c r="K121" i="134" s="1"/>
  <c r="D141" i="179"/>
  <c r="J121" i="7"/>
  <c r="K121" i="7" s="1"/>
  <c r="D14" i="179"/>
  <c r="I123" i="137"/>
  <c r="J119" i="181"/>
  <c r="K119" i="181" s="1"/>
  <c r="J121" i="131"/>
  <c r="K121" i="131" s="1"/>
  <c r="D138" i="179"/>
  <c r="I122" i="169"/>
  <c r="J120" i="29"/>
  <c r="K120" i="29" s="1"/>
  <c r="J120" i="84"/>
  <c r="K120" i="84" s="1"/>
  <c r="I121" i="60"/>
  <c r="C67" i="179"/>
  <c r="J118" i="136"/>
  <c r="K118" i="136" s="1"/>
  <c r="J121" i="8"/>
  <c r="K121" i="8" s="1"/>
  <c r="D15" i="179"/>
  <c r="J120" i="135"/>
  <c r="K120" i="135" s="1"/>
  <c r="I124" i="20"/>
  <c r="C20" i="179"/>
  <c r="K120" i="13"/>
  <c r="J121" i="169"/>
  <c r="K121" i="169" s="1"/>
  <c r="D175" i="179"/>
  <c r="C91" i="179"/>
  <c r="C12" i="179"/>
  <c r="K120" i="5"/>
  <c r="I119" i="136"/>
  <c r="I121" i="135"/>
  <c r="C77" i="179"/>
  <c r="I120" i="181"/>
  <c r="I120" i="68"/>
  <c r="J119" i="68"/>
  <c r="K119" i="68" s="1"/>
  <c r="C106" i="179"/>
  <c r="G84" i="48"/>
  <c r="H84" i="48" s="1"/>
  <c r="K83" i="48"/>
  <c r="I120" i="116"/>
  <c r="I125" i="197"/>
  <c r="I120" i="238"/>
  <c r="C66" i="179"/>
  <c r="I122" i="8"/>
  <c r="I120" i="128"/>
  <c r="J119" i="256"/>
  <c r="K119" i="256" s="1"/>
  <c r="I120" i="150"/>
  <c r="C80" i="179"/>
  <c r="D149" i="179"/>
  <c r="J121" i="142"/>
  <c r="K121" i="142" s="1"/>
  <c r="C28" i="179"/>
  <c r="J101" i="155"/>
  <c r="G102" i="155" s="1"/>
  <c r="H102" i="155" s="1"/>
  <c r="K139" i="4"/>
  <c r="J140" i="4" s="1"/>
  <c r="G141" i="4" s="1"/>
  <c r="H141" i="4" s="1"/>
  <c r="J123" i="250"/>
  <c r="K123" i="250" s="1"/>
  <c r="I124" i="250"/>
  <c r="I163" i="92"/>
  <c r="I141" i="4"/>
  <c r="K98" i="151" l="1"/>
  <c r="K91" i="153"/>
  <c r="J99" i="151"/>
  <c r="G100" i="151" s="1"/>
  <c r="H100" i="151" s="1"/>
  <c r="G85" i="93"/>
  <c r="H85" i="93" s="1"/>
  <c r="J85" i="93" s="1"/>
  <c r="K85" i="93" s="1"/>
  <c r="J83" i="17"/>
  <c r="G84" i="17" s="1"/>
  <c r="H84" i="17" s="1"/>
  <c r="J98" i="26"/>
  <c r="G81" i="257"/>
  <c r="H81" i="257" s="1"/>
  <c r="K80" i="257"/>
  <c r="I127" i="26"/>
  <c r="I128" i="26" s="1"/>
  <c r="I129" i="26" s="1"/>
  <c r="I130" i="26" s="1"/>
  <c r="I131" i="26" s="1"/>
  <c r="J92" i="153"/>
  <c r="I129" i="114"/>
  <c r="G91" i="137"/>
  <c r="H91" i="137" s="1"/>
  <c r="K90" i="137"/>
  <c r="J95" i="148"/>
  <c r="I131" i="152"/>
  <c r="J90" i="61"/>
  <c r="G87" i="20"/>
  <c r="H87" i="20" s="1"/>
  <c r="K86" i="20"/>
  <c r="K103" i="114"/>
  <c r="J104" i="114" s="1"/>
  <c r="J94" i="100"/>
  <c r="K94" i="100" s="1"/>
  <c r="G118" i="10"/>
  <c r="K117" i="10"/>
  <c r="J118" i="10" s="1"/>
  <c r="G88" i="18"/>
  <c r="H88" i="18" s="1"/>
  <c r="K87" i="18"/>
  <c r="K86" i="4"/>
  <c r="J87" i="4" s="1"/>
  <c r="G88" i="4" s="1"/>
  <c r="H88" i="4" s="1"/>
  <c r="D80" i="179"/>
  <c r="D66" i="179"/>
  <c r="D202" i="179"/>
  <c r="D20" i="179"/>
  <c r="D28" i="179"/>
  <c r="D88" i="179"/>
  <c r="D91" i="179"/>
  <c r="D65" i="179"/>
  <c r="D106" i="179"/>
  <c r="D186" i="179"/>
  <c r="D60" i="179"/>
  <c r="D12" i="179"/>
  <c r="D176" i="179"/>
  <c r="D77" i="179"/>
  <c r="J120" i="256"/>
  <c r="K120" i="256" s="1"/>
  <c r="J122" i="134"/>
  <c r="K122" i="134" s="1"/>
  <c r="J107" i="91"/>
  <c r="G105" i="251"/>
  <c r="H105" i="251" s="1"/>
  <c r="J105" i="251" s="1"/>
  <c r="K99" i="140"/>
  <c r="G100" i="140"/>
  <c r="H100" i="140" s="1"/>
  <c r="J83" i="211"/>
  <c r="H84" i="92"/>
  <c r="J84" i="92" s="1"/>
  <c r="K86" i="247"/>
  <c r="J87" i="247" s="1"/>
  <c r="G101" i="3"/>
  <c r="H101" i="3" s="1"/>
  <c r="K100" i="3"/>
  <c r="J120" i="88"/>
  <c r="K120" i="88" s="1"/>
  <c r="J120" i="27"/>
  <c r="K120" i="27" s="1"/>
  <c r="J122" i="169"/>
  <c r="K122" i="169" s="1"/>
  <c r="J120" i="150"/>
  <c r="K120" i="150" s="1"/>
  <c r="J120" i="68"/>
  <c r="K120" i="68" s="1"/>
  <c r="J122" i="8"/>
  <c r="K122" i="8" s="1"/>
  <c r="J120" i="238"/>
  <c r="K120" i="238" s="1"/>
  <c r="J120" i="116"/>
  <c r="K120" i="116" s="1"/>
  <c r="J120" i="214"/>
  <c r="K120" i="214" s="1"/>
  <c r="J120" i="83"/>
  <c r="K120" i="83" s="1"/>
  <c r="J119" i="136"/>
  <c r="K119" i="136" s="1"/>
  <c r="J120" i="128"/>
  <c r="K120" i="128" s="1"/>
  <c r="J125" i="197"/>
  <c r="K125" i="197" s="1"/>
  <c r="K88" i="152"/>
  <c r="J89" i="152" s="1"/>
  <c r="K89" i="152" s="1"/>
  <c r="J121" i="29"/>
  <c r="K121" i="29" s="1"/>
  <c r="D36" i="179"/>
  <c r="J121" i="149"/>
  <c r="K121" i="149" s="1"/>
  <c r="D155" i="179"/>
  <c r="I121" i="83"/>
  <c r="C90" i="179"/>
  <c r="J120" i="67"/>
  <c r="K120" i="67" s="1"/>
  <c r="I123" i="169"/>
  <c r="K101" i="155"/>
  <c r="J102" i="155" s="1"/>
  <c r="I121" i="116"/>
  <c r="C123" i="179"/>
  <c r="C75" i="179"/>
  <c r="C74" i="179"/>
  <c r="I123" i="134"/>
  <c r="J84" i="48"/>
  <c r="J120" i="181"/>
  <c r="K120" i="181" s="1"/>
  <c r="I124" i="137"/>
  <c r="I124" i="48"/>
  <c r="I125" i="48" s="1"/>
  <c r="I121" i="100"/>
  <c r="C107" i="179"/>
  <c r="J121" i="129"/>
  <c r="K121" i="129" s="1"/>
  <c r="D136" i="179"/>
  <c r="C95" i="179"/>
  <c r="I125" i="20"/>
  <c r="J121" i="60"/>
  <c r="K121" i="60" s="1"/>
  <c r="D67" i="179"/>
  <c r="C122" i="179"/>
  <c r="J120" i="115"/>
  <c r="K120" i="115" s="1"/>
  <c r="I122" i="135"/>
  <c r="J121" i="135"/>
  <c r="K121" i="135" s="1"/>
  <c r="D142" i="179"/>
  <c r="I122" i="140"/>
  <c r="I122" i="149"/>
  <c r="C34" i="179"/>
  <c r="I123" i="91"/>
  <c r="J121" i="130"/>
  <c r="K121" i="130" s="1"/>
  <c r="D137" i="179"/>
  <c r="I121" i="214"/>
  <c r="I120" i="136"/>
  <c r="J124" i="250"/>
  <c r="K124" i="250" s="1"/>
  <c r="I164" i="92"/>
  <c r="I142" i="4"/>
  <c r="K140" i="4"/>
  <c r="J141" i="4" s="1"/>
  <c r="G142" i="4" s="1"/>
  <c r="H142" i="4" s="1"/>
  <c r="K83" i="17" l="1"/>
  <c r="K99" i="151"/>
  <c r="J100" i="151" s="1"/>
  <c r="G86" i="93"/>
  <c r="H86" i="93" s="1"/>
  <c r="J86" i="93" s="1"/>
  <c r="J84" i="17"/>
  <c r="G85" i="17" s="1"/>
  <c r="H85" i="17" s="1"/>
  <c r="K98" i="26"/>
  <c r="G99" i="26"/>
  <c r="H99" i="26" s="1"/>
  <c r="G95" i="100"/>
  <c r="H95" i="100" s="1"/>
  <c r="J95" i="100" s="1"/>
  <c r="G96" i="100" s="1"/>
  <c r="H96" i="100" s="1"/>
  <c r="I130" i="114"/>
  <c r="J81" i="257"/>
  <c r="K92" i="153"/>
  <c r="G93" i="153"/>
  <c r="H93" i="153" s="1"/>
  <c r="K84" i="17"/>
  <c r="J91" i="137"/>
  <c r="G92" i="137" s="1"/>
  <c r="H92" i="137" s="1"/>
  <c r="J87" i="20"/>
  <c r="G88" i="20" s="1"/>
  <c r="H88" i="20" s="1"/>
  <c r="I132" i="152"/>
  <c r="G96" i="148"/>
  <c r="H96" i="148" s="1"/>
  <c r="K95" i="148"/>
  <c r="G91" i="61"/>
  <c r="H91" i="61" s="1"/>
  <c r="K90" i="61"/>
  <c r="G119" i="10"/>
  <c r="K118" i="10"/>
  <c r="J119" i="10" s="1"/>
  <c r="G105" i="114"/>
  <c r="H105" i="114" s="1"/>
  <c r="K104" i="114"/>
  <c r="J88" i="18"/>
  <c r="K87" i="4"/>
  <c r="J88" i="4" s="1"/>
  <c r="D122" i="179"/>
  <c r="D185" i="179"/>
  <c r="D74" i="179"/>
  <c r="D95" i="179"/>
  <c r="D156" i="179"/>
  <c r="D218" i="179"/>
  <c r="D135" i="179"/>
  <c r="D75" i="179"/>
  <c r="D34" i="179"/>
  <c r="K107" i="91"/>
  <c r="G108" i="91"/>
  <c r="H108" i="91" s="1"/>
  <c r="G106" i="251"/>
  <c r="H106" i="251" s="1"/>
  <c r="K105" i="251"/>
  <c r="J100" i="140"/>
  <c r="G101" i="140" s="1"/>
  <c r="H101" i="140" s="1"/>
  <c r="G84" i="211"/>
  <c r="H84" i="211" s="1"/>
  <c r="K83" i="211"/>
  <c r="J101" i="3"/>
  <c r="K101" i="3" s="1"/>
  <c r="K84" i="92"/>
  <c r="G85" i="92"/>
  <c r="J123" i="169"/>
  <c r="K123" i="169" s="1"/>
  <c r="J122" i="149"/>
  <c r="K122" i="149" s="1"/>
  <c r="J123" i="134"/>
  <c r="K123" i="134" s="1"/>
  <c r="G90" i="152"/>
  <c r="H90" i="152" s="1"/>
  <c r="J90" i="152" s="1"/>
  <c r="G103" i="155"/>
  <c r="H103" i="155" s="1"/>
  <c r="K102" i="155"/>
  <c r="I124" i="91"/>
  <c r="I126" i="20"/>
  <c r="J121" i="116"/>
  <c r="K121" i="116" s="1"/>
  <c r="D123" i="179"/>
  <c r="I121" i="136"/>
  <c r="J122" i="135"/>
  <c r="K122" i="135" s="1"/>
  <c r="J120" i="136"/>
  <c r="K120" i="136" s="1"/>
  <c r="D143" i="179"/>
  <c r="I123" i="149"/>
  <c r="G85" i="48"/>
  <c r="H85" i="48" s="1"/>
  <c r="K84" i="48"/>
  <c r="I122" i="116"/>
  <c r="J121" i="83"/>
  <c r="K121" i="83" s="1"/>
  <c r="D90" i="179"/>
  <c r="I122" i="100"/>
  <c r="G88" i="247"/>
  <c r="H88" i="247" s="1"/>
  <c r="K87" i="247"/>
  <c r="J121" i="214"/>
  <c r="K121" i="214" s="1"/>
  <c r="D195" i="179"/>
  <c r="I126" i="48"/>
  <c r="I124" i="134"/>
  <c r="I124" i="169"/>
  <c r="I125" i="137"/>
  <c r="I165" i="92"/>
  <c r="I143" i="4"/>
  <c r="K141" i="4"/>
  <c r="J142" i="4" s="1"/>
  <c r="G143" i="4" s="1"/>
  <c r="H143" i="4" s="1"/>
  <c r="K100" i="151" l="1"/>
  <c r="G101" i="151"/>
  <c r="H101" i="151" s="1"/>
  <c r="K95" i="100"/>
  <c r="J96" i="100" s="1"/>
  <c r="G97" i="100" s="1"/>
  <c r="H97" i="100" s="1"/>
  <c r="K87" i="20"/>
  <c r="J88" i="20" s="1"/>
  <c r="K86" i="93"/>
  <c r="G87" i="93"/>
  <c r="H87" i="93" s="1"/>
  <c r="J101" i="151"/>
  <c r="G102" i="151" s="1"/>
  <c r="H102" i="151" s="1"/>
  <c r="J99" i="26"/>
  <c r="J93" i="153"/>
  <c r="I131" i="114"/>
  <c r="J85" i="17"/>
  <c r="G82" i="257"/>
  <c r="H82" i="257" s="1"/>
  <c r="K81" i="257"/>
  <c r="K91" i="137"/>
  <c r="J92" i="137" s="1"/>
  <c r="G93" i="137" s="1"/>
  <c r="H93" i="137" s="1"/>
  <c r="J96" i="148"/>
  <c r="I133" i="152"/>
  <c r="J91" i="61"/>
  <c r="K119" i="10"/>
  <c r="J120" i="10" s="1"/>
  <c r="G120" i="10"/>
  <c r="G89" i="18"/>
  <c r="H89" i="18" s="1"/>
  <c r="K88" i="18"/>
  <c r="J105" i="114"/>
  <c r="K88" i="4"/>
  <c r="G89" i="4"/>
  <c r="H89" i="4" s="1"/>
  <c r="J108" i="91"/>
  <c r="J106" i="251"/>
  <c r="K106" i="251" s="1"/>
  <c r="K100" i="140"/>
  <c r="J101" i="140" s="1"/>
  <c r="K101" i="140" s="1"/>
  <c r="J84" i="211"/>
  <c r="K84" i="211" s="1"/>
  <c r="G102" i="3"/>
  <c r="H102" i="3" s="1"/>
  <c r="J102" i="3" s="1"/>
  <c r="K102" i="3" s="1"/>
  <c r="H85" i="92"/>
  <c r="J85" i="92" s="1"/>
  <c r="J121" i="136"/>
  <c r="K121" i="136" s="1"/>
  <c r="J103" i="155"/>
  <c r="K103" i="155" s="1"/>
  <c r="J88" i="247"/>
  <c r="K88" i="247" s="1"/>
  <c r="J122" i="116"/>
  <c r="K122" i="116" s="1"/>
  <c r="J85" i="48"/>
  <c r="G86" i="48" s="1"/>
  <c r="H86" i="48" s="1"/>
  <c r="K90" i="152"/>
  <c r="G91" i="152"/>
  <c r="H91" i="152" s="1"/>
  <c r="I125" i="169"/>
  <c r="I125" i="91"/>
  <c r="J123" i="149"/>
  <c r="K123" i="149" s="1"/>
  <c r="J124" i="134"/>
  <c r="K124" i="134" s="1"/>
  <c r="I127" i="20"/>
  <c r="I126" i="137"/>
  <c r="I127" i="48"/>
  <c r="I128" i="48" s="1"/>
  <c r="I129" i="48" s="1"/>
  <c r="I130" i="48" s="1"/>
  <c r="I123" i="100"/>
  <c r="J124" i="169"/>
  <c r="K124" i="169" s="1"/>
  <c r="I166" i="92"/>
  <c r="K142" i="4"/>
  <c r="J143" i="4" s="1"/>
  <c r="G144" i="4" s="1"/>
  <c r="H144" i="4" s="1"/>
  <c r="I144" i="4"/>
  <c r="K101" i="151" l="1"/>
  <c r="G89" i="20"/>
  <c r="H89" i="20" s="1"/>
  <c r="K88" i="20"/>
  <c r="J87" i="93"/>
  <c r="K92" i="137"/>
  <c r="J82" i="257"/>
  <c r="K99" i="26"/>
  <c r="G100" i="26"/>
  <c r="H100" i="26" s="1"/>
  <c r="J93" i="137"/>
  <c r="G94" i="137" s="1"/>
  <c r="H94" i="137" s="1"/>
  <c r="G86" i="17"/>
  <c r="H86" i="17" s="1"/>
  <c r="K85" i="17"/>
  <c r="I132" i="114"/>
  <c r="J102" i="151"/>
  <c r="G94" i="153"/>
  <c r="H94" i="153" s="1"/>
  <c r="K93" i="153"/>
  <c r="K93" i="137"/>
  <c r="I134" i="152"/>
  <c r="G97" i="148"/>
  <c r="H97" i="148" s="1"/>
  <c r="K96" i="148"/>
  <c r="G92" i="61"/>
  <c r="H92" i="61" s="1"/>
  <c r="K91" i="61"/>
  <c r="K96" i="100"/>
  <c r="J97" i="100" s="1"/>
  <c r="K97" i="100" s="1"/>
  <c r="G121" i="10"/>
  <c r="K120" i="10"/>
  <c r="J121" i="10" s="1"/>
  <c r="K121" i="10" s="1"/>
  <c r="D17" i="179" s="1"/>
  <c r="K105" i="114"/>
  <c r="G106" i="114"/>
  <c r="H106" i="114" s="1"/>
  <c r="J89" i="18"/>
  <c r="J89" i="4"/>
  <c r="K89" i="4" s="1"/>
  <c r="G89" i="247"/>
  <c r="H89" i="247" s="1"/>
  <c r="J89" i="247" s="1"/>
  <c r="K89" i="247" s="1"/>
  <c r="G107" i="251"/>
  <c r="H107" i="251" s="1"/>
  <c r="J107" i="251" s="1"/>
  <c r="G108" i="251" s="1"/>
  <c r="H108" i="251" s="1"/>
  <c r="G102" i="140"/>
  <c r="H102" i="140" s="1"/>
  <c r="J102" i="140" s="1"/>
  <c r="K108" i="91"/>
  <c r="G109" i="91"/>
  <c r="H109" i="91" s="1"/>
  <c r="G98" i="100"/>
  <c r="H98" i="100" s="1"/>
  <c r="J98" i="100" s="1"/>
  <c r="G85" i="211"/>
  <c r="H85" i="211" s="1"/>
  <c r="J85" i="211" s="1"/>
  <c r="K85" i="211" s="1"/>
  <c r="G103" i="3"/>
  <c r="H103" i="3" s="1"/>
  <c r="J103" i="3" s="1"/>
  <c r="K85" i="92"/>
  <c r="G86" i="92"/>
  <c r="H86" i="92" s="1"/>
  <c r="G104" i="155"/>
  <c r="H104" i="155" s="1"/>
  <c r="J104" i="155" s="1"/>
  <c r="G105" i="155" s="1"/>
  <c r="H105" i="155" s="1"/>
  <c r="K85" i="48"/>
  <c r="J86" i="48" s="1"/>
  <c r="J125" i="169"/>
  <c r="K125" i="169" s="1"/>
  <c r="J91" i="152"/>
  <c r="K91" i="152" s="1"/>
  <c r="I127" i="137"/>
  <c r="I128" i="20"/>
  <c r="I126" i="91"/>
  <c r="I124" i="100"/>
  <c r="I131" i="48"/>
  <c r="I126" i="169"/>
  <c r="K143" i="4"/>
  <c r="J144" i="4" s="1"/>
  <c r="G145" i="4" s="1"/>
  <c r="H145" i="4" s="1"/>
  <c r="I167" i="92"/>
  <c r="I145" i="4"/>
  <c r="J100" i="26" l="1"/>
  <c r="K100" i="26" s="1"/>
  <c r="J89" i="20"/>
  <c r="K82" i="257"/>
  <c r="G83" i="257"/>
  <c r="H83" i="257" s="1"/>
  <c r="G88" i="93"/>
  <c r="H88" i="93" s="1"/>
  <c r="K87" i="93"/>
  <c r="J94" i="153"/>
  <c r="K94" i="153" s="1"/>
  <c r="I133" i="114"/>
  <c r="G103" i="151"/>
  <c r="H103" i="151" s="1"/>
  <c r="K102" i="151"/>
  <c r="J86" i="17"/>
  <c r="J94" i="137"/>
  <c r="J97" i="148"/>
  <c r="G98" i="148" s="1"/>
  <c r="H98" i="148" s="1"/>
  <c r="I135" i="152"/>
  <c r="J92" i="61"/>
  <c r="J106" i="114"/>
  <c r="G107" i="114" s="1"/>
  <c r="H107" i="114" s="1"/>
  <c r="G90" i="18"/>
  <c r="H90" i="18" s="1"/>
  <c r="K89" i="18"/>
  <c r="G90" i="4"/>
  <c r="H90" i="4" s="1"/>
  <c r="J90" i="4" s="1"/>
  <c r="K107" i="251"/>
  <c r="J108" i="251" s="1"/>
  <c r="G109" i="251" s="1"/>
  <c r="H109" i="251" s="1"/>
  <c r="K98" i="100"/>
  <c r="G99" i="100"/>
  <c r="H99" i="100" s="1"/>
  <c r="J109" i="91"/>
  <c r="G110" i="91" s="1"/>
  <c r="H110" i="91" s="1"/>
  <c r="G86" i="211"/>
  <c r="H86" i="211" s="1"/>
  <c r="J86" i="211" s="1"/>
  <c r="K102" i="140"/>
  <c r="G103" i="140"/>
  <c r="H103" i="140" s="1"/>
  <c r="G87" i="48"/>
  <c r="H87" i="48" s="1"/>
  <c r="K86" i="48"/>
  <c r="K104" i="155"/>
  <c r="J105" i="155" s="1"/>
  <c r="K105" i="155" s="1"/>
  <c r="J86" i="92"/>
  <c r="G90" i="247"/>
  <c r="H90" i="247" s="1"/>
  <c r="J90" i="247" s="1"/>
  <c r="G104" i="3"/>
  <c r="H104" i="3" s="1"/>
  <c r="K103" i="3"/>
  <c r="G92" i="152"/>
  <c r="H92" i="152" s="1"/>
  <c r="J92" i="152" s="1"/>
  <c r="J126" i="169"/>
  <c r="K126" i="169" s="1"/>
  <c r="I129" i="20"/>
  <c r="I132" i="48"/>
  <c r="I128" i="137"/>
  <c r="K144" i="4"/>
  <c r="J145" i="4" s="1"/>
  <c r="G146" i="4" s="1"/>
  <c r="H146" i="4" s="1"/>
  <c r="I168" i="92"/>
  <c r="I146" i="4"/>
  <c r="J83" i="257" l="1"/>
  <c r="G101" i="26"/>
  <c r="H101" i="26" s="1"/>
  <c r="J101" i="26" s="1"/>
  <c r="K83" i="257"/>
  <c r="G84" i="257"/>
  <c r="H84" i="257" s="1"/>
  <c r="K89" i="20"/>
  <c r="G90" i="20"/>
  <c r="H90" i="20" s="1"/>
  <c r="K86" i="17"/>
  <c r="G87" i="17"/>
  <c r="H87" i="17" s="1"/>
  <c r="J88" i="93"/>
  <c r="K88" i="93" s="1"/>
  <c r="G95" i="153"/>
  <c r="H95" i="153" s="1"/>
  <c r="J95" i="153" s="1"/>
  <c r="K95" i="153" s="1"/>
  <c r="J103" i="151"/>
  <c r="I134" i="114"/>
  <c r="K97" i="148"/>
  <c r="J98" i="148" s="1"/>
  <c r="G95" i="137"/>
  <c r="H95" i="137" s="1"/>
  <c r="K94" i="137"/>
  <c r="K106" i="114"/>
  <c r="J107" i="114" s="1"/>
  <c r="I136" i="152"/>
  <c r="G93" i="61"/>
  <c r="H93" i="61" s="1"/>
  <c r="K92" i="61"/>
  <c r="J90" i="18"/>
  <c r="K108" i="251"/>
  <c r="J109" i="251" s="1"/>
  <c r="K109" i="251" s="1"/>
  <c r="G91" i="4"/>
  <c r="H91" i="4" s="1"/>
  <c r="K90" i="4"/>
  <c r="J99" i="100"/>
  <c r="K99" i="100" s="1"/>
  <c r="J100" i="100" s="1"/>
  <c r="K100" i="100" s="1"/>
  <c r="J101" i="100" s="1"/>
  <c r="K101" i="100" s="1"/>
  <c r="J102" i="100" s="1"/>
  <c r="K102" i="100" s="1"/>
  <c r="J103" i="100" s="1"/>
  <c r="K103" i="100" s="1"/>
  <c r="J104" i="100" s="1"/>
  <c r="K104" i="100" s="1"/>
  <c r="J105" i="100" s="1"/>
  <c r="K105" i="100" s="1"/>
  <c r="J106" i="100" s="1"/>
  <c r="K106" i="100" s="1"/>
  <c r="J107" i="100" s="1"/>
  <c r="K107" i="100" s="1"/>
  <c r="J108" i="100" s="1"/>
  <c r="K108" i="100" s="1"/>
  <c r="J109" i="100" s="1"/>
  <c r="K109" i="100" s="1"/>
  <c r="J110" i="100" s="1"/>
  <c r="K110" i="100" s="1"/>
  <c r="J111" i="100" s="1"/>
  <c r="K111" i="100" s="1"/>
  <c r="J112" i="100" s="1"/>
  <c r="K112" i="100" s="1"/>
  <c r="J113" i="100" s="1"/>
  <c r="K113" i="100" s="1"/>
  <c r="J114" i="100" s="1"/>
  <c r="K114" i="100" s="1"/>
  <c r="J115" i="100" s="1"/>
  <c r="K115" i="100" s="1"/>
  <c r="J116" i="100" s="1"/>
  <c r="K116" i="100" s="1"/>
  <c r="J117" i="100" s="1"/>
  <c r="K117" i="100" s="1"/>
  <c r="J118" i="100" s="1"/>
  <c r="K118" i="100" s="1"/>
  <c r="J119" i="100" s="1"/>
  <c r="K119" i="100" s="1"/>
  <c r="J120" i="100" s="1"/>
  <c r="K120" i="100" s="1"/>
  <c r="K109" i="91"/>
  <c r="J110" i="91" s="1"/>
  <c r="K110" i="91" s="1"/>
  <c r="J103" i="140"/>
  <c r="K103" i="140" s="1"/>
  <c r="J87" i="48"/>
  <c r="G88" i="48" s="1"/>
  <c r="H88" i="48" s="1"/>
  <c r="K86" i="211"/>
  <c r="G87" i="211"/>
  <c r="H87" i="211" s="1"/>
  <c r="J104" i="3"/>
  <c r="K104" i="3" s="1"/>
  <c r="G87" i="92"/>
  <c r="H87" i="92" s="1"/>
  <c r="K86" i="92"/>
  <c r="K90" i="247"/>
  <c r="G91" i="247"/>
  <c r="H91" i="247" s="1"/>
  <c r="I133" i="48"/>
  <c r="I129" i="137"/>
  <c r="I130" i="20"/>
  <c r="G93" i="152"/>
  <c r="H93" i="152" s="1"/>
  <c r="K92" i="152"/>
  <c r="G106" i="155"/>
  <c r="H106" i="155" s="1"/>
  <c r="J106" i="155" s="1"/>
  <c r="K106" i="155" s="1"/>
  <c r="J107" i="155" s="1"/>
  <c r="K107" i="155" s="1"/>
  <c r="J108" i="155" s="1"/>
  <c r="K108" i="155" s="1"/>
  <c r="J109" i="155" s="1"/>
  <c r="K109" i="155" s="1"/>
  <c r="J110" i="155" s="1"/>
  <c r="K110" i="155" s="1"/>
  <c r="J111" i="155" s="1"/>
  <c r="K111" i="155" s="1"/>
  <c r="J112" i="155" s="1"/>
  <c r="K112" i="155" s="1"/>
  <c r="J113" i="155" s="1"/>
  <c r="K113" i="155" s="1"/>
  <c r="J114" i="155" s="1"/>
  <c r="K114" i="155" s="1"/>
  <c r="J115" i="155" s="1"/>
  <c r="K115" i="155" s="1"/>
  <c r="J116" i="155" s="1"/>
  <c r="K116" i="155" s="1"/>
  <c r="J117" i="155" s="1"/>
  <c r="K117" i="155" s="1"/>
  <c r="J118" i="155" s="1"/>
  <c r="K118" i="155" s="1"/>
  <c r="J119" i="155" s="1"/>
  <c r="K119" i="155" s="1"/>
  <c r="I169" i="92"/>
  <c r="I147" i="4"/>
  <c r="K145" i="4"/>
  <c r="J146" i="4" s="1"/>
  <c r="G147" i="4" s="1"/>
  <c r="H147" i="4" s="1"/>
  <c r="J90" i="20" l="1"/>
  <c r="G96" i="153"/>
  <c r="H96" i="153" s="1"/>
  <c r="J87" i="17"/>
  <c r="K87" i="17" s="1"/>
  <c r="J84" i="257"/>
  <c r="G85" i="257" s="1"/>
  <c r="H85" i="257" s="1"/>
  <c r="K98" i="148"/>
  <c r="G99" i="148"/>
  <c r="H99" i="148" s="1"/>
  <c r="K90" i="20"/>
  <c r="G91" i="20"/>
  <c r="H91" i="20" s="1"/>
  <c r="G88" i="17"/>
  <c r="H88" i="17" s="1"/>
  <c r="G89" i="93"/>
  <c r="H89" i="93" s="1"/>
  <c r="J89" i="93" s="1"/>
  <c r="J96" i="153"/>
  <c r="G102" i="26"/>
  <c r="H102" i="26" s="1"/>
  <c r="K101" i="26"/>
  <c r="I135" i="114"/>
  <c r="G104" i="151"/>
  <c r="H104" i="151" s="1"/>
  <c r="K103" i="151"/>
  <c r="J95" i="137"/>
  <c r="I137" i="152"/>
  <c r="J93" i="61"/>
  <c r="G91" i="18"/>
  <c r="H91" i="18" s="1"/>
  <c r="K90" i="18"/>
  <c r="G108" i="114"/>
  <c r="H108" i="114" s="1"/>
  <c r="K107" i="114"/>
  <c r="G110" i="251"/>
  <c r="H110" i="251" s="1"/>
  <c r="J110" i="251" s="1"/>
  <c r="G111" i="251" s="1"/>
  <c r="H111" i="251" s="1"/>
  <c r="J91" i="4"/>
  <c r="G92" i="4" s="1"/>
  <c r="H92" i="4" s="1"/>
  <c r="D161" i="179"/>
  <c r="D107" i="179"/>
  <c r="J121" i="100"/>
  <c r="K121" i="100" s="1"/>
  <c r="J122" i="100" s="1"/>
  <c r="K122" i="100" s="1"/>
  <c r="J123" i="100" s="1"/>
  <c r="K123" i="100" s="1"/>
  <c r="J124" i="100" s="1"/>
  <c r="K124" i="100" s="1"/>
  <c r="G104" i="140"/>
  <c r="H104" i="140" s="1"/>
  <c r="J104" i="140" s="1"/>
  <c r="K87" i="48"/>
  <c r="J88" i="48" s="1"/>
  <c r="G89" i="48" s="1"/>
  <c r="H89" i="48" s="1"/>
  <c r="G111" i="91"/>
  <c r="H111" i="91" s="1"/>
  <c r="J111" i="91" s="1"/>
  <c r="K111" i="91" s="1"/>
  <c r="G105" i="3"/>
  <c r="H105" i="3" s="1"/>
  <c r="J105" i="3" s="1"/>
  <c r="K105" i="3" s="1"/>
  <c r="J87" i="211"/>
  <c r="G88" i="211" s="1"/>
  <c r="H88" i="211" s="1"/>
  <c r="J91" i="247"/>
  <c r="G92" i="247" s="1"/>
  <c r="H92" i="247" s="1"/>
  <c r="J87" i="92"/>
  <c r="G88" i="92" s="1"/>
  <c r="H88" i="92" s="1"/>
  <c r="J93" i="152"/>
  <c r="K93" i="152" s="1"/>
  <c r="I131" i="20"/>
  <c r="I130" i="137"/>
  <c r="I134" i="48"/>
  <c r="I170" i="92"/>
  <c r="K146" i="4"/>
  <c r="J147" i="4" s="1"/>
  <c r="G148" i="4" s="1"/>
  <c r="H148" i="4" s="1"/>
  <c r="I148" i="4"/>
  <c r="J104" i="151" l="1"/>
  <c r="J102" i="26"/>
  <c r="K84" i="257"/>
  <c r="J85" i="257" s="1"/>
  <c r="J88" i="17"/>
  <c r="G89" i="17" s="1"/>
  <c r="H89" i="17" s="1"/>
  <c r="J99" i="148"/>
  <c r="G100" i="148" s="1"/>
  <c r="H100" i="148" s="1"/>
  <c r="J91" i="20"/>
  <c r="K104" i="151"/>
  <c r="G105" i="151"/>
  <c r="H105" i="151" s="1"/>
  <c r="K96" i="153"/>
  <c r="G97" i="153"/>
  <c r="H97" i="153" s="1"/>
  <c r="K88" i="17"/>
  <c r="K89" i="93"/>
  <c r="G90" i="93"/>
  <c r="H90" i="93" s="1"/>
  <c r="G103" i="26"/>
  <c r="H103" i="26" s="1"/>
  <c r="K102" i="26"/>
  <c r="I136" i="114"/>
  <c r="G96" i="137"/>
  <c r="H96" i="137" s="1"/>
  <c r="K95" i="137"/>
  <c r="K99" i="148"/>
  <c r="I138" i="152"/>
  <c r="I139" i="152" s="1"/>
  <c r="G94" i="61"/>
  <c r="H94" i="61" s="1"/>
  <c r="K93" i="61"/>
  <c r="J108" i="114"/>
  <c r="J91" i="18"/>
  <c r="K110" i="251"/>
  <c r="J111" i="251" s="1"/>
  <c r="K111" i="251" s="1"/>
  <c r="K88" i="48"/>
  <c r="J89" i="48" s="1"/>
  <c r="G90" i="48" s="1"/>
  <c r="H90" i="48" s="1"/>
  <c r="K91" i="4"/>
  <c r="J92" i="4" s="1"/>
  <c r="G93" i="4" s="1"/>
  <c r="H93" i="4" s="1"/>
  <c r="K87" i="211"/>
  <c r="J88" i="211" s="1"/>
  <c r="G112" i="91"/>
  <c r="H112" i="91" s="1"/>
  <c r="J112" i="91" s="1"/>
  <c r="G105" i="140"/>
  <c r="H105" i="140" s="1"/>
  <c r="K104" i="140"/>
  <c r="K91" i="247"/>
  <c r="J92" i="247" s="1"/>
  <c r="G94" i="152"/>
  <c r="H94" i="152" s="1"/>
  <c r="J94" i="152" s="1"/>
  <c r="G106" i="3"/>
  <c r="H106" i="3" s="1"/>
  <c r="J106" i="3" s="1"/>
  <c r="K106" i="3" s="1"/>
  <c r="K87" i="92"/>
  <c r="J88" i="92" s="1"/>
  <c r="K88" i="92" s="1"/>
  <c r="I132" i="20"/>
  <c r="I135" i="48"/>
  <c r="I131" i="137"/>
  <c r="K147" i="4"/>
  <c r="J148" i="4" s="1"/>
  <c r="G149" i="4" s="1"/>
  <c r="H149" i="4" s="1"/>
  <c r="I171" i="92"/>
  <c r="I149" i="4"/>
  <c r="K85" i="257" l="1"/>
  <c r="G86" i="257"/>
  <c r="H86" i="257" s="1"/>
  <c r="J97" i="153"/>
  <c r="K97" i="153" s="1"/>
  <c r="J105" i="151"/>
  <c r="G106" i="151" s="1"/>
  <c r="H106" i="151" s="1"/>
  <c r="J89" i="17"/>
  <c r="J103" i="26"/>
  <c r="G104" i="26" s="1"/>
  <c r="H104" i="26" s="1"/>
  <c r="J86" i="257"/>
  <c r="G98" i="153"/>
  <c r="H98" i="153" s="1"/>
  <c r="G92" i="20"/>
  <c r="H92" i="20" s="1"/>
  <c r="K91" i="20"/>
  <c r="J92" i="20" s="1"/>
  <c r="J90" i="93"/>
  <c r="G91" i="93" s="1"/>
  <c r="H91" i="93" s="1"/>
  <c r="K103" i="26"/>
  <c r="I137" i="114"/>
  <c r="J96" i="137"/>
  <c r="J100" i="148"/>
  <c r="I140" i="152"/>
  <c r="K91" i="18"/>
  <c r="G92" i="18"/>
  <c r="H92" i="18" s="1"/>
  <c r="J94" i="61"/>
  <c r="K89" i="48"/>
  <c r="J90" i="48" s="1"/>
  <c r="K90" i="48" s="1"/>
  <c r="K94" i="152"/>
  <c r="G95" i="152"/>
  <c r="H95" i="152" s="1"/>
  <c r="G109" i="114"/>
  <c r="H109" i="114" s="1"/>
  <c r="K108" i="114"/>
  <c r="G112" i="251"/>
  <c r="H112" i="251" s="1"/>
  <c r="J112" i="251" s="1"/>
  <c r="G113" i="251" s="1"/>
  <c r="H113" i="251" s="1"/>
  <c r="K92" i="4"/>
  <c r="J93" i="4" s="1"/>
  <c r="K112" i="91"/>
  <c r="G113" i="91"/>
  <c r="H113" i="91" s="1"/>
  <c r="J105" i="140"/>
  <c r="G93" i="247"/>
  <c r="H93" i="247" s="1"/>
  <c r="K92" i="247"/>
  <c r="G89" i="211"/>
  <c r="H89" i="211" s="1"/>
  <c r="K88" i="211"/>
  <c r="G89" i="92"/>
  <c r="H89" i="92" s="1"/>
  <c r="J89" i="92" s="1"/>
  <c r="G107" i="3"/>
  <c r="H107" i="3" s="1"/>
  <c r="J107" i="3" s="1"/>
  <c r="I136" i="48"/>
  <c r="I133" i="20"/>
  <c r="I132" i="137"/>
  <c r="I172" i="92"/>
  <c r="I150" i="4"/>
  <c r="K148" i="4"/>
  <c r="J149" i="4" s="1"/>
  <c r="G150" i="4" s="1"/>
  <c r="H150" i="4" s="1"/>
  <c r="G91" i="48" l="1"/>
  <c r="H91" i="48" s="1"/>
  <c r="J91" i="48" s="1"/>
  <c r="K105" i="151"/>
  <c r="J104" i="26"/>
  <c r="K104" i="26" s="1"/>
  <c r="J98" i="153"/>
  <c r="G99" i="153" s="1"/>
  <c r="H99" i="153" s="1"/>
  <c r="K92" i="20"/>
  <c r="G93" i="20"/>
  <c r="H93" i="20" s="1"/>
  <c r="J106" i="151"/>
  <c r="G87" i="257"/>
  <c r="H87" i="257" s="1"/>
  <c r="K86" i="257"/>
  <c r="G90" i="17"/>
  <c r="H90" i="17" s="1"/>
  <c r="K89" i="17"/>
  <c r="K90" i="93"/>
  <c r="J91" i="93" s="1"/>
  <c r="K91" i="93" s="1"/>
  <c r="K100" i="148"/>
  <c r="G101" i="148"/>
  <c r="H101" i="148" s="1"/>
  <c r="I138" i="114"/>
  <c r="G97" i="137"/>
  <c r="H97" i="137" s="1"/>
  <c r="K96" i="137"/>
  <c r="I141" i="152"/>
  <c r="K94" i="61"/>
  <c r="G95" i="61"/>
  <c r="H95" i="61" s="1"/>
  <c r="J92" i="18"/>
  <c r="J95" i="152"/>
  <c r="G96" i="152" s="1"/>
  <c r="H96" i="152" s="1"/>
  <c r="J109" i="114"/>
  <c r="K112" i="251"/>
  <c r="J113" i="251" s="1"/>
  <c r="G114" i="251" s="1"/>
  <c r="H114" i="251" s="1"/>
  <c r="G94" i="4"/>
  <c r="H94" i="4" s="1"/>
  <c r="K93" i="4"/>
  <c r="J93" i="247"/>
  <c r="J113" i="91"/>
  <c r="J89" i="211"/>
  <c r="G90" i="211" s="1"/>
  <c r="H90" i="211" s="1"/>
  <c r="K105" i="140"/>
  <c r="G106" i="140"/>
  <c r="H106" i="140" s="1"/>
  <c r="G90" i="92"/>
  <c r="H90" i="92" s="1"/>
  <c r="K89" i="92"/>
  <c r="K107" i="3"/>
  <c r="G108" i="3"/>
  <c r="H108" i="3" s="1"/>
  <c r="K91" i="48"/>
  <c r="G92" i="48"/>
  <c r="H92" i="48" s="1"/>
  <c r="I134" i="20"/>
  <c r="I133" i="137"/>
  <c r="I134" i="137" s="1"/>
  <c r="I137" i="48"/>
  <c r="I173" i="92"/>
  <c r="I151" i="4"/>
  <c r="K149" i="4"/>
  <c r="J150" i="4" s="1"/>
  <c r="G151" i="4" s="1"/>
  <c r="H151" i="4" s="1"/>
  <c r="K98" i="153" l="1"/>
  <c r="G105" i="26"/>
  <c r="H105" i="26" s="1"/>
  <c r="J93" i="20"/>
  <c r="J99" i="153"/>
  <c r="K99" i="153" s="1"/>
  <c r="J101" i="148"/>
  <c r="K101" i="148" s="1"/>
  <c r="J105" i="26"/>
  <c r="K105" i="26" s="1"/>
  <c r="J90" i="17"/>
  <c r="J87" i="257"/>
  <c r="G100" i="153"/>
  <c r="H100" i="153" s="1"/>
  <c r="G107" i="151"/>
  <c r="H107" i="151" s="1"/>
  <c r="K106" i="151"/>
  <c r="G92" i="93"/>
  <c r="H92" i="93" s="1"/>
  <c r="J92" i="93" s="1"/>
  <c r="K92" i="93" s="1"/>
  <c r="G106" i="26"/>
  <c r="H106" i="26" s="1"/>
  <c r="I139" i="114"/>
  <c r="G102" i="148"/>
  <c r="H102" i="148" s="1"/>
  <c r="J97" i="137"/>
  <c r="K97" i="137" s="1"/>
  <c r="K95" i="152"/>
  <c r="J96" i="152" s="1"/>
  <c r="I142" i="152"/>
  <c r="G93" i="18"/>
  <c r="H93" i="18" s="1"/>
  <c r="K92" i="18"/>
  <c r="J95" i="61"/>
  <c r="J94" i="4"/>
  <c r="K94" i="4" s="1"/>
  <c r="G110" i="114"/>
  <c r="H110" i="114" s="1"/>
  <c r="K109" i="114"/>
  <c r="K89" i="211"/>
  <c r="J90" i="211" s="1"/>
  <c r="G94" i="247"/>
  <c r="H94" i="247" s="1"/>
  <c r="K93" i="247"/>
  <c r="G114" i="91"/>
  <c r="H114" i="91" s="1"/>
  <c r="K113" i="91"/>
  <c r="K113" i="251"/>
  <c r="J114" i="251" s="1"/>
  <c r="J106" i="140"/>
  <c r="J90" i="92"/>
  <c r="G91" i="92" s="1"/>
  <c r="H91" i="92" s="1"/>
  <c r="J108" i="3"/>
  <c r="J92" i="48"/>
  <c r="G93" i="48" s="1"/>
  <c r="H93" i="48" s="1"/>
  <c r="I138" i="48"/>
  <c r="I135" i="137"/>
  <c r="I135" i="20"/>
  <c r="I174" i="92"/>
  <c r="K150" i="4"/>
  <c r="J151" i="4" s="1"/>
  <c r="G152" i="4" s="1"/>
  <c r="H152" i="4" s="1"/>
  <c r="I152" i="4"/>
  <c r="J106" i="26" l="1"/>
  <c r="G94" i="20"/>
  <c r="H94" i="20" s="1"/>
  <c r="K93" i="20"/>
  <c r="J100" i="153"/>
  <c r="G101" i="153" s="1"/>
  <c r="H101" i="153" s="1"/>
  <c r="G88" i="257"/>
  <c r="H88" i="257" s="1"/>
  <c r="K87" i="257"/>
  <c r="J107" i="151"/>
  <c r="G91" i="17"/>
  <c r="H91" i="17" s="1"/>
  <c r="K90" i="17"/>
  <c r="G93" i="93"/>
  <c r="H93" i="93" s="1"/>
  <c r="J93" i="93" s="1"/>
  <c r="K93" i="93" s="1"/>
  <c r="G95" i="4"/>
  <c r="H95" i="4" s="1"/>
  <c r="J95" i="4" s="1"/>
  <c r="K95" i="4" s="1"/>
  <c r="K106" i="26"/>
  <c r="G107" i="26"/>
  <c r="H107" i="26" s="1"/>
  <c r="I140" i="114"/>
  <c r="I141" i="114" s="1"/>
  <c r="J102" i="148"/>
  <c r="G98" i="137"/>
  <c r="H98" i="137" s="1"/>
  <c r="J98" i="137" s="1"/>
  <c r="I143" i="152"/>
  <c r="I144" i="152" s="1"/>
  <c r="G96" i="61"/>
  <c r="H96" i="61" s="1"/>
  <c r="K95" i="61"/>
  <c r="J93" i="18"/>
  <c r="J110" i="114"/>
  <c r="G97" i="152"/>
  <c r="H97" i="152" s="1"/>
  <c r="K96" i="152"/>
  <c r="J94" i="247"/>
  <c r="K94" i="247" s="1"/>
  <c r="J114" i="91"/>
  <c r="G115" i="91" s="1"/>
  <c r="H115" i="91" s="1"/>
  <c r="K114" i="251"/>
  <c r="G115" i="251"/>
  <c r="H115" i="251" s="1"/>
  <c r="G107" i="140"/>
  <c r="H107" i="140" s="1"/>
  <c r="K106" i="140"/>
  <c r="K90" i="211"/>
  <c r="G91" i="211"/>
  <c r="H91" i="211" s="1"/>
  <c r="K90" i="92"/>
  <c r="J91" i="92" s="1"/>
  <c r="K91" i="92" s="1"/>
  <c r="G109" i="3"/>
  <c r="H109" i="3" s="1"/>
  <c r="K108" i="3"/>
  <c r="K92" i="48"/>
  <c r="J93" i="48" s="1"/>
  <c r="G94" i="48" s="1"/>
  <c r="H94" i="48" s="1"/>
  <c r="I136" i="20"/>
  <c r="I136" i="137"/>
  <c r="I137" i="137" s="1"/>
  <c r="I139" i="48"/>
  <c r="K151" i="4"/>
  <c r="J152" i="4" s="1"/>
  <c r="G153" i="4" s="1"/>
  <c r="H153" i="4" s="1"/>
  <c r="I175" i="92"/>
  <c r="I153" i="4"/>
  <c r="J94" i="20" l="1"/>
  <c r="K100" i="153"/>
  <c r="J101" i="153" s="1"/>
  <c r="K101" i="153" s="1"/>
  <c r="J113" i="153" s="1"/>
  <c r="K113" i="153" s="1"/>
  <c r="J114" i="153" s="1"/>
  <c r="K114" i="153" s="1"/>
  <c r="J115" i="153" s="1"/>
  <c r="K115" i="153" s="1"/>
  <c r="J116" i="153" s="1"/>
  <c r="K116" i="153" s="1"/>
  <c r="J117" i="153" s="1"/>
  <c r="K117" i="153" s="1"/>
  <c r="J118" i="153" s="1"/>
  <c r="K118" i="153" s="1"/>
  <c r="J119" i="153" s="1"/>
  <c r="K119" i="153" s="1"/>
  <c r="J120" i="153" s="1"/>
  <c r="K120" i="153" s="1"/>
  <c r="J121" i="153" s="1"/>
  <c r="K121" i="153" s="1"/>
  <c r="I142" i="114"/>
  <c r="I143" i="114" s="1"/>
  <c r="J91" i="17"/>
  <c r="G108" i="151"/>
  <c r="H108" i="151" s="1"/>
  <c r="K107" i="151"/>
  <c r="J107" i="26"/>
  <c r="G108" i="26" s="1"/>
  <c r="H108" i="26" s="1"/>
  <c r="J88" i="257"/>
  <c r="G94" i="93"/>
  <c r="H94" i="93" s="1"/>
  <c r="J94" i="93" s="1"/>
  <c r="G103" i="148"/>
  <c r="H103" i="148" s="1"/>
  <c r="K102" i="148"/>
  <c r="K98" i="137"/>
  <c r="G99" i="137"/>
  <c r="H99" i="137" s="1"/>
  <c r="I145" i="152"/>
  <c r="K93" i="18"/>
  <c r="G94" i="18"/>
  <c r="H94" i="18" s="1"/>
  <c r="J96" i="61"/>
  <c r="G97" i="61" s="1"/>
  <c r="H97" i="61" s="1"/>
  <c r="J97" i="152"/>
  <c r="G111" i="114"/>
  <c r="H111" i="114" s="1"/>
  <c r="K110" i="114"/>
  <c r="G96" i="4"/>
  <c r="H96" i="4" s="1"/>
  <c r="J96" i="4" s="1"/>
  <c r="K96" i="4" s="1"/>
  <c r="J115" i="251"/>
  <c r="K115" i="251" s="1"/>
  <c r="G95" i="247"/>
  <c r="H95" i="247" s="1"/>
  <c r="J95" i="247" s="1"/>
  <c r="G96" i="247" s="1"/>
  <c r="H96" i="247" s="1"/>
  <c r="K114" i="91"/>
  <c r="J115" i="91" s="1"/>
  <c r="G116" i="91" s="1"/>
  <c r="H116" i="91" s="1"/>
  <c r="J109" i="3"/>
  <c r="K109" i="3" s="1"/>
  <c r="J110" i="3" s="1"/>
  <c r="K110" i="3" s="1"/>
  <c r="J111" i="3" s="1"/>
  <c r="K111" i="3" s="1"/>
  <c r="J112" i="3" s="1"/>
  <c r="K112" i="3" s="1"/>
  <c r="J113" i="3" s="1"/>
  <c r="K113" i="3" s="1"/>
  <c r="J114" i="3" s="1"/>
  <c r="K114" i="3" s="1"/>
  <c r="J115" i="3" s="1"/>
  <c r="K115" i="3" s="1"/>
  <c r="J116" i="3" s="1"/>
  <c r="K116" i="3" s="1"/>
  <c r="J117" i="3" s="1"/>
  <c r="K117" i="3" s="1"/>
  <c r="J118" i="3" s="1"/>
  <c r="K118" i="3" s="1"/>
  <c r="J119" i="3" s="1"/>
  <c r="K119" i="3" s="1"/>
  <c r="J120" i="3" s="1"/>
  <c r="K120" i="3" s="1"/>
  <c r="J91" i="211"/>
  <c r="J107" i="140"/>
  <c r="G92" i="92"/>
  <c r="H92" i="92" s="1"/>
  <c r="J92" i="92" s="1"/>
  <c r="K93" i="48"/>
  <c r="J94" i="48" s="1"/>
  <c r="I138" i="137"/>
  <c r="I137" i="20"/>
  <c r="I140" i="48"/>
  <c r="K152" i="4"/>
  <c r="J153" i="4" s="1"/>
  <c r="G154" i="4" s="1"/>
  <c r="H154" i="4" s="1"/>
  <c r="I176" i="92"/>
  <c r="I154" i="4"/>
  <c r="G102" i="153" l="1"/>
  <c r="H102" i="153" s="1"/>
  <c r="G95" i="20"/>
  <c r="H95" i="20" s="1"/>
  <c r="K94" i="20"/>
  <c r="J95" i="20" s="1"/>
  <c r="G96" i="20" s="1"/>
  <c r="H96" i="20" s="1"/>
  <c r="J102" i="153"/>
  <c r="K107" i="26"/>
  <c r="J108" i="26" s="1"/>
  <c r="J122" i="153"/>
  <c r="K122" i="153" s="1"/>
  <c r="J123" i="153" s="1"/>
  <c r="K123" i="153" s="1"/>
  <c r="D159" i="179"/>
  <c r="G92" i="17"/>
  <c r="H92" i="17" s="1"/>
  <c r="K91" i="17"/>
  <c r="J108" i="151"/>
  <c r="K88" i="257"/>
  <c r="G89" i="257"/>
  <c r="H89" i="257" s="1"/>
  <c r="G103" i="153"/>
  <c r="H103" i="153" s="1"/>
  <c r="K102" i="153"/>
  <c r="J103" i="153" s="1"/>
  <c r="I144" i="114"/>
  <c r="K108" i="26"/>
  <c r="G109" i="26"/>
  <c r="H109" i="26" s="1"/>
  <c r="J103" i="148"/>
  <c r="K94" i="93"/>
  <c r="G95" i="93"/>
  <c r="H95" i="93" s="1"/>
  <c r="J99" i="137"/>
  <c r="K96" i="61"/>
  <c r="J97" i="61" s="1"/>
  <c r="J94" i="18"/>
  <c r="K94" i="18" s="1"/>
  <c r="I146" i="152"/>
  <c r="G97" i="4"/>
  <c r="H97" i="4" s="1"/>
  <c r="J97" i="4" s="1"/>
  <c r="G98" i="4" s="1"/>
  <c r="H98" i="4" s="1"/>
  <c r="J111" i="114"/>
  <c r="G98" i="152"/>
  <c r="H98" i="152" s="1"/>
  <c r="K97" i="152"/>
  <c r="G116" i="251"/>
  <c r="H116" i="251" s="1"/>
  <c r="J116" i="251" s="1"/>
  <c r="G117" i="251" s="1"/>
  <c r="H117" i="251" s="1"/>
  <c r="J121" i="3"/>
  <c r="K121" i="3" s="1"/>
  <c r="J122" i="3" s="1"/>
  <c r="K122" i="3" s="1"/>
  <c r="J123" i="3" s="1"/>
  <c r="K123" i="3" s="1"/>
  <c r="K95" i="247"/>
  <c r="J96" i="247" s="1"/>
  <c r="K115" i="91"/>
  <c r="J116" i="91" s="1"/>
  <c r="D10" i="179"/>
  <c r="K95" i="20"/>
  <c r="J96" i="20" s="1"/>
  <c r="K96" i="20" s="1"/>
  <c r="G108" i="140"/>
  <c r="H108" i="140" s="1"/>
  <c r="K107" i="140"/>
  <c r="G92" i="211"/>
  <c r="H92" i="211" s="1"/>
  <c r="K91" i="211"/>
  <c r="G93" i="92"/>
  <c r="H93" i="92" s="1"/>
  <c r="K92" i="92"/>
  <c r="G95" i="48"/>
  <c r="H95" i="48" s="1"/>
  <c r="K94" i="48"/>
  <c r="I141" i="48"/>
  <c r="I142" i="48" s="1"/>
  <c r="I139" i="137"/>
  <c r="I138" i="20"/>
  <c r="I177" i="92"/>
  <c r="I155" i="4"/>
  <c r="K153" i="4"/>
  <c r="J154" i="4" s="1"/>
  <c r="G155" i="4" s="1"/>
  <c r="H155" i="4" s="1"/>
  <c r="J109" i="26" l="1"/>
  <c r="J89" i="257"/>
  <c r="J92" i="17"/>
  <c r="I145" i="114"/>
  <c r="G104" i="153"/>
  <c r="H104" i="153" s="1"/>
  <c r="K103" i="153"/>
  <c r="G109" i="151"/>
  <c r="H109" i="151" s="1"/>
  <c r="K108" i="151"/>
  <c r="K109" i="26"/>
  <c r="G110" i="26"/>
  <c r="H110" i="26" s="1"/>
  <c r="G104" i="148"/>
  <c r="H104" i="148" s="1"/>
  <c r="K103" i="148"/>
  <c r="J95" i="93"/>
  <c r="G96" i="93" s="1"/>
  <c r="H96" i="93" s="1"/>
  <c r="G95" i="18"/>
  <c r="H95" i="18" s="1"/>
  <c r="J95" i="18" s="1"/>
  <c r="G100" i="137"/>
  <c r="H100" i="137" s="1"/>
  <c r="K99" i="137"/>
  <c r="I147" i="152"/>
  <c r="G98" i="61"/>
  <c r="H98" i="61" s="1"/>
  <c r="K97" i="61"/>
  <c r="J98" i="152"/>
  <c r="G112" i="114"/>
  <c r="H112" i="114" s="1"/>
  <c r="K111" i="114"/>
  <c r="K116" i="251"/>
  <c r="J117" i="251" s="1"/>
  <c r="G118" i="251" s="1"/>
  <c r="H118" i="251" s="1"/>
  <c r="K97" i="4"/>
  <c r="J98" i="4" s="1"/>
  <c r="K98" i="4" s="1"/>
  <c r="K96" i="247"/>
  <c r="G97" i="247"/>
  <c r="H97" i="247" s="1"/>
  <c r="G117" i="91"/>
  <c r="H117" i="91" s="1"/>
  <c r="K116" i="91"/>
  <c r="J92" i="211"/>
  <c r="J108" i="140"/>
  <c r="G97" i="20"/>
  <c r="H97" i="20" s="1"/>
  <c r="J97" i="20" s="1"/>
  <c r="J93" i="92"/>
  <c r="J95" i="48"/>
  <c r="G96" i="48" s="1"/>
  <c r="H96" i="48" s="1"/>
  <c r="I143" i="48"/>
  <c r="I139" i="20"/>
  <c r="I140" i="137"/>
  <c r="I141" i="137" s="1"/>
  <c r="I178" i="92"/>
  <c r="K154" i="4"/>
  <c r="J155" i="4" s="1"/>
  <c r="G156" i="4" s="1"/>
  <c r="H156" i="4" s="1"/>
  <c r="I156" i="4"/>
  <c r="J109" i="151" l="1"/>
  <c r="G110" i="151" s="1"/>
  <c r="H110" i="151" s="1"/>
  <c r="K109" i="151"/>
  <c r="I146" i="114"/>
  <c r="G93" i="17"/>
  <c r="H93" i="17" s="1"/>
  <c r="K92" i="17"/>
  <c r="J104" i="153"/>
  <c r="G90" i="257"/>
  <c r="H90" i="257" s="1"/>
  <c r="K89" i="257"/>
  <c r="G96" i="18"/>
  <c r="H96" i="18" s="1"/>
  <c r="K95" i="18"/>
  <c r="J96" i="18" s="1"/>
  <c r="J110" i="26"/>
  <c r="K92" i="211"/>
  <c r="G93" i="211"/>
  <c r="H93" i="211" s="1"/>
  <c r="J100" i="137"/>
  <c r="K100" i="137" s="1"/>
  <c r="J104" i="148"/>
  <c r="K95" i="93"/>
  <c r="J96" i="93" s="1"/>
  <c r="G97" i="93" s="1"/>
  <c r="H97" i="93" s="1"/>
  <c r="I148" i="152"/>
  <c r="I149" i="152" s="1"/>
  <c r="I150" i="152" s="1"/>
  <c r="J98" i="61"/>
  <c r="K98" i="61" s="1"/>
  <c r="J97" i="247"/>
  <c r="G98" i="247" s="1"/>
  <c r="H98" i="247" s="1"/>
  <c r="J112" i="114"/>
  <c r="G99" i="152"/>
  <c r="H99" i="152" s="1"/>
  <c r="K98" i="152"/>
  <c r="K117" i="251"/>
  <c r="J118" i="251" s="1"/>
  <c r="G119" i="251" s="1"/>
  <c r="H119" i="251" s="1"/>
  <c r="G99" i="4"/>
  <c r="H99" i="4" s="1"/>
  <c r="J99" i="4" s="1"/>
  <c r="J117" i="91"/>
  <c r="K117" i="91" s="1"/>
  <c r="G109" i="140"/>
  <c r="H109" i="140" s="1"/>
  <c r="K108" i="140"/>
  <c r="G98" i="20"/>
  <c r="H98" i="20" s="1"/>
  <c r="K97" i="20"/>
  <c r="G94" i="92"/>
  <c r="H94" i="92" s="1"/>
  <c r="K93" i="92"/>
  <c r="K95" i="48"/>
  <c r="J96" i="48" s="1"/>
  <c r="G97" i="48" s="1"/>
  <c r="H97" i="48" s="1"/>
  <c r="I140" i="20"/>
  <c r="I144" i="48"/>
  <c r="I142" i="137"/>
  <c r="K155" i="4"/>
  <c r="I179" i="92"/>
  <c r="K156" i="4"/>
  <c r="I157" i="4"/>
  <c r="J90" i="257" l="1"/>
  <c r="G91" i="257"/>
  <c r="H91" i="257" s="1"/>
  <c r="K90" i="257"/>
  <c r="G105" i="153"/>
  <c r="H105" i="153" s="1"/>
  <c r="K104" i="153"/>
  <c r="I147" i="114"/>
  <c r="I148" i="114" s="1"/>
  <c r="G101" i="137"/>
  <c r="H101" i="137" s="1"/>
  <c r="J101" i="137" s="1"/>
  <c r="J93" i="17"/>
  <c r="J110" i="151"/>
  <c r="G111" i="26"/>
  <c r="H111" i="26" s="1"/>
  <c r="K110" i="26"/>
  <c r="J93" i="211"/>
  <c r="G94" i="211" s="1"/>
  <c r="H94" i="211" s="1"/>
  <c r="I151" i="152"/>
  <c r="K104" i="148"/>
  <c r="G105" i="148"/>
  <c r="H105" i="148" s="1"/>
  <c r="K96" i="93"/>
  <c r="J97" i="93" s="1"/>
  <c r="G98" i="93" s="1"/>
  <c r="H98" i="93" s="1"/>
  <c r="K97" i="247"/>
  <c r="J98" i="247" s="1"/>
  <c r="G99" i="61"/>
  <c r="H99" i="61" s="1"/>
  <c r="J99" i="61" s="1"/>
  <c r="G97" i="18"/>
  <c r="H97" i="18" s="1"/>
  <c r="K96" i="18"/>
  <c r="J99" i="152"/>
  <c r="G113" i="114"/>
  <c r="H113" i="114" s="1"/>
  <c r="K112" i="114"/>
  <c r="K118" i="251"/>
  <c r="J119" i="251" s="1"/>
  <c r="G120" i="251" s="1"/>
  <c r="H120" i="251" s="1"/>
  <c r="G100" i="4"/>
  <c r="H100" i="4" s="1"/>
  <c r="K99" i="4"/>
  <c r="G118" i="91"/>
  <c r="H118" i="91" s="1"/>
  <c r="J118" i="91" s="1"/>
  <c r="G119" i="91" s="1"/>
  <c r="H119" i="91" s="1"/>
  <c r="J109" i="140"/>
  <c r="K109" i="140" s="1"/>
  <c r="J98" i="20"/>
  <c r="G99" i="20" s="1"/>
  <c r="H99" i="20" s="1"/>
  <c r="J94" i="92"/>
  <c r="K94" i="92" s="1"/>
  <c r="K96" i="48"/>
  <c r="J97" i="48" s="1"/>
  <c r="K97" i="48" s="1"/>
  <c r="I145" i="48"/>
  <c r="I143" i="137"/>
  <c r="I144" i="137" s="1"/>
  <c r="I145" i="137" s="1"/>
  <c r="I146" i="137" s="1"/>
  <c r="I141" i="20"/>
  <c r="I180" i="92"/>
  <c r="I158" i="4"/>
  <c r="J157" i="4"/>
  <c r="G158" i="4" s="1"/>
  <c r="H158" i="4" s="1"/>
  <c r="J105" i="153" l="1"/>
  <c r="J91" i="257"/>
  <c r="J111" i="26"/>
  <c r="G112" i="26" s="1"/>
  <c r="H112" i="26" s="1"/>
  <c r="G94" i="17"/>
  <c r="H94" i="17" s="1"/>
  <c r="K93" i="17"/>
  <c r="G106" i="153"/>
  <c r="H106" i="153" s="1"/>
  <c r="K105" i="153"/>
  <c r="G111" i="151"/>
  <c r="H111" i="151" s="1"/>
  <c r="K110" i="151"/>
  <c r="I149" i="114"/>
  <c r="G92" i="257"/>
  <c r="H92" i="257" s="1"/>
  <c r="K91" i="257"/>
  <c r="K93" i="211"/>
  <c r="J94" i="211" s="1"/>
  <c r="K111" i="26"/>
  <c r="J105" i="148"/>
  <c r="I152" i="152"/>
  <c r="K97" i="93"/>
  <c r="J98" i="93" s="1"/>
  <c r="G99" i="93" s="1"/>
  <c r="H99" i="93" s="1"/>
  <c r="G102" i="137"/>
  <c r="H102" i="137" s="1"/>
  <c r="K101" i="137"/>
  <c r="J97" i="18"/>
  <c r="K99" i="61"/>
  <c r="G100" i="61"/>
  <c r="H100" i="61" s="1"/>
  <c r="J113" i="114"/>
  <c r="K99" i="152"/>
  <c r="G100" i="152"/>
  <c r="H100" i="152" s="1"/>
  <c r="K119" i="251"/>
  <c r="J120" i="251" s="1"/>
  <c r="K120" i="251" s="1"/>
  <c r="D18" i="179" s="1"/>
  <c r="J100" i="4"/>
  <c r="K100" i="4" s="1"/>
  <c r="K98" i="247"/>
  <c r="G99" i="247"/>
  <c r="H99" i="247" s="1"/>
  <c r="K118" i="91"/>
  <c r="J119" i="91" s="1"/>
  <c r="G120" i="91" s="1"/>
  <c r="H120" i="91" s="1"/>
  <c r="G110" i="140"/>
  <c r="H110" i="140" s="1"/>
  <c r="J110" i="140" s="1"/>
  <c r="G111" i="140" s="1"/>
  <c r="H111" i="140" s="1"/>
  <c r="K98" i="20"/>
  <c r="J99" i="20" s="1"/>
  <c r="G100" i="20" s="1"/>
  <c r="H100" i="20" s="1"/>
  <c r="G95" i="92"/>
  <c r="H95" i="92" s="1"/>
  <c r="J95" i="92" s="1"/>
  <c r="K95" i="92" s="1"/>
  <c r="G98" i="48"/>
  <c r="H98" i="48" s="1"/>
  <c r="J98" i="48" s="1"/>
  <c r="G99" i="48" s="1"/>
  <c r="H99" i="48" s="1"/>
  <c r="I142" i="20"/>
  <c r="I146" i="48"/>
  <c r="I147" i="48" s="1"/>
  <c r="I147" i="137"/>
  <c r="I148" i="137" s="1"/>
  <c r="I149" i="137" s="1"/>
  <c r="I181" i="92"/>
  <c r="K157" i="4"/>
  <c r="J158" i="4" s="1"/>
  <c r="K158" i="4" s="1"/>
  <c r="J102" i="137" l="1"/>
  <c r="K102" i="137" s="1"/>
  <c r="I150" i="114"/>
  <c r="J106" i="153"/>
  <c r="J92" i="257"/>
  <c r="J111" i="151"/>
  <c r="J94" i="17"/>
  <c r="G95" i="211"/>
  <c r="H95" i="211" s="1"/>
  <c r="K94" i="211"/>
  <c r="J95" i="211" s="1"/>
  <c r="J112" i="26"/>
  <c r="I153" i="152"/>
  <c r="G106" i="148"/>
  <c r="H106" i="148" s="1"/>
  <c r="K105" i="148"/>
  <c r="K98" i="93"/>
  <c r="J99" i="93" s="1"/>
  <c r="G100" i="93" s="1"/>
  <c r="H100" i="93" s="1"/>
  <c r="G103" i="137"/>
  <c r="H103" i="137" s="1"/>
  <c r="K97" i="18"/>
  <c r="G98" i="18"/>
  <c r="H98" i="18" s="1"/>
  <c r="J100" i="152"/>
  <c r="K100" i="152" s="1"/>
  <c r="J100" i="61"/>
  <c r="G114" i="114"/>
  <c r="H114" i="114" s="1"/>
  <c r="K113" i="114"/>
  <c r="K110" i="140"/>
  <c r="J111" i="140" s="1"/>
  <c r="G112" i="140" s="1"/>
  <c r="H112" i="140" s="1"/>
  <c r="G101" i="4"/>
  <c r="H101" i="4" s="1"/>
  <c r="J101" i="4" s="1"/>
  <c r="J99" i="247"/>
  <c r="K119" i="91"/>
  <c r="J120" i="91" s="1"/>
  <c r="K120" i="91" s="1"/>
  <c r="K99" i="20"/>
  <c r="J100" i="20" s="1"/>
  <c r="J96" i="92"/>
  <c r="K96" i="92" s="1"/>
  <c r="J97" i="92" s="1"/>
  <c r="K97" i="92" s="1"/>
  <c r="J98" i="92" s="1"/>
  <c r="K98" i="92" s="1"/>
  <c r="G99" i="92"/>
  <c r="H99" i="92" s="1"/>
  <c r="K98" i="48"/>
  <c r="J99" i="48" s="1"/>
  <c r="G100" i="48" s="1"/>
  <c r="H100" i="48" s="1"/>
  <c r="I148" i="48"/>
  <c r="I143" i="20"/>
  <c r="I150" i="137"/>
  <c r="I182" i="92"/>
  <c r="K106" i="153" l="1"/>
  <c r="G107" i="153"/>
  <c r="H107" i="153" s="1"/>
  <c r="G95" i="17"/>
  <c r="H95" i="17" s="1"/>
  <c r="K94" i="17"/>
  <c r="J103" i="137"/>
  <c r="K103" i="137" s="1"/>
  <c r="G112" i="151"/>
  <c r="H112" i="151" s="1"/>
  <c r="K111" i="151"/>
  <c r="I151" i="114"/>
  <c r="I152" i="114" s="1"/>
  <c r="G93" i="257"/>
  <c r="H93" i="257" s="1"/>
  <c r="K92" i="257"/>
  <c r="G113" i="26"/>
  <c r="H113" i="26" s="1"/>
  <c r="K112" i="26"/>
  <c r="J106" i="148"/>
  <c r="G107" i="148" s="1"/>
  <c r="H107" i="148" s="1"/>
  <c r="G96" i="211"/>
  <c r="H96" i="211" s="1"/>
  <c r="K95" i="211"/>
  <c r="I154" i="152"/>
  <c r="K99" i="93"/>
  <c r="J100" i="93" s="1"/>
  <c r="K100" i="93" s="1"/>
  <c r="G101" i="152"/>
  <c r="H101" i="152" s="1"/>
  <c r="J101" i="152" s="1"/>
  <c r="J98" i="18"/>
  <c r="J99" i="92"/>
  <c r="K99" i="92" s="1"/>
  <c r="G101" i="61"/>
  <c r="H101" i="61" s="1"/>
  <c r="K100" i="61"/>
  <c r="J114" i="114"/>
  <c r="G102" i="4"/>
  <c r="H102" i="4" s="1"/>
  <c r="K101" i="4"/>
  <c r="K99" i="247"/>
  <c r="G100" i="247"/>
  <c r="H100" i="247" s="1"/>
  <c r="G121" i="91"/>
  <c r="H121" i="91" s="1"/>
  <c r="J121" i="91" s="1"/>
  <c r="K111" i="140"/>
  <c r="J112" i="140" s="1"/>
  <c r="G113" i="140" s="1"/>
  <c r="H113" i="140" s="1"/>
  <c r="D98" i="179"/>
  <c r="G101" i="20"/>
  <c r="H101" i="20" s="1"/>
  <c r="K100" i="20"/>
  <c r="K99" i="48"/>
  <c r="J100" i="48" s="1"/>
  <c r="G101" i="48" s="1"/>
  <c r="H101" i="48" s="1"/>
  <c r="I144" i="20"/>
  <c r="I151" i="137"/>
  <c r="I149" i="48"/>
  <c r="I183" i="92"/>
  <c r="J95" i="17" l="1"/>
  <c r="G104" i="137"/>
  <c r="H104" i="137" s="1"/>
  <c r="J107" i="153"/>
  <c r="J113" i="26"/>
  <c r="G114" i="26" s="1"/>
  <c r="H114" i="26" s="1"/>
  <c r="I153" i="114"/>
  <c r="K95" i="17"/>
  <c r="G96" i="17"/>
  <c r="H96" i="17" s="1"/>
  <c r="J93" i="257"/>
  <c r="J112" i="151"/>
  <c r="G108" i="153"/>
  <c r="H108" i="153" s="1"/>
  <c r="K107" i="153"/>
  <c r="K106" i="148"/>
  <c r="J107" i="148" s="1"/>
  <c r="J96" i="211"/>
  <c r="G97" i="211" s="1"/>
  <c r="H97" i="211" s="1"/>
  <c r="K98" i="18"/>
  <c r="G99" i="18"/>
  <c r="H99" i="18" s="1"/>
  <c r="I155" i="152"/>
  <c r="G101" i="93"/>
  <c r="H101" i="93" s="1"/>
  <c r="J101" i="93" s="1"/>
  <c r="G102" i="93" s="1"/>
  <c r="H102" i="93" s="1"/>
  <c r="J104" i="137"/>
  <c r="J101" i="61"/>
  <c r="G102" i="61" s="1"/>
  <c r="H102" i="61" s="1"/>
  <c r="K114" i="114"/>
  <c r="G115" i="114"/>
  <c r="H115" i="114" s="1"/>
  <c r="G102" i="152"/>
  <c r="H102" i="152" s="1"/>
  <c r="K101" i="152"/>
  <c r="K112" i="140"/>
  <c r="J113" i="140" s="1"/>
  <c r="J102" i="4"/>
  <c r="J100" i="247"/>
  <c r="G122" i="91"/>
  <c r="H122" i="91" s="1"/>
  <c r="K121" i="91"/>
  <c r="J101" i="20"/>
  <c r="G100" i="92"/>
  <c r="H100" i="92" s="1"/>
  <c r="K100" i="48"/>
  <c r="J101" i="48" s="1"/>
  <c r="G102" i="48" s="1"/>
  <c r="H102" i="48" s="1"/>
  <c r="I152" i="137"/>
  <c r="I150" i="48"/>
  <c r="I151" i="48" s="1"/>
  <c r="I145" i="20"/>
  <c r="I184" i="92"/>
  <c r="J108" i="153" l="1"/>
  <c r="J99" i="18"/>
  <c r="K113" i="26"/>
  <c r="J96" i="17"/>
  <c r="G109" i="153"/>
  <c r="H109" i="153" s="1"/>
  <c r="K108" i="153"/>
  <c r="G113" i="151"/>
  <c r="H113" i="151" s="1"/>
  <c r="K112" i="151"/>
  <c r="G94" i="257"/>
  <c r="H94" i="257" s="1"/>
  <c r="K93" i="257"/>
  <c r="I154" i="114"/>
  <c r="K101" i="61"/>
  <c r="J102" i="61" s="1"/>
  <c r="K107" i="148"/>
  <c r="G108" i="148"/>
  <c r="H108" i="148" s="1"/>
  <c r="J108" i="148" s="1"/>
  <c r="K96" i="211"/>
  <c r="J97" i="211" s="1"/>
  <c r="J114" i="26"/>
  <c r="G100" i="18"/>
  <c r="H100" i="18" s="1"/>
  <c r="K99" i="18"/>
  <c r="I156" i="152"/>
  <c r="K101" i="93"/>
  <c r="J102" i="93" s="1"/>
  <c r="G103" i="93" s="1"/>
  <c r="H103" i="93" s="1"/>
  <c r="J115" i="114"/>
  <c r="K115" i="114" s="1"/>
  <c r="G105" i="137"/>
  <c r="H105" i="137" s="1"/>
  <c r="K104" i="137"/>
  <c r="J102" i="152"/>
  <c r="K102" i="4"/>
  <c r="G103" i="4"/>
  <c r="H103" i="4" s="1"/>
  <c r="G101" i="247"/>
  <c r="H101" i="247" s="1"/>
  <c r="K100" i="247"/>
  <c r="J122" i="91"/>
  <c r="G114" i="140"/>
  <c r="H114" i="140" s="1"/>
  <c r="K113" i="140"/>
  <c r="G102" i="20"/>
  <c r="H102" i="20" s="1"/>
  <c r="K101" i="20"/>
  <c r="J100" i="92"/>
  <c r="K100" i="92" s="1"/>
  <c r="K101" i="48"/>
  <c r="J102" i="48" s="1"/>
  <c r="G103" i="48" s="1"/>
  <c r="H103" i="48" s="1"/>
  <c r="I146" i="20"/>
  <c r="I153" i="137"/>
  <c r="I152" i="48"/>
  <c r="I185" i="92"/>
  <c r="J100" i="18" l="1"/>
  <c r="I155" i="114"/>
  <c r="J113" i="151"/>
  <c r="J94" i="257"/>
  <c r="J109" i="153"/>
  <c r="K96" i="17"/>
  <c r="G97" i="17"/>
  <c r="H97" i="17" s="1"/>
  <c r="J97" i="17" s="1"/>
  <c r="G115" i="26"/>
  <c r="H115" i="26" s="1"/>
  <c r="K114" i="26"/>
  <c r="J115" i="26" s="1"/>
  <c r="G109" i="148"/>
  <c r="H109" i="148" s="1"/>
  <c r="K108" i="148"/>
  <c r="K100" i="18"/>
  <c r="G101" i="18"/>
  <c r="H101" i="18" s="1"/>
  <c r="G98" i="211"/>
  <c r="H98" i="211" s="1"/>
  <c r="K97" i="211"/>
  <c r="I157" i="152"/>
  <c r="K102" i="93"/>
  <c r="J103" i="93" s="1"/>
  <c r="K103" i="93" s="1"/>
  <c r="J104" i="93" s="1"/>
  <c r="K104" i="93" s="1"/>
  <c r="J105" i="93" s="1"/>
  <c r="K105" i="93" s="1"/>
  <c r="J106" i="93" s="1"/>
  <c r="K106" i="93" s="1"/>
  <c r="J107" i="93" s="1"/>
  <c r="K107" i="93" s="1"/>
  <c r="J108" i="93" s="1"/>
  <c r="K108" i="93" s="1"/>
  <c r="J109" i="93" s="1"/>
  <c r="K109" i="93" s="1"/>
  <c r="J110" i="93" s="1"/>
  <c r="K110" i="93" s="1"/>
  <c r="J111" i="93" s="1"/>
  <c r="K111" i="93" s="1"/>
  <c r="J112" i="93" s="1"/>
  <c r="K112" i="93" s="1"/>
  <c r="J113" i="93" s="1"/>
  <c r="K113" i="93" s="1"/>
  <c r="J114" i="93" s="1"/>
  <c r="K114" i="93" s="1"/>
  <c r="J115" i="93" s="1"/>
  <c r="K115" i="93" s="1"/>
  <c r="J116" i="93" s="1"/>
  <c r="K116" i="93" s="1"/>
  <c r="J117" i="93" s="1"/>
  <c r="K117" i="93" s="1"/>
  <c r="J118" i="93" s="1"/>
  <c r="K118" i="93" s="1"/>
  <c r="J119" i="93" s="1"/>
  <c r="K119" i="93" s="1"/>
  <c r="J120" i="93" s="1"/>
  <c r="K120" i="93" s="1"/>
  <c r="J121" i="93" s="1"/>
  <c r="K121" i="93" s="1"/>
  <c r="J122" i="93" s="1"/>
  <c r="K122" i="93" s="1"/>
  <c r="J123" i="93" s="1"/>
  <c r="K123" i="93" s="1"/>
  <c r="J124" i="93" s="1"/>
  <c r="K124" i="93" s="1"/>
  <c r="D100" i="179" s="1"/>
  <c r="G116" i="114"/>
  <c r="H116" i="114" s="1"/>
  <c r="J116" i="114" s="1"/>
  <c r="J105" i="137"/>
  <c r="G106" i="137" s="1"/>
  <c r="H106" i="137" s="1"/>
  <c r="G103" i="61"/>
  <c r="H103" i="61" s="1"/>
  <c r="K102" i="61"/>
  <c r="G103" i="152"/>
  <c r="H103" i="152" s="1"/>
  <c r="K102" i="152"/>
  <c r="J101" i="247"/>
  <c r="K101" i="247" s="1"/>
  <c r="J103" i="4"/>
  <c r="J114" i="140"/>
  <c r="G115" i="140" s="1"/>
  <c r="H115" i="140" s="1"/>
  <c r="K122" i="91"/>
  <c r="G123" i="91"/>
  <c r="H123" i="91" s="1"/>
  <c r="J102" i="20"/>
  <c r="G101" i="92"/>
  <c r="H101" i="92" s="1"/>
  <c r="J101" i="92" s="1"/>
  <c r="K102" i="48"/>
  <c r="J103" i="48" s="1"/>
  <c r="I153" i="48"/>
  <c r="I154" i="137"/>
  <c r="I147" i="20"/>
  <c r="I186" i="92"/>
  <c r="G98" i="17" l="1"/>
  <c r="H98" i="17" s="1"/>
  <c r="K97" i="17"/>
  <c r="G114" i="151"/>
  <c r="H114" i="151" s="1"/>
  <c r="K113" i="151"/>
  <c r="G110" i="153"/>
  <c r="H110" i="153" s="1"/>
  <c r="K109" i="153"/>
  <c r="I156" i="114"/>
  <c r="I157" i="114" s="1"/>
  <c r="I158" i="114" s="1"/>
  <c r="I159" i="114" s="1"/>
  <c r="I160" i="114" s="1"/>
  <c r="I161" i="114" s="1"/>
  <c r="I162" i="114" s="1"/>
  <c r="I163" i="114" s="1"/>
  <c r="I164" i="114" s="1"/>
  <c r="I165" i="114" s="1"/>
  <c r="I166" i="114" s="1"/>
  <c r="I167" i="114" s="1"/>
  <c r="G95" i="257"/>
  <c r="H95" i="257" s="1"/>
  <c r="K94" i="257"/>
  <c r="K105" i="137"/>
  <c r="J106" i="137" s="1"/>
  <c r="G107" i="137" s="1"/>
  <c r="H107" i="137" s="1"/>
  <c r="K115" i="26"/>
  <c r="G116" i="26"/>
  <c r="H116" i="26" s="1"/>
  <c r="I158" i="152"/>
  <c r="J101" i="18"/>
  <c r="J98" i="211"/>
  <c r="J109" i="148"/>
  <c r="J125" i="93"/>
  <c r="K125" i="93" s="1"/>
  <c r="J103" i="61"/>
  <c r="K103" i="61" s="1"/>
  <c r="G117" i="114"/>
  <c r="H117" i="114" s="1"/>
  <c r="K116" i="114"/>
  <c r="G102" i="247"/>
  <c r="H102" i="247" s="1"/>
  <c r="J102" i="247" s="1"/>
  <c r="K102" i="247" s="1"/>
  <c r="J103" i="152"/>
  <c r="K114" i="140"/>
  <c r="J115" i="140" s="1"/>
  <c r="G104" i="4"/>
  <c r="H104" i="4" s="1"/>
  <c r="K103" i="4"/>
  <c r="J123" i="91"/>
  <c r="K102" i="20"/>
  <c r="G103" i="20"/>
  <c r="H103" i="20" s="1"/>
  <c r="K101" i="92"/>
  <c r="G102" i="92"/>
  <c r="H102" i="92" s="1"/>
  <c r="I155" i="137"/>
  <c r="G104" i="48"/>
  <c r="H104" i="48" s="1"/>
  <c r="K103" i="48"/>
  <c r="I148" i="20"/>
  <c r="I154" i="48"/>
  <c r="I155" i="48" s="1"/>
  <c r="I187" i="92"/>
  <c r="J114" i="151" l="1"/>
  <c r="G115" i="151" s="1"/>
  <c r="H115" i="151" s="1"/>
  <c r="J95" i="257"/>
  <c r="J110" i="153"/>
  <c r="J98" i="17"/>
  <c r="I168" i="114"/>
  <c r="J116" i="26"/>
  <c r="G102" i="18"/>
  <c r="H102" i="18" s="1"/>
  <c r="K101" i="18"/>
  <c r="K106" i="137"/>
  <c r="J107" i="137" s="1"/>
  <c r="K107" i="137" s="1"/>
  <c r="G110" i="148"/>
  <c r="H110" i="148" s="1"/>
  <c r="K109" i="148"/>
  <c r="G99" i="211"/>
  <c r="H99" i="211" s="1"/>
  <c r="K98" i="211"/>
  <c r="I159" i="152"/>
  <c r="J117" i="114"/>
  <c r="G118" i="114" s="1"/>
  <c r="H118" i="114" s="1"/>
  <c r="G104" i="61"/>
  <c r="H104" i="61" s="1"/>
  <c r="J104" i="61" s="1"/>
  <c r="G103" i="247"/>
  <c r="H103" i="247" s="1"/>
  <c r="J103" i="247" s="1"/>
  <c r="K103" i="247" s="1"/>
  <c r="G104" i="152"/>
  <c r="H104" i="152" s="1"/>
  <c r="K103" i="152"/>
  <c r="J104" i="4"/>
  <c r="K123" i="91"/>
  <c r="G124" i="91"/>
  <c r="H124" i="91" s="1"/>
  <c r="G116" i="140"/>
  <c r="H116" i="140" s="1"/>
  <c r="K115" i="140"/>
  <c r="J103" i="20"/>
  <c r="K103" i="20" s="1"/>
  <c r="J102" i="92"/>
  <c r="G103" i="92" s="1"/>
  <c r="H103" i="92" s="1"/>
  <c r="J104" i="48"/>
  <c r="K104" i="48" s="1"/>
  <c r="I149" i="20"/>
  <c r="I156" i="48"/>
  <c r="I156" i="137"/>
  <c r="I157" i="137" s="1"/>
  <c r="I188" i="92"/>
  <c r="G108" i="137" l="1"/>
  <c r="H108" i="137" s="1"/>
  <c r="J108" i="137"/>
  <c r="K108" i="137" s="1"/>
  <c r="K114" i="151"/>
  <c r="J115" i="151" s="1"/>
  <c r="G111" i="153"/>
  <c r="H111" i="153" s="1"/>
  <c r="K110" i="153"/>
  <c r="G96" i="257"/>
  <c r="H96" i="257" s="1"/>
  <c r="K95" i="257"/>
  <c r="G99" i="17"/>
  <c r="H99" i="17" s="1"/>
  <c r="K98" i="17"/>
  <c r="I169" i="114"/>
  <c r="I170" i="114" s="1"/>
  <c r="J102" i="18"/>
  <c r="G103" i="18" s="1"/>
  <c r="H103" i="18" s="1"/>
  <c r="K116" i="26"/>
  <c r="G117" i="26"/>
  <c r="H117" i="26" s="1"/>
  <c r="J99" i="211"/>
  <c r="K102" i="18"/>
  <c r="I160" i="152"/>
  <c r="J110" i="148"/>
  <c r="K117" i="114"/>
  <c r="J118" i="114" s="1"/>
  <c r="G105" i="61"/>
  <c r="H105" i="61" s="1"/>
  <c r="K104" i="61"/>
  <c r="I158" i="137"/>
  <c r="I159" i="137" s="1"/>
  <c r="G104" i="247"/>
  <c r="H104" i="247" s="1"/>
  <c r="J104" i="247" s="1"/>
  <c r="K104" i="247" s="1"/>
  <c r="J104" i="152"/>
  <c r="G105" i="4"/>
  <c r="H105" i="4" s="1"/>
  <c r="K104" i="4"/>
  <c r="J116" i="140"/>
  <c r="K116" i="140" s="1"/>
  <c r="J124" i="91"/>
  <c r="G104" i="20"/>
  <c r="H104" i="20" s="1"/>
  <c r="J104" i="20" s="1"/>
  <c r="G105" i="20" s="1"/>
  <c r="H105" i="20" s="1"/>
  <c r="K102" i="92"/>
  <c r="J103" i="92" s="1"/>
  <c r="K103" i="92" s="1"/>
  <c r="G105" i="48"/>
  <c r="H105" i="48" s="1"/>
  <c r="J105" i="48" s="1"/>
  <c r="I157" i="48"/>
  <c r="I150" i="20"/>
  <c r="I189" i="92"/>
  <c r="G116" i="151" l="1"/>
  <c r="H116" i="151" s="1"/>
  <c r="K115" i="151"/>
  <c r="G109" i="137"/>
  <c r="H109" i="137" s="1"/>
  <c r="J109" i="137" s="1"/>
  <c r="G110" i="137" s="1"/>
  <c r="H110" i="137" s="1"/>
  <c r="J96" i="257"/>
  <c r="J99" i="17"/>
  <c r="K99" i="17" s="1"/>
  <c r="J111" i="153"/>
  <c r="G97" i="257"/>
  <c r="H97" i="257" s="1"/>
  <c r="K96" i="257"/>
  <c r="G112" i="153"/>
  <c r="H112" i="153" s="1"/>
  <c r="K111" i="153"/>
  <c r="I171" i="114"/>
  <c r="J103" i="18"/>
  <c r="G104" i="18" s="1"/>
  <c r="H104" i="18" s="1"/>
  <c r="J117" i="26"/>
  <c r="I161" i="152"/>
  <c r="G111" i="148"/>
  <c r="H111" i="148" s="1"/>
  <c r="K110" i="148"/>
  <c r="G100" i="211"/>
  <c r="H100" i="211" s="1"/>
  <c r="K99" i="211"/>
  <c r="J105" i="61"/>
  <c r="K105" i="61" s="1"/>
  <c r="I160" i="137"/>
  <c r="I161" i="137" s="1"/>
  <c r="G119" i="114"/>
  <c r="H119" i="114" s="1"/>
  <c r="K118" i="114"/>
  <c r="G105" i="247"/>
  <c r="H105" i="247" s="1"/>
  <c r="J105" i="247" s="1"/>
  <c r="K105" i="247" s="1"/>
  <c r="J105" i="4"/>
  <c r="G106" i="4" s="1"/>
  <c r="H106" i="4" s="1"/>
  <c r="G105" i="152"/>
  <c r="H105" i="152" s="1"/>
  <c r="K104" i="152"/>
  <c r="G117" i="140"/>
  <c r="H117" i="140" s="1"/>
  <c r="J117" i="140" s="1"/>
  <c r="G118" i="140" s="1"/>
  <c r="H118" i="140" s="1"/>
  <c r="K124" i="91"/>
  <c r="G125" i="91"/>
  <c r="H125" i="91" s="1"/>
  <c r="K104" i="20"/>
  <c r="J105" i="20" s="1"/>
  <c r="K105" i="20" s="1"/>
  <c r="G104" i="92"/>
  <c r="H104" i="92" s="1"/>
  <c r="J104" i="92" s="1"/>
  <c r="G106" i="48"/>
  <c r="H106" i="48" s="1"/>
  <c r="K105" i="48"/>
  <c r="I158" i="48"/>
  <c r="I151" i="20"/>
  <c r="I190" i="92"/>
  <c r="J116" i="151" l="1"/>
  <c r="G100" i="17"/>
  <c r="H100" i="17" s="1"/>
  <c r="J111" i="148"/>
  <c r="K103" i="18"/>
  <c r="J97" i="257"/>
  <c r="K97" i="257" s="1"/>
  <c r="J100" i="17"/>
  <c r="I172" i="114"/>
  <c r="I173" i="114" s="1"/>
  <c r="G106" i="61"/>
  <c r="H106" i="61" s="1"/>
  <c r="G118" i="26"/>
  <c r="H118" i="26" s="1"/>
  <c r="K117" i="26"/>
  <c r="G112" i="148"/>
  <c r="H112" i="148" s="1"/>
  <c r="K111" i="148"/>
  <c r="K109" i="137"/>
  <c r="J110" i="137" s="1"/>
  <c r="K110" i="137" s="1"/>
  <c r="J100" i="211"/>
  <c r="J104" i="18"/>
  <c r="I162" i="152"/>
  <c r="J106" i="61"/>
  <c r="G107" i="61" s="1"/>
  <c r="H107" i="61" s="1"/>
  <c r="I162" i="137"/>
  <c r="K105" i="4"/>
  <c r="J106" i="4" s="1"/>
  <c r="J119" i="114"/>
  <c r="G106" i="247"/>
  <c r="H106" i="247" s="1"/>
  <c r="J106" i="247" s="1"/>
  <c r="G107" i="247" s="1"/>
  <c r="H107" i="247" s="1"/>
  <c r="J105" i="152"/>
  <c r="K117" i="140"/>
  <c r="J118" i="140" s="1"/>
  <c r="J125" i="91"/>
  <c r="G106" i="20"/>
  <c r="H106" i="20" s="1"/>
  <c r="J106" i="20" s="1"/>
  <c r="G105" i="92"/>
  <c r="H105" i="92" s="1"/>
  <c r="K104" i="92"/>
  <c r="J106" i="48"/>
  <c r="K106" i="48" s="1"/>
  <c r="I159" i="48"/>
  <c r="I160" i="48" s="1"/>
  <c r="I152" i="20"/>
  <c r="I191" i="92"/>
  <c r="G117" i="151" l="1"/>
  <c r="H117" i="151" s="1"/>
  <c r="K116" i="151"/>
  <c r="J117" i="151" s="1"/>
  <c r="G98" i="257"/>
  <c r="H98" i="257" s="1"/>
  <c r="J118" i="26"/>
  <c r="G119" i="26" s="1"/>
  <c r="H119" i="26" s="1"/>
  <c r="G118" i="151"/>
  <c r="H118" i="151" s="1"/>
  <c r="K117" i="151"/>
  <c r="G101" i="17"/>
  <c r="H101" i="17" s="1"/>
  <c r="K100" i="17"/>
  <c r="K104" i="18"/>
  <c r="G105" i="18"/>
  <c r="H105" i="18" s="1"/>
  <c r="J98" i="257"/>
  <c r="G111" i="137"/>
  <c r="H111" i="137" s="1"/>
  <c r="J111" i="137" s="1"/>
  <c r="K118" i="26"/>
  <c r="I163" i="152"/>
  <c r="G101" i="211"/>
  <c r="H101" i="211" s="1"/>
  <c r="K100" i="211"/>
  <c r="J112" i="148"/>
  <c r="K106" i="61"/>
  <c r="J107" i="61" s="1"/>
  <c r="I163" i="137"/>
  <c r="K106" i="4"/>
  <c r="G107" i="4"/>
  <c r="H107" i="4" s="1"/>
  <c r="K119" i="114"/>
  <c r="G120" i="114"/>
  <c r="H120" i="114" s="1"/>
  <c r="G106" i="152"/>
  <c r="H106" i="152" s="1"/>
  <c r="K105" i="152"/>
  <c r="K106" i="247"/>
  <c r="J107" i="247" s="1"/>
  <c r="K107" i="247" s="1"/>
  <c r="J108" i="247" s="1"/>
  <c r="K108" i="247" s="1"/>
  <c r="J109" i="247" s="1"/>
  <c r="K109" i="247" s="1"/>
  <c r="J110" i="247" s="1"/>
  <c r="K110" i="247" s="1"/>
  <c r="J111" i="247" s="1"/>
  <c r="K111" i="247" s="1"/>
  <c r="J112" i="247" s="1"/>
  <c r="K112" i="247" s="1"/>
  <c r="J113" i="247" s="1"/>
  <c r="K113" i="247" s="1"/>
  <c r="J114" i="247" s="1"/>
  <c r="K114" i="247" s="1"/>
  <c r="J115" i="247" s="1"/>
  <c r="K115" i="247" s="1"/>
  <c r="J116" i="247" s="1"/>
  <c r="K116" i="247" s="1"/>
  <c r="J117" i="247" s="1"/>
  <c r="K117" i="247" s="1"/>
  <c r="J118" i="247" s="1"/>
  <c r="K118" i="247" s="1"/>
  <c r="J119" i="247" s="1"/>
  <c r="K119" i="247" s="1"/>
  <c r="J120" i="247" s="1"/>
  <c r="K120" i="247" s="1"/>
  <c r="D162" i="179" s="1"/>
  <c r="K125" i="91"/>
  <c r="G126" i="91"/>
  <c r="H126" i="91" s="1"/>
  <c r="K118" i="140"/>
  <c r="G119" i="140"/>
  <c r="H119" i="140" s="1"/>
  <c r="G107" i="20"/>
  <c r="H107" i="20" s="1"/>
  <c r="K106" i="20"/>
  <c r="J105" i="92"/>
  <c r="G106" i="92" s="1"/>
  <c r="H106" i="92" s="1"/>
  <c r="G107" i="48"/>
  <c r="H107" i="48" s="1"/>
  <c r="J107" i="48" s="1"/>
  <c r="G108" i="48" s="1"/>
  <c r="H108" i="48" s="1"/>
  <c r="I161" i="48"/>
  <c r="I162" i="48" s="1"/>
  <c r="I163" i="48" s="1"/>
  <c r="I153" i="20"/>
  <c r="I192" i="92"/>
  <c r="J105" i="18" l="1"/>
  <c r="G106" i="18"/>
  <c r="H106" i="18" s="1"/>
  <c r="K105" i="18"/>
  <c r="K112" i="148"/>
  <c r="G113" i="148"/>
  <c r="H113" i="148" s="1"/>
  <c r="J107" i="4"/>
  <c r="K107" i="4" s="1"/>
  <c r="G99" i="257"/>
  <c r="H99" i="257" s="1"/>
  <c r="K98" i="257"/>
  <c r="J101" i="17"/>
  <c r="K101" i="17" s="1"/>
  <c r="J102" i="17" s="1"/>
  <c r="K102" i="17" s="1"/>
  <c r="J103" i="17" s="1"/>
  <c r="K103" i="17" s="1"/>
  <c r="J104" i="17" s="1"/>
  <c r="K104" i="17" s="1"/>
  <c r="J105" i="17" s="1"/>
  <c r="K105" i="17" s="1"/>
  <c r="J106" i="17" s="1"/>
  <c r="K106" i="17" s="1"/>
  <c r="J107" i="17" s="1"/>
  <c r="K107" i="17" s="1"/>
  <c r="J108" i="17" s="1"/>
  <c r="K108" i="17" s="1"/>
  <c r="J109" i="17" s="1"/>
  <c r="K109" i="17" s="1"/>
  <c r="J110" i="17" s="1"/>
  <c r="K110" i="17" s="1"/>
  <c r="J111" i="17" s="1"/>
  <c r="K111" i="17" s="1"/>
  <c r="J112" i="17" s="1"/>
  <c r="K112" i="17" s="1"/>
  <c r="J113" i="17" s="1"/>
  <c r="K113" i="17" s="1"/>
  <c r="J114" i="17" s="1"/>
  <c r="K114" i="17" s="1"/>
  <c r="J115" i="17" s="1"/>
  <c r="K115" i="17" s="1"/>
  <c r="J116" i="17" s="1"/>
  <c r="K116" i="17" s="1"/>
  <c r="J117" i="17" s="1"/>
  <c r="K117" i="17" s="1"/>
  <c r="J118" i="17" s="1"/>
  <c r="K118" i="17" s="1"/>
  <c r="J119" i="17" s="1"/>
  <c r="K119" i="17" s="1"/>
  <c r="J120" i="17" s="1"/>
  <c r="K120" i="17" s="1"/>
  <c r="J121" i="17" s="1"/>
  <c r="K121" i="17" s="1"/>
  <c r="J118" i="151"/>
  <c r="K111" i="137"/>
  <c r="G112" i="137"/>
  <c r="H112" i="137" s="1"/>
  <c r="J119" i="26"/>
  <c r="J101" i="211"/>
  <c r="I164" i="152"/>
  <c r="K107" i="61"/>
  <c r="G108" i="61"/>
  <c r="H108" i="61" s="1"/>
  <c r="J120" i="114"/>
  <c r="K120" i="114" s="1"/>
  <c r="D121" i="179" s="1"/>
  <c r="I164" i="137"/>
  <c r="I165" i="137" s="1"/>
  <c r="J119" i="140"/>
  <c r="K119" i="140" s="1"/>
  <c r="J106" i="152"/>
  <c r="J126" i="91"/>
  <c r="K126" i="91" s="1"/>
  <c r="J107" i="20"/>
  <c r="K105" i="92"/>
  <c r="K107" i="48"/>
  <c r="J108" i="48" s="1"/>
  <c r="I164" i="48"/>
  <c r="I154" i="20"/>
  <c r="I193" i="92"/>
  <c r="G108" i="4" l="1"/>
  <c r="H108" i="4" s="1"/>
  <c r="J108" i="4" s="1"/>
  <c r="K108" i="4" s="1"/>
  <c r="D24" i="179"/>
  <c r="J122" i="17"/>
  <c r="K122" i="17" s="1"/>
  <c r="J113" i="148"/>
  <c r="J112" i="137"/>
  <c r="G119" i="151"/>
  <c r="H119" i="151" s="1"/>
  <c r="K118" i="151"/>
  <c r="J99" i="257"/>
  <c r="J106" i="18"/>
  <c r="G120" i="26"/>
  <c r="H120" i="26" s="1"/>
  <c r="K119" i="26"/>
  <c r="J120" i="26" s="1"/>
  <c r="J108" i="61"/>
  <c r="K108" i="61" s="1"/>
  <c r="I165" i="152"/>
  <c r="K101" i="211"/>
  <c r="G102" i="211"/>
  <c r="H102" i="211" s="1"/>
  <c r="G121" i="114"/>
  <c r="H121" i="114" s="1"/>
  <c r="J121" i="114" s="1"/>
  <c r="K121" i="114" s="1"/>
  <c r="G113" i="137"/>
  <c r="H113" i="137" s="1"/>
  <c r="K112" i="137"/>
  <c r="G120" i="140"/>
  <c r="H120" i="140" s="1"/>
  <c r="J120" i="140" s="1"/>
  <c r="G121" i="140" s="1"/>
  <c r="H121" i="140" s="1"/>
  <c r="I166" i="137"/>
  <c r="G107" i="152"/>
  <c r="H107" i="152" s="1"/>
  <c r="K106" i="152"/>
  <c r="J106" i="92"/>
  <c r="G108" i="20"/>
  <c r="H108" i="20" s="1"/>
  <c r="K107" i="20"/>
  <c r="I155" i="20"/>
  <c r="G109" i="48"/>
  <c r="H109" i="48" s="1"/>
  <c r="K108" i="48"/>
  <c r="I165" i="48"/>
  <c r="I194" i="92"/>
  <c r="G100" i="257" l="1"/>
  <c r="H100" i="257" s="1"/>
  <c r="K99" i="257"/>
  <c r="G114" i="148"/>
  <c r="H114" i="148" s="1"/>
  <c r="K113" i="148"/>
  <c r="J119" i="151"/>
  <c r="K106" i="18"/>
  <c r="G107" i="18"/>
  <c r="H107" i="18" s="1"/>
  <c r="J102" i="211"/>
  <c r="G103" i="211" s="1"/>
  <c r="H103" i="211" s="1"/>
  <c r="G121" i="26"/>
  <c r="H121" i="26" s="1"/>
  <c r="K120" i="26"/>
  <c r="G109" i="61"/>
  <c r="H109" i="61" s="1"/>
  <c r="J109" i="61" s="1"/>
  <c r="K109" i="61" s="1"/>
  <c r="I166" i="152"/>
  <c r="G122" i="114"/>
  <c r="H122" i="114" s="1"/>
  <c r="J122" i="114" s="1"/>
  <c r="J113" i="137"/>
  <c r="I167" i="137"/>
  <c r="I168" i="137" s="1"/>
  <c r="J107" i="152"/>
  <c r="G109" i="4"/>
  <c r="H109" i="4" s="1"/>
  <c r="J109" i="4" s="1"/>
  <c r="K109" i="4" s="1"/>
  <c r="G107" i="92"/>
  <c r="H107" i="92" s="1"/>
  <c r="K106" i="92"/>
  <c r="K120" i="140"/>
  <c r="J108" i="20"/>
  <c r="J109" i="48"/>
  <c r="K109" i="48" s="1"/>
  <c r="I166" i="48"/>
  <c r="I156" i="20"/>
  <c r="I195" i="92"/>
  <c r="J114" i="148" l="1"/>
  <c r="J107" i="18"/>
  <c r="G108" i="18"/>
  <c r="H108" i="18" s="1"/>
  <c r="K107" i="18"/>
  <c r="G115" i="148"/>
  <c r="H115" i="148" s="1"/>
  <c r="K114" i="148"/>
  <c r="J121" i="26"/>
  <c r="K121" i="26" s="1"/>
  <c r="D33" i="179" s="1"/>
  <c r="G120" i="151"/>
  <c r="H120" i="151" s="1"/>
  <c r="K119" i="151"/>
  <c r="J100" i="257"/>
  <c r="G110" i="61"/>
  <c r="H110" i="61" s="1"/>
  <c r="K102" i="211"/>
  <c r="J103" i="211" s="1"/>
  <c r="J110" i="61"/>
  <c r="G111" i="61" s="1"/>
  <c r="H111" i="61" s="1"/>
  <c r="I169" i="137"/>
  <c r="I167" i="152"/>
  <c r="K113" i="137"/>
  <c r="G114" i="137"/>
  <c r="H114" i="137" s="1"/>
  <c r="G123" i="114"/>
  <c r="H123" i="114" s="1"/>
  <c r="K122" i="114"/>
  <c r="G108" i="152"/>
  <c r="H108" i="152" s="1"/>
  <c r="K107" i="152"/>
  <c r="G110" i="4"/>
  <c r="H110" i="4" s="1"/>
  <c r="J110" i="4" s="1"/>
  <c r="J107" i="92"/>
  <c r="D147" i="179"/>
  <c r="J121" i="140"/>
  <c r="K121" i="140" s="1"/>
  <c r="K108" i="20"/>
  <c r="G109" i="20"/>
  <c r="H109" i="20" s="1"/>
  <c r="G110" i="48"/>
  <c r="H110" i="48" s="1"/>
  <c r="J110" i="48" s="1"/>
  <c r="I167" i="48"/>
  <c r="I157" i="20"/>
  <c r="I196" i="92"/>
  <c r="J115" i="148" l="1"/>
  <c r="J108" i="18"/>
  <c r="K108" i="18" s="1"/>
  <c r="J109" i="18" s="1"/>
  <c r="K109" i="18" s="1"/>
  <c r="J110" i="18" s="1"/>
  <c r="K110" i="18" s="1"/>
  <c r="J111" i="18" s="1"/>
  <c r="K111" i="18" s="1"/>
  <c r="J112" i="18" s="1"/>
  <c r="K112" i="18" s="1"/>
  <c r="J113" i="18" s="1"/>
  <c r="K113" i="18" s="1"/>
  <c r="J114" i="18" s="1"/>
  <c r="K114" i="18" s="1"/>
  <c r="J115" i="18" s="1"/>
  <c r="K115" i="18" s="1"/>
  <c r="J116" i="18" s="1"/>
  <c r="K116" i="18" s="1"/>
  <c r="J117" i="18" s="1"/>
  <c r="K117" i="18" s="1"/>
  <c r="J118" i="18" s="1"/>
  <c r="K118" i="18" s="1"/>
  <c r="J119" i="18" s="1"/>
  <c r="K119" i="18" s="1"/>
  <c r="J120" i="18" s="1"/>
  <c r="K120" i="18" s="1"/>
  <c r="D25" i="179" s="1"/>
  <c r="G122" i="26"/>
  <c r="H122" i="26" s="1"/>
  <c r="G101" i="257"/>
  <c r="H101" i="257" s="1"/>
  <c r="K100" i="257"/>
  <c r="G116" i="148"/>
  <c r="H116" i="148" s="1"/>
  <c r="K115" i="148"/>
  <c r="J120" i="151"/>
  <c r="K120" i="151" s="1"/>
  <c r="J121" i="151" s="1"/>
  <c r="K121" i="151" s="1"/>
  <c r="J122" i="151" s="1"/>
  <c r="K122" i="151" s="1"/>
  <c r="J123" i="151" s="1"/>
  <c r="K123" i="151" s="1"/>
  <c r="K110" i="61"/>
  <c r="G104" i="211"/>
  <c r="H104" i="211" s="1"/>
  <c r="K103" i="211"/>
  <c r="J122" i="26"/>
  <c r="I168" i="152"/>
  <c r="I170" i="137"/>
  <c r="I171" i="137" s="1"/>
  <c r="J114" i="137"/>
  <c r="G115" i="137" s="1"/>
  <c r="H115" i="137" s="1"/>
  <c r="J111" i="61"/>
  <c r="K111" i="61" s="1"/>
  <c r="J112" i="61" s="1"/>
  <c r="K112" i="61" s="1"/>
  <c r="J113" i="61" s="1"/>
  <c r="K113" i="61" s="1"/>
  <c r="J114" i="61" s="1"/>
  <c r="K114" i="61" s="1"/>
  <c r="J115" i="61" s="1"/>
  <c r="K115" i="61" s="1"/>
  <c r="J116" i="61" s="1"/>
  <c r="K116" i="61" s="1"/>
  <c r="J117" i="61" s="1"/>
  <c r="K117" i="61" s="1"/>
  <c r="J118" i="61" s="1"/>
  <c r="K118" i="61" s="1"/>
  <c r="J119" i="61" s="1"/>
  <c r="K119" i="61" s="1"/>
  <c r="J120" i="61" s="1"/>
  <c r="K120" i="61" s="1"/>
  <c r="J121" i="61" s="1"/>
  <c r="K121" i="61" s="1"/>
  <c r="J122" i="61" s="1"/>
  <c r="K122" i="61" s="1"/>
  <c r="J123" i="61" s="1"/>
  <c r="K123" i="61" s="1"/>
  <c r="J123" i="114"/>
  <c r="J108" i="152"/>
  <c r="K107" i="92"/>
  <c r="G108" i="92"/>
  <c r="H108" i="92" s="1"/>
  <c r="K110" i="4"/>
  <c r="G111" i="4"/>
  <c r="H111" i="4" s="1"/>
  <c r="G122" i="140"/>
  <c r="H122" i="140" s="1"/>
  <c r="J122" i="140" s="1"/>
  <c r="K122" i="140" s="1"/>
  <c r="K109" i="20"/>
  <c r="K110" i="48"/>
  <c r="G111" i="48"/>
  <c r="H111" i="48" s="1"/>
  <c r="I158" i="20"/>
  <c r="I168" i="48"/>
  <c r="I169" i="48" s="1"/>
  <c r="I197" i="92"/>
  <c r="J104" i="211" l="1"/>
  <c r="J121" i="18"/>
  <c r="K121" i="18" s="1"/>
  <c r="J116" i="148"/>
  <c r="J124" i="151"/>
  <c r="K124" i="151" s="1"/>
  <c r="D157" i="179"/>
  <c r="J101" i="257"/>
  <c r="G123" i="26"/>
  <c r="H123" i="26" s="1"/>
  <c r="K122" i="26"/>
  <c r="J123" i="26" s="1"/>
  <c r="K104" i="211"/>
  <c r="G105" i="211"/>
  <c r="H105" i="211" s="1"/>
  <c r="K114" i="137"/>
  <c r="J115" i="137" s="1"/>
  <c r="I172" i="137"/>
  <c r="I169" i="152"/>
  <c r="D68" i="179"/>
  <c r="G124" i="114"/>
  <c r="H124" i="114" s="1"/>
  <c r="K123" i="114"/>
  <c r="G109" i="152"/>
  <c r="H109" i="152" s="1"/>
  <c r="K108" i="152"/>
  <c r="J111" i="4"/>
  <c r="G112" i="4" s="1"/>
  <c r="H112" i="4" s="1"/>
  <c r="J108" i="92"/>
  <c r="G110" i="20"/>
  <c r="H110" i="20" s="1"/>
  <c r="J110" i="20" s="1"/>
  <c r="K110" i="20" s="1"/>
  <c r="J111" i="48"/>
  <c r="I159" i="20"/>
  <c r="I170" i="48"/>
  <c r="I198" i="92"/>
  <c r="G102" i="257" l="1"/>
  <c r="H102" i="257" s="1"/>
  <c r="K101" i="257"/>
  <c r="G117" i="148"/>
  <c r="H117" i="148" s="1"/>
  <c r="K116" i="148"/>
  <c r="J105" i="211"/>
  <c r="G106" i="211" s="1"/>
  <c r="H106" i="211" s="1"/>
  <c r="G124" i="26"/>
  <c r="H124" i="26" s="1"/>
  <c r="K123" i="26"/>
  <c r="I170" i="152"/>
  <c r="I173" i="137"/>
  <c r="I174" i="137" s="1"/>
  <c r="K115" i="137"/>
  <c r="G116" i="137"/>
  <c r="H116" i="137" s="1"/>
  <c r="K111" i="4"/>
  <c r="J112" i="4" s="1"/>
  <c r="J124" i="114"/>
  <c r="J109" i="152"/>
  <c r="K108" i="92"/>
  <c r="G109" i="92"/>
  <c r="H109" i="92" s="1"/>
  <c r="G111" i="20"/>
  <c r="H111" i="20" s="1"/>
  <c r="J111" i="20" s="1"/>
  <c r="G112" i="20" s="1"/>
  <c r="H112" i="20" s="1"/>
  <c r="G112" i="48"/>
  <c r="H112" i="48" s="1"/>
  <c r="K111" i="48"/>
  <c r="I171" i="48"/>
  <c r="I172" i="48" s="1"/>
  <c r="I160" i="20"/>
  <c r="I199" i="92"/>
  <c r="J117" i="148" l="1"/>
  <c r="K117" i="148" s="1"/>
  <c r="J118" i="148" s="1"/>
  <c r="K118" i="148" s="1"/>
  <c r="J119" i="148" s="1"/>
  <c r="K119" i="148" s="1"/>
  <c r="J120" i="148" s="1"/>
  <c r="K120" i="148" s="1"/>
  <c r="D154" i="179" s="1"/>
  <c r="K105" i="211"/>
  <c r="J102" i="257"/>
  <c r="I173" i="48"/>
  <c r="J124" i="26"/>
  <c r="I175" i="137"/>
  <c r="J106" i="211"/>
  <c r="I171" i="152"/>
  <c r="J116" i="137"/>
  <c r="G125" i="114"/>
  <c r="H125" i="114" s="1"/>
  <c r="K124" i="114"/>
  <c r="G110" i="152"/>
  <c r="H110" i="152" s="1"/>
  <c r="K109" i="152"/>
  <c r="J109" i="92"/>
  <c r="G113" i="4"/>
  <c r="H113" i="4" s="1"/>
  <c r="K112" i="4"/>
  <c r="K111" i="20"/>
  <c r="J112" i="20" s="1"/>
  <c r="J112" i="48"/>
  <c r="G113" i="48" s="1"/>
  <c r="H113" i="48" s="1"/>
  <c r="I161" i="20"/>
  <c r="I200" i="92"/>
  <c r="J121" i="148" l="1"/>
  <c r="K121" i="148" s="1"/>
  <c r="J122" i="148" s="1"/>
  <c r="K122" i="148" s="1"/>
  <c r="K106" i="211"/>
  <c r="G107" i="211"/>
  <c r="H107" i="211" s="1"/>
  <c r="J107" i="211" s="1"/>
  <c r="K102" i="257"/>
  <c r="G103" i="257"/>
  <c r="H103" i="257" s="1"/>
  <c r="I174" i="48"/>
  <c r="K124" i="26"/>
  <c r="G125" i="26"/>
  <c r="H125" i="26" s="1"/>
  <c r="I172" i="152"/>
  <c r="I176" i="137"/>
  <c r="I177" i="137" s="1"/>
  <c r="K116" i="137"/>
  <c r="G117" i="137"/>
  <c r="H117" i="137" s="1"/>
  <c r="J125" i="114"/>
  <c r="J113" i="4"/>
  <c r="G114" i="4" s="1"/>
  <c r="H114" i="4" s="1"/>
  <c r="J110" i="152"/>
  <c r="K109" i="92"/>
  <c r="G110" i="92"/>
  <c r="H110" i="92" s="1"/>
  <c r="K112" i="20"/>
  <c r="G113" i="20"/>
  <c r="H113" i="20" s="1"/>
  <c r="K112" i="48"/>
  <c r="J113" i="48" s="1"/>
  <c r="G114" i="48" s="1"/>
  <c r="H114" i="48" s="1"/>
  <c r="I162" i="20"/>
  <c r="I201" i="92"/>
  <c r="J103" i="257" l="1"/>
  <c r="G108" i="211"/>
  <c r="H108" i="211" s="1"/>
  <c r="K107" i="211"/>
  <c r="G104" i="257"/>
  <c r="H104" i="257" s="1"/>
  <c r="K103" i="257"/>
  <c r="K113" i="4"/>
  <c r="I175" i="48"/>
  <c r="J125" i="26"/>
  <c r="I178" i="137"/>
  <c r="K172" i="152"/>
  <c r="I173" i="152"/>
  <c r="I174" i="152" s="1"/>
  <c r="I175" i="152" s="1"/>
  <c r="I176" i="152" s="1"/>
  <c r="I177" i="152" s="1"/>
  <c r="I178" i="152" s="1"/>
  <c r="J117" i="137"/>
  <c r="K117" i="137" s="1"/>
  <c r="K125" i="114"/>
  <c r="G126" i="114"/>
  <c r="H126" i="114" s="1"/>
  <c r="J110" i="92"/>
  <c r="G111" i="92" s="1"/>
  <c r="H111" i="92" s="1"/>
  <c r="G111" i="152"/>
  <c r="H111" i="152" s="1"/>
  <c r="K110" i="152"/>
  <c r="J114" i="4"/>
  <c r="K114" i="4" s="1"/>
  <c r="J113" i="20"/>
  <c r="K113" i="20" s="1"/>
  <c r="K113" i="48"/>
  <c r="J114" i="48" s="1"/>
  <c r="G115" i="48" s="1"/>
  <c r="H115" i="48" s="1"/>
  <c r="I163" i="20"/>
  <c r="I202" i="92"/>
  <c r="J104" i="257" l="1"/>
  <c r="J108" i="211"/>
  <c r="I176" i="48"/>
  <c r="G126" i="26"/>
  <c r="H126" i="26" s="1"/>
  <c r="K125" i="26"/>
  <c r="G118" i="137"/>
  <c r="H118" i="137" s="1"/>
  <c r="J118" i="137" s="1"/>
  <c r="G119" i="137" s="1"/>
  <c r="H119" i="137" s="1"/>
  <c r="I179" i="137"/>
  <c r="J126" i="114"/>
  <c r="G112" i="92"/>
  <c r="H112" i="92" s="1"/>
  <c r="K110" i="92"/>
  <c r="J111" i="92" s="1"/>
  <c r="K111" i="92" s="1"/>
  <c r="J111" i="152"/>
  <c r="G112" i="152" s="1"/>
  <c r="H112" i="152" s="1"/>
  <c r="G115" i="4"/>
  <c r="H115" i="4" s="1"/>
  <c r="J115" i="4" s="1"/>
  <c r="G116" i="4" s="1"/>
  <c r="H116" i="4" s="1"/>
  <c r="G114" i="20"/>
  <c r="H114" i="20" s="1"/>
  <c r="J114" i="20" s="1"/>
  <c r="K114" i="48"/>
  <c r="J115" i="48" s="1"/>
  <c r="K115" i="48" s="1"/>
  <c r="I164" i="20"/>
  <c r="I203" i="92"/>
  <c r="G109" i="211" l="1"/>
  <c r="H109" i="211" s="1"/>
  <c r="K108" i="211"/>
  <c r="G105" i="257"/>
  <c r="H105" i="257" s="1"/>
  <c r="K104" i="257"/>
  <c r="I177" i="48"/>
  <c r="J112" i="92"/>
  <c r="K112" i="92" s="1"/>
  <c r="J126" i="26"/>
  <c r="K118" i="137"/>
  <c r="J119" i="137" s="1"/>
  <c r="K119" i="137" s="1"/>
  <c r="I180" i="137"/>
  <c r="I181" i="137" s="1"/>
  <c r="K126" i="114"/>
  <c r="G127" i="114"/>
  <c r="H127" i="114" s="1"/>
  <c r="K111" i="152"/>
  <c r="J112" i="152" s="1"/>
  <c r="G113" i="152" s="1"/>
  <c r="H113" i="152" s="1"/>
  <c r="G113" i="92"/>
  <c r="H113" i="92" s="1"/>
  <c r="K115" i="4"/>
  <c r="J116" i="4" s="1"/>
  <c r="K116" i="4" s="1"/>
  <c r="G115" i="20"/>
  <c r="H115" i="20" s="1"/>
  <c r="K114" i="20"/>
  <c r="G116" i="48"/>
  <c r="H116" i="48" s="1"/>
  <c r="J116" i="48" s="1"/>
  <c r="G117" i="48" s="1"/>
  <c r="H117" i="48" s="1"/>
  <c r="I165" i="20"/>
  <c r="I204" i="92"/>
  <c r="J109" i="211" l="1"/>
  <c r="G110" i="211" s="1"/>
  <c r="H110" i="211" s="1"/>
  <c r="J105" i="257"/>
  <c r="I182" i="137"/>
  <c r="K181" i="137"/>
  <c r="I178" i="48"/>
  <c r="G120" i="137"/>
  <c r="H120" i="137" s="1"/>
  <c r="J120" i="137" s="1"/>
  <c r="G127" i="26"/>
  <c r="H127" i="26" s="1"/>
  <c r="K126" i="26"/>
  <c r="K127" i="26" s="1"/>
  <c r="J128" i="26" s="1"/>
  <c r="K128" i="26" s="1"/>
  <c r="J129" i="26" s="1"/>
  <c r="K129" i="26" s="1"/>
  <c r="J130" i="26" s="1"/>
  <c r="K130" i="26" s="1"/>
  <c r="J131" i="26" s="1"/>
  <c r="K131" i="26" s="1"/>
  <c r="J127" i="114"/>
  <c r="K112" i="152"/>
  <c r="J113" i="152" s="1"/>
  <c r="J113" i="92"/>
  <c r="K113" i="92" s="1"/>
  <c r="G117" i="4"/>
  <c r="H117" i="4" s="1"/>
  <c r="J117" i="4" s="1"/>
  <c r="J115" i="20"/>
  <c r="K116" i="48"/>
  <c r="J117" i="48" s="1"/>
  <c r="I205" i="92"/>
  <c r="K109" i="211" l="1"/>
  <c r="J182" i="137"/>
  <c r="K182" i="137" s="1"/>
  <c r="J110" i="211"/>
  <c r="K110" i="211" s="1"/>
  <c r="G106" i="257"/>
  <c r="H106" i="257" s="1"/>
  <c r="K105" i="257"/>
  <c r="I179" i="48"/>
  <c r="I180" i="48" s="1"/>
  <c r="G128" i="114"/>
  <c r="H128" i="114" s="1"/>
  <c r="K127" i="114"/>
  <c r="G121" i="137"/>
  <c r="H121" i="137" s="1"/>
  <c r="K120" i="137"/>
  <c r="G114" i="152"/>
  <c r="H114" i="152" s="1"/>
  <c r="K113" i="152"/>
  <c r="G114" i="92"/>
  <c r="H114" i="92" s="1"/>
  <c r="J114" i="92" s="1"/>
  <c r="K114" i="92" s="1"/>
  <c r="G118" i="4"/>
  <c r="H118" i="4" s="1"/>
  <c r="K117" i="4"/>
  <c r="G116" i="20"/>
  <c r="H116" i="20" s="1"/>
  <c r="K115" i="20"/>
  <c r="G118" i="48"/>
  <c r="H118" i="48" s="1"/>
  <c r="K117" i="48"/>
  <c r="I206" i="92"/>
  <c r="G111" i="211" l="1"/>
  <c r="H111" i="211" s="1"/>
  <c r="J111" i="211"/>
  <c r="G112" i="211" s="1"/>
  <c r="H112" i="211" s="1"/>
  <c r="J106" i="257"/>
  <c r="I181" i="48"/>
  <c r="K111" i="211"/>
  <c r="J121" i="137"/>
  <c r="G122" i="137" s="1"/>
  <c r="H122" i="137" s="1"/>
  <c r="J128" i="114"/>
  <c r="J118" i="4"/>
  <c r="K118" i="4" s="1"/>
  <c r="J114" i="152"/>
  <c r="G115" i="92"/>
  <c r="H115" i="92" s="1"/>
  <c r="J116" i="20"/>
  <c r="J118" i="48"/>
  <c r="K118" i="48" s="1"/>
  <c r="I207" i="92"/>
  <c r="J112" i="211" l="1"/>
  <c r="K121" i="137"/>
  <c r="K112" i="211"/>
  <c r="G113" i="211"/>
  <c r="H113" i="211" s="1"/>
  <c r="J113" i="211" s="1"/>
  <c r="I182" i="48"/>
  <c r="G107" i="257"/>
  <c r="H107" i="257" s="1"/>
  <c r="K106" i="257"/>
  <c r="G129" i="114"/>
  <c r="H129" i="114" s="1"/>
  <c r="K128" i="114"/>
  <c r="J122" i="137"/>
  <c r="G119" i="4"/>
  <c r="H119" i="4" s="1"/>
  <c r="J119" i="4" s="1"/>
  <c r="K119" i="4" s="1"/>
  <c r="G115" i="152"/>
  <c r="H115" i="152" s="1"/>
  <c r="K114" i="152"/>
  <c r="J115" i="92"/>
  <c r="G116" i="92" s="1"/>
  <c r="H116" i="92" s="1"/>
  <c r="G117" i="20"/>
  <c r="H117" i="20" s="1"/>
  <c r="K116" i="20"/>
  <c r="G119" i="48"/>
  <c r="H119" i="48" s="1"/>
  <c r="J119" i="48" s="1"/>
  <c r="G120" i="48" s="1"/>
  <c r="H120" i="48" s="1"/>
  <c r="I208" i="92"/>
  <c r="I183" i="48" l="1"/>
  <c r="G114" i="211"/>
  <c r="H114" i="211" s="1"/>
  <c r="K113" i="211"/>
  <c r="J107" i="257"/>
  <c r="J129" i="114"/>
  <c r="K122" i="137"/>
  <c r="G123" i="137"/>
  <c r="H123" i="137" s="1"/>
  <c r="G120" i="4"/>
  <c r="H120" i="4" s="1"/>
  <c r="J120" i="4" s="1"/>
  <c r="G121" i="4" s="1"/>
  <c r="H121" i="4" s="1"/>
  <c r="J115" i="152"/>
  <c r="J117" i="20"/>
  <c r="G118" i="20" s="1"/>
  <c r="H118" i="20" s="1"/>
  <c r="K115" i="92"/>
  <c r="J116" i="92" s="1"/>
  <c r="K116" i="92" s="1"/>
  <c r="K119" i="48"/>
  <c r="J120" i="48" s="1"/>
  <c r="I209" i="92"/>
  <c r="J114" i="211" l="1"/>
  <c r="G108" i="257"/>
  <c r="H108" i="257" s="1"/>
  <c r="K107" i="257"/>
  <c r="I184" i="48"/>
  <c r="G130" i="114"/>
  <c r="H130" i="114" s="1"/>
  <c r="K129" i="114"/>
  <c r="D144" i="179"/>
  <c r="J123" i="137"/>
  <c r="G116" i="152"/>
  <c r="H116" i="152" s="1"/>
  <c r="K115" i="152"/>
  <c r="K120" i="4"/>
  <c r="J121" i="4" s="1"/>
  <c r="K117" i="20"/>
  <c r="J118" i="20" s="1"/>
  <c r="G119" i="20" s="1"/>
  <c r="H119" i="20" s="1"/>
  <c r="G117" i="92"/>
  <c r="H117" i="92" s="1"/>
  <c r="J117" i="92" s="1"/>
  <c r="G118" i="92" s="1"/>
  <c r="H118" i="92" s="1"/>
  <c r="G121" i="48"/>
  <c r="H121" i="48" s="1"/>
  <c r="K120" i="48"/>
  <c r="I210" i="92"/>
  <c r="I185" i="48" l="1"/>
  <c r="J108" i="257"/>
  <c r="G115" i="211"/>
  <c r="H115" i="211" s="1"/>
  <c r="K114" i="211"/>
  <c r="J130" i="114"/>
  <c r="K123" i="137"/>
  <c r="G124" i="137"/>
  <c r="H124" i="137" s="1"/>
  <c r="D11" i="179"/>
  <c r="J116" i="152"/>
  <c r="K118" i="20"/>
  <c r="J119" i="20" s="1"/>
  <c r="G120" i="20" s="1"/>
  <c r="H120" i="20" s="1"/>
  <c r="K117" i="92"/>
  <c r="J118" i="92" s="1"/>
  <c r="K118" i="92" s="1"/>
  <c r="G122" i="4"/>
  <c r="H122" i="4" s="1"/>
  <c r="K121" i="4"/>
  <c r="J121" i="48"/>
  <c r="G122" i="48" s="1"/>
  <c r="H122" i="48" s="1"/>
  <c r="I211" i="92"/>
  <c r="J115" i="211" l="1"/>
  <c r="G116" i="211" s="1"/>
  <c r="H116" i="211" s="1"/>
  <c r="K115" i="211"/>
  <c r="G109" i="257"/>
  <c r="H109" i="257" s="1"/>
  <c r="K108" i="257"/>
  <c r="I186" i="48"/>
  <c r="J124" i="137"/>
  <c r="G125" i="137" s="1"/>
  <c r="H125" i="137" s="1"/>
  <c r="G131" i="114"/>
  <c r="H131" i="114" s="1"/>
  <c r="K130" i="114"/>
  <c r="G117" i="152"/>
  <c r="H117" i="152" s="1"/>
  <c r="K116" i="152"/>
  <c r="K119" i="20"/>
  <c r="J120" i="20" s="1"/>
  <c r="K120" i="20" s="1"/>
  <c r="G119" i="92"/>
  <c r="H119" i="92" s="1"/>
  <c r="J119" i="92" s="1"/>
  <c r="J122" i="4"/>
  <c r="K122" i="4" s="1"/>
  <c r="K121" i="48"/>
  <c r="I212" i="92"/>
  <c r="J109" i="257" l="1"/>
  <c r="K124" i="137"/>
  <c r="I187" i="48"/>
  <c r="J116" i="211"/>
  <c r="J131" i="114"/>
  <c r="J125" i="137"/>
  <c r="G126" i="137" s="1"/>
  <c r="H126" i="137" s="1"/>
  <c r="J117" i="152"/>
  <c r="G121" i="20"/>
  <c r="H121" i="20" s="1"/>
  <c r="J121" i="20" s="1"/>
  <c r="G122" i="20" s="1"/>
  <c r="H122" i="20" s="1"/>
  <c r="G120" i="92"/>
  <c r="H120" i="92" s="1"/>
  <c r="K119" i="92"/>
  <c r="G123" i="4"/>
  <c r="H123" i="4" s="1"/>
  <c r="J123" i="4" s="1"/>
  <c r="D55" i="179"/>
  <c r="J122" i="48"/>
  <c r="G123" i="48" s="1"/>
  <c r="H123" i="48" s="1"/>
  <c r="I213" i="92"/>
  <c r="K125" i="137" l="1"/>
  <c r="I188" i="48"/>
  <c r="G117" i="211"/>
  <c r="H117" i="211" s="1"/>
  <c r="K116" i="211"/>
  <c r="G110" i="257"/>
  <c r="H110" i="257" s="1"/>
  <c r="K109" i="257"/>
  <c r="G132" i="114"/>
  <c r="H132" i="114" s="1"/>
  <c r="K131" i="114"/>
  <c r="J126" i="137"/>
  <c r="G118" i="152"/>
  <c r="H118" i="152" s="1"/>
  <c r="K117" i="152"/>
  <c r="K121" i="20"/>
  <c r="J122" i="20" s="1"/>
  <c r="K122" i="20" s="1"/>
  <c r="G124" i="4"/>
  <c r="H124" i="4" s="1"/>
  <c r="K123" i="4"/>
  <c r="J120" i="92"/>
  <c r="G121" i="92" s="1"/>
  <c r="H121" i="92" s="1"/>
  <c r="K122" i="48"/>
  <c r="J123" i="48" s="1"/>
  <c r="G124" i="48" s="1"/>
  <c r="H124" i="48" s="1"/>
  <c r="I214" i="92"/>
  <c r="J117" i="211" l="1"/>
  <c r="G118" i="211" s="1"/>
  <c r="H118" i="211" s="1"/>
  <c r="J110" i="257"/>
  <c r="I189" i="48"/>
  <c r="J132" i="114"/>
  <c r="K126" i="137"/>
  <c r="G127" i="137"/>
  <c r="H127" i="137" s="1"/>
  <c r="J124" i="4"/>
  <c r="G125" i="4" s="1"/>
  <c r="H125" i="4" s="1"/>
  <c r="J118" i="152"/>
  <c r="D27" i="179"/>
  <c r="K120" i="92"/>
  <c r="J121" i="92" s="1"/>
  <c r="G123" i="20"/>
  <c r="H123" i="20" s="1"/>
  <c r="J123" i="20" s="1"/>
  <c r="G124" i="20" s="1"/>
  <c r="H124" i="20" s="1"/>
  <c r="K123" i="48"/>
  <c r="J124" i="48" s="1"/>
  <c r="I215" i="92"/>
  <c r="K117" i="211" l="1"/>
  <c r="J118" i="211"/>
  <c r="I190" i="48"/>
  <c r="G111" i="257"/>
  <c r="H111" i="257" s="1"/>
  <c r="K110" i="257"/>
  <c r="G119" i="211"/>
  <c r="H119" i="211" s="1"/>
  <c r="K118" i="211"/>
  <c r="G133" i="114"/>
  <c r="H133" i="114" s="1"/>
  <c r="K132" i="114"/>
  <c r="J127" i="137"/>
  <c r="K124" i="4"/>
  <c r="J125" i="4" s="1"/>
  <c r="K125" i="4" s="1"/>
  <c r="K118" i="152"/>
  <c r="G119" i="152"/>
  <c r="H119" i="152" s="1"/>
  <c r="K121" i="92"/>
  <c r="G122" i="92"/>
  <c r="H122" i="92" s="1"/>
  <c r="K123" i="20"/>
  <c r="J124" i="20" s="1"/>
  <c r="K124" i="48"/>
  <c r="G125" i="48"/>
  <c r="H125" i="48" s="1"/>
  <c r="I216" i="92"/>
  <c r="J111" i="257" l="1"/>
  <c r="J119" i="211"/>
  <c r="I191" i="48"/>
  <c r="J133" i="114"/>
  <c r="J119" i="152"/>
  <c r="K119" i="152" s="1"/>
  <c r="K127" i="137"/>
  <c r="G128" i="137"/>
  <c r="H128" i="137" s="1"/>
  <c r="G126" i="4"/>
  <c r="H126" i="4" s="1"/>
  <c r="J126" i="4" s="1"/>
  <c r="K126" i="4" s="1"/>
  <c r="G120" i="152"/>
  <c r="H120" i="152" s="1"/>
  <c r="J122" i="92"/>
  <c r="K122" i="92" s="1"/>
  <c r="K124" i="20"/>
  <c r="G125" i="20"/>
  <c r="H125" i="20" s="1"/>
  <c r="J125" i="48"/>
  <c r="K125" i="48" s="1"/>
  <c r="I217" i="92"/>
  <c r="I192" i="48" l="1"/>
  <c r="G120" i="211"/>
  <c r="H120" i="211" s="1"/>
  <c r="K119" i="211"/>
  <c r="G112" i="257"/>
  <c r="H112" i="257" s="1"/>
  <c r="K111" i="257"/>
  <c r="G127" i="4"/>
  <c r="H127" i="4" s="1"/>
  <c r="J128" i="137"/>
  <c r="K128" i="137" s="1"/>
  <c r="G134" i="114"/>
  <c r="H134" i="114" s="1"/>
  <c r="K133" i="114"/>
  <c r="J120" i="152"/>
  <c r="J127" i="4"/>
  <c r="K127" i="4" s="1"/>
  <c r="G123" i="92"/>
  <c r="H123" i="92" s="1"/>
  <c r="J123" i="92" s="1"/>
  <c r="G124" i="92" s="1"/>
  <c r="H124" i="92" s="1"/>
  <c r="J125" i="20"/>
  <c r="K125" i="20" s="1"/>
  <c r="G126" i="48"/>
  <c r="H126" i="48" s="1"/>
  <c r="J126" i="48" s="1"/>
  <c r="G127" i="48" s="1"/>
  <c r="H127" i="48" s="1"/>
  <c r="I218" i="92"/>
  <c r="J112" i="257" l="1"/>
  <c r="G129" i="137"/>
  <c r="H129" i="137" s="1"/>
  <c r="J120" i="211"/>
  <c r="K120" i="211" s="1"/>
  <c r="J121" i="211" s="1"/>
  <c r="K121" i="211" s="1"/>
  <c r="D61" i="179" s="1"/>
  <c r="G113" i="257"/>
  <c r="H113" i="257" s="1"/>
  <c r="K112" i="257"/>
  <c r="I193" i="48"/>
  <c r="J134" i="114"/>
  <c r="J129" i="137"/>
  <c r="G130" i="137" s="1"/>
  <c r="H130" i="137" s="1"/>
  <c r="K120" i="152"/>
  <c r="G121" i="152"/>
  <c r="H121" i="152" s="1"/>
  <c r="G128" i="4"/>
  <c r="H128" i="4" s="1"/>
  <c r="K123" i="92"/>
  <c r="D99" i="179" s="1"/>
  <c r="G126" i="20"/>
  <c r="H126" i="20" s="1"/>
  <c r="J126" i="20" s="1"/>
  <c r="K126" i="20" s="1"/>
  <c r="K126" i="48"/>
  <c r="J127" i="48" s="1"/>
  <c r="G128" i="48" s="1"/>
  <c r="H128" i="48" s="1"/>
  <c r="I219" i="92"/>
  <c r="K129" i="137" l="1"/>
  <c r="J122" i="211"/>
  <c r="K122" i="211" s="1"/>
  <c r="J123" i="211" s="1"/>
  <c r="K123" i="211" s="1"/>
  <c r="J113" i="257"/>
  <c r="K113" i="257" s="1"/>
  <c r="I194" i="48"/>
  <c r="J130" i="137"/>
  <c r="G131" i="137" s="1"/>
  <c r="H131" i="137" s="1"/>
  <c r="G135" i="114"/>
  <c r="H135" i="114" s="1"/>
  <c r="K134" i="114"/>
  <c r="J121" i="152"/>
  <c r="G122" i="152" s="1"/>
  <c r="H122" i="152" s="1"/>
  <c r="J124" i="92"/>
  <c r="G125" i="92" s="1"/>
  <c r="H125" i="92" s="1"/>
  <c r="G127" i="20"/>
  <c r="H127" i="20" s="1"/>
  <c r="J127" i="20" s="1"/>
  <c r="K127" i="48"/>
  <c r="J128" i="48" s="1"/>
  <c r="I220" i="92"/>
  <c r="K130" i="137" l="1"/>
  <c r="J131" i="137" s="1"/>
  <c r="I195" i="48"/>
  <c r="J135" i="114"/>
  <c r="K121" i="152"/>
  <c r="D158" i="179" s="1"/>
  <c r="K124" i="92"/>
  <c r="J125" i="92" s="1"/>
  <c r="G126" i="92" s="1"/>
  <c r="H126" i="92" s="1"/>
  <c r="G128" i="20"/>
  <c r="H128" i="20" s="1"/>
  <c r="K127" i="20"/>
  <c r="K128" i="48"/>
  <c r="G129" i="48"/>
  <c r="H129" i="48" s="1"/>
  <c r="I221" i="92"/>
  <c r="G132" i="137" l="1"/>
  <c r="H132" i="137" s="1"/>
  <c r="K131" i="137"/>
  <c r="J132" i="137" s="1"/>
  <c r="I196" i="48"/>
  <c r="G136" i="114"/>
  <c r="H136" i="114" s="1"/>
  <c r="K135" i="114"/>
  <c r="J122" i="152"/>
  <c r="K122" i="152" s="1"/>
  <c r="K125" i="92"/>
  <c r="J126" i="92" s="1"/>
  <c r="K126" i="92" s="1"/>
  <c r="J128" i="20"/>
  <c r="K128" i="20" s="1"/>
  <c r="J129" i="48"/>
  <c r="K129" i="48" s="1"/>
  <c r="I222" i="92"/>
  <c r="G133" i="137" l="1"/>
  <c r="H133" i="137" s="1"/>
  <c r="K132" i="137"/>
  <c r="G123" i="152"/>
  <c r="H123" i="152" s="1"/>
  <c r="J123" i="152" s="1"/>
  <c r="G124" i="152" s="1"/>
  <c r="H124" i="152" s="1"/>
  <c r="J136" i="114"/>
  <c r="G127" i="92"/>
  <c r="H127" i="92" s="1"/>
  <c r="J127" i="92" s="1"/>
  <c r="G128" i="92" s="1"/>
  <c r="H128" i="92" s="1"/>
  <c r="G129" i="20"/>
  <c r="H129" i="20" s="1"/>
  <c r="J129" i="20" s="1"/>
  <c r="K129" i="20" s="1"/>
  <c r="G130" i="48"/>
  <c r="H130" i="48" s="1"/>
  <c r="J130" i="48" s="1"/>
  <c r="I223" i="92"/>
  <c r="J133" i="137" l="1"/>
  <c r="K133" i="137" s="1"/>
  <c r="G137" i="114"/>
  <c r="H137" i="114" s="1"/>
  <c r="K136" i="114"/>
  <c r="K123" i="152"/>
  <c r="J124" i="152" s="1"/>
  <c r="K127" i="92"/>
  <c r="J128" i="92" s="1"/>
  <c r="G130" i="20"/>
  <c r="H130" i="20" s="1"/>
  <c r="J130" i="20" s="1"/>
  <c r="K130" i="20" s="1"/>
  <c r="G131" i="48"/>
  <c r="H131" i="48" s="1"/>
  <c r="K130" i="48"/>
  <c r="I224" i="92"/>
  <c r="G134" i="137" l="1"/>
  <c r="H134" i="137" s="1"/>
  <c r="J134" i="137" s="1"/>
  <c r="K134" i="137" s="1"/>
  <c r="G135" i="137"/>
  <c r="H135" i="137" s="1"/>
  <c r="J137" i="114"/>
  <c r="K124" i="152"/>
  <c r="G125" i="152"/>
  <c r="H125" i="152" s="1"/>
  <c r="G129" i="92"/>
  <c r="H129" i="92" s="1"/>
  <c r="K128" i="92"/>
  <c r="G131" i="20"/>
  <c r="H131" i="20" s="1"/>
  <c r="J131" i="20" s="1"/>
  <c r="J131" i="48"/>
  <c r="G132" i="48" s="1"/>
  <c r="H132" i="48" s="1"/>
  <c r="I225" i="92"/>
  <c r="J135" i="137" l="1"/>
  <c r="J125" i="152"/>
  <c r="K125" i="152" s="1"/>
  <c r="G138" i="114"/>
  <c r="H138" i="114" s="1"/>
  <c r="K137" i="114"/>
  <c r="K135" i="137"/>
  <c r="G136" i="137"/>
  <c r="H136" i="137" s="1"/>
  <c r="G126" i="152"/>
  <c r="H126" i="152" s="1"/>
  <c r="J129" i="92"/>
  <c r="G132" i="20"/>
  <c r="H132" i="20" s="1"/>
  <c r="K131" i="20"/>
  <c r="K131" i="48"/>
  <c r="J132" i="48" s="1"/>
  <c r="G133" i="48" s="1"/>
  <c r="H133" i="48" s="1"/>
  <c r="I226" i="92"/>
  <c r="J138" i="114" l="1"/>
  <c r="J136" i="137"/>
  <c r="J126" i="152"/>
  <c r="K129" i="92"/>
  <c r="G130" i="92"/>
  <c r="H130" i="92" s="1"/>
  <c r="J132" i="20"/>
  <c r="K132" i="20" s="1"/>
  <c r="K132" i="48"/>
  <c r="J133" i="48" s="1"/>
  <c r="G134" i="48" s="1"/>
  <c r="H134" i="48" s="1"/>
  <c r="I227" i="92"/>
  <c r="G139" i="114" l="1"/>
  <c r="H139" i="114" s="1"/>
  <c r="K138" i="114"/>
  <c r="K136" i="137"/>
  <c r="G137" i="137"/>
  <c r="H137" i="137" s="1"/>
  <c r="G127" i="152"/>
  <c r="H127" i="152" s="1"/>
  <c r="K126" i="152"/>
  <c r="J130" i="92"/>
  <c r="G133" i="20"/>
  <c r="H133" i="20" s="1"/>
  <c r="J133" i="20" s="1"/>
  <c r="K133" i="48"/>
  <c r="J134" i="48" s="1"/>
  <c r="K134" i="48" s="1"/>
  <c r="I228" i="92"/>
  <c r="J139" i="114" l="1"/>
  <c r="J137" i="137"/>
  <c r="J127" i="152"/>
  <c r="G131" i="92"/>
  <c r="H131" i="92" s="1"/>
  <c r="K130" i="92"/>
  <c r="G134" i="20"/>
  <c r="H134" i="20" s="1"/>
  <c r="K133" i="20"/>
  <c r="G135" i="48"/>
  <c r="H135" i="48" s="1"/>
  <c r="J135" i="48" s="1"/>
  <c r="G136" i="48" s="1"/>
  <c r="H136" i="48" s="1"/>
  <c r="I229" i="92"/>
  <c r="G140" i="114" l="1"/>
  <c r="H140" i="114" s="1"/>
  <c r="K139" i="114"/>
  <c r="G138" i="137"/>
  <c r="H138" i="137" s="1"/>
  <c r="K137" i="137"/>
  <c r="G128" i="152"/>
  <c r="H128" i="152" s="1"/>
  <c r="K127" i="152"/>
  <c r="J131" i="92"/>
  <c r="K131" i="92" s="1"/>
  <c r="J134" i="20"/>
  <c r="G135" i="20" s="1"/>
  <c r="H135" i="20" s="1"/>
  <c r="K135" i="48"/>
  <c r="J136" i="48" s="1"/>
  <c r="G137" i="48" s="1"/>
  <c r="H137" i="48" s="1"/>
  <c r="I230" i="92"/>
  <c r="J138" i="137" l="1"/>
  <c r="J140" i="114"/>
  <c r="K138" i="137"/>
  <c r="G139" i="137"/>
  <c r="H139" i="137" s="1"/>
  <c r="G132" i="92"/>
  <c r="H132" i="92" s="1"/>
  <c r="J132" i="92" s="1"/>
  <c r="J128" i="152"/>
  <c r="K134" i="20"/>
  <c r="J135" i="20" s="1"/>
  <c r="G136" i="20" s="1"/>
  <c r="H136" i="20" s="1"/>
  <c r="K136" i="48"/>
  <c r="J137" i="48" s="1"/>
  <c r="K137" i="48" s="1"/>
  <c r="I231" i="92"/>
  <c r="K140" i="114" l="1"/>
  <c r="G141" i="114"/>
  <c r="H141" i="114" s="1"/>
  <c r="J139" i="137"/>
  <c r="G129" i="152"/>
  <c r="H129" i="152" s="1"/>
  <c r="K128" i="152"/>
  <c r="K132" i="92"/>
  <c r="G133" i="92"/>
  <c r="H133" i="92" s="1"/>
  <c r="K135" i="20"/>
  <c r="J136" i="20" s="1"/>
  <c r="G138" i="48"/>
  <c r="H138" i="48" s="1"/>
  <c r="J138" i="48" s="1"/>
  <c r="G139" i="48" s="1"/>
  <c r="H139" i="48" s="1"/>
  <c r="I232" i="92"/>
  <c r="J141" i="114" l="1"/>
  <c r="G140" i="137"/>
  <c r="H140" i="137" s="1"/>
  <c r="K139" i="137"/>
  <c r="J129" i="152"/>
  <c r="J133" i="92"/>
  <c r="G134" i="92" s="1"/>
  <c r="H134" i="92" s="1"/>
  <c r="K136" i="20"/>
  <c r="G137" i="20"/>
  <c r="H137" i="20" s="1"/>
  <c r="K138" i="48"/>
  <c r="J139" i="48" s="1"/>
  <c r="I233" i="92"/>
  <c r="J140" i="137" l="1"/>
  <c r="G142" i="114"/>
  <c r="H142" i="114" s="1"/>
  <c r="K141" i="114"/>
  <c r="J142" i="114" s="1"/>
  <c r="K140" i="137"/>
  <c r="G141" i="137"/>
  <c r="H141" i="137" s="1"/>
  <c r="K129" i="152"/>
  <c r="G130" i="152"/>
  <c r="H130" i="152" s="1"/>
  <c r="K133" i="92"/>
  <c r="J134" i="92" s="1"/>
  <c r="J137" i="20"/>
  <c r="K139" i="48"/>
  <c r="G140" i="48"/>
  <c r="H140" i="48" s="1"/>
  <c r="I234" i="92"/>
  <c r="I235" i="92" s="1"/>
  <c r="K142" i="114" l="1"/>
  <c r="G143" i="114"/>
  <c r="H143" i="114" s="1"/>
  <c r="J143" i="114" s="1"/>
  <c r="I236" i="92"/>
  <c r="J141" i="137"/>
  <c r="G142" i="137" s="1"/>
  <c r="H142" i="137" s="1"/>
  <c r="J130" i="152"/>
  <c r="G131" i="152" s="1"/>
  <c r="H131" i="152" s="1"/>
  <c r="K134" i="92"/>
  <c r="G135" i="92"/>
  <c r="H135" i="92" s="1"/>
  <c r="G138" i="20"/>
  <c r="H138" i="20" s="1"/>
  <c r="K137" i="20"/>
  <c r="J140" i="48"/>
  <c r="G144" i="114" l="1"/>
  <c r="H144" i="114" s="1"/>
  <c r="K143" i="114"/>
  <c r="I237" i="92"/>
  <c r="K141" i="137"/>
  <c r="J142" i="137" s="1"/>
  <c r="K142" i="137" s="1"/>
  <c r="K130" i="152"/>
  <c r="J131" i="152" s="1"/>
  <c r="J135" i="92"/>
  <c r="J138" i="20"/>
  <c r="K138" i="20" s="1"/>
  <c r="G141" i="48"/>
  <c r="H141" i="48" s="1"/>
  <c r="K140" i="48"/>
  <c r="G143" i="137" l="1"/>
  <c r="H143" i="137" s="1"/>
  <c r="J144" i="114"/>
  <c r="I238" i="92"/>
  <c r="J143" i="137"/>
  <c r="G132" i="152"/>
  <c r="H132" i="152" s="1"/>
  <c r="K131" i="152"/>
  <c r="K135" i="92"/>
  <c r="G136" i="92"/>
  <c r="H136" i="92" s="1"/>
  <c r="G139" i="20"/>
  <c r="H139" i="20" s="1"/>
  <c r="J139" i="20" s="1"/>
  <c r="K139" i="20" s="1"/>
  <c r="J141" i="48"/>
  <c r="G145" i="114" l="1"/>
  <c r="H145" i="114" s="1"/>
  <c r="K144" i="114"/>
  <c r="I239" i="92"/>
  <c r="G144" i="137"/>
  <c r="H144" i="137" s="1"/>
  <c r="K143" i="137"/>
  <c r="J132" i="152"/>
  <c r="J136" i="92"/>
  <c r="G140" i="20"/>
  <c r="H140" i="20" s="1"/>
  <c r="J140" i="20" s="1"/>
  <c r="K140" i="20" s="1"/>
  <c r="K141" i="48"/>
  <c r="G142" i="48"/>
  <c r="H142" i="48" s="1"/>
  <c r="J144" i="137" l="1"/>
  <c r="J145" i="114"/>
  <c r="I240" i="92"/>
  <c r="G145" i="137"/>
  <c r="H145" i="137" s="1"/>
  <c r="K144" i="137"/>
  <c r="G133" i="152"/>
  <c r="H133" i="152" s="1"/>
  <c r="K132" i="152"/>
  <c r="K136" i="92"/>
  <c r="G137" i="92"/>
  <c r="H137" i="92" s="1"/>
  <c r="G141" i="20"/>
  <c r="H141" i="20" s="1"/>
  <c r="J141" i="20" s="1"/>
  <c r="K141" i="20" s="1"/>
  <c r="J142" i="48"/>
  <c r="G146" i="114" l="1"/>
  <c r="H146" i="114" s="1"/>
  <c r="K145" i="114"/>
  <c r="J145" i="137"/>
  <c r="K145" i="137" s="1"/>
  <c r="I241" i="92"/>
  <c r="J133" i="152"/>
  <c r="G134" i="152" s="1"/>
  <c r="H134" i="152" s="1"/>
  <c r="J137" i="92"/>
  <c r="G142" i="20"/>
  <c r="H142" i="20" s="1"/>
  <c r="J142" i="20" s="1"/>
  <c r="G143" i="48"/>
  <c r="H143" i="48" s="1"/>
  <c r="K142" i="48"/>
  <c r="G146" i="137" l="1"/>
  <c r="H146" i="137" s="1"/>
  <c r="J146" i="114"/>
  <c r="I242" i="92"/>
  <c r="K133" i="152"/>
  <c r="J134" i="152" s="1"/>
  <c r="G135" i="152" s="1"/>
  <c r="H135" i="152" s="1"/>
  <c r="J146" i="137"/>
  <c r="G138" i="92"/>
  <c r="H138" i="92" s="1"/>
  <c r="K137" i="92"/>
  <c r="G143" i="20"/>
  <c r="H143" i="20" s="1"/>
  <c r="K142" i="20"/>
  <c r="J143" i="48"/>
  <c r="G144" i="48" s="1"/>
  <c r="H144" i="48" s="1"/>
  <c r="K134" i="152" l="1"/>
  <c r="J135" i="152" s="1"/>
  <c r="G147" i="114"/>
  <c r="H147" i="114" s="1"/>
  <c r="K146" i="114"/>
  <c r="I243" i="92"/>
  <c r="G147" i="137"/>
  <c r="H147" i="137" s="1"/>
  <c r="K146" i="137"/>
  <c r="J138" i="92"/>
  <c r="K138" i="92" s="1"/>
  <c r="G136" i="152"/>
  <c r="H136" i="152" s="1"/>
  <c r="K135" i="152"/>
  <c r="J143" i="20"/>
  <c r="K143" i="20" s="1"/>
  <c r="K143" i="48"/>
  <c r="J144" i="48" s="1"/>
  <c r="K144" i="48" s="1"/>
  <c r="J147" i="137" l="1"/>
  <c r="G148" i="137" s="1"/>
  <c r="H148" i="137" s="1"/>
  <c r="J147" i="114"/>
  <c r="G148" i="114" s="1"/>
  <c r="H148" i="114" s="1"/>
  <c r="I244" i="92"/>
  <c r="G139" i="92"/>
  <c r="H139" i="92" s="1"/>
  <c r="K147" i="137"/>
  <c r="J136" i="152"/>
  <c r="K136" i="152" s="1"/>
  <c r="J139" i="92"/>
  <c r="K139" i="92" s="1"/>
  <c r="G144" i="20"/>
  <c r="H144" i="20" s="1"/>
  <c r="J144" i="20" s="1"/>
  <c r="G145" i="48"/>
  <c r="H145" i="48" s="1"/>
  <c r="J145" i="48" s="1"/>
  <c r="G146" i="48" s="1"/>
  <c r="H146" i="48" s="1"/>
  <c r="K147" i="114" l="1"/>
  <c r="J148" i="114"/>
  <c r="G149" i="114" s="1"/>
  <c r="H149" i="114" s="1"/>
  <c r="I245" i="92"/>
  <c r="I246" i="92" s="1"/>
  <c r="J148" i="137"/>
  <c r="G137" i="152"/>
  <c r="H137" i="152" s="1"/>
  <c r="J137" i="152" s="1"/>
  <c r="G138" i="152" s="1"/>
  <c r="H138" i="152" s="1"/>
  <c r="G140" i="92"/>
  <c r="H140" i="92" s="1"/>
  <c r="J140" i="92" s="1"/>
  <c r="K144" i="20"/>
  <c r="G145" i="20"/>
  <c r="H145" i="20" s="1"/>
  <c r="K145" i="48"/>
  <c r="J146" i="48" s="1"/>
  <c r="K148" i="114" l="1"/>
  <c r="J149" i="114"/>
  <c r="I247" i="92"/>
  <c r="K137" i="152"/>
  <c r="J138" i="152" s="1"/>
  <c r="G149" i="137"/>
  <c r="H149" i="137" s="1"/>
  <c r="K148" i="137"/>
  <c r="K140" i="92"/>
  <c r="G141" i="92"/>
  <c r="H141" i="92" s="1"/>
  <c r="J145" i="20"/>
  <c r="K146" i="48"/>
  <c r="G147" i="48"/>
  <c r="H147" i="48" s="1"/>
  <c r="G150" i="114" l="1"/>
  <c r="H150" i="114" s="1"/>
  <c r="K149" i="114"/>
  <c r="I248" i="92"/>
  <c r="J149" i="137"/>
  <c r="J141" i="92"/>
  <c r="K141" i="92" s="1"/>
  <c r="K138" i="152"/>
  <c r="G139" i="152"/>
  <c r="H139" i="152" s="1"/>
  <c r="K145" i="20"/>
  <c r="G146" i="20"/>
  <c r="H146" i="20" s="1"/>
  <c r="J147" i="48"/>
  <c r="K147" i="48" s="1"/>
  <c r="J150" i="114" l="1"/>
  <c r="I249" i="92"/>
  <c r="G142" i="92"/>
  <c r="H142" i="92" s="1"/>
  <c r="J142" i="92" s="1"/>
  <c r="K149" i="137"/>
  <c r="G150" i="137"/>
  <c r="H150" i="137" s="1"/>
  <c r="J139" i="152"/>
  <c r="J146" i="20"/>
  <c r="K146" i="20" s="1"/>
  <c r="G148" i="48"/>
  <c r="H148" i="48" s="1"/>
  <c r="J148" i="48" s="1"/>
  <c r="K148" i="48" s="1"/>
  <c r="J150" i="137" l="1"/>
  <c r="K150" i="137" s="1"/>
  <c r="G151" i="114"/>
  <c r="H151" i="114" s="1"/>
  <c r="K150" i="114"/>
  <c r="I250" i="92"/>
  <c r="G151" i="137"/>
  <c r="H151" i="137" s="1"/>
  <c r="G140" i="152"/>
  <c r="H140" i="152" s="1"/>
  <c r="K139" i="152"/>
  <c r="G143" i="92"/>
  <c r="H143" i="92" s="1"/>
  <c r="K142" i="92"/>
  <c r="G147" i="20"/>
  <c r="H147" i="20" s="1"/>
  <c r="J147" i="20" s="1"/>
  <c r="G149" i="48"/>
  <c r="H149" i="48" s="1"/>
  <c r="J149" i="48" s="1"/>
  <c r="G150" i="48" s="1"/>
  <c r="H150" i="48" s="1"/>
  <c r="J151" i="137" l="1"/>
  <c r="J151" i="114"/>
  <c r="I251" i="92"/>
  <c r="G152" i="137"/>
  <c r="H152" i="137" s="1"/>
  <c r="K151" i="137"/>
  <c r="J140" i="152"/>
  <c r="G141" i="152" s="1"/>
  <c r="H141" i="152" s="1"/>
  <c r="J143" i="92"/>
  <c r="K143" i="92" s="1"/>
  <c r="G148" i="20"/>
  <c r="H148" i="20" s="1"/>
  <c r="K147" i="20"/>
  <c r="K149" i="48"/>
  <c r="J150" i="48" s="1"/>
  <c r="K151" i="114" l="1"/>
  <c r="G152" i="114"/>
  <c r="H152" i="114" s="1"/>
  <c r="I252" i="92"/>
  <c r="J152" i="137"/>
  <c r="G153" i="137" s="1"/>
  <c r="H153" i="137" s="1"/>
  <c r="K140" i="152"/>
  <c r="J141" i="152" s="1"/>
  <c r="G142" i="152" s="1"/>
  <c r="H142" i="152" s="1"/>
  <c r="G144" i="92"/>
  <c r="H144" i="92" s="1"/>
  <c r="J144" i="92" s="1"/>
  <c r="G145" i="92" s="1"/>
  <c r="H145" i="92" s="1"/>
  <c r="J148" i="20"/>
  <c r="G149" i="20" s="1"/>
  <c r="H149" i="20" s="1"/>
  <c r="K150" i="48"/>
  <c r="G151" i="48"/>
  <c r="H151" i="48" s="1"/>
  <c r="J152" i="114" l="1"/>
  <c r="G153" i="114" s="1"/>
  <c r="H153" i="114" s="1"/>
  <c r="I253" i="92"/>
  <c r="K152" i="137"/>
  <c r="J153" i="137" s="1"/>
  <c r="G154" i="137" s="1"/>
  <c r="H154" i="137" s="1"/>
  <c r="K141" i="152"/>
  <c r="J142" i="152" s="1"/>
  <c r="K142" i="152" s="1"/>
  <c r="K144" i="92"/>
  <c r="J145" i="92" s="1"/>
  <c r="K148" i="20"/>
  <c r="J149" i="20" s="1"/>
  <c r="G150" i="20" s="1"/>
  <c r="H150" i="20" s="1"/>
  <c r="J151" i="48"/>
  <c r="K151" i="48" s="1"/>
  <c r="K152" i="114" l="1"/>
  <c r="J153" i="114" s="1"/>
  <c r="I254" i="92"/>
  <c r="K153" i="137"/>
  <c r="J154" i="137" s="1"/>
  <c r="G143" i="152"/>
  <c r="H143" i="152" s="1"/>
  <c r="J143" i="152" s="1"/>
  <c r="K145" i="92"/>
  <c r="G146" i="92"/>
  <c r="H146" i="92" s="1"/>
  <c r="K149" i="20"/>
  <c r="J150" i="20" s="1"/>
  <c r="G151" i="20" s="1"/>
  <c r="H151" i="20" s="1"/>
  <c r="G152" i="48"/>
  <c r="H152" i="48" s="1"/>
  <c r="J152" i="48" s="1"/>
  <c r="G153" i="48" s="1"/>
  <c r="H153" i="48" s="1"/>
  <c r="K153" i="114" l="1"/>
  <c r="G154" i="114"/>
  <c r="H154" i="114" s="1"/>
  <c r="K154" i="137"/>
  <c r="G155" i="137"/>
  <c r="H155" i="137" s="1"/>
  <c r="I255" i="92"/>
  <c r="K143" i="152"/>
  <c r="G144" i="152"/>
  <c r="H144" i="152" s="1"/>
  <c r="J146" i="92"/>
  <c r="K150" i="20"/>
  <c r="J151" i="20" s="1"/>
  <c r="K151" i="20" s="1"/>
  <c r="K152" i="48"/>
  <c r="J153" i="48" s="1"/>
  <c r="J154" i="114" l="1"/>
  <c r="J155" i="137"/>
  <c r="K155" i="137" s="1"/>
  <c r="G155" i="114"/>
  <c r="H155" i="114" s="1"/>
  <c r="K154" i="114"/>
  <c r="I256" i="92"/>
  <c r="J144" i="152"/>
  <c r="G145" i="152" s="1"/>
  <c r="H145" i="152" s="1"/>
  <c r="K146" i="92"/>
  <c r="G147" i="92"/>
  <c r="H147" i="92" s="1"/>
  <c r="G152" i="20"/>
  <c r="H152" i="20" s="1"/>
  <c r="J152" i="20" s="1"/>
  <c r="G153" i="20" s="1"/>
  <c r="H153" i="20" s="1"/>
  <c r="G154" i="48"/>
  <c r="H154" i="48" s="1"/>
  <c r="K153" i="48"/>
  <c r="G156" i="137" l="1"/>
  <c r="H156" i="137" s="1"/>
  <c r="J156" i="137" s="1"/>
  <c r="J155" i="114"/>
  <c r="K155" i="114" s="1"/>
  <c r="J156" i="114" s="1"/>
  <c r="K156" i="114" s="1"/>
  <c r="J157" i="114" s="1"/>
  <c r="K157" i="114" s="1"/>
  <c r="J158" i="114" s="1"/>
  <c r="K158" i="114" s="1"/>
  <c r="J159" i="114" s="1"/>
  <c r="K159" i="114" s="1"/>
  <c r="J160" i="114" s="1"/>
  <c r="K160" i="114" s="1"/>
  <c r="J161" i="114" s="1"/>
  <c r="K161" i="114" s="1"/>
  <c r="J162" i="114" s="1"/>
  <c r="K162" i="114" s="1"/>
  <c r="J163" i="114" s="1"/>
  <c r="K163" i="114" s="1"/>
  <c r="J164" i="114" s="1"/>
  <c r="K164" i="114" s="1"/>
  <c r="J165" i="114" s="1"/>
  <c r="K165" i="114" s="1"/>
  <c r="J166" i="114" s="1"/>
  <c r="K166" i="114" s="1"/>
  <c r="J167" i="114" s="1"/>
  <c r="K167" i="114" s="1"/>
  <c r="J168" i="114" s="1"/>
  <c r="K168" i="114" s="1"/>
  <c r="J169" i="114" s="1"/>
  <c r="K169" i="114" s="1"/>
  <c r="J170" i="114" s="1"/>
  <c r="K170" i="114" s="1"/>
  <c r="J171" i="114" s="1"/>
  <c r="K171" i="114" s="1"/>
  <c r="J172" i="114" s="1"/>
  <c r="K172" i="114" s="1"/>
  <c r="J173" i="114" s="1"/>
  <c r="K173" i="114" s="1"/>
  <c r="I257" i="92"/>
  <c r="I258" i="92" s="1"/>
  <c r="I259" i="92" s="1"/>
  <c r="K144" i="152"/>
  <c r="J145" i="152" s="1"/>
  <c r="K145" i="152" s="1"/>
  <c r="J147" i="92"/>
  <c r="K152" i="20"/>
  <c r="J153" i="20" s="1"/>
  <c r="G154" i="20" s="1"/>
  <c r="H154" i="20" s="1"/>
  <c r="J154" i="48"/>
  <c r="K154" i="48" s="1"/>
  <c r="K156" i="137" l="1"/>
  <c r="G157" i="137"/>
  <c r="H157" i="137" s="1"/>
  <c r="I260" i="92"/>
  <c r="G146" i="152"/>
  <c r="H146" i="152" s="1"/>
  <c r="J146" i="152" s="1"/>
  <c r="G147" i="152" s="1"/>
  <c r="H147" i="152" s="1"/>
  <c r="K147" i="92"/>
  <c r="G148" i="92"/>
  <c r="H148" i="92" s="1"/>
  <c r="K153" i="20"/>
  <c r="J154" i="20" s="1"/>
  <c r="K154" i="20" s="1"/>
  <c r="G155" i="48"/>
  <c r="H155" i="48" s="1"/>
  <c r="J155" i="48" s="1"/>
  <c r="J157" i="137" l="1"/>
  <c r="I261" i="92"/>
  <c r="K146" i="152"/>
  <c r="J147" i="152" s="1"/>
  <c r="J148" i="92"/>
  <c r="G155" i="20"/>
  <c r="H155" i="20" s="1"/>
  <c r="J155" i="20" s="1"/>
  <c r="G156" i="48"/>
  <c r="H156" i="48" s="1"/>
  <c r="K155" i="48"/>
  <c r="K157" i="137" l="1"/>
  <c r="G158" i="137"/>
  <c r="H158" i="137" s="1"/>
  <c r="I262" i="92"/>
  <c r="G148" i="152"/>
  <c r="H148" i="152" s="1"/>
  <c r="K147" i="152"/>
  <c r="K148" i="92"/>
  <c r="G149" i="92"/>
  <c r="H149" i="92" s="1"/>
  <c r="J156" i="48"/>
  <c r="K156" i="48" s="1"/>
  <c r="K155" i="20"/>
  <c r="G156" i="20"/>
  <c r="H156" i="20" s="1"/>
  <c r="J158" i="137" l="1"/>
  <c r="I263" i="92"/>
  <c r="J148" i="152"/>
  <c r="J149" i="92"/>
  <c r="K149" i="92" s="1"/>
  <c r="G157" i="48"/>
  <c r="H157" i="48" s="1"/>
  <c r="J157" i="48" s="1"/>
  <c r="J156" i="20"/>
  <c r="G159" i="137" l="1"/>
  <c r="H159" i="137" s="1"/>
  <c r="K158" i="137"/>
  <c r="J159" i="137" s="1"/>
  <c r="G160" i="137" s="1"/>
  <c r="H160" i="137" s="1"/>
  <c r="I264" i="92"/>
  <c r="K148" i="152"/>
  <c r="G149" i="152"/>
  <c r="H149" i="152" s="1"/>
  <c r="K159" i="137"/>
  <c r="G150" i="92"/>
  <c r="H150" i="92" s="1"/>
  <c r="J150" i="92" s="1"/>
  <c r="G157" i="20"/>
  <c r="H157" i="20" s="1"/>
  <c r="K156" i="20"/>
  <c r="G158" i="48"/>
  <c r="H158" i="48" s="1"/>
  <c r="K157" i="48"/>
  <c r="I265" i="92" l="1"/>
  <c r="J173" i="152"/>
  <c r="K173" i="152" s="1"/>
  <c r="J174" i="152" s="1"/>
  <c r="K174" i="152" s="1"/>
  <c r="J175" i="152" s="1"/>
  <c r="K175" i="152" s="1"/>
  <c r="J176" i="152" s="1"/>
  <c r="K176" i="152" s="1"/>
  <c r="J177" i="152" s="1"/>
  <c r="K177" i="152" s="1"/>
  <c r="J178" i="152" s="1"/>
  <c r="K178" i="152" s="1"/>
  <c r="J149" i="152"/>
  <c r="J160" i="137"/>
  <c r="K150" i="92"/>
  <c r="G151" i="92"/>
  <c r="H151" i="92" s="1"/>
  <c r="J157" i="20"/>
  <c r="K157" i="20" s="1"/>
  <c r="J158" i="48"/>
  <c r="G159" i="48" s="1"/>
  <c r="H159" i="48" s="1"/>
  <c r="I266" i="92" l="1"/>
  <c r="K149" i="152"/>
  <c r="G150" i="152"/>
  <c r="H150" i="152" s="1"/>
  <c r="K160" i="137"/>
  <c r="G161" i="137"/>
  <c r="H161" i="137" s="1"/>
  <c r="J151" i="92"/>
  <c r="G158" i="20"/>
  <c r="H158" i="20" s="1"/>
  <c r="J158" i="20" s="1"/>
  <c r="K158" i="48"/>
  <c r="J159" i="48" s="1"/>
  <c r="K159" i="48" s="1"/>
  <c r="J150" i="152" l="1"/>
  <c r="K150" i="152" s="1"/>
  <c r="I267" i="92"/>
  <c r="J161" i="137"/>
  <c r="K161" i="137" s="1"/>
  <c r="G151" i="152"/>
  <c r="H151" i="152" s="1"/>
  <c r="K151" i="92"/>
  <c r="G152" i="92"/>
  <c r="H152" i="92" s="1"/>
  <c r="G159" i="20"/>
  <c r="H159" i="20" s="1"/>
  <c r="K158" i="20"/>
  <c r="G160" i="48"/>
  <c r="H160" i="48" s="1"/>
  <c r="J160" i="48" s="1"/>
  <c r="G162" i="137" l="1"/>
  <c r="H162" i="137" s="1"/>
  <c r="I268" i="92"/>
  <c r="I269" i="92" s="1"/>
  <c r="J151" i="152"/>
  <c r="J162" i="137"/>
  <c r="G163" i="137" s="1"/>
  <c r="H163" i="137" s="1"/>
  <c r="J152" i="92"/>
  <c r="G153" i="92" s="1"/>
  <c r="H153" i="92" s="1"/>
  <c r="J159" i="20"/>
  <c r="K159" i="20" s="1"/>
  <c r="G161" i="48"/>
  <c r="H161" i="48" s="1"/>
  <c r="K160" i="48"/>
  <c r="K162" i="137" l="1"/>
  <c r="I270" i="92"/>
  <c r="J163" i="137"/>
  <c r="K163" i="137" s="1"/>
  <c r="G152" i="152"/>
  <c r="H152" i="152" s="1"/>
  <c r="K151" i="152"/>
  <c r="K152" i="92"/>
  <c r="J153" i="92" s="1"/>
  <c r="K153" i="92" s="1"/>
  <c r="G160" i="20"/>
  <c r="H160" i="20" s="1"/>
  <c r="J160" i="20" s="1"/>
  <c r="J161" i="48"/>
  <c r="G164" i="137" l="1"/>
  <c r="H164" i="137" s="1"/>
  <c r="I271" i="92"/>
  <c r="J152" i="152"/>
  <c r="J164" i="137"/>
  <c r="G154" i="92"/>
  <c r="H154" i="92" s="1"/>
  <c r="J154" i="92" s="1"/>
  <c r="G155" i="92" s="1"/>
  <c r="H155" i="92" s="1"/>
  <c r="K160" i="20"/>
  <c r="G161" i="20"/>
  <c r="H161" i="20" s="1"/>
  <c r="G162" i="48"/>
  <c r="H162" i="48" s="1"/>
  <c r="K161" i="48"/>
  <c r="I272" i="92" l="1"/>
  <c r="G153" i="152"/>
  <c r="H153" i="152" s="1"/>
  <c r="K152" i="152"/>
  <c r="K154" i="92"/>
  <c r="J155" i="92" s="1"/>
  <c r="K155" i="92" s="1"/>
  <c r="G165" i="137"/>
  <c r="H165" i="137" s="1"/>
  <c r="K164" i="137"/>
  <c r="J161" i="20"/>
  <c r="J162" i="48"/>
  <c r="I273" i="92" l="1"/>
  <c r="G156" i="92"/>
  <c r="H156" i="92" s="1"/>
  <c r="J156" i="92" s="1"/>
  <c r="K156" i="92" s="1"/>
  <c r="J153" i="152"/>
  <c r="J165" i="137"/>
  <c r="K161" i="20"/>
  <c r="G162" i="20"/>
  <c r="H162" i="20" s="1"/>
  <c r="G163" i="48"/>
  <c r="H163" i="48" s="1"/>
  <c r="K162" i="48"/>
  <c r="I274" i="92" l="1"/>
  <c r="G154" i="152"/>
  <c r="H154" i="152" s="1"/>
  <c r="K153" i="152"/>
  <c r="G166" i="137"/>
  <c r="H166" i="137" s="1"/>
  <c r="K165" i="137"/>
  <c r="G157" i="92"/>
  <c r="H157" i="92" s="1"/>
  <c r="J157" i="92" s="1"/>
  <c r="J162" i="20"/>
  <c r="K162" i="20" s="1"/>
  <c r="J163" i="48"/>
  <c r="G164" i="48" s="1"/>
  <c r="H164" i="48" s="1"/>
  <c r="I275" i="92" l="1"/>
  <c r="J166" i="137"/>
  <c r="K166" i="137" s="1"/>
  <c r="J154" i="152"/>
  <c r="G158" i="92"/>
  <c r="H158" i="92" s="1"/>
  <c r="K157" i="92"/>
  <c r="G163" i="20"/>
  <c r="H163" i="20" s="1"/>
  <c r="J163" i="20" s="1"/>
  <c r="K163" i="48"/>
  <c r="J164" i="48" s="1"/>
  <c r="G165" i="48" s="1"/>
  <c r="H165" i="48" s="1"/>
  <c r="G167" i="137" l="1"/>
  <c r="H167" i="137" s="1"/>
  <c r="J167" i="137" s="1"/>
  <c r="I276" i="92"/>
  <c r="G155" i="152"/>
  <c r="H155" i="152" s="1"/>
  <c r="K154" i="152"/>
  <c r="J158" i="92"/>
  <c r="G159" i="92" s="1"/>
  <c r="H159" i="92" s="1"/>
  <c r="G164" i="20"/>
  <c r="H164" i="20" s="1"/>
  <c r="K163" i="20"/>
  <c r="K164" i="48"/>
  <c r="J165" i="48" s="1"/>
  <c r="J155" i="152" l="1"/>
  <c r="G168" i="137"/>
  <c r="H168" i="137" s="1"/>
  <c r="K167" i="137"/>
  <c r="I277" i="92"/>
  <c r="G156" i="152"/>
  <c r="H156" i="152" s="1"/>
  <c r="K155" i="152"/>
  <c r="K158" i="92"/>
  <c r="J159" i="92" s="1"/>
  <c r="G160" i="92" s="1"/>
  <c r="H160" i="92" s="1"/>
  <c r="J164" i="20"/>
  <c r="K164" i="20" s="1"/>
  <c r="G166" i="48"/>
  <c r="H166" i="48" s="1"/>
  <c r="K165" i="48"/>
  <c r="J168" i="137" l="1"/>
  <c r="G169" i="137" s="1"/>
  <c r="H169" i="137" s="1"/>
  <c r="I278" i="92"/>
  <c r="J156" i="152"/>
  <c r="K159" i="92"/>
  <c r="J160" i="92" s="1"/>
  <c r="G161" i="92" s="1"/>
  <c r="H161" i="92" s="1"/>
  <c r="G165" i="20"/>
  <c r="H165" i="20" s="1"/>
  <c r="J165" i="20" s="1"/>
  <c r="K165" i="20" s="1"/>
  <c r="J166" i="48"/>
  <c r="K166" i="48" s="1"/>
  <c r="K168" i="137" l="1"/>
  <c r="J169" i="137" s="1"/>
  <c r="K169" i="137" s="1"/>
  <c r="I279" i="92"/>
  <c r="G157" i="152"/>
  <c r="H157" i="152" s="1"/>
  <c r="K156" i="152"/>
  <c r="K160" i="92"/>
  <c r="J161" i="92" s="1"/>
  <c r="G167" i="48"/>
  <c r="H167" i="48" s="1"/>
  <c r="J167" i="48" s="1"/>
  <c r="G168" i="48" s="1"/>
  <c r="H168" i="48" s="1"/>
  <c r="G170" i="137" l="1"/>
  <c r="H170" i="137" s="1"/>
  <c r="J170" i="137" s="1"/>
  <c r="K170" i="137" s="1"/>
  <c r="I280" i="92"/>
  <c r="J157" i="152"/>
  <c r="K161" i="92"/>
  <c r="G162" i="92"/>
  <c r="H162" i="92" s="1"/>
  <c r="K167" i="48"/>
  <c r="J168" i="48" s="1"/>
  <c r="G171" i="137" l="1"/>
  <c r="H171" i="137" s="1"/>
  <c r="J171" i="137" s="1"/>
  <c r="G172" i="137" s="1"/>
  <c r="H172" i="137" s="1"/>
  <c r="I281" i="92"/>
  <c r="G158" i="152"/>
  <c r="H158" i="152" s="1"/>
  <c r="K157" i="152"/>
  <c r="J162" i="92"/>
  <c r="G163" i="92" s="1"/>
  <c r="H163" i="92" s="1"/>
  <c r="K168" i="48"/>
  <c r="G169" i="48"/>
  <c r="H169" i="48" s="1"/>
  <c r="K171" i="137" l="1"/>
  <c r="J172" i="137" s="1"/>
  <c r="I282" i="92"/>
  <c r="J158" i="152"/>
  <c r="K162" i="92"/>
  <c r="J163" i="92" s="1"/>
  <c r="K163" i="92" s="1"/>
  <c r="J169" i="48"/>
  <c r="K169" i="48" s="1"/>
  <c r="G173" i="137" l="1"/>
  <c r="H173" i="137" s="1"/>
  <c r="K172" i="137"/>
  <c r="J173" i="137" s="1"/>
  <c r="I283" i="92"/>
  <c r="G159" i="152"/>
  <c r="H159" i="152" s="1"/>
  <c r="K158" i="152"/>
  <c r="G164" i="92"/>
  <c r="H164" i="92" s="1"/>
  <c r="J164" i="92" s="1"/>
  <c r="G170" i="48"/>
  <c r="H170" i="48" s="1"/>
  <c r="J170" i="48" s="1"/>
  <c r="K173" i="137" l="1"/>
  <c r="G174" i="137"/>
  <c r="H174" i="137" s="1"/>
  <c r="J159" i="152"/>
  <c r="G165" i="92"/>
  <c r="H165" i="92" s="1"/>
  <c r="K164" i="92"/>
  <c r="K170" i="48"/>
  <c r="G171" i="48"/>
  <c r="H171" i="48" s="1"/>
  <c r="J174" i="137" l="1"/>
  <c r="G175" i="137" s="1"/>
  <c r="H175" i="137" s="1"/>
  <c r="G160" i="152"/>
  <c r="H160" i="152" s="1"/>
  <c r="K159" i="152"/>
  <c r="K174" i="137"/>
  <c r="J165" i="92"/>
  <c r="K165" i="92" s="1"/>
  <c r="J171" i="48"/>
  <c r="J160" i="152" l="1"/>
  <c r="K171" i="48"/>
  <c r="G172" i="48"/>
  <c r="H172" i="48" s="1"/>
  <c r="J175" i="137"/>
  <c r="G161" i="152"/>
  <c r="H161" i="152" s="1"/>
  <c r="K160" i="152"/>
  <c r="G166" i="92"/>
  <c r="H166" i="92" s="1"/>
  <c r="J166" i="92" s="1"/>
  <c r="K166" i="92" s="1"/>
  <c r="J172" i="48" l="1"/>
  <c r="G173" i="48"/>
  <c r="H173" i="48" s="1"/>
  <c r="K172" i="48"/>
  <c r="J161" i="152"/>
  <c r="G162" i="152" s="1"/>
  <c r="H162" i="152" s="1"/>
  <c r="G176" i="137"/>
  <c r="H176" i="137" s="1"/>
  <c r="K175" i="137"/>
  <c r="G167" i="92"/>
  <c r="H167" i="92" s="1"/>
  <c r="J167" i="92" s="1"/>
  <c r="K167" i="92" s="1"/>
  <c r="J173" i="48" l="1"/>
  <c r="J176" i="137"/>
  <c r="G177" i="137" s="1"/>
  <c r="H177" i="137" s="1"/>
  <c r="K161" i="152"/>
  <c r="J162" i="152" s="1"/>
  <c r="G168" i="92"/>
  <c r="H168" i="92" s="1"/>
  <c r="J168" i="92" s="1"/>
  <c r="K168" i="92" s="1"/>
  <c r="K176" i="137" l="1"/>
  <c r="G174" i="48"/>
  <c r="H174" i="48" s="1"/>
  <c r="K173" i="48"/>
  <c r="J177" i="137"/>
  <c r="G178" i="137" s="1"/>
  <c r="H178" i="137" s="1"/>
  <c r="G163" i="152"/>
  <c r="H163" i="152" s="1"/>
  <c r="K162" i="152"/>
  <c r="G169" i="92"/>
  <c r="H169" i="92" s="1"/>
  <c r="J169" i="92" s="1"/>
  <c r="K169" i="92" s="1"/>
  <c r="K177" i="137" l="1"/>
  <c r="J174" i="48"/>
  <c r="J178" i="137"/>
  <c r="J163" i="152"/>
  <c r="G170" i="92"/>
  <c r="H170" i="92" s="1"/>
  <c r="J170" i="92" s="1"/>
  <c r="G175" i="48" l="1"/>
  <c r="H175" i="48" s="1"/>
  <c r="K174" i="48"/>
  <c r="G164" i="152"/>
  <c r="H164" i="152" s="1"/>
  <c r="K163" i="152"/>
  <c r="G179" i="137"/>
  <c r="H179" i="137" s="1"/>
  <c r="K178" i="137"/>
  <c r="G171" i="92"/>
  <c r="H171" i="92" s="1"/>
  <c r="K170" i="92"/>
  <c r="J179" i="137" l="1"/>
  <c r="J175" i="48"/>
  <c r="G180" i="137"/>
  <c r="H180" i="137" s="1"/>
  <c r="K179" i="137"/>
  <c r="J164" i="152"/>
  <c r="J171" i="92"/>
  <c r="G172" i="92" s="1"/>
  <c r="H172" i="92" s="1"/>
  <c r="G176" i="48" l="1"/>
  <c r="H176" i="48" s="1"/>
  <c r="K175" i="48"/>
  <c r="G165" i="152"/>
  <c r="H165" i="152" s="1"/>
  <c r="K164" i="152"/>
  <c r="J180" i="137"/>
  <c r="K171" i="92"/>
  <c r="J172" i="92" s="1"/>
  <c r="K172" i="92" s="1"/>
  <c r="K180" i="137" l="1"/>
  <c r="G181" i="137"/>
  <c r="H181" i="137" s="1"/>
  <c r="J176" i="48"/>
  <c r="J165" i="152"/>
  <c r="G173" i="92"/>
  <c r="H173" i="92" s="1"/>
  <c r="J173" i="92" s="1"/>
  <c r="K173" i="92" s="1"/>
  <c r="G177" i="48" l="1"/>
  <c r="H177" i="48" s="1"/>
  <c r="K176" i="48"/>
  <c r="G166" i="152"/>
  <c r="H166" i="152" s="1"/>
  <c r="K165" i="152"/>
  <c r="G174" i="92"/>
  <c r="H174" i="92" s="1"/>
  <c r="J174" i="92" s="1"/>
  <c r="J177" i="48" l="1"/>
  <c r="G178" i="48" s="1"/>
  <c r="H178" i="48" s="1"/>
  <c r="K177" i="48"/>
  <c r="J166" i="152"/>
  <c r="G175" i="92"/>
  <c r="H175" i="92" s="1"/>
  <c r="K174" i="92"/>
  <c r="J178" i="48" l="1"/>
  <c r="G167" i="152"/>
  <c r="H167" i="152" s="1"/>
  <c r="K166" i="152"/>
  <c r="J175" i="92"/>
  <c r="K175" i="92" s="1"/>
  <c r="G179" i="48" l="1"/>
  <c r="H179" i="48" s="1"/>
  <c r="K178" i="48"/>
  <c r="J179" i="48" s="1"/>
  <c r="J167" i="152"/>
  <c r="G176" i="92"/>
  <c r="H176" i="92" s="1"/>
  <c r="J176" i="92" s="1"/>
  <c r="K176" i="92" s="1"/>
  <c r="K179" i="48" l="1"/>
  <c r="G180" i="48"/>
  <c r="H180" i="48" s="1"/>
  <c r="J180" i="48" s="1"/>
  <c r="G168" i="152"/>
  <c r="H168" i="152" s="1"/>
  <c r="K167" i="152"/>
  <c r="G177" i="92"/>
  <c r="H177" i="92" s="1"/>
  <c r="J177" i="92" s="1"/>
  <c r="G181" i="48" l="1"/>
  <c r="H181" i="48" s="1"/>
  <c r="K180" i="48"/>
  <c r="J168" i="152"/>
  <c r="K177" i="92"/>
  <c r="G178" i="92"/>
  <c r="H178" i="92" s="1"/>
  <c r="J181" i="48" l="1"/>
  <c r="G169" i="152"/>
  <c r="H169" i="152" s="1"/>
  <c r="K168" i="152"/>
  <c r="J178" i="92"/>
  <c r="K178" i="92" s="1"/>
  <c r="G182" i="48" l="1"/>
  <c r="H182" i="48" s="1"/>
  <c r="K181" i="48"/>
  <c r="J169" i="152"/>
  <c r="G179" i="92"/>
  <c r="H179" i="92" s="1"/>
  <c r="J179" i="92" s="1"/>
  <c r="K179" i="92" s="1"/>
  <c r="J182" i="48" l="1"/>
  <c r="G170" i="152"/>
  <c r="H170" i="152" s="1"/>
  <c r="K169" i="152"/>
  <c r="G180" i="92"/>
  <c r="H180" i="92" s="1"/>
  <c r="J180" i="92" s="1"/>
  <c r="G183" i="48" l="1"/>
  <c r="H183" i="48" s="1"/>
  <c r="K182" i="48"/>
  <c r="J170" i="152"/>
  <c r="G181" i="92"/>
  <c r="H181" i="92" s="1"/>
  <c r="K180" i="92"/>
  <c r="J183" i="48" l="1"/>
  <c r="G184" i="48"/>
  <c r="H184" i="48" s="1"/>
  <c r="K183" i="48"/>
  <c r="G171" i="152"/>
  <c r="H171" i="152" s="1"/>
  <c r="K170" i="152"/>
  <c r="J181" i="92"/>
  <c r="G182" i="92" s="1"/>
  <c r="H182" i="92" s="1"/>
  <c r="J184" i="48" l="1"/>
  <c r="G185" i="48"/>
  <c r="H185" i="48" s="1"/>
  <c r="K184" i="48"/>
  <c r="J171" i="152"/>
  <c r="K181" i="92"/>
  <c r="J182" i="92" s="1"/>
  <c r="G183" i="92" s="1"/>
  <c r="H183" i="92" s="1"/>
  <c r="J185" i="48" l="1"/>
  <c r="G186" i="48"/>
  <c r="H186" i="48" s="1"/>
  <c r="K185" i="48"/>
  <c r="G172" i="152"/>
  <c r="H172" i="152" s="1"/>
  <c r="K171" i="152"/>
  <c r="K182" i="92"/>
  <c r="J183" i="92" s="1"/>
  <c r="K183" i="92" s="1"/>
  <c r="J186" i="48" l="1"/>
  <c r="G184" i="92"/>
  <c r="H184" i="92" s="1"/>
  <c r="J184" i="92" s="1"/>
  <c r="G185" i="92" s="1"/>
  <c r="H185" i="92" s="1"/>
  <c r="G187" i="48" l="1"/>
  <c r="H187" i="48" s="1"/>
  <c r="K186" i="48"/>
  <c r="K184" i="92"/>
  <c r="J185" i="92" s="1"/>
  <c r="G186" i="92" s="1"/>
  <c r="H186" i="92" s="1"/>
  <c r="J187" i="48" l="1"/>
  <c r="K185" i="92"/>
  <c r="J186" i="92" s="1"/>
  <c r="G187" i="92" s="1"/>
  <c r="H187" i="92" s="1"/>
  <c r="G188" i="48" l="1"/>
  <c r="H188" i="48" s="1"/>
  <c r="K187" i="48"/>
  <c r="K186" i="92"/>
  <c r="J187" i="92" s="1"/>
  <c r="G188" i="92" s="1"/>
  <c r="H188" i="92" s="1"/>
  <c r="J188" i="48" l="1"/>
  <c r="G189" i="48" s="1"/>
  <c r="H189" i="48" s="1"/>
  <c r="K187" i="92"/>
  <c r="J188" i="92" s="1"/>
  <c r="G189" i="92" s="1"/>
  <c r="H189" i="92" s="1"/>
  <c r="K188" i="48" l="1"/>
  <c r="J189" i="48"/>
  <c r="G190" i="48" s="1"/>
  <c r="H190" i="48" s="1"/>
  <c r="K188" i="92"/>
  <c r="J189" i="92" s="1"/>
  <c r="K189" i="92" s="1"/>
  <c r="K189" i="48" l="1"/>
  <c r="J190" i="48"/>
  <c r="G191" i="48" s="1"/>
  <c r="H191" i="48" s="1"/>
  <c r="G190" i="92"/>
  <c r="H190" i="92" s="1"/>
  <c r="J190" i="92" s="1"/>
  <c r="K190" i="92" s="1"/>
  <c r="K190" i="48" l="1"/>
  <c r="J191" i="48"/>
  <c r="G191" i="92"/>
  <c r="H191" i="92" s="1"/>
  <c r="J191" i="92" s="1"/>
  <c r="G192" i="48" l="1"/>
  <c r="H192" i="48" s="1"/>
  <c r="K191" i="48"/>
  <c r="G192" i="92"/>
  <c r="H192" i="92" s="1"/>
  <c r="K191" i="92"/>
  <c r="J192" i="48" l="1"/>
  <c r="J192" i="92"/>
  <c r="K192" i="92" s="1"/>
  <c r="G193" i="48" l="1"/>
  <c r="H193" i="48" s="1"/>
  <c r="K192" i="48"/>
  <c r="G193" i="92"/>
  <c r="H193" i="92" s="1"/>
  <c r="J193" i="92" s="1"/>
  <c r="K193" i="92" s="1"/>
  <c r="J193" i="48" l="1"/>
  <c r="G194" i="92"/>
  <c r="H194" i="92" s="1"/>
  <c r="J194" i="92" s="1"/>
  <c r="G194" i="48" l="1"/>
  <c r="H194" i="48" s="1"/>
  <c r="K193" i="48"/>
  <c r="K194" i="92"/>
  <c r="G195" i="92"/>
  <c r="H195" i="92" s="1"/>
  <c r="J194" i="48" l="1"/>
  <c r="J195" i="92"/>
  <c r="G196" i="92" s="1"/>
  <c r="H196" i="92" s="1"/>
  <c r="G195" i="48" l="1"/>
  <c r="H195" i="48" s="1"/>
  <c r="K194" i="48"/>
  <c r="K195" i="92"/>
  <c r="J196" i="92" s="1"/>
  <c r="K196" i="92" s="1"/>
  <c r="J195" i="48" l="1"/>
  <c r="G197" i="92"/>
  <c r="H197" i="92" s="1"/>
  <c r="J197" i="92" s="1"/>
  <c r="K197" i="92" s="1"/>
  <c r="G196" i="48" l="1"/>
  <c r="H196" i="48" s="1"/>
  <c r="K195" i="48"/>
  <c r="G198" i="92"/>
  <c r="H198" i="92" s="1"/>
  <c r="J198" i="92" s="1"/>
  <c r="G199" i="92" s="1"/>
  <c r="H199" i="92" s="1"/>
  <c r="J196" i="48" l="1"/>
  <c r="K196" i="48" s="1"/>
  <c r="K198" i="92"/>
  <c r="J199" i="92" s="1"/>
  <c r="G200" i="92" s="1"/>
  <c r="H200" i="92" s="1"/>
  <c r="K199" i="92" l="1"/>
  <c r="J200" i="92" s="1"/>
  <c r="G201" i="92" s="1"/>
  <c r="H201" i="92" s="1"/>
  <c r="K200" i="92" l="1"/>
  <c r="J201" i="92" s="1"/>
  <c r="G202" i="92" s="1"/>
  <c r="H202" i="92" s="1"/>
  <c r="K201" i="92" l="1"/>
  <c r="J202" i="92" s="1"/>
  <c r="K202" i="92" l="1"/>
  <c r="G203" i="92"/>
  <c r="H203" i="92" s="1"/>
  <c r="J203" i="92" l="1"/>
  <c r="G204" i="92" s="1"/>
  <c r="H204" i="92" s="1"/>
  <c r="K203" i="92" l="1"/>
  <c r="J204" i="92" s="1"/>
  <c r="G205" i="92" s="1"/>
  <c r="H205" i="92" s="1"/>
  <c r="K204" i="92" l="1"/>
  <c r="J205" i="92" s="1"/>
  <c r="G206" i="92" s="1"/>
  <c r="H206" i="92" s="1"/>
  <c r="K205" i="92" l="1"/>
  <c r="J206" i="92" s="1"/>
  <c r="K206" i="92" s="1"/>
  <c r="G207" i="92" l="1"/>
  <c r="H207" i="92" s="1"/>
  <c r="J207" i="92" s="1"/>
  <c r="K207" i="92" s="1"/>
  <c r="G208" i="92" l="1"/>
  <c r="H208" i="92" s="1"/>
  <c r="J208" i="92" s="1"/>
  <c r="G209" i="92" l="1"/>
  <c r="H209" i="92" s="1"/>
  <c r="K208" i="92"/>
  <c r="J209" i="92" l="1"/>
  <c r="G210" i="92" s="1"/>
  <c r="H210" i="92" s="1"/>
  <c r="K209" i="92" l="1"/>
  <c r="J210" i="92" s="1"/>
  <c r="K210" i="92" s="1"/>
  <c r="G211" i="92" l="1"/>
  <c r="H211" i="92" s="1"/>
  <c r="J211" i="92" s="1"/>
  <c r="K211" i="92" l="1"/>
  <c r="G212" i="92"/>
  <c r="H212" i="92" s="1"/>
  <c r="J212" i="92" l="1"/>
  <c r="G213" i="92" s="1"/>
  <c r="H213" i="92" s="1"/>
  <c r="K212" i="92" l="1"/>
  <c r="J213" i="92" s="1"/>
  <c r="G214" i="92" s="1"/>
  <c r="H214" i="92" s="1"/>
  <c r="K213" i="92" l="1"/>
  <c r="J214" i="92" s="1"/>
  <c r="K214" i="92" s="1"/>
  <c r="G215" i="92" l="1"/>
  <c r="H215" i="92" s="1"/>
  <c r="J215" i="92" s="1"/>
  <c r="K215" i="92" l="1"/>
  <c r="G216" i="92"/>
  <c r="H216" i="92" s="1"/>
  <c r="J216" i="92" l="1"/>
  <c r="K216" i="92" l="1"/>
  <c r="G217" i="92"/>
  <c r="H217" i="92" s="1"/>
  <c r="J217" i="92" l="1"/>
  <c r="K217" i="92" l="1"/>
  <c r="G218" i="92"/>
  <c r="H218" i="92" s="1"/>
  <c r="J218" i="92" l="1"/>
  <c r="G219" i="92" l="1"/>
  <c r="H219" i="92" s="1"/>
  <c r="K218" i="92"/>
  <c r="J219" i="92" l="1"/>
  <c r="K219" i="92" s="1"/>
  <c r="G220" i="92" l="1"/>
  <c r="H220" i="92" s="1"/>
  <c r="J220" i="92" s="1"/>
  <c r="G221" i="92" l="1"/>
  <c r="H221" i="92" s="1"/>
  <c r="K220" i="92"/>
  <c r="J221" i="92" l="1"/>
  <c r="K221" i="92" s="1"/>
  <c r="G222" i="92" l="1"/>
  <c r="H222" i="92" s="1"/>
  <c r="J222" i="92" s="1"/>
  <c r="E15" i="143"/>
  <c r="J15" i="143" s="1"/>
  <c r="G16" i="143" s="1"/>
  <c r="H16" i="143" s="1"/>
  <c r="G223" i="92" l="1"/>
  <c r="H223" i="92" s="1"/>
  <c r="K222" i="92"/>
  <c r="K15" i="143"/>
  <c r="J16" i="143" s="1"/>
  <c r="J223" i="92" l="1"/>
  <c r="K223" i="92" s="1"/>
  <c r="G17" i="143"/>
  <c r="H17" i="143" s="1"/>
  <c r="K16" i="143"/>
  <c r="G224" i="92" l="1"/>
  <c r="H224" i="92" s="1"/>
  <c r="J224" i="92" s="1"/>
  <c r="J17" i="143"/>
  <c r="K17" i="143" s="1"/>
  <c r="K224" i="92" l="1"/>
  <c r="G225" i="92"/>
  <c r="H225" i="92" s="1"/>
  <c r="G18" i="143"/>
  <c r="H18" i="143" s="1"/>
  <c r="J18" i="143" s="1"/>
  <c r="G19" i="143" s="1"/>
  <c r="H19" i="143" s="1"/>
  <c r="J225" i="92" l="1"/>
  <c r="K18" i="143"/>
  <c r="J19" i="143" s="1"/>
  <c r="G20" i="143" s="1"/>
  <c r="H20" i="143" s="1"/>
  <c r="K225" i="92" l="1"/>
  <c r="G226" i="92"/>
  <c r="H226" i="92" s="1"/>
  <c r="K19" i="143"/>
  <c r="J20" i="143" s="1"/>
  <c r="K20" i="143" s="1"/>
  <c r="J226" i="92" l="1"/>
  <c r="G21" i="143"/>
  <c r="H21" i="143" s="1"/>
  <c r="J21" i="143" s="1"/>
  <c r="K226" i="92" l="1"/>
  <c r="G227" i="92"/>
  <c r="H227" i="92" s="1"/>
  <c r="K21" i="143"/>
  <c r="G22" i="143"/>
  <c r="H22" i="143" s="1"/>
  <c r="J227" i="92" l="1"/>
  <c r="J22" i="143"/>
  <c r="G23" i="143" s="1"/>
  <c r="H23" i="143" s="1"/>
  <c r="K22" i="143" l="1"/>
  <c r="J23" i="143" s="1"/>
  <c r="G24" i="143" s="1"/>
  <c r="H24" i="143" s="1"/>
  <c r="G228" i="92"/>
  <c r="H228" i="92" s="1"/>
  <c r="K227" i="92"/>
  <c r="J228" i="92" l="1"/>
  <c r="K228" i="92" s="1"/>
  <c r="K23" i="143"/>
  <c r="J24" i="143" s="1"/>
  <c r="K24" i="143" s="1"/>
  <c r="G229" i="92" l="1"/>
  <c r="H229" i="92" s="1"/>
  <c r="J229" i="92" s="1"/>
  <c r="G25" i="143"/>
  <c r="H25" i="143" s="1"/>
  <c r="J25" i="143" s="1"/>
  <c r="G26" i="143" l="1"/>
  <c r="H26" i="143" s="1"/>
  <c r="K25" i="143"/>
  <c r="K229" i="92"/>
  <c r="G230" i="92"/>
  <c r="H230" i="92" s="1"/>
  <c r="J26" i="143" l="1"/>
  <c r="K26" i="143" s="1"/>
  <c r="J230" i="92"/>
  <c r="G27" i="143" l="1"/>
  <c r="H27" i="143" s="1"/>
  <c r="J27" i="143" s="1"/>
  <c r="G28" i="143" s="1"/>
  <c r="H28" i="143" s="1"/>
  <c r="K230" i="92"/>
  <c r="G231" i="92"/>
  <c r="H231" i="92" s="1"/>
  <c r="K27" i="143" l="1"/>
  <c r="J28" i="143" s="1"/>
  <c r="J231" i="92"/>
  <c r="G232" i="92" s="1"/>
  <c r="H232" i="92" s="1"/>
  <c r="G29" i="143" l="1"/>
  <c r="H29" i="143" s="1"/>
  <c r="K28" i="143"/>
  <c r="K231" i="92"/>
  <c r="J232" i="92" s="1"/>
  <c r="G233" i="92" s="1"/>
  <c r="H233" i="92" s="1"/>
  <c r="J29" i="143" l="1"/>
  <c r="G30" i="143" s="1"/>
  <c r="H30" i="143" s="1"/>
  <c r="K232" i="92"/>
  <c r="J233" i="92" s="1"/>
  <c r="K233" i="92" s="1"/>
  <c r="K29" i="143" l="1"/>
  <c r="J30" i="143" s="1"/>
  <c r="G31" i="143" s="1"/>
  <c r="H31" i="143" s="1"/>
  <c r="G234" i="92"/>
  <c r="H234" i="92" s="1"/>
  <c r="J234" i="92" s="1"/>
  <c r="K234" i="92" l="1"/>
  <c r="G235" i="92"/>
  <c r="H235" i="92" s="1"/>
  <c r="K30" i="143"/>
  <c r="J31" i="143" s="1"/>
  <c r="G32" i="143" s="1"/>
  <c r="H32" i="143" s="1"/>
  <c r="J235" i="92" l="1"/>
  <c r="K31" i="143"/>
  <c r="J32" i="143" s="1"/>
  <c r="G33" i="143" s="1"/>
  <c r="H33" i="143" s="1"/>
  <c r="G236" i="92" l="1"/>
  <c r="H236" i="92" s="1"/>
  <c r="K235" i="92"/>
  <c r="K32" i="143"/>
  <c r="G34" i="143" s="1"/>
  <c r="H34" i="143" s="1"/>
  <c r="J236" i="92" l="1"/>
  <c r="G237" i="92" s="1"/>
  <c r="H237" i="92" s="1"/>
  <c r="K33" i="143"/>
  <c r="J34" i="143" s="1"/>
  <c r="G35" i="143" s="1"/>
  <c r="H35" i="143" s="1"/>
  <c r="K236" i="92" l="1"/>
  <c r="J237" i="92" s="1"/>
  <c r="G238" i="92" s="1"/>
  <c r="H238" i="92" s="1"/>
  <c r="K34" i="143"/>
  <c r="J35" i="143" s="1"/>
  <c r="K237" i="92" l="1"/>
  <c r="J238" i="92" s="1"/>
  <c r="G239" i="92" s="1"/>
  <c r="H239" i="92" s="1"/>
  <c r="G36" i="143"/>
  <c r="H36" i="143" s="1"/>
  <c r="K35" i="143"/>
  <c r="K238" i="92" l="1"/>
  <c r="J239" i="92" s="1"/>
  <c r="G240" i="92" s="1"/>
  <c r="H240" i="92" s="1"/>
  <c r="J36" i="143"/>
  <c r="G37" i="143" s="1"/>
  <c r="H37" i="143" s="1"/>
  <c r="K239" i="92" l="1"/>
  <c r="J240" i="92" s="1"/>
  <c r="G241" i="92" s="1"/>
  <c r="H241" i="92" s="1"/>
  <c r="K36" i="143"/>
  <c r="J37" i="143" s="1"/>
  <c r="K240" i="92" l="1"/>
  <c r="J241" i="92" s="1"/>
  <c r="G242" i="92" s="1"/>
  <c r="H242" i="92" s="1"/>
  <c r="G38" i="143"/>
  <c r="H38" i="143" s="1"/>
  <c r="K37" i="143"/>
  <c r="K241" i="92" l="1"/>
  <c r="J242" i="92" s="1"/>
  <c r="G243" i="92" s="1"/>
  <c r="H243" i="92" s="1"/>
  <c r="J38" i="143"/>
  <c r="G39" i="143" s="1"/>
  <c r="H39" i="143" s="1"/>
  <c r="K242" i="92" l="1"/>
  <c r="J243" i="92" s="1"/>
  <c r="G244" i="92" s="1"/>
  <c r="H244" i="92" s="1"/>
  <c r="K38" i="143"/>
  <c r="J39" i="143" s="1"/>
  <c r="G40" i="143" s="1"/>
  <c r="H40" i="143" s="1"/>
  <c r="K243" i="92" l="1"/>
  <c r="J244" i="92" s="1"/>
  <c r="G245" i="92" s="1"/>
  <c r="H245" i="92" s="1"/>
  <c r="K39" i="143"/>
  <c r="J40" i="143" s="1"/>
  <c r="G41" i="143" s="1"/>
  <c r="H41" i="143" s="1"/>
  <c r="K244" i="92" l="1"/>
  <c r="J245" i="92" s="1"/>
  <c r="K245" i="92" s="1"/>
  <c r="K40" i="143"/>
  <c r="J41" i="143" s="1"/>
  <c r="G42" i="143" s="1"/>
  <c r="H42" i="143" s="1"/>
  <c r="G246" i="92" l="1"/>
  <c r="H246" i="92" s="1"/>
  <c r="J246" i="92" s="1"/>
  <c r="G247" i="92" s="1"/>
  <c r="H247" i="92" s="1"/>
  <c r="K41" i="143"/>
  <c r="J42" i="143" s="1"/>
  <c r="G43" i="143" s="1"/>
  <c r="H43" i="143" s="1"/>
  <c r="K246" i="92" l="1"/>
  <c r="J247" i="92" s="1"/>
  <c r="K42" i="143"/>
  <c r="J43" i="143" s="1"/>
  <c r="G44" i="143" s="1"/>
  <c r="H44" i="143" s="1"/>
  <c r="G248" i="92" l="1"/>
  <c r="H248" i="92" s="1"/>
  <c r="K247" i="92"/>
  <c r="K43" i="143"/>
  <c r="J44" i="143" s="1"/>
  <c r="K44" i="143" s="1"/>
  <c r="J248" i="92" l="1"/>
  <c r="G249" i="92" s="1"/>
  <c r="H249" i="92" s="1"/>
  <c r="G45" i="143"/>
  <c r="H45" i="143" s="1"/>
  <c r="J45" i="143" s="1"/>
  <c r="K45" i="143" s="1"/>
  <c r="J46" i="143" s="1"/>
  <c r="K46" i="143" s="1"/>
  <c r="J47" i="143" s="1"/>
  <c r="K47" i="143" s="1"/>
  <c r="J48" i="143" s="1"/>
  <c r="K48" i="143" s="1"/>
  <c r="J49" i="143" s="1"/>
  <c r="K49" i="143" s="1"/>
  <c r="J50" i="143" s="1"/>
  <c r="K50" i="143" s="1"/>
  <c r="J51" i="143" s="1"/>
  <c r="K51" i="143" s="1"/>
  <c r="J52" i="143" s="1"/>
  <c r="K52" i="143" s="1"/>
  <c r="J53" i="143" s="1"/>
  <c r="K53" i="143" s="1"/>
  <c r="J54" i="143" s="1"/>
  <c r="K54" i="143" s="1"/>
  <c r="J55" i="143" s="1"/>
  <c r="K55" i="143" s="1"/>
  <c r="J56" i="143" s="1"/>
  <c r="K56" i="143" s="1"/>
  <c r="J57" i="143" s="1"/>
  <c r="K57" i="143" s="1"/>
  <c r="J58" i="143" s="1"/>
  <c r="K58" i="143" s="1"/>
  <c r="J59" i="143" s="1"/>
  <c r="K59" i="143" s="1"/>
  <c r="J60" i="143" s="1"/>
  <c r="K60" i="143" s="1"/>
  <c r="J61" i="143" s="1"/>
  <c r="K61" i="143" s="1"/>
  <c r="J62" i="143" s="1"/>
  <c r="K62" i="143" s="1"/>
  <c r="J63" i="143" s="1"/>
  <c r="K63" i="143" s="1"/>
  <c r="J64" i="143" s="1"/>
  <c r="K64" i="143" s="1"/>
  <c r="J65" i="143" s="1"/>
  <c r="K65" i="143" s="1"/>
  <c r="J66" i="143" s="1"/>
  <c r="K66" i="143" s="1"/>
  <c r="J67" i="143" s="1"/>
  <c r="K67" i="143" s="1"/>
  <c r="J68" i="143" s="1"/>
  <c r="K68" i="143" s="1"/>
  <c r="J69" i="143" s="1"/>
  <c r="K69" i="143" s="1"/>
  <c r="J70" i="143" s="1"/>
  <c r="K70" i="143" s="1"/>
  <c r="J71" i="143" s="1"/>
  <c r="K71" i="143" s="1"/>
  <c r="J72" i="143" s="1"/>
  <c r="K72" i="143" s="1"/>
  <c r="J73" i="143" s="1"/>
  <c r="K73" i="143" s="1"/>
  <c r="J74" i="143" s="1"/>
  <c r="K74" i="143" s="1"/>
  <c r="J75" i="143" s="1"/>
  <c r="K75" i="143" s="1"/>
  <c r="J76" i="143" s="1"/>
  <c r="K76" i="143" s="1"/>
  <c r="J77" i="143" s="1"/>
  <c r="K77" i="143" s="1"/>
  <c r="J78" i="143" s="1"/>
  <c r="K78" i="143" s="1"/>
  <c r="J79" i="143" s="1"/>
  <c r="K79" i="143" s="1"/>
  <c r="J80" i="143" s="1"/>
  <c r="K80" i="143" s="1"/>
  <c r="J81" i="143" s="1"/>
  <c r="K81" i="143" s="1"/>
  <c r="J82" i="143" s="1"/>
  <c r="K82" i="143" s="1"/>
  <c r="J83" i="143" s="1"/>
  <c r="K83" i="143" s="1"/>
  <c r="J84" i="143" s="1"/>
  <c r="K84" i="143" s="1"/>
  <c r="J85" i="143" s="1"/>
  <c r="K85" i="143" s="1"/>
  <c r="J86" i="143" s="1"/>
  <c r="K86" i="143" s="1"/>
  <c r="J87" i="143" s="1"/>
  <c r="K87" i="143" s="1"/>
  <c r="J88" i="143" s="1"/>
  <c r="K88" i="143" s="1"/>
  <c r="J89" i="143" s="1"/>
  <c r="K89" i="143" s="1"/>
  <c r="J90" i="143" s="1"/>
  <c r="K90" i="143" s="1"/>
  <c r="J91" i="143" s="1"/>
  <c r="K91" i="143" s="1"/>
  <c r="J92" i="143" s="1"/>
  <c r="K92" i="143" s="1"/>
  <c r="J93" i="143" s="1"/>
  <c r="K93" i="143" s="1"/>
  <c r="J94" i="143" s="1"/>
  <c r="K94" i="143" s="1"/>
  <c r="J95" i="143" s="1"/>
  <c r="K95" i="143" s="1"/>
  <c r="J96" i="143" s="1"/>
  <c r="K96" i="143" s="1"/>
  <c r="J97" i="143" s="1"/>
  <c r="K97" i="143" s="1"/>
  <c r="J98" i="143" s="1"/>
  <c r="K98" i="143" s="1"/>
  <c r="J99" i="143" s="1"/>
  <c r="K99" i="143" s="1"/>
  <c r="J100" i="143" s="1"/>
  <c r="K100" i="143" s="1"/>
  <c r="J101" i="143" s="1"/>
  <c r="K101" i="143" s="1"/>
  <c r="J102" i="143" s="1"/>
  <c r="K102" i="143" s="1"/>
  <c r="J103" i="143" s="1"/>
  <c r="K103" i="143" s="1"/>
  <c r="J104" i="143" s="1"/>
  <c r="K104" i="143" s="1"/>
  <c r="J105" i="143" s="1"/>
  <c r="K105" i="143" s="1"/>
  <c r="J106" i="143" s="1"/>
  <c r="K106" i="143" s="1"/>
  <c r="J107" i="143" s="1"/>
  <c r="K107" i="143" s="1"/>
  <c r="J108" i="143" s="1"/>
  <c r="K108" i="143" s="1"/>
  <c r="J109" i="143" s="1"/>
  <c r="K109" i="143" s="1"/>
  <c r="J110" i="143" s="1"/>
  <c r="K110" i="143" s="1"/>
  <c r="J111" i="143" s="1"/>
  <c r="K111" i="143" s="1"/>
  <c r="J112" i="143" s="1"/>
  <c r="K112" i="143" s="1"/>
  <c r="J113" i="143" s="1"/>
  <c r="K113" i="143" s="1"/>
  <c r="J114" i="143" s="1"/>
  <c r="K114" i="143" s="1"/>
  <c r="J115" i="143" s="1"/>
  <c r="K115" i="143" s="1"/>
  <c r="J116" i="143" s="1"/>
  <c r="K116" i="143" s="1"/>
  <c r="J117" i="143" s="1"/>
  <c r="K117" i="143" s="1"/>
  <c r="J118" i="143" s="1"/>
  <c r="K118" i="143" s="1"/>
  <c r="J119" i="143" s="1"/>
  <c r="K119" i="143" s="1"/>
  <c r="K248" i="92" l="1"/>
  <c r="J249" i="92" s="1"/>
  <c r="G250" i="92" s="1"/>
  <c r="H250" i="92" s="1"/>
  <c r="K249" i="92" l="1"/>
  <c r="J250" i="92" s="1"/>
  <c r="G251" i="92" s="1"/>
  <c r="H251" i="92" s="1"/>
  <c r="K250" i="92" l="1"/>
  <c r="J251" i="92" s="1"/>
  <c r="G252" i="92" s="1"/>
  <c r="H252" i="92" s="1"/>
  <c r="K251" i="92" l="1"/>
  <c r="J252" i="92" s="1"/>
  <c r="G253" i="92" s="1"/>
  <c r="H253" i="92" s="1"/>
  <c r="K252" i="92" l="1"/>
  <c r="J253" i="92" s="1"/>
  <c r="G254" i="92" s="1"/>
  <c r="H254" i="92" s="1"/>
  <c r="K253" i="92" l="1"/>
  <c r="J254" i="92" s="1"/>
  <c r="G255" i="92" l="1"/>
  <c r="H255" i="92" s="1"/>
  <c r="K254" i="92"/>
  <c r="J255" i="92" l="1"/>
  <c r="K255" i="92" s="1"/>
  <c r="G256" i="92" l="1"/>
  <c r="H256" i="92" s="1"/>
  <c r="J256" i="92" s="1"/>
  <c r="G257" i="92" l="1"/>
  <c r="H257" i="92" s="1"/>
  <c r="K256" i="92"/>
  <c r="J257" i="92" l="1"/>
  <c r="K257" i="92" l="1"/>
  <c r="G258" i="92"/>
  <c r="H258" i="92" s="1"/>
  <c r="J258" i="92" s="1"/>
  <c r="K258" i="92" l="1"/>
  <c r="G259" i="92"/>
  <c r="H259" i="92" s="1"/>
  <c r="J259" i="92" l="1"/>
  <c r="G260" i="92" l="1"/>
  <c r="H260" i="92" s="1"/>
  <c r="K259" i="92"/>
  <c r="J260" i="92" l="1"/>
  <c r="G261" i="92" l="1"/>
  <c r="H261" i="92" s="1"/>
  <c r="K260" i="92"/>
  <c r="J261" i="92" l="1"/>
  <c r="G262" i="92" l="1"/>
  <c r="H262" i="92" s="1"/>
  <c r="K261" i="92"/>
  <c r="J262" i="92" l="1"/>
  <c r="G263" i="92" l="1"/>
  <c r="H263" i="92" s="1"/>
  <c r="K262" i="92"/>
  <c r="J263" i="92" l="1"/>
  <c r="G264" i="92"/>
  <c r="H264" i="92" s="1"/>
  <c r="K263" i="92"/>
  <c r="J264" i="92" l="1"/>
  <c r="G265" i="92"/>
  <c r="H265" i="92" s="1"/>
  <c r="K264" i="92"/>
  <c r="J265" i="92" l="1"/>
  <c r="G266" i="92" s="1"/>
  <c r="H266" i="92" s="1"/>
  <c r="K265" i="92" l="1"/>
  <c r="J266" i="92" s="1"/>
  <c r="G267" i="92" l="1"/>
  <c r="H267" i="92" s="1"/>
  <c r="K266" i="92"/>
  <c r="J267" i="92" s="1"/>
  <c r="G268" i="92" l="1"/>
  <c r="H268" i="92" s="1"/>
  <c r="K267" i="92"/>
  <c r="J268" i="92" s="1"/>
  <c r="K268" i="92" l="1"/>
  <c r="G269" i="92"/>
  <c r="H269" i="92" s="1"/>
  <c r="J269" i="92" l="1"/>
  <c r="G270" i="92" l="1"/>
  <c r="H270" i="92" s="1"/>
  <c r="K269" i="92"/>
  <c r="J270" i="92" l="1"/>
  <c r="G271" i="92" l="1"/>
  <c r="H271" i="92" s="1"/>
  <c r="K270" i="92"/>
  <c r="J271" i="92" l="1"/>
  <c r="G272" i="92" l="1"/>
  <c r="H272" i="92" s="1"/>
  <c r="K271" i="92"/>
  <c r="J272" i="92" l="1"/>
  <c r="G273" i="92"/>
  <c r="H273" i="92" s="1"/>
  <c r="K272" i="92"/>
  <c r="J273" i="92" l="1"/>
  <c r="G274" i="92" l="1"/>
  <c r="H274" i="92" s="1"/>
  <c r="K273" i="92"/>
  <c r="J274" i="92" l="1"/>
  <c r="G275" i="92" l="1"/>
  <c r="H275" i="92" s="1"/>
  <c r="K274" i="92"/>
  <c r="J275" i="92" l="1"/>
  <c r="G276" i="92" l="1"/>
  <c r="H276" i="92" s="1"/>
  <c r="K275" i="92"/>
  <c r="J276" i="92" l="1"/>
  <c r="G277" i="92" l="1"/>
  <c r="H277" i="92" s="1"/>
  <c r="K276" i="92"/>
  <c r="J277" i="92" l="1"/>
  <c r="G278" i="92" l="1"/>
  <c r="H278" i="92" s="1"/>
  <c r="K277" i="92"/>
  <c r="J278" i="92" l="1"/>
  <c r="G279" i="92" l="1"/>
  <c r="H279" i="92" s="1"/>
  <c r="K278" i="92"/>
  <c r="J279" i="92" l="1"/>
  <c r="G280" i="92" l="1"/>
  <c r="H280" i="92" s="1"/>
  <c r="K279" i="92"/>
  <c r="J280" i="92" l="1"/>
  <c r="G281" i="92" s="1"/>
  <c r="H281" i="92" s="1"/>
  <c r="K280" i="92" l="1"/>
  <c r="J281" i="92" s="1"/>
  <c r="G282" i="92" l="1"/>
  <c r="H282" i="92" s="1"/>
  <c r="K281" i="92"/>
  <c r="J282" i="92" l="1"/>
  <c r="G283" i="92" l="1"/>
  <c r="H283" i="92" s="1"/>
  <c r="K282" i="92"/>
  <c r="J283" i="92" l="1"/>
  <c r="K283" i="92" s="1"/>
</calcChain>
</file>

<file path=xl/comments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6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5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5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7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7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5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6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7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8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9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30.xml><?xml version="1.0" encoding="utf-8"?>
<comments xmlns="http://schemas.openxmlformats.org/spreadsheetml/2006/main">
  <authors>
    <author>admin</author>
  </authors>
  <commentList>
    <comment ref="C14" authorId="0" shapeId="0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<sst xmlns="http://schemas.openxmlformats.org/spreadsheetml/2006/main" count="16705" uniqueCount="1539">
  <si>
    <t xml:space="preserve">Appendix 57
</t>
  </si>
  <si>
    <t>SUPPLIES LEDGER CARD</t>
  </si>
  <si>
    <t>Entity Name:</t>
  </si>
  <si>
    <t>NIA-Pangasinan IMO</t>
  </si>
  <si>
    <t>Fund Cluster : 501-LFPS</t>
  </si>
  <si>
    <t xml:space="preserve">Item : </t>
  </si>
  <si>
    <t>ALCOHOL</t>
  </si>
  <si>
    <t xml:space="preserve">Item Code : </t>
  </si>
  <si>
    <t>PIMO-0001</t>
  </si>
  <si>
    <t xml:space="preserve">Description : </t>
  </si>
  <si>
    <t>ethyl, 68% - 72%, scented, 500ml.</t>
  </si>
  <si>
    <t xml:space="preserve">Re-order Point : </t>
  </si>
  <si>
    <t xml:space="preserve">Unit of Measurement : </t>
  </si>
  <si>
    <t>pcs.</t>
  </si>
  <si>
    <t>Date</t>
  </si>
  <si>
    <t>Reference</t>
  </si>
  <si>
    <t>Receipt</t>
  </si>
  <si>
    <t>Issue</t>
  </si>
  <si>
    <t>Balance</t>
  </si>
  <si>
    <t>No. of Days to Consume</t>
  </si>
  <si>
    <t>Qty.</t>
  </si>
  <si>
    <t>Unit 
Cost</t>
  </si>
  <si>
    <t>Total Cost</t>
  </si>
  <si>
    <t>PIMO-0002</t>
  </si>
  <si>
    <t>ethyl, 68% - 72%, scented, 1 gal</t>
  </si>
  <si>
    <t>AIR FRESHENER</t>
  </si>
  <si>
    <t>PIMO-0003</t>
  </si>
  <si>
    <t>aerosol, 380ml/150g min</t>
  </si>
  <si>
    <t>BALLPEN</t>
  </si>
  <si>
    <t>PIMO-0004</t>
  </si>
  <si>
    <t>ordinary black</t>
  </si>
  <si>
    <t>PIMO-0005</t>
  </si>
  <si>
    <t>ordinary red</t>
  </si>
  <si>
    <t>PIMO-0006</t>
  </si>
  <si>
    <t>BATH SOAP</t>
  </si>
  <si>
    <t>bar</t>
  </si>
  <si>
    <t>BROOM</t>
  </si>
  <si>
    <t>PIMO-0007</t>
  </si>
  <si>
    <t>stick</t>
  </si>
  <si>
    <t>PIMO-0008</t>
  </si>
  <si>
    <t>whisk</t>
  </si>
  <si>
    <t>PIMO-0009</t>
  </si>
  <si>
    <t>BLUE PRINT PAPER</t>
  </si>
  <si>
    <t>non-amonia</t>
  </si>
  <si>
    <t>BATTERY</t>
  </si>
  <si>
    <t>dry cell, AAA, 4 pieces per blister pack</t>
  </si>
  <si>
    <t>PIMO-0010</t>
  </si>
  <si>
    <t>CALCULATOR</t>
  </si>
  <si>
    <t>compact 12 digits</t>
  </si>
  <si>
    <t>scientific, FX 911ES</t>
  </si>
  <si>
    <t>PIMO-0012</t>
  </si>
  <si>
    <t>PIMO-0011</t>
  </si>
  <si>
    <t>CARTOLINA</t>
  </si>
  <si>
    <t>assorted color</t>
  </si>
  <si>
    <t>PIMO-0013</t>
  </si>
  <si>
    <t>CARBON FILM</t>
  </si>
  <si>
    <t>black, size 216mm x 330mm</t>
  </si>
  <si>
    <t>PIMO-0014</t>
  </si>
  <si>
    <t>INK CART</t>
  </si>
  <si>
    <t>CANON CL-811, colored</t>
  </si>
  <si>
    <t>PIMO-0015</t>
  </si>
  <si>
    <t>CLIP, BACKFOLD, BIG</t>
  </si>
  <si>
    <t>all metal, clamping : 50mm (-1mm)</t>
  </si>
  <si>
    <t>PIMO-0016</t>
  </si>
  <si>
    <t>CLIP, BACKFOLD, MEDIUM</t>
  </si>
  <si>
    <t>all metal, clamping : 32mm (-1mm)</t>
  </si>
  <si>
    <t>PIMO-0017</t>
  </si>
  <si>
    <t>CLIP, BACKFOLD, SMALL</t>
  </si>
  <si>
    <t>all metal, clamping : 25mm (-1mm)</t>
  </si>
  <si>
    <t>PIMO-0018</t>
  </si>
  <si>
    <t>PIMO-0019</t>
  </si>
  <si>
    <t>COLUMNAR BOOK</t>
  </si>
  <si>
    <t>14 columns</t>
  </si>
  <si>
    <t>CORRECTION TAPE</t>
  </si>
  <si>
    <t>film base type, UL 6m min</t>
  </si>
  <si>
    <t>PIMO-0020</t>
  </si>
  <si>
    <t>CROSS SECTION PAPER</t>
  </si>
  <si>
    <t>PIMO-0021</t>
  </si>
  <si>
    <t>CUTTER KNIFE</t>
  </si>
  <si>
    <t xml:space="preserve">CUTTER KNIFE, </t>
  </si>
  <si>
    <t>PIMO-0022</t>
  </si>
  <si>
    <t>CUTTER BLADE</t>
  </si>
  <si>
    <t>for general purpose</t>
  </si>
  <si>
    <t>PIMO-0023</t>
  </si>
  <si>
    <t>DATA FILE BOX</t>
  </si>
  <si>
    <t>made of chipboard, with closed ends</t>
  </si>
  <si>
    <t>PIMO-0024</t>
  </si>
  <si>
    <t>DEVELOPER INK</t>
  </si>
  <si>
    <t>blue print</t>
  </si>
  <si>
    <t>PIMO-0025</t>
  </si>
  <si>
    <t>DETERGENT POWDER</t>
  </si>
  <si>
    <t>all purpose, 1 kg.</t>
  </si>
  <si>
    <t>PIMO-0026</t>
  </si>
  <si>
    <t>DISINFECTANT SPRAY</t>
  </si>
  <si>
    <t>aerosol type, 400-550 grams</t>
  </si>
  <si>
    <t>PIMO-0027</t>
  </si>
  <si>
    <t>DISINFECTANT SOLUTION</t>
  </si>
  <si>
    <t>powder type</t>
  </si>
  <si>
    <t>PIMO-0028</t>
  </si>
  <si>
    <t>DUST PAN</t>
  </si>
  <si>
    <t>non-rigid plastic, w/ detachable handle</t>
  </si>
  <si>
    <t>PIMO-0029</t>
  </si>
  <si>
    <t>ENGINEER'S FIELD BOOK</t>
  </si>
  <si>
    <t>PIMO-0030</t>
  </si>
  <si>
    <t>ENVELOPE</t>
  </si>
  <si>
    <t>cloth material</t>
  </si>
  <si>
    <t>PIMO-0031</t>
  </si>
  <si>
    <t>ENVELOPE, DOCUMENTARY</t>
  </si>
  <si>
    <t>for A4 size documents</t>
  </si>
  <si>
    <t>PIMO-0032</t>
  </si>
  <si>
    <t>for legal size documents</t>
  </si>
  <si>
    <t>PIMO-0033</t>
  </si>
  <si>
    <t>ENVELOPE, EXPANDING, KRAFTBOARD</t>
  </si>
  <si>
    <t>PIMO-0034</t>
  </si>
  <si>
    <t>ERASER, PLASTIC/RUBBER</t>
  </si>
  <si>
    <t>for pencil draft/writing</t>
  </si>
  <si>
    <t>PIMO-0035</t>
  </si>
  <si>
    <t>staedtler eraser</t>
  </si>
  <si>
    <t>PIMO-0036</t>
  </si>
  <si>
    <t>EXTERNAL HARD DRIVE</t>
  </si>
  <si>
    <t>1TB, 2.5"HDD, USB 3.0</t>
  </si>
  <si>
    <t>PIMO-0037</t>
  </si>
  <si>
    <t>FACE SHIELD</t>
  </si>
  <si>
    <t>glass type</t>
  </si>
  <si>
    <t>PIMO-0038</t>
  </si>
  <si>
    <t>FACE MASK</t>
  </si>
  <si>
    <t>PIMO-0039</t>
  </si>
  <si>
    <t>FASTENER, METAL</t>
  </si>
  <si>
    <t>70mm between prongs</t>
  </si>
  <si>
    <t>PIMO-0040</t>
  </si>
  <si>
    <t>FASTENER, PLASTIC</t>
  </si>
  <si>
    <t>PIMO-0041</t>
  </si>
  <si>
    <t>super long</t>
  </si>
  <si>
    <t>PIMO-0042</t>
  </si>
  <si>
    <t>FLASH DRIVE</t>
  </si>
  <si>
    <t>32 GB capacity</t>
  </si>
  <si>
    <t>PIMO-0043</t>
  </si>
  <si>
    <t>16 GB capacity</t>
  </si>
  <si>
    <t>PIMO-0044</t>
  </si>
  <si>
    <t>64 GB capacity</t>
  </si>
  <si>
    <t>PIMO-0045</t>
  </si>
  <si>
    <t>FOLDER EXPANDED</t>
  </si>
  <si>
    <t>legal</t>
  </si>
  <si>
    <t>PIMO-0046</t>
  </si>
  <si>
    <t>FOLDER, TAGBOARD (ORDINARY)</t>
  </si>
  <si>
    <t>PIMO-0047</t>
  </si>
  <si>
    <t>FOLDER, CLEAR</t>
  </si>
  <si>
    <t>PIMO-0049</t>
  </si>
  <si>
    <t>FOLDER, COVER</t>
  </si>
  <si>
    <t>14" legal size</t>
  </si>
  <si>
    <t>PIMO-0050</t>
  </si>
  <si>
    <t>GLASS CLEANER</t>
  </si>
  <si>
    <t>PIMO-0051</t>
  </si>
  <si>
    <t>HARD DISK</t>
  </si>
  <si>
    <t>1 TB for Desktop</t>
  </si>
  <si>
    <t>PIMO-0052</t>
  </si>
  <si>
    <t>GLUE</t>
  </si>
  <si>
    <t>all purpose, gross weight: 200 grams min</t>
  </si>
  <si>
    <t>PIMO-0053</t>
  </si>
  <si>
    <t>HAND SOAP</t>
  </si>
  <si>
    <t>liquid</t>
  </si>
  <si>
    <t>PIMO-0054</t>
  </si>
  <si>
    <t>HIGHLIGHTER</t>
  </si>
  <si>
    <t>multi-color</t>
  </si>
  <si>
    <t>PIMO-0055</t>
  </si>
  <si>
    <t>ID CASE</t>
  </si>
  <si>
    <t>PIMO-0056</t>
  </si>
  <si>
    <t>PIMO-0057</t>
  </si>
  <si>
    <t>INK, Epson</t>
  </si>
  <si>
    <t>#664 black</t>
  </si>
  <si>
    <t>#664 cyan</t>
  </si>
  <si>
    <t>PIMO-0058</t>
  </si>
  <si>
    <t>#664 yellow</t>
  </si>
  <si>
    <t>PIMO-0059</t>
  </si>
  <si>
    <t>#664 magenta</t>
  </si>
  <si>
    <t>PIMO-0060</t>
  </si>
  <si>
    <t>#003 black</t>
  </si>
  <si>
    <t>#003 yellow</t>
  </si>
  <si>
    <t>PIMO-0062</t>
  </si>
  <si>
    <t>#003 cyan</t>
  </si>
  <si>
    <t>PIMO-0063</t>
  </si>
  <si>
    <t>PIMO-0064</t>
  </si>
  <si>
    <t>#003 magenta</t>
  </si>
  <si>
    <t>#673 black</t>
  </si>
  <si>
    <t>PIMO-0065</t>
  </si>
  <si>
    <t>#673 cyan</t>
  </si>
  <si>
    <t>#673 light cyan</t>
  </si>
  <si>
    <t>PIMO-0067</t>
  </si>
  <si>
    <t>#673 light magenta</t>
  </si>
  <si>
    <t>PIMO-0068</t>
  </si>
  <si>
    <t>#673 magenta</t>
  </si>
  <si>
    <t>PIMO-0069</t>
  </si>
  <si>
    <t>#673 yellow</t>
  </si>
  <si>
    <t>PIMO-0070</t>
  </si>
  <si>
    <t>GI 790 black</t>
  </si>
  <si>
    <t>PIMO-0071</t>
  </si>
  <si>
    <t>GI 790 cyan</t>
  </si>
  <si>
    <t>PIMO-0072</t>
  </si>
  <si>
    <t>GI 790 magenta</t>
  </si>
  <si>
    <t>PIMO-0073</t>
  </si>
  <si>
    <t>GI 790 yellow</t>
  </si>
  <si>
    <t>PIMO-0074</t>
  </si>
  <si>
    <t>INK, Canon</t>
  </si>
  <si>
    <t>#001 black</t>
  </si>
  <si>
    <t>#001 cyan</t>
  </si>
  <si>
    <t>PIMO-0075</t>
  </si>
  <si>
    <t>PIMO-0076</t>
  </si>
  <si>
    <t>#001 magenta</t>
  </si>
  <si>
    <t>PIMO-0077</t>
  </si>
  <si>
    <t>#001 yellow</t>
  </si>
  <si>
    <t>PIMO-0078</t>
  </si>
  <si>
    <t>INK, HP</t>
  </si>
  <si>
    <t>#680 black</t>
  </si>
  <si>
    <t>PIMO-0079</t>
  </si>
  <si>
    <t>#680, tricolor</t>
  </si>
  <si>
    <t>PIMO-0080</t>
  </si>
  <si>
    <t>INK, Stamp Pad</t>
  </si>
  <si>
    <t>PIMO-0081</t>
  </si>
  <si>
    <t>MARKER, WHITEBOARD</t>
  </si>
  <si>
    <t>bullet type black</t>
  </si>
  <si>
    <t>PIMO-0083</t>
  </si>
  <si>
    <t>bullet type blue</t>
  </si>
  <si>
    <t>bullet type red</t>
  </si>
  <si>
    <t>PIMO-0084</t>
  </si>
  <si>
    <t>MARKER, PERMANENT</t>
  </si>
  <si>
    <t>broad black</t>
  </si>
  <si>
    <t>broad blue</t>
  </si>
  <si>
    <t>PIMO-0086</t>
  </si>
  <si>
    <t>broad red</t>
  </si>
  <si>
    <t>PENCIL, Mechanical</t>
  </si>
  <si>
    <t>0.7mm</t>
  </si>
  <si>
    <t>PIMO-0087</t>
  </si>
  <si>
    <t>PIMO-0088</t>
  </si>
  <si>
    <t>0.5mm</t>
  </si>
  <si>
    <t>PIMO-0089</t>
  </si>
  <si>
    <t>MYLAR FILM</t>
  </si>
  <si>
    <t>24" x 20 yards, 75 microns</t>
  </si>
  <si>
    <t>POST-IT NOTES</t>
  </si>
  <si>
    <t>7.6cm x 7.6cm</t>
  </si>
  <si>
    <t>PIMO-0091</t>
  </si>
  <si>
    <t>PAPER, Multi-Purpose (Copy)</t>
  </si>
  <si>
    <t>A4 70 GSM</t>
  </si>
  <si>
    <t>legal 70 GSM</t>
  </si>
  <si>
    <t>PIMO-0092</t>
  </si>
  <si>
    <t>PIMO-0093</t>
  </si>
  <si>
    <t>A3 70 GSM</t>
  </si>
  <si>
    <t>PIMO-0094</t>
  </si>
  <si>
    <t>PAPER, FAX</t>
  </si>
  <si>
    <t>thermal 55 GSM</t>
  </si>
  <si>
    <t>PIMO-0095</t>
  </si>
  <si>
    <t>CLIP, PAPER</t>
  </si>
  <si>
    <t>50mm vinyl coated</t>
  </si>
  <si>
    <t>PIMO-0096</t>
  </si>
  <si>
    <t>33mm vinyl coated</t>
  </si>
  <si>
    <t>PIMO-0097</t>
  </si>
  <si>
    <t>PIMO-0098</t>
  </si>
  <si>
    <t>PAPER, MANILA</t>
  </si>
  <si>
    <t>123 X 92cm</t>
  </si>
  <si>
    <t>PAPER, PARCHMENT</t>
  </si>
  <si>
    <t>A4 size</t>
  </si>
  <si>
    <t>PIMO-0099</t>
  </si>
  <si>
    <t>PENCIL</t>
  </si>
  <si>
    <t>lead, w/ eraser, wood cased, hardness</t>
  </si>
  <si>
    <t>PIMO-0100</t>
  </si>
  <si>
    <t>NOTEBOOK</t>
  </si>
  <si>
    <t>Spiral, 40 leaves</t>
  </si>
  <si>
    <t>PIMO-0101</t>
  </si>
  <si>
    <t>Spiral, 90 leaves</t>
  </si>
  <si>
    <t>PIMO-0102</t>
  </si>
  <si>
    <t>#810 black</t>
  </si>
  <si>
    <t>PIMO-0103</t>
  </si>
  <si>
    <t>colored</t>
  </si>
  <si>
    <t>PIMO-0104</t>
  </si>
  <si>
    <t>#678 black</t>
  </si>
  <si>
    <t>PIMO-0105</t>
  </si>
  <si>
    <t>tri-color</t>
  </si>
  <si>
    <t>PIMO-0106</t>
  </si>
  <si>
    <t>INK, REFILL</t>
  </si>
  <si>
    <t>for permanent marker, black</t>
  </si>
  <si>
    <t>for permanent marker, blue</t>
  </si>
  <si>
    <t>for permanent marker, red</t>
  </si>
  <si>
    <t>INSECTICIDE</t>
  </si>
  <si>
    <t>aerosol type, net content: 600ml min</t>
  </si>
  <si>
    <t>PIMO-0107</t>
  </si>
  <si>
    <t>PIMO-0108</t>
  </si>
  <si>
    <t>PIMO-0109</t>
  </si>
  <si>
    <t>PIMO-0110</t>
  </si>
  <si>
    <t>STAEDTLER, LEAD</t>
  </si>
  <si>
    <t>0.70 mm</t>
  </si>
  <si>
    <t>PIMO-0111</t>
  </si>
  <si>
    <t>0.50 mm</t>
  </si>
  <si>
    <t>PIMO-0112</t>
  </si>
  <si>
    <t>MEASURING TAPE</t>
  </si>
  <si>
    <t>metal</t>
  </si>
  <si>
    <t>PIMO-0113</t>
  </si>
  <si>
    <t>CLEANER,TOILET BOWL AND URINAL</t>
  </si>
  <si>
    <t>900ml-1000ml cap</t>
  </si>
  <si>
    <t>PIMO-0114</t>
  </si>
  <si>
    <t>PHOTO PAPER</t>
  </si>
  <si>
    <t>Glossy 235gsm A4 size</t>
  </si>
  <si>
    <t>PIMO-0115</t>
  </si>
  <si>
    <t>RAGS</t>
  </si>
  <si>
    <t>all cotton, 32 pieces per kilogram min</t>
  </si>
  <si>
    <t>PIMO-0116</t>
  </si>
  <si>
    <t>RULER</t>
  </si>
  <si>
    <t>plastic, 450mm (18"), width: 38mm min</t>
  </si>
  <si>
    <t>PIMO-0117</t>
  </si>
  <si>
    <t>SPRAY PAINT</t>
  </si>
  <si>
    <t>PIMO-0118</t>
  </si>
  <si>
    <t>TAPE, ELECTRICAL</t>
  </si>
  <si>
    <t>18mm x 16M min</t>
  </si>
  <si>
    <t>PIMO-0119</t>
  </si>
  <si>
    <t>PEN, TECHNICAL</t>
  </si>
  <si>
    <t>PIMO-0120</t>
  </si>
  <si>
    <t>0.30 mm</t>
  </si>
  <si>
    <t>PIMO-0121</t>
  </si>
  <si>
    <t>PIMO-0122</t>
  </si>
  <si>
    <t>TONER, CARTRIDGE</t>
  </si>
  <si>
    <t>AR-021T, for Sharp</t>
  </si>
  <si>
    <t>PIMO-0123</t>
  </si>
  <si>
    <t>Ecosys, kyocera</t>
  </si>
  <si>
    <t>PIMO-0124</t>
  </si>
  <si>
    <t>AR 6020V, sharp</t>
  </si>
  <si>
    <t>PIMO-0125</t>
  </si>
  <si>
    <t>TONER, DRUM</t>
  </si>
  <si>
    <t>DR 313</t>
  </si>
  <si>
    <t>PIMO-0126</t>
  </si>
  <si>
    <t>TRASH CAN</t>
  </si>
  <si>
    <t>trash can</t>
  </si>
  <si>
    <t>PIMO-0127</t>
  </si>
  <si>
    <t>ERASER</t>
  </si>
  <si>
    <t>whiteboard</t>
  </si>
  <si>
    <t>PIMO-0128</t>
  </si>
  <si>
    <t>PUNCHER</t>
  </si>
  <si>
    <t>puncher</t>
  </si>
  <si>
    <t>PIMO-0129</t>
  </si>
  <si>
    <t>BOOTS, RAIN</t>
  </si>
  <si>
    <t>rubber</t>
  </si>
  <si>
    <t>PIMO-0130</t>
  </si>
  <si>
    <t>COAT, RAIN</t>
  </si>
  <si>
    <t>rain coat</t>
  </si>
  <si>
    <t>PIMO-0131</t>
  </si>
  <si>
    <t>RECORD BOOK</t>
  </si>
  <si>
    <t>150 pages</t>
  </si>
  <si>
    <t>PIMO-0132</t>
  </si>
  <si>
    <t>300 pages</t>
  </si>
  <si>
    <t>PIMO-0133</t>
  </si>
  <si>
    <t>500 pages</t>
  </si>
  <si>
    <t>PIMO-0134</t>
  </si>
  <si>
    <t>RUBBER BAND</t>
  </si>
  <si>
    <t>big</t>
  </si>
  <si>
    <t>PIMO-0135</t>
  </si>
  <si>
    <t>SCISSOR</t>
  </si>
  <si>
    <t>PIMO-0136</t>
  </si>
  <si>
    <t>SIGN PEN</t>
  </si>
  <si>
    <t>black</t>
  </si>
  <si>
    <t>PIMO-0137</t>
  </si>
  <si>
    <t>blue</t>
  </si>
  <si>
    <t>PIMO-0138</t>
  </si>
  <si>
    <t>STAPLER</t>
  </si>
  <si>
    <t>#35 standard size, with remover</t>
  </si>
  <si>
    <t>PIMO-0139</t>
  </si>
  <si>
    <t>STAPLER WIRE</t>
  </si>
  <si>
    <t>#35 standard size</t>
  </si>
  <si>
    <t>PIMO-0140</t>
  </si>
  <si>
    <t>box</t>
  </si>
  <si>
    <t>bottle</t>
  </si>
  <si>
    <t>pack</t>
  </si>
  <si>
    <t>ream</t>
  </si>
  <si>
    <t>pad</t>
  </si>
  <si>
    <t>roll</t>
  </si>
  <si>
    <t xml:space="preserve">pack </t>
  </si>
  <si>
    <t>gallon</t>
  </si>
  <si>
    <t>unit</t>
  </si>
  <si>
    <t>STAMP PAD</t>
  </si>
  <si>
    <t>PIMO-0141</t>
  </si>
  <si>
    <t>SPECIALTY PAPER</t>
  </si>
  <si>
    <t>A4, 200 GSM</t>
  </si>
  <si>
    <t>PIMO-0142</t>
  </si>
  <si>
    <t>A4, 90 GSM</t>
  </si>
  <si>
    <t>PIMO-0143</t>
  </si>
  <si>
    <t>SD CARD</t>
  </si>
  <si>
    <t>32 GB</t>
  </si>
  <si>
    <t>PIMO-0144</t>
  </si>
  <si>
    <t>PIMO-0145</t>
  </si>
  <si>
    <t>TAPE, MAGIC</t>
  </si>
  <si>
    <t>1 inch</t>
  </si>
  <si>
    <t>PIMO-0146</t>
  </si>
  <si>
    <t>TAPE, MASKING</t>
  </si>
  <si>
    <t>PIMO-0147</t>
  </si>
  <si>
    <t>2 inches</t>
  </si>
  <si>
    <t>PIMO-0148</t>
  </si>
  <si>
    <t>TAPE, PACKAGING</t>
  </si>
  <si>
    <t>48mm</t>
  </si>
  <si>
    <t>PIMO-0149</t>
  </si>
  <si>
    <t>TAPE, SCOTCH</t>
  </si>
  <si>
    <t>PIMO-0150</t>
  </si>
  <si>
    <t>PAPER, TISSUE</t>
  </si>
  <si>
    <t>for toilet</t>
  </si>
  <si>
    <t>PIMO-0151</t>
  </si>
  <si>
    <t>TOILET BOWL FRESHENER</t>
  </si>
  <si>
    <t>albatross</t>
  </si>
  <si>
    <t>pcs</t>
  </si>
  <si>
    <t>PIMO-0152</t>
  </si>
  <si>
    <t>PAPER</t>
  </si>
  <si>
    <t>tracing</t>
  </si>
  <si>
    <t>PIMO-0153</t>
  </si>
  <si>
    <t>TRASH BAG</t>
  </si>
  <si>
    <t>PIMO-0154</t>
  </si>
  <si>
    <t>yellow pad</t>
  </si>
  <si>
    <t>PIMO-0155</t>
  </si>
  <si>
    <t>BLEACH</t>
  </si>
  <si>
    <t>liquid, for toilet</t>
  </si>
  <si>
    <t>PIMO-0156</t>
  </si>
  <si>
    <t>POST SCREW</t>
  </si>
  <si>
    <t>0.5"</t>
  </si>
  <si>
    <t>PIMO-0157</t>
  </si>
  <si>
    <t>1"</t>
  </si>
  <si>
    <t>PIMO-0158</t>
  </si>
  <si>
    <t>2"</t>
  </si>
  <si>
    <t>PIMO-0159</t>
  </si>
  <si>
    <t>3"</t>
  </si>
  <si>
    <t>PIMO-0160</t>
  </si>
  <si>
    <t>WASTE BASKET</t>
  </si>
  <si>
    <t>PIMO-0161</t>
  </si>
  <si>
    <t>DOCUMENT TRAY</t>
  </si>
  <si>
    <t>2 LAYERS</t>
  </si>
  <si>
    <t>PIMO-0162</t>
  </si>
  <si>
    <t>PIMO-0163</t>
  </si>
  <si>
    <t>PIMO-0164</t>
  </si>
  <si>
    <t>Cleaner, scouring powder</t>
  </si>
  <si>
    <t>350 grams</t>
  </si>
  <si>
    <t>can</t>
  </si>
  <si>
    <t>PIMO-0165</t>
  </si>
  <si>
    <t>Sodium Hypochloride</t>
  </si>
  <si>
    <t>3.78 liters</t>
  </si>
  <si>
    <t>PIMO-0166</t>
  </si>
  <si>
    <t>Foot Mat</t>
  </si>
  <si>
    <t>standard</t>
  </si>
  <si>
    <t>PIMO-0167</t>
  </si>
  <si>
    <t>Floor Mop</t>
  </si>
  <si>
    <t>with bucket spinner</t>
  </si>
  <si>
    <t>PIMO-0168</t>
  </si>
  <si>
    <t>Toner</t>
  </si>
  <si>
    <t>TN118</t>
  </si>
  <si>
    <t>PIMO-0169</t>
  </si>
  <si>
    <t>Flourescent Tube Lights</t>
  </si>
  <si>
    <t>18 watts</t>
  </si>
  <si>
    <t>PIMO-0170</t>
  </si>
  <si>
    <t>LED Panel Bulbs</t>
  </si>
  <si>
    <t>12 watts</t>
  </si>
  <si>
    <t>PIMO-0171</t>
  </si>
  <si>
    <t>HP Matte 728</t>
  </si>
  <si>
    <t>Black 300ml</t>
  </si>
  <si>
    <t>PIMO-0172</t>
  </si>
  <si>
    <t>Magenta 130ml</t>
  </si>
  <si>
    <t>PIMO-0173</t>
  </si>
  <si>
    <t>Yellow 130ml</t>
  </si>
  <si>
    <t>PIMO-0174</t>
  </si>
  <si>
    <t>Cyan 130ml</t>
  </si>
  <si>
    <t>PIMO-0175</t>
  </si>
  <si>
    <t>Notepad, stick on</t>
  </si>
  <si>
    <t>3" x 3"</t>
  </si>
  <si>
    <t>PIMO-0176</t>
  </si>
  <si>
    <t>Plotter Paper</t>
  </si>
  <si>
    <t>rolls</t>
  </si>
  <si>
    <t>PIMO-0177</t>
  </si>
  <si>
    <t>TAPE</t>
  </si>
  <si>
    <t>DOUBLE SIDED</t>
  </si>
  <si>
    <t xml:space="preserve">SUMMARY OF SUPPLIES LEDGER CARDS </t>
  </si>
  <si>
    <t>NATIONAL IRRIGATION ADMINISTRATION</t>
  </si>
  <si>
    <t>Item Number</t>
  </si>
  <si>
    <t>Item Name</t>
  </si>
  <si>
    <t>Balance (in quantity)</t>
  </si>
  <si>
    <t>Amount</t>
  </si>
  <si>
    <t>PIMO-0178</t>
  </si>
  <si>
    <t>PIMO-0179</t>
  </si>
  <si>
    <t>PIMO</t>
  </si>
  <si>
    <t>PIMO-0180</t>
  </si>
  <si>
    <t>PIMO-0181</t>
  </si>
  <si>
    <t>PIMO-0182</t>
  </si>
  <si>
    <t>PIMO-0183</t>
  </si>
  <si>
    <t>PIMO-0184</t>
  </si>
  <si>
    <t>PIMO-0185</t>
  </si>
  <si>
    <t>piece</t>
  </si>
  <si>
    <t>PIMO-0186</t>
  </si>
  <si>
    <t>PIMO-0187</t>
  </si>
  <si>
    <t>Diswashing Liquid</t>
  </si>
  <si>
    <t>Pencil Sharpener</t>
  </si>
  <si>
    <t>PIMO-0192</t>
  </si>
  <si>
    <t>.</t>
  </si>
  <si>
    <t>PIMO-0193</t>
  </si>
  <si>
    <t>PIMO-0194</t>
  </si>
  <si>
    <t>PIMO-0195</t>
  </si>
  <si>
    <t>PIMO-0196</t>
  </si>
  <si>
    <t>PIMO-0197</t>
  </si>
  <si>
    <t>red</t>
  </si>
  <si>
    <t>Equipment</t>
  </si>
  <si>
    <t xml:space="preserve">   </t>
  </si>
  <si>
    <t>TONER</t>
  </si>
  <si>
    <t>PIMO-0061</t>
  </si>
  <si>
    <t xml:space="preserve"> </t>
  </si>
  <si>
    <t>BED SHEET</t>
  </si>
  <si>
    <t>Queen Size 60" X 75"</t>
  </si>
  <si>
    <t>PILLOW</t>
  </si>
  <si>
    <t>Pillow Case</t>
  </si>
  <si>
    <t>TN 324 Cyan</t>
  </si>
  <si>
    <t>TN 324 Yellow</t>
  </si>
  <si>
    <t>Expandable, Plastic</t>
  </si>
  <si>
    <t>CERTIFICATE HOLDER</t>
  </si>
  <si>
    <t>PILLOW CASE</t>
  </si>
  <si>
    <t>PIMO-0066</t>
  </si>
  <si>
    <t>PIMO-0190</t>
  </si>
  <si>
    <t>Manual, single cutter head</t>
  </si>
  <si>
    <t>PIMO-0191</t>
  </si>
  <si>
    <t>IAR#2023-0809-455 PIMO</t>
  </si>
  <si>
    <t>all metal, clamping: 19mm (-1mm)</t>
  </si>
  <si>
    <t>PIMO-0188</t>
  </si>
  <si>
    <t>Battery</t>
  </si>
  <si>
    <t>PIMO-0189</t>
  </si>
  <si>
    <t>Rechargeable AA battery</t>
  </si>
  <si>
    <t>Envelope, mailing</t>
  </si>
  <si>
    <t>white</t>
  </si>
  <si>
    <t>Ring binder</t>
  </si>
  <si>
    <t>Sticky Note</t>
  </si>
  <si>
    <t>with arrow/multicolor</t>
  </si>
  <si>
    <t>Date stamp</t>
  </si>
  <si>
    <t>4 mm</t>
  </si>
  <si>
    <t>FILE STORAGE BOX</t>
  </si>
  <si>
    <t>with cover, blue</t>
  </si>
  <si>
    <t>TAPE DISPENSER</t>
  </si>
  <si>
    <t>table top</t>
  </si>
  <si>
    <t>PIMO-0201</t>
  </si>
  <si>
    <t>PIMO-0202</t>
  </si>
  <si>
    <t>CLIP, BACKFOLD, xs</t>
  </si>
  <si>
    <t>#008 black</t>
  </si>
  <si>
    <t>#008 yellow</t>
  </si>
  <si>
    <t>PIMO-0203</t>
  </si>
  <si>
    <t>#008 cyan</t>
  </si>
  <si>
    <t>PIMO-0204</t>
  </si>
  <si>
    <t>#008 magenta</t>
  </si>
  <si>
    <t>PIMO-0205</t>
  </si>
  <si>
    <t>CUTTER, PAPER</t>
  </si>
  <si>
    <t>up to legal size</t>
  </si>
  <si>
    <t>PIMO-0206</t>
  </si>
  <si>
    <t>REPORT COVER</t>
  </si>
  <si>
    <t>legal size</t>
  </si>
  <si>
    <t>PIMO-0207</t>
  </si>
  <si>
    <t>PIMO-0208</t>
  </si>
  <si>
    <t>LAMINATING FILM</t>
  </si>
  <si>
    <t>A4 size, 250 microns</t>
  </si>
  <si>
    <t>PIMO-0209</t>
  </si>
  <si>
    <t>STICKER PAPER</t>
  </si>
  <si>
    <t>PIMO-0210</t>
  </si>
  <si>
    <t>Arch File Binder</t>
  </si>
  <si>
    <t>Landscape, legal size</t>
  </si>
  <si>
    <t>PIMO-0211</t>
  </si>
  <si>
    <t>TN 324 Black</t>
  </si>
  <si>
    <t>TN 324 Magenta</t>
  </si>
  <si>
    <t>PIMO-0212</t>
  </si>
  <si>
    <t>PIMO-0213</t>
  </si>
  <si>
    <t>violet</t>
  </si>
  <si>
    <t>plastic, small</t>
  </si>
  <si>
    <t>PIMO-0215</t>
  </si>
  <si>
    <t xml:space="preserve">  </t>
  </si>
  <si>
    <t>RIS NO.</t>
  </si>
  <si>
    <t>Dumuloc SRIP</t>
  </si>
  <si>
    <t>RIS NO:</t>
  </si>
  <si>
    <t>2024-01-001</t>
  </si>
  <si>
    <t>2024-01-002</t>
  </si>
  <si>
    <t>Cashiering</t>
  </si>
  <si>
    <t>2024-01-003</t>
  </si>
  <si>
    <t>Finance</t>
  </si>
  <si>
    <t>2024-01-004</t>
  </si>
  <si>
    <t>IDU</t>
  </si>
  <si>
    <t>2024-01-005</t>
  </si>
  <si>
    <t>2024-01-006</t>
  </si>
  <si>
    <t>ASRIS</t>
  </si>
  <si>
    <t>2024-01-007</t>
  </si>
  <si>
    <t>2024-01-008</t>
  </si>
  <si>
    <t>Admin</t>
  </si>
  <si>
    <t>2024-01-009</t>
  </si>
  <si>
    <t>2024-01-010</t>
  </si>
  <si>
    <t>OIM</t>
  </si>
  <si>
    <t>2024-01-011</t>
  </si>
  <si>
    <t>LARIS</t>
  </si>
  <si>
    <t>2024-01-012</t>
  </si>
  <si>
    <t>2024-01-013</t>
  </si>
  <si>
    <t>Construction</t>
  </si>
  <si>
    <t>2024-01-014</t>
  </si>
  <si>
    <t>2024-01-015</t>
  </si>
  <si>
    <t>Planning</t>
  </si>
  <si>
    <t>2024-01-016</t>
  </si>
  <si>
    <t>2024-01-017</t>
  </si>
  <si>
    <t>2024-01-018</t>
  </si>
  <si>
    <t>2024-01-020</t>
  </si>
  <si>
    <t>2024-01-021</t>
  </si>
  <si>
    <t>2024-01-022</t>
  </si>
  <si>
    <t>2024-01-024</t>
  </si>
  <si>
    <t>2024-01-025</t>
  </si>
  <si>
    <t>2024-01-027</t>
  </si>
  <si>
    <t>2024-01-028</t>
  </si>
  <si>
    <t>2024-01-029</t>
  </si>
  <si>
    <t>SFDRIS</t>
  </si>
  <si>
    <t>2024-01-030</t>
  </si>
  <si>
    <t>Property</t>
  </si>
  <si>
    <t>2024-01-031</t>
  </si>
  <si>
    <t>ADRIS</t>
  </si>
  <si>
    <t>2024-01-032</t>
  </si>
  <si>
    <t>2024-01-033</t>
  </si>
  <si>
    <t>2024-01-034</t>
  </si>
  <si>
    <t>2024-01-035</t>
  </si>
  <si>
    <t>2024-01-036</t>
  </si>
  <si>
    <t>2024-01-037</t>
  </si>
  <si>
    <t>2024-01-039</t>
  </si>
  <si>
    <t>Design</t>
  </si>
  <si>
    <t>2024-01-040</t>
  </si>
  <si>
    <t>2024-01-041</t>
  </si>
  <si>
    <t>Survey</t>
  </si>
  <si>
    <t>2024-01-038</t>
  </si>
  <si>
    <t>2024-01-019</t>
  </si>
  <si>
    <t>2024-01-043</t>
  </si>
  <si>
    <t>2024-01-044</t>
  </si>
  <si>
    <t>2024-01-045</t>
  </si>
  <si>
    <t>2024-01-046</t>
  </si>
  <si>
    <t>2024-01-047</t>
  </si>
  <si>
    <t>2024-01-048</t>
  </si>
  <si>
    <t>2024-01-049</t>
  </si>
  <si>
    <t>2024-01-050</t>
  </si>
  <si>
    <t>IAR# 2024-01111-0006 PIMO</t>
  </si>
  <si>
    <t>2024-01-051</t>
  </si>
  <si>
    <t>2024-01-052</t>
  </si>
  <si>
    <t>2024-01-053</t>
  </si>
  <si>
    <t>2024-01-054</t>
  </si>
  <si>
    <t>2024-01-055</t>
  </si>
  <si>
    <t>2024-01-056</t>
  </si>
  <si>
    <t>2024-01-057</t>
  </si>
  <si>
    <t>2024-01-058</t>
  </si>
  <si>
    <t>2024-01-060</t>
  </si>
  <si>
    <t>2024-01-061</t>
  </si>
  <si>
    <t>2024-01-062</t>
  </si>
  <si>
    <t>2024-01-063</t>
  </si>
  <si>
    <t>2024-01-066</t>
  </si>
  <si>
    <t>2024-01-067</t>
  </si>
  <si>
    <t>2024-01-068</t>
  </si>
  <si>
    <t>2024-01-069</t>
  </si>
  <si>
    <t>2024-01-070</t>
  </si>
  <si>
    <t>2024-01-071</t>
  </si>
  <si>
    <t>2024-02-002</t>
  </si>
  <si>
    <t>2024-02-003</t>
  </si>
  <si>
    <t>2024-02-004</t>
  </si>
  <si>
    <t>2024-02-005</t>
  </si>
  <si>
    <t>2024-02-006</t>
  </si>
  <si>
    <t>2024-02-007</t>
  </si>
  <si>
    <t>2024-02-008</t>
  </si>
  <si>
    <t>2024-02-009</t>
  </si>
  <si>
    <t>2024-02-010</t>
  </si>
  <si>
    <t>2024-02-011</t>
  </si>
  <si>
    <t>2024-02-012</t>
  </si>
  <si>
    <t>2024-02-013</t>
  </si>
  <si>
    <t>2024-02-014</t>
  </si>
  <si>
    <t>2024-02-015</t>
  </si>
  <si>
    <t>2024-02-016</t>
  </si>
  <si>
    <t>2024-02-017</t>
  </si>
  <si>
    <t>2024-02-018</t>
  </si>
  <si>
    <t>2024-02-019</t>
  </si>
  <si>
    <t>2024-02-020</t>
  </si>
  <si>
    <t>2024-02-022</t>
  </si>
  <si>
    <t>2024-02-023</t>
  </si>
  <si>
    <t>2024-02-024</t>
  </si>
  <si>
    <t>2024-02-025</t>
  </si>
  <si>
    <t>2024-02-026</t>
  </si>
  <si>
    <t>IAR#2024-0212-081 PIMO</t>
  </si>
  <si>
    <t>IAR# 2024-0212-081 PIMO</t>
  </si>
  <si>
    <t>IAR#2024-0212-081</t>
  </si>
  <si>
    <t>IAR#2024-0214-093 PIMO</t>
  </si>
  <si>
    <t>IAR#2024-0214-093</t>
  </si>
  <si>
    <t>IAR#2024-0214-094</t>
  </si>
  <si>
    <t>2024-02-029</t>
  </si>
  <si>
    <t>2024-02-030</t>
  </si>
  <si>
    <t>2024-02-031</t>
  </si>
  <si>
    <t>2024-02-032</t>
  </si>
  <si>
    <t>2024-02-033</t>
  </si>
  <si>
    <t>2024-02-034</t>
  </si>
  <si>
    <t>2024-02-035</t>
  </si>
  <si>
    <t>2024-02-036</t>
  </si>
  <si>
    <t>2024-02-038</t>
  </si>
  <si>
    <t>2024-02-039</t>
  </si>
  <si>
    <t>2024-02-040</t>
  </si>
  <si>
    <t>2024-02-041</t>
  </si>
  <si>
    <t>2024-02-042</t>
  </si>
  <si>
    <t>2024-02-048</t>
  </si>
  <si>
    <t>2024-02-043</t>
  </si>
  <si>
    <t>2024-02-045</t>
  </si>
  <si>
    <t>2024-02-046</t>
  </si>
  <si>
    <t>2024-02-047</t>
  </si>
  <si>
    <t>2024-02-049</t>
  </si>
  <si>
    <t>2024-02-050</t>
  </si>
  <si>
    <t>2024-02-051</t>
  </si>
  <si>
    <t xml:space="preserve">IAR#2024-0222- </t>
  </si>
  <si>
    <t>IAR#2024-0222</t>
  </si>
  <si>
    <t>IAR#2024-0222-</t>
  </si>
  <si>
    <t>2024-02-028</t>
  </si>
  <si>
    <t>2024-02-052</t>
  </si>
  <si>
    <t>2024-02-053</t>
  </si>
  <si>
    <t>2024-02-054</t>
  </si>
  <si>
    <t>2024-02-055</t>
  </si>
  <si>
    <t>2024-02-056</t>
  </si>
  <si>
    <t>2024-02-057</t>
  </si>
  <si>
    <t>2024-02-058</t>
  </si>
  <si>
    <t>2024-02-060</t>
  </si>
  <si>
    <t>2024-02-061</t>
  </si>
  <si>
    <t>2024-02-062</t>
  </si>
  <si>
    <t>2024-02-063</t>
  </si>
  <si>
    <t>2024-02-064</t>
  </si>
  <si>
    <t>2024-02-065</t>
  </si>
  <si>
    <t>2024-02-066</t>
  </si>
  <si>
    <t>2024-02-067</t>
  </si>
  <si>
    <t>2024-02-068</t>
  </si>
  <si>
    <t>2024-02-027</t>
  </si>
  <si>
    <t>IAR#2024-0305-161</t>
  </si>
  <si>
    <t>2024-03-001</t>
  </si>
  <si>
    <t>2024-03-002</t>
  </si>
  <si>
    <t>2024-03-003</t>
  </si>
  <si>
    <t>2024-03-004</t>
  </si>
  <si>
    <t>2024-03-005</t>
  </si>
  <si>
    <t>2024-03-006</t>
  </si>
  <si>
    <t>2024-03-007</t>
  </si>
  <si>
    <t>2024-03-008</t>
  </si>
  <si>
    <t>2024-03-009</t>
  </si>
  <si>
    <t>2024-03-010</t>
  </si>
  <si>
    <t>2024-03-011</t>
  </si>
  <si>
    <t>2024-03-012</t>
  </si>
  <si>
    <t>2024-03-013</t>
  </si>
  <si>
    <t>2024-03-014</t>
  </si>
  <si>
    <t>2024-03-015</t>
  </si>
  <si>
    <t>2024-03-016</t>
  </si>
  <si>
    <t>2024-03-017</t>
  </si>
  <si>
    <t>2024-03-018</t>
  </si>
  <si>
    <t>2024-03-019</t>
  </si>
  <si>
    <t>2024-03-020</t>
  </si>
  <si>
    <t>2024-03-021</t>
  </si>
  <si>
    <t>2024-03-022</t>
  </si>
  <si>
    <t>2024-03-023</t>
  </si>
  <si>
    <t>2024-03-024</t>
  </si>
  <si>
    <t>2024-03-025</t>
  </si>
  <si>
    <t>2024-03-026</t>
  </si>
  <si>
    <t>2024-03-027</t>
  </si>
  <si>
    <t>2024-03-028</t>
  </si>
  <si>
    <t>2024-03-029</t>
  </si>
  <si>
    <t>2024-03-030</t>
  </si>
  <si>
    <t>2024-03-031</t>
  </si>
  <si>
    <t>2024-03-032</t>
  </si>
  <si>
    <t>2024-03-033</t>
  </si>
  <si>
    <t>2024-03-034</t>
  </si>
  <si>
    <t>2024-03-036</t>
  </si>
  <si>
    <t>2024-03-037</t>
  </si>
  <si>
    <t>2024-03-038</t>
  </si>
  <si>
    <t>2024-03-039</t>
  </si>
  <si>
    <t>2024-03-040</t>
  </si>
  <si>
    <t>2024-03-041</t>
  </si>
  <si>
    <t>2024-03-042</t>
  </si>
  <si>
    <t>2024-03-043</t>
  </si>
  <si>
    <t>2024-03-044</t>
  </si>
  <si>
    <t>2024-03-045</t>
  </si>
  <si>
    <t>2024-03-046</t>
  </si>
  <si>
    <t>TRASH BIN</t>
  </si>
  <si>
    <t>PULL TISSUE</t>
  </si>
  <si>
    <t>Name tag with clip</t>
  </si>
  <si>
    <t>Prepared By:</t>
  </si>
  <si>
    <t>Checked By:</t>
  </si>
  <si>
    <t>RACHEL P. RENTI CRUZ</t>
  </si>
  <si>
    <t>FRANCIS DAVE T. RAMIREZ</t>
  </si>
  <si>
    <t>Accounting Processor B</t>
  </si>
  <si>
    <t>Accounting Processor A</t>
  </si>
  <si>
    <t>2024-03-047</t>
  </si>
  <si>
    <t>2024-03-048</t>
  </si>
  <si>
    <t>2024-03-049</t>
  </si>
  <si>
    <t>2024-03-051</t>
  </si>
  <si>
    <t>2024-03-052</t>
  </si>
  <si>
    <t>2024-03-053</t>
  </si>
  <si>
    <t>2024-03-054</t>
  </si>
  <si>
    <t>2024-03-055</t>
  </si>
  <si>
    <t>2024-03-056</t>
  </si>
  <si>
    <t>2024-03-057</t>
  </si>
  <si>
    <t>2024-03-059</t>
  </si>
  <si>
    <t>2024-03-060</t>
  </si>
  <si>
    <t>2024-04-001</t>
  </si>
  <si>
    <t>2024-04-003</t>
  </si>
  <si>
    <t>2024-04-004</t>
  </si>
  <si>
    <t>2024-04-005</t>
  </si>
  <si>
    <t>2024-04-006</t>
  </si>
  <si>
    <t>2024-04-007</t>
  </si>
  <si>
    <t>2024-04-008</t>
  </si>
  <si>
    <t>2024-04-009</t>
  </si>
  <si>
    <t>2024-04-010</t>
  </si>
  <si>
    <t>2024-04-013</t>
  </si>
  <si>
    <t>Cashier</t>
  </si>
  <si>
    <t>2024-04-011</t>
  </si>
  <si>
    <t xml:space="preserve">Property </t>
  </si>
  <si>
    <t>2024-04-012</t>
  </si>
  <si>
    <t>2024-04-014</t>
  </si>
  <si>
    <t>2024-04-015</t>
  </si>
  <si>
    <t>IAR# 2024-0404-243</t>
  </si>
  <si>
    <t>IAR#2024-0404-243</t>
  </si>
  <si>
    <t>Fund Cluster : 501-COB</t>
  </si>
  <si>
    <t>PIMO-0217</t>
  </si>
  <si>
    <t>3 LAYERS</t>
  </si>
  <si>
    <t>PCS.</t>
  </si>
  <si>
    <t>PIMO-0214</t>
  </si>
  <si>
    <t>PIMO-0222</t>
  </si>
  <si>
    <t>PIMO-0223</t>
  </si>
  <si>
    <t>2024-04-016</t>
  </si>
  <si>
    <t>2024-04-017</t>
  </si>
  <si>
    <t>2024-04-018</t>
  </si>
  <si>
    <t>2024-04-019</t>
  </si>
  <si>
    <t>2024-04-020</t>
  </si>
  <si>
    <t>2024-04-021</t>
  </si>
  <si>
    <t>2024-04-022</t>
  </si>
  <si>
    <t>2024-04-023</t>
  </si>
  <si>
    <t>2024-04-024</t>
  </si>
  <si>
    <t>2024-04-025</t>
  </si>
  <si>
    <t xml:space="preserve">Construction </t>
  </si>
  <si>
    <t>2024-04-027</t>
  </si>
  <si>
    <t>2024-04-026</t>
  </si>
  <si>
    <t>2024-04-028</t>
  </si>
  <si>
    <t>2024-04-029</t>
  </si>
  <si>
    <t>2024-04-030</t>
  </si>
  <si>
    <t>2024-04-031</t>
  </si>
  <si>
    <t>2024-04-032</t>
  </si>
  <si>
    <t>2024-04-033</t>
  </si>
  <si>
    <t>2024-04-034</t>
  </si>
  <si>
    <t>2024-04-035</t>
  </si>
  <si>
    <t>2024-04-036</t>
  </si>
  <si>
    <t>2024-04-037</t>
  </si>
  <si>
    <t>2024-04-038</t>
  </si>
  <si>
    <t>2024-04-039</t>
  </si>
  <si>
    <t>2024-04-041</t>
  </si>
  <si>
    <t>2024-04-043</t>
  </si>
  <si>
    <t>2024-04-044</t>
  </si>
  <si>
    <t>2024-04-045</t>
  </si>
  <si>
    <t>2024-04-046</t>
  </si>
  <si>
    <t>2024-04-047</t>
  </si>
  <si>
    <t>2024-04-048</t>
  </si>
  <si>
    <t>2024-04-049</t>
  </si>
  <si>
    <t>2024-04-050</t>
  </si>
  <si>
    <t>2024-04-051</t>
  </si>
  <si>
    <t>2024-04-053</t>
  </si>
  <si>
    <t>2024-04-054</t>
  </si>
  <si>
    <t>2024-04-055</t>
  </si>
  <si>
    <t>2024-04-056</t>
  </si>
  <si>
    <t>2024-04-057</t>
  </si>
  <si>
    <t>2024-04--057</t>
  </si>
  <si>
    <t>2024-04-058</t>
  </si>
  <si>
    <t>2024-04-059</t>
  </si>
  <si>
    <t>2024-04-060</t>
  </si>
  <si>
    <t>2024-04-061</t>
  </si>
  <si>
    <t>2024-05-062</t>
  </si>
  <si>
    <t>2024-04-062</t>
  </si>
  <si>
    <t>2024-04-063</t>
  </si>
  <si>
    <t>2024-04-065</t>
  </si>
  <si>
    <t>2024-04-066</t>
  </si>
  <si>
    <t>2024-04-067</t>
  </si>
  <si>
    <t>2024-04-068</t>
  </si>
  <si>
    <t>2024-04-069</t>
  </si>
  <si>
    <t>2024-04-070</t>
  </si>
  <si>
    <t>2024-04-071</t>
  </si>
  <si>
    <t>IAR#2024-0502-338</t>
  </si>
  <si>
    <t>2024-05-002</t>
  </si>
  <si>
    <t>2024-05-003</t>
  </si>
  <si>
    <t>2024-05-004</t>
  </si>
  <si>
    <t>PIMO-0048</t>
  </si>
  <si>
    <t>2024-05-005</t>
  </si>
  <si>
    <t>2024-05-006</t>
  </si>
  <si>
    <t>2024-05-007</t>
  </si>
  <si>
    <t>2024-05-008</t>
  </si>
  <si>
    <t>2024-05-009</t>
  </si>
  <si>
    <t>2024-05-010</t>
  </si>
  <si>
    <t>2024-05-011</t>
  </si>
  <si>
    <t>2024-05-012</t>
  </si>
  <si>
    <t>2024-04-002</t>
  </si>
  <si>
    <t>2024-05-013</t>
  </si>
  <si>
    <t>2024-05-014</t>
  </si>
  <si>
    <t>2024-05-015</t>
  </si>
  <si>
    <t>2024-05-016</t>
  </si>
  <si>
    <t>2024-05-017</t>
  </si>
  <si>
    <t>2024-05-018</t>
  </si>
  <si>
    <t>2024-05-019</t>
  </si>
  <si>
    <t>IAR#2024-0404-289</t>
  </si>
  <si>
    <t>2024-05-020</t>
  </si>
  <si>
    <t>2024-05-021</t>
  </si>
  <si>
    <t>2024-05-022</t>
  </si>
  <si>
    <t>2024-05-023</t>
  </si>
  <si>
    <t>2024-05-025</t>
  </si>
  <si>
    <t>2024-05-026</t>
  </si>
  <si>
    <t>2024-05-027</t>
  </si>
  <si>
    <t>2024-05-028</t>
  </si>
  <si>
    <t>2024-05-029</t>
  </si>
  <si>
    <t>2024-05-030</t>
  </si>
  <si>
    <t>2024-05-031</t>
  </si>
  <si>
    <t>interfolded tissue</t>
  </si>
  <si>
    <t>PIMO-0218</t>
  </si>
  <si>
    <t>PIMO-0219</t>
  </si>
  <si>
    <t>NAME TAG</t>
  </si>
  <si>
    <t>with clip</t>
  </si>
  <si>
    <t>PIMO-0220</t>
  </si>
  <si>
    <t>HP MATTE 728</t>
  </si>
  <si>
    <t>Black 130 ml</t>
  </si>
  <si>
    <t>PIMO-0221</t>
  </si>
  <si>
    <t>TRASH BAG LARGE</t>
  </si>
  <si>
    <t>plastic, large</t>
  </si>
  <si>
    <t>TOILET BRUSH</t>
  </si>
  <si>
    <t>toilet brush</t>
  </si>
  <si>
    <t>PIMO-0224</t>
  </si>
  <si>
    <t>FLOOR BRUSH</t>
  </si>
  <si>
    <t>with handle</t>
  </si>
  <si>
    <t>PIMO-0225</t>
  </si>
  <si>
    <t>PIMO-0226</t>
  </si>
  <si>
    <t>DOOR RAG</t>
  </si>
  <si>
    <t>cotton</t>
  </si>
  <si>
    <t>2024-05-032</t>
  </si>
  <si>
    <t>2024-05-035</t>
  </si>
  <si>
    <t>2024-05-036</t>
  </si>
  <si>
    <t>plastic, XL</t>
  </si>
  <si>
    <t>2024-05-037</t>
  </si>
  <si>
    <t>2024-05-038</t>
  </si>
  <si>
    <t>2024-05-039</t>
  </si>
  <si>
    <t>2024-05-040</t>
  </si>
  <si>
    <t>2024-05-041</t>
  </si>
  <si>
    <t>2024-05-042</t>
  </si>
  <si>
    <t>2024-05-043</t>
  </si>
  <si>
    <t>2024-05-044</t>
  </si>
  <si>
    <t>2024-05-045</t>
  </si>
  <si>
    <t>2024-05-046</t>
  </si>
  <si>
    <t>2024-05-047</t>
  </si>
  <si>
    <t>2024-05-048</t>
  </si>
  <si>
    <t>2024-05-049</t>
  </si>
  <si>
    <t>2024-05-050</t>
  </si>
  <si>
    <t>2024-05-051</t>
  </si>
  <si>
    <t>2024-05-052</t>
  </si>
  <si>
    <t>2024-05-053</t>
  </si>
  <si>
    <t>2024-05-054</t>
  </si>
  <si>
    <t>2024-05-055</t>
  </si>
  <si>
    <t>2024-05-056</t>
  </si>
  <si>
    <t>2024-05-057</t>
  </si>
  <si>
    <t>2024-05-058</t>
  </si>
  <si>
    <t>2024-05-059</t>
  </si>
  <si>
    <t>2024-05-060</t>
  </si>
  <si>
    <t>2024-05-061</t>
  </si>
  <si>
    <t>2024-05-063</t>
  </si>
  <si>
    <t>2024-05-064</t>
  </si>
  <si>
    <t>2024-05-065</t>
  </si>
  <si>
    <t>2024-05-066</t>
  </si>
  <si>
    <t>IAR#2024-0524-438</t>
  </si>
  <si>
    <t>IAR#2024-0524-439</t>
  </si>
  <si>
    <t>2024-05-067</t>
  </si>
  <si>
    <t>2024-05-068</t>
  </si>
  <si>
    <t>2024-05-071</t>
  </si>
  <si>
    <t>2024-05-072</t>
  </si>
  <si>
    <t>IAR#2024-0527-442</t>
  </si>
  <si>
    <t>IAR#2024-0529-460</t>
  </si>
  <si>
    <t>IAR#2024-0607-487</t>
  </si>
  <si>
    <t>IAR#2024-0607-488</t>
  </si>
  <si>
    <t>IAR#2024-0619-507</t>
  </si>
  <si>
    <t>2024-06-001</t>
  </si>
  <si>
    <t>2024-06-002</t>
  </si>
  <si>
    <t>2024-06-003</t>
  </si>
  <si>
    <t>2024-06-004</t>
  </si>
  <si>
    <t>2024-06-005</t>
  </si>
  <si>
    <t>2024-06-006</t>
  </si>
  <si>
    <t>2024-06-007</t>
  </si>
  <si>
    <t>2024-06-008</t>
  </si>
  <si>
    <t>2024-06-009</t>
  </si>
  <si>
    <t>2024-06-010</t>
  </si>
  <si>
    <t>2024-06-011</t>
  </si>
  <si>
    <t>2024-06-012</t>
  </si>
  <si>
    <t>2024-06-013</t>
  </si>
  <si>
    <t>2024-06-014</t>
  </si>
  <si>
    <t>2024-06-015</t>
  </si>
  <si>
    <t>2024-06-016</t>
  </si>
  <si>
    <t>2024-06-017</t>
  </si>
  <si>
    <t>2024-06-018</t>
  </si>
  <si>
    <t>2024-06-019</t>
  </si>
  <si>
    <t>2024-06-020</t>
  </si>
  <si>
    <t>2024-06-021</t>
  </si>
  <si>
    <t>2024-06-022</t>
  </si>
  <si>
    <t>2024-06-023</t>
  </si>
  <si>
    <t>2024-06-024</t>
  </si>
  <si>
    <t>2024-06-025</t>
  </si>
  <si>
    <t>2024-06-026</t>
  </si>
  <si>
    <t>2024-06-027</t>
  </si>
  <si>
    <t>2024-06-028</t>
  </si>
  <si>
    <t>2024-06-029</t>
  </si>
  <si>
    <t>2024-06-030</t>
  </si>
  <si>
    <t>2024-06-031</t>
  </si>
  <si>
    <t>IAR#2024-0621-538</t>
  </si>
  <si>
    <t>2024-06-037</t>
  </si>
  <si>
    <t>2024-06-038</t>
  </si>
  <si>
    <t>2024-06-039</t>
  </si>
  <si>
    <t>2024-06-040</t>
  </si>
  <si>
    <t>2024-06-041</t>
  </si>
  <si>
    <t>2024-06-043</t>
  </si>
  <si>
    <t>2024-06-044</t>
  </si>
  <si>
    <t>2024-06-047</t>
  </si>
  <si>
    <t>2024-06-048</t>
  </si>
  <si>
    <t>Blanket</t>
  </si>
  <si>
    <t>2024-06-049</t>
  </si>
  <si>
    <t>2024-06-050</t>
  </si>
  <si>
    <t>2024-06-051</t>
  </si>
  <si>
    <t>2024-06-052</t>
  </si>
  <si>
    <t>2024-06-053</t>
  </si>
  <si>
    <t>2024-06-054</t>
  </si>
  <si>
    <t>2024-06-055</t>
  </si>
  <si>
    <t>2024-06-056</t>
  </si>
  <si>
    <t>2024-06-057</t>
  </si>
  <si>
    <t>2024-06-058</t>
  </si>
  <si>
    <t>2024-06-059</t>
  </si>
  <si>
    <t>2024-06-060</t>
  </si>
  <si>
    <t>2024-06-061</t>
  </si>
  <si>
    <t>2024-06-062</t>
  </si>
  <si>
    <t>2024-06-063</t>
  </si>
  <si>
    <t>2024-06-064</t>
  </si>
  <si>
    <t>2024-06-065</t>
  </si>
  <si>
    <t>RING BINDER 1"</t>
  </si>
  <si>
    <t>PIMO-0090</t>
  </si>
  <si>
    <t>2024-07-001</t>
  </si>
  <si>
    <t>2024-07-002</t>
  </si>
  <si>
    <t>2024-07-003</t>
  </si>
  <si>
    <t>2024-07-004</t>
  </si>
  <si>
    <t>2024-07-005</t>
  </si>
  <si>
    <t>2024-07-006</t>
  </si>
  <si>
    <t>2024-07-007</t>
  </si>
  <si>
    <t>2024-07-008</t>
  </si>
  <si>
    <t>2024-07-009</t>
  </si>
  <si>
    <t>2024-07-010</t>
  </si>
  <si>
    <t>2024-07-011</t>
  </si>
  <si>
    <t>2024-07-012</t>
  </si>
  <si>
    <t>2024-07-013</t>
  </si>
  <si>
    <t xml:space="preserve">OIM </t>
  </si>
  <si>
    <t>2024-07-014</t>
  </si>
  <si>
    <t>2024-07-015</t>
  </si>
  <si>
    <t>2024-07-016</t>
  </si>
  <si>
    <t>2024-07-017</t>
  </si>
  <si>
    <t>2024-07-018</t>
  </si>
  <si>
    <t>2024-07-019</t>
  </si>
  <si>
    <t>2024-07-020</t>
  </si>
  <si>
    <t>2024-07-022</t>
  </si>
  <si>
    <t>2024-07-023</t>
  </si>
  <si>
    <t>Equiment</t>
  </si>
  <si>
    <t>2024-07-024</t>
  </si>
  <si>
    <t>2024-07-025</t>
  </si>
  <si>
    <t>2024-07-026</t>
  </si>
  <si>
    <t>2024-07-027</t>
  </si>
  <si>
    <t>2024-07-028</t>
  </si>
  <si>
    <t>2024-07-029</t>
  </si>
  <si>
    <t>2024-07-030</t>
  </si>
  <si>
    <t>2024-07-031</t>
  </si>
  <si>
    <t>2024-07-032</t>
  </si>
  <si>
    <t>2024-07-033</t>
  </si>
  <si>
    <t>2024-07-034</t>
  </si>
  <si>
    <t>Engineering</t>
  </si>
  <si>
    <t>2024-07-035</t>
  </si>
  <si>
    <t>RING BINDER 2"</t>
  </si>
  <si>
    <t xml:space="preserve">Floor Brush </t>
  </si>
  <si>
    <t xml:space="preserve">Toilet Brush </t>
  </si>
  <si>
    <t>Door Rag</t>
  </si>
  <si>
    <t>Trash Bag medium</t>
  </si>
  <si>
    <t>As of June 30, 2024</t>
  </si>
  <si>
    <t>Acting Head, Finance Unit</t>
  </si>
  <si>
    <t>SRIP</t>
  </si>
  <si>
    <t>start to include for July</t>
  </si>
  <si>
    <t>2024-07-037</t>
  </si>
  <si>
    <t>2024-07-038</t>
  </si>
  <si>
    <t>2024-07-039</t>
  </si>
  <si>
    <t>2024-07-041</t>
  </si>
  <si>
    <t>2024-07-042</t>
  </si>
  <si>
    <t>2024-07-043</t>
  </si>
  <si>
    <t>2024-07-044</t>
  </si>
  <si>
    <t>2024-07-045</t>
  </si>
  <si>
    <t>2024-07-046</t>
  </si>
  <si>
    <t>2024-07-047</t>
  </si>
  <si>
    <t>2024-07-048</t>
  </si>
  <si>
    <t>2024-07-050</t>
  </si>
  <si>
    <t>2024-07-051</t>
  </si>
  <si>
    <t>2024-07-054</t>
  </si>
  <si>
    <t>2024-07-055</t>
  </si>
  <si>
    <t>2024-07-056</t>
  </si>
  <si>
    <t>2024-07-058</t>
  </si>
  <si>
    <t>2024-07-059</t>
  </si>
  <si>
    <t>2024-07-061</t>
  </si>
  <si>
    <t>2024-07-062</t>
  </si>
  <si>
    <t>2024-07-063</t>
  </si>
  <si>
    <t>2024-07-065</t>
  </si>
  <si>
    <t>2024-07-066</t>
  </si>
  <si>
    <t>2024-07-067</t>
  </si>
  <si>
    <t>2024-07-068</t>
  </si>
  <si>
    <t>2024-07-069</t>
  </si>
  <si>
    <t>IAR#2024-0723-648</t>
  </si>
  <si>
    <t>not yet paid</t>
  </si>
  <si>
    <t>PIMO-0227</t>
  </si>
  <si>
    <t>plastic, medium</t>
  </si>
  <si>
    <t>2024-07-070</t>
  </si>
  <si>
    <t>2024-07-071</t>
  </si>
  <si>
    <t>2024-07-072</t>
  </si>
  <si>
    <t>2024-07-073</t>
  </si>
  <si>
    <t>IAR#2024-0730-668</t>
  </si>
  <si>
    <t>Dishwashing Liquid</t>
  </si>
  <si>
    <t>to be reported on August</t>
  </si>
  <si>
    <t xml:space="preserve">balance. 30 </t>
  </si>
  <si>
    <t>edited</t>
  </si>
  <si>
    <t>IAR#2024-0730-670</t>
  </si>
  <si>
    <t>IAR#2024-0801-677</t>
  </si>
  <si>
    <t>2024-08-001</t>
  </si>
  <si>
    <t>2024-08-002</t>
  </si>
  <si>
    <t>2024-08-003</t>
  </si>
  <si>
    <t xml:space="preserve">Equipment </t>
  </si>
  <si>
    <t>2024-08-004</t>
  </si>
  <si>
    <t>2024-08-005</t>
  </si>
  <si>
    <t>2024-08-006</t>
  </si>
  <si>
    <t>2024-08-007</t>
  </si>
  <si>
    <t>2024-08-008</t>
  </si>
  <si>
    <t>2024-08-009</t>
  </si>
  <si>
    <t>2024-08-010</t>
  </si>
  <si>
    <t>2024-08-011</t>
  </si>
  <si>
    <t>2024-08-012</t>
  </si>
  <si>
    <t>2024-08-013</t>
  </si>
  <si>
    <t>2024-08-014</t>
  </si>
  <si>
    <t>2024-08-015</t>
  </si>
  <si>
    <t>IAR#2024-0626-682</t>
  </si>
  <si>
    <t>#774 Black</t>
  </si>
  <si>
    <t>2024-08-016</t>
  </si>
  <si>
    <t>2024-08-017</t>
  </si>
  <si>
    <t>2024-08-018</t>
  </si>
  <si>
    <t>2024-08-019</t>
  </si>
  <si>
    <t>2024-08-020</t>
  </si>
  <si>
    <t>2024-08-021</t>
  </si>
  <si>
    <t>2024-08-023</t>
  </si>
  <si>
    <t>2024-08-024</t>
  </si>
  <si>
    <t>2024-08-025</t>
  </si>
  <si>
    <t>2024-08-026</t>
  </si>
  <si>
    <t>2024-08-027</t>
  </si>
  <si>
    <t>2024-08-028</t>
  </si>
  <si>
    <t>2024-08-029</t>
  </si>
  <si>
    <t>2024-08-030</t>
  </si>
  <si>
    <t>IAR#2024-0801-695</t>
  </si>
  <si>
    <t>2024-08-031</t>
  </si>
  <si>
    <t>2024-08-032</t>
  </si>
  <si>
    <t>2024-08-033</t>
  </si>
  <si>
    <t>2024-08-034</t>
  </si>
  <si>
    <t>2024-08-035</t>
  </si>
  <si>
    <t>2024-08-036</t>
  </si>
  <si>
    <t>2024-08-037</t>
  </si>
  <si>
    <t>PIMO-0082</t>
  </si>
  <si>
    <t>2024-08-038</t>
  </si>
  <si>
    <t>2024-08-039</t>
  </si>
  <si>
    <t>2024-08-040</t>
  </si>
  <si>
    <t>2024-08-041</t>
  </si>
  <si>
    <t>2024-08-042</t>
  </si>
  <si>
    <t>2024-08-043</t>
  </si>
  <si>
    <t>2024-08-044</t>
  </si>
  <si>
    <t>2024-08-045</t>
  </si>
  <si>
    <t>2024-08-046</t>
  </si>
  <si>
    <t>2024-08-047</t>
  </si>
  <si>
    <t>2024-08-048</t>
  </si>
  <si>
    <t>2024-08-049</t>
  </si>
  <si>
    <t>2024-08-050</t>
  </si>
  <si>
    <t>2024-08-051</t>
  </si>
  <si>
    <t>2024-08-052</t>
  </si>
  <si>
    <t>2024-08-053</t>
  </si>
  <si>
    <t>2024-08-054</t>
  </si>
  <si>
    <t>2024-08-055</t>
  </si>
  <si>
    <t>IAR# 2024-0801-676</t>
  </si>
  <si>
    <t>2024-08-056</t>
  </si>
  <si>
    <t>2024-08-057</t>
  </si>
  <si>
    <t>2024-08-058</t>
  </si>
  <si>
    <t>2024-08-059</t>
  </si>
  <si>
    <t>2024-08-060</t>
  </si>
  <si>
    <t>2024-08-061</t>
  </si>
  <si>
    <t>2024-08-062</t>
  </si>
  <si>
    <t>2024-08-063</t>
  </si>
  <si>
    <t>paid</t>
  </si>
  <si>
    <t>2024-08-064</t>
  </si>
  <si>
    <t>2024-08-065</t>
  </si>
  <si>
    <t>2024-08-066</t>
  </si>
  <si>
    <t>2024-08-067</t>
  </si>
  <si>
    <t>2024-08-068</t>
  </si>
  <si>
    <t>2024-08-069</t>
  </si>
  <si>
    <t>2024-08-070</t>
  </si>
  <si>
    <t>2024-08-071</t>
  </si>
  <si>
    <t>2024-08-072</t>
  </si>
  <si>
    <t>2024-08-073</t>
  </si>
  <si>
    <t>2024-08-074</t>
  </si>
  <si>
    <t>2024-08-075</t>
  </si>
  <si>
    <t>2024-08-076</t>
  </si>
  <si>
    <t>2024-08-077</t>
  </si>
  <si>
    <t>2024-08-078</t>
  </si>
  <si>
    <t>2024-08-079</t>
  </si>
  <si>
    <t>2024-08-080</t>
  </si>
  <si>
    <t>2024-08-081</t>
  </si>
  <si>
    <t>2024-08-082</t>
  </si>
  <si>
    <t>2024-08-083</t>
  </si>
  <si>
    <t>2024-08-084</t>
  </si>
  <si>
    <t>2024-08-085</t>
  </si>
  <si>
    <t>2024-08-086</t>
  </si>
  <si>
    <t>2024-08-087</t>
  </si>
  <si>
    <t>2024-08-088</t>
  </si>
  <si>
    <t>2024-08-089</t>
  </si>
  <si>
    <t>2024-08-090</t>
  </si>
  <si>
    <t>2024-08-091</t>
  </si>
  <si>
    <t>Bed Sheet</t>
  </si>
  <si>
    <t>2024-09-001</t>
  </si>
  <si>
    <t>2024-09-002</t>
  </si>
  <si>
    <t>2024-09-003</t>
  </si>
  <si>
    <t>2024-09-004</t>
  </si>
  <si>
    <t>2024-09-005</t>
  </si>
  <si>
    <t>2024-09-006</t>
  </si>
  <si>
    <t>2024-09-007</t>
  </si>
  <si>
    <t>2024-09-008</t>
  </si>
  <si>
    <t>2024-09-009</t>
  </si>
  <si>
    <t>2024-09-010</t>
  </si>
  <si>
    <t>2024-09-011</t>
  </si>
  <si>
    <t>2024-09-012</t>
  </si>
  <si>
    <t>2024-09-013</t>
  </si>
  <si>
    <t>2024-09-014</t>
  </si>
  <si>
    <t>2024-09-015</t>
  </si>
  <si>
    <t>2024-09-016</t>
  </si>
  <si>
    <t>2024-09-017</t>
  </si>
  <si>
    <t>2024-09-018</t>
  </si>
  <si>
    <t>2024-09-019</t>
  </si>
  <si>
    <t>2024-09-020</t>
  </si>
  <si>
    <t>2024-09-021</t>
  </si>
  <si>
    <t>2024-09-022</t>
  </si>
  <si>
    <t>2024-09-023</t>
  </si>
  <si>
    <t>2024-09-024</t>
  </si>
  <si>
    <t>2024-09-025</t>
  </si>
  <si>
    <t>2024-09-026</t>
  </si>
  <si>
    <t>2024-09-027</t>
  </si>
  <si>
    <t>2024-09-028</t>
  </si>
  <si>
    <t>2024-09-029</t>
  </si>
  <si>
    <t>COA</t>
  </si>
  <si>
    <t>2024-09-030</t>
  </si>
  <si>
    <t>2024-09-031</t>
  </si>
  <si>
    <t>2024-09-032</t>
  </si>
  <si>
    <t>2024-09-033</t>
  </si>
  <si>
    <t>2024-09-034</t>
  </si>
  <si>
    <t>2024-09-035</t>
  </si>
  <si>
    <t>2024-09-036</t>
  </si>
  <si>
    <t>2024-09-037</t>
  </si>
  <si>
    <t>2024-09-039</t>
  </si>
  <si>
    <t>2024-09-040</t>
  </si>
  <si>
    <t>2024-09-041</t>
  </si>
  <si>
    <t>2024-09-042</t>
  </si>
  <si>
    <t>2024-09-043</t>
  </si>
  <si>
    <t>2024-09-044</t>
  </si>
  <si>
    <t>2024-09-045</t>
  </si>
  <si>
    <t>2024-09-046</t>
  </si>
  <si>
    <t>2024-09-066</t>
  </si>
  <si>
    <t>2024-09-047</t>
  </si>
  <si>
    <t>2024-09-048</t>
  </si>
  <si>
    <t>2024-09-049</t>
  </si>
  <si>
    <t>2024-09-050</t>
  </si>
  <si>
    <t>2024-09-051</t>
  </si>
  <si>
    <t>2024-09-052</t>
  </si>
  <si>
    <t>2024-09-053</t>
  </si>
  <si>
    <t>2024-09-054</t>
  </si>
  <si>
    <t>2024-09-055</t>
  </si>
  <si>
    <t>2024-09-056</t>
  </si>
  <si>
    <t>2024-09-057</t>
  </si>
  <si>
    <t>2024-09-058</t>
  </si>
  <si>
    <t>2024-09-059</t>
  </si>
  <si>
    <t>2024-09-060</t>
  </si>
  <si>
    <t>2024-09-061</t>
  </si>
  <si>
    <t>2024-09-062</t>
  </si>
  <si>
    <t>2024-09-063</t>
  </si>
  <si>
    <t>2024-09-064</t>
  </si>
  <si>
    <t>2024-09-065</t>
  </si>
  <si>
    <t>2024-09-067</t>
  </si>
  <si>
    <t>2024-09-068</t>
  </si>
  <si>
    <t>2024-09-069</t>
  </si>
  <si>
    <t>2024-09-070</t>
  </si>
  <si>
    <t>2024-09-071</t>
  </si>
  <si>
    <t>2024-09-072</t>
  </si>
  <si>
    <t>2024-09-073</t>
  </si>
  <si>
    <t>Magnetic paper sheet</t>
  </si>
  <si>
    <t>PIMO-0232</t>
  </si>
  <si>
    <t>IAR# 2024-0911-803</t>
  </si>
  <si>
    <t>IAR#2024-0911-803</t>
  </si>
  <si>
    <t>IAR#2024-0914-803</t>
  </si>
  <si>
    <t>STAPLE WIRE</t>
  </si>
  <si>
    <t>2024-09-075</t>
  </si>
  <si>
    <t>2024-09-076</t>
  </si>
  <si>
    <t>2024-09-077</t>
  </si>
  <si>
    <t>2024-09-078</t>
  </si>
  <si>
    <t>2024-09-079</t>
  </si>
  <si>
    <t>2024-09-080</t>
  </si>
  <si>
    <t>2024-09-081</t>
  </si>
  <si>
    <t>2024-09-082</t>
  </si>
  <si>
    <t>2024-09-083</t>
  </si>
  <si>
    <t>2024-09-084</t>
  </si>
  <si>
    <t>Administrative</t>
  </si>
  <si>
    <t>2024-09-085</t>
  </si>
  <si>
    <t>2024-09-086</t>
  </si>
  <si>
    <t>2024-09-087</t>
  </si>
  <si>
    <t>2024-09-088</t>
  </si>
  <si>
    <t>2024-09-089</t>
  </si>
  <si>
    <t>MARKER PERMANENT</t>
  </si>
  <si>
    <t>fine blue</t>
  </si>
  <si>
    <t>PIMO-0199</t>
  </si>
  <si>
    <t>IAR# 2024-09-803</t>
  </si>
  <si>
    <t>2024-10-001</t>
  </si>
  <si>
    <t>2024-10-002</t>
  </si>
  <si>
    <t>2024-10-003</t>
  </si>
  <si>
    <t>2024-10-004</t>
  </si>
  <si>
    <t>2024-10-005</t>
  </si>
  <si>
    <t>2024-10-006</t>
  </si>
  <si>
    <t>2024-10-008</t>
  </si>
  <si>
    <t>2024-10-009</t>
  </si>
  <si>
    <t>2024-10-010</t>
  </si>
  <si>
    <t>2024-10-012</t>
  </si>
  <si>
    <t>2024-10-013</t>
  </si>
  <si>
    <t>2024-10-014</t>
  </si>
  <si>
    <t>2024-10-015</t>
  </si>
  <si>
    <t>2024-10-016</t>
  </si>
  <si>
    <t>2024-10-017</t>
  </si>
  <si>
    <t>2024-10-018</t>
  </si>
  <si>
    <t>2024-10-019</t>
  </si>
  <si>
    <t>IAR# 2024-0906-840</t>
  </si>
  <si>
    <t>IAR#2024-0906-840</t>
  </si>
  <si>
    <t>2024-10-020</t>
  </si>
  <si>
    <t>2024-10-021</t>
  </si>
  <si>
    <t>2024-10-022</t>
  </si>
  <si>
    <t>2024-10-023</t>
  </si>
  <si>
    <t>2024-10-024</t>
  </si>
  <si>
    <t>2024-10-025</t>
  </si>
  <si>
    <t>2024-10-026</t>
  </si>
  <si>
    <t>2024-10-027</t>
  </si>
  <si>
    <t>2024-10-028</t>
  </si>
  <si>
    <t>2024-10-029</t>
  </si>
  <si>
    <t>2024-10-030</t>
  </si>
  <si>
    <t>2024-10-031</t>
  </si>
  <si>
    <t>2024-10-032</t>
  </si>
  <si>
    <t>2024-10-033</t>
  </si>
  <si>
    <t>2024-10-034</t>
  </si>
  <si>
    <t>2024-10-035</t>
  </si>
  <si>
    <t>2024-10-036</t>
  </si>
  <si>
    <t>2024-10-037</t>
  </si>
  <si>
    <t>2024-10-038</t>
  </si>
  <si>
    <t>2024-10-040</t>
  </si>
  <si>
    <t>2024-10-041</t>
  </si>
  <si>
    <t>2024-10-042</t>
  </si>
  <si>
    <t>2024-10-043</t>
  </si>
  <si>
    <t>2024-10-044</t>
  </si>
  <si>
    <t>2024-10-045</t>
  </si>
  <si>
    <t>2024-10-046</t>
  </si>
  <si>
    <t>2024-10-047</t>
  </si>
  <si>
    <t>2024-10-048</t>
  </si>
  <si>
    <t>2024-10-049</t>
  </si>
  <si>
    <t>2024-10-050</t>
  </si>
  <si>
    <t>2024-10-051</t>
  </si>
  <si>
    <t>2024-10-052</t>
  </si>
  <si>
    <t>2024-10-053</t>
  </si>
  <si>
    <t>2024-10-054</t>
  </si>
  <si>
    <t>2024-10-055</t>
  </si>
  <si>
    <t>2024-10-056</t>
  </si>
  <si>
    <t>2024-10-057</t>
  </si>
  <si>
    <t>IAR#2024-1009-875</t>
  </si>
  <si>
    <t>IAR#2024-01009-875</t>
  </si>
  <si>
    <t>2024-10-058</t>
  </si>
  <si>
    <t>2024-10-059</t>
  </si>
  <si>
    <t>2024-10-060</t>
  </si>
  <si>
    <t>2024-10-061</t>
  </si>
  <si>
    <t>2024-10-062</t>
  </si>
  <si>
    <t>2024-10-063</t>
  </si>
  <si>
    <t>2024-10-064</t>
  </si>
  <si>
    <t>2024-10-065</t>
  </si>
  <si>
    <t>2024-10-066</t>
  </si>
  <si>
    <t>2024-10-067</t>
  </si>
  <si>
    <t>2024-10-068</t>
  </si>
  <si>
    <t>2024-10-069</t>
  </si>
  <si>
    <t>2024-10-070</t>
  </si>
  <si>
    <t>2024-10-071</t>
  </si>
  <si>
    <t>2024-10-072</t>
  </si>
  <si>
    <t>2024-10-073</t>
  </si>
  <si>
    <t>2024-10-074</t>
  </si>
  <si>
    <t>2024-10-076</t>
  </si>
  <si>
    <t>2024-10-075</t>
  </si>
  <si>
    <t>2024-10-077</t>
  </si>
  <si>
    <t>2024-10-078</t>
  </si>
  <si>
    <t>2024-10-079</t>
  </si>
  <si>
    <t>2024-10-080</t>
  </si>
  <si>
    <t>2024-10-081</t>
  </si>
  <si>
    <t>2024-10-082</t>
  </si>
  <si>
    <t>2024-10-083</t>
  </si>
  <si>
    <t>2024-10-084</t>
  </si>
  <si>
    <t>2024-10-085</t>
  </si>
  <si>
    <t>2024-10-086</t>
  </si>
  <si>
    <t>2024-10-087</t>
  </si>
  <si>
    <t>2024-10-088</t>
  </si>
  <si>
    <t>2024-10-089</t>
  </si>
  <si>
    <t>2024-10-090</t>
  </si>
  <si>
    <t>2024-11-001</t>
  </si>
  <si>
    <t>2024-11-002</t>
  </si>
  <si>
    <t>2024-11-003</t>
  </si>
  <si>
    <t>2024-11-004</t>
  </si>
  <si>
    <t>2024-11-005</t>
  </si>
  <si>
    <t>2024-11-006</t>
  </si>
  <si>
    <t>2024-11-007</t>
  </si>
  <si>
    <t>2024-11-008</t>
  </si>
  <si>
    <t>2024-11-009</t>
  </si>
  <si>
    <t>2024-11-010</t>
  </si>
  <si>
    <t>2024-11-011</t>
  </si>
  <si>
    <t>2024-11-012</t>
  </si>
  <si>
    <t>2024-11-013</t>
  </si>
  <si>
    <t>2024-11-014</t>
  </si>
  <si>
    <t>2024-11-015</t>
  </si>
  <si>
    <t>IAR#2024-1114-972</t>
  </si>
  <si>
    <t>IAR#2024-1114-1005</t>
  </si>
  <si>
    <t>2024-11-016</t>
  </si>
  <si>
    <t>2024-11-017</t>
  </si>
  <si>
    <t>2024-11-018</t>
  </si>
  <si>
    <t>2024-11-019</t>
  </si>
  <si>
    <t>2024-11-021</t>
  </si>
  <si>
    <t>2024-11-022</t>
  </si>
  <si>
    <t>2024-11-023</t>
  </si>
  <si>
    <t>2024-11-024</t>
  </si>
  <si>
    <t>2024-11-025</t>
  </si>
  <si>
    <t>2024-11-026</t>
  </si>
  <si>
    <t>2024-11-027</t>
  </si>
  <si>
    <t>2024-11-028</t>
  </si>
  <si>
    <t>2024-11-029</t>
  </si>
  <si>
    <t>2024-11-030</t>
  </si>
  <si>
    <t>2024-11-031</t>
  </si>
  <si>
    <t>2024-11-033</t>
  </si>
  <si>
    <t>2024-11-034</t>
  </si>
  <si>
    <t>2024-11-035</t>
  </si>
  <si>
    <t>2024-11-036</t>
  </si>
  <si>
    <t>2024-11-037</t>
  </si>
  <si>
    <t>2024-11-038</t>
  </si>
  <si>
    <t>2024-11-039</t>
  </si>
  <si>
    <t>2024-11-040</t>
  </si>
  <si>
    <t>2024-11-041</t>
  </si>
  <si>
    <t>2024-11-042</t>
  </si>
  <si>
    <t>2024-11-043</t>
  </si>
  <si>
    <t>2024-11-044</t>
  </si>
  <si>
    <t>2024-11-045</t>
  </si>
  <si>
    <t>2024-11-046</t>
  </si>
  <si>
    <t>2024-11-047</t>
  </si>
  <si>
    <t>2024-11-048</t>
  </si>
  <si>
    <t>2024-11-049</t>
  </si>
  <si>
    <t>2024-11-050</t>
  </si>
  <si>
    <t>2024-11-051</t>
  </si>
  <si>
    <t>2024-11-052</t>
  </si>
  <si>
    <t>2024-11-053</t>
  </si>
  <si>
    <t>2024-11-054</t>
  </si>
  <si>
    <t>2024-11-055</t>
  </si>
  <si>
    <t>IAR#2024-1120-993</t>
  </si>
  <si>
    <t>IAR#2024-1127-1015</t>
  </si>
  <si>
    <t>2024-11-056</t>
  </si>
  <si>
    <t>2024-11-057</t>
  </si>
  <si>
    <t>2024-11-058</t>
  </si>
  <si>
    <t>2024-11-059</t>
  </si>
  <si>
    <t>2024-11-060</t>
  </si>
  <si>
    <t>2024-11-061</t>
  </si>
  <si>
    <t>2024-11-062</t>
  </si>
  <si>
    <t>2024-11-063</t>
  </si>
  <si>
    <t>2024-11-064</t>
  </si>
  <si>
    <t>2024-11-065</t>
  </si>
  <si>
    <t>2024-11-066</t>
  </si>
  <si>
    <t>2024-11-067</t>
  </si>
  <si>
    <t>2024-11-068</t>
  </si>
  <si>
    <t>2024-11-069</t>
  </si>
  <si>
    <t>PIMO-0085</t>
  </si>
  <si>
    <t>IAR#2024-1115-973</t>
  </si>
  <si>
    <t>to be reported on Dec.</t>
  </si>
  <si>
    <t>IAR#2024-1206-1054</t>
  </si>
  <si>
    <t>2024-12-001</t>
  </si>
  <si>
    <t>2024-12-002</t>
  </si>
  <si>
    <t>2024-12-003</t>
  </si>
  <si>
    <t>2024-12-004</t>
  </si>
  <si>
    <t>2024-12-005</t>
  </si>
  <si>
    <t>2024-12-006</t>
  </si>
  <si>
    <t>2024-12-007</t>
  </si>
  <si>
    <t>2024-12-008</t>
  </si>
  <si>
    <t>2024-12-009</t>
  </si>
  <si>
    <t>2024-12-010</t>
  </si>
  <si>
    <t>2024-12-011</t>
  </si>
  <si>
    <t>2024-12-012</t>
  </si>
  <si>
    <t>2024-12-013</t>
  </si>
  <si>
    <t>2024-12-014</t>
  </si>
  <si>
    <t>2024-12-015</t>
  </si>
  <si>
    <t>2024-12-016</t>
  </si>
  <si>
    <t>2024-12-018</t>
  </si>
  <si>
    <t>2024-12-019</t>
  </si>
  <si>
    <t>2024-12-020</t>
  </si>
  <si>
    <t>2024-12-021</t>
  </si>
  <si>
    <t>2024-12-022</t>
  </si>
  <si>
    <t>2024-12-023</t>
  </si>
  <si>
    <t>2024-12-024</t>
  </si>
  <si>
    <t>2024-12-025</t>
  </si>
  <si>
    <t>2024-12-026</t>
  </si>
  <si>
    <t>2024-12-027</t>
  </si>
  <si>
    <t>2024-12-028</t>
  </si>
  <si>
    <t>2024-12-029</t>
  </si>
  <si>
    <t>2024-12-030</t>
  </si>
  <si>
    <t>2024-12-032</t>
  </si>
  <si>
    <t>2024-12-033</t>
  </si>
  <si>
    <t>2024-12-034</t>
  </si>
  <si>
    <t>2024-12-035</t>
  </si>
  <si>
    <t>2024-12-036</t>
  </si>
  <si>
    <t>2024-12-037</t>
  </si>
  <si>
    <t>2024-12-038</t>
  </si>
  <si>
    <t>2024-12-039</t>
  </si>
  <si>
    <t>2024-12-040</t>
  </si>
  <si>
    <t>2024-12-041</t>
  </si>
  <si>
    <t>2024-12-042</t>
  </si>
  <si>
    <t>2024-12-043</t>
  </si>
  <si>
    <t>2024-12-044</t>
  </si>
  <si>
    <t>2024-12-045</t>
  </si>
  <si>
    <t>2024-12-046</t>
  </si>
  <si>
    <t>2024-12-048</t>
  </si>
  <si>
    <t>2024-12-049</t>
  </si>
  <si>
    <t>2024-12-050</t>
  </si>
  <si>
    <t>2024-12-051</t>
  </si>
  <si>
    <t>2024-12-052</t>
  </si>
  <si>
    <t>IAR#2024-1216-1094</t>
  </si>
  <si>
    <t>IAR#2024-1217-1080</t>
  </si>
  <si>
    <t>IAR#2024-1217-1083</t>
  </si>
  <si>
    <t>ineo 255i / ineo 226</t>
  </si>
  <si>
    <t>bot</t>
  </si>
  <si>
    <t>PIMO-0235</t>
  </si>
  <si>
    <t>IAR# 2024-1202-1068</t>
  </si>
  <si>
    <t>WHITE BOARD</t>
  </si>
  <si>
    <t>70 x 50 cm</t>
  </si>
  <si>
    <t>IAR# 2024-1217-1080</t>
  </si>
  <si>
    <t>BULLETIN BOARD</t>
  </si>
  <si>
    <t>with Cork board (100 x 60 cm)</t>
  </si>
  <si>
    <t>BOOK CLEAR POCKETS</t>
  </si>
  <si>
    <t>60 pages</t>
  </si>
  <si>
    <t>A/P but inclued in RCPI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</si>
</sst>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[$-3409]dd\-mmm\-yy;@"/>
    <numFmt numFmtId="166" formatCode="[$-409]mmmm\ d\,\ yyyy;@"/>
    <numFmt numFmtId="167" formatCode="m/d/yyyy;@"/>
    <numFmt numFmtId="168" formatCode="_(* #,##0_);_(* \(#,##0\);_(* &quot;-&quot;??_);_(@_)"/>
  </numFmts>
  <fonts count="4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i/>
      <sz val="20"/>
      <name val="Times New Roman"/>
      <family val="1"/>
    </font>
    <font>
      <b/>
      <sz val="18"/>
      <name val="Times New Roman"/>
      <family val="1"/>
    </font>
    <font>
      <sz val="14"/>
      <name val="Times New Roman"/>
      <family val="1"/>
    </font>
    <font>
      <b/>
      <sz val="12"/>
      <name val="Times New Roman"/>
      <family val="1"/>
    </font>
    <font>
      <b/>
      <sz val="12"/>
      <color theme="1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b/>
      <i/>
      <sz val="12"/>
      <name val="Times New Roman"/>
      <family val="1"/>
    </font>
    <font>
      <sz val="10"/>
      <color theme="1"/>
      <name val="Times New Roman"/>
      <family val="1"/>
    </font>
    <font>
      <sz val="11"/>
      <name val="Times New Roman"/>
      <family val="1"/>
    </font>
    <font>
      <sz val="11"/>
      <color rgb="FFFF0000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4"/>
      <color theme="1"/>
      <name val="Bodoni MT Black"/>
      <family val="1"/>
    </font>
    <font>
      <sz val="11"/>
      <color rgb="FF000000"/>
      <name val="Calibri"/>
      <family val="2"/>
    </font>
    <font>
      <sz val="14"/>
      <color theme="1"/>
      <name val="Times New Roman"/>
      <family val="1"/>
    </font>
    <font>
      <sz val="10"/>
      <name val="Times New Roman"/>
      <family val="1"/>
    </font>
    <font>
      <sz val="11"/>
      <color theme="1" tint="4.9989318521683403E-2"/>
      <name val="Times New Roman"/>
      <family val="1"/>
    </font>
    <font>
      <sz val="14"/>
      <color theme="1" tint="4.9989318521683403E-2"/>
      <name val="Times New Roman"/>
      <family val="1"/>
    </font>
    <font>
      <sz val="12"/>
      <color theme="1" tint="4.9989318521683403E-2"/>
      <name val="Times New Roman"/>
      <family val="1"/>
    </font>
    <font>
      <b/>
      <sz val="12"/>
      <color theme="1" tint="4.9989318521683403E-2"/>
      <name val="Times New Roman"/>
      <family val="1"/>
    </font>
    <font>
      <sz val="10"/>
      <color theme="1" tint="4.9989318521683403E-2"/>
      <name val="Times New Roman"/>
      <family val="1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Times New Roman"/>
      <family val="1"/>
    </font>
    <font>
      <sz val="11"/>
      <name val="Tahoma"/>
      <family val="2"/>
    </font>
    <font>
      <sz val="11"/>
      <color rgb="FF000000"/>
      <name val="Times New Roman"/>
      <family val="1"/>
    </font>
    <font>
      <sz val="12"/>
      <color rgb="FF000000"/>
      <name val="Times New Roman"/>
      <family val="1"/>
    </font>
    <font>
      <sz val="12"/>
      <name val="timesoman"/>
    </font>
    <font>
      <sz val="11"/>
      <color rgb="FF000000"/>
      <name val="timesoman"/>
    </font>
    <font>
      <sz val="11"/>
      <color theme="1"/>
      <name val="timesoman"/>
    </font>
    <font>
      <sz val="20"/>
      <color theme="1"/>
      <name val="Arial Narrow"/>
      <family val="2"/>
    </font>
    <font>
      <b/>
      <sz val="20"/>
      <color theme="1"/>
      <name val="Arial Narrow"/>
      <family val="2"/>
    </font>
    <font>
      <b/>
      <u/>
      <sz val="20"/>
      <color theme="1"/>
      <name val="Arial Narrow"/>
      <family val="2"/>
    </font>
    <font>
      <b/>
      <sz val="22"/>
      <color theme="1"/>
      <name val="Arial Narrow"/>
      <family val="2"/>
    </font>
    <font>
      <sz val="22"/>
      <color theme="1"/>
      <name val="Arial Narrow"/>
      <family val="2"/>
    </font>
    <font>
      <sz val="22"/>
      <color rgb="FF000000"/>
      <name val="Arial Narrow"/>
      <family val="2"/>
    </font>
    <font>
      <sz val="22"/>
      <name val="Arial Narrow"/>
      <family val="2"/>
    </font>
    <font>
      <sz val="11"/>
      <color rgb="FF000000"/>
      <name val="Tahoma"/>
      <family val="2"/>
    </font>
    <font>
      <i/>
      <sz val="11"/>
      <color theme="1"/>
      <name val="Times New Roman"/>
      <family val="1"/>
    </font>
    <font>
      <b/>
      <sz val="16"/>
      <color theme="1"/>
      <name val="Troja"/>
    </font>
    <font>
      <b/>
      <sz val="14"/>
      <color theme="1"/>
      <name val="Troja"/>
    </font>
    <font>
      <sz val="10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3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rgb="FFC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rgb="FFC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C00000"/>
      </bottom>
      <diagonal/>
    </border>
    <border>
      <left style="thin">
        <color indexed="64"/>
      </left>
      <right style="medium">
        <color indexed="64"/>
      </right>
      <top/>
      <bottom style="thin">
        <color rgb="FFC00000"/>
      </bottom>
      <diagonal/>
    </border>
    <border>
      <left style="thin">
        <color indexed="64"/>
      </left>
      <right/>
      <top style="thin">
        <color indexed="64"/>
      </top>
      <bottom style="thin">
        <color rgb="FFC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 style="medium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rgb="FFFF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thin">
        <color indexed="64"/>
      </left>
      <right style="thin">
        <color indexed="64"/>
      </right>
      <top/>
      <bottom style="thin">
        <color rgb="FFFF0000"/>
      </bottom>
      <diagonal/>
    </border>
    <border>
      <left style="thin">
        <color indexed="64"/>
      </left>
      <right/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/>
      <top style="medium">
        <color indexed="64"/>
      </top>
      <bottom style="thin">
        <color rgb="FFFF0000"/>
      </bottom>
      <diagonal/>
    </border>
    <border>
      <left style="medium">
        <color indexed="64"/>
      </left>
      <right style="thin">
        <color indexed="64"/>
      </right>
      <top/>
      <bottom style="thin">
        <color rgb="FFFF000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rgb="FFFF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rgb="FFFF0000"/>
      </top>
      <bottom style="thin">
        <color indexed="64"/>
      </bottom>
      <diagonal/>
    </border>
    <border>
      <left/>
      <right/>
      <top style="thin">
        <color rgb="FFFF0000"/>
      </top>
      <bottom/>
      <diagonal/>
    </border>
    <border>
      <left style="medium">
        <color indexed="64"/>
      </left>
      <right/>
      <top/>
      <bottom style="thin">
        <color rgb="FFFF0000"/>
      </bottom>
      <diagonal/>
    </border>
    <border>
      <left style="medium">
        <color indexed="64"/>
      </left>
      <right style="medium">
        <color indexed="64"/>
      </right>
      <top style="thin">
        <color rgb="FFC00000"/>
      </top>
      <bottom style="thin">
        <color rgb="FFFF0000"/>
      </bottom>
      <diagonal/>
    </border>
    <border>
      <left style="medium">
        <color indexed="64"/>
      </left>
      <right style="thin">
        <color indexed="64"/>
      </right>
      <top style="thin">
        <color rgb="FFC00000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rgb="FFC00000"/>
      </top>
      <bottom style="thin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rgb="FFC00000"/>
      </top>
      <bottom style="thin">
        <color rgb="FFFF0000"/>
      </bottom>
      <diagonal/>
    </border>
    <border>
      <left style="thin">
        <color indexed="64"/>
      </left>
      <right/>
      <top style="thin">
        <color rgb="FFC00000"/>
      </top>
      <bottom style="thin">
        <color rgb="FFFF0000"/>
      </bottom>
      <diagonal/>
    </border>
    <border>
      <left/>
      <right/>
      <top style="thin">
        <color rgb="FFC00000"/>
      </top>
      <bottom style="thin">
        <color rgb="FFFF0000"/>
      </bottom>
      <diagonal/>
    </border>
    <border>
      <left style="thin">
        <color indexed="64"/>
      </left>
      <right/>
      <top/>
      <bottom style="thin">
        <color rgb="FFFF0000"/>
      </bottom>
      <diagonal/>
    </border>
    <border>
      <left style="medium">
        <color indexed="64"/>
      </left>
      <right style="medium">
        <color indexed="64"/>
      </right>
      <top style="thin">
        <color rgb="FFFF0000"/>
      </top>
      <bottom style="thin">
        <color rgb="FFFF0000"/>
      </bottom>
      <diagonal/>
    </border>
    <border>
      <left style="medium">
        <color indexed="64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rgb="FFFF0000"/>
      </bottom>
      <diagonal/>
    </border>
    <border>
      <left style="thin">
        <color theme="1"/>
      </left>
      <right style="thin">
        <color theme="1"/>
      </right>
      <top/>
      <bottom style="thin">
        <color rgb="FFFF0000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rgb="FFFF0000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theme="1"/>
      </bottom>
      <diagonal/>
    </border>
    <border>
      <left style="medium">
        <color indexed="64"/>
      </left>
      <right style="thin">
        <color indexed="64"/>
      </right>
      <top style="thin">
        <color rgb="FFFF0000"/>
      </top>
      <bottom style="thin">
        <color theme="1"/>
      </bottom>
      <diagonal/>
    </border>
    <border>
      <left style="thin">
        <color indexed="64"/>
      </left>
      <right/>
      <top style="thin">
        <color rgb="FFFF0000"/>
      </top>
      <bottom style="thin">
        <color theme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medium">
        <color indexed="64"/>
      </right>
      <top/>
      <bottom style="thin">
        <color theme="1"/>
      </bottom>
      <diagonal/>
    </border>
    <border>
      <left style="medium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 style="thin">
        <color indexed="64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medium">
        <color indexed="64"/>
      </right>
      <top style="thin">
        <color theme="1"/>
      </top>
      <bottom/>
      <diagonal/>
    </border>
    <border>
      <left style="medium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/>
      <top style="thin">
        <color theme="1"/>
      </top>
      <bottom/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medium">
        <color indexed="64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8" fillId="0" borderId="0"/>
    <xf numFmtId="0" fontId="8" fillId="0" borderId="0"/>
    <xf numFmtId="0" fontId="18" fillId="0" borderId="0"/>
    <xf numFmtId="0" fontId="18" fillId="0" borderId="0"/>
  </cellStyleXfs>
  <cellXfs count="498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7" fillId="0" borderId="0" xfId="0" applyFont="1"/>
    <xf numFmtId="0" fontId="6" fillId="0" borderId="1" xfId="0" applyFont="1" applyBorder="1"/>
    <xf numFmtId="0" fontId="8" fillId="0" borderId="3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8" fillId="0" borderId="9" xfId="0" applyFont="1" applyBorder="1" applyAlignment="1">
      <alignment horizontal="left" vertical="top"/>
    </xf>
    <xf numFmtId="0" fontId="8" fillId="0" borderId="1" xfId="0" applyFont="1" applyBorder="1" applyAlignment="1">
      <alignment vertical="center"/>
    </xf>
    <xf numFmtId="0" fontId="8" fillId="0" borderId="12" xfId="0" applyFont="1" applyBorder="1" applyAlignment="1">
      <alignment vertical="top"/>
    </xf>
    <xf numFmtId="0" fontId="8" fillId="0" borderId="13" xfId="0" applyFont="1" applyBorder="1" applyAlignment="1">
      <alignment vertical="top"/>
    </xf>
    <xf numFmtId="165" fontId="2" fillId="0" borderId="29" xfId="0" applyNumberFormat="1" applyFont="1" applyBorder="1"/>
    <xf numFmtId="0" fontId="11" fillId="0" borderId="30" xfId="0" applyFont="1" applyBorder="1" applyAlignment="1">
      <alignment wrapText="1"/>
    </xf>
    <xf numFmtId="43" fontId="12" fillId="2" borderId="31" xfId="1" applyFont="1" applyFill="1" applyBorder="1"/>
    <xf numFmtId="43" fontId="2" fillId="3" borderId="32" xfId="1" applyFont="1" applyFill="1" applyBorder="1"/>
    <xf numFmtId="43" fontId="2" fillId="0" borderId="33" xfId="1" applyFont="1" applyBorder="1"/>
    <xf numFmtId="43" fontId="2" fillId="4" borderId="31" xfId="1" applyFont="1" applyFill="1" applyBorder="1"/>
    <xf numFmtId="43" fontId="12" fillId="5" borderId="32" xfId="1" applyFont="1" applyFill="1" applyBorder="1"/>
    <xf numFmtId="43" fontId="2" fillId="0" borderId="31" xfId="1" applyFont="1" applyBorder="1"/>
    <xf numFmtId="43" fontId="2" fillId="0" borderId="32" xfId="1" applyFont="1" applyBorder="1"/>
    <xf numFmtId="43" fontId="2" fillId="0" borderId="29" xfId="1" applyFont="1" applyBorder="1"/>
    <xf numFmtId="0" fontId="13" fillId="0" borderId="34" xfId="0" applyFont="1" applyBorder="1"/>
    <xf numFmtId="43" fontId="12" fillId="2" borderId="35" xfId="1" applyFont="1" applyFill="1" applyBorder="1"/>
    <xf numFmtId="43" fontId="2" fillId="3" borderId="36" xfId="1" applyFont="1" applyFill="1" applyBorder="1"/>
    <xf numFmtId="43" fontId="2" fillId="4" borderId="35" xfId="1" applyFont="1" applyFill="1" applyBorder="1"/>
    <xf numFmtId="43" fontId="12" fillId="5" borderId="36" xfId="1" applyFont="1" applyFill="1" applyBorder="1"/>
    <xf numFmtId="43" fontId="2" fillId="0" borderId="35" xfId="1" applyFont="1" applyBorder="1"/>
    <xf numFmtId="43" fontId="2" fillId="0" borderId="37" xfId="1" applyFont="1" applyBorder="1"/>
    <xf numFmtId="43" fontId="2" fillId="0" borderId="34" xfId="1" applyFont="1" applyBorder="1"/>
    <xf numFmtId="0" fontId="13" fillId="0" borderId="29" xfId="0" applyFont="1" applyBorder="1"/>
    <xf numFmtId="0" fontId="2" fillId="0" borderId="34" xfId="0" applyFont="1" applyBorder="1"/>
    <xf numFmtId="0" fontId="6" fillId="0" borderId="0" xfId="0" applyFont="1"/>
    <xf numFmtId="0" fontId="8" fillId="0" borderId="5" xfId="0" applyFont="1" applyBorder="1" applyAlignment="1">
      <alignment vertical="center"/>
    </xf>
    <xf numFmtId="0" fontId="8" fillId="0" borderId="14" xfId="0" applyFont="1" applyBorder="1" applyAlignment="1">
      <alignment vertical="top"/>
    </xf>
    <xf numFmtId="43" fontId="2" fillId="0" borderId="9" xfId="1" applyFont="1" applyBorder="1"/>
    <xf numFmtId="0" fontId="17" fillId="0" borderId="0" xfId="0" quotePrefix="1" applyFont="1" applyAlignment="1">
      <alignment horizontal="center"/>
    </xf>
    <xf numFmtId="0" fontId="17" fillId="0" borderId="0" xfId="0" applyFont="1" applyAlignment="1">
      <alignment horizontal="center"/>
    </xf>
    <xf numFmtId="43" fontId="17" fillId="0" borderId="0" xfId="1" applyFont="1" applyAlignment="1">
      <alignment horizontal="center"/>
    </xf>
    <xf numFmtId="164" fontId="0" fillId="0" borderId="0" xfId="0" applyNumberFormat="1"/>
    <xf numFmtId="43" fontId="1" fillId="0" borderId="0" xfId="1" applyFont="1"/>
    <xf numFmtId="0" fontId="0" fillId="0" borderId="0" xfId="0" applyAlignment="1">
      <alignment horizontal="left"/>
    </xf>
    <xf numFmtId="0" fontId="13" fillId="0" borderId="34" xfId="0" applyFont="1" applyBorder="1" applyAlignment="1">
      <alignment horizontal="center" wrapText="1"/>
    </xf>
    <xf numFmtId="0" fontId="13" fillId="0" borderId="29" xfId="0" applyFont="1" applyBorder="1" applyAlignment="1">
      <alignment horizontal="center" wrapText="1"/>
    </xf>
    <xf numFmtId="0" fontId="13" fillId="0" borderId="34" xfId="0" applyFont="1" applyBorder="1" applyAlignment="1">
      <alignment horizontal="center" vertical="center" wrapText="1"/>
    </xf>
    <xf numFmtId="43" fontId="2" fillId="0" borderId="0" xfId="1" applyFont="1"/>
    <xf numFmtId="43" fontId="2" fillId="0" borderId="0" xfId="0" applyNumberFormat="1" applyFont="1"/>
    <xf numFmtId="165" fontId="2" fillId="0" borderId="0" xfId="0" applyNumberFormat="1" applyFont="1"/>
    <xf numFmtId="0" fontId="13" fillId="0" borderId="0" xfId="0" applyFont="1" applyAlignment="1">
      <alignment horizontal="center" wrapText="1"/>
    </xf>
    <xf numFmtId="43" fontId="2" fillId="0" borderId="0" xfId="1" applyFont="1" applyBorder="1"/>
    <xf numFmtId="167" fontId="2" fillId="0" borderId="0" xfId="0" applyNumberFormat="1" applyFont="1"/>
    <xf numFmtId="0" fontId="8" fillId="0" borderId="4" xfId="0" quotePrefix="1" applyFont="1" applyBorder="1" applyAlignment="1">
      <alignment vertical="center"/>
    </xf>
    <xf numFmtId="0" fontId="2" fillId="0" borderId="34" xfId="0" applyFont="1" applyBorder="1" applyAlignment="1">
      <alignment wrapText="1"/>
    </xf>
    <xf numFmtId="0" fontId="2" fillId="0" borderId="29" xfId="0" applyFont="1" applyBorder="1"/>
    <xf numFmtId="0" fontId="2" fillId="0" borderId="34" xfId="0" applyFont="1" applyBorder="1" applyAlignment="1">
      <alignment horizontal="center" wrapText="1"/>
    </xf>
    <xf numFmtId="0" fontId="13" fillId="0" borderId="0" xfId="0" applyFont="1"/>
    <xf numFmtId="43" fontId="12" fillId="0" borderId="0" xfId="1" applyFont="1" applyFill="1" applyBorder="1"/>
    <xf numFmtId="43" fontId="2" fillId="0" borderId="0" xfId="1" applyFont="1" applyFill="1" applyBorder="1"/>
    <xf numFmtId="43" fontId="12" fillId="2" borderId="35" xfId="1" applyFont="1" applyFill="1" applyBorder="1" applyAlignment="1"/>
    <xf numFmtId="43" fontId="2" fillId="3" borderId="36" xfId="1" applyFont="1" applyFill="1" applyBorder="1" applyAlignment="1"/>
    <xf numFmtId="43" fontId="2" fillId="0" borderId="33" xfId="1" applyFont="1" applyBorder="1" applyAlignment="1"/>
    <xf numFmtId="0" fontId="19" fillId="0" borderId="0" xfId="0" applyFont="1"/>
    <xf numFmtId="0" fontId="9" fillId="0" borderId="4" xfId="0" applyFont="1" applyBorder="1" applyAlignment="1">
      <alignment vertical="center"/>
    </xf>
    <xf numFmtId="0" fontId="9" fillId="0" borderId="13" xfId="0" applyFont="1" applyBorder="1" applyAlignment="1">
      <alignment vertical="top"/>
    </xf>
    <xf numFmtId="0" fontId="2" fillId="0" borderId="34" xfId="0" applyFont="1" applyBorder="1" applyAlignment="1">
      <alignment horizontal="left"/>
    </xf>
    <xf numFmtId="0" fontId="12" fillId="0" borderId="34" xfId="0" applyFont="1" applyBorder="1"/>
    <xf numFmtId="0" fontId="12" fillId="0" borderId="34" xfId="0" applyFont="1" applyBorder="1" applyAlignment="1">
      <alignment horizontal="center" wrapText="1"/>
    </xf>
    <xf numFmtId="0" fontId="12" fillId="0" borderId="34" xfId="0" applyFont="1" applyBorder="1" applyAlignment="1">
      <alignment horizontal="left"/>
    </xf>
    <xf numFmtId="0" fontId="12" fillId="0" borderId="29" xfId="0" applyFont="1" applyBorder="1"/>
    <xf numFmtId="0" fontId="20" fillId="0" borderId="30" xfId="0" applyFont="1" applyBorder="1" applyAlignment="1">
      <alignment wrapText="1"/>
    </xf>
    <xf numFmtId="0" fontId="12" fillId="0" borderId="0" xfId="0" applyFont="1"/>
    <xf numFmtId="0" fontId="12" fillId="0" borderId="34" xfId="0" applyFont="1" applyBorder="1" applyAlignment="1">
      <alignment wrapText="1"/>
    </xf>
    <xf numFmtId="0" fontId="21" fillId="0" borderId="34" xfId="0" applyFont="1" applyBorder="1"/>
    <xf numFmtId="165" fontId="21" fillId="0" borderId="29" xfId="0" applyNumberFormat="1" applyFont="1" applyBorder="1"/>
    <xf numFmtId="0" fontId="21" fillId="0" borderId="29" xfId="0" applyFont="1" applyBorder="1"/>
    <xf numFmtId="0" fontId="21" fillId="0" borderId="0" xfId="0" applyFont="1"/>
    <xf numFmtId="0" fontId="22" fillId="0" borderId="0" xfId="0" applyFont="1"/>
    <xf numFmtId="0" fontId="23" fillId="0" borderId="4" xfId="0" applyFont="1" applyBorder="1" applyAlignment="1">
      <alignment vertical="center"/>
    </xf>
    <xf numFmtId="0" fontId="23" fillId="0" borderId="13" xfId="0" applyFont="1" applyBorder="1" applyAlignment="1">
      <alignment vertical="top"/>
    </xf>
    <xf numFmtId="0" fontId="25" fillId="0" borderId="30" xfId="0" applyFont="1" applyBorder="1" applyAlignment="1">
      <alignment wrapText="1"/>
    </xf>
    <xf numFmtId="165" fontId="12" fillId="0" borderId="29" xfId="0" applyNumberFormat="1" applyFont="1" applyBorder="1"/>
    <xf numFmtId="165" fontId="2" fillId="0" borderId="29" xfId="0" quotePrefix="1" applyNumberFormat="1" applyFont="1" applyBorder="1"/>
    <xf numFmtId="43" fontId="2" fillId="0" borderId="35" xfId="1" applyFont="1" applyFill="1" applyBorder="1"/>
    <xf numFmtId="43" fontId="2" fillId="0" borderId="9" xfId="1" applyFont="1" applyFill="1" applyBorder="1"/>
    <xf numFmtId="43" fontId="2" fillId="0" borderId="37" xfId="1" applyFont="1" applyFill="1" applyBorder="1"/>
    <xf numFmtId="43" fontId="2" fillId="0" borderId="34" xfId="1" applyFont="1" applyFill="1" applyBorder="1"/>
    <xf numFmtId="43" fontId="2" fillId="0" borderId="33" xfId="1" applyFont="1" applyFill="1" applyBorder="1"/>
    <xf numFmtId="0" fontId="11" fillId="0" borderId="29" xfId="0" applyFont="1" applyBorder="1" applyAlignment="1">
      <alignment wrapText="1"/>
    </xf>
    <xf numFmtId="43" fontId="16" fillId="7" borderId="0" xfId="1" applyFont="1" applyFill="1" applyBorder="1" applyAlignment="1">
      <alignment horizontal="center" vertical="center" wrapText="1"/>
    </xf>
    <xf numFmtId="43" fontId="17" fillId="0" borderId="0" xfId="1" applyFont="1" applyBorder="1" applyAlignment="1">
      <alignment horizontal="center"/>
    </xf>
    <xf numFmtId="0" fontId="8" fillId="0" borderId="24" xfId="0" applyFont="1" applyBorder="1" applyAlignment="1">
      <alignment vertical="center"/>
    </xf>
    <xf numFmtId="0" fontId="8" fillId="0" borderId="28" xfId="0" applyFont="1" applyBorder="1" applyAlignment="1">
      <alignment vertical="center"/>
    </xf>
    <xf numFmtId="0" fontId="9" fillId="0" borderId="15" xfId="0" applyFont="1" applyBorder="1"/>
    <xf numFmtId="0" fontId="9" fillId="0" borderId="13" xfId="0" applyFont="1" applyBorder="1"/>
    <xf numFmtId="0" fontId="9" fillId="0" borderId="16" xfId="0" applyFont="1" applyBorder="1"/>
    <xf numFmtId="0" fontId="6" fillId="0" borderId="17" xfId="0" applyFont="1" applyBorder="1" applyAlignment="1">
      <alignment vertical="center"/>
    </xf>
    <xf numFmtId="0" fontId="6" fillId="0" borderId="21" xfId="0" applyFont="1" applyBorder="1" applyAlignment="1">
      <alignment vertical="center"/>
    </xf>
    <xf numFmtId="0" fontId="6" fillId="0" borderId="25" xfId="0" applyFont="1" applyBorder="1" applyAlignment="1">
      <alignment vertical="center"/>
    </xf>
    <xf numFmtId="0" fontId="10" fillId="0" borderId="18" xfId="0" applyFont="1" applyBorder="1" applyAlignment="1">
      <alignment vertical="center"/>
    </xf>
    <xf numFmtId="0" fontId="10" fillId="0" borderId="19" xfId="0" applyFont="1" applyBorder="1" applyAlignment="1">
      <alignment vertical="center"/>
    </xf>
    <xf numFmtId="0" fontId="10" fillId="0" borderId="20" xfId="0" applyFont="1" applyBorder="1" applyAlignment="1">
      <alignment vertical="center"/>
    </xf>
    <xf numFmtId="0" fontId="6" fillId="0" borderId="25" xfId="0" applyFont="1" applyBorder="1" applyAlignment="1">
      <alignment vertical="center" wrapText="1"/>
    </xf>
    <xf numFmtId="0" fontId="8" fillId="0" borderId="22" xfId="0" applyFont="1" applyBorder="1" applyAlignment="1">
      <alignment vertical="center"/>
    </xf>
    <xf numFmtId="0" fontId="8" fillId="0" borderId="26" xfId="0" applyFont="1" applyBorder="1" applyAlignment="1">
      <alignment vertical="center"/>
    </xf>
    <xf numFmtId="0" fontId="8" fillId="0" borderId="23" xfId="0" applyFont="1" applyBorder="1" applyAlignment="1">
      <alignment vertical="center" wrapText="1"/>
    </xf>
    <xf numFmtId="0" fontId="8" fillId="0" borderId="27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center"/>
    </xf>
    <xf numFmtId="0" fontId="6" fillId="0" borderId="2" xfId="0" applyFont="1" applyBorder="1"/>
    <xf numFmtId="0" fontId="11" fillId="0" borderId="29" xfId="0" applyFont="1" applyBorder="1"/>
    <xf numFmtId="14" fontId="2" fillId="0" borderId="0" xfId="0" applyNumberFormat="1" applyFont="1"/>
    <xf numFmtId="0" fontId="20" fillId="0" borderId="29" xfId="0" applyFont="1" applyBorder="1" applyAlignment="1">
      <alignment wrapText="1"/>
    </xf>
    <xf numFmtId="43" fontId="2" fillId="0" borderId="0" xfId="1" applyFont="1" applyAlignment="1">
      <alignment vertical="center"/>
    </xf>
    <xf numFmtId="43" fontId="5" fillId="0" borderId="0" xfId="1" applyFont="1"/>
    <xf numFmtId="0" fontId="7" fillId="0" borderId="0" xfId="0" applyFont="1" applyAlignment="1">
      <alignment horizontal="left"/>
    </xf>
    <xf numFmtId="0" fontId="9" fillId="0" borderId="3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9" fillId="0" borderId="12" xfId="0" applyFont="1" applyBorder="1" applyAlignment="1">
      <alignment vertical="top"/>
    </xf>
    <xf numFmtId="12" fontId="2" fillId="0" borderId="0" xfId="0" applyNumberFormat="1" applyFont="1"/>
    <xf numFmtId="0" fontId="13" fillId="0" borderId="0" xfId="0" applyFont="1" applyAlignment="1">
      <alignment wrapText="1"/>
    </xf>
    <xf numFmtId="165" fontId="2" fillId="0" borderId="36" xfId="0" applyNumberFormat="1" applyFont="1" applyBorder="1"/>
    <xf numFmtId="0" fontId="2" fillId="0" borderId="36" xfId="0" applyFont="1" applyBorder="1"/>
    <xf numFmtId="43" fontId="12" fillId="2" borderId="36" xfId="1" applyFont="1" applyFill="1" applyBorder="1"/>
    <xf numFmtId="43" fontId="2" fillId="0" borderId="36" xfId="1" applyFont="1" applyBorder="1"/>
    <xf numFmtId="43" fontId="2" fillId="4" borderId="36" xfId="1" applyFont="1" applyFill="1" applyBorder="1"/>
    <xf numFmtId="165" fontId="2" fillId="6" borderId="29" xfId="0" applyNumberFormat="1" applyFont="1" applyFill="1" applyBorder="1"/>
    <xf numFmtId="0" fontId="0" fillId="0" borderId="0" xfId="0" quotePrefix="1"/>
    <xf numFmtId="49" fontId="1" fillId="0" borderId="0" xfId="1" applyNumberFormat="1" applyFont="1" applyBorder="1"/>
    <xf numFmtId="164" fontId="26" fillId="0" borderId="0" xfId="0" applyNumberFormat="1" applyFont="1"/>
    <xf numFmtId="0" fontId="26" fillId="0" borderId="0" xfId="0" applyFont="1"/>
    <xf numFmtId="43" fontId="26" fillId="0" borderId="0" xfId="1" applyFont="1" applyBorder="1"/>
    <xf numFmtId="43" fontId="26" fillId="0" borderId="0" xfId="1" applyFont="1"/>
    <xf numFmtId="0" fontId="26" fillId="0" borderId="0" xfId="0" quotePrefix="1" applyFont="1"/>
    <xf numFmtId="43" fontId="26" fillId="0" borderId="0" xfId="0" applyNumberFormat="1" applyFont="1"/>
    <xf numFmtId="0" fontId="12" fillId="0" borderId="34" xfId="0" applyFont="1" applyBorder="1" applyAlignment="1">
      <alignment horizontal="left" vertical="center"/>
    </xf>
    <xf numFmtId="0" fontId="2" fillId="6" borderId="34" xfId="0" applyFont="1" applyFill="1" applyBorder="1"/>
    <xf numFmtId="0" fontId="3" fillId="0" borderId="0" xfId="0" applyFont="1" applyAlignment="1">
      <alignment vertical="top"/>
    </xf>
    <xf numFmtId="0" fontId="2" fillId="0" borderId="36" xfId="0" applyFont="1" applyBorder="1" applyAlignment="1">
      <alignment horizontal="left" vertical="top" wrapText="1"/>
    </xf>
    <xf numFmtId="0" fontId="29" fillId="0" borderId="36" xfId="0" applyFont="1" applyBorder="1" applyAlignment="1">
      <alignment horizontal="center"/>
    </xf>
    <xf numFmtId="0" fontId="30" fillId="0" borderId="36" xfId="0" applyFont="1" applyBorder="1" applyAlignment="1">
      <alignment horizontal="center"/>
    </xf>
    <xf numFmtId="0" fontId="31" fillId="0" borderId="36" xfId="0" applyFont="1" applyBorder="1" applyAlignment="1">
      <alignment horizontal="center"/>
    </xf>
    <xf numFmtId="0" fontId="32" fillId="0" borderId="4" xfId="0" applyFont="1" applyBorder="1" applyAlignment="1">
      <alignment vertical="center"/>
    </xf>
    <xf numFmtId="0" fontId="33" fillId="0" borderId="36" xfId="0" applyFont="1" applyBorder="1" applyAlignment="1">
      <alignment horizontal="center"/>
    </xf>
    <xf numFmtId="0" fontId="34" fillId="0" borderId="0" xfId="0" applyFont="1"/>
    <xf numFmtId="0" fontId="32" fillId="0" borderId="13" xfId="0" applyFont="1" applyBorder="1" applyAlignment="1">
      <alignment vertical="top"/>
    </xf>
    <xf numFmtId="0" fontId="30" fillId="0" borderId="38" xfId="0" applyFont="1" applyBorder="1" applyAlignment="1">
      <alignment horizontal="center"/>
    </xf>
    <xf numFmtId="0" fontId="12" fillId="0" borderId="29" xfId="0" applyFont="1" applyBorder="1" applyAlignment="1">
      <alignment horizontal="left" vertical="center"/>
    </xf>
    <xf numFmtId="0" fontId="12" fillId="0" borderId="34" xfId="0" applyFont="1" applyBorder="1" applyAlignment="1">
      <alignment horizontal="left" wrapText="1"/>
    </xf>
    <xf numFmtId="165" fontId="13" fillId="0" borderId="29" xfId="0" applyNumberFormat="1" applyFont="1" applyBorder="1"/>
    <xf numFmtId="43" fontId="13" fillId="2" borderId="35" xfId="1" applyFont="1" applyFill="1" applyBorder="1"/>
    <xf numFmtId="43" fontId="13" fillId="3" borderId="36" xfId="1" applyFont="1" applyFill="1" applyBorder="1"/>
    <xf numFmtId="43" fontId="13" fillId="0" borderId="33" xfId="1" applyFont="1" applyBorder="1"/>
    <xf numFmtId="43" fontId="13" fillId="4" borderId="35" xfId="1" applyFont="1" applyFill="1" applyBorder="1"/>
    <xf numFmtId="43" fontId="13" fillId="5" borderId="36" xfId="1" applyFont="1" applyFill="1" applyBorder="1"/>
    <xf numFmtId="43" fontId="13" fillId="0" borderId="35" xfId="1" applyFont="1" applyBorder="1"/>
    <xf numFmtId="43" fontId="13" fillId="0" borderId="9" xfId="1" applyFont="1" applyBorder="1"/>
    <xf numFmtId="43" fontId="13" fillId="0" borderId="37" xfId="1" applyFont="1" applyBorder="1"/>
    <xf numFmtId="43" fontId="13" fillId="0" borderId="34" xfId="1" applyFont="1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43" fontId="2" fillId="0" borderId="0" xfId="1" applyFont="1" applyFill="1" applyBorder="1" applyAlignment="1">
      <alignment horizontal="center"/>
    </xf>
    <xf numFmtId="43" fontId="2" fillId="0" borderId="0" xfId="0" applyNumberFormat="1" applyFont="1" applyAlignment="1">
      <alignment horizontal="center"/>
    </xf>
    <xf numFmtId="16" fontId="2" fillId="0" borderId="0" xfId="0" applyNumberFormat="1" applyFont="1" applyAlignment="1">
      <alignment horizontal="center"/>
    </xf>
    <xf numFmtId="0" fontId="2" fillId="0" borderId="34" xfId="0" applyFont="1" applyBorder="1" applyAlignment="1">
      <alignment horizontal="left" wrapText="1"/>
    </xf>
    <xf numFmtId="0" fontId="2" fillId="0" borderId="0" xfId="0" applyFont="1" applyAlignment="1">
      <alignment horizontal="center" wrapText="1"/>
    </xf>
    <xf numFmtId="43" fontId="2" fillId="0" borderId="47" xfId="1" applyFont="1" applyBorder="1"/>
    <xf numFmtId="165" fontId="2" fillId="0" borderId="48" xfId="0" applyNumberFormat="1" applyFont="1" applyBorder="1"/>
    <xf numFmtId="0" fontId="2" fillId="0" borderId="49" xfId="0" applyFont="1" applyBorder="1"/>
    <xf numFmtId="43" fontId="12" fillId="2" borderId="50" xfId="1" applyFont="1" applyFill="1" applyBorder="1"/>
    <xf numFmtId="43" fontId="2" fillId="3" borderId="51" xfId="1" applyFont="1" applyFill="1" applyBorder="1"/>
    <xf numFmtId="43" fontId="2" fillId="0" borderId="52" xfId="1" applyFont="1" applyBorder="1"/>
    <xf numFmtId="43" fontId="2" fillId="4" borderId="50" xfId="1" applyFont="1" applyFill="1" applyBorder="1"/>
    <xf numFmtId="43" fontId="12" fillId="5" borderId="51" xfId="1" applyFont="1" applyFill="1" applyBorder="1"/>
    <xf numFmtId="43" fontId="2" fillId="0" borderId="50" xfId="1" applyFont="1" applyBorder="1"/>
    <xf numFmtId="43" fontId="2" fillId="0" borderId="53" xfId="1" applyFont="1" applyBorder="1"/>
    <xf numFmtId="43" fontId="2" fillId="0" borderId="54" xfId="1" applyFont="1" applyBorder="1"/>
    <xf numFmtId="43" fontId="2" fillId="0" borderId="49" xfId="1" applyFont="1" applyBorder="1"/>
    <xf numFmtId="43" fontId="2" fillId="0" borderId="55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43" fontId="2" fillId="0" borderId="31" xfId="1" applyFont="1" applyFill="1" applyBorder="1"/>
    <xf numFmtId="0" fontId="12" fillId="0" borderId="49" xfId="0" applyFont="1" applyBorder="1"/>
    <xf numFmtId="43" fontId="2" fillId="0" borderId="50" xfId="1" applyFont="1" applyFill="1" applyBorder="1"/>
    <xf numFmtId="43" fontId="2" fillId="0" borderId="54" xfId="1" applyFont="1" applyFill="1" applyBorder="1"/>
    <xf numFmtId="0" fontId="2" fillId="0" borderId="55" xfId="0" applyFont="1" applyBorder="1" applyAlignment="1">
      <alignment horizontal="center"/>
    </xf>
    <xf numFmtId="14" fontId="2" fillId="0" borderId="55" xfId="0" applyNumberFormat="1" applyFont="1" applyBorder="1" applyAlignment="1">
      <alignment horizontal="center"/>
    </xf>
    <xf numFmtId="165" fontId="2" fillId="0" borderId="56" xfId="0" applyNumberFormat="1" applyFont="1" applyBorder="1"/>
    <xf numFmtId="0" fontId="12" fillId="0" borderId="57" xfId="0" applyFont="1" applyBorder="1"/>
    <xf numFmtId="43" fontId="12" fillId="2" borderId="58" xfId="1" applyFont="1" applyFill="1" applyBorder="1"/>
    <xf numFmtId="43" fontId="2" fillId="3" borderId="59" xfId="1" applyFont="1" applyFill="1" applyBorder="1"/>
    <xf numFmtId="43" fontId="2" fillId="0" borderId="60" xfId="1" applyFont="1" applyBorder="1"/>
    <xf numFmtId="43" fontId="2" fillId="4" borderId="58" xfId="1" applyFont="1" applyFill="1" applyBorder="1"/>
    <xf numFmtId="43" fontId="12" fillId="5" borderId="61" xfId="1" applyFont="1" applyFill="1" applyBorder="1"/>
    <xf numFmtId="43" fontId="2" fillId="0" borderId="58" xfId="1" applyFont="1" applyBorder="1"/>
    <xf numFmtId="43" fontId="2" fillId="0" borderId="62" xfId="1" applyFont="1" applyBorder="1"/>
    <xf numFmtId="43" fontId="2" fillId="0" borderId="63" xfId="1" applyFont="1" applyBorder="1"/>
    <xf numFmtId="43" fontId="2" fillId="0" borderId="57" xfId="1" applyFont="1" applyBorder="1"/>
    <xf numFmtId="0" fontId="2" fillId="0" borderId="64" xfId="0" applyFont="1" applyBorder="1" applyAlignment="1">
      <alignment horizontal="center"/>
    </xf>
    <xf numFmtId="43" fontId="2" fillId="0" borderId="47" xfId="1" applyFont="1" applyFill="1" applyBorder="1"/>
    <xf numFmtId="0" fontId="2" fillId="0" borderId="57" xfId="0" applyFont="1" applyBorder="1"/>
    <xf numFmtId="43" fontId="12" fillId="5" borderId="59" xfId="1" applyFont="1" applyFill="1" applyBorder="1"/>
    <xf numFmtId="43" fontId="2" fillId="0" borderId="58" xfId="1" applyFont="1" applyFill="1" applyBorder="1"/>
    <xf numFmtId="43" fontId="2" fillId="0" borderId="62" xfId="1" applyFont="1" applyFill="1" applyBorder="1"/>
    <xf numFmtId="43" fontId="2" fillId="0" borderId="63" xfId="1" applyFont="1" applyFill="1" applyBorder="1"/>
    <xf numFmtId="0" fontId="2" fillId="0" borderId="29" xfId="0" applyFont="1" applyBorder="1" applyAlignment="1">
      <alignment wrapText="1"/>
    </xf>
    <xf numFmtId="43" fontId="12" fillId="2" borderId="31" xfId="1" applyFont="1" applyFill="1" applyBorder="1" applyAlignment="1"/>
    <xf numFmtId="43" fontId="2" fillId="3" borderId="32" xfId="1" applyFont="1" applyFill="1" applyBorder="1" applyAlignment="1"/>
    <xf numFmtId="43" fontId="12" fillId="2" borderId="58" xfId="1" applyFont="1" applyFill="1" applyBorder="1" applyAlignment="1"/>
    <xf numFmtId="43" fontId="2" fillId="3" borderId="59" xfId="1" applyFont="1" applyFill="1" applyBorder="1" applyAlignment="1"/>
    <xf numFmtId="43" fontId="2" fillId="0" borderId="60" xfId="1" applyFont="1" applyBorder="1" applyAlignment="1"/>
    <xf numFmtId="0" fontId="2" fillId="0" borderId="64" xfId="0" applyFont="1" applyBorder="1"/>
    <xf numFmtId="43" fontId="2" fillId="3" borderId="61" xfId="1" applyFont="1" applyFill="1" applyBorder="1"/>
    <xf numFmtId="165" fontId="2" fillId="0" borderId="57" xfId="0" applyNumberFormat="1" applyFont="1" applyBorder="1"/>
    <xf numFmtId="0" fontId="8" fillId="0" borderId="65" xfId="0" applyFont="1" applyBorder="1" applyAlignment="1">
      <alignment vertical="center"/>
    </xf>
    <xf numFmtId="0" fontId="21" fillId="0" borderId="57" xfId="0" applyFont="1" applyBorder="1"/>
    <xf numFmtId="165" fontId="12" fillId="0" borderId="56" xfId="0" applyNumberFormat="1" applyFont="1" applyBorder="1"/>
    <xf numFmtId="43" fontId="12" fillId="2" borderId="66" xfId="1" applyFont="1" applyFill="1" applyBorder="1"/>
    <xf numFmtId="43" fontId="2" fillId="4" borderId="66" xfId="1" applyFont="1" applyFill="1" applyBorder="1"/>
    <xf numFmtId="43" fontId="2" fillId="0" borderId="56" xfId="1" applyFont="1" applyBorder="1"/>
    <xf numFmtId="0" fontId="2" fillId="0" borderId="56" xfId="0" applyFont="1" applyBorder="1"/>
    <xf numFmtId="14" fontId="2" fillId="0" borderId="64" xfId="0" applyNumberFormat="1" applyFont="1" applyBorder="1"/>
    <xf numFmtId="0" fontId="21" fillId="0" borderId="56" xfId="0" applyFont="1" applyBorder="1"/>
    <xf numFmtId="0" fontId="20" fillId="0" borderId="56" xfId="0" applyFont="1" applyBorder="1" applyAlignment="1">
      <alignment wrapText="1"/>
    </xf>
    <xf numFmtId="0" fontId="12" fillId="0" borderId="56" xfId="0" applyFont="1" applyBorder="1"/>
    <xf numFmtId="165" fontId="2" fillId="0" borderId="21" xfId="0" applyNumberFormat="1" applyFont="1" applyBorder="1"/>
    <xf numFmtId="0" fontId="12" fillId="0" borderId="21" xfId="0" applyFont="1" applyBorder="1"/>
    <xf numFmtId="43" fontId="12" fillId="2" borderId="67" xfId="1" applyFont="1" applyFill="1" applyBorder="1"/>
    <xf numFmtId="43" fontId="2" fillId="3" borderId="68" xfId="1" applyFont="1" applyFill="1" applyBorder="1"/>
    <xf numFmtId="43" fontId="2" fillId="0" borderId="69" xfId="1" applyFont="1" applyBorder="1"/>
    <xf numFmtId="43" fontId="2" fillId="4" borderId="67" xfId="1" applyFont="1" applyFill="1" applyBorder="1"/>
    <xf numFmtId="43" fontId="12" fillId="5" borderId="68" xfId="1" applyFont="1" applyFill="1" applyBorder="1"/>
    <xf numFmtId="43" fontId="2" fillId="0" borderId="21" xfId="1" applyFont="1" applyBorder="1"/>
    <xf numFmtId="165" fontId="2" fillId="0" borderId="70" xfId="0" applyNumberFormat="1" applyFont="1" applyBorder="1"/>
    <xf numFmtId="43" fontId="12" fillId="2" borderId="71" xfId="1" applyFont="1" applyFill="1" applyBorder="1"/>
    <xf numFmtId="43" fontId="2" fillId="3" borderId="72" xfId="1" applyFont="1" applyFill="1" applyBorder="1"/>
    <xf numFmtId="43" fontId="2" fillId="0" borderId="73" xfId="1" applyFont="1" applyBorder="1"/>
    <xf numFmtId="43" fontId="2" fillId="4" borderId="71" xfId="1" applyFont="1" applyFill="1" applyBorder="1"/>
    <xf numFmtId="43" fontId="12" fillId="5" borderId="72" xfId="1" applyFont="1" applyFill="1" applyBorder="1"/>
    <xf numFmtId="43" fontId="2" fillId="0" borderId="70" xfId="1" applyFont="1" applyBorder="1"/>
    <xf numFmtId="0" fontId="2" fillId="0" borderId="70" xfId="0" applyFont="1" applyBorder="1"/>
    <xf numFmtId="0" fontId="2" fillId="0" borderId="74" xfId="0" applyFont="1" applyBorder="1"/>
    <xf numFmtId="43" fontId="2" fillId="0" borderId="64" xfId="0" applyNumberFormat="1" applyFont="1" applyBorder="1" applyAlignment="1">
      <alignment horizontal="center"/>
    </xf>
    <xf numFmtId="0" fontId="12" fillId="0" borderId="57" xfId="0" applyFont="1" applyBorder="1" applyAlignment="1">
      <alignment horizontal="left"/>
    </xf>
    <xf numFmtId="0" fontId="2" fillId="0" borderId="29" xfId="0" applyFont="1" applyBorder="1" applyAlignment="1">
      <alignment horizontal="left"/>
    </xf>
    <xf numFmtId="165" fontId="2" fillId="0" borderId="56" xfId="0" quotePrefix="1" applyNumberFormat="1" applyFont="1" applyBorder="1"/>
    <xf numFmtId="0" fontId="2" fillId="0" borderId="75" xfId="0" applyFont="1" applyBorder="1" applyAlignment="1">
      <alignment horizontal="center"/>
    </xf>
    <xf numFmtId="165" fontId="2" fillId="0" borderId="76" xfId="0" applyNumberFormat="1" applyFont="1" applyBorder="1"/>
    <xf numFmtId="0" fontId="12" fillId="0" borderId="76" xfId="0" applyFont="1" applyBorder="1"/>
    <xf numFmtId="43" fontId="12" fillId="2" borderId="77" xfId="1" applyFont="1" applyFill="1" applyBorder="1"/>
    <xf numFmtId="43" fontId="2" fillId="3" borderId="78" xfId="1" applyFont="1" applyFill="1" applyBorder="1"/>
    <xf numFmtId="43" fontId="2" fillId="0" borderId="79" xfId="1" applyFont="1" applyBorder="1"/>
    <xf numFmtId="43" fontId="2" fillId="4" borderId="77" xfId="1" applyFont="1" applyFill="1" applyBorder="1"/>
    <xf numFmtId="43" fontId="12" fillId="5" borderId="78" xfId="1" applyFont="1" applyFill="1" applyBorder="1"/>
    <xf numFmtId="43" fontId="2" fillId="0" borderId="77" xfId="1" applyFont="1" applyFill="1" applyBorder="1"/>
    <xf numFmtId="43" fontId="2" fillId="0" borderId="80" xfId="1" applyFont="1" applyBorder="1"/>
    <xf numFmtId="43" fontId="2" fillId="0" borderId="79" xfId="1" applyFont="1" applyFill="1" applyBorder="1"/>
    <xf numFmtId="43" fontId="2" fillId="0" borderId="76" xfId="1" applyFont="1" applyBorder="1"/>
    <xf numFmtId="0" fontId="2" fillId="0" borderId="81" xfId="0" applyFont="1" applyBorder="1" applyAlignment="1">
      <alignment horizontal="center"/>
    </xf>
    <xf numFmtId="166" fontId="17" fillId="0" borderId="0" xfId="0" quotePrefix="1" applyNumberFormat="1" applyFont="1" applyAlignment="1">
      <alignment horizontal="center"/>
    </xf>
    <xf numFmtId="0" fontId="35" fillId="0" borderId="0" xfId="0" applyFont="1" applyAlignment="1">
      <alignment horizontal="center"/>
    </xf>
    <xf numFmtId="0" fontId="35" fillId="0" borderId="0" xfId="0" applyFont="1"/>
    <xf numFmtId="168" fontId="35" fillId="0" borderId="0" xfId="0" applyNumberFormat="1" applyFont="1"/>
    <xf numFmtId="0" fontId="36" fillId="0" borderId="0" xfId="0" applyFont="1"/>
    <xf numFmtId="0" fontId="36" fillId="0" borderId="1" xfId="0" applyFont="1" applyBorder="1" applyAlignment="1">
      <alignment horizontal="center"/>
    </xf>
    <xf numFmtId="168" fontId="35" fillId="0" borderId="1" xfId="0" applyNumberFormat="1" applyFont="1" applyBorder="1"/>
    <xf numFmtId="0" fontId="37" fillId="0" borderId="1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38" fillId="6" borderId="36" xfId="0" applyFont="1" applyFill="1" applyBorder="1" applyAlignment="1">
      <alignment horizontal="center" vertical="center" wrapText="1"/>
    </xf>
    <xf numFmtId="43" fontId="39" fillId="6" borderId="36" xfId="1" applyFont="1" applyFill="1" applyBorder="1" applyAlignment="1">
      <alignment horizontal="center" vertical="center" wrapText="1"/>
    </xf>
    <xf numFmtId="43" fontId="38" fillId="6" borderId="9" xfId="1" applyFont="1" applyFill="1" applyBorder="1" applyAlignment="1">
      <alignment horizontal="center" vertical="center" wrapText="1"/>
    </xf>
    <xf numFmtId="0" fontId="39" fillId="0" borderId="36" xfId="0" applyFont="1" applyBorder="1" applyAlignment="1">
      <alignment horizontal="center"/>
    </xf>
    <xf numFmtId="49" fontId="39" fillId="0" borderId="36" xfId="0" applyNumberFormat="1" applyFont="1" applyBorder="1"/>
    <xf numFmtId="43" fontId="39" fillId="0" borderId="36" xfId="1" applyFont="1" applyBorder="1"/>
    <xf numFmtId="0" fontId="39" fillId="0" borderId="36" xfId="0" applyFont="1" applyBorder="1" applyAlignment="1">
      <alignment horizontal="left"/>
    </xf>
    <xf numFmtId="0" fontId="39" fillId="0" borderId="38" xfId="0" applyFont="1" applyBorder="1" applyAlignment="1">
      <alignment horizontal="left"/>
    </xf>
    <xf numFmtId="43" fontId="39" fillId="0" borderId="36" xfId="1" applyFont="1" applyFill="1" applyBorder="1" applyAlignment="1">
      <alignment horizontal="right"/>
    </xf>
    <xf numFmtId="43" fontId="39" fillId="0" borderId="36" xfId="1" applyFont="1" applyFill="1" applyBorder="1" applyAlignment="1">
      <alignment horizontal="left"/>
    </xf>
    <xf numFmtId="43" fontId="39" fillId="0" borderId="36" xfId="1" applyFont="1" applyBorder="1" applyAlignment="1">
      <alignment horizontal="left"/>
    </xf>
    <xf numFmtId="43" fontId="39" fillId="0" borderId="36" xfId="1" applyFont="1" applyBorder="1" applyAlignment="1"/>
    <xf numFmtId="43" fontId="39" fillId="0" borderId="36" xfId="0" applyNumberFormat="1" applyFont="1" applyBorder="1" applyAlignment="1">
      <alignment horizontal="left"/>
    </xf>
    <xf numFmtId="0" fontId="40" fillId="0" borderId="36" xfId="0" applyFont="1" applyBorder="1" applyAlignment="1">
      <alignment horizontal="left"/>
    </xf>
    <xf numFmtId="0" fontId="41" fillId="0" borderId="36" xfId="0" applyFont="1" applyBorder="1" applyAlignment="1">
      <alignment horizontal="left"/>
    </xf>
    <xf numFmtId="49" fontId="41" fillId="0" borderId="36" xfId="0" applyNumberFormat="1" applyFont="1" applyBorder="1" applyAlignment="1" applyProtection="1">
      <alignment horizontal="left" vertical="center" wrapText="1"/>
      <protection locked="0"/>
    </xf>
    <xf numFmtId="0" fontId="40" fillId="0" borderId="38" xfId="0" applyFont="1" applyBorder="1" applyAlignment="1">
      <alignment horizontal="left"/>
    </xf>
    <xf numFmtId="43" fontId="35" fillId="0" borderId="0" xfId="1" applyFont="1" applyFill="1" applyBorder="1" applyAlignment="1">
      <alignment horizontal="center"/>
    </xf>
    <xf numFmtId="43" fontId="36" fillId="0" borderId="0" xfId="0" applyNumberFormat="1" applyFont="1" applyAlignment="1">
      <alignment horizontal="center"/>
    </xf>
    <xf numFmtId="43" fontId="1" fillId="0" borderId="0" xfId="1" applyFont="1" applyAlignment="1">
      <alignment horizontal="center"/>
    </xf>
    <xf numFmtId="168" fontId="17" fillId="0" borderId="0" xfId="1" applyNumberFormat="1" applyFont="1" applyAlignment="1">
      <alignment horizontal="center"/>
    </xf>
    <xf numFmtId="168" fontId="39" fillId="0" borderId="36" xfId="1" applyNumberFormat="1" applyFont="1" applyBorder="1" applyAlignment="1">
      <alignment horizontal="center"/>
    </xf>
    <xf numFmtId="168" fontId="39" fillId="0" borderId="36" xfId="1" applyNumberFormat="1" applyFont="1" applyFill="1" applyBorder="1" applyAlignment="1">
      <alignment horizontal="center"/>
    </xf>
    <xf numFmtId="43" fontId="2" fillId="0" borderId="66" xfId="1" applyFont="1" applyBorder="1"/>
    <xf numFmtId="43" fontId="2" fillId="0" borderId="82" xfId="1" applyFont="1" applyBorder="1"/>
    <xf numFmtId="165" fontId="2" fillId="0" borderId="83" xfId="0" applyNumberFormat="1" applyFont="1" applyBorder="1"/>
    <xf numFmtId="0" fontId="2" fillId="0" borderId="83" xfId="0" applyFont="1" applyBorder="1"/>
    <xf numFmtId="43" fontId="12" fillId="2" borderId="84" xfId="1" applyFont="1" applyFill="1" applyBorder="1"/>
    <xf numFmtId="43" fontId="2" fillId="3" borderId="85" xfId="1" applyFont="1" applyFill="1" applyBorder="1"/>
    <xf numFmtId="43" fontId="2" fillId="0" borderId="86" xfId="1" applyFont="1" applyBorder="1"/>
    <xf numFmtId="43" fontId="2" fillId="4" borderId="84" xfId="1" applyFont="1" applyFill="1" applyBorder="1"/>
    <xf numFmtId="43" fontId="12" fillId="5" borderId="85" xfId="1" applyFont="1" applyFill="1" applyBorder="1"/>
    <xf numFmtId="43" fontId="2" fillId="0" borderId="84" xfId="1" applyFont="1" applyBorder="1"/>
    <xf numFmtId="43" fontId="2" fillId="0" borderId="87" xfId="1" applyFont="1" applyBorder="1"/>
    <xf numFmtId="43" fontId="2" fillId="0" borderId="83" xfId="1" applyFont="1" applyBorder="1"/>
    <xf numFmtId="0" fontId="2" fillId="0" borderId="88" xfId="0" applyFont="1" applyBorder="1" applyAlignment="1">
      <alignment horizontal="center"/>
    </xf>
    <xf numFmtId="0" fontId="12" fillId="0" borderId="83" xfId="0" applyFont="1" applyBorder="1"/>
    <xf numFmtId="43" fontId="2" fillId="0" borderId="29" xfId="1" applyFont="1" applyFill="1" applyBorder="1"/>
    <xf numFmtId="43" fontId="2" fillId="0" borderId="60" xfId="1" applyFont="1" applyFill="1" applyBorder="1"/>
    <xf numFmtId="43" fontId="2" fillId="0" borderId="57" xfId="1" applyFont="1" applyFill="1" applyBorder="1"/>
    <xf numFmtId="14" fontId="2" fillId="0" borderId="64" xfId="0" applyNumberFormat="1" applyFont="1" applyBorder="1" applyAlignment="1">
      <alignment horizontal="center"/>
    </xf>
    <xf numFmtId="0" fontId="12" fillId="0" borderId="57" xfId="0" applyFont="1" applyBorder="1" applyAlignment="1">
      <alignment wrapText="1"/>
    </xf>
    <xf numFmtId="0" fontId="11" fillId="0" borderId="56" xfId="0" applyFont="1" applyBorder="1"/>
    <xf numFmtId="43" fontId="2" fillId="0" borderId="71" xfId="1" applyFont="1" applyBorder="1"/>
    <xf numFmtId="43" fontId="2" fillId="0" borderId="89" xfId="1" applyFont="1" applyBorder="1"/>
    <xf numFmtId="0" fontId="11" fillId="0" borderId="57" xfId="0" applyFont="1" applyBorder="1" applyAlignment="1">
      <alignment wrapText="1"/>
    </xf>
    <xf numFmtId="165" fontId="2" fillId="0" borderId="63" xfId="0" applyNumberFormat="1" applyFont="1" applyBorder="1"/>
    <xf numFmtId="0" fontId="2" fillId="0" borderId="57" xfId="0" applyFont="1" applyBorder="1" applyAlignment="1">
      <alignment horizontal="left" wrapText="1"/>
    </xf>
    <xf numFmtId="165" fontId="12" fillId="0" borderId="83" xfId="0" applyNumberFormat="1" applyFont="1" applyBorder="1"/>
    <xf numFmtId="43" fontId="2" fillId="0" borderId="90" xfId="1" applyFont="1" applyBorder="1"/>
    <xf numFmtId="0" fontId="12" fillId="0" borderId="70" xfId="0" applyFont="1" applyBorder="1"/>
    <xf numFmtId="0" fontId="42" fillId="0" borderId="36" xfId="0" applyFont="1" applyBorder="1" applyAlignment="1">
      <alignment horizontal="center"/>
    </xf>
    <xf numFmtId="0" fontId="2" fillId="0" borderId="88" xfId="0" applyFont="1" applyBorder="1"/>
    <xf numFmtId="0" fontId="2" fillId="0" borderId="21" xfId="0" applyFont="1" applyBorder="1"/>
    <xf numFmtId="0" fontId="12" fillId="0" borderId="29" xfId="0" applyFont="1" applyBorder="1" applyAlignment="1">
      <alignment wrapText="1"/>
    </xf>
    <xf numFmtId="0" fontId="12" fillId="0" borderId="83" xfId="0" applyFont="1" applyBorder="1" applyAlignment="1">
      <alignment wrapText="1"/>
    </xf>
    <xf numFmtId="0" fontId="2" fillId="0" borderId="57" xfId="0" applyFont="1" applyBorder="1" applyAlignment="1">
      <alignment wrapText="1"/>
    </xf>
    <xf numFmtId="0" fontId="2" fillId="0" borderId="83" xfId="0" applyFont="1" applyBorder="1" applyAlignment="1">
      <alignment horizontal="left"/>
    </xf>
    <xf numFmtId="0" fontId="21" fillId="0" borderId="83" xfId="0" applyFont="1" applyBorder="1"/>
    <xf numFmtId="0" fontId="43" fillId="0" borderId="0" xfId="0" applyFont="1"/>
    <xf numFmtId="43" fontId="12" fillId="5" borderId="62" xfId="1" applyFont="1" applyFill="1" applyBorder="1"/>
    <xf numFmtId="43" fontId="2" fillId="0" borderId="91" xfId="1" applyFont="1" applyBorder="1"/>
    <xf numFmtId="43" fontId="12" fillId="0" borderId="92" xfId="1" applyFont="1" applyBorder="1"/>
    <xf numFmtId="43" fontId="12" fillId="0" borderId="93" xfId="1" applyFont="1" applyBorder="1"/>
    <xf numFmtId="43" fontId="12" fillId="0" borderId="94" xfId="1" applyFont="1" applyBorder="1"/>
    <xf numFmtId="43" fontId="38" fillId="6" borderId="36" xfId="1" applyFont="1" applyFill="1" applyBorder="1" applyAlignment="1">
      <alignment horizontal="center" vertical="center" wrapText="1"/>
    </xf>
    <xf numFmtId="0" fontId="2" fillId="0" borderId="96" xfId="0" applyFont="1" applyBorder="1"/>
    <xf numFmtId="43" fontId="12" fillId="2" borderId="97" xfId="1" applyFont="1" applyFill="1" applyBorder="1"/>
    <xf numFmtId="43" fontId="2" fillId="3" borderId="38" xfId="1" applyFont="1" applyFill="1" applyBorder="1"/>
    <xf numFmtId="43" fontId="2" fillId="4" borderId="97" xfId="1" applyFont="1" applyFill="1" applyBorder="1"/>
    <xf numFmtId="43" fontId="12" fillId="5" borderId="38" xfId="1" applyFont="1" applyFill="1" applyBorder="1"/>
    <xf numFmtId="43" fontId="2" fillId="0" borderId="98" xfId="1" applyFont="1" applyBorder="1"/>
    <xf numFmtId="43" fontId="2" fillId="0" borderId="99" xfId="1" applyFont="1" applyBorder="1"/>
    <xf numFmtId="43" fontId="2" fillId="0" borderId="100" xfId="1" applyFont="1" applyBorder="1"/>
    <xf numFmtId="43" fontId="2" fillId="0" borderId="38" xfId="1" applyFont="1" applyBorder="1"/>
    <xf numFmtId="43" fontId="12" fillId="0" borderId="32" xfId="1" applyFont="1" applyFill="1" applyBorder="1"/>
    <xf numFmtId="0" fontId="2" fillId="8" borderId="0" xfId="0" applyFont="1" applyFill="1"/>
    <xf numFmtId="165" fontId="2" fillId="8" borderId="29" xfId="0" applyNumberFormat="1" applyFont="1" applyFill="1" applyBorder="1"/>
    <xf numFmtId="0" fontId="2" fillId="8" borderId="34" xfId="0" applyFont="1" applyFill="1" applyBorder="1"/>
    <xf numFmtId="0" fontId="2" fillId="0" borderId="95" xfId="0" applyFont="1" applyBorder="1"/>
    <xf numFmtId="0" fontId="12" fillId="8" borderId="34" xfId="0" applyFont="1" applyFill="1" applyBorder="1"/>
    <xf numFmtId="165" fontId="2" fillId="8" borderId="56" xfId="0" applyNumberFormat="1" applyFont="1" applyFill="1" applyBorder="1"/>
    <xf numFmtId="0" fontId="2" fillId="8" borderId="57" xfId="0" applyFont="1" applyFill="1" applyBorder="1"/>
    <xf numFmtId="43" fontId="12" fillId="5" borderId="82" xfId="1" applyFont="1" applyFill="1" applyBorder="1"/>
    <xf numFmtId="43" fontId="2" fillId="0" borderId="101" xfId="1" applyFont="1" applyBorder="1"/>
    <xf numFmtId="43" fontId="2" fillId="0" borderId="66" xfId="1" applyFont="1" applyFill="1" applyBorder="1"/>
    <xf numFmtId="0" fontId="20" fillId="0" borderId="57" xfId="0" applyFont="1" applyBorder="1"/>
    <xf numFmtId="165" fontId="2" fillId="0" borderId="1" xfId="0" applyNumberFormat="1" applyFont="1" applyBorder="1"/>
    <xf numFmtId="0" fontId="2" fillId="0" borderId="10" xfId="0" applyFont="1" applyBorder="1"/>
    <xf numFmtId="43" fontId="2" fillId="2" borderId="35" xfId="1" applyFont="1" applyFill="1" applyBorder="1"/>
    <xf numFmtId="43" fontId="12" fillId="5" borderId="103" xfId="1" applyFont="1" applyFill="1" applyBorder="1"/>
    <xf numFmtId="43" fontId="2" fillId="0" borderId="102" xfId="1" applyFont="1" applyBorder="1"/>
    <xf numFmtId="43" fontId="2" fillId="0" borderId="104" xfId="1" applyFont="1" applyBorder="1"/>
    <xf numFmtId="43" fontId="2" fillId="0" borderId="105" xfId="1" applyFont="1" applyBorder="1"/>
    <xf numFmtId="43" fontId="2" fillId="4" borderId="106" xfId="1" applyFont="1" applyFill="1" applyBorder="1"/>
    <xf numFmtId="43" fontId="2" fillId="0" borderId="67" xfId="1" applyFont="1" applyBorder="1"/>
    <xf numFmtId="43" fontId="2" fillId="0" borderId="107" xfId="1" applyFont="1" applyBorder="1"/>
    <xf numFmtId="43" fontId="2" fillId="0" borderId="96" xfId="1" applyFont="1" applyBorder="1"/>
    <xf numFmtId="43" fontId="12" fillId="5" borderId="108" xfId="1" applyFont="1" applyFill="1" applyBorder="1"/>
    <xf numFmtId="43" fontId="2" fillId="0" borderId="109" xfId="1" applyFont="1" applyBorder="1"/>
    <xf numFmtId="43" fontId="2" fillId="0" borderId="110" xfId="1" applyFont="1" applyBorder="1"/>
    <xf numFmtId="43" fontId="2" fillId="0" borderId="111" xfId="1" applyFont="1" applyBorder="1"/>
    <xf numFmtId="43" fontId="2" fillId="0" borderId="112" xfId="1" applyFont="1" applyBorder="1"/>
    <xf numFmtId="43" fontId="2" fillId="0" borderId="11" xfId="1" applyFont="1" applyBorder="1"/>
    <xf numFmtId="43" fontId="12" fillId="5" borderId="113" xfId="1" applyFont="1" applyFill="1" applyBorder="1"/>
    <xf numFmtId="43" fontId="2" fillId="0" borderId="114" xfId="1" applyFont="1" applyBorder="1"/>
    <xf numFmtId="43" fontId="2" fillId="0" borderId="115" xfId="1" applyFont="1" applyBorder="1"/>
    <xf numFmtId="43" fontId="2" fillId="0" borderId="116" xfId="1" applyFont="1" applyBorder="1"/>
    <xf numFmtId="43" fontId="2" fillId="0" borderId="117" xfId="1" applyFont="1" applyBorder="1"/>
    <xf numFmtId="43" fontId="12" fillId="5" borderId="118" xfId="1" applyFont="1" applyFill="1" applyBorder="1"/>
    <xf numFmtId="43" fontId="2" fillId="0" borderId="119" xfId="1" applyFont="1" applyBorder="1"/>
    <xf numFmtId="43" fontId="2" fillId="0" borderId="120" xfId="1" applyFont="1" applyBorder="1"/>
    <xf numFmtId="43" fontId="2" fillId="0" borderId="121" xfId="1" applyFont="1" applyBorder="1"/>
    <xf numFmtId="43" fontId="2" fillId="0" borderId="122" xfId="1" applyFont="1" applyBorder="1"/>
    <xf numFmtId="43" fontId="2" fillId="0" borderId="123" xfId="1" applyFont="1" applyBorder="1"/>
    <xf numFmtId="43" fontId="2" fillId="0" borderId="124" xfId="1" applyFont="1" applyBorder="1"/>
    <xf numFmtId="43" fontId="2" fillId="0" borderId="125" xfId="1" applyFont="1" applyBorder="1"/>
    <xf numFmtId="43" fontId="2" fillId="0" borderId="126" xfId="1" applyFont="1" applyBorder="1"/>
    <xf numFmtId="43" fontId="2" fillId="0" borderId="127" xfId="1" applyFont="1" applyBorder="1"/>
    <xf numFmtId="43" fontId="12" fillId="5" borderId="128" xfId="1" applyFont="1" applyFill="1" applyBorder="1"/>
    <xf numFmtId="43" fontId="2" fillId="0" borderId="129" xfId="1" applyFont="1" applyBorder="1"/>
    <xf numFmtId="43" fontId="12" fillId="5" borderId="130" xfId="1" applyFont="1" applyFill="1" applyBorder="1"/>
    <xf numFmtId="43" fontId="2" fillId="0" borderId="131" xfId="1" applyFont="1" applyBorder="1"/>
    <xf numFmtId="43" fontId="2" fillId="0" borderId="132" xfId="1" applyFont="1" applyBorder="1"/>
    <xf numFmtId="43" fontId="12" fillId="5" borderId="133" xfId="1" applyFont="1" applyFill="1" applyBorder="1"/>
    <xf numFmtId="0" fontId="2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20" fillId="0" borderId="34" xfId="0" applyFont="1" applyBorder="1"/>
    <xf numFmtId="0" fontId="20" fillId="0" borderId="29" xfId="0" applyFont="1" applyBorder="1"/>
    <xf numFmtId="43" fontId="12" fillId="3" borderId="32" xfId="1" applyFont="1" applyFill="1" applyBorder="1"/>
    <xf numFmtId="43" fontId="12" fillId="0" borderId="33" xfId="1" applyFont="1" applyBorder="1"/>
    <xf numFmtId="43" fontId="12" fillId="4" borderId="31" xfId="1" applyFont="1" applyFill="1" applyBorder="1"/>
    <xf numFmtId="43" fontId="12" fillId="0" borderId="35" xfId="1" applyFont="1" applyBorder="1"/>
    <xf numFmtId="43" fontId="12" fillId="0" borderId="9" xfId="1" applyFont="1" applyBorder="1"/>
    <xf numFmtId="43" fontId="12" fillId="0" borderId="37" xfId="1" applyFont="1" applyBorder="1"/>
    <xf numFmtId="43" fontId="12" fillId="0" borderId="29" xfId="1" applyFont="1" applyBorder="1"/>
    <xf numFmtId="0" fontId="12" fillId="0" borderId="0" xfId="0" applyFont="1" applyAlignment="1">
      <alignment horizontal="center"/>
    </xf>
    <xf numFmtId="43" fontId="12" fillId="3" borderId="36" xfId="1" applyFont="1" applyFill="1" applyBorder="1"/>
    <xf numFmtId="0" fontId="6" fillId="0" borderId="2" xfId="0" applyFont="1" applyBorder="1" applyAlignment="1">
      <alignment horizontal="center"/>
    </xf>
    <xf numFmtId="0" fontId="46" fillId="0" borderId="34" xfId="0" applyFont="1" applyBorder="1"/>
    <xf numFmtId="43" fontId="13" fillId="5" borderId="32" xfId="1" applyFont="1" applyFill="1" applyBorder="1"/>
    <xf numFmtId="43" fontId="13" fillId="0" borderId="31" xfId="1" applyFont="1" applyBorder="1"/>
    <xf numFmtId="43" fontId="13" fillId="0" borderId="47" xfId="1" applyFont="1" applyBorder="1"/>
    <xf numFmtId="43" fontId="13" fillId="4" borderId="31" xfId="1" applyFont="1" applyFill="1" applyBorder="1"/>
    <xf numFmtId="43" fontId="13" fillId="5" borderId="59" xfId="1" applyFont="1" applyFill="1" applyBorder="1"/>
    <xf numFmtId="43" fontId="13" fillId="0" borderId="36" xfId="1" applyFont="1" applyBorder="1"/>
    <xf numFmtId="43" fontId="13" fillId="0" borderId="91" xfId="1" applyFont="1" applyBorder="1"/>
    <xf numFmtId="43" fontId="13" fillId="0" borderId="62" xfId="1" applyFont="1" applyBorder="1"/>
    <xf numFmtId="43" fontId="13" fillId="0" borderId="63" xfId="1" applyFont="1" applyBorder="1"/>
    <xf numFmtId="43" fontId="13" fillId="0" borderId="29" xfId="1" applyFont="1" applyBorder="1"/>
    <xf numFmtId="43" fontId="12" fillId="0" borderId="66" xfId="1" applyFont="1" applyBorder="1"/>
    <xf numFmtId="43" fontId="12" fillId="0" borderId="82" xfId="1" applyFont="1" applyBorder="1"/>
    <xf numFmtId="43" fontId="12" fillId="0" borderId="60" xfId="1" applyFont="1" applyBorder="1"/>
    <xf numFmtId="43" fontId="12" fillId="0" borderId="69" xfId="1" applyFont="1" applyBorder="1"/>
    <xf numFmtId="43" fontId="12" fillId="0" borderId="67" xfId="1" applyFont="1" applyBorder="1"/>
    <xf numFmtId="43" fontId="12" fillId="0" borderId="107" xfId="1" applyFont="1" applyBorder="1"/>
    <xf numFmtId="43" fontId="12" fillId="0" borderId="31" xfId="1" applyFont="1" applyBorder="1"/>
    <xf numFmtId="43" fontId="12" fillId="0" borderId="32" xfId="1" applyFont="1" applyBorder="1"/>
    <xf numFmtId="43" fontId="12" fillId="0" borderId="68" xfId="1" applyFont="1" applyBorder="1"/>
    <xf numFmtId="43" fontId="12" fillId="0" borderId="36" xfId="1" applyFont="1" applyBorder="1"/>
    <xf numFmtId="43" fontId="12" fillId="0" borderId="47" xfId="1" applyFont="1" applyBorder="1"/>
    <xf numFmtId="0" fontId="2" fillId="0" borderId="134" xfId="0" applyFont="1" applyBorder="1" applyAlignment="1">
      <alignment horizontal="center"/>
    </xf>
    <xf numFmtId="165" fontId="12" fillId="0" borderId="35" xfId="0" applyNumberFormat="1" applyFont="1" applyBorder="1"/>
    <xf numFmtId="43" fontId="12" fillId="2" borderId="135" xfId="1" applyFont="1" applyFill="1" applyBorder="1"/>
    <xf numFmtId="165" fontId="2" fillId="0" borderId="134" xfId="0" applyNumberFormat="1" applyFont="1" applyBorder="1"/>
    <xf numFmtId="0" fontId="12" fillId="0" borderId="67" xfId="0" applyFont="1" applyBorder="1"/>
    <xf numFmtId="43" fontId="12" fillId="2" borderId="136" xfId="1" applyFont="1" applyFill="1" applyBorder="1"/>
    <xf numFmtId="0" fontId="12" fillId="0" borderId="37" xfId="0" applyFont="1" applyBorder="1"/>
    <xf numFmtId="0" fontId="12" fillId="0" borderId="33" xfId="0" applyFont="1" applyBorder="1"/>
    <xf numFmtId="43" fontId="2" fillId="0" borderId="68" xfId="1" applyFont="1" applyBorder="1"/>
    <xf numFmtId="0" fontId="2" fillId="0" borderId="10" xfId="0" applyFont="1" applyBorder="1" applyAlignment="1">
      <alignment horizontal="center"/>
    </xf>
    <xf numFmtId="0" fontId="2" fillId="0" borderId="135" xfId="0" applyFont="1" applyBorder="1"/>
    <xf numFmtId="43" fontId="2" fillId="5" borderId="36" xfId="1" applyFont="1" applyFill="1" applyBorder="1"/>
    <xf numFmtId="43" fontId="12" fillId="4" borderId="35" xfId="1" applyFont="1" applyFill="1" applyBorder="1"/>
    <xf numFmtId="0" fontId="44" fillId="0" borderId="0" xfId="0" applyFont="1" applyAlignment="1">
      <alignment horizontal="center"/>
    </xf>
    <xf numFmtId="166" fontId="45" fillId="0" borderId="0" xfId="0" quotePrefix="1" applyNumberFormat="1" applyFont="1" applyAlignment="1">
      <alignment horizont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top"/>
    </xf>
    <xf numFmtId="0" fontId="8" fillId="0" borderId="14" xfId="0" applyFont="1" applyBorder="1" applyAlignment="1">
      <alignment horizontal="center" vertical="top"/>
    </xf>
    <xf numFmtId="0" fontId="9" fillId="0" borderId="15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3" fillId="0" borderId="0" xfId="0" applyFont="1" applyAlignment="1">
      <alignment horizontal="right" vertical="top" wrapText="1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1" xfId="0" applyFont="1" applyBorder="1" applyAlignment="1">
      <alignment horizontal="left"/>
    </xf>
    <xf numFmtId="0" fontId="6" fillId="0" borderId="2" xfId="0" applyFont="1" applyBorder="1" applyAlignment="1">
      <alignment horizontal="center"/>
    </xf>
    <xf numFmtId="0" fontId="8" fillId="0" borderId="22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28" fillId="0" borderId="4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24" fillId="0" borderId="21" xfId="0" applyFont="1" applyBorder="1" applyAlignment="1">
      <alignment horizontal="center" vertical="center"/>
    </xf>
    <xf numFmtId="0" fontId="24" fillId="0" borderId="2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left" vertical="top"/>
    </xf>
  </cellXfs>
  <cellStyles count="6">
    <cellStyle name="Comma" xfId="1" builtinId="3"/>
    <cellStyle name="Normal" xfId="0" builtinId="0"/>
    <cellStyle name="Normal 13" xfId="5"/>
    <cellStyle name="Normal 2" xfId="2"/>
    <cellStyle name="Normal 3" xfId="4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externalLink" Target="externalLinks/externalLink5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externalLink" Target="externalLinks/externalLink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externalLink" Target="externalLinks/externalLink7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externalLink" Target="externalLinks/externalLink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externalLink" Target="externalLinks/externalLink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externalLink" Target="externalLinks/externalLink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externalLink" Target="externalLinks/externalLink10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externalLink" Target="externalLinks/externalLink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styles" Target="style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sharedStrings" Target="sharedString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externalLink" Target="externalLinks/externalLink3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calcChain" Target="calcChain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9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0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214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16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217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218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19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220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22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4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6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7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8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9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0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41"/>
  <sheetViews>
    <sheetView view="pageBreakPreview" topLeftCell="A45" zoomScale="70" zoomScaleNormal="100" zoomScaleSheetLayoutView="70" workbookViewId="0">
      <selection activeCell="B56" sqref="B56"/>
    </sheetView>
  </sheetViews>
  <sheetFormatPr defaultRowHeight="15"/>
  <cols>
    <col min="1" max="1" width="26.28515625" customWidth="1"/>
    <col min="2" max="2" width="70" customWidth="1"/>
    <col min="3" max="3" width="33" style="294" customWidth="1"/>
    <col min="4" max="4" width="34.5703125" style="45" customWidth="1"/>
    <col min="5" max="5" width="11.85546875" style="45" customWidth="1"/>
    <col min="6" max="6" width="10.5703125" bestFit="1" customWidth="1"/>
    <col min="7" max="7" width="8.5703125" customWidth="1"/>
    <col min="8" max="8" width="34" style="46" customWidth="1"/>
    <col min="9" max="9" width="15.5703125" style="45" bestFit="1" customWidth="1"/>
    <col min="10" max="10" width="13.42578125" style="45" bestFit="1" customWidth="1"/>
    <col min="11" max="11" width="11.5703125" bestFit="1" customWidth="1"/>
  </cols>
  <sheetData>
    <row r="1" spans="1:10" ht="20.25">
      <c r="A1" s="449" t="s">
        <v>469</v>
      </c>
      <c r="B1" s="449"/>
      <c r="C1" s="449"/>
      <c r="D1" s="449"/>
      <c r="E1" s="449"/>
      <c r="F1" s="449"/>
      <c r="G1" s="449"/>
      <c r="H1" s="449"/>
      <c r="I1" s="449"/>
      <c r="J1" s="449"/>
    </row>
    <row r="2" spans="1:10" ht="20.25">
      <c r="A2" s="449" t="s">
        <v>470</v>
      </c>
      <c r="B2" s="449"/>
      <c r="C2" s="449"/>
      <c r="D2" s="449"/>
      <c r="E2" s="449"/>
      <c r="F2" s="449"/>
      <c r="G2" s="449"/>
      <c r="H2" s="449"/>
      <c r="I2" s="449"/>
      <c r="J2" s="449"/>
    </row>
    <row r="3" spans="1:10" ht="20.25">
      <c r="A3" s="449" t="s">
        <v>477</v>
      </c>
      <c r="B3" s="449"/>
      <c r="C3" s="449"/>
      <c r="D3" s="449"/>
      <c r="E3" s="449"/>
      <c r="F3" s="449"/>
      <c r="G3" s="449"/>
      <c r="H3" s="449"/>
      <c r="I3" s="449"/>
      <c r="J3" s="449"/>
    </row>
    <row r="4" spans="1:10" ht="18">
      <c r="A4" s="450" t="s">
        <v>1067</v>
      </c>
      <c r="B4" s="450"/>
      <c r="C4" s="450"/>
      <c r="D4" s="450"/>
      <c r="E4" s="450"/>
      <c r="F4" s="450"/>
      <c r="G4" s="450"/>
      <c r="H4" s="450"/>
      <c r="I4" s="450"/>
      <c r="J4" s="450"/>
    </row>
    <row r="5" spans="1:10" ht="18.75">
      <c r="A5" s="266"/>
      <c r="B5" s="266"/>
      <c r="C5" s="266"/>
      <c r="D5" s="266"/>
      <c r="E5" s="266"/>
      <c r="F5" s="266"/>
      <c r="G5" s="266"/>
      <c r="H5" s="266"/>
      <c r="I5" s="266"/>
      <c r="J5" s="266"/>
    </row>
    <row r="6" spans="1:10" ht="18.75">
      <c r="A6" s="41"/>
      <c r="B6" s="42"/>
      <c r="C6" s="295"/>
      <c r="D6" s="43"/>
      <c r="E6" s="94"/>
      <c r="F6" s="42"/>
      <c r="G6" s="42"/>
      <c r="H6" s="42"/>
      <c r="I6" s="43"/>
      <c r="J6" s="43"/>
    </row>
    <row r="7" spans="1:10" ht="54.75" customHeight="1">
      <c r="A7" s="275" t="s">
        <v>471</v>
      </c>
      <c r="B7" s="275" t="s">
        <v>472</v>
      </c>
      <c r="C7" s="276" t="s">
        <v>473</v>
      </c>
      <c r="D7" s="340" t="s">
        <v>474</v>
      </c>
      <c r="E7" s="93"/>
      <c r="H7"/>
      <c r="I7"/>
      <c r="J7"/>
    </row>
    <row r="8" spans="1:10" ht="35.1" customHeight="1">
      <c r="A8" s="278">
        <v>1</v>
      </c>
      <c r="B8" s="279" t="s">
        <v>6</v>
      </c>
      <c r="C8" s="296"/>
      <c r="D8" s="280"/>
      <c r="E8" s="134"/>
      <c r="F8" s="44"/>
      <c r="G8" s="133"/>
      <c r="H8" s="133"/>
      <c r="I8"/>
      <c r="J8"/>
    </row>
    <row r="9" spans="1:10" ht="35.1" customHeight="1">
      <c r="A9" s="278">
        <v>2</v>
      </c>
      <c r="B9" s="279" t="s">
        <v>6</v>
      </c>
      <c r="C9" s="296"/>
      <c r="D9" s="280"/>
      <c r="E9" s="134"/>
      <c r="F9" s="44"/>
      <c r="G9" s="133"/>
      <c r="H9" s="133"/>
      <c r="I9"/>
      <c r="J9"/>
    </row>
    <row r="10" spans="1:10" ht="35.1" customHeight="1">
      <c r="A10" s="278">
        <v>3</v>
      </c>
      <c r="B10" s="279" t="s">
        <v>25</v>
      </c>
      <c r="C10" s="296"/>
      <c r="D10" s="280"/>
      <c r="E10" s="134"/>
      <c r="F10" s="44"/>
      <c r="G10" s="133"/>
      <c r="H10" s="133"/>
      <c r="I10"/>
      <c r="J10"/>
    </row>
    <row r="11" spans="1:10" ht="35.1" customHeight="1">
      <c r="A11" s="278">
        <v>4</v>
      </c>
      <c r="B11" s="279" t="s">
        <v>28</v>
      </c>
      <c r="C11" s="296"/>
      <c r="D11" s="280"/>
      <c r="E11" s="134"/>
      <c r="F11" s="44"/>
      <c r="G11" s="133"/>
      <c r="H11" s="133"/>
      <c r="I11"/>
      <c r="J11"/>
    </row>
    <row r="12" spans="1:10" ht="35.1" customHeight="1">
      <c r="A12" s="278">
        <v>5</v>
      </c>
      <c r="B12" s="279" t="s">
        <v>28</v>
      </c>
      <c r="C12" s="296"/>
      <c r="D12" s="280"/>
      <c r="E12" s="134"/>
      <c r="F12" s="44"/>
      <c r="G12" s="133"/>
      <c r="H12" s="133"/>
      <c r="I12"/>
      <c r="J12"/>
    </row>
    <row r="13" spans="1:10" ht="35.1" customHeight="1">
      <c r="A13" s="278">
        <v>6</v>
      </c>
      <c r="B13" s="279" t="s">
        <v>34</v>
      </c>
      <c r="C13" s="296"/>
      <c r="D13" s="280"/>
      <c r="E13" s="134"/>
      <c r="F13" s="44"/>
      <c r="G13" s="133"/>
      <c r="H13" s="133"/>
      <c r="I13"/>
      <c r="J13"/>
    </row>
    <row r="14" spans="1:10" ht="35.1" customHeight="1">
      <c r="A14" s="278">
        <v>7</v>
      </c>
      <c r="B14" s="279" t="s">
        <v>36</v>
      </c>
      <c r="C14" s="296"/>
      <c r="D14" s="280"/>
      <c r="E14" s="134"/>
      <c r="F14" s="44"/>
      <c r="G14" s="133"/>
      <c r="H14" s="133"/>
      <c r="I14"/>
      <c r="J14"/>
    </row>
    <row r="15" spans="1:10" ht="35.1" customHeight="1">
      <c r="A15" s="278">
        <v>8</v>
      </c>
      <c r="B15" s="279" t="s">
        <v>36</v>
      </c>
      <c r="C15" s="296"/>
      <c r="D15" s="280"/>
      <c r="E15" s="134"/>
      <c r="F15" s="44"/>
      <c r="G15" s="133"/>
      <c r="H15" s="133"/>
      <c r="I15"/>
      <c r="J15"/>
    </row>
    <row r="16" spans="1:10" ht="35.1" customHeight="1">
      <c r="A16" s="278">
        <v>9</v>
      </c>
      <c r="B16" s="279" t="s">
        <v>42</v>
      </c>
      <c r="C16" s="296"/>
      <c r="D16" s="280"/>
      <c r="E16" s="134"/>
      <c r="F16" s="44"/>
      <c r="G16" s="133"/>
      <c r="H16" s="133"/>
      <c r="I16"/>
      <c r="J16"/>
    </row>
    <row r="17" spans="1:10" ht="35.1" customHeight="1">
      <c r="A17" s="278">
        <v>10</v>
      </c>
      <c r="B17" s="279" t="s">
        <v>44</v>
      </c>
      <c r="C17" s="296"/>
      <c r="D17" s="280"/>
      <c r="E17" s="134"/>
      <c r="F17" s="44"/>
      <c r="G17" s="133"/>
      <c r="H17" s="133"/>
      <c r="I17"/>
      <c r="J17"/>
    </row>
    <row r="18" spans="1:10" ht="35.1" customHeight="1">
      <c r="A18" s="278">
        <v>11</v>
      </c>
      <c r="B18" s="279" t="s">
        <v>47</v>
      </c>
      <c r="C18" s="296"/>
      <c r="D18" s="280"/>
      <c r="E18" s="134"/>
      <c r="F18" s="44"/>
      <c r="G18" s="133"/>
      <c r="H18" s="133"/>
      <c r="I18"/>
      <c r="J18"/>
    </row>
    <row r="19" spans="1:10" ht="35.1" customHeight="1">
      <c r="A19" s="278">
        <v>12</v>
      </c>
      <c r="B19" s="279" t="s">
        <v>47</v>
      </c>
      <c r="C19" s="296"/>
      <c r="D19" s="280"/>
      <c r="E19" s="134"/>
      <c r="F19" s="44"/>
      <c r="G19" s="133"/>
      <c r="H19" s="133"/>
      <c r="I19"/>
      <c r="J19"/>
    </row>
    <row r="20" spans="1:10" ht="35.1" customHeight="1">
      <c r="A20" s="278">
        <v>13</v>
      </c>
      <c r="B20" s="279" t="s">
        <v>52</v>
      </c>
      <c r="C20" s="296"/>
      <c r="D20" s="280"/>
      <c r="E20" s="134"/>
      <c r="F20" s="44"/>
      <c r="G20" s="133"/>
      <c r="H20" s="133"/>
      <c r="I20"/>
      <c r="J20"/>
    </row>
    <row r="21" spans="1:10" ht="35.1" customHeight="1">
      <c r="A21" s="278">
        <v>14</v>
      </c>
      <c r="B21" s="279" t="s">
        <v>55</v>
      </c>
      <c r="C21" s="296"/>
      <c r="D21" s="280"/>
      <c r="E21" s="134"/>
      <c r="F21" s="44"/>
      <c r="G21" s="133"/>
      <c r="H21" s="133"/>
      <c r="I21"/>
      <c r="J21"/>
    </row>
    <row r="22" spans="1:10" ht="35.1" customHeight="1">
      <c r="A22" s="278">
        <v>15</v>
      </c>
      <c r="B22" s="279" t="s">
        <v>58</v>
      </c>
      <c r="C22" s="296"/>
      <c r="D22" s="280"/>
      <c r="E22" s="134"/>
      <c r="F22" s="44"/>
      <c r="G22" s="133"/>
      <c r="H22" s="133"/>
      <c r="I22"/>
      <c r="J22"/>
    </row>
    <row r="23" spans="1:10" ht="35.1" customHeight="1">
      <c r="A23" s="278">
        <v>16</v>
      </c>
      <c r="B23" s="279" t="s">
        <v>61</v>
      </c>
      <c r="C23" s="296"/>
      <c r="D23" s="280"/>
      <c r="E23" s="134"/>
      <c r="F23" s="44"/>
      <c r="G23" s="133"/>
      <c r="H23" s="133"/>
      <c r="I23"/>
      <c r="J23"/>
    </row>
    <row r="24" spans="1:10" ht="35.1" customHeight="1">
      <c r="A24" s="278">
        <v>17</v>
      </c>
      <c r="B24" s="279" t="s">
        <v>64</v>
      </c>
      <c r="C24" s="296"/>
      <c r="D24" s="280"/>
      <c r="E24" s="134"/>
      <c r="F24" s="44"/>
      <c r="G24" s="133"/>
      <c r="H24" s="133"/>
      <c r="I24"/>
      <c r="J24"/>
    </row>
    <row r="25" spans="1:10" ht="35.1" customHeight="1">
      <c r="A25" s="278">
        <v>18</v>
      </c>
      <c r="B25" s="279" t="s">
        <v>67</v>
      </c>
      <c r="C25" s="296"/>
      <c r="D25" s="280"/>
      <c r="E25" s="134"/>
      <c r="F25" s="44"/>
      <c r="G25" s="133"/>
      <c r="H25" s="133"/>
      <c r="I25"/>
      <c r="J25"/>
    </row>
    <row r="26" spans="1:10" ht="35.1" customHeight="1">
      <c r="A26" s="278">
        <v>19</v>
      </c>
      <c r="B26" s="279" t="s">
        <v>71</v>
      </c>
      <c r="C26" s="296"/>
      <c r="D26" s="280"/>
      <c r="E26" s="134"/>
      <c r="F26" s="44"/>
      <c r="G26" s="133"/>
      <c r="H26" s="133"/>
      <c r="I26"/>
      <c r="J26"/>
    </row>
    <row r="27" spans="1:10" ht="35.1" customHeight="1">
      <c r="A27" s="278">
        <v>20</v>
      </c>
      <c r="B27" s="279" t="s">
        <v>73</v>
      </c>
      <c r="C27" s="296"/>
      <c r="D27" s="280"/>
      <c r="E27" s="134"/>
      <c r="F27" s="44"/>
      <c r="G27" s="133"/>
      <c r="H27" s="133"/>
      <c r="I27"/>
      <c r="J27"/>
    </row>
    <row r="28" spans="1:10" ht="35.1" customHeight="1">
      <c r="A28" s="278">
        <v>21</v>
      </c>
      <c r="B28" s="279" t="s">
        <v>76</v>
      </c>
      <c r="C28" s="296"/>
      <c r="D28" s="280"/>
      <c r="E28" s="134"/>
      <c r="F28" s="44"/>
      <c r="G28" s="133"/>
      <c r="H28" s="133"/>
      <c r="I28"/>
      <c r="J28"/>
    </row>
    <row r="29" spans="1:10" ht="35.1" customHeight="1">
      <c r="A29" s="278">
        <v>22</v>
      </c>
      <c r="B29" s="279" t="s">
        <v>78</v>
      </c>
      <c r="C29" s="296"/>
      <c r="D29" s="280"/>
      <c r="E29" s="134"/>
      <c r="F29" s="44"/>
      <c r="G29" s="133"/>
      <c r="H29" s="133"/>
      <c r="I29"/>
      <c r="J29"/>
    </row>
    <row r="30" spans="1:10" ht="35.1" customHeight="1">
      <c r="A30" s="278">
        <v>23</v>
      </c>
      <c r="B30" s="279" t="s">
        <v>81</v>
      </c>
      <c r="C30" s="296"/>
      <c r="D30" s="280"/>
      <c r="E30" s="134"/>
      <c r="F30" s="44"/>
      <c r="G30" s="133"/>
      <c r="H30" s="133"/>
      <c r="I30"/>
      <c r="J30"/>
    </row>
    <row r="31" spans="1:10" ht="35.1" customHeight="1">
      <c r="A31" s="278">
        <v>24</v>
      </c>
      <c r="B31" s="279" t="s">
        <v>84</v>
      </c>
      <c r="C31" s="296"/>
      <c r="D31" s="280"/>
      <c r="E31" s="134"/>
      <c r="F31" s="44"/>
      <c r="G31" s="133"/>
      <c r="H31" s="133"/>
      <c r="I31"/>
      <c r="J31"/>
    </row>
    <row r="32" spans="1:10" ht="35.1" customHeight="1">
      <c r="A32" s="278">
        <v>25</v>
      </c>
      <c r="B32" s="279" t="s">
        <v>87</v>
      </c>
      <c r="C32" s="296"/>
      <c r="D32" s="280"/>
      <c r="E32" s="134"/>
      <c r="F32" s="44"/>
      <c r="G32" s="133"/>
      <c r="H32" s="133"/>
      <c r="I32"/>
      <c r="J32"/>
    </row>
    <row r="33" spans="1:10" ht="35.1" customHeight="1">
      <c r="A33" s="278">
        <v>26</v>
      </c>
      <c r="B33" s="279" t="s">
        <v>90</v>
      </c>
      <c r="C33" s="296"/>
      <c r="D33" s="280"/>
      <c r="E33" s="134"/>
      <c r="F33" s="44"/>
      <c r="G33" s="133"/>
      <c r="H33" s="133"/>
      <c r="I33"/>
      <c r="J33"/>
    </row>
    <row r="34" spans="1:10" ht="35.1" customHeight="1">
      <c r="A34" s="278">
        <v>27</v>
      </c>
      <c r="B34" s="279" t="s">
        <v>93</v>
      </c>
      <c r="C34" s="296"/>
      <c r="D34" s="280"/>
      <c r="E34" s="134"/>
      <c r="F34" s="44"/>
      <c r="G34" s="133"/>
      <c r="H34" s="133"/>
      <c r="I34"/>
      <c r="J34"/>
    </row>
    <row r="35" spans="1:10" ht="35.1" customHeight="1">
      <c r="A35" s="278">
        <v>28</v>
      </c>
      <c r="B35" s="279" t="s">
        <v>96</v>
      </c>
      <c r="C35" s="296"/>
      <c r="D35" s="280"/>
      <c r="E35" s="134"/>
      <c r="F35" s="44"/>
      <c r="G35" s="133"/>
      <c r="H35" s="133"/>
      <c r="I35"/>
      <c r="J35"/>
    </row>
    <row r="36" spans="1:10" ht="35.1" customHeight="1">
      <c r="A36" s="278">
        <v>29</v>
      </c>
      <c r="B36" s="279" t="s">
        <v>99</v>
      </c>
      <c r="C36" s="296"/>
      <c r="D36" s="280"/>
      <c r="E36" s="134"/>
      <c r="F36" s="44"/>
      <c r="G36" s="133"/>
      <c r="H36" s="133"/>
      <c r="I36"/>
      <c r="J36"/>
    </row>
    <row r="37" spans="1:10" ht="35.1" customHeight="1">
      <c r="A37" s="278">
        <v>30</v>
      </c>
      <c r="B37" s="279" t="s">
        <v>102</v>
      </c>
      <c r="C37" s="296"/>
      <c r="D37" s="280"/>
      <c r="E37" s="134"/>
      <c r="F37" s="44"/>
      <c r="G37" s="133"/>
      <c r="H37" s="133"/>
      <c r="I37"/>
      <c r="J37"/>
    </row>
    <row r="38" spans="1:10" ht="35.1" customHeight="1">
      <c r="A38" s="278">
        <v>31</v>
      </c>
      <c r="B38" s="279" t="s">
        <v>104</v>
      </c>
      <c r="C38" s="296"/>
      <c r="D38" s="280"/>
      <c r="E38" s="134"/>
      <c r="F38" s="44"/>
      <c r="G38" s="133"/>
      <c r="H38" s="133"/>
      <c r="I38"/>
      <c r="J38"/>
    </row>
    <row r="39" spans="1:10" ht="35.1" customHeight="1">
      <c r="A39" s="278">
        <v>32</v>
      </c>
      <c r="B39" s="279" t="s">
        <v>107</v>
      </c>
      <c r="C39" s="296"/>
      <c r="D39" s="280"/>
      <c r="E39" s="134"/>
      <c r="F39" s="44"/>
      <c r="G39" s="133"/>
      <c r="H39" s="133"/>
      <c r="I39"/>
      <c r="J39"/>
    </row>
    <row r="40" spans="1:10" ht="35.1" customHeight="1">
      <c r="A40" s="278">
        <v>33</v>
      </c>
      <c r="B40" s="279" t="s">
        <v>107</v>
      </c>
      <c r="C40" s="296"/>
      <c r="D40" s="280"/>
      <c r="E40" s="134"/>
      <c r="F40" s="44"/>
      <c r="G40" s="133"/>
      <c r="H40" s="133"/>
      <c r="I40"/>
      <c r="J40"/>
    </row>
    <row r="41" spans="1:10" ht="35.1" customHeight="1">
      <c r="A41" s="278">
        <v>34</v>
      </c>
      <c r="B41" s="279" t="s">
        <v>112</v>
      </c>
      <c r="C41" s="296"/>
      <c r="D41" s="280"/>
      <c r="E41" s="134"/>
      <c r="F41" s="44"/>
      <c r="G41" s="133"/>
      <c r="H41" s="133"/>
      <c r="I41"/>
      <c r="J41"/>
    </row>
    <row r="42" spans="1:10" ht="35.1" customHeight="1">
      <c r="A42" s="278">
        <v>35</v>
      </c>
      <c r="B42" s="279" t="s">
        <v>114</v>
      </c>
      <c r="C42" s="296"/>
      <c r="D42" s="280"/>
      <c r="E42" s="134"/>
      <c r="F42" s="44"/>
      <c r="G42" s="133"/>
      <c r="H42" s="133"/>
      <c r="I42"/>
      <c r="J42"/>
    </row>
    <row r="43" spans="1:10" ht="35.1" customHeight="1">
      <c r="A43" s="278">
        <v>36</v>
      </c>
      <c r="B43" s="279" t="s">
        <v>114</v>
      </c>
      <c r="C43" s="296"/>
      <c r="D43" s="280"/>
      <c r="E43" s="134"/>
      <c r="F43" s="44"/>
      <c r="G43" s="133"/>
      <c r="H43" s="133"/>
      <c r="I43"/>
      <c r="J43"/>
    </row>
    <row r="44" spans="1:10" ht="35.1" customHeight="1">
      <c r="A44" s="278">
        <v>37</v>
      </c>
      <c r="B44" s="279" t="s">
        <v>119</v>
      </c>
      <c r="C44" s="296"/>
      <c r="D44" s="280"/>
      <c r="E44" s="134"/>
      <c r="F44" s="44"/>
      <c r="G44" s="133"/>
      <c r="H44" s="133"/>
      <c r="I44"/>
      <c r="J44"/>
    </row>
    <row r="45" spans="1:10" ht="35.1" customHeight="1">
      <c r="A45" s="278">
        <v>38</v>
      </c>
      <c r="B45" s="279" t="s">
        <v>122</v>
      </c>
      <c r="C45" s="296"/>
      <c r="D45" s="280"/>
      <c r="E45" s="134"/>
      <c r="F45" s="44"/>
      <c r="G45" s="133"/>
      <c r="H45" s="133"/>
      <c r="I45"/>
      <c r="J45"/>
    </row>
    <row r="46" spans="1:10" ht="35.1" customHeight="1">
      <c r="A46" s="278">
        <v>39</v>
      </c>
      <c r="B46" s="279" t="s">
        <v>125</v>
      </c>
      <c r="C46" s="296"/>
      <c r="D46" s="280"/>
      <c r="E46" s="134"/>
      <c r="F46" s="44"/>
      <c r="G46" s="133"/>
      <c r="H46" s="133"/>
      <c r="I46"/>
      <c r="J46"/>
    </row>
    <row r="47" spans="1:10" ht="35.1" customHeight="1">
      <c r="A47" s="278">
        <v>40</v>
      </c>
      <c r="B47" s="279" t="s">
        <v>127</v>
      </c>
      <c r="C47" s="296"/>
      <c r="D47" s="280"/>
      <c r="E47" s="134"/>
      <c r="F47" s="44"/>
      <c r="G47" s="133"/>
      <c r="H47" s="133"/>
      <c r="I47"/>
      <c r="J47"/>
    </row>
    <row r="48" spans="1:10" ht="35.1" customHeight="1">
      <c r="A48" s="278">
        <v>41</v>
      </c>
      <c r="B48" s="279" t="s">
        <v>130</v>
      </c>
      <c r="C48" s="296"/>
      <c r="D48" s="280"/>
      <c r="E48" s="134"/>
      <c r="F48" s="44"/>
      <c r="G48" s="133"/>
      <c r="H48" s="133"/>
      <c r="I48"/>
      <c r="J48"/>
    </row>
    <row r="49" spans="1:10" ht="35.1" customHeight="1">
      <c r="A49" s="278">
        <v>42</v>
      </c>
      <c r="B49" s="279" t="s">
        <v>130</v>
      </c>
      <c r="C49" s="296"/>
      <c r="D49" s="280"/>
      <c r="E49" s="134"/>
      <c r="F49" s="44"/>
      <c r="G49" s="133"/>
      <c r="H49" s="133"/>
      <c r="I49"/>
      <c r="J49"/>
    </row>
    <row r="50" spans="1:10" ht="35.1" customHeight="1">
      <c r="A50" s="278">
        <v>43</v>
      </c>
      <c r="B50" s="279" t="s">
        <v>134</v>
      </c>
      <c r="C50" s="296"/>
      <c r="D50" s="280"/>
      <c r="E50" s="134"/>
      <c r="F50" s="44"/>
      <c r="G50" s="133"/>
      <c r="H50" s="133"/>
      <c r="I50"/>
      <c r="J50"/>
    </row>
    <row r="51" spans="1:10" ht="35.1" customHeight="1">
      <c r="A51" s="278">
        <v>44</v>
      </c>
      <c r="B51" s="279" t="s">
        <v>134</v>
      </c>
      <c r="C51" s="296"/>
      <c r="D51" s="280"/>
      <c r="E51" s="134"/>
      <c r="F51" s="44"/>
      <c r="G51" s="133"/>
      <c r="H51" s="133"/>
      <c r="I51"/>
      <c r="J51"/>
    </row>
    <row r="52" spans="1:10" ht="35.1" customHeight="1">
      <c r="A52" s="278">
        <v>45</v>
      </c>
      <c r="B52" s="279" t="s">
        <v>134</v>
      </c>
      <c r="C52" s="296"/>
      <c r="D52" s="280"/>
      <c r="E52" s="134"/>
      <c r="F52" s="44"/>
      <c r="G52" s="133"/>
      <c r="H52" s="133"/>
      <c r="I52"/>
      <c r="J52"/>
    </row>
    <row r="53" spans="1:10" ht="35.1" customHeight="1">
      <c r="A53" s="278">
        <v>46</v>
      </c>
      <c r="B53" s="279" t="s">
        <v>141</v>
      </c>
      <c r="C53" s="296"/>
      <c r="D53" s="280"/>
      <c r="E53" s="134"/>
      <c r="F53" s="44"/>
      <c r="G53" s="133"/>
      <c r="H53" s="133"/>
      <c r="I53"/>
      <c r="J53"/>
    </row>
    <row r="54" spans="1:10" ht="35.1" customHeight="1">
      <c r="A54" s="278">
        <v>47</v>
      </c>
      <c r="B54" s="279" t="s">
        <v>144</v>
      </c>
      <c r="C54" s="296"/>
      <c r="D54" s="280"/>
      <c r="E54" s="134"/>
      <c r="F54" s="44"/>
      <c r="G54" s="133"/>
      <c r="H54" s="133"/>
      <c r="I54"/>
      <c r="J54"/>
    </row>
    <row r="55" spans="1:10" ht="35.1" customHeight="1">
      <c r="A55" s="278">
        <v>48</v>
      </c>
      <c r="B55" s="279" t="s">
        <v>144</v>
      </c>
      <c r="C55" s="296"/>
      <c r="D55" s="280"/>
      <c r="E55" s="134"/>
      <c r="F55" s="44"/>
      <c r="G55" s="133"/>
      <c r="H55" s="133"/>
      <c r="I55"/>
      <c r="J55"/>
    </row>
    <row r="56" spans="1:10" ht="35.1" customHeight="1">
      <c r="A56" s="278">
        <v>49</v>
      </c>
      <c r="B56" s="279" t="s">
        <v>146</v>
      </c>
      <c r="C56" s="296"/>
      <c r="D56" s="280"/>
      <c r="E56" s="134"/>
      <c r="F56" s="44"/>
      <c r="G56" s="133"/>
      <c r="H56" s="133"/>
      <c r="I56"/>
      <c r="J56"/>
    </row>
    <row r="57" spans="1:10" ht="35.1" customHeight="1">
      <c r="A57" s="278">
        <v>50</v>
      </c>
      <c r="B57" s="279" t="s">
        <v>148</v>
      </c>
      <c r="C57" s="296"/>
      <c r="D57" s="280"/>
      <c r="E57" s="134"/>
      <c r="F57" s="44"/>
      <c r="G57" s="133"/>
      <c r="H57" s="133"/>
      <c r="I57"/>
      <c r="J57"/>
    </row>
    <row r="58" spans="1:10" ht="35.1" customHeight="1">
      <c r="A58" s="278">
        <v>51</v>
      </c>
      <c r="B58" s="279" t="s">
        <v>151</v>
      </c>
      <c r="C58" s="296"/>
      <c r="D58" s="280"/>
      <c r="E58" s="134"/>
      <c r="F58" s="44"/>
      <c r="G58" s="133"/>
      <c r="H58" s="133"/>
      <c r="I58"/>
      <c r="J58"/>
    </row>
    <row r="59" spans="1:10" ht="35.1" customHeight="1">
      <c r="A59" s="278">
        <v>52</v>
      </c>
      <c r="B59" s="279" t="s">
        <v>153</v>
      </c>
      <c r="C59" s="296"/>
      <c r="D59" s="280"/>
      <c r="E59" s="134"/>
      <c r="F59" s="44"/>
      <c r="G59" s="133"/>
      <c r="H59" s="133"/>
      <c r="I59"/>
      <c r="J59"/>
    </row>
    <row r="60" spans="1:10" ht="35.1" customHeight="1">
      <c r="A60" s="278">
        <v>53</v>
      </c>
      <c r="B60" s="279" t="s">
        <v>156</v>
      </c>
      <c r="C60" s="296"/>
      <c r="D60" s="280"/>
      <c r="E60" s="134"/>
      <c r="F60" s="44"/>
      <c r="G60" s="133"/>
      <c r="H60" s="133"/>
      <c r="I60"/>
      <c r="J60"/>
    </row>
    <row r="61" spans="1:10" ht="35.1" customHeight="1">
      <c r="A61" s="278">
        <v>54</v>
      </c>
      <c r="B61" s="279" t="s">
        <v>159</v>
      </c>
      <c r="C61" s="296"/>
      <c r="D61" s="280"/>
      <c r="E61" s="134"/>
      <c r="F61" s="44"/>
      <c r="G61" s="133"/>
      <c r="H61" s="133"/>
      <c r="I61"/>
      <c r="J61"/>
    </row>
    <row r="62" spans="1:10" ht="35.1" customHeight="1">
      <c r="A62" s="278">
        <v>55</v>
      </c>
      <c r="B62" s="279" t="s">
        <v>162</v>
      </c>
      <c r="C62" s="296"/>
      <c r="D62" s="280"/>
      <c r="E62" s="134"/>
      <c r="F62" s="44"/>
      <c r="G62" s="133"/>
      <c r="H62" s="133"/>
      <c r="I62"/>
      <c r="J62"/>
    </row>
    <row r="63" spans="1:10" ht="35.1" customHeight="1">
      <c r="A63" s="278">
        <v>56</v>
      </c>
      <c r="B63" s="279" t="s">
        <v>165</v>
      </c>
      <c r="C63" s="296"/>
      <c r="D63" s="280"/>
      <c r="E63" s="134"/>
      <c r="F63" s="44"/>
      <c r="G63" s="133"/>
      <c r="H63" s="133"/>
      <c r="I63"/>
      <c r="J63"/>
    </row>
    <row r="64" spans="1:10" ht="35.1" customHeight="1">
      <c r="A64" s="278">
        <v>57</v>
      </c>
      <c r="B64" s="279" t="s">
        <v>168</v>
      </c>
      <c r="C64" s="296"/>
      <c r="D64" s="280"/>
      <c r="E64" s="134"/>
      <c r="F64" s="44"/>
      <c r="G64" s="133"/>
      <c r="H64" s="133"/>
      <c r="I64"/>
      <c r="J64"/>
    </row>
    <row r="65" spans="1:10" ht="35.1" customHeight="1">
      <c r="A65" s="278">
        <v>58</v>
      </c>
      <c r="B65" s="279" t="s">
        <v>168</v>
      </c>
      <c r="C65" s="296"/>
      <c r="D65" s="280"/>
      <c r="E65" s="134"/>
      <c r="F65" s="44"/>
      <c r="G65" s="133"/>
      <c r="H65" s="133"/>
      <c r="I65"/>
      <c r="J65"/>
    </row>
    <row r="66" spans="1:10" ht="35.1" customHeight="1">
      <c r="A66" s="278">
        <v>59</v>
      </c>
      <c r="B66" s="279" t="s">
        <v>168</v>
      </c>
      <c r="C66" s="296"/>
      <c r="D66" s="280"/>
      <c r="E66" s="134"/>
      <c r="F66" s="44"/>
      <c r="G66" s="133"/>
      <c r="H66" s="133"/>
      <c r="I66"/>
      <c r="J66"/>
    </row>
    <row r="67" spans="1:10" ht="35.1" customHeight="1">
      <c r="A67" s="278">
        <v>60</v>
      </c>
      <c r="B67" s="279" t="s">
        <v>168</v>
      </c>
      <c r="C67" s="296"/>
      <c r="D67" s="280"/>
      <c r="E67" s="134"/>
      <c r="F67" s="44"/>
      <c r="G67" s="133"/>
      <c r="H67" s="133"/>
      <c r="I67"/>
      <c r="J67"/>
    </row>
    <row r="68" spans="1:10" ht="35.1" customHeight="1">
      <c r="A68" s="278">
        <v>61</v>
      </c>
      <c r="B68" s="279" t="s">
        <v>168</v>
      </c>
      <c r="C68" s="296"/>
      <c r="D68" s="280"/>
      <c r="E68" s="134"/>
      <c r="F68" s="44"/>
      <c r="G68" s="133"/>
      <c r="H68" s="133"/>
      <c r="I68"/>
      <c r="J68"/>
    </row>
    <row r="69" spans="1:10" ht="35.1" customHeight="1">
      <c r="A69" s="278">
        <v>62</v>
      </c>
      <c r="B69" s="279" t="s">
        <v>168</v>
      </c>
      <c r="C69" s="296"/>
      <c r="D69" s="280"/>
      <c r="E69" s="134"/>
      <c r="F69" s="44"/>
      <c r="G69" s="133"/>
      <c r="H69" s="133"/>
      <c r="I69"/>
      <c r="J69"/>
    </row>
    <row r="70" spans="1:10" ht="35.1" customHeight="1">
      <c r="A70" s="278">
        <v>63</v>
      </c>
      <c r="B70" s="279" t="s">
        <v>168</v>
      </c>
      <c r="C70" s="296"/>
      <c r="D70" s="280"/>
      <c r="E70" s="134"/>
      <c r="F70" s="44"/>
      <c r="G70" s="133"/>
      <c r="H70" s="133"/>
      <c r="I70"/>
      <c r="J70"/>
    </row>
    <row r="71" spans="1:10" ht="35.1" customHeight="1">
      <c r="A71" s="278">
        <v>64</v>
      </c>
      <c r="B71" s="279" t="s">
        <v>168</v>
      </c>
      <c r="C71" s="296"/>
      <c r="D71" s="280"/>
      <c r="E71" s="134"/>
      <c r="F71" s="44"/>
      <c r="G71" s="133"/>
      <c r="H71" s="133"/>
      <c r="I71"/>
      <c r="J71"/>
    </row>
    <row r="72" spans="1:10" ht="35.1" customHeight="1">
      <c r="A72" s="278">
        <v>65</v>
      </c>
      <c r="B72" s="279" t="s">
        <v>168</v>
      </c>
      <c r="C72" s="296"/>
      <c r="D72" s="280"/>
      <c r="E72" s="134"/>
      <c r="F72" s="44"/>
      <c r="G72" s="133"/>
      <c r="H72" s="133"/>
      <c r="I72"/>
      <c r="J72"/>
    </row>
    <row r="73" spans="1:10" ht="35.1" customHeight="1">
      <c r="A73" s="278">
        <v>66</v>
      </c>
      <c r="B73" s="279" t="s">
        <v>168</v>
      </c>
      <c r="C73" s="296"/>
      <c r="D73" s="280"/>
      <c r="E73" s="134"/>
      <c r="F73" s="44"/>
      <c r="G73" s="133"/>
      <c r="H73" s="133"/>
      <c r="I73"/>
      <c r="J73"/>
    </row>
    <row r="74" spans="1:10" ht="35.1" customHeight="1">
      <c r="A74" s="278">
        <v>67</v>
      </c>
      <c r="B74" s="279" t="s">
        <v>168</v>
      </c>
      <c r="C74" s="296"/>
      <c r="D74" s="280"/>
      <c r="E74" s="134"/>
      <c r="F74" s="44"/>
      <c r="G74" s="133"/>
      <c r="H74" s="133"/>
      <c r="I74"/>
      <c r="J74"/>
    </row>
    <row r="75" spans="1:10" ht="35.1" customHeight="1">
      <c r="A75" s="278">
        <v>68</v>
      </c>
      <c r="B75" s="279" t="s">
        <v>168</v>
      </c>
      <c r="C75" s="296"/>
      <c r="D75" s="280"/>
      <c r="E75" s="134"/>
      <c r="F75" s="44"/>
      <c r="G75" s="133"/>
      <c r="H75" s="133"/>
      <c r="I75"/>
      <c r="J75"/>
    </row>
    <row r="76" spans="1:10" ht="35.1" customHeight="1">
      <c r="A76" s="278">
        <v>69</v>
      </c>
      <c r="B76" s="279" t="s">
        <v>168</v>
      </c>
      <c r="C76" s="296"/>
      <c r="D76" s="280"/>
      <c r="E76" s="134"/>
      <c r="F76" s="44"/>
      <c r="G76" s="133"/>
      <c r="H76" s="133"/>
      <c r="I76"/>
      <c r="J76"/>
    </row>
    <row r="77" spans="1:10" ht="35.1" customHeight="1">
      <c r="A77" s="278">
        <v>70</v>
      </c>
      <c r="B77" s="279" t="s">
        <v>168</v>
      </c>
      <c r="C77" s="296"/>
      <c r="D77" s="280"/>
      <c r="E77" s="134"/>
      <c r="F77" s="44"/>
      <c r="G77" s="133"/>
      <c r="H77" s="133"/>
      <c r="I77"/>
      <c r="J77"/>
    </row>
    <row r="78" spans="1:10" ht="35.1" customHeight="1">
      <c r="A78" s="278">
        <v>71</v>
      </c>
      <c r="B78" s="279" t="s">
        <v>202</v>
      </c>
      <c r="C78" s="296"/>
      <c r="D78" s="280"/>
      <c r="E78" s="134"/>
      <c r="F78" s="44"/>
      <c r="G78" s="133"/>
      <c r="H78" s="133"/>
      <c r="I78"/>
      <c r="J78"/>
    </row>
    <row r="79" spans="1:10" ht="35.1" customHeight="1">
      <c r="A79" s="278">
        <v>72</v>
      </c>
      <c r="B79" s="279" t="s">
        <v>202</v>
      </c>
      <c r="C79" s="296"/>
      <c r="D79" s="280"/>
      <c r="E79" s="134"/>
      <c r="F79" s="44"/>
      <c r="G79" s="133"/>
      <c r="H79" s="133"/>
      <c r="I79"/>
      <c r="J79"/>
    </row>
    <row r="80" spans="1:10" ht="35.1" customHeight="1">
      <c r="A80" s="278">
        <v>73</v>
      </c>
      <c r="B80" s="279" t="s">
        <v>202</v>
      </c>
      <c r="C80" s="296"/>
      <c r="D80" s="280"/>
      <c r="E80" s="134"/>
      <c r="F80" s="44"/>
      <c r="G80" s="133"/>
      <c r="H80" s="133"/>
      <c r="I80"/>
      <c r="J80"/>
    </row>
    <row r="81" spans="1:10" ht="35.1" customHeight="1">
      <c r="A81" s="278">
        <v>74</v>
      </c>
      <c r="B81" s="279" t="s">
        <v>202</v>
      </c>
      <c r="C81" s="296"/>
      <c r="D81" s="280"/>
      <c r="E81" s="134"/>
      <c r="F81" s="44"/>
      <c r="G81" s="133"/>
      <c r="H81" s="133"/>
      <c r="I81"/>
      <c r="J81"/>
    </row>
    <row r="82" spans="1:10" ht="35.1" customHeight="1">
      <c r="A82" s="278">
        <v>75</v>
      </c>
      <c r="B82" s="279" t="s">
        <v>168</v>
      </c>
      <c r="C82" s="296"/>
      <c r="D82" s="280"/>
      <c r="E82" s="134"/>
      <c r="F82" s="44"/>
      <c r="G82" s="133"/>
      <c r="H82" s="133"/>
      <c r="I82"/>
      <c r="J82"/>
    </row>
    <row r="83" spans="1:10" ht="35.1" customHeight="1">
      <c r="A83" s="278">
        <v>76</v>
      </c>
      <c r="B83" s="279" t="s">
        <v>168</v>
      </c>
      <c r="C83" s="296"/>
      <c r="D83" s="280"/>
      <c r="E83" s="134"/>
      <c r="F83" s="44"/>
      <c r="G83" s="133"/>
      <c r="H83" s="133"/>
      <c r="I83"/>
      <c r="J83"/>
    </row>
    <row r="84" spans="1:10" ht="35.1" customHeight="1">
      <c r="A84" s="278">
        <v>77</v>
      </c>
      <c r="B84" s="279" t="s">
        <v>168</v>
      </c>
      <c r="C84" s="296"/>
      <c r="D84" s="280"/>
      <c r="E84" s="134"/>
      <c r="F84" s="44"/>
      <c r="G84" s="133"/>
      <c r="H84" s="133"/>
      <c r="I84"/>
      <c r="J84"/>
    </row>
    <row r="85" spans="1:10" ht="35.1" customHeight="1">
      <c r="A85" s="278">
        <v>78</v>
      </c>
      <c r="B85" s="279" t="s">
        <v>168</v>
      </c>
      <c r="C85" s="296"/>
      <c r="D85" s="280"/>
      <c r="E85" s="134"/>
      <c r="F85" s="44"/>
      <c r="G85" s="133"/>
      <c r="H85" s="133"/>
      <c r="I85"/>
      <c r="J85"/>
    </row>
    <row r="86" spans="1:10" ht="35.1" customHeight="1">
      <c r="A86" s="278">
        <v>79</v>
      </c>
      <c r="B86" s="279" t="s">
        <v>211</v>
      </c>
      <c r="C86" s="296"/>
      <c r="D86" s="280"/>
      <c r="E86" s="134"/>
      <c r="F86" s="44"/>
      <c r="G86" s="133"/>
      <c r="H86" s="133"/>
      <c r="I86"/>
      <c r="J86"/>
    </row>
    <row r="87" spans="1:10" ht="35.1" customHeight="1">
      <c r="A87" s="278">
        <v>80</v>
      </c>
      <c r="B87" s="279" t="s">
        <v>211</v>
      </c>
      <c r="C87" s="296"/>
      <c r="D87" s="280"/>
      <c r="E87" s="134"/>
      <c r="F87" s="44"/>
      <c r="G87" s="133"/>
      <c r="H87" s="133"/>
      <c r="I87"/>
      <c r="J87"/>
    </row>
    <row r="88" spans="1:10" ht="35.1" customHeight="1">
      <c r="A88" s="278">
        <v>81</v>
      </c>
      <c r="B88" s="279" t="s">
        <v>216</v>
      </c>
      <c r="C88" s="296"/>
      <c r="D88" s="280"/>
      <c r="E88" s="134"/>
      <c r="F88" s="44"/>
      <c r="G88" s="133"/>
      <c r="H88" s="133"/>
      <c r="I88"/>
      <c r="J88"/>
    </row>
    <row r="89" spans="1:10" ht="35.1" customHeight="1">
      <c r="A89" s="278">
        <v>82</v>
      </c>
      <c r="B89" s="279" t="s">
        <v>218</v>
      </c>
      <c r="C89" s="296"/>
      <c r="D89" s="280"/>
      <c r="E89" s="134"/>
      <c r="F89" s="44"/>
      <c r="G89" s="133"/>
      <c r="H89" s="133"/>
      <c r="I89"/>
      <c r="J89"/>
    </row>
    <row r="90" spans="1:10" ht="35.1" customHeight="1">
      <c r="A90" s="278">
        <v>83</v>
      </c>
      <c r="B90" s="279" t="s">
        <v>218</v>
      </c>
      <c r="C90" s="296"/>
      <c r="D90" s="280"/>
      <c r="E90" s="134"/>
      <c r="F90" s="44"/>
      <c r="G90" s="133"/>
      <c r="H90" s="133"/>
      <c r="I90"/>
      <c r="J90"/>
    </row>
    <row r="91" spans="1:10" ht="35.1" customHeight="1">
      <c r="A91" s="278">
        <v>84</v>
      </c>
      <c r="B91" s="279" t="s">
        <v>218</v>
      </c>
      <c r="C91" s="296"/>
      <c r="D91" s="280"/>
      <c r="E91" s="134"/>
      <c r="F91" s="135"/>
      <c r="G91" s="139"/>
      <c r="H91" s="133"/>
      <c r="I91"/>
      <c r="J91"/>
    </row>
    <row r="92" spans="1:10" ht="35.1" customHeight="1">
      <c r="A92" s="278">
        <v>85</v>
      </c>
      <c r="B92" s="279" t="s">
        <v>224</v>
      </c>
      <c r="C92" s="296"/>
      <c r="D92" s="280"/>
      <c r="E92" s="134"/>
      <c r="F92" s="135"/>
      <c r="G92" s="139"/>
      <c r="H92" s="133"/>
      <c r="I92"/>
      <c r="J92"/>
    </row>
    <row r="93" spans="1:10" ht="35.1" customHeight="1">
      <c r="A93" s="278">
        <v>86</v>
      </c>
      <c r="B93" s="279" t="s">
        <v>224</v>
      </c>
      <c r="C93" s="296"/>
      <c r="D93" s="280"/>
      <c r="E93" s="134"/>
      <c r="F93" s="135"/>
      <c r="G93" s="139"/>
      <c r="H93" s="133"/>
      <c r="I93"/>
      <c r="J93"/>
    </row>
    <row r="94" spans="1:10" ht="35.1" customHeight="1">
      <c r="A94" s="278">
        <v>87</v>
      </c>
      <c r="B94" s="279" t="s">
        <v>224</v>
      </c>
      <c r="C94" s="296"/>
      <c r="D94" s="280"/>
      <c r="E94" s="134"/>
      <c r="F94" s="135"/>
      <c r="G94" s="139"/>
      <c r="H94" s="133"/>
      <c r="I94"/>
      <c r="J94"/>
    </row>
    <row r="95" spans="1:10" ht="35.1" customHeight="1">
      <c r="A95" s="278">
        <v>88</v>
      </c>
      <c r="B95" s="279" t="s">
        <v>229</v>
      </c>
      <c r="C95" s="296"/>
      <c r="D95" s="280"/>
      <c r="E95" s="134"/>
      <c r="F95" s="135"/>
      <c r="G95" s="139"/>
      <c r="H95" s="133"/>
      <c r="I95"/>
      <c r="J95"/>
    </row>
    <row r="96" spans="1:10" ht="35.1" customHeight="1">
      <c r="A96" s="278">
        <v>89</v>
      </c>
      <c r="B96" s="279" t="s">
        <v>229</v>
      </c>
      <c r="C96" s="296"/>
      <c r="D96" s="280"/>
      <c r="E96" s="134"/>
      <c r="F96" s="135"/>
      <c r="G96" s="139"/>
      <c r="H96" s="133"/>
      <c r="I96"/>
      <c r="J96"/>
    </row>
    <row r="97" spans="1:10" ht="35.1" customHeight="1">
      <c r="A97" s="278">
        <v>90</v>
      </c>
      <c r="B97" s="279" t="s">
        <v>235</v>
      </c>
      <c r="C97" s="296"/>
      <c r="D97" s="280"/>
      <c r="E97" s="134"/>
      <c r="F97" s="135"/>
      <c r="G97" s="139"/>
      <c r="H97" s="133"/>
      <c r="I97"/>
      <c r="J97"/>
    </row>
    <row r="98" spans="1:10" ht="35.1" customHeight="1">
      <c r="A98" s="278">
        <v>91</v>
      </c>
      <c r="B98" s="279" t="s">
        <v>237</v>
      </c>
      <c r="C98" s="296"/>
      <c r="D98" s="280"/>
      <c r="E98" s="134"/>
      <c r="F98" s="135"/>
      <c r="G98" s="139"/>
      <c r="H98" s="133"/>
      <c r="I98"/>
      <c r="J98"/>
    </row>
    <row r="99" spans="1:10" ht="35.1" customHeight="1">
      <c r="A99" s="278">
        <v>92</v>
      </c>
      <c r="B99" s="279" t="s">
        <v>240</v>
      </c>
      <c r="C99" s="296"/>
      <c r="D99" s="280"/>
      <c r="E99" s="134"/>
      <c r="F99" s="140"/>
      <c r="G99" s="139"/>
      <c r="H99" s="133"/>
      <c r="I99"/>
      <c r="J99"/>
    </row>
    <row r="100" spans="1:10" ht="35.1" customHeight="1">
      <c r="A100" s="278">
        <v>93</v>
      </c>
      <c r="B100" s="279" t="s">
        <v>240</v>
      </c>
      <c r="C100" s="296"/>
      <c r="D100" s="280"/>
      <c r="E100" s="134"/>
      <c r="F100" s="138" t="e">
        <f>#REF!-#REF!</f>
        <v>#REF!</v>
      </c>
      <c r="G100" s="139"/>
      <c r="H100" s="133"/>
      <c r="I100"/>
      <c r="J100"/>
    </row>
    <row r="101" spans="1:10" ht="35.1" customHeight="1">
      <c r="A101" s="278">
        <v>94</v>
      </c>
      <c r="B101" s="279" t="s">
        <v>240</v>
      </c>
      <c r="C101" s="296"/>
      <c r="D101" s="280"/>
      <c r="E101" s="134"/>
      <c r="F101" s="135"/>
      <c r="G101" s="139"/>
      <c r="H101" s="133"/>
      <c r="I101"/>
      <c r="J101"/>
    </row>
    <row r="102" spans="1:10" ht="35.1" customHeight="1">
      <c r="A102" s="278">
        <v>95</v>
      </c>
      <c r="B102" s="279" t="s">
        <v>247</v>
      </c>
      <c r="C102" s="296"/>
      <c r="D102" s="280"/>
      <c r="E102" s="134"/>
      <c r="F102" s="137"/>
      <c r="G102" s="139"/>
      <c r="H102" s="133"/>
      <c r="I102"/>
      <c r="J102"/>
    </row>
    <row r="103" spans="1:10" ht="35.1" customHeight="1">
      <c r="A103" s="278">
        <v>96</v>
      </c>
      <c r="B103" s="279" t="s">
        <v>250</v>
      </c>
      <c r="C103" s="296"/>
      <c r="D103" s="280"/>
      <c r="E103" s="134"/>
      <c r="F103" s="136"/>
      <c r="G103" s="139"/>
      <c r="H103" s="133"/>
      <c r="I103"/>
      <c r="J103"/>
    </row>
    <row r="104" spans="1:10" ht="35.1" customHeight="1">
      <c r="A104" s="278">
        <v>97</v>
      </c>
      <c r="B104" s="279" t="s">
        <v>250</v>
      </c>
      <c r="C104" s="296"/>
      <c r="D104" s="280"/>
      <c r="E104" s="134"/>
      <c r="F104" s="136"/>
      <c r="G104" s="139"/>
      <c r="H104" s="133"/>
      <c r="I104"/>
      <c r="J104"/>
    </row>
    <row r="105" spans="1:10" ht="35.1" customHeight="1">
      <c r="A105" s="278">
        <v>98</v>
      </c>
      <c r="B105" s="279" t="s">
        <v>256</v>
      </c>
      <c r="C105" s="296"/>
      <c r="D105" s="280"/>
      <c r="E105" s="134"/>
      <c r="F105" s="136"/>
      <c r="G105" s="139"/>
      <c r="H105" s="133"/>
      <c r="I105"/>
      <c r="J105"/>
    </row>
    <row r="106" spans="1:10" ht="35.1" customHeight="1">
      <c r="A106" s="278">
        <v>99</v>
      </c>
      <c r="B106" s="279" t="s">
        <v>258</v>
      </c>
      <c r="C106" s="296"/>
      <c r="D106" s="280"/>
      <c r="E106" s="134"/>
      <c r="F106" s="136"/>
      <c r="G106" s="139"/>
      <c r="H106" s="133"/>
      <c r="I106"/>
      <c r="J106"/>
    </row>
    <row r="107" spans="1:10" ht="35.1" customHeight="1">
      <c r="A107" s="278">
        <v>100</v>
      </c>
      <c r="B107" s="279" t="s">
        <v>261</v>
      </c>
      <c r="C107" s="296"/>
      <c r="D107" s="280"/>
      <c r="E107" s="134"/>
      <c r="F107" s="136"/>
      <c r="G107" s="139"/>
      <c r="H107" s="133"/>
      <c r="I107"/>
      <c r="J107"/>
    </row>
    <row r="108" spans="1:10" ht="35.1" customHeight="1">
      <c r="A108" s="278">
        <v>101</v>
      </c>
      <c r="B108" s="279" t="s">
        <v>264</v>
      </c>
      <c r="C108" s="296"/>
      <c r="D108" s="280"/>
      <c r="E108" s="134"/>
      <c r="G108" s="133"/>
      <c r="H108" s="133"/>
      <c r="I108"/>
      <c r="J108"/>
    </row>
    <row r="109" spans="1:10" ht="35.1" customHeight="1">
      <c r="A109" s="278">
        <v>102</v>
      </c>
      <c r="B109" s="279" t="s">
        <v>264</v>
      </c>
      <c r="C109" s="296"/>
      <c r="D109" s="280"/>
      <c r="E109" s="134"/>
      <c r="G109" s="133"/>
      <c r="H109" s="133"/>
      <c r="I109"/>
      <c r="J109"/>
    </row>
    <row r="110" spans="1:10" ht="35.1" customHeight="1">
      <c r="A110" s="278">
        <v>103</v>
      </c>
      <c r="B110" s="279" t="s">
        <v>202</v>
      </c>
      <c r="C110" s="296"/>
      <c r="D110" s="280"/>
      <c r="E110" s="134"/>
      <c r="G110" s="133"/>
      <c r="H110" s="133"/>
      <c r="I110"/>
      <c r="J110"/>
    </row>
    <row r="111" spans="1:10" ht="35.1" customHeight="1">
      <c r="A111" s="278">
        <v>104</v>
      </c>
      <c r="B111" s="279" t="s">
        <v>202</v>
      </c>
      <c r="C111" s="296"/>
      <c r="D111" s="280"/>
      <c r="E111" s="134"/>
      <c r="G111" s="133"/>
      <c r="H111" s="133"/>
      <c r="I111"/>
      <c r="J111"/>
    </row>
    <row r="112" spans="1:10" ht="35.1" customHeight="1">
      <c r="A112" s="278">
        <v>105</v>
      </c>
      <c r="B112" s="279" t="s">
        <v>202</v>
      </c>
      <c r="C112" s="296"/>
      <c r="D112" s="280"/>
      <c r="E112" s="134"/>
      <c r="G112" s="133"/>
      <c r="H112" s="133"/>
      <c r="I112"/>
      <c r="J112"/>
    </row>
    <row r="113" spans="1:10" ht="35.1" customHeight="1">
      <c r="A113" s="278">
        <v>106</v>
      </c>
      <c r="B113" s="279" t="s">
        <v>202</v>
      </c>
      <c r="C113" s="296"/>
      <c r="D113" s="280"/>
      <c r="E113" s="134"/>
      <c r="G113" s="133"/>
      <c r="H113" s="133"/>
      <c r="I113"/>
      <c r="J113"/>
    </row>
    <row r="114" spans="1:10" ht="35.1" customHeight="1">
      <c r="A114" s="278">
        <f>+A113+1</f>
        <v>107</v>
      </c>
      <c r="B114" s="281" t="s">
        <v>277</v>
      </c>
      <c r="C114" s="296"/>
      <c r="D114" s="280"/>
      <c r="H114"/>
      <c r="I114"/>
      <c r="J114"/>
    </row>
    <row r="115" spans="1:10" ht="35.1" customHeight="1">
      <c r="A115" s="278">
        <f t="shared" ref="A115:A178" si="0">+A114+1</f>
        <v>108</v>
      </c>
      <c r="B115" s="281" t="s">
        <v>277</v>
      </c>
      <c r="C115" s="296"/>
      <c r="D115" s="280"/>
      <c r="H115"/>
      <c r="I115"/>
      <c r="J115"/>
    </row>
    <row r="116" spans="1:10" ht="35.1" customHeight="1">
      <c r="A116" s="278">
        <f t="shared" si="0"/>
        <v>109</v>
      </c>
      <c r="B116" s="281" t="s">
        <v>277</v>
      </c>
      <c r="C116" s="296"/>
      <c r="D116" s="280"/>
      <c r="H116"/>
      <c r="I116"/>
      <c r="J116"/>
    </row>
    <row r="117" spans="1:10" ht="35.1" customHeight="1">
      <c r="A117" s="278">
        <f t="shared" si="0"/>
        <v>110</v>
      </c>
      <c r="B117" s="281" t="s">
        <v>281</v>
      </c>
      <c r="C117" s="296"/>
      <c r="D117" s="280"/>
      <c r="H117"/>
      <c r="I117"/>
      <c r="J117"/>
    </row>
    <row r="118" spans="1:10" ht="35.1" customHeight="1">
      <c r="A118" s="278">
        <f t="shared" si="0"/>
        <v>111</v>
      </c>
      <c r="B118" s="281" t="s">
        <v>287</v>
      </c>
      <c r="C118" s="296"/>
      <c r="D118" s="280"/>
      <c r="H118"/>
      <c r="I118"/>
      <c r="J118"/>
    </row>
    <row r="119" spans="1:10" ht="35.1" customHeight="1">
      <c r="A119" s="278">
        <f t="shared" si="0"/>
        <v>112</v>
      </c>
      <c r="B119" s="281" t="s">
        <v>287</v>
      </c>
      <c r="C119" s="296"/>
      <c r="D119" s="280"/>
      <c r="H119"/>
      <c r="I119"/>
      <c r="J119"/>
    </row>
    <row r="120" spans="1:10" ht="35.1" customHeight="1">
      <c r="A120" s="278">
        <f t="shared" si="0"/>
        <v>113</v>
      </c>
      <c r="B120" s="281" t="s">
        <v>292</v>
      </c>
      <c r="C120" s="296"/>
      <c r="D120" s="280"/>
      <c r="H120"/>
      <c r="I120"/>
      <c r="J120"/>
    </row>
    <row r="121" spans="1:10" ht="35.1" customHeight="1">
      <c r="A121" s="278">
        <f t="shared" si="0"/>
        <v>114</v>
      </c>
      <c r="B121" s="281" t="s">
        <v>295</v>
      </c>
      <c r="C121" s="296"/>
      <c r="D121" s="280"/>
      <c r="H121"/>
      <c r="I121"/>
      <c r="J121"/>
    </row>
    <row r="122" spans="1:10" ht="35.1" customHeight="1">
      <c r="A122" s="278">
        <f t="shared" si="0"/>
        <v>115</v>
      </c>
      <c r="B122" s="281" t="s">
        <v>298</v>
      </c>
      <c r="C122" s="296"/>
      <c r="D122" s="280"/>
      <c r="F122" s="45"/>
      <c r="G122" s="45"/>
      <c r="H122"/>
      <c r="I122"/>
      <c r="J122"/>
    </row>
    <row r="123" spans="1:10" ht="35.1" customHeight="1">
      <c r="A123" s="278">
        <f t="shared" si="0"/>
        <v>116</v>
      </c>
      <c r="B123" s="281" t="s">
        <v>301</v>
      </c>
      <c r="C123" s="296"/>
      <c r="D123" s="280"/>
      <c r="F123" s="45"/>
      <c r="G123" s="45"/>
      <c r="H123"/>
      <c r="I123"/>
      <c r="J123"/>
    </row>
    <row r="124" spans="1:10" ht="35.1" customHeight="1">
      <c r="A124" s="278">
        <f t="shared" si="0"/>
        <v>117</v>
      </c>
      <c r="B124" s="281" t="s">
        <v>304</v>
      </c>
      <c r="C124" s="296"/>
      <c r="D124" s="280"/>
      <c r="F124" s="45"/>
      <c r="G124" s="45"/>
      <c r="H124"/>
      <c r="I124"/>
      <c r="J124"/>
    </row>
    <row r="125" spans="1:10" ht="35.1" customHeight="1">
      <c r="A125" s="278">
        <f t="shared" si="0"/>
        <v>118</v>
      </c>
      <c r="B125" s="282" t="s">
        <v>307</v>
      </c>
      <c r="C125" s="296"/>
      <c r="D125" s="280"/>
    </row>
    <row r="126" spans="1:10" ht="35.1" customHeight="1">
      <c r="A126" s="278">
        <f t="shared" si="0"/>
        <v>119</v>
      </c>
      <c r="B126" s="281" t="s">
        <v>309</v>
      </c>
      <c r="C126" s="296"/>
      <c r="D126" s="280"/>
    </row>
    <row r="127" spans="1:10" ht="35.1" customHeight="1">
      <c r="A127" s="278">
        <f>+A126+1</f>
        <v>120</v>
      </c>
      <c r="B127" s="281" t="s">
        <v>312</v>
      </c>
      <c r="C127" s="296"/>
      <c r="D127" s="280"/>
    </row>
    <row r="128" spans="1:10" ht="35.1" customHeight="1">
      <c r="A128" s="278">
        <f t="shared" si="0"/>
        <v>121</v>
      </c>
      <c r="B128" s="281" t="s">
        <v>312</v>
      </c>
      <c r="C128" s="296"/>
      <c r="D128" s="280"/>
    </row>
    <row r="129" spans="1:4" ht="35.1" customHeight="1">
      <c r="A129" s="278">
        <f t="shared" si="0"/>
        <v>122</v>
      </c>
      <c r="B129" s="281" t="s">
        <v>312</v>
      </c>
      <c r="C129" s="296"/>
      <c r="D129" s="280"/>
    </row>
    <row r="130" spans="1:4" ht="35.1" customHeight="1">
      <c r="A130" s="278">
        <f t="shared" si="0"/>
        <v>123</v>
      </c>
      <c r="B130" s="281" t="s">
        <v>317</v>
      </c>
      <c r="C130" s="296"/>
      <c r="D130" s="280"/>
    </row>
    <row r="131" spans="1:4" ht="35.1" customHeight="1">
      <c r="A131" s="278">
        <f t="shared" si="0"/>
        <v>124</v>
      </c>
      <c r="B131" s="281" t="s">
        <v>317</v>
      </c>
      <c r="C131" s="296"/>
      <c r="D131" s="280"/>
    </row>
    <row r="132" spans="1:4" ht="35.1" customHeight="1">
      <c r="A132" s="278">
        <f t="shared" si="0"/>
        <v>125</v>
      </c>
      <c r="B132" s="281" t="s">
        <v>317</v>
      </c>
      <c r="C132" s="296"/>
      <c r="D132" s="280"/>
    </row>
    <row r="133" spans="1:4" ht="35.1" customHeight="1">
      <c r="A133" s="278">
        <f t="shared" si="0"/>
        <v>126</v>
      </c>
      <c r="B133" s="281" t="s">
        <v>324</v>
      </c>
      <c r="C133" s="297"/>
      <c r="D133" s="283"/>
    </row>
    <row r="134" spans="1:4" ht="35.1" customHeight="1">
      <c r="A134" s="278">
        <f t="shared" si="0"/>
        <v>127</v>
      </c>
      <c r="B134" s="281" t="s">
        <v>327</v>
      </c>
      <c r="C134" s="297"/>
      <c r="D134" s="284"/>
    </row>
    <row r="135" spans="1:4" ht="35.1" customHeight="1">
      <c r="A135" s="278">
        <f t="shared" si="0"/>
        <v>128</v>
      </c>
      <c r="B135" s="281" t="s">
        <v>330</v>
      </c>
      <c r="C135" s="297"/>
      <c r="D135" s="284"/>
    </row>
    <row r="136" spans="1:4" ht="35.1" customHeight="1">
      <c r="A136" s="278">
        <f t="shared" si="0"/>
        <v>129</v>
      </c>
      <c r="B136" s="281" t="s">
        <v>333</v>
      </c>
      <c r="C136" s="296"/>
      <c r="D136" s="280"/>
    </row>
    <row r="137" spans="1:4" ht="35.1" customHeight="1">
      <c r="A137" s="278">
        <f t="shared" si="0"/>
        <v>130</v>
      </c>
      <c r="B137" s="281" t="s">
        <v>336</v>
      </c>
      <c r="C137" s="296"/>
      <c r="D137" s="280"/>
    </row>
    <row r="138" spans="1:4" ht="35.1" customHeight="1">
      <c r="A138" s="278">
        <f t="shared" si="0"/>
        <v>131</v>
      </c>
      <c r="B138" s="281" t="s">
        <v>339</v>
      </c>
      <c r="C138" s="296"/>
      <c r="D138" s="280"/>
    </row>
    <row r="139" spans="1:4" ht="35.1" customHeight="1">
      <c r="A139" s="278">
        <f t="shared" si="0"/>
        <v>132</v>
      </c>
      <c r="B139" s="281" t="s">
        <v>342</v>
      </c>
      <c r="C139" s="296"/>
      <c r="D139" s="280"/>
    </row>
    <row r="140" spans="1:4" ht="35.1" customHeight="1">
      <c r="A140" s="278">
        <f t="shared" si="0"/>
        <v>133</v>
      </c>
      <c r="B140" s="281" t="s">
        <v>342</v>
      </c>
      <c r="C140" s="296"/>
      <c r="D140" s="280"/>
    </row>
    <row r="141" spans="1:4" ht="35.1" customHeight="1">
      <c r="A141" s="278">
        <f t="shared" si="0"/>
        <v>134</v>
      </c>
      <c r="B141" s="281" t="s">
        <v>342</v>
      </c>
      <c r="C141" s="296"/>
      <c r="D141" s="280"/>
    </row>
    <row r="142" spans="1:4" ht="35.1" customHeight="1">
      <c r="A142" s="278">
        <f t="shared" si="0"/>
        <v>135</v>
      </c>
      <c r="B142" s="281" t="s">
        <v>349</v>
      </c>
      <c r="C142" s="296"/>
      <c r="D142" s="280"/>
    </row>
    <row r="143" spans="1:4" ht="35.1" customHeight="1">
      <c r="A143" s="278">
        <f t="shared" si="0"/>
        <v>136</v>
      </c>
      <c r="B143" s="281" t="s">
        <v>352</v>
      </c>
      <c r="C143" s="296"/>
      <c r="D143" s="280"/>
    </row>
    <row r="144" spans="1:4" ht="35.1" customHeight="1">
      <c r="A144" s="278">
        <f t="shared" si="0"/>
        <v>137</v>
      </c>
      <c r="B144" s="281" t="s">
        <v>354</v>
      </c>
      <c r="C144" s="296"/>
      <c r="D144" s="280"/>
    </row>
    <row r="145" spans="1:4" ht="35.1" customHeight="1">
      <c r="A145" s="278">
        <f t="shared" si="0"/>
        <v>138</v>
      </c>
      <c r="B145" s="281" t="s">
        <v>354</v>
      </c>
      <c r="C145" s="296"/>
      <c r="D145" s="280"/>
    </row>
    <row r="146" spans="1:4" ht="35.1" customHeight="1">
      <c r="A146" s="278">
        <f t="shared" si="0"/>
        <v>139</v>
      </c>
      <c r="B146" s="281" t="s">
        <v>359</v>
      </c>
      <c r="C146" s="296"/>
      <c r="D146" s="280"/>
    </row>
    <row r="147" spans="1:4" ht="35.1" customHeight="1">
      <c r="A147" s="278">
        <f t="shared" si="0"/>
        <v>140</v>
      </c>
      <c r="B147" s="281" t="s">
        <v>362</v>
      </c>
      <c r="C147" s="296"/>
      <c r="D147" s="280"/>
    </row>
    <row r="148" spans="1:4" ht="35.1" customHeight="1">
      <c r="A148" s="278">
        <f t="shared" si="0"/>
        <v>141</v>
      </c>
      <c r="B148" s="281" t="s">
        <v>374</v>
      </c>
      <c r="C148" s="296"/>
      <c r="D148" s="280"/>
    </row>
    <row r="149" spans="1:4" ht="35.1" customHeight="1">
      <c r="A149" s="278">
        <f t="shared" si="0"/>
        <v>142</v>
      </c>
      <c r="B149" s="281" t="s">
        <v>376</v>
      </c>
      <c r="C149" s="296"/>
      <c r="D149" s="280"/>
    </row>
    <row r="150" spans="1:4" ht="35.1" customHeight="1">
      <c r="A150" s="278">
        <f t="shared" si="0"/>
        <v>143</v>
      </c>
      <c r="B150" s="281" t="s">
        <v>376</v>
      </c>
      <c r="C150" s="296"/>
      <c r="D150" s="280"/>
    </row>
    <row r="151" spans="1:4" ht="35.1" customHeight="1">
      <c r="A151" s="278">
        <f t="shared" si="0"/>
        <v>144</v>
      </c>
      <c r="B151" s="281" t="s">
        <v>381</v>
      </c>
      <c r="C151" s="296"/>
      <c r="D151" s="280"/>
    </row>
    <row r="152" spans="1:4" ht="35.1" customHeight="1">
      <c r="A152" s="278">
        <f t="shared" si="0"/>
        <v>145</v>
      </c>
      <c r="B152" s="281" t="s">
        <v>467</v>
      </c>
      <c r="C152" s="296"/>
      <c r="D152" s="280"/>
    </row>
    <row r="153" spans="1:4" ht="35.1" customHeight="1">
      <c r="A153" s="278">
        <f t="shared" si="0"/>
        <v>146</v>
      </c>
      <c r="B153" s="281" t="s">
        <v>385</v>
      </c>
      <c r="C153" s="296"/>
      <c r="D153" s="280"/>
    </row>
    <row r="154" spans="1:4" ht="35.1" customHeight="1">
      <c r="A154" s="278">
        <f t="shared" si="0"/>
        <v>147</v>
      </c>
      <c r="B154" s="281" t="s">
        <v>388</v>
      </c>
      <c r="C154" s="296"/>
      <c r="D154" s="280"/>
    </row>
    <row r="155" spans="1:4" ht="35.1" customHeight="1">
      <c r="A155" s="278">
        <f t="shared" si="0"/>
        <v>148</v>
      </c>
      <c r="B155" s="281" t="s">
        <v>388</v>
      </c>
      <c r="C155" s="296"/>
      <c r="D155" s="280"/>
    </row>
    <row r="156" spans="1:4" ht="35.1" customHeight="1">
      <c r="A156" s="278">
        <f t="shared" si="0"/>
        <v>149</v>
      </c>
      <c r="B156" s="281" t="s">
        <v>392</v>
      </c>
      <c r="C156" s="296"/>
      <c r="D156" s="280"/>
    </row>
    <row r="157" spans="1:4" ht="35.1" customHeight="1">
      <c r="A157" s="278">
        <f t="shared" si="0"/>
        <v>150</v>
      </c>
      <c r="B157" s="281" t="s">
        <v>395</v>
      </c>
      <c r="C157" s="296"/>
      <c r="D157" s="280"/>
    </row>
    <row r="158" spans="1:4" ht="35.1" customHeight="1">
      <c r="A158" s="278">
        <f t="shared" si="0"/>
        <v>151</v>
      </c>
      <c r="B158" s="281" t="s">
        <v>397</v>
      </c>
      <c r="C158" s="296"/>
      <c r="D158" s="280"/>
    </row>
    <row r="159" spans="1:4" ht="35.1" customHeight="1">
      <c r="A159" s="278">
        <f t="shared" si="0"/>
        <v>152</v>
      </c>
      <c r="B159" s="281" t="s">
        <v>400</v>
      </c>
      <c r="C159" s="296"/>
      <c r="D159" s="280"/>
    </row>
    <row r="160" spans="1:4" ht="35.1" customHeight="1">
      <c r="A160" s="278">
        <f t="shared" si="0"/>
        <v>153</v>
      </c>
      <c r="B160" s="281" t="s">
        <v>404</v>
      </c>
      <c r="C160" s="296"/>
      <c r="D160" s="280"/>
    </row>
    <row r="161" spans="1:4" ht="35.1" customHeight="1">
      <c r="A161" s="278">
        <f t="shared" si="0"/>
        <v>154</v>
      </c>
      <c r="B161" s="281" t="s">
        <v>407</v>
      </c>
      <c r="C161" s="296"/>
      <c r="D161" s="286"/>
    </row>
    <row r="162" spans="1:4" ht="35.1" customHeight="1">
      <c r="A162" s="278">
        <f t="shared" si="0"/>
        <v>155</v>
      </c>
      <c r="B162" s="281" t="s">
        <v>404</v>
      </c>
      <c r="C162" s="296"/>
      <c r="D162" s="286"/>
    </row>
    <row r="163" spans="1:4" ht="35.1" customHeight="1">
      <c r="A163" s="278">
        <f t="shared" si="0"/>
        <v>156</v>
      </c>
      <c r="B163" s="281" t="s">
        <v>411</v>
      </c>
      <c r="C163" s="296"/>
      <c r="D163" s="285"/>
    </row>
    <row r="164" spans="1:4" ht="35.1" customHeight="1">
      <c r="A164" s="278">
        <f t="shared" si="0"/>
        <v>157</v>
      </c>
      <c r="B164" s="281" t="s">
        <v>414</v>
      </c>
      <c r="C164" s="296"/>
      <c r="D164" s="285"/>
    </row>
    <row r="165" spans="1:4" ht="35.1" customHeight="1">
      <c r="A165" s="278">
        <f t="shared" si="0"/>
        <v>158</v>
      </c>
      <c r="B165" s="281" t="s">
        <v>414</v>
      </c>
      <c r="C165" s="296"/>
      <c r="D165" s="285"/>
    </row>
    <row r="166" spans="1:4" ht="35.1" customHeight="1">
      <c r="A166" s="278">
        <f t="shared" si="0"/>
        <v>159</v>
      </c>
      <c r="B166" s="281" t="s">
        <v>414</v>
      </c>
      <c r="C166" s="296"/>
      <c r="D166" s="285"/>
    </row>
    <row r="167" spans="1:4" ht="35.1" customHeight="1">
      <c r="A167" s="278">
        <f t="shared" si="0"/>
        <v>160</v>
      </c>
      <c r="B167" s="281" t="s">
        <v>414</v>
      </c>
      <c r="C167" s="296"/>
      <c r="D167" s="285"/>
    </row>
    <row r="168" spans="1:4" ht="35.1" customHeight="1">
      <c r="A168" s="278">
        <f t="shared" si="0"/>
        <v>161</v>
      </c>
      <c r="B168" s="281" t="s">
        <v>423</v>
      </c>
      <c r="C168" s="296"/>
      <c r="D168" s="285"/>
    </row>
    <row r="169" spans="1:4" ht="35.1" customHeight="1">
      <c r="A169" s="278">
        <f t="shared" si="0"/>
        <v>162</v>
      </c>
      <c r="B169" s="281" t="s">
        <v>425</v>
      </c>
      <c r="C169" s="296"/>
      <c r="D169" s="285"/>
    </row>
    <row r="170" spans="1:4" ht="35.1" customHeight="1">
      <c r="A170" s="278">
        <f t="shared" si="0"/>
        <v>163</v>
      </c>
      <c r="B170" s="281" t="s">
        <v>425</v>
      </c>
      <c r="C170" s="296"/>
      <c r="D170" s="285"/>
    </row>
    <row r="171" spans="1:4" ht="35.1" customHeight="1">
      <c r="A171" s="278">
        <f t="shared" si="0"/>
        <v>164</v>
      </c>
      <c r="B171" s="281" t="s">
        <v>395</v>
      </c>
      <c r="C171" s="296"/>
      <c r="D171" s="285"/>
    </row>
    <row r="172" spans="1:4" ht="35.1" customHeight="1">
      <c r="A172" s="278">
        <f t="shared" si="0"/>
        <v>165</v>
      </c>
      <c r="B172" s="287" t="s">
        <v>430</v>
      </c>
      <c r="C172" s="296"/>
      <c r="D172" s="285"/>
    </row>
    <row r="173" spans="1:4" ht="35.1" customHeight="1">
      <c r="A173" s="278">
        <f t="shared" si="0"/>
        <v>166</v>
      </c>
      <c r="B173" s="287" t="s">
        <v>434</v>
      </c>
      <c r="C173" s="296"/>
      <c r="D173" s="285"/>
    </row>
    <row r="174" spans="1:4" ht="35.1" customHeight="1">
      <c r="A174" s="278">
        <f t="shared" si="0"/>
        <v>167</v>
      </c>
      <c r="B174" s="287" t="s">
        <v>437</v>
      </c>
      <c r="C174" s="296"/>
      <c r="D174" s="285"/>
    </row>
    <row r="175" spans="1:4" ht="35.1" customHeight="1">
      <c r="A175" s="278">
        <f t="shared" si="0"/>
        <v>168</v>
      </c>
      <c r="B175" s="287" t="s">
        <v>440</v>
      </c>
      <c r="C175" s="296"/>
      <c r="D175" s="285"/>
    </row>
    <row r="176" spans="1:4" ht="35.1" customHeight="1">
      <c r="A176" s="278">
        <f t="shared" si="0"/>
        <v>169</v>
      </c>
      <c r="B176" s="287" t="s">
        <v>443</v>
      </c>
      <c r="C176" s="296"/>
      <c r="D176" s="285"/>
    </row>
    <row r="177" spans="1:4" ht="35.1" customHeight="1">
      <c r="A177" s="278">
        <f t="shared" si="0"/>
        <v>170</v>
      </c>
      <c r="B177" s="287" t="s">
        <v>446</v>
      </c>
      <c r="C177" s="296"/>
      <c r="D177" s="285"/>
    </row>
    <row r="178" spans="1:4" ht="35.1" customHeight="1">
      <c r="A178" s="278">
        <f t="shared" si="0"/>
        <v>171</v>
      </c>
      <c r="B178" s="287" t="s">
        <v>449</v>
      </c>
      <c r="C178" s="296"/>
      <c r="D178" s="285"/>
    </row>
    <row r="179" spans="1:4" ht="35.1" customHeight="1">
      <c r="A179" s="278">
        <f t="shared" ref="A179:A184" si="1">+A178+1</f>
        <v>172</v>
      </c>
      <c r="B179" s="287" t="s">
        <v>452</v>
      </c>
      <c r="C179" s="296"/>
      <c r="D179" s="285"/>
    </row>
    <row r="180" spans="1:4" ht="35.1" customHeight="1">
      <c r="A180" s="278">
        <f t="shared" si="1"/>
        <v>173</v>
      </c>
      <c r="B180" s="287" t="s">
        <v>452</v>
      </c>
      <c r="C180" s="296"/>
      <c r="D180" s="285"/>
    </row>
    <row r="181" spans="1:4" ht="35.1" customHeight="1">
      <c r="A181" s="278">
        <f t="shared" si="1"/>
        <v>174</v>
      </c>
      <c r="B181" s="287" t="s">
        <v>452</v>
      </c>
      <c r="C181" s="296"/>
      <c r="D181" s="285"/>
    </row>
    <row r="182" spans="1:4" ht="35.1" customHeight="1">
      <c r="A182" s="278">
        <f t="shared" si="1"/>
        <v>175</v>
      </c>
      <c r="B182" s="287" t="s">
        <v>452</v>
      </c>
      <c r="C182" s="296"/>
      <c r="D182" s="285"/>
    </row>
    <row r="183" spans="1:4" ht="35.1" customHeight="1">
      <c r="A183" s="278">
        <f t="shared" si="1"/>
        <v>176</v>
      </c>
      <c r="B183" s="287" t="s">
        <v>461</v>
      </c>
      <c r="C183" s="296"/>
      <c r="D183" s="285"/>
    </row>
    <row r="184" spans="1:4" ht="35.1" customHeight="1">
      <c r="A184" s="278">
        <f t="shared" si="1"/>
        <v>177</v>
      </c>
      <c r="B184" s="287" t="s">
        <v>464</v>
      </c>
      <c r="C184" s="296"/>
      <c r="D184" s="285"/>
    </row>
    <row r="185" spans="1:4" ht="35.1" customHeight="1">
      <c r="A185" s="278">
        <f>A184+1</f>
        <v>178</v>
      </c>
      <c r="B185" s="287" t="s">
        <v>443</v>
      </c>
      <c r="C185" s="296"/>
      <c r="D185" s="285"/>
    </row>
    <row r="186" spans="1:4" ht="35.1" customHeight="1">
      <c r="A186" s="278">
        <f>A185+1</f>
        <v>179</v>
      </c>
      <c r="B186" s="287" t="s">
        <v>443</v>
      </c>
      <c r="C186" s="296"/>
      <c r="D186" s="285"/>
    </row>
    <row r="187" spans="1:4" ht="35.1" customHeight="1">
      <c r="A187" s="278">
        <f>A186+1</f>
        <v>180</v>
      </c>
      <c r="B187" s="287" t="s">
        <v>502</v>
      </c>
      <c r="C187" s="296"/>
      <c r="D187" s="285"/>
    </row>
    <row r="188" spans="1:4" ht="35.1" customHeight="1">
      <c r="A188" s="278">
        <f t="shared" ref="A188:A234" si="2">A187+1</f>
        <v>181</v>
      </c>
      <c r="B188" s="287" t="s">
        <v>504</v>
      </c>
      <c r="C188" s="296"/>
      <c r="D188" s="285"/>
    </row>
    <row r="189" spans="1:4" ht="35.1" customHeight="1">
      <c r="A189" s="278">
        <f t="shared" si="2"/>
        <v>182</v>
      </c>
      <c r="B189" s="287" t="s">
        <v>510</v>
      </c>
      <c r="C189" s="296"/>
      <c r="D189" s="285"/>
    </row>
    <row r="190" spans="1:4" ht="35.1" customHeight="1">
      <c r="A190" s="278">
        <f t="shared" si="2"/>
        <v>183</v>
      </c>
      <c r="B190" s="287" t="s">
        <v>499</v>
      </c>
      <c r="C190" s="296"/>
      <c r="D190" s="285"/>
    </row>
    <row r="191" spans="1:4" ht="35.1" customHeight="1">
      <c r="A191" s="278">
        <f t="shared" si="2"/>
        <v>184</v>
      </c>
      <c r="B191" s="287" t="s">
        <v>499</v>
      </c>
      <c r="C191" s="296"/>
      <c r="D191" s="285"/>
    </row>
    <row r="192" spans="1:4" ht="35.1" customHeight="1">
      <c r="A192" s="278">
        <f t="shared" si="2"/>
        <v>185</v>
      </c>
      <c r="B192" s="287" t="s">
        <v>104</v>
      </c>
      <c r="C192" s="296"/>
      <c r="D192" s="285"/>
    </row>
    <row r="193" spans="1:4" ht="35.1" customHeight="1">
      <c r="A193" s="278">
        <f t="shared" si="2"/>
        <v>186</v>
      </c>
      <c r="B193" s="287" t="s">
        <v>509</v>
      </c>
      <c r="C193" s="296"/>
      <c r="D193" s="285"/>
    </row>
    <row r="194" spans="1:4" ht="35.1" customHeight="1">
      <c r="A194" s="278">
        <f t="shared" si="2"/>
        <v>187</v>
      </c>
      <c r="B194" s="287" t="s">
        <v>487</v>
      </c>
      <c r="C194" s="296"/>
      <c r="D194" s="285"/>
    </row>
    <row r="195" spans="1:4" ht="35.1" customHeight="1">
      <c r="A195" s="278">
        <f t="shared" si="2"/>
        <v>188</v>
      </c>
      <c r="B195" s="288" t="s">
        <v>354</v>
      </c>
      <c r="C195" s="296"/>
      <c r="D195" s="285"/>
    </row>
    <row r="196" spans="1:4" ht="35.1" customHeight="1">
      <c r="A196" s="278">
        <f t="shared" si="2"/>
        <v>189</v>
      </c>
      <c r="B196" s="288" t="s">
        <v>518</v>
      </c>
      <c r="C196" s="296"/>
      <c r="D196" s="285"/>
    </row>
    <row r="197" spans="1:4" ht="35.1" customHeight="1">
      <c r="A197" s="278">
        <f t="shared" si="2"/>
        <v>190</v>
      </c>
      <c r="B197" s="288" t="s">
        <v>488</v>
      </c>
      <c r="C197" s="296"/>
      <c r="D197" s="285"/>
    </row>
    <row r="198" spans="1:4" ht="35.1" customHeight="1">
      <c r="A198" s="278">
        <f t="shared" si="2"/>
        <v>191</v>
      </c>
      <c r="B198" s="288" t="s">
        <v>521</v>
      </c>
      <c r="C198" s="296"/>
      <c r="D198" s="285"/>
    </row>
    <row r="199" spans="1:4" ht="35.1" customHeight="1">
      <c r="A199" s="278">
        <f t="shared" si="2"/>
        <v>192</v>
      </c>
      <c r="B199" s="288" t="s">
        <v>523</v>
      </c>
      <c r="C199" s="296"/>
      <c r="D199" s="285"/>
    </row>
    <row r="200" spans="1:4" ht="35.1" customHeight="1">
      <c r="A200" s="278">
        <f t="shared" si="2"/>
        <v>193</v>
      </c>
      <c r="B200" s="288" t="s">
        <v>524</v>
      </c>
      <c r="C200" s="296"/>
      <c r="D200" s="285"/>
    </row>
    <row r="201" spans="1:4" ht="35.1" customHeight="1">
      <c r="A201" s="278">
        <f t="shared" si="2"/>
        <v>194</v>
      </c>
      <c r="B201" s="288" t="s">
        <v>216</v>
      </c>
      <c r="C201" s="296"/>
      <c r="D201" s="285"/>
    </row>
    <row r="202" spans="1:4" ht="35.1" customHeight="1">
      <c r="A202" s="278">
        <f t="shared" si="2"/>
        <v>195</v>
      </c>
      <c r="B202" s="288" t="s">
        <v>526</v>
      </c>
      <c r="C202" s="296"/>
      <c r="D202" s="285"/>
    </row>
    <row r="203" spans="1:4" ht="35.1" customHeight="1">
      <c r="A203" s="278">
        <f t="shared" si="2"/>
        <v>196</v>
      </c>
      <c r="B203" s="288" t="s">
        <v>528</v>
      </c>
      <c r="C203" s="296"/>
      <c r="D203" s="285"/>
    </row>
    <row r="204" spans="1:4" ht="35.1" customHeight="1">
      <c r="A204" s="278">
        <f t="shared" si="2"/>
        <v>197</v>
      </c>
      <c r="B204" s="288" t="s">
        <v>530</v>
      </c>
      <c r="C204" s="296"/>
      <c r="D204" s="285"/>
    </row>
    <row r="205" spans="1:4" ht="35.1" customHeight="1">
      <c r="A205" s="278">
        <f t="shared" si="2"/>
        <v>198</v>
      </c>
      <c r="B205" s="289" t="s">
        <v>224</v>
      </c>
      <c r="C205" s="296"/>
      <c r="D205" s="285"/>
    </row>
    <row r="206" spans="1:4" ht="35.1" customHeight="1">
      <c r="A206" s="278">
        <f t="shared" si="2"/>
        <v>199</v>
      </c>
      <c r="B206" s="289" t="s">
        <v>224</v>
      </c>
      <c r="C206" s="296"/>
      <c r="D206" s="285"/>
    </row>
    <row r="207" spans="1:4" ht="35.1" customHeight="1">
      <c r="A207" s="278">
        <f t="shared" si="2"/>
        <v>200</v>
      </c>
      <c r="B207" s="289" t="s">
        <v>224</v>
      </c>
      <c r="C207" s="296"/>
      <c r="D207" s="285"/>
    </row>
    <row r="208" spans="1:4" ht="35.1" customHeight="1">
      <c r="A208" s="278">
        <f t="shared" si="2"/>
        <v>201</v>
      </c>
      <c r="B208" s="289" t="s">
        <v>534</v>
      </c>
      <c r="C208" s="296"/>
      <c r="D208" s="285"/>
    </row>
    <row r="209" spans="1:4" ht="35.1" customHeight="1">
      <c r="A209" s="278">
        <f t="shared" si="2"/>
        <v>202</v>
      </c>
      <c r="B209" s="289" t="s">
        <v>168</v>
      </c>
      <c r="C209" s="296"/>
      <c r="D209" s="285"/>
    </row>
    <row r="210" spans="1:4" ht="35.1" customHeight="1">
      <c r="A210" s="278">
        <f t="shared" si="2"/>
        <v>203</v>
      </c>
      <c r="B210" s="289" t="s">
        <v>168</v>
      </c>
      <c r="C210" s="296"/>
      <c r="D210" s="285"/>
    </row>
    <row r="211" spans="1:4" ht="35.1" customHeight="1">
      <c r="A211" s="278">
        <f t="shared" si="2"/>
        <v>204</v>
      </c>
      <c r="B211" s="289" t="s">
        <v>168</v>
      </c>
      <c r="C211" s="296"/>
      <c r="D211" s="285"/>
    </row>
    <row r="212" spans="1:4" ht="35.1" customHeight="1">
      <c r="A212" s="278">
        <f t="shared" si="2"/>
        <v>205</v>
      </c>
      <c r="B212" s="289" t="s">
        <v>168</v>
      </c>
      <c r="C212" s="296"/>
      <c r="D212" s="285"/>
    </row>
    <row r="213" spans="1:4" ht="35.1" customHeight="1">
      <c r="A213" s="278">
        <f t="shared" si="2"/>
        <v>206</v>
      </c>
      <c r="B213" s="288" t="s">
        <v>542</v>
      </c>
      <c r="C213" s="296"/>
      <c r="D213" s="285"/>
    </row>
    <row r="214" spans="1:4" ht="35.1" customHeight="1">
      <c r="A214" s="278">
        <f t="shared" si="2"/>
        <v>207</v>
      </c>
      <c r="B214" s="290" t="s">
        <v>545</v>
      </c>
      <c r="C214" s="296"/>
      <c r="D214" s="285"/>
    </row>
    <row r="215" spans="1:4" ht="35.1" customHeight="1">
      <c r="A215" s="278">
        <f t="shared" si="2"/>
        <v>208</v>
      </c>
      <c r="B215" s="288" t="s">
        <v>549</v>
      </c>
      <c r="C215" s="296"/>
      <c r="D215" s="285"/>
    </row>
    <row r="216" spans="1:4" ht="35.1" customHeight="1">
      <c r="A216" s="278">
        <f t="shared" si="2"/>
        <v>209</v>
      </c>
      <c r="B216" s="288" t="s">
        <v>552</v>
      </c>
      <c r="C216" s="296"/>
      <c r="D216" s="285"/>
    </row>
    <row r="217" spans="1:4" ht="35.1" customHeight="1">
      <c r="A217" s="278">
        <f t="shared" si="2"/>
        <v>210</v>
      </c>
      <c r="B217" s="288" t="s">
        <v>554</v>
      </c>
      <c r="C217" s="296"/>
      <c r="D217" s="285"/>
    </row>
    <row r="218" spans="1:4" ht="35.1" customHeight="1">
      <c r="A218" s="278">
        <f t="shared" si="2"/>
        <v>211</v>
      </c>
      <c r="B218" s="288" t="s">
        <v>443</v>
      </c>
      <c r="C218" s="296"/>
      <c r="D218" s="285"/>
    </row>
    <row r="219" spans="1:4" ht="35.1" customHeight="1">
      <c r="A219" s="278">
        <f t="shared" si="2"/>
        <v>212</v>
      </c>
      <c r="B219" s="291" t="s">
        <v>443</v>
      </c>
      <c r="C219" s="296"/>
      <c r="D219" s="285"/>
    </row>
    <row r="220" spans="1:4" ht="35.1" customHeight="1">
      <c r="A220" s="278">
        <f t="shared" si="2"/>
        <v>213</v>
      </c>
      <c r="B220" s="288" t="s">
        <v>374</v>
      </c>
      <c r="C220" s="296"/>
      <c r="D220" s="285"/>
    </row>
    <row r="221" spans="1:4" ht="35.1" customHeight="1">
      <c r="A221" s="278">
        <f t="shared" si="2"/>
        <v>214</v>
      </c>
      <c r="B221" s="288" t="s">
        <v>374</v>
      </c>
      <c r="C221" s="296"/>
      <c r="D221" s="285"/>
    </row>
    <row r="222" spans="1:4" ht="35.1" customHeight="1">
      <c r="A222" s="278">
        <f t="shared" si="2"/>
        <v>215</v>
      </c>
      <c r="B222" s="288" t="s">
        <v>407</v>
      </c>
      <c r="C222" s="296"/>
      <c r="D222" s="285"/>
    </row>
    <row r="223" spans="1:4" ht="35.1" customHeight="1">
      <c r="A223" s="278">
        <f t="shared" si="2"/>
        <v>216</v>
      </c>
      <c r="B223" s="288" t="s">
        <v>766</v>
      </c>
      <c r="C223" s="296"/>
      <c r="D223" s="285"/>
    </row>
    <row r="224" spans="1:4" ht="35.1" customHeight="1">
      <c r="A224" s="278">
        <f t="shared" si="2"/>
        <v>217</v>
      </c>
      <c r="B224" s="288" t="s">
        <v>425</v>
      </c>
      <c r="C224" s="296"/>
      <c r="D224" s="285"/>
    </row>
    <row r="225" spans="1:7" ht="35.1" customHeight="1">
      <c r="A225" s="278">
        <f t="shared" si="2"/>
        <v>218</v>
      </c>
      <c r="B225" s="288" t="s">
        <v>767</v>
      </c>
      <c r="C225" s="296"/>
      <c r="D225" s="285"/>
    </row>
    <row r="226" spans="1:7" ht="35.1" customHeight="1">
      <c r="A226" s="278">
        <f t="shared" si="2"/>
        <v>219</v>
      </c>
      <c r="B226" s="288" t="s">
        <v>768</v>
      </c>
      <c r="C226" s="296"/>
      <c r="D226" s="285"/>
    </row>
    <row r="227" spans="1:7" ht="35.1" customHeight="1">
      <c r="A227" s="278">
        <f t="shared" si="2"/>
        <v>220</v>
      </c>
      <c r="B227" s="288" t="s">
        <v>452</v>
      </c>
      <c r="C227" s="296"/>
      <c r="D227" s="285"/>
    </row>
    <row r="228" spans="1:7" ht="35.1" customHeight="1">
      <c r="A228" s="278">
        <f t="shared" si="2"/>
        <v>221</v>
      </c>
      <c r="B228" s="288" t="s">
        <v>407</v>
      </c>
      <c r="C228" s="296"/>
      <c r="D228" s="285"/>
    </row>
    <row r="229" spans="1:7" ht="35.1" customHeight="1">
      <c r="A229" s="278">
        <f t="shared" si="2"/>
        <v>222</v>
      </c>
      <c r="B229" s="288" t="s">
        <v>1023</v>
      </c>
      <c r="C229" s="296"/>
      <c r="D229" s="285"/>
    </row>
    <row r="230" spans="1:7" ht="35.1" customHeight="1">
      <c r="A230" s="278">
        <f t="shared" si="2"/>
        <v>223</v>
      </c>
      <c r="B230" s="288" t="s">
        <v>1062</v>
      </c>
      <c r="C230" s="296"/>
      <c r="D230" s="285"/>
    </row>
    <row r="231" spans="1:7" ht="35.1" customHeight="1">
      <c r="A231" s="278">
        <f t="shared" si="2"/>
        <v>224</v>
      </c>
      <c r="B231" s="288" t="s">
        <v>1064</v>
      </c>
      <c r="C231" s="296"/>
      <c r="D231" s="285"/>
    </row>
    <row r="232" spans="1:7" ht="35.1" customHeight="1">
      <c r="A232" s="278">
        <f t="shared" si="2"/>
        <v>225</v>
      </c>
      <c r="B232" s="288" t="s">
        <v>1063</v>
      </c>
      <c r="C232" s="296"/>
      <c r="D232" s="285"/>
    </row>
    <row r="233" spans="1:7" ht="35.1" customHeight="1">
      <c r="A233" s="278">
        <f t="shared" si="2"/>
        <v>226</v>
      </c>
      <c r="B233" s="288" t="s">
        <v>1065</v>
      </c>
      <c r="C233" s="296"/>
      <c r="D233" s="285"/>
    </row>
    <row r="234" spans="1:7" ht="35.1" customHeight="1">
      <c r="A234" s="278">
        <f t="shared" si="2"/>
        <v>227</v>
      </c>
      <c r="B234" s="288" t="s">
        <v>1066</v>
      </c>
      <c r="C234" s="296"/>
      <c r="D234" s="285"/>
    </row>
    <row r="237" spans="1:7" ht="25.5">
      <c r="B237" s="267" t="s">
        <v>769</v>
      </c>
      <c r="C237" s="267"/>
      <c r="D237" s="268"/>
      <c r="E237" s="269"/>
      <c r="F237" s="268" t="s">
        <v>770</v>
      </c>
      <c r="G237" s="268"/>
    </row>
    <row r="238" spans="1:7" ht="25.5">
      <c r="B238" s="268"/>
      <c r="C238" s="267"/>
      <c r="D238" s="268"/>
      <c r="E238" s="269"/>
      <c r="F238" s="268"/>
      <c r="G238" s="270"/>
    </row>
    <row r="239" spans="1:7" ht="25.5">
      <c r="B239" s="268"/>
      <c r="C239" s="267"/>
      <c r="D239" s="268"/>
      <c r="E239" s="269"/>
      <c r="F239" s="268"/>
      <c r="G239" s="270"/>
    </row>
    <row r="240" spans="1:7" ht="25.5">
      <c r="B240" s="271" t="s">
        <v>771</v>
      </c>
      <c r="C240" s="292"/>
      <c r="D240" s="268"/>
      <c r="E240" s="272"/>
      <c r="F240" s="271" t="s">
        <v>772</v>
      </c>
      <c r="G240" s="273"/>
    </row>
    <row r="241" spans="2:7" ht="25.5">
      <c r="B241" s="274" t="s">
        <v>774</v>
      </c>
      <c r="C241" s="293"/>
      <c r="D241" s="268"/>
      <c r="E241" s="269"/>
      <c r="F241" s="274" t="s">
        <v>1068</v>
      </c>
      <c r="G241" s="268"/>
    </row>
  </sheetData>
  <mergeCells count="4">
    <mergeCell ref="A1:J1"/>
    <mergeCell ref="A2:J2"/>
    <mergeCell ref="A3:J3"/>
    <mergeCell ref="A4:J4"/>
  </mergeCells>
  <printOptions horizontalCentered="1"/>
  <pageMargins left="0.7" right="0.7" top="0.75" bottom="0.75" header="0.3" footer="0.3"/>
  <pageSetup paperSize="256" scale="35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J241"/>
  <sheetViews>
    <sheetView tabSelected="1" view="pageBreakPreview" topLeftCell="A64" zoomScale="70" zoomScaleNormal="100" zoomScaleSheetLayoutView="70" workbookViewId="0">
      <selection activeCell="D98" sqref="D98"/>
    </sheetView>
  </sheetViews>
  <sheetFormatPr defaultRowHeight="15"/>
  <cols>
    <col min="1" max="1" width="26.28515625" customWidth="1"/>
    <col min="2" max="2" width="70" customWidth="1"/>
    <col min="3" max="3" width="33" style="294" customWidth="1"/>
    <col min="4" max="4" width="34.5703125" style="45" customWidth="1"/>
    <col min="5" max="5" width="11.85546875" style="45" customWidth="1"/>
    <col min="6" max="6" width="10.5703125" bestFit="1" customWidth="1"/>
    <col min="7" max="7" width="8.5703125" customWidth="1"/>
    <col min="8" max="8" width="34" style="46" customWidth="1"/>
    <col min="9" max="9" width="15.5703125" style="45" bestFit="1" customWidth="1"/>
    <col min="10" max="10" width="13.42578125" style="45" bestFit="1" customWidth="1"/>
    <col min="11" max="11" width="11.5703125" bestFit="1" customWidth="1"/>
  </cols>
  <sheetData>
    <row r="1" spans="1:10" ht="20.25">
      <c r="A1" s="449" t="s">
        <v>469</v>
      </c>
      <c r="B1" s="449"/>
      <c r="C1" s="449"/>
      <c r="D1" s="449"/>
      <c r="E1" s="449"/>
      <c r="F1" s="449"/>
      <c r="G1" s="449"/>
      <c r="H1" s="449"/>
      <c r="I1" s="449"/>
      <c r="J1" s="449"/>
    </row>
    <row r="2" spans="1:10" ht="20.25">
      <c r="A2" s="449" t="s">
        <v>470</v>
      </c>
      <c r="B2" s="449"/>
      <c r="C2" s="449"/>
      <c r="D2" s="449"/>
      <c r="E2" s="449"/>
      <c r="F2" s="449"/>
      <c r="G2" s="449"/>
      <c r="H2" s="449"/>
      <c r="I2" s="449"/>
      <c r="J2" s="449"/>
    </row>
    <row r="3" spans="1:10" ht="20.25">
      <c r="A3" s="449" t="s">
        <v>477</v>
      </c>
      <c r="B3" s="449"/>
      <c r="C3" s="449"/>
      <c r="D3" s="449"/>
      <c r="E3" s="449"/>
      <c r="F3" s="449"/>
      <c r="G3" s="449"/>
      <c r="H3" s="449"/>
      <c r="I3" s="449"/>
      <c r="J3" s="449"/>
    </row>
    <row r="4" spans="1:10" ht="18">
      <c r="A4" s="450" t="s">
        <v>1067</v>
      </c>
      <c r="B4" s="450"/>
      <c r="C4" s="450"/>
      <c r="D4" s="450"/>
      <c r="E4" s="450"/>
      <c r="F4" s="450"/>
      <c r="G4" s="450"/>
      <c r="H4" s="450"/>
      <c r="I4" s="450"/>
      <c r="J4" s="450"/>
    </row>
    <row r="5" spans="1:10" ht="18.75">
      <c r="A5" s="266"/>
      <c r="B5" s="266"/>
      <c r="C5" s="266"/>
      <c r="D5" s="266"/>
      <c r="E5" s="266"/>
      <c r="F5" s="266"/>
      <c r="G5" s="266"/>
      <c r="H5" s="266"/>
      <c r="I5" s="266"/>
      <c r="J5" s="266"/>
    </row>
    <row r="6" spans="1:10" ht="18.75">
      <c r="A6" s="41"/>
      <c r="B6" s="42"/>
      <c r="C6" s="295"/>
      <c r="D6" s="43"/>
      <c r="E6" s="94"/>
      <c r="F6" s="42"/>
      <c r="G6" s="42"/>
      <c r="H6" s="42"/>
      <c r="I6" s="43"/>
      <c r="J6" s="43"/>
    </row>
    <row r="7" spans="1:10" ht="54.75" customHeight="1">
      <c r="A7" s="275" t="s">
        <v>471</v>
      </c>
      <c r="B7" s="275" t="s">
        <v>472</v>
      </c>
      <c r="C7" s="276" t="s">
        <v>473</v>
      </c>
      <c r="D7" s="277" t="s">
        <v>474</v>
      </c>
      <c r="E7" s="93"/>
      <c r="H7"/>
      <c r="I7"/>
      <c r="J7"/>
    </row>
    <row r="8" spans="1:10" ht="35.1" customHeight="1">
      <c r="A8" s="278">
        <v>1</v>
      </c>
      <c r="B8" s="279" t="s">
        <v>6</v>
      </c>
      <c r="C8" s="296">
        <f>'001'!I120</f>
        <v>0</v>
      </c>
      <c r="D8" s="280">
        <f>'001'!K120</f>
        <v>0</v>
      </c>
      <c r="E8" s="134"/>
      <c r="F8" s="44"/>
      <c r="G8" s="133"/>
      <c r="H8" s="133"/>
      <c r="I8"/>
      <c r="J8"/>
    </row>
    <row r="9" spans="1:10" ht="35.1" customHeight="1">
      <c r="A9" s="278">
        <v>2</v>
      </c>
      <c r="B9" s="279" t="s">
        <v>6</v>
      </c>
      <c r="C9" s="296">
        <f>'002'!I120</f>
        <v>41</v>
      </c>
      <c r="D9" s="280">
        <f>'002'!K120</f>
        <v>24190</v>
      </c>
      <c r="E9" s="134"/>
      <c r="F9" s="44"/>
      <c r="G9" s="133"/>
      <c r="H9" s="133"/>
      <c r="I9"/>
      <c r="J9"/>
    </row>
    <row r="10" spans="1:10" ht="35.1" customHeight="1">
      <c r="A10" s="278">
        <v>3</v>
      </c>
      <c r="B10" s="279" t="s">
        <v>25</v>
      </c>
      <c r="C10" s="296">
        <f>'003'!I121</f>
        <v>0</v>
      </c>
      <c r="D10" s="280" t="e">
        <f>'003'!K120</f>
        <v>#DIV/0!</v>
      </c>
      <c r="E10" s="134"/>
      <c r="F10" s="44"/>
      <c r="G10" s="133"/>
      <c r="H10" s="133"/>
      <c r="I10"/>
      <c r="J10"/>
    </row>
    <row r="11" spans="1:10" ht="35.1" customHeight="1">
      <c r="A11" s="278">
        <v>4</v>
      </c>
      <c r="B11" s="279" t="s">
        <v>28</v>
      </c>
      <c r="C11" s="296">
        <f>'004'!I120</f>
        <v>500</v>
      </c>
      <c r="D11" s="280">
        <f>'004'!K120</f>
        <v>4000</v>
      </c>
      <c r="E11" s="134"/>
      <c r="F11" s="44"/>
      <c r="G11" s="133"/>
      <c r="H11" s="133"/>
      <c r="I11"/>
      <c r="J11"/>
    </row>
    <row r="12" spans="1:10" ht="35.1" customHeight="1">
      <c r="A12" s="278">
        <v>5</v>
      </c>
      <c r="B12" s="279" t="s">
        <v>28</v>
      </c>
      <c r="C12" s="296">
        <f>'005'!I120</f>
        <v>1</v>
      </c>
      <c r="D12" s="280">
        <f>'005'!K120</f>
        <v>0</v>
      </c>
      <c r="E12" s="134"/>
      <c r="F12" s="44"/>
      <c r="G12" s="133"/>
      <c r="H12" s="133"/>
      <c r="I12"/>
      <c r="J12"/>
    </row>
    <row r="13" spans="1:10" ht="35.1" customHeight="1">
      <c r="A13" s="278">
        <v>6</v>
      </c>
      <c r="B13" s="279" t="s">
        <v>34</v>
      </c>
      <c r="C13" s="296">
        <f>'006'!I120</f>
        <v>0</v>
      </c>
      <c r="D13" s="280">
        <f>'006'!K120</f>
        <v>0</v>
      </c>
      <c r="E13" s="134"/>
      <c r="F13" s="44"/>
      <c r="G13" s="133"/>
      <c r="H13" s="133"/>
      <c r="I13"/>
      <c r="J13"/>
    </row>
    <row r="14" spans="1:10" ht="35.1" customHeight="1">
      <c r="A14" s="278">
        <v>7</v>
      </c>
      <c r="B14" s="279" t="s">
        <v>36</v>
      </c>
      <c r="C14" s="296">
        <f>'007'!I120</f>
        <v>0</v>
      </c>
      <c r="D14" s="280" t="e">
        <f>'007'!K120</f>
        <v>#DIV/0!</v>
      </c>
      <c r="E14" s="134"/>
      <c r="F14" s="44"/>
      <c r="G14" s="133"/>
      <c r="H14" s="133"/>
      <c r="I14"/>
      <c r="J14"/>
    </row>
    <row r="15" spans="1:10" ht="35.1" customHeight="1">
      <c r="A15" s="278">
        <v>8</v>
      </c>
      <c r="B15" s="279" t="s">
        <v>36</v>
      </c>
      <c r="C15" s="296">
        <f>'008'!I120</f>
        <v>0</v>
      </c>
      <c r="D15" s="280" t="e">
        <f>'008'!K120</f>
        <v>#DIV/0!</v>
      </c>
      <c r="E15" s="134"/>
      <c r="F15" s="44"/>
      <c r="G15" s="133"/>
      <c r="H15" s="133"/>
      <c r="I15"/>
      <c r="J15"/>
    </row>
    <row r="16" spans="1:10" ht="35.1" customHeight="1">
      <c r="A16" s="278">
        <v>9</v>
      </c>
      <c r="B16" s="279" t="s">
        <v>42</v>
      </c>
      <c r="C16" s="296">
        <f>'009'!I120</f>
        <v>0</v>
      </c>
      <c r="D16" s="280">
        <f>'009'!K120</f>
        <v>0</v>
      </c>
      <c r="E16" s="134"/>
      <c r="F16" s="44"/>
      <c r="G16" s="133"/>
      <c r="H16" s="133"/>
      <c r="I16"/>
      <c r="J16"/>
    </row>
    <row r="17" spans="1:10" ht="35.1" customHeight="1">
      <c r="A17" s="278">
        <v>10</v>
      </c>
      <c r="B17" s="279" t="s">
        <v>44</v>
      </c>
      <c r="C17" s="296">
        <f>'010'!I121</f>
        <v>5</v>
      </c>
      <c r="D17" s="280">
        <f>'010'!K121</f>
        <v>550</v>
      </c>
      <c r="E17" s="134"/>
      <c r="F17" s="44"/>
      <c r="G17" s="133"/>
      <c r="H17" s="133"/>
      <c r="I17"/>
      <c r="J17"/>
    </row>
    <row r="18" spans="1:10" ht="35.1" customHeight="1">
      <c r="A18" s="278">
        <v>11</v>
      </c>
      <c r="B18" s="279" t="s">
        <v>47</v>
      </c>
      <c r="C18" s="296">
        <f>'011'!I120</f>
        <v>0</v>
      </c>
      <c r="D18" s="280" t="e">
        <f>'011'!K120</f>
        <v>#DIV/0!</v>
      </c>
      <c r="E18" s="134"/>
      <c r="F18" s="44"/>
      <c r="G18" s="133"/>
      <c r="H18" s="133"/>
      <c r="I18"/>
      <c r="J18"/>
    </row>
    <row r="19" spans="1:10" ht="35.1" customHeight="1">
      <c r="A19" s="278">
        <v>12</v>
      </c>
      <c r="B19" s="279" t="s">
        <v>47</v>
      </c>
      <c r="C19" s="296">
        <f>'012'!I120</f>
        <v>0</v>
      </c>
      <c r="D19" s="280" t="e">
        <f>'012'!K120</f>
        <v>#DIV/0!</v>
      </c>
      <c r="E19" s="134"/>
      <c r="F19" s="44"/>
      <c r="G19" s="133"/>
      <c r="H19" s="133"/>
      <c r="I19"/>
      <c r="J19"/>
    </row>
    <row r="20" spans="1:10" ht="35.1" customHeight="1">
      <c r="A20" s="278">
        <v>13</v>
      </c>
      <c r="B20" s="279" t="s">
        <v>52</v>
      </c>
      <c r="C20" s="296">
        <f>'013'!I120</f>
        <v>0</v>
      </c>
      <c r="D20" s="280">
        <f>'013'!K120</f>
        <v>0</v>
      </c>
      <c r="E20" s="134"/>
      <c r="F20" s="44"/>
      <c r="G20" s="133"/>
      <c r="H20" s="133"/>
      <c r="I20"/>
      <c r="J20"/>
    </row>
    <row r="21" spans="1:10" ht="35.1" customHeight="1">
      <c r="A21" s="278">
        <v>14</v>
      </c>
      <c r="B21" s="279" t="s">
        <v>55</v>
      </c>
      <c r="C21" s="296">
        <f>'014'!I120</f>
        <v>0</v>
      </c>
      <c r="D21" s="280" t="e">
        <f>'014'!K120</f>
        <v>#DIV/0!</v>
      </c>
      <c r="E21" s="134"/>
      <c r="F21" s="44"/>
      <c r="G21" s="133"/>
      <c r="H21" s="133"/>
      <c r="I21"/>
      <c r="J21"/>
    </row>
    <row r="22" spans="1:10" ht="35.1" customHeight="1">
      <c r="A22" s="278">
        <v>15</v>
      </c>
      <c r="B22" s="279" t="s">
        <v>58</v>
      </c>
      <c r="C22" s="296">
        <f>'015'!I120</f>
        <v>0</v>
      </c>
      <c r="D22" s="280">
        <f>'015'!K120</f>
        <v>0</v>
      </c>
      <c r="E22" s="134"/>
      <c r="F22" s="44"/>
      <c r="G22" s="133"/>
      <c r="H22" s="133"/>
      <c r="I22"/>
      <c r="J22"/>
    </row>
    <row r="23" spans="1:10" ht="35.1" customHeight="1">
      <c r="A23" s="278">
        <v>16</v>
      </c>
      <c r="B23" s="279" t="s">
        <v>61</v>
      </c>
      <c r="C23" s="296">
        <f>'016'!I120</f>
        <v>25</v>
      </c>
      <c r="D23" s="280">
        <f>'016'!K120</f>
        <v>2750</v>
      </c>
      <c r="E23" s="134"/>
      <c r="F23" s="44"/>
      <c r="G23" s="133"/>
      <c r="H23" s="133"/>
      <c r="I23"/>
      <c r="J23"/>
    </row>
    <row r="24" spans="1:10" ht="35.1" customHeight="1">
      <c r="A24" s="278">
        <v>17</v>
      </c>
      <c r="B24" s="279" t="s">
        <v>64</v>
      </c>
      <c r="C24" s="296">
        <f>'017'!I121</f>
        <v>40</v>
      </c>
      <c r="D24" s="280">
        <f>'017'!K121</f>
        <v>2396</v>
      </c>
      <c r="E24" s="134"/>
      <c r="F24" s="44"/>
      <c r="G24" s="133"/>
      <c r="H24" s="133"/>
      <c r="I24"/>
      <c r="J24"/>
    </row>
    <row r="25" spans="1:10" ht="35.1" customHeight="1">
      <c r="A25" s="278">
        <v>18</v>
      </c>
      <c r="B25" s="279" t="s">
        <v>67</v>
      </c>
      <c r="C25" s="296">
        <f>'018'!I120</f>
        <v>5</v>
      </c>
      <c r="D25" s="280">
        <f>'018'!K120</f>
        <v>304.85000000000002</v>
      </c>
      <c r="E25" s="134"/>
      <c r="F25" s="44"/>
      <c r="G25" s="133"/>
      <c r="H25" s="133"/>
      <c r="I25"/>
      <c r="J25"/>
    </row>
    <row r="26" spans="1:10" ht="35.1" customHeight="1">
      <c r="A26" s="278">
        <v>19</v>
      </c>
      <c r="B26" s="279" t="s">
        <v>71</v>
      </c>
      <c r="C26" s="296">
        <f>'019'!I120</f>
        <v>20</v>
      </c>
      <c r="D26" s="280">
        <f>'019'!K120</f>
        <v>0</v>
      </c>
      <c r="E26" s="134"/>
      <c r="F26" s="44"/>
      <c r="G26" s="133"/>
      <c r="H26" s="133"/>
      <c r="I26"/>
      <c r="J26"/>
    </row>
    <row r="27" spans="1:10" ht="35.1" customHeight="1">
      <c r="A27" s="278">
        <v>20</v>
      </c>
      <c r="B27" s="279" t="s">
        <v>73</v>
      </c>
      <c r="C27" s="296">
        <f>'020'!I122</f>
        <v>246</v>
      </c>
      <c r="D27" s="280">
        <f>'020'!K121</f>
        <v>3522.56</v>
      </c>
      <c r="E27" s="134"/>
      <c r="F27" s="44"/>
      <c r="G27" s="133"/>
      <c r="H27" s="133"/>
      <c r="I27"/>
      <c r="J27"/>
    </row>
    <row r="28" spans="1:10" ht="35.1" customHeight="1">
      <c r="A28" s="278">
        <v>21</v>
      </c>
      <c r="B28" s="279" t="s">
        <v>76</v>
      </c>
      <c r="C28" s="296">
        <f>'021'!I120</f>
        <v>0</v>
      </c>
      <c r="D28" s="280" t="e">
        <f>'021'!K120</f>
        <v>#DIV/0!</v>
      </c>
      <c r="E28" s="134"/>
      <c r="F28" s="44"/>
      <c r="G28" s="133"/>
      <c r="H28" s="133"/>
      <c r="I28"/>
      <c r="J28"/>
    </row>
    <row r="29" spans="1:10" ht="35.1" customHeight="1">
      <c r="A29" s="278">
        <v>22</v>
      </c>
      <c r="B29" s="279" t="s">
        <v>78</v>
      </c>
      <c r="C29" s="296">
        <f>'022'!I120</f>
        <v>0</v>
      </c>
      <c r="D29" s="280" t="e">
        <f>'022'!K120</f>
        <v>#DIV/0!</v>
      </c>
      <c r="E29" s="134"/>
      <c r="F29" s="44"/>
      <c r="G29" s="133"/>
      <c r="H29" s="133"/>
      <c r="I29"/>
      <c r="J29"/>
    </row>
    <row r="30" spans="1:10" ht="35.1" customHeight="1">
      <c r="A30" s="278">
        <v>23</v>
      </c>
      <c r="B30" s="279" t="s">
        <v>81</v>
      </c>
      <c r="C30" s="296">
        <f>'023'!I120</f>
        <v>365</v>
      </c>
      <c r="D30" s="280">
        <f>'023'!K120</f>
        <v>19739.2</v>
      </c>
      <c r="E30" s="134"/>
      <c r="F30" s="44"/>
      <c r="G30" s="133"/>
      <c r="H30" s="133"/>
      <c r="I30"/>
      <c r="J30"/>
    </row>
    <row r="31" spans="1:10" ht="35.1" customHeight="1">
      <c r="A31" s="278">
        <v>24</v>
      </c>
      <c r="B31" s="279" t="s">
        <v>84</v>
      </c>
      <c r="C31" s="296">
        <f>'024'!I121</f>
        <v>0</v>
      </c>
      <c r="D31" s="280" t="e">
        <f>'024'!K120</f>
        <v>#DIV/0!</v>
      </c>
      <c r="E31" s="134"/>
      <c r="F31" s="44"/>
      <c r="G31" s="133"/>
      <c r="H31" s="133"/>
      <c r="I31"/>
      <c r="J31"/>
    </row>
    <row r="32" spans="1:10" ht="35.1" customHeight="1">
      <c r="A32" s="278">
        <v>25</v>
      </c>
      <c r="B32" s="279" t="s">
        <v>87</v>
      </c>
      <c r="C32" s="296">
        <f>'025'!I120</f>
        <v>0</v>
      </c>
      <c r="D32" s="280">
        <f>'025'!K120</f>
        <v>0</v>
      </c>
      <c r="E32" s="134"/>
      <c r="F32" s="44"/>
      <c r="G32" s="133"/>
      <c r="H32" s="133"/>
      <c r="I32"/>
      <c r="J32"/>
    </row>
    <row r="33" spans="1:10" ht="35.1" customHeight="1">
      <c r="A33" s="278">
        <v>26</v>
      </c>
      <c r="B33" s="279" t="s">
        <v>90</v>
      </c>
      <c r="C33" s="296">
        <f>'026'!I123</f>
        <v>4</v>
      </c>
      <c r="D33" s="280">
        <f>'026'!K121</f>
        <v>1145.46</v>
      </c>
      <c r="E33" s="134"/>
      <c r="F33" s="44"/>
      <c r="G33" s="133"/>
      <c r="H33" s="133"/>
      <c r="I33"/>
      <c r="J33"/>
    </row>
    <row r="34" spans="1:10" ht="35.1" customHeight="1">
      <c r="A34" s="278">
        <v>27</v>
      </c>
      <c r="B34" s="279" t="s">
        <v>93</v>
      </c>
      <c r="C34" s="296">
        <f>'027'!I120</f>
        <v>0</v>
      </c>
      <c r="D34" s="280" t="e">
        <f>'027'!K120</f>
        <v>#DIV/0!</v>
      </c>
      <c r="E34" s="134"/>
      <c r="F34" s="44"/>
      <c r="G34" s="133"/>
      <c r="H34" s="133"/>
      <c r="I34"/>
      <c r="J34"/>
    </row>
    <row r="35" spans="1:10" ht="35.1" customHeight="1">
      <c r="A35" s="278">
        <v>28</v>
      </c>
      <c r="B35" s="279" t="s">
        <v>96</v>
      </c>
      <c r="C35" s="296">
        <f>'028'!I120</f>
        <v>0</v>
      </c>
      <c r="D35" s="280">
        <f>'028'!K120</f>
        <v>0</v>
      </c>
      <c r="E35" s="134"/>
      <c r="F35" s="44"/>
      <c r="G35" s="133"/>
      <c r="H35" s="133"/>
      <c r="I35"/>
      <c r="J35"/>
    </row>
    <row r="36" spans="1:10" ht="35.1" customHeight="1">
      <c r="A36" s="278">
        <v>29</v>
      </c>
      <c r="B36" s="279" t="s">
        <v>99</v>
      </c>
      <c r="C36" s="296">
        <f>'029'!I120</f>
        <v>0</v>
      </c>
      <c r="D36" s="280" t="e">
        <f>'029'!K120</f>
        <v>#DIV/0!</v>
      </c>
      <c r="E36" s="134"/>
      <c r="F36" s="44"/>
      <c r="G36" s="133"/>
      <c r="H36" s="133"/>
      <c r="I36"/>
      <c r="J36"/>
    </row>
    <row r="37" spans="1:10" ht="35.1" customHeight="1">
      <c r="A37" s="278">
        <v>30</v>
      </c>
      <c r="B37" s="279" t="s">
        <v>102</v>
      </c>
      <c r="C37" s="296">
        <f>'030'!I120</f>
        <v>13</v>
      </c>
      <c r="D37" s="280">
        <f>'030'!K120</f>
        <v>0</v>
      </c>
      <c r="E37" s="134"/>
      <c r="F37" s="44"/>
      <c r="G37" s="133"/>
      <c r="H37" s="133"/>
      <c r="I37"/>
      <c r="J37"/>
    </row>
    <row r="38" spans="1:10" ht="35.1" customHeight="1">
      <c r="A38" s="278">
        <v>31</v>
      </c>
      <c r="B38" s="279" t="s">
        <v>104</v>
      </c>
      <c r="C38" s="296">
        <f>'031'!I120</f>
        <v>0</v>
      </c>
      <c r="D38" s="280">
        <f>'031'!K120</f>
        <v>0</v>
      </c>
      <c r="E38" s="134"/>
      <c r="F38" s="44"/>
      <c r="G38" s="133"/>
      <c r="H38" s="133"/>
      <c r="I38"/>
      <c r="J38"/>
    </row>
    <row r="39" spans="1:10" ht="35.1" customHeight="1">
      <c r="A39" s="278">
        <v>32</v>
      </c>
      <c r="B39" s="279" t="s">
        <v>107</v>
      </c>
      <c r="C39" s="296">
        <f>'032'!I120</f>
        <v>307</v>
      </c>
      <c r="D39" s="280">
        <f>'032'!K120</f>
        <v>921</v>
      </c>
      <c r="E39" s="134"/>
      <c r="F39" s="44"/>
      <c r="G39" s="133"/>
      <c r="H39" s="133"/>
      <c r="I39"/>
      <c r="J39"/>
    </row>
    <row r="40" spans="1:10" ht="35.1" customHeight="1">
      <c r="A40" s="278">
        <v>33</v>
      </c>
      <c r="B40" s="279" t="s">
        <v>107</v>
      </c>
      <c r="C40" s="296">
        <f>'033'!I120</f>
        <v>922</v>
      </c>
      <c r="D40" s="280">
        <f>'033'!K120</f>
        <v>2729.12</v>
      </c>
      <c r="E40" s="134"/>
      <c r="F40" s="44"/>
      <c r="G40" s="133"/>
      <c r="H40" s="133"/>
      <c r="I40"/>
      <c r="J40"/>
    </row>
    <row r="41" spans="1:10" ht="35.1" customHeight="1">
      <c r="A41" s="278">
        <v>34</v>
      </c>
      <c r="B41" s="279" t="s">
        <v>112</v>
      </c>
      <c r="C41" s="296">
        <f>'034'!I120</f>
        <v>0</v>
      </c>
      <c r="D41" s="280">
        <f>'034'!K120</f>
        <v>0</v>
      </c>
      <c r="E41" s="134"/>
      <c r="F41" s="44"/>
      <c r="G41" s="133"/>
      <c r="H41" s="133"/>
      <c r="I41"/>
      <c r="J41"/>
    </row>
    <row r="42" spans="1:10" ht="35.1" customHeight="1">
      <c r="A42" s="278">
        <v>35</v>
      </c>
      <c r="B42" s="279" t="s">
        <v>114</v>
      </c>
      <c r="C42" s="296">
        <f>'035'!I120</f>
        <v>3</v>
      </c>
      <c r="D42" s="280">
        <f>'035'!K120</f>
        <v>27</v>
      </c>
      <c r="E42" s="134"/>
      <c r="F42" s="44"/>
      <c r="G42" s="133"/>
      <c r="H42" s="133"/>
      <c r="I42"/>
      <c r="J42"/>
    </row>
    <row r="43" spans="1:10" ht="35.1" customHeight="1">
      <c r="A43" s="278">
        <v>36</v>
      </c>
      <c r="B43" s="279" t="s">
        <v>114</v>
      </c>
      <c r="C43" s="296">
        <f>'036'!I120</f>
        <v>0</v>
      </c>
      <c r="D43" s="280">
        <f>'036'!K120</f>
        <v>0</v>
      </c>
      <c r="E43" s="134"/>
      <c r="F43" s="44"/>
      <c r="G43" s="133"/>
      <c r="H43" s="133"/>
      <c r="I43"/>
      <c r="J43"/>
    </row>
    <row r="44" spans="1:10" ht="35.1" customHeight="1">
      <c r="A44" s="278">
        <v>37</v>
      </c>
      <c r="B44" s="279" t="s">
        <v>119</v>
      </c>
      <c r="C44" s="296">
        <f>'037'!I129</f>
        <v>2</v>
      </c>
      <c r="D44" s="280">
        <f>'037'!K129</f>
        <v>9960</v>
      </c>
      <c r="E44" s="134"/>
      <c r="F44" s="44"/>
      <c r="G44" s="133"/>
      <c r="H44" s="133"/>
      <c r="I44"/>
      <c r="J44"/>
    </row>
    <row r="45" spans="1:10" ht="35.1" customHeight="1">
      <c r="A45" s="278">
        <v>38</v>
      </c>
      <c r="B45" s="279" t="s">
        <v>122</v>
      </c>
      <c r="C45" s="296">
        <f>'038'!I120</f>
        <v>0</v>
      </c>
      <c r="D45" s="280">
        <f>'038'!K120</f>
        <v>0</v>
      </c>
      <c r="E45" s="134"/>
      <c r="F45" s="44"/>
      <c r="G45" s="133"/>
      <c r="H45" s="133"/>
      <c r="I45"/>
      <c r="J45"/>
    </row>
    <row r="46" spans="1:10" ht="35.1" customHeight="1">
      <c r="A46" s="278">
        <v>39</v>
      </c>
      <c r="B46" s="279" t="s">
        <v>125</v>
      </c>
      <c r="C46" s="296">
        <f>'039'!I120</f>
        <v>0</v>
      </c>
      <c r="D46" s="280">
        <f>'039'!K120</f>
        <v>0</v>
      </c>
      <c r="E46" s="134"/>
      <c r="F46" s="44"/>
      <c r="G46" s="133"/>
      <c r="H46" s="133"/>
      <c r="I46"/>
      <c r="J46"/>
    </row>
    <row r="47" spans="1:10" ht="35.1" customHeight="1">
      <c r="A47" s="278">
        <v>40</v>
      </c>
      <c r="B47" s="279" t="s">
        <v>127</v>
      </c>
      <c r="C47" s="296">
        <f>'040'!I120</f>
        <v>50</v>
      </c>
      <c r="D47" s="280">
        <f>'040'!K120</f>
        <v>2250</v>
      </c>
      <c r="E47" s="134"/>
      <c r="F47" s="44"/>
      <c r="G47" s="133"/>
      <c r="H47" s="133"/>
      <c r="I47"/>
      <c r="J47"/>
    </row>
    <row r="48" spans="1:10" ht="35.1" customHeight="1">
      <c r="A48" s="278">
        <v>41</v>
      </c>
      <c r="B48" s="279" t="s">
        <v>130</v>
      </c>
      <c r="C48" s="296">
        <f>'041'!I120</f>
        <v>0</v>
      </c>
      <c r="D48" s="280" t="e">
        <f>'041'!K120</f>
        <v>#DIV/0!</v>
      </c>
      <c r="E48" s="134"/>
      <c r="F48" s="44"/>
      <c r="G48" s="133"/>
      <c r="H48" s="133"/>
      <c r="I48"/>
      <c r="J48"/>
    </row>
    <row r="49" spans="1:10" ht="35.1" customHeight="1">
      <c r="A49" s="278">
        <v>42</v>
      </c>
      <c r="B49" s="279" t="s">
        <v>130</v>
      </c>
      <c r="C49" s="296">
        <f>'042'!I121</f>
        <v>25</v>
      </c>
      <c r="D49" s="280">
        <f>'042'!K120</f>
        <v>3125</v>
      </c>
      <c r="E49" s="134"/>
      <c r="F49" s="44"/>
      <c r="G49" s="133"/>
      <c r="H49" s="133"/>
      <c r="I49"/>
      <c r="J49"/>
    </row>
    <row r="50" spans="1:10" ht="35.1" customHeight="1">
      <c r="A50" s="278">
        <v>43</v>
      </c>
      <c r="B50" s="279" t="s">
        <v>134</v>
      </c>
      <c r="C50" s="296">
        <f>'043'!I119</f>
        <v>5</v>
      </c>
      <c r="D50" s="280">
        <f>'043'!K119</f>
        <v>2450</v>
      </c>
      <c r="E50" s="134"/>
      <c r="F50" s="44"/>
      <c r="G50" s="133"/>
      <c r="H50" s="133"/>
      <c r="I50"/>
      <c r="J50"/>
    </row>
    <row r="51" spans="1:10" ht="35.1" customHeight="1">
      <c r="A51" s="278">
        <v>44</v>
      </c>
      <c r="B51" s="279" t="s">
        <v>134</v>
      </c>
      <c r="C51" s="296">
        <f>'044'!I120</f>
        <v>0</v>
      </c>
      <c r="D51" s="280">
        <f>'044'!K120</f>
        <v>0</v>
      </c>
      <c r="E51" s="134"/>
      <c r="F51" s="44"/>
      <c r="G51" s="133"/>
      <c r="H51" s="133"/>
      <c r="I51"/>
      <c r="J51"/>
    </row>
    <row r="52" spans="1:10" ht="35.1" customHeight="1">
      <c r="A52" s="278">
        <v>45</v>
      </c>
      <c r="B52" s="279" t="s">
        <v>134</v>
      </c>
      <c r="C52" s="296">
        <f>'045'!I119</f>
        <v>0</v>
      </c>
      <c r="D52" s="280" t="e">
        <f>'045'!K119</f>
        <v>#DIV/0!</v>
      </c>
      <c r="E52" s="134"/>
      <c r="F52" s="44"/>
      <c r="G52" s="133"/>
      <c r="H52" s="133"/>
      <c r="I52"/>
      <c r="J52"/>
    </row>
    <row r="53" spans="1:10" ht="35.1" customHeight="1">
      <c r="A53" s="278">
        <v>46</v>
      </c>
      <c r="B53" s="279" t="s">
        <v>141</v>
      </c>
      <c r="C53" s="296">
        <f>'046'!I120</f>
        <v>0</v>
      </c>
      <c r="D53" s="280">
        <f>'046'!K120</f>
        <v>0</v>
      </c>
      <c r="E53" s="134"/>
      <c r="F53" s="44"/>
      <c r="G53" s="133"/>
      <c r="H53" s="133"/>
      <c r="I53"/>
      <c r="J53"/>
    </row>
    <row r="54" spans="1:10" ht="35.1" customHeight="1">
      <c r="A54" s="278">
        <v>47</v>
      </c>
      <c r="B54" s="279" t="s">
        <v>144</v>
      </c>
      <c r="C54" s="296">
        <f>'047'!I120</f>
        <v>346</v>
      </c>
      <c r="D54" s="280">
        <f>'047'!K120</f>
        <v>1819.96</v>
      </c>
      <c r="E54" s="134"/>
      <c r="F54" s="44"/>
      <c r="G54" s="133"/>
      <c r="H54" s="133"/>
      <c r="I54"/>
      <c r="J54"/>
    </row>
    <row r="55" spans="1:10" ht="35.1" customHeight="1">
      <c r="A55" s="278">
        <v>48</v>
      </c>
      <c r="B55" s="279" t="s">
        <v>144</v>
      </c>
      <c r="C55" s="296">
        <f>'048'!I121</f>
        <v>1100</v>
      </c>
      <c r="D55" s="280">
        <f>'048'!K121</f>
        <v>6490</v>
      </c>
      <c r="E55" s="134"/>
      <c r="F55" s="44"/>
      <c r="G55" s="133"/>
      <c r="H55" s="133"/>
      <c r="I55"/>
      <c r="J55"/>
    </row>
    <row r="56" spans="1:10" ht="35.1" customHeight="1">
      <c r="A56" s="278">
        <v>49</v>
      </c>
      <c r="B56" s="279" t="s">
        <v>146</v>
      </c>
      <c r="C56" s="296">
        <f>'049'!I120</f>
        <v>345</v>
      </c>
      <c r="D56" s="280">
        <f>'049'!K120</f>
        <v>8145.45</v>
      </c>
      <c r="E56" s="134"/>
      <c r="F56" s="44"/>
      <c r="G56" s="133"/>
      <c r="H56" s="133"/>
      <c r="I56"/>
      <c r="J56"/>
    </row>
    <row r="57" spans="1:10" ht="35.1" customHeight="1">
      <c r="A57" s="278">
        <v>50</v>
      </c>
      <c r="B57" s="279" t="s">
        <v>148</v>
      </c>
      <c r="C57" s="296">
        <f>'050'!I120</f>
        <v>1000</v>
      </c>
      <c r="D57" s="280">
        <f>'050'!K120</f>
        <v>0</v>
      </c>
      <c r="E57" s="134"/>
      <c r="F57" s="44"/>
      <c r="G57" s="133"/>
      <c r="H57" s="133"/>
      <c r="I57"/>
      <c r="J57"/>
    </row>
    <row r="58" spans="1:10" ht="35.1" customHeight="1">
      <c r="A58" s="278">
        <v>51</v>
      </c>
      <c r="B58" s="279" t="s">
        <v>151</v>
      </c>
      <c r="C58" s="296">
        <f>'051'!I120</f>
        <v>0</v>
      </c>
      <c r="D58" s="280">
        <f>'051'!K120</f>
        <v>0</v>
      </c>
      <c r="E58" s="134"/>
      <c r="F58" s="44"/>
      <c r="G58" s="133"/>
      <c r="H58" s="133"/>
      <c r="I58"/>
      <c r="J58"/>
    </row>
    <row r="59" spans="1:10" ht="35.1" customHeight="1">
      <c r="A59" s="278">
        <v>52</v>
      </c>
      <c r="B59" s="279" t="s">
        <v>153</v>
      </c>
      <c r="C59" s="296">
        <f>'052'!I120</f>
        <v>0</v>
      </c>
      <c r="D59" s="280">
        <f>'052'!K120</f>
        <v>0</v>
      </c>
      <c r="E59" s="134"/>
      <c r="F59" s="44"/>
      <c r="G59" s="133"/>
      <c r="H59" s="133"/>
      <c r="I59"/>
      <c r="J59"/>
    </row>
    <row r="60" spans="1:10" ht="35.1" customHeight="1">
      <c r="A60" s="278">
        <v>53</v>
      </c>
      <c r="B60" s="279" t="s">
        <v>156</v>
      </c>
      <c r="C60" s="296">
        <f>'053'!I120</f>
        <v>20</v>
      </c>
      <c r="D60" s="280">
        <f>'053'!K120</f>
        <v>0</v>
      </c>
      <c r="E60" s="134"/>
      <c r="F60" s="44"/>
      <c r="G60" s="133"/>
      <c r="H60" s="133"/>
      <c r="I60"/>
      <c r="J60"/>
    </row>
    <row r="61" spans="1:10" ht="35.1" customHeight="1">
      <c r="A61" s="278">
        <v>54</v>
      </c>
      <c r="B61" s="279" t="s">
        <v>159</v>
      </c>
      <c r="C61" s="296">
        <f>'054'!I122</f>
        <v>8</v>
      </c>
      <c r="D61" s="280">
        <f>'054'!K121</f>
        <v>1600</v>
      </c>
      <c r="E61" s="134"/>
      <c r="F61" s="44"/>
      <c r="G61" s="133"/>
      <c r="H61" s="133"/>
      <c r="I61"/>
      <c r="J61"/>
    </row>
    <row r="62" spans="1:10" ht="35.1" customHeight="1">
      <c r="A62" s="278">
        <v>55</v>
      </c>
      <c r="B62" s="279" t="s">
        <v>162</v>
      </c>
      <c r="C62" s="296">
        <f>'055'!I120</f>
        <v>15</v>
      </c>
      <c r="D62" s="280">
        <f>'055'!K120</f>
        <v>475.5</v>
      </c>
      <c r="E62" s="134"/>
      <c r="F62" s="44"/>
      <c r="G62" s="133"/>
      <c r="H62" s="133"/>
      <c r="I62"/>
      <c r="J62"/>
    </row>
    <row r="63" spans="1:10" ht="35.1" customHeight="1">
      <c r="A63" s="278">
        <v>56</v>
      </c>
      <c r="B63" s="279" t="s">
        <v>165</v>
      </c>
      <c r="C63" s="296">
        <f>'056'!I120</f>
        <v>0</v>
      </c>
      <c r="D63" s="280">
        <f>'056'!K120</f>
        <v>0</v>
      </c>
      <c r="E63" s="134"/>
      <c r="F63" s="44"/>
      <c r="G63" s="133"/>
      <c r="H63" s="133"/>
      <c r="I63"/>
      <c r="J63"/>
    </row>
    <row r="64" spans="1:10" ht="35.1" customHeight="1">
      <c r="A64" s="278">
        <v>57</v>
      </c>
      <c r="B64" s="279" t="s">
        <v>168</v>
      </c>
      <c r="C64" s="296">
        <f>'057'!I120</f>
        <v>0</v>
      </c>
      <c r="D64" s="280">
        <f>'057'!K120</f>
        <v>0</v>
      </c>
      <c r="E64" s="134"/>
      <c r="F64" s="44"/>
      <c r="G64" s="133"/>
      <c r="H64" s="133"/>
      <c r="I64"/>
      <c r="J64"/>
    </row>
    <row r="65" spans="1:10" ht="35.1" customHeight="1">
      <c r="A65" s="278">
        <v>58</v>
      </c>
      <c r="B65" s="279" t="s">
        <v>168</v>
      </c>
      <c r="C65" s="296">
        <f>'058'!I120</f>
        <v>8</v>
      </c>
      <c r="D65" s="280">
        <f>'058'!K120</f>
        <v>2560</v>
      </c>
      <c r="E65" s="134"/>
      <c r="F65" s="44"/>
      <c r="G65" s="133"/>
      <c r="H65" s="133"/>
      <c r="I65"/>
      <c r="J65"/>
    </row>
    <row r="66" spans="1:10" ht="35.1" customHeight="1">
      <c r="A66" s="278">
        <v>59</v>
      </c>
      <c r="B66" s="279" t="s">
        <v>168</v>
      </c>
      <c r="C66" s="296">
        <f>'059'!I120</f>
        <v>8</v>
      </c>
      <c r="D66" s="280">
        <f>'059'!K120</f>
        <v>0</v>
      </c>
      <c r="E66" s="134"/>
      <c r="F66" s="44"/>
      <c r="G66" s="133"/>
      <c r="H66" s="133"/>
      <c r="I66"/>
      <c r="J66"/>
    </row>
    <row r="67" spans="1:10" ht="35.1" customHeight="1">
      <c r="A67" s="278">
        <v>60</v>
      </c>
      <c r="B67" s="279" t="s">
        <v>168</v>
      </c>
      <c r="C67" s="296">
        <f>'060'!I120</f>
        <v>8</v>
      </c>
      <c r="D67" s="280">
        <f>'060'!K120</f>
        <v>2560</v>
      </c>
      <c r="E67" s="134"/>
      <c r="F67" s="44"/>
      <c r="G67" s="133"/>
      <c r="H67" s="133"/>
      <c r="I67"/>
      <c r="J67"/>
    </row>
    <row r="68" spans="1:10" ht="35.1" customHeight="1">
      <c r="A68" s="278">
        <v>61</v>
      </c>
      <c r="B68" s="279" t="s">
        <v>168</v>
      </c>
      <c r="C68" s="296">
        <f>'061'!I120</f>
        <v>69</v>
      </c>
      <c r="D68" s="280">
        <f>'061'!K120</f>
        <v>18285</v>
      </c>
      <c r="E68" s="134"/>
      <c r="F68" s="44"/>
      <c r="G68" s="133"/>
      <c r="H68" s="133"/>
      <c r="I68"/>
      <c r="J68"/>
    </row>
    <row r="69" spans="1:10" ht="35.1" customHeight="1">
      <c r="A69" s="278">
        <v>62</v>
      </c>
      <c r="B69" s="279" t="s">
        <v>168</v>
      </c>
      <c r="C69" s="296">
        <f>'062'!I121</f>
        <v>43</v>
      </c>
      <c r="D69" s="280">
        <f>'062'!K121</f>
        <v>11825</v>
      </c>
      <c r="E69" s="134"/>
      <c r="F69" s="44"/>
      <c r="G69" s="133"/>
      <c r="H69" s="133"/>
      <c r="I69"/>
      <c r="J69"/>
    </row>
    <row r="70" spans="1:10" ht="35.1" customHeight="1">
      <c r="A70" s="278">
        <v>63</v>
      </c>
      <c r="B70" s="279" t="s">
        <v>168</v>
      </c>
      <c r="C70" s="296">
        <f>'063'!I120</f>
        <v>43</v>
      </c>
      <c r="D70" s="280">
        <f>'063'!K120</f>
        <v>11825</v>
      </c>
      <c r="E70" s="134"/>
      <c r="F70" s="44"/>
      <c r="G70" s="133"/>
      <c r="H70" s="133"/>
      <c r="I70"/>
      <c r="J70"/>
    </row>
    <row r="71" spans="1:10" ht="35.1" customHeight="1">
      <c r="A71" s="278">
        <v>64</v>
      </c>
      <c r="B71" s="279" t="s">
        <v>168</v>
      </c>
      <c r="C71" s="296">
        <f>'064'!I118</f>
        <v>43</v>
      </c>
      <c r="D71" s="280">
        <f>'064'!K120</f>
        <v>11825</v>
      </c>
      <c r="E71" s="134"/>
      <c r="F71" s="44"/>
      <c r="G71" s="133"/>
      <c r="H71" s="133"/>
      <c r="I71"/>
      <c r="J71"/>
    </row>
    <row r="72" spans="1:10" ht="35.1" customHeight="1">
      <c r="A72" s="278">
        <v>65</v>
      </c>
      <c r="B72" s="279" t="s">
        <v>168</v>
      </c>
      <c r="C72" s="296">
        <f>'065'!I120</f>
        <v>0</v>
      </c>
      <c r="D72" s="280" t="e">
        <f>'065'!K120</f>
        <v>#DIV/0!</v>
      </c>
      <c r="E72" s="134"/>
      <c r="F72" s="44"/>
      <c r="G72" s="133"/>
      <c r="H72" s="133"/>
      <c r="I72"/>
      <c r="J72"/>
    </row>
    <row r="73" spans="1:10" ht="35.1" customHeight="1">
      <c r="A73" s="278">
        <v>66</v>
      </c>
      <c r="B73" s="279" t="s">
        <v>168</v>
      </c>
      <c r="C73" s="296">
        <f>'066'!I120</f>
        <v>4</v>
      </c>
      <c r="D73" s="280">
        <f>'066'!K120</f>
        <v>2600</v>
      </c>
      <c r="E73" s="134"/>
      <c r="F73" s="44"/>
      <c r="G73" s="133"/>
      <c r="H73" s="133"/>
      <c r="I73"/>
      <c r="J73"/>
    </row>
    <row r="74" spans="1:10" ht="35.1" customHeight="1">
      <c r="A74" s="278">
        <v>67</v>
      </c>
      <c r="B74" s="279" t="s">
        <v>168</v>
      </c>
      <c r="C74" s="296">
        <f>'067'!I120</f>
        <v>6</v>
      </c>
      <c r="D74" s="280">
        <f>'067'!K120</f>
        <v>3900</v>
      </c>
      <c r="E74" s="134"/>
      <c r="F74" s="44"/>
      <c r="G74" s="133"/>
      <c r="H74" s="133"/>
      <c r="I74"/>
      <c r="J74"/>
    </row>
    <row r="75" spans="1:10" ht="35.1" customHeight="1">
      <c r="A75" s="278">
        <v>68</v>
      </c>
      <c r="B75" s="279" t="s">
        <v>168</v>
      </c>
      <c r="C75" s="296">
        <f>'068'!I120</f>
        <v>10</v>
      </c>
      <c r="D75" s="280">
        <f>'068'!K120</f>
        <v>6500</v>
      </c>
      <c r="E75" s="134"/>
      <c r="F75" s="44"/>
      <c r="G75" s="133"/>
      <c r="H75" s="133"/>
      <c r="I75"/>
      <c r="J75"/>
    </row>
    <row r="76" spans="1:10" ht="35.1" customHeight="1">
      <c r="A76" s="278">
        <v>69</v>
      </c>
      <c r="B76" s="279" t="s">
        <v>168</v>
      </c>
      <c r="C76" s="296">
        <f>'069'!I120</f>
        <v>8</v>
      </c>
      <c r="D76" s="280">
        <f>'069'!K120</f>
        <v>5200</v>
      </c>
      <c r="E76" s="134"/>
      <c r="F76" s="44"/>
      <c r="G76" s="133"/>
      <c r="H76" s="133"/>
      <c r="I76"/>
      <c r="J76"/>
    </row>
    <row r="77" spans="1:10" ht="35.1" customHeight="1">
      <c r="A77" s="278">
        <v>70</v>
      </c>
      <c r="B77" s="279" t="s">
        <v>168</v>
      </c>
      <c r="C77" s="296">
        <f>'070'!I120</f>
        <v>7</v>
      </c>
      <c r="D77" s="280">
        <f>'070'!K120</f>
        <v>4760</v>
      </c>
      <c r="E77" s="134"/>
      <c r="F77" s="44"/>
      <c r="G77" s="133"/>
      <c r="H77" s="133"/>
      <c r="I77"/>
      <c r="J77"/>
    </row>
    <row r="78" spans="1:10" ht="35.1" customHeight="1">
      <c r="A78" s="278">
        <v>71</v>
      </c>
      <c r="B78" s="279" t="s">
        <v>202</v>
      </c>
      <c r="C78" s="296">
        <f>'071'!I120</f>
        <v>6</v>
      </c>
      <c r="D78" s="280">
        <f>'071'!K120</f>
        <v>2719.2</v>
      </c>
      <c r="E78" s="134"/>
      <c r="F78" s="44"/>
      <c r="G78" s="133"/>
      <c r="H78" s="133"/>
      <c r="I78"/>
      <c r="J78"/>
    </row>
    <row r="79" spans="1:10" ht="35.1" customHeight="1">
      <c r="A79" s="278">
        <v>72</v>
      </c>
      <c r="B79" s="279" t="s">
        <v>202</v>
      </c>
      <c r="C79" s="296">
        <f>'072'!I120</f>
        <v>6</v>
      </c>
      <c r="D79" s="280">
        <f>'072'!K120</f>
        <v>2724</v>
      </c>
      <c r="E79" s="134"/>
      <c r="F79" s="44"/>
      <c r="G79" s="133"/>
      <c r="H79" s="133"/>
      <c r="I79"/>
      <c r="J79"/>
    </row>
    <row r="80" spans="1:10" ht="35.1" customHeight="1">
      <c r="A80" s="278">
        <v>73</v>
      </c>
      <c r="B80" s="279" t="s">
        <v>202</v>
      </c>
      <c r="C80" s="296">
        <f>'073'!I120</f>
        <v>5</v>
      </c>
      <c r="D80" s="280">
        <f>'073'!K120</f>
        <v>2270</v>
      </c>
      <c r="E80" s="134"/>
      <c r="F80" s="44"/>
      <c r="G80" s="133"/>
      <c r="H80" s="133"/>
      <c r="I80"/>
      <c r="J80"/>
    </row>
    <row r="81" spans="1:10" ht="35.1" customHeight="1">
      <c r="A81" s="278">
        <v>74</v>
      </c>
      <c r="B81" s="279" t="s">
        <v>202</v>
      </c>
      <c r="C81" s="296">
        <f>'074'!I120</f>
        <v>5</v>
      </c>
      <c r="D81" s="280">
        <f>'074'!K120</f>
        <v>2270</v>
      </c>
      <c r="E81" s="134"/>
      <c r="F81" s="44"/>
      <c r="G81" s="133"/>
      <c r="H81" s="133"/>
      <c r="I81"/>
      <c r="J81"/>
    </row>
    <row r="82" spans="1:10" ht="35.1" customHeight="1">
      <c r="A82" s="278">
        <v>75</v>
      </c>
      <c r="B82" s="279" t="s">
        <v>168</v>
      </c>
      <c r="C82" s="296">
        <f>'075'!I120</f>
        <v>0</v>
      </c>
      <c r="D82" s="280" t="e">
        <f>'075'!K120</f>
        <v>#DIV/0!</v>
      </c>
      <c r="E82" s="134"/>
      <c r="F82" s="44"/>
      <c r="G82" s="133"/>
      <c r="H82" s="133"/>
      <c r="I82"/>
      <c r="J82"/>
    </row>
    <row r="83" spans="1:10" ht="35.1" customHeight="1">
      <c r="A83" s="278">
        <v>76</v>
      </c>
      <c r="B83" s="279" t="s">
        <v>168</v>
      </c>
      <c r="C83" s="296">
        <f>'076'!I119</f>
        <v>0</v>
      </c>
      <c r="D83" s="280" t="e">
        <f>'076'!K119</f>
        <v>#DIV/0!</v>
      </c>
      <c r="E83" s="134"/>
      <c r="F83" s="44"/>
      <c r="G83" s="133"/>
      <c r="H83" s="133"/>
      <c r="I83"/>
      <c r="J83"/>
    </row>
    <row r="84" spans="1:10" ht="35.1" customHeight="1">
      <c r="A84" s="278">
        <v>77</v>
      </c>
      <c r="B84" s="279" t="s">
        <v>168</v>
      </c>
      <c r="C84" s="296">
        <f>'077'!I119</f>
        <v>0</v>
      </c>
      <c r="D84" s="280" t="e">
        <f>'077'!K119</f>
        <v>#DIV/0!</v>
      </c>
      <c r="E84" s="134"/>
      <c r="F84" s="44"/>
      <c r="G84" s="133"/>
      <c r="H84" s="133"/>
      <c r="I84"/>
      <c r="J84"/>
    </row>
    <row r="85" spans="1:10" ht="35.1" customHeight="1">
      <c r="A85" s="278">
        <v>78</v>
      </c>
      <c r="B85" s="279" t="s">
        <v>168</v>
      </c>
      <c r="C85" s="296">
        <f>'078'!I119</f>
        <v>0</v>
      </c>
      <c r="D85" s="280" t="e">
        <f>'078'!K119</f>
        <v>#DIV/0!</v>
      </c>
      <c r="E85" s="134"/>
      <c r="F85" s="44"/>
      <c r="G85" s="133"/>
      <c r="H85" s="133"/>
      <c r="I85"/>
      <c r="J85"/>
    </row>
    <row r="86" spans="1:10" ht="35.1" customHeight="1">
      <c r="A86" s="278">
        <v>79</v>
      </c>
      <c r="B86" s="279" t="s">
        <v>211</v>
      </c>
      <c r="C86" s="296">
        <f>'079'!I120</f>
        <v>0</v>
      </c>
      <c r="D86" s="280">
        <f>'079'!K120</f>
        <v>0</v>
      </c>
      <c r="E86" s="134"/>
      <c r="F86" s="44"/>
      <c r="G86" s="133"/>
      <c r="H86" s="133"/>
      <c r="I86"/>
      <c r="J86"/>
    </row>
    <row r="87" spans="1:10" ht="35.1" customHeight="1">
      <c r="A87" s="278">
        <v>80</v>
      </c>
      <c r="B87" s="279" t="s">
        <v>211</v>
      </c>
      <c r="C87" s="296">
        <f>'080'!I120</f>
        <v>0</v>
      </c>
      <c r="D87" s="280">
        <f>'080'!K120</f>
        <v>0</v>
      </c>
      <c r="E87" s="134"/>
      <c r="F87" s="44"/>
      <c r="G87" s="133"/>
      <c r="H87" s="133"/>
      <c r="I87"/>
      <c r="J87"/>
    </row>
    <row r="88" spans="1:10" ht="35.1" customHeight="1">
      <c r="A88" s="278">
        <v>81</v>
      </c>
      <c r="B88" s="279" t="s">
        <v>216</v>
      </c>
      <c r="C88" s="296">
        <f>'081'!I120</f>
        <v>17</v>
      </c>
      <c r="D88" s="280">
        <f>'081'!K120</f>
        <v>546.04</v>
      </c>
      <c r="E88" s="134"/>
      <c r="F88" s="44"/>
      <c r="G88" s="133"/>
      <c r="H88" s="133"/>
      <c r="I88"/>
      <c r="J88"/>
    </row>
    <row r="89" spans="1:10" ht="35.1" customHeight="1">
      <c r="A89" s="278">
        <v>82</v>
      </c>
      <c r="B89" s="279" t="s">
        <v>218</v>
      </c>
      <c r="C89" s="296">
        <f>'082'!I120</f>
        <v>76</v>
      </c>
      <c r="D89" s="280">
        <f>'082'!K120</f>
        <v>2917.64</v>
      </c>
      <c r="E89" s="134"/>
      <c r="F89" s="44"/>
      <c r="G89" s="133"/>
      <c r="H89" s="133"/>
      <c r="I89"/>
      <c r="J89"/>
    </row>
    <row r="90" spans="1:10" ht="35.1" customHeight="1">
      <c r="A90" s="278">
        <v>83</v>
      </c>
      <c r="B90" s="279" t="s">
        <v>218</v>
      </c>
      <c r="C90" s="296">
        <f>'083'!I120</f>
        <v>32</v>
      </c>
      <c r="D90" s="280">
        <f>'083'!K120</f>
        <v>1257.28</v>
      </c>
      <c r="E90" s="134"/>
      <c r="F90" s="44"/>
      <c r="G90" s="133"/>
      <c r="H90" s="133"/>
      <c r="I90"/>
      <c r="J90"/>
    </row>
    <row r="91" spans="1:10" ht="35.1" customHeight="1">
      <c r="A91" s="278">
        <v>84</v>
      </c>
      <c r="B91" s="279" t="s">
        <v>218</v>
      </c>
      <c r="C91" s="296">
        <f>'084'!I120</f>
        <v>29</v>
      </c>
      <c r="D91" s="280">
        <f>'084'!K120</f>
        <v>1113.31</v>
      </c>
      <c r="E91" s="134"/>
      <c r="F91" s="135"/>
      <c r="G91" s="139"/>
      <c r="H91" s="133"/>
      <c r="I91"/>
      <c r="J91"/>
    </row>
    <row r="92" spans="1:10" ht="35.1" customHeight="1">
      <c r="A92" s="278">
        <v>85</v>
      </c>
      <c r="B92" s="279" t="s">
        <v>224</v>
      </c>
      <c r="C92" s="296">
        <f>'085'!I121</f>
        <v>0</v>
      </c>
      <c r="D92" s="280" t="e">
        <f>'085'!K120</f>
        <v>#DIV/0!</v>
      </c>
      <c r="E92" s="134"/>
      <c r="F92" s="135"/>
      <c r="G92" s="139"/>
      <c r="H92" s="133"/>
      <c r="I92"/>
      <c r="J92"/>
    </row>
    <row r="93" spans="1:10" ht="35.1" customHeight="1">
      <c r="A93" s="278">
        <v>86</v>
      </c>
      <c r="B93" s="279" t="s">
        <v>224</v>
      </c>
      <c r="C93" s="296">
        <f>'086'!I120</f>
        <v>0</v>
      </c>
      <c r="D93" s="280" t="e">
        <f>'086'!K120</f>
        <v>#DIV/0!</v>
      </c>
      <c r="E93" s="134"/>
      <c r="F93" s="135"/>
      <c r="G93" s="139"/>
      <c r="H93" s="133"/>
      <c r="I93"/>
      <c r="J93"/>
    </row>
    <row r="94" spans="1:10" ht="35.1" customHeight="1">
      <c r="A94" s="278">
        <v>87</v>
      </c>
      <c r="B94" s="279" t="s">
        <v>224</v>
      </c>
      <c r="C94" s="296">
        <f>'087'!I120</f>
        <v>120</v>
      </c>
      <c r="D94" s="280">
        <f>'087'!K120</f>
        <v>5400</v>
      </c>
      <c r="E94" s="134"/>
      <c r="F94" s="135"/>
      <c r="G94" s="139"/>
      <c r="H94" s="133"/>
      <c r="I94"/>
      <c r="J94"/>
    </row>
    <row r="95" spans="1:10" ht="35.1" customHeight="1">
      <c r="A95" s="278">
        <v>88</v>
      </c>
      <c r="B95" s="279" t="s">
        <v>229</v>
      </c>
      <c r="C95" s="296">
        <f>'088'!I120</f>
        <v>4</v>
      </c>
      <c r="D95" s="280">
        <f>'088'!K120</f>
        <v>647.6</v>
      </c>
      <c r="E95" s="134"/>
      <c r="F95" s="135"/>
      <c r="G95" s="139"/>
      <c r="H95" s="133"/>
      <c r="I95"/>
      <c r="J95"/>
    </row>
    <row r="96" spans="1:10" ht="35.1" customHeight="1">
      <c r="A96" s="278">
        <v>89</v>
      </c>
      <c r="B96" s="279" t="s">
        <v>229</v>
      </c>
      <c r="C96" s="296">
        <f>'089'!I120</f>
        <v>24</v>
      </c>
      <c r="D96" s="280">
        <f>'089'!K120</f>
        <v>4080</v>
      </c>
      <c r="E96" s="134"/>
      <c r="F96" s="135"/>
      <c r="G96" s="139"/>
      <c r="H96" s="133"/>
      <c r="I96"/>
      <c r="J96"/>
    </row>
    <row r="97" spans="1:10" ht="35.1" customHeight="1">
      <c r="A97" s="278">
        <v>90</v>
      </c>
      <c r="B97" s="279" t="s">
        <v>235</v>
      </c>
      <c r="C97" s="296">
        <f>'090'!I121</f>
        <v>14</v>
      </c>
      <c r="D97" s="280">
        <f>'090'!K121</f>
        <v>38500</v>
      </c>
      <c r="E97" s="134"/>
      <c r="F97" s="135"/>
      <c r="G97" s="139"/>
      <c r="H97" s="133"/>
      <c r="I97"/>
      <c r="J97"/>
    </row>
    <row r="98" spans="1:10" ht="35.1" customHeight="1">
      <c r="A98" s="278">
        <v>91</v>
      </c>
      <c r="B98" s="279" t="s">
        <v>237</v>
      </c>
      <c r="C98" s="296">
        <f>'091'!I121</f>
        <v>0</v>
      </c>
      <c r="D98" s="280" t="e">
        <f>'091'!K120</f>
        <v>#DIV/0!</v>
      </c>
      <c r="E98" s="134"/>
      <c r="F98" s="135"/>
      <c r="G98" s="139"/>
      <c r="H98" s="133"/>
      <c r="I98"/>
      <c r="J98"/>
    </row>
    <row r="99" spans="1:10" ht="35.1" customHeight="1">
      <c r="A99" s="278">
        <v>92</v>
      </c>
      <c r="B99" s="279" t="s">
        <v>240</v>
      </c>
      <c r="C99" s="296">
        <f>'092'!I123</f>
        <v>1358</v>
      </c>
      <c r="D99" s="280">
        <f>'092'!K123</f>
        <v>303431.52</v>
      </c>
      <c r="E99" s="134"/>
      <c r="F99" s="140"/>
      <c r="G99" s="139"/>
      <c r="H99" s="133"/>
      <c r="I99"/>
      <c r="J99"/>
    </row>
    <row r="100" spans="1:10" ht="35.1" customHeight="1">
      <c r="A100" s="278">
        <v>93</v>
      </c>
      <c r="B100" s="279" t="s">
        <v>240</v>
      </c>
      <c r="C100" s="296">
        <f>'093'!I124</f>
        <v>356</v>
      </c>
      <c r="D100" s="280">
        <f>'093'!K124</f>
        <v>82606.240000000005</v>
      </c>
      <c r="E100" s="134"/>
      <c r="F100" s="138" t="e">
        <f>#REF!-#REF!</f>
        <v>#REF!</v>
      </c>
      <c r="G100" s="139"/>
      <c r="H100" s="133"/>
      <c r="I100"/>
      <c r="J100"/>
    </row>
    <row r="101" spans="1:10" ht="35.1" customHeight="1">
      <c r="A101" s="278">
        <v>94</v>
      </c>
      <c r="B101" s="279" t="s">
        <v>240</v>
      </c>
      <c r="C101" s="296">
        <f>'094'!I120</f>
        <v>127</v>
      </c>
      <c r="D101" s="280">
        <f>'094'!K120</f>
        <v>59194.7</v>
      </c>
      <c r="E101" s="134"/>
      <c r="F101" s="135"/>
      <c r="G101" s="139"/>
      <c r="H101" s="133"/>
      <c r="I101"/>
      <c r="J101"/>
    </row>
    <row r="102" spans="1:10" ht="35.1" customHeight="1">
      <c r="A102" s="278">
        <v>95</v>
      </c>
      <c r="B102" s="279" t="s">
        <v>247</v>
      </c>
      <c r="C102" s="296">
        <f>'095'!I120</f>
        <v>0</v>
      </c>
      <c r="D102" s="280">
        <f>'095'!K120</f>
        <v>0</v>
      </c>
      <c r="E102" s="134"/>
      <c r="F102" s="137"/>
      <c r="G102" s="139"/>
      <c r="H102" s="133"/>
      <c r="I102"/>
      <c r="J102"/>
    </row>
    <row r="103" spans="1:10" ht="35.1" customHeight="1">
      <c r="A103" s="278">
        <v>96</v>
      </c>
      <c r="B103" s="279" t="s">
        <v>250</v>
      </c>
      <c r="C103" s="296">
        <f>'096'!I120</f>
        <v>55</v>
      </c>
      <c r="D103" s="280">
        <f>'096'!K120</f>
        <v>1090.6500000000001</v>
      </c>
      <c r="E103" s="134"/>
      <c r="F103" s="136"/>
      <c r="G103" s="139"/>
      <c r="H103" s="133"/>
      <c r="I103"/>
      <c r="J103"/>
    </row>
    <row r="104" spans="1:10" ht="35.1" customHeight="1">
      <c r="A104" s="278">
        <v>97</v>
      </c>
      <c r="B104" s="279" t="s">
        <v>250</v>
      </c>
      <c r="C104" s="296">
        <f>'097'!I120</f>
        <v>115</v>
      </c>
      <c r="D104" s="280">
        <f>'097'!K120</f>
        <v>1725</v>
      </c>
      <c r="E104" s="134"/>
      <c r="F104" s="136"/>
      <c r="G104" s="139"/>
      <c r="H104" s="133"/>
      <c r="I104"/>
      <c r="J104"/>
    </row>
    <row r="105" spans="1:10" ht="35.1" customHeight="1">
      <c r="A105" s="278">
        <v>98</v>
      </c>
      <c r="B105" s="279" t="s">
        <v>256</v>
      </c>
      <c r="C105" s="296">
        <f>'098'!I120</f>
        <v>0</v>
      </c>
      <c r="D105" s="280">
        <f>'098'!K120</f>
        <v>0</v>
      </c>
      <c r="E105" s="134"/>
      <c r="F105" s="136"/>
      <c r="G105" s="139"/>
      <c r="H105" s="133"/>
      <c r="I105"/>
      <c r="J105"/>
    </row>
    <row r="106" spans="1:10" ht="35.1" customHeight="1">
      <c r="A106" s="278">
        <v>99</v>
      </c>
      <c r="B106" s="279" t="s">
        <v>258</v>
      </c>
      <c r="C106" s="296">
        <f>'099'!I120</f>
        <v>0</v>
      </c>
      <c r="D106" s="280" t="e">
        <f>'099'!K120</f>
        <v>#DIV/0!</v>
      </c>
      <c r="E106" s="134"/>
      <c r="F106" s="136"/>
      <c r="G106" s="139"/>
      <c r="H106" s="133"/>
      <c r="I106"/>
      <c r="J106"/>
    </row>
    <row r="107" spans="1:10" ht="35.1" customHeight="1">
      <c r="A107" s="278">
        <v>100</v>
      </c>
      <c r="B107" s="279" t="s">
        <v>261</v>
      </c>
      <c r="C107" s="296">
        <f>'100'!I120</f>
        <v>0</v>
      </c>
      <c r="D107" s="280" t="e">
        <f>'100'!K120</f>
        <v>#DIV/0!</v>
      </c>
      <c r="E107" s="134"/>
      <c r="F107" s="136"/>
      <c r="G107" s="139"/>
      <c r="H107" s="133"/>
      <c r="I107"/>
      <c r="J107"/>
    </row>
    <row r="108" spans="1:10" ht="35.1" customHeight="1">
      <c r="A108" s="278">
        <v>101</v>
      </c>
      <c r="B108" s="279" t="s">
        <v>264</v>
      </c>
      <c r="C108" s="296">
        <f>'101'!I120</f>
        <v>0</v>
      </c>
      <c r="D108" s="280">
        <f>'101'!K120</f>
        <v>0</v>
      </c>
      <c r="E108" s="134"/>
      <c r="G108" s="133"/>
      <c r="H108" s="133"/>
      <c r="I108"/>
      <c r="J108"/>
    </row>
    <row r="109" spans="1:10" ht="35.1" customHeight="1">
      <c r="A109" s="278">
        <v>102</v>
      </c>
      <c r="B109" s="279" t="s">
        <v>264</v>
      </c>
      <c r="C109" s="296">
        <f>'102'!I121</f>
        <v>0</v>
      </c>
      <c r="D109" s="280">
        <f>'102'!K121</f>
        <v>0</v>
      </c>
      <c r="E109" s="134"/>
      <c r="G109" s="133"/>
      <c r="H109" s="133"/>
      <c r="I109"/>
      <c r="J109"/>
    </row>
    <row r="110" spans="1:10" ht="35.1" customHeight="1">
      <c r="A110" s="278">
        <v>103</v>
      </c>
      <c r="B110" s="279" t="s">
        <v>202</v>
      </c>
      <c r="C110" s="296">
        <f>'103'!I120</f>
        <v>0</v>
      </c>
      <c r="D110" s="280">
        <f>'103'!K120</f>
        <v>0</v>
      </c>
      <c r="E110" s="134"/>
      <c r="G110" s="133"/>
      <c r="H110" s="133"/>
      <c r="I110"/>
      <c r="J110"/>
    </row>
    <row r="111" spans="1:10" ht="35.1" customHeight="1">
      <c r="A111" s="278">
        <v>104</v>
      </c>
      <c r="B111" s="279" t="s">
        <v>202</v>
      </c>
      <c r="C111" s="296">
        <f>'104'!I120</f>
        <v>0</v>
      </c>
      <c r="D111" s="280">
        <f>'104'!K120</f>
        <v>0</v>
      </c>
      <c r="E111" s="134"/>
      <c r="G111" s="133"/>
      <c r="H111" s="133"/>
      <c r="I111"/>
      <c r="J111"/>
    </row>
    <row r="112" spans="1:10" ht="35.1" customHeight="1">
      <c r="A112" s="278">
        <v>105</v>
      </c>
      <c r="B112" s="279" t="s">
        <v>202</v>
      </c>
      <c r="C112" s="296">
        <f>'105'!I120</f>
        <v>0</v>
      </c>
      <c r="D112" s="280">
        <f>'105'!K120</f>
        <v>0</v>
      </c>
      <c r="E112" s="134"/>
      <c r="G112" s="133"/>
      <c r="H112" s="133"/>
      <c r="I112"/>
      <c r="J112"/>
    </row>
    <row r="113" spans="1:10" ht="35.1" customHeight="1">
      <c r="A113" s="278">
        <v>106</v>
      </c>
      <c r="B113" s="279" t="s">
        <v>202</v>
      </c>
      <c r="C113" s="296">
        <f>'106'!I120</f>
        <v>0</v>
      </c>
      <c r="D113" s="280">
        <f>'106'!K120</f>
        <v>0</v>
      </c>
      <c r="E113" s="134"/>
      <c r="G113" s="133"/>
      <c r="H113" s="133"/>
      <c r="I113"/>
      <c r="J113"/>
    </row>
    <row r="114" spans="1:10" ht="35.1" customHeight="1">
      <c r="A114" s="278">
        <f>+A113+1</f>
        <v>107</v>
      </c>
      <c r="B114" s="281" t="s">
        <v>277</v>
      </c>
      <c r="C114" s="296">
        <f>'107'!I120</f>
        <v>0</v>
      </c>
      <c r="D114" s="280">
        <f>'107'!K120</f>
        <v>0</v>
      </c>
      <c r="H114"/>
      <c r="I114"/>
      <c r="J114"/>
    </row>
    <row r="115" spans="1:10" ht="35.1" customHeight="1">
      <c r="A115" s="278">
        <f t="shared" ref="A115:A146" si="0">+A114+1</f>
        <v>108</v>
      </c>
      <c r="B115" s="281" t="s">
        <v>277</v>
      </c>
      <c r="C115" s="296">
        <f>'108'!I120</f>
        <v>0</v>
      </c>
      <c r="D115" s="280">
        <f>'108'!K120</f>
        <v>0</v>
      </c>
      <c r="H115"/>
      <c r="I115"/>
      <c r="J115"/>
    </row>
    <row r="116" spans="1:10" ht="35.1" customHeight="1">
      <c r="A116" s="278">
        <f t="shared" si="0"/>
        <v>109</v>
      </c>
      <c r="B116" s="281" t="s">
        <v>277</v>
      </c>
      <c r="C116" s="296">
        <f>'109'!I120</f>
        <v>0</v>
      </c>
      <c r="D116" s="280">
        <f>'109'!K120</f>
        <v>0</v>
      </c>
      <c r="H116"/>
      <c r="I116"/>
      <c r="J116"/>
    </row>
    <row r="117" spans="1:10" ht="35.1" customHeight="1">
      <c r="A117" s="278">
        <f t="shared" si="0"/>
        <v>110</v>
      </c>
      <c r="B117" s="281" t="s">
        <v>281</v>
      </c>
      <c r="C117" s="296">
        <f>'110'!I121</f>
        <v>0</v>
      </c>
      <c r="D117" s="280" t="e">
        <f>'110'!K120</f>
        <v>#DIV/0!</v>
      </c>
      <c r="H117"/>
      <c r="I117"/>
      <c r="J117"/>
    </row>
    <row r="118" spans="1:10" ht="35.1" customHeight="1">
      <c r="A118" s="278">
        <f t="shared" si="0"/>
        <v>111</v>
      </c>
      <c r="B118" s="281" t="s">
        <v>287</v>
      </c>
      <c r="C118" s="296">
        <f>'111'!I121</f>
        <v>26</v>
      </c>
      <c r="D118" s="280">
        <f>'111'!K120</f>
        <v>1870.44</v>
      </c>
      <c r="H118"/>
      <c r="I118"/>
      <c r="J118"/>
    </row>
    <row r="119" spans="1:10" ht="35.1" customHeight="1">
      <c r="A119" s="278">
        <f t="shared" si="0"/>
        <v>112</v>
      </c>
      <c r="B119" s="281" t="s">
        <v>287</v>
      </c>
      <c r="C119" s="296">
        <f>'112'!I120</f>
        <v>26</v>
      </c>
      <c r="D119" s="280">
        <f>'112'!K120</f>
        <v>2096.9</v>
      </c>
      <c r="H119"/>
      <c r="I119"/>
      <c r="J119"/>
    </row>
    <row r="120" spans="1:10" ht="35.1" customHeight="1">
      <c r="A120" s="278">
        <f t="shared" si="0"/>
        <v>113</v>
      </c>
      <c r="B120" s="281" t="s">
        <v>292</v>
      </c>
      <c r="C120" s="296">
        <f>'113'!I120</f>
        <v>0</v>
      </c>
      <c r="D120" s="280">
        <f>'113'!K120</f>
        <v>0</v>
      </c>
      <c r="H120"/>
      <c r="I120"/>
      <c r="J120"/>
    </row>
    <row r="121" spans="1:10" ht="35.1" customHeight="1">
      <c r="A121" s="278">
        <f t="shared" si="0"/>
        <v>114</v>
      </c>
      <c r="B121" s="281" t="s">
        <v>295</v>
      </c>
      <c r="C121" s="296">
        <f>'114'!I122</f>
        <v>69</v>
      </c>
      <c r="D121" s="280">
        <f>'114'!K120</f>
        <v>22720</v>
      </c>
      <c r="H121"/>
      <c r="I121"/>
      <c r="J121"/>
    </row>
    <row r="122" spans="1:10" ht="35.1" customHeight="1">
      <c r="A122" s="278">
        <f t="shared" si="0"/>
        <v>115</v>
      </c>
      <c r="B122" s="281" t="s">
        <v>298</v>
      </c>
      <c r="C122" s="296">
        <f>'115'!I120</f>
        <v>13</v>
      </c>
      <c r="D122" s="280">
        <f>'115'!K120</f>
        <v>1105</v>
      </c>
      <c r="F122" s="45"/>
      <c r="G122" s="45"/>
      <c r="H122"/>
      <c r="I122"/>
      <c r="J122"/>
    </row>
    <row r="123" spans="1:10" ht="35.1" customHeight="1">
      <c r="A123" s="278">
        <f t="shared" si="0"/>
        <v>116</v>
      </c>
      <c r="B123" s="281" t="s">
        <v>301</v>
      </c>
      <c r="C123" s="296">
        <f>'116'!I120</f>
        <v>0</v>
      </c>
      <c r="D123" s="280" t="e">
        <f>'116'!K120</f>
        <v>#DIV/0!</v>
      </c>
      <c r="F123" s="45"/>
      <c r="G123" s="45"/>
      <c r="H123"/>
      <c r="I123"/>
      <c r="J123"/>
    </row>
    <row r="124" spans="1:10" ht="35.1" customHeight="1">
      <c r="A124" s="278">
        <f t="shared" si="0"/>
        <v>117</v>
      </c>
      <c r="B124" s="281" t="s">
        <v>304</v>
      </c>
      <c r="C124" s="296">
        <f>'117'!I120</f>
        <v>0</v>
      </c>
      <c r="D124" s="280" t="e">
        <f>'117'!K120</f>
        <v>#DIV/0!</v>
      </c>
      <c r="F124" s="45"/>
      <c r="G124" s="45"/>
      <c r="H124"/>
      <c r="I124"/>
      <c r="J124"/>
    </row>
    <row r="125" spans="1:10" ht="35.1" customHeight="1">
      <c r="A125" s="278">
        <f t="shared" si="0"/>
        <v>118</v>
      </c>
      <c r="B125" s="282" t="s">
        <v>307</v>
      </c>
      <c r="C125" s="296">
        <f>'118'!I120</f>
        <v>0</v>
      </c>
      <c r="D125" s="280">
        <f>'118'!K120</f>
        <v>0</v>
      </c>
    </row>
    <row r="126" spans="1:10" ht="35.1" customHeight="1">
      <c r="A126" s="278">
        <f t="shared" si="0"/>
        <v>119</v>
      </c>
      <c r="B126" s="281" t="s">
        <v>309</v>
      </c>
      <c r="C126" s="296">
        <f>'119'!I120</f>
        <v>0</v>
      </c>
      <c r="D126" s="280">
        <f>'119'!K120</f>
        <v>0</v>
      </c>
    </row>
    <row r="127" spans="1:10" ht="35.1" customHeight="1">
      <c r="A127" s="278">
        <f>+A126+1</f>
        <v>120</v>
      </c>
      <c r="B127" s="281" t="s">
        <v>312</v>
      </c>
      <c r="C127" s="296">
        <f>'120'!I120</f>
        <v>0</v>
      </c>
      <c r="D127" s="280">
        <f>'120'!K120</f>
        <v>0</v>
      </c>
    </row>
    <row r="128" spans="1:10" ht="35.1" customHeight="1">
      <c r="A128" s="278">
        <f t="shared" si="0"/>
        <v>121</v>
      </c>
      <c r="B128" s="281" t="s">
        <v>312</v>
      </c>
      <c r="C128" s="296">
        <f>'121'!I120</f>
        <v>0</v>
      </c>
      <c r="D128" s="280">
        <f>'121'!K120</f>
        <v>0</v>
      </c>
    </row>
    <row r="129" spans="1:4" ht="35.1" customHeight="1">
      <c r="A129" s="278">
        <f t="shared" si="0"/>
        <v>122</v>
      </c>
      <c r="B129" s="281" t="s">
        <v>312</v>
      </c>
      <c r="C129" s="296">
        <f>'122'!I120</f>
        <v>0</v>
      </c>
      <c r="D129" s="280">
        <f>'122'!K120</f>
        <v>0</v>
      </c>
    </row>
    <row r="130" spans="1:4" ht="35.1" customHeight="1">
      <c r="A130" s="278">
        <f t="shared" si="0"/>
        <v>123</v>
      </c>
      <c r="B130" s="281" t="s">
        <v>317</v>
      </c>
      <c r="C130" s="296">
        <f>'123'!I120</f>
        <v>0</v>
      </c>
      <c r="D130" s="280" t="e">
        <f>'123'!K120</f>
        <v>#DIV/0!</v>
      </c>
    </row>
    <row r="131" spans="1:4" ht="35.1" customHeight="1">
      <c r="A131" s="278">
        <f t="shared" si="0"/>
        <v>124</v>
      </c>
      <c r="B131" s="281" t="s">
        <v>317</v>
      </c>
      <c r="C131" s="296">
        <f>'124'!I120</f>
        <v>9</v>
      </c>
      <c r="D131" s="280">
        <f>'124'!K120</f>
        <v>87300</v>
      </c>
    </row>
    <row r="132" spans="1:4" ht="35.1" customHeight="1">
      <c r="A132" s="278">
        <f t="shared" si="0"/>
        <v>125</v>
      </c>
      <c r="B132" s="281" t="s">
        <v>317</v>
      </c>
      <c r="C132" s="296">
        <f>'125'!I120</f>
        <v>0</v>
      </c>
      <c r="D132" s="280">
        <f>'125'!K120</f>
        <v>0</v>
      </c>
    </row>
    <row r="133" spans="1:4" ht="35.1" customHeight="1">
      <c r="A133" s="278">
        <f t="shared" si="0"/>
        <v>126</v>
      </c>
      <c r="B133" s="281" t="s">
        <v>324</v>
      </c>
      <c r="C133" s="297">
        <f>'126'!C245</f>
        <v>0</v>
      </c>
      <c r="D133" s="283">
        <f>'126'!K120</f>
        <v>0</v>
      </c>
    </row>
    <row r="134" spans="1:4" ht="35.1" customHeight="1">
      <c r="A134" s="278">
        <f t="shared" si="0"/>
        <v>127</v>
      </c>
      <c r="B134" s="281" t="s">
        <v>327</v>
      </c>
      <c r="C134" s="297">
        <f>'127'!C245</f>
        <v>0</v>
      </c>
      <c r="D134" s="284" t="e">
        <f>'127'!K120</f>
        <v>#DIV/0!</v>
      </c>
    </row>
    <row r="135" spans="1:4" ht="35.1" customHeight="1">
      <c r="A135" s="278">
        <f t="shared" si="0"/>
        <v>128</v>
      </c>
      <c r="B135" s="281" t="s">
        <v>330</v>
      </c>
      <c r="C135" s="297">
        <f>'128'!C245</f>
        <v>0</v>
      </c>
      <c r="D135" s="284" t="e">
        <f>'128'!K120</f>
        <v>#DIV/0!</v>
      </c>
    </row>
    <row r="136" spans="1:4" ht="35.1" customHeight="1">
      <c r="A136" s="278">
        <f t="shared" si="0"/>
        <v>129</v>
      </c>
      <c r="B136" s="281" t="s">
        <v>333</v>
      </c>
      <c r="C136" s="296">
        <f>'129'!C245</f>
        <v>0</v>
      </c>
      <c r="D136" s="280">
        <f>'129'!K120</f>
        <v>0</v>
      </c>
    </row>
    <row r="137" spans="1:4" ht="35.1" customHeight="1">
      <c r="A137" s="278">
        <f t="shared" si="0"/>
        <v>130</v>
      </c>
      <c r="B137" s="281" t="s">
        <v>336</v>
      </c>
      <c r="C137" s="296">
        <f>'130'!C245</f>
        <v>0</v>
      </c>
      <c r="D137" s="280" t="e">
        <f>'130'!K120</f>
        <v>#DIV/0!</v>
      </c>
    </row>
    <row r="138" spans="1:4" ht="35.1" customHeight="1">
      <c r="A138" s="278">
        <f t="shared" si="0"/>
        <v>131</v>
      </c>
      <c r="B138" s="281" t="s">
        <v>339</v>
      </c>
      <c r="C138" s="296">
        <f>'131'!C245</f>
        <v>0</v>
      </c>
      <c r="D138" s="280" t="e">
        <f>'131'!K120</f>
        <v>#DIV/0!</v>
      </c>
    </row>
    <row r="139" spans="1:4" ht="35.1" customHeight="1">
      <c r="A139" s="278">
        <f t="shared" si="0"/>
        <v>132</v>
      </c>
      <c r="B139" s="281" t="s">
        <v>342</v>
      </c>
      <c r="C139" s="296">
        <f>'132'!C245</f>
        <v>0</v>
      </c>
      <c r="D139" s="280">
        <f>'132'!K120</f>
        <v>5115</v>
      </c>
    </row>
    <row r="140" spans="1:4" ht="35.1" customHeight="1">
      <c r="A140" s="278">
        <f t="shared" si="0"/>
        <v>133</v>
      </c>
      <c r="B140" s="281" t="s">
        <v>342</v>
      </c>
      <c r="C140" s="296">
        <f>'133'!C246</f>
        <v>0</v>
      </c>
      <c r="D140" s="280">
        <f>'133'!K120</f>
        <v>3400</v>
      </c>
    </row>
    <row r="141" spans="1:4" ht="35.1" customHeight="1">
      <c r="A141" s="278">
        <f t="shared" si="0"/>
        <v>134</v>
      </c>
      <c r="B141" s="281" t="s">
        <v>342</v>
      </c>
      <c r="C141" s="296">
        <f>'134'!C245</f>
        <v>0</v>
      </c>
      <c r="D141" s="280">
        <f>'134'!K120</f>
        <v>0</v>
      </c>
    </row>
    <row r="142" spans="1:4" ht="35.1" customHeight="1">
      <c r="A142" s="278">
        <f t="shared" si="0"/>
        <v>135</v>
      </c>
      <c r="B142" s="281" t="s">
        <v>349</v>
      </c>
      <c r="C142" s="296">
        <f>'135'!C245</f>
        <v>0</v>
      </c>
      <c r="D142" s="280" t="e">
        <f>'135'!K120</f>
        <v>#DIV/0!</v>
      </c>
    </row>
    <row r="143" spans="1:4" ht="35.1" customHeight="1">
      <c r="A143" s="278">
        <f t="shared" si="0"/>
        <v>136</v>
      </c>
      <c r="B143" s="281" t="s">
        <v>352</v>
      </c>
      <c r="C143" s="296">
        <f>'136'!C244</f>
        <v>0</v>
      </c>
      <c r="D143" s="280">
        <f>'136'!K119</f>
        <v>734.58</v>
      </c>
    </row>
    <row r="144" spans="1:4" ht="35.1" customHeight="1">
      <c r="A144" s="278">
        <f t="shared" si="0"/>
        <v>137</v>
      </c>
      <c r="B144" s="281" t="s">
        <v>354</v>
      </c>
      <c r="C144" s="296">
        <f>'137'!C248</f>
        <v>0</v>
      </c>
      <c r="D144" s="280">
        <f>'137'!K122</f>
        <v>12855.68</v>
      </c>
    </row>
    <row r="145" spans="1:4" ht="35.1" customHeight="1">
      <c r="A145" s="278">
        <f t="shared" si="0"/>
        <v>138</v>
      </c>
      <c r="B145" s="281" t="s">
        <v>354</v>
      </c>
      <c r="C145" s="296">
        <f>'138'!C246</f>
        <v>0</v>
      </c>
      <c r="D145" s="280" t="e">
        <f>'138'!K121</f>
        <v>#DIV/0!</v>
      </c>
    </row>
    <row r="146" spans="1:4" ht="35.1" customHeight="1">
      <c r="A146" s="278">
        <f t="shared" si="0"/>
        <v>139</v>
      </c>
      <c r="B146" s="281" t="s">
        <v>359</v>
      </c>
      <c r="C146" s="296">
        <f>'139'!C245</f>
        <v>0</v>
      </c>
      <c r="D146" s="280" t="e">
        <f>'139'!K120</f>
        <v>#DIV/0!</v>
      </c>
    </row>
    <row r="147" spans="1:4" ht="35.1" customHeight="1">
      <c r="A147" s="278">
        <f t="shared" ref="A147:A184" si="1">+A146+1</f>
        <v>140</v>
      </c>
      <c r="B147" s="281" t="s">
        <v>362</v>
      </c>
      <c r="C147" s="296">
        <f>'140'!C245</f>
        <v>0</v>
      </c>
      <c r="D147" s="280" t="e">
        <f>'140'!K120</f>
        <v>#DIV/0!</v>
      </c>
    </row>
    <row r="148" spans="1:4" ht="35.1" customHeight="1">
      <c r="A148" s="278">
        <f t="shared" si="1"/>
        <v>141</v>
      </c>
      <c r="B148" s="281" t="s">
        <v>374</v>
      </c>
      <c r="C148" s="296">
        <f>'141'!C245</f>
        <v>0</v>
      </c>
      <c r="D148" s="280">
        <f>'141'!K120</f>
        <v>0</v>
      </c>
    </row>
    <row r="149" spans="1:4" ht="35.1" customHeight="1">
      <c r="A149" s="278">
        <f t="shared" si="1"/>
        <v>142</v>
      </c>
      <c r="B149" s="281" t="s">
        <v>376</v>
      </c>
      <c r="C149" s="296">
        <f>'142'!C245</f>
        <v>0</v>
      </c>
      <c r="D149" s="280" t="e">
        <f>'142'!K120</f>
        <v>#DIV/0!</v>
      </c>
    </row>
    <row r="150" spans="1:4" ht="35.1" customHeight="1">
      <c r="A150" s="278">
        <f t="shared" si="1"/>
        <v>143</v>
      </c>
      <c r="B150" s="281" t="s">
        <v>376</v>
      </c>
      <c r="C150" s="296">
        <f>'143'!C226</f>
        <v>0</v>
      </c>
      <c r="D150" s="280">
        <f>'143'!K120</f>
        <v>0</v>
      </c>
    </row>
    <row r="151" spans="1:4" ht="35.1" customHeight="1">
      <c r="A151" s="278">
        <f t="shared" si="1"/>
        <v>144</v>
      </c>
      <c r="B151" s="281" t="s">
        <v>381</v>
      </c>
      <c r="C151" s="296">
        <f>'144'!C226</f>
        <v>0</v>
      </c>
      <c r="D151" s="280">
        <f>'144'!K120</f>
        <v>0</v>
      </c>
    </row>
    <row r="152" spans="1:4" ht="35.1" customHeight="1">
      <c r="A152" s="278">
        <f t="shared" si="1"/>
        <v>145</v>
      </c>
      <c r="B152" s="281" t="s">
        <v>467</v>
      </c>
      <c r="C152" s="296">
        <f>'145'!C228</f>
        <v>0</v>
      </c>
      <c r="D152" s="280">
        <f>'145'!K122</f>
        <v>1567.68</v>
      </c>
    </row>
    <row r="153" spans="1:4" ht="35.1" customHeight="1">
      <c r="A153" s="278">
        <f t="shared" si="1"/>
        <v>146</v>
      </c>
      <c r="B153" s="281" t="s">
        <v>385</v>
      </c>
      <c r="C153" s="296">
        <f>'146'!C228</f>
        <v>0</v>
      </c>
      <c r="D153" s="280">
        <f>'146'!K121</f>
        <v>0</v>
      </c>
    </row>
    <row r="154" spans="1:4" ht="35.1" customHeight="1">
      <c r="A154" s="278">
        <f t="shared" si="1"/>
        <v>147</v>
      </c>
      <c r="B154" s="281" t="s">
        <v>388</v>
      </c>
      <c r="C154" s="296">
        <f>'147'!C227</f>
        <v>0</v>
      </c>
      <c r="D154" s="280">
        <f>'147'!K120</f>
        <v>4380.7</v>
      </c>
    </row>
    <row r="155" spans="1:4" ht="35.1" customHeight="1">
      <c r="A155" s="278">
        <f t="shared" si="1"/>
        <v>148</v>
      </c>
      <c r="B155" s="281" t="s">
        <v>388</v>
      </c>
      <c r="C155" s="296">
        <f>'148'!C227</f>
        <v>0</v>
      </c>
      <c r="D155" s="280">
        <f>'148'!K120</f>
        <v>1530.24</v>
      </c>
    </row>
    <row r="156" spans="1:4" ht="35.1" customHeight="1">
      <c r="A156" s="278">
        <f t="shared" si="1"/>
        <v>149</v>
      </c>
      <c r="B156" s="281" t="s">
        <v>392</v>
      </c>
      <c r="C156" s="296">
        <f>'149'!C226</f>
        <v>0</v>
      </c>
      <c r="D156" s="280">
        <f>'149'!K120</f>
        <v>1710</v>
      </c>
    </row>
    <row r="157" spans="1:4" ht="35.1" customHeight="1">
      <c r="A157" s="278">
        <f t="shared" si="1"/>
        <v>150</v>
      </c>
      <c r="B157" s="281" t="s">
        <v>395</v>
      </c>
      <c r="C157" s="296">
        <f>'150'!C229</f>
        <v>0</v>
      </c>
      <c r="D157" s="280">
        <f>'150'!K123</f>
        <v>490.68</v>
      </c>
    </row>
    <row r="158" spans="1:4" ht="35.1" customHeight="1">
      <c r="A158" s="278">
        <f t="shared" si="1"/>
        <v>151</v>
      </c>
      <c r="B158" s="281" t="s">
        <v>397</v>
      </c>
      <c r="C158" s="296">
        <f>'151'!C229</f>
        <v>0</v>
      </c>
      <c r="D158" s="280">
        <f>'151'!K121</f>
        <v>13997.76</v>
      </c>
    </row>
    <row r="159" spans="1:4" ht="35.1" customHeight="1">
      <c r="A159" s="278">
        <f t="shared" si="1"/>
        <v>152</v>
      </c>
      <c r="B159" s="281" t="s">
        <v>400</v>
      </c>
      <c r="C159" s="296">
        <f>'152'!C229</f>
        <v>0</v>
      </c>
      <c r="D159" s="280" t="e">
        <f>'152'!K121</f>
        <v>#DIV/0!</v>
      </c>
    </row>
    <row r="160" spans="1:4" ht="35.1" customHeight="1">
      <c r="A160" s="278">
        <f t="shared" si="1"/>
        <v>153</v>
      </c>
      <c r="B160" s="281" t="s">
        <v>404</v>
      </c>
      <c r="C160" s="296">
        <f>'153'!C226</f>
        <v>0</v>
      </c>
      <c r="D160" s="280" t="e">
        <f>'153'!K120</f>
        <v>#DIV/0!</v>
      </c>
    </row>
    <row r="161" spans="1:4" ht="35.1" customHeight="1">
      <c r="A161" s="278">
        <f t="shared" si="1"/>
        <v>154</v>
      </c>
      <c r="B161" s="281" t="s">
        <v>407</v>
      </c>
      <c r="C161" s="296">
        <f>'154'!C225</f>
        <v>0</v>
      </c>
      <c r="D161" s="286" t="e">
        <f>'154'!K119</f>
        <v>#DIV/0!</v>
      </c>
    </row>
    <row r="162" spans="1:4" ht="35.1" customHeight="1">
      <c r="A162" s="278">
        <f t="shared" si="1"/>
        <v>155</v>
      </c>
      <c r="B162" s="281" t="s">
        <v>404</v>
      </c>
      <c r="C162" s="296">
        <f>'155'!C226</f>
        <v>0</v>
      </c>
      <c r="D162" s="286">
        <f>'155'!K120</f>
        <v>520</v>
      </c>
    </row>
    <row r="163" spans="1:4" ht="35.1" customHeight="1">
      <c r="A163" s="278">
        <f t="shared" si="1"/>
        <v>156</v>
      </c>
      <c r="B163" s="281" t="s">
        <v>411</v>
      </c>
      <c r="C163" s="296">
        <f>'156'!C226</f>
        <v>0</v>
      </c>
      <c r="D163" s="285">
        <f>'156'!K120</f>
        <v>5200</v>
      </c>
    </row>
    <row r="164" spans="1:4" ht="35.1" customHeight="1">
      <c r="A164" s="278">
        <f t="shared" si="1"/>
        <v>157</v>
      </c>
      <c r="B164" s="281" t="s">
        <v>414</v>
      </c>
      <c r="C164" s="296">
        <f>'157'!C226</f>
        <v>0</v>
      </c>
      <c r="D164" s="285">
        <f>'157'!K120</f>
        <v>0</v>
      </c>
    </row>
    <row r="165" spans="1:4" ht="35.1" customHeight="1">
      <c r="A165" s="278">
        <f t="shared" si="1"/>
        <v>158</v>
      </c>
      <c r="B165" s="281" t="s">
        <v>414</v>
      </c>
      <c r="C165" s="296">
        <f>'158'!C226</f>
        <v>0</v>
      </c>
      <c r="D165" s="285">
        <f>'158'!K120</f>
        <v>0</v>
      </c>
    </row>
    <row r="166" spans="1:4" ht="35.1" customHeight="1">
      <c r="A166" s="278">
        <f t="shared" si="1"/>
        <v>159</v>
      </c>
      <c r="B166" s="281" t="s">
        <v>414</v>
      </c>
      <c r="C166" s="296">
        <f>'159'!C226</f>
        <v>0</v>
      </c>
      <c r="D166" s="285">
        <f>'159'!K120</f>
        <v>0</v>
      </c>
    </row>
    <row r="167" spans="1:4" ht="35.1" customHeight="1">
      <c r="A167" s="278">
        <f t="shared" si="1"/>
        <v>160</v>
      </c>
      <c r="B167" s="281" t="s">
        <v>414</v>
      </c>
      <c r="C167" s="296">
        <f>'160'!C226</f>
        <v>0</v>
      </c>
      <c r="D167" s="285">
        <f>'160'!K120</f>
        <v>0</v>
      </c>
    </row>
    <row r="168" spans="1:4" ht="35.1" customHeight="1">
      <c r="A168" s="278">
        <f t="shared" si="1"/>
        <v>161</v>
      </c>
      <c r="B168" s="281" t="s">
        <v>423</v>
      </c>
      <c r="C168" s="296">
        <f>'161'!C226</f>
        <v>0</v>
      </c>
      <c r="D168" s="285">
        <f>'161'!K120</f>
        <v>0</v>
      </c>
    </row>
    <row r="169" spans="1:4" ht="35.1" customHeight="1">
      <c r="A169" s="278">
        <f t="shared" si="1"/>
        <v>162</v>
      </c>
      <c r="B169" s="281" t="s">
        <v>425</v>
      </c>
      <c r="C169" s="296">
        <f>'162'!C226</f>
        <v>0</v>
      </c>
      <c r="D169" s="285">
        <f>'162'!K120</f>
        <v>0</v>
      </c>
    </row>
    <row r="170" spans="1:4" ht="35.1" customHeight="1">
      <c r="A170" s="278">
        <f t="shared" si="1"/>
        <v>163</v>
      </c>
      <c r="B170" s="281" t="s">
        <v>425</v>
      </c>
      <c r="C170" s="296">
        <f>'163'!C226</f>
        <v>0</v>
      </c>
      <c r="D170" s="285">
        <f>'163'!K120</f>
        <v>0</v>
      </c>
    </row>
    <row r="171" spans="1:4" ht="35.1" customHeight="1">
      <c r="A171" s="278">
        <f t="shared" si="1"/>
        <v>164</v>
      </c>
      <c r="B171" s="281" t="s">
        <v>395</v>
      </c>
      <c r="C171" s="296">
        <f>'164'!C226</f>
        <v>0</v>
      </c>
      <c r="D171" s="285">
        <f>'164'!K120</f>
        <v>0</v>
      </c>
    </row>
    <row r="172" spans="1:4" ht="35.1" customHeight="1">
      <c r="A172" s="278">
        <f t="shared" si="1"/>
        <v>165</v>
      </c>
      <c r="B172" s="287" t="s">
        <v>430</v>
      </c>
      <c r="C172" s="296">
        <f>'165'!C226</f>
        <v>0</v>
      </c>
      <c r="D172" s="285" t="e">
        <f>'165'!K120</f>
        <v>#DIV/0!</v>
      </c>
    </row>
    <row r="173" spans="1:4" ht="35.1" customHeight="1">
      <c r="A173" s="278">
        <f t="shared" si="1"/>
        <v>166</v>
      </c>
      <c r="B173" s="287" t="s">
        <v>434</v>
      </c>
      <c r="C173" s="296">
        <f>'166'!C226</f>
        <v>0</v>
      </c>
      <c r="D173" s="285">
        <f>'166'!K120</f>
        <v>0</v>
      </c>
    </row>
    <row r="174" spans="1:4" ht="35.1" customHeight="1">
      <c r="A174" s="278">
        <f t="shared" si="1"/>
        <v>167</v>
      </c>
      <c r="B174" s="287" t="s">
        <v>437</v>
      </c>
      <c r="C174" s="296">
        <f>'167'!C226</f>
        <v>0</v>
      </c>
      <c r="D174" s="285">
        <f>'167'!K120</f>
        <v>0</v>
      </c>
    </row>
    <row r="175" spans="1:4" ht="35.1" customHeight="1">
      <c r="A175" s="278">
        <f t="shared" si="1"/>
        <v>168</v>
      </c>
      <c r="B175" s="287" t="s">
        <v>440</v>
      </c>
      <c r="C175" s="296">
        <f>'168'!C230</f>
        <v>0</v>
      </c>
      <c r="D175" s="285" t="e">
        <f>'168'!K120</f>
        <v>#DIV/0!</v>
      </c>
    </row>
    <row r="176" spans="1:4" ht="35.1" customHeight="1">
      <c r="A176" s="278">
        <f t="shared" si="1"/>
        <v>169</v>
      </c>
      <c r="B176" s="287" t="s">
        <v>443</v>
      </c>
      <c r="C176" s="296">
        <f>'169'!C226</f>
        <v>0</v>
      </c>
      <c r="D176" s="285" t="e">
        <f>'169'!K120</f>
        <v>#DIV/0!</v>
      </c>
    </row>
    <row r="177" spans="1:4" ht="35.1" customHeight="1">
      <c r="A177" s="278">
        <f t="shared" si="1"/>
        <v>170</v>
      </c>
      <c r="B177" s="287" t="s">
        <v>446</v>
      </c>
      <c r="C177" s="296">
        <f>'170'!C226</f>
        <v>0</v>
      </c>
      <c r="D177" s="285">
        <f>'170'!K120</f>
        <v>0</v>
      </c>
    </row>
    <row r="178" spans="1:4" ht="35.1" customHeight="1">
      <c r="A178" s="278">
        <f t="shared" si="1"/>
        <v>171</v>
      </c>
      <c r="B178" s="287" t="s">
        <v>449</v>
      </c>
      <c r="C178" s="296">
        <f>'171'!C226</f>
        <v>0</v>
      </c>
      <c r="D178" s="285">
        <f>'171'!K120</f>
        <v>0</v>
      </c>
    </row>
    <row r="179" spans="1:4" ht="35.1" customHeight="1">
      <c r="A179" s="278">
        <f t="shared" si="1"/>
        <v>172</v>
      </c>
      <c r="B179" s="287" t="s">
        <v>452</v>
      </c>
      <c r="C179" s="296">
        <f>'172'!C226</f>
        <v>0</v>
      </c>
      <c r="D179" s="285">
        <f>'172'!K120</f>
        <v>0</v>
      </c>
    </row>
    <row r="180" spans="1:4" ht="35.1" customHeight="1">
      <c r="A180" s="278">
        <f t="shared" si="1"/>
        <v>173</v>
      </c>
      <c r="B180" s="287" t="s">
        <v>452</v>
      </c>
      <c r="C180" s="296">
        <f>'173'!C226</f>
        <v>0</v>
      </c>
      <c r="D180" s="285">
        <f>'173'!K120</f>
        <v>0</v>
      </c>
    </row>
    <row r="181" spans="1:4" ht="35.1" customHeight="1">
      <c r="A181" s="278">
        <f t="shared" si="1"/>
        <v>174</v>
      </c>
      <c r="B181" s="287" t="s">
        <v>452</v>
      </c>
      <c r="C181" s="296">
        <f>'174'!C226</f>
        <v>0</v>
      </c>
      <c r="D181" s="285">
        <f>'174'!K120</f>
        <v>21200</v>
      </c>
    </row>
    <row r="182" spans="1:4" ht="35.1" customHeight="1">
      <c r="A182" s="278">
        <f t="shared" si="1"/>
        <v>175</v>
      </c>
      <c r="B182" s="287" t="s">
        <v>452</v>
      </c>
      <c r="C182" s="296">
        <f>'175'!C226</f>
        <v>0</v>
      </c>
      <c r="D182" s="285">
        <f>'175'!K120</f>
        <v>0</v>
      </c>
    </row>
    <row r="183" spans="1:4" ht="35.1" customHeight="1">
      <c r="A183" s="278">
        <f t="shared" si="1"/>
        <v>176</v>
      </c>
      <c r="B183" s="287" t="s">
        <v>461</v>
      </c>
      <c r="C183" s="296">
        <f>'176'!C226</f>
        <v>0</v>
      </c>
      <c r="D183" s="285">
        <f>'176'!K120</f>
        <v>0</v>
      </c>
    </row>
    <row r="184" spans="1:4" ht="35.1" customHeight="1">
      <c r="A184" s="278">
        <f t="shared" si="1"/>
        <v>177</v>
      </c>
      <c r="B184" s="287" t="s">
        <v>464</v>
      </c>
      <c r="C184" s="296">
        <f>'177'!C226</f>
        <v>0</v>
      </c>
      <c r="D184" s="285">
        <f>'177'!K120</f>
        <v>12750</v>
      </c>
    </row>
    <row r="185" spans="1:4" ht="35.1" customHeight="1">
      <c r="A185" s="278">
        <f>A184+1</f>
        <v>178</v>
      </c>
      <c r="B185" s="287" t="s">
        <v>443</v>
      </c>
      <c r="C185" s="296">
        <f>'178'!C226</f>
        <v>0</v>
      </c>
      <c r="D185" s="285" t="e">
        <f>'178'!K120</f>
        <v>#DIV/0!</v>
      </c>
    </row>
    <row r="186" spans="1:4" ht="35.1" customHeight="1">
      <c r="A186" s="278">
        <f>A185+1</f>
        <v>179</v>
      </c>
      <c r="B186" s="287" t="s">
        <v>443</v>
      </c>
      <c r="C186" s="296">
        <f>'179'!C226</f>
        <v>0</v>
      </c>
      <c r="D186" s="285" t="e">
        <f>'179'!K120</f>
        <v>#DIV/0!</v>
      </c>
    </row>
    <row r="187" spans="1:4" ht="35.1" customHeight="1">
      <c r="A187" s="278">
        <f>A186+1</f>
        <v>180</v>
      </c>
      <c r="B187" s="287" t="s">
        <v>502</v>
      </c>
      <c r="C187" s="296">
        <f>'180'!C226</f>
        <v>0</v>
      </c>
      <c r="D187" s="285">
        <f>'180'!K120</f>
        <v>0</v>
      </c>
    </row>
    <row r="188" spans="1:4" ht="35.1" customHeight="1">
      <c r="A188" s="278">
        <f t="shared" ref="A188:A234" si="2">A187+1</f>
        <v>181</v>
      </c>
      <c r="B188" s="287" t="s">
        <v>504</v>
      </c>
      <c r="C188" s="296">
        <f>'181'!C226</f>
        <v>0</v>
      </c>
      <c r="D188" s="285">
        <f>'181'!K120</f>
        <v>0</v>
      </c>
    </row>
    <row r="189" spans="1:4" ht="35.1" customHeight="1">
      <c r="A189" s="278">
        <f t="shared" si="2"/>
        <v>182</v>
      </c>
      <c r="B189" s="287" t="s">
        <v>510</v>
      </c>
      <c r="C189" s="296">
        <f>'182'!C226</f>
        <v>0</v>
      </c>
      <c r="D189" s="285">
        <f>'182'!K120</f>
        <v>0</v>
      </c>
    </row>
    <row r="190" spans="1:4" ht="35.1" customHeight="1">
      <c r="A190" s="278">
        <f t="shared" si="2"/>
        <v>183</v>
      </c>
      <c r="B190" s="287" t="s">
        <v>499</v>
      </c>
      <c r="C190" s="296">
        <f>'183'!C226</f>
        <v>0</v>
      </c>
      <c r="D190" s="285" t="e">
        <f>'183'!K120</f>
        <v>#DIV/0!</v>
      </c>
    </row>
    <row r="191" spans="1:4" ht="35.1" customHeight="1">
      <c r="A191" s="278">
        <f t="shared" si="2"/>
        <v>184</v>
      </c>
      <c r="B191" s="287" t="s">
        <v>499</v>
      </c>
      <c r="C191" s="296">
        <f>'184'!C226</f>
        <v>0</v>
      </c>
      <c r="D191" s="285" t="e">
        <f>'184'!K120</f>
        <v>#DIV/0!</v>
      </c>
    </row>
    <row r="192" spans="1:4" ht="35.1" customHeight="1">
      <c r="A192" s="278">
        <f t="shared" si="2"/>
        <v>185</v>
      </c>
      <c r="B192" s="287" t="s">
        <v>104</v>
      </c>
      <c r="C192" s="296">
        <f>'185'!C226</f>
        <v>0</v>
      </c>
      <c r="D192" s="285">
        <f>'185'!K120</f>
        <v>0</v>
      </c>
    </row>
    <row r="193" spans="1:4" ht="35.1" customHeight="1">
      <c r="A193" s="278">
        <f t="shared" si="2"/>
        <v>186</v>
      </c>
      <c r="B193" s="287" t="s">
        <v>509</v>
      </c>
      <c r="C193" s="296">
        <f>'186'!C226</f>
        <v>0</v>
      </c>
      <c r="D193" s="285">
        <f>'186'!K120</f>
        <v>0</v>
      </c>
    </row>
    <row r="194" spans="1:4" ht="35.1" customHeight="1">
      <c r="A194" s="278">
        <f t="shared" si="2"/>
        <v>187</v>
      </c>
      <c r="B194" s="287" t="s">
        <v>487</v>
      </c>
      <c r="C194" s="296">
        <f>'187'!C227</f>
        <v>0</v>
      </c>
      <c r="D194" s="285" t="e">
        <f>'187'!K121</f>
        <v>#DIV/0!</v>
      </c>
    </row>
    <row r="195" spans="1:4" ht="35.1" customHeight="1">
      <c r="A195" s="278">
        <f t="shared" si="2"/>
        <v>188</v>
      </c>
      <c r="B195" s="288" t="s">
        <v>354</v>
      </c>
      <c r="C195" s="296">
        <f>'188'!C227</f>
        <v>0</v>
      </c>
      <c r="D195" s="285">
        <f>'188'!K120</f>
        <v>5040</v>
      </c>
    </row>
    <row r="196" spans="1:4" ht="35.1" customHeight="1">
      <c r="A196" s="278">
        <f t="shared" si="2"/>
        <v>189</v>
      </c>
      <c r="B196" s="288" t="s">
        <v>518</v>
      </c>
      <c r="C196" s="296">
        <f>'189'!C228</f>
        <v>0</v>
      </c>
      <c r="D196" s="285">
        <f>'189'!K120</f>
        <v>180</v>
      </c>
    </row>
    <row r="197" spans="1:4" ht="35.1" customHeight="1">
      <c r="A197" s="278">
        <f t="shared" si="2"/>
        <v>190</v>
      </c>
      <c r="B197" s="288" t="s">
        <v>488</v>
      </c>
      <c r="C197" s="296">
        <f>'190'!C229</f>
        <v>0</v>
      </c>
      <c r="D197" s="285">
        <f>'190'!K120</f>
        <v>0</v>
      </c>
    </row>
    <row r="198" spans="1:4" ht="35.1" customHeight="1">
      <c r="A198" s="278">
        <f t="shared" si="2"/>
        <v>191</v>
      </c>
      <c r="B198" s="288" t="s">
        <v>521</v>
      </c>
      <c r="C198" s="296">
        <f>'191'!C230</f>
        <v>0</v>
      </c>
      <c r="D198" s="285">
        <f>'191'!K120</f>
        <v>1109.46</v>
      </c>
    </row>
    <row r="199" spans="1:4" ht="35.1" customHeight="1">
      <c r="A199" s="278">
        <f t="shared" si="2"/>
        <v>192</v>
      </c>
      <c r="B199" s="288" t="s">
        <v>523</v>
      </c>
      <c r="C199" s="296">
        <f>'192'!C231</f>
        <v>0</v>
      </c>
      <c r="D199" s="285">
        <f>'192'!K120</f>
        <v>1167.27</v>
      </c>
    </row>
    <row r="200" spans="1:4" ht="35.1" customHeight="1">
      <c r="A200" s="278">
        <f t="shared" si="2"/>
        <v>193</v>
      </c>
      <c r="B200" s="288" t="s">
        <v>524</v>
      </c>
      <c r="C200" s="296">
        <f>'193'!C232</f>
        <v>0</v>
      </c>
      <c r="D200" s="285">
        <f>'193'!K120</f>
        <v>5500</v>
      </c>
    </row>
    <row r="201" spans="1:4" ht="35.1" customHeight="1">
      <c r="A201" s="278">
        <f t="shared" si="2"/>
        <v>194</v>
      </c>
      <c r="B201" s="288" t="s">
        <v>216</v>
      </c>
      <c r="C201" s="296">
        <f>'194'!C233</f>
        <v>0</v>
      </c>
      <c r="D201" s="285">
        <f>'194'!K120</f>
        <v>94.5</v>
      </c>
    </row>
    <row r="202" spans="1:4" ht="35.1" customHeight="1">
      <c r="A202" s="278">
        <f t="shared" si="2"/>
        <v>195</v>
      </c>
      <c r="B202" s="288" t="s">
        <v>526</v>
      </c>
      <c r="C202" s="296">
        <f>'195'!C234</f>
        <v>0</v>
      </c>
      <c r="D202" s="285">
        <f>'195'!K120</f>
        <v>1500</v>
      </c>
    </row>
    <row r="203" spans="1:4" ht="35.1" customHeight="1">
      <c r="A203" s="278">
        <f t="shared" si="2"/>
        <v>196</v>
      </c>
      <c r="B203" s="288" t="s">
        <v>528</v>
      </c>
      <c r="C203" s="296">
        <f>'196'!C235</f>
        <v>0</v>
      </c>
      <c r="D203" s="285" t="e">
        <f>'196'!K120</f>
        <v>#DIV/0!</v>
      </c>
    </row>
    <row r="204" spans="1:4" ht="35.1" customHeight="1">
      <c r="A204" s="278">
        <f t="shared" si="2"/>
        <v>197</v>
      </c>
      <c r="B204" s="288" t="s">
        <v>530</v>
      </c>
      <c r="C204" s="296">
        <f>'197'!C236</f>
        <v>0</v>
      </c>
      <c r="D204" s="285" t="e">
        <f>'197'!K120</f>
        <v>#DIV/0!</v>
      </c>
    </row>
    <row r="205" spans="1:4" ht="35.1" customHeight="1">
      <c r="A205" s="278">
        <f t="shared" si="2"/>
        <v>198</v>
      </c>
      <c r="B205" s="289" t="s">
        <v>224</v>
      </c>
      <c r="C205" s="296" t="e">
        <f>'[1]198'!C237</f>
        <v>#REF!</v>
      </c>
      <c r="D205" s="285" t="e">
        <f>'[1]198'!K120</f>
        <v>#REF!</v>
      </c>
    </row>
    <row r="206" spans="1:4" ht="35.1" customHeight="1">
      <c r="A206" s="278">
        <f t="shared" si="2"/>
        <v>199</v>
      </c>
      <c r="B206" s="289" t="s">
        <v>224</v>
      </c>
      <c r="C206" s="296" t="e">
        <f>'[2]199'!C238</f>
        <v>#REF!</v>
      </c>
      <c r="D206" s="285" t="e">
        <f>'[2]199'!K120</f>
        <v>#REF!</v>
      </c>
    </row>
    <row r="207" spans="1:4" ht="35.1" customHeight="1">
      <c r="A207" s="278">
        <f t="shared" si="2"/>
        <v>200</v>
      </c>
      <c r="B207" s="289" t="s">
        <v>224</v>
      </c>
      <c r="C207" s="296" t="e">
        <f>'[3]200'!C239</f>
        <v>#REF!</v>
      </c>
      <c r="D207" s="285" t="e">
        <f>'[3]200'!K120</f>
        <v>#REF!</v>
      </c>
    </row>
    <row r="208" spans="1:4" ht="35.1" customHeight="1">
      <c r="A208" s="278">
        <f t="shared" si="2"/>
        <v>201</v>
      </c>
      <c r="B208" s="289" t="s">
        <v>534</v>
      </c>
      <c r="C208" s="296">
        <f>'201'!C240</f>
        <v>0</v>
      </c>
      <c r="D208" s="285">
        <f>'201'!K120</f>
        <v>0</v>
      </c>
    </row>
    <row r="209" spans="1:4" ht="35.1" customHeight="1">
      <c r="A209" s="278">
        <f t="shared" si="2"/>
        <v>202</v>
      </c>
      <c r="B209" s="289" t="s">
        <v>168</v>
      </c>
      <c r="C209" s="296">
        <f>'202'!C241</f>
        <v>0</v>
      </c>
      <c r="D209" s="285">
        <f>'202'!K120</f>
        <v>0</v>
      </c>
    </row>
    <row r="210" spans="1:4" ht="35.1" customHeight="1">
      <c r="A210" s="278">
        <f t="shared" si="2"/>
        <v>203</v>
      </c>
      <c r="B210" s="289" t="s">
        <v>168</v>
      </c>
      <c r="C210" s="296">
        <f>'203'!C242</f>
        <v>0</v>
      </c>
      <c r="D210" s="285">
        <f>'203'!K120</f>
        <v>0</v>
      </c>
    </row>
    <row r="211" spans="1:4" ht="35.1" customHeight="1">
      <c r="A211" s="278">
        <f t="shared" si="2"/>
        <v>204</v>
      </c>
      <c r="B211" s="289" t="s">
        <v>168</v>
      </c>
      <c r="C211" s="296">
        <f>'204'!C243</f>
        <v>0</v>
      </c>
      <c r="D211" s="285">
        <f>'204'!K120</f>
        <v>0</v>
      </c>
    </row>
    <row r="212" spans="1:4" ht="35.1" customHeight="1">
      <c r="A212" s="278">
        <f t="shared" si="2"/>
        <v>205</v>
      </c>
      <c r="B212" s="289" t="s">
        <v>168</v>
      </c>
      <c r="C212" s="296">
        <f>'205'!C244</f>
        <v>0</v>
      </c>
      <c r="D212" s="285">
        <f>'205'!K120</f>
        <v>0</v>
      </c>
    </row>
    <row r="213" spans="1:4" ht="35.1" customHeight="1">
      <c r="A213" s="278">
        <f t="shared" si="2"/>
        <v>206</v>
      </c>
      <c r="B213" s="288" t="s">
        <v>542</v>
      </c>
      <c r="C213" s="296">
        <f>'206'!C245</f>
        <v>0</v>
      </c>
      <c r="D213" s="285">
        <f>'206'!K120</f>
        <v>0</v>
      </c>
    </row>
    <row r="214" spans="1:4" ht="35.1" customHeight="1">
      <c r="A214" s="278">
        <f t="shared" si="2"/>
        <v>207</v>
      </c>
      <c r="B214" s="290" t="s">
        <v>545</v>
      </c>
      <c r="C214" s="296">
        <f>'207'!C246</f>
        <v>0</v>
      </c>
      <c r="D214" s="285">
        <f>'207'!K120</f>
        <v>6000</v>
      </c>
    </row>
    <row r="215" spans="1:4" ht="35.1" customHeight="1">
      <c r="A215" s="278">
        <f t="shared" si="2"/>
        <v>208</v>
      </c>
      <c r="B215" s="288" t="s">
        <v>549</v>
      </c>
      <c r="C215" s="296">
        <f>'208'!C247</f>
        <v>0</v>
      </c>
      <c r="D215" s="285" t="e">
        <f>'208'!K120</f>
        <v>#DIV/0!</v>
      </c>
    </row>
    <row r="216" spans="1:4" ht="35.1" customHeight="1">
      <c r="A216" s="278">
        <f t="shared" si="2"/>
        <v>209</v>
      </c>
      <c r="B216" s="288" t="s">
        <v>552</v>
      </c>
      <c r="C216" s="296">
        <f>'209'!C248</f>
        <v>0</v>
      </c>
      <c r="D216" s="285">
        <f>'209'!K120</f>
        <v>0</v>
      </c>
    </row>
    <row r="217" spans="1:4" ht="35.1" customHeight="1">
      <c r="A217" s="278">
        <f t="shared" si="2"/>
        <v>210</v>
      </c>
      <c r="B217" s="288" t="s">
        <v>554</v>
      </c>
      <c r="C217" s="296">
        <f>'210'!C249</f>
        <v>0</v>
      </c>
      <c r="D217" s="285">
        <f>'210'!K120</f>
        <v>0</v>
      </c>
    </row>
    <row r="218" spans="1:4" ht="35.1" customHeight="1">
      <c r="A218" s="278">
        <f t="shared" si="2"/>
        <v>211</v>
      </c>
      <c r="B218" s="288" t="s">
        <v>443</v>
      </c>
      <c r="C218" s="296">
        <f>'211'!C250</f>
        <v>0</v>
      </c>
      <c r="D218" s="285" t="e">
        <f>'211'!K120</f>
        <v>#DIV/0!</v>
      </c>
    </row>
    <row r="219" spans="1:4" ht="35.1" customHeight="1">
      <c r="A219" s="278">
        <f t="shared" si="2"/>
        <v>212</v>
      </c>
      <c r="B219" s="291" t="s">
        <v>443</v>
      </c>
      <c r="C219" s="296">
        <f>'212'!C251</f>
        <v>0</v>
      </c>
      <c r="D219" s="285" t="e">
        <f>'212'!K120</f>
        <v>#DIV/0!</v>
      </c>
    </row>
    <row r="220" spans="1:4" ht="35.1" customHeight="1">
      <c r="A220" s="278">
        <f t="shared" si="2"/>
        <v>213</v>
      </c>
      <c r="B220" s="288" t="s">
        <v>374</v>
      </c>
      <c r="C220" s="296">
        <f>'213'!C252</f>
        <v>0</v>
      </c>
      <c r="D220" s="285">
        <f>'213'!K120</f>
        <v>0</v>
      </c>
    </row>
    <row r="221" spans="1:4" ht="35.1" customHeight="1">
      <c r="A221" s="278">
        <f t="shared" si="2"/>
        <v>214</v>
      </c>
      <c r="B221" s="288" t="s">
        <v>374</v>
      </c>
      <c r="C221" s="296" t="e">
        <f>'[4]214'!C253</f>
        <v>#REF!</v>
      </c>
      <c r="D221" s="285" t="e">
        <f>'[4]214'!K120</f>
        <v>#REF!</v>
      </c>
    </row>
    <row r="222" spans="1:4" ht="35.1" customHeight="1">
      <c r="A222" s="278">
        <f t="shared" si="2"/>
        <v>215</v>
      </c>
      <c r="B222" s="288" t="s">
        <v>407</v>
      </c>
      <c r="C222" s="296">
        <f>'215'!C254</f>
        <v>0</v>
      </c>
      <c r="D222" s="285">
        <f>'215'!K120</f>
        <v>0</v>
      </c>
    </row>
    <row r="223" spans="1:4" ht="35.1" customHeight="1">
      <c r="A223" s="278">
        <f t="shared" si="2"/>
        <v>216</v>
      </c>
      <c r="B223" s="288" t="s">
        <v>766</v>
      </c>
      <c r="C223" s="296" t="e">
        <f>'[5]216'!C255</f>
        <v>#REF!</v>
      </c>
      <c r="D223" s="285" t="e">
        <f>'[5]216'!K120</f>
        <v>#REF!</v>
      </c>
    </row>
    <row r="224" spans="1:4" ht="35.1" customHeight="1">
      <c r="A224" s="278">
        <f t="shared" si="2"/>
        <v>217</v>
      </c>
      <c r="B224" s="288" t="s">
        <v>425</v>
      </c>
      <c r="C224" s="296" t="e">
        <f>'[6]217'!C256</f>
        <v>#REF!</v>
      </c>
      <c r="D224" s="285" t="e">
        <f>'[6]217'!K120</f>
        <v>#REF!</v>
      </c>
    </row>
    <row r="225" spans="1:7" ht="35.1" customHeight="1">
      <c r="A225" s="278">
        <f t="shared" si="2"/>
        <v>218</v>
      </c>
      <c r="B225" s="288" t="s">
        <v>767</v>
      </c>
      <c r="C225" s="296" t="e">
        <f>'[7]218'!C257</f>
        <v>#REF!</v>
      </c>
      <c r="D225" s="285" t="e">
        <f>'[7]218'!K120</f>
        <v>#REF!</v>
      </c>
    </row>
    <row r="226" spans="1:7" ht="35.1" customHeight="1">
      <c r="A226" s="278">
        <f t="shared" si="2"/>
        <v>219</v>
      </c>
      <c r="B226" s="288" t="s">
        <v>768</v>
      </c>
      <c r="C226" s="296" t="e">
        <f>'[8]219'!C258</f>
        <v>#REF!</v>
      </c>
      <c r="D226" s="285" t="e">
        <f>'[8]219'!K120</f>
        <v>#REF!</v>
      </c>
    </row>
    <row r="227" spans="1:7" ht="35.1" customHeight="1">
      <c r="A227" s="278">
        <f t="shared" si="2"/>
        <v>220</v>
      </c>
      <c r="B227" s="288" t="s">
        <v>452</v>
      </c>
      <c r="C227" s="296" t="e">
        <f>'[9]220'!C259</f>
        <v>#REF!</v>
      </c>
      <c r="D227" s="285" t="e">
        <f>'[9]220'!K120</f>
        <v>#REF!</v>
      </c>
    </row>
    <row r="228" spans="1:7" ht="35.1" customHeight="1">
      <c r="A228" s="278">
        <f t="shared" si="2"/>
        <v>221</v>
      </c>
      <c r="B228" s="288" t="s">
        <v>407</v>
      </c>
      <c r="C228" s="296" t="e">
        <f>'[10]221'!C260</f>
        <v>#REF!</v>
      </c>
      <c r="D228" s="285" t="e">
        <f>'[10]221'!K120</f>
        <v>#REF!</v>
      </c>
    </row>
    <row r="229" spans="1:7" ht="35.1" customHeight="1">
      <c r="A229" s="278">
        <f t="shared" si="2"/>
        <v>222</v>
      </c>
      <c r="B229" s="288" t="s">
        <v>1023</v>
      </c>
      <c r="C229" s="296"/>
      <c r="D229" s="285"/>
    </row>
    <row r="230" spans="1:7" ht="35.1" customHeight="1">
      <c r="A230" s="278">
        <f t="shared" si="2"/>
        <v>223</v>
      </c>
      <c r="B230" s="288" t="s">
        <v>1062</v>
      </c>
      <c r="C230" s="296"/>
      <c r="D230" s="285"/>
    </row>
    <row r="231" spans="1:7" ht="35.1" customHeight="1">
      <c r="A231" s="278">
        <f t="shared" si="2"/>
        <v>224</v>
      </c>
      <c r="B231" s="288" t="s">
        <v>1064</v>
      </c>
      <c r="C231" s="296"/>
      <c r="D231" s="285"/>
    </row>
    <row r="232" spans="1:7" ht="35.1" customHeight="1">
      <c r="A232" s="278">
        <f t="shared" si="2"/>
        <v>225</v>
      </c>
      <c r="B232" s="288" t="s">
        <v>1063</v>
      </c>
      <c r="C232" s="296"/>
      <c r="D232" s="285"/>
    </row>
    <row r="233" spans="1:7" ht="35.1" customHeight="1">
      <c r="A233" s="278">
        <f t="shared" si="2"/>
        <v>226</v>
      </c>
      <c r="B233" s="288" t="s">
        <v>1065</v>
      </c>
      <c r="C233" s="296"/>
      <c r="D233" s="285"/>
    </row>
    <row r="234" spans="1:7" ht="35.1" customHeight="1">
      <c r="A234" s="278">
        <f t="shared" si="2"/>
        <v>227</v>
      </c>
      <c r="B234" s="288" t="s">
        <v>1066</v>
      </c>
      <c r="C234" s="296"/>
      <c r="D234" s="285"/>
    </row>
    <row r="237" spans="1:7" ht="25.5">
      <c r="B237" s="267" t="s">
        <v>769</v>
      </c>
      <c r="C237" s="267"/>
      <c r="D237" s="268"/>
      <c r="E237" s="269"/>
      <c r="F237" s="268" t="s">
        <v>770</v>
      </c>
      <c r="G237" s="268"/>
    </row>
    <row r="238" spans="1:7" ht="25.5">
      <c r="B238" s="268"/>
      <c r="C238" s="267"/>
      <c r="D238" s="268"/>
      <c r="E238" s="269"/>
      <c r="F238" s="268"/>
      <c r="G238" s="270"/>
    </row>
    <row r="239" spans="1:7" ht="25.5">
      <c r="B239" s="268"/>
      <c r="C239" s="267"/>
      <c r="D239" s="268"/>
      <c r="E239" s="269"/>
      <c r="F239" s="268"/>
      <c r="G239" s="270"/>
    </row>
    <row r="240" spans="1:7" ht="25.5">
      <c r="B240" s="271" t="s">
        <v>771</v>
      </c>
      <c r="C240" s="292"/>
      <c r="D240" s="268"/>
      <c r="E240" s="272"/>
      <c r="F240" s="271" t="s">
        <v>772</v>
      </c>
      <c r="G240" s="273"/>
    </row>
    <row r="241" spans="2:7" ht="25.5">
      <c r="B241" s="274" t="s">
        <v>773</v>
      </c>
      <c r="C241" s="293"/>
      <c r="D241" s="268"/>
      <c r="E241" s="269"/>
      <c r="F241" s="274" t="s">
        <v>774</v>
      </c>
      <c r="G241" s="268"/>
    </row>
  </sheetData>
  <mergeCells count="4">
    <mergeCell ref="A1:J1"/>
    <mergeCell ref="A2:J2"/>
    <mergeCell ref="A3:J3"/>
    <mergeCell ref="A4:J4"/>
  </mergeCells>
  <phoneticPr fontId="27" type="noConversion"/>
  <printOptions horizontalCentered="1"/>
  <pageMargins left="0.7" right="0.7" top="0.75" bottom="0.75" header="0.3" footer="0.3"/>
  <pageSetup paperSize="256" scale="35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L120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6</v>
      </c>
      <c r="E8" s="10"/>
      <c r="F8" s="10"/>
      <c r="G8" s="10"/>
      <c r="H8" s="38"/>
      <c r="I8" s="9" t="s">
        <v>7</v>
      </c>
      <c r="J8" s="10"/>
      <c r="K8" s="10" t="s">
        <v>8</v>
      </c>
      <c r="L8" s="11"/>
    </row>
    <row r="9" spans="1:12" ht="15" customHeight="1">
      <c r="A9" s="12" t="s">
        <v>9</v>
      </c>
      <c r="B9" s="10"/>
      <c r="C9" s="10"/>
      <c r="D9" s="10" t="s">
        <v>10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366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36"/>
      <c r="C15" s="28"/>
      <c r="D15" s="29"/>
      <c r="E15" s="21"/>
      <c r="F15" s="30"/>
      <c r="G15" s="31">
        <f>J14</f>
        <v>0</v>
      </c>
      <c r="H15" s="21">
        <f>G15*F15</f>
        <v>0</v>
      </c>
      <c r="I15" s="32">
        <v>0</v>
      </c>
      <c r="J15" s="32">
        <v>0</v>
      </c>
      <c r="K15" s="32">
        <v>0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>
        <v>0</v>
      </c>
      <c r="J16" s="32">
        <v>0</v>
      </c>
      <c r="K16" s="32">
        <v>0</v>
      </c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>
        <v>0</v>
      </c>
      <c r="J17" s="32">
        <v>0</v>
      </c>
      <c r="K17" s="32">
        <v>0</v>
      </c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>
        <v>0</v>
      </c>
      <c r="J18" s="32">
        <v>0</v>
      </c>
      <c r="K18" s="32">
        <v>0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>
        <v>0</v>
      </c>
      <c r="J19" s="32">
        <v>0</v>
      </c>
      <c r="K19" s="32">
        <v>0</v>
      </c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>
        <v>0</v>
      </c>
      <c r="J20" s="32">
        <v>0</v>
      </c>
      <c r="K20" s="32">
        <v>0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v>0</v>
      </c>
      <c r="J21" s="32">
        <v>0</v>
      </c>
      <c r="K21" s="32">
        <v>0</v>
      </c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>
        <v>0</v>
      </c>
      <c r="J22" s="32">
        <v>0</v>
      </c>
      <c r="K22" s="32">
        <v>0</v>
      </c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>
        <v>0</v>
      </c>
      <c r="J23" s="32">
        <v>0</v>
      </c>
      <c r="K23" s="32">
        <v>0</v>
      </c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>
        <v>0</v>
      </c>
      <c r="J24" s="32">
        <v>0</v>
      </c>
      <c r="K24" s="32">
        <v>0</v>
      </c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>
        <v>0</v>
      </c>
      <c r="J25" s="32">
        <v>0</v>
      </c>
      <c r="K25" s="32">
        <v>0</v>
      </c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>
        <v>0</v>
      </c>
      <c r="J26" s="32">
        <v>0</v>
      </c>
      <c r="K26" s="32">
        <v>0</v>
      </c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>
        <v>0</v>
      </c>
      <c r="J27" s="32">
        <v>0</v>
      </c>
      <c r="K27" s="32">
        <v>0</v>
      </c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>
        <v>0</v>
      </c>
      <c r="J28" s="32">
        <v>0</v>
      </c>
      <c r="K28" s="32">
        <v>0</v>
      </c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>
        <v>0</v>
      </c>
      <c r="J29" s="32">
        <v>0</v>
      </c>
      <c r="K29" s="32">
        <v>0</v>
      </c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>
        <v>0</v>
      </c>
      <c r="J30" s="32">
        <v>0</v>
      </c>
      <c r="K30" s="32">
        <v>0</v>
      </c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>
        <v>0</v>
      </c>
      <c r="J31" s="32">
        <v>0</v>
      </c>
      <c r="K31" s="32">
        <v>0</v>
      </c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>
        <v>0</v>
      </c>
      <c r="J32" s="32">
        <v>0</v>
      </c>
      <c r="K32" s="32">
        <v>0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>
        <v>0</v>
      </c>
      <c r="J33" s="32">
        <v>0</v>
      </c>
      <c r="K33" s="32">
        <v>0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>
        <v>0</v>
      </c>
      <c r="J34" s="32">
        <v>0</v>
      </c>
      <c r="K34" s="32">
        <v>0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>
        <v>0</v>
      </c>
      <c r="J35" s="32">
        <v>0</v>
      </c>
      <c r="K35" s="32">
        <v>0</v>
      </c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>
        <v>0</v>
      </c>
      <c r="J36" s="32">
        <v>0</v>
      </c>
      <c r="K36" s="32">
        <v>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v>0</v>
      </c>
      <c r="J37" s="32">
        <v>0</v>
      </c>
      <c r="K37" s="32">
        <v>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v>0</v>
      </c>
      <c r="J38" s="32">
        <v>0</v>
      </c>
      <c r="K38" s="32">
        <v>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v>0</v>
      </c>
      <c r="J39" s="32">
        <v>0</v>
      </c>
      <c r="K39" s="32">
        <v>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v>0</v>
      </c>
      <c r="J40" s="32">
        <v>0</v>
      </c>
      <c r="K40" s="32">
        <v>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v>0</v>
      </c>
      <c r="J41" s="32">
        <v>0</v>
      </c>
      <c r="K41" s="32">
        <v>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v>0</v>
      </c>
      <c r="J42" s="32">
        <v>0</v>
      </c>
      <c r="K42" s="32">
        <v>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v>0</v>
      </c>
      <c r="J43" s="32">
        <v>0</v>
      </c>
      <c r="K43" s="32">
        <v>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v>0</v>
      </c>
      <c r="J44" s="32">
        <v>0</v>
      </c>
      <c r="K44" s="32">
        <v>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v>0</v>
      </c>
      <c r="J45" s="32">
        <v>0</v>
      </c>
      <c r="K45" s="32">
        <v>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v>0</v>
      </c>
      <c r="J46" s="32">
        <v>0</v>
      </c>
      <c r="K46" s="32">
        <v>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v>0</v>
      </c>
      <c r="J47" s="32">
        <v>0</v>
      </c>
      <c r="K47" s="32">
        <v>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v>0</v>
      </c>
      <c r="J48" s="32">
        <v>0</v>
      </c>
      <c r="K48" s="32">
        <v>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v>0</v>
      </c>
      <c r="J49" s="32">
        <v>0</v>
      </c>
      <c r="K49" s="32">
        <v>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v>0</v>
      </c>
      <c r="J50" s="32">
        <v>0</v>
      </c>
      <c r="K50" s="32">
        <v>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v>0</v>
      </c>
      <c r="J51" s="32">
        <v>0</v>
      </c>
      <c r="K51" s="32">
        <v>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v>0</v>
      </c>
      <c r="J52" s="32">
        <v>0</v>
      </c>
      <c r="K52" s="32">
        <v>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v>0</v>
      </c>
      <c r="J53" s="32">
        <v>0</v>
      </c>
      <c r="K53" s="32">
        <v>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v>0</v>
      </c>
      <c r="J54" s="32">
        <v>0</v>
      </c>
      <c r="K54" s="32">
        <v>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v>0</v>
      </c>
      <c r="J55" s="32">
        <v>0</v>
      </c>
      <c r="K55" s="32">
        <v>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v>0</v>
      </c>
      <c r="J56" s="32">
        <v>0</v>
      </c>
      <c r="K56" s="32">
        <v>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v>0</v>
      </c>
      <c r="J57" s="32">
        <v>0</v>
      </c>
      <c r="K57" s="32">
        <v>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v>0</v>
      </c>
      <c r="J58" s="32">
        <v>0</v>
      </c>
      <c r="K58" s="32">
        <v>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v>0</v>
      </c>
      <c r="J59" s="32">
        <v>0</v>
      </c>
      <c r="K59" s="32">
        <v>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v>0</v>
      </c>
      <c r="J60" s="32">
        <v>0</v>
      </c>
      <c r="K60" s="32">
        <v>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v>0</v>
      </c>
      <c r="J61" s="32">
        <v>0</v>
      </c>
      <c r="K61" s="32">
        <v>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v>0</v>
      </c>
      <c r="J62" s="32">
        <v>0</v>
      </c>
      <c r="K62" s="32">
        <v>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v>0</v>
      </c>
      <c r="J63" s="32">
        <v>0</v>
      </c>
      <c r="K63" s="32">
        <v>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v>0</v>
      </c>
      <c r="J64" s="32">
        <v>0</v>
      </c>
      <c r="K64" s="32">
        <v>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v>0</v>
      </c>
      <c r="J65" s="32">
        <v>0</v>
      </c>
      <c r="K65" s="32">
        <v>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v>0</v>
      </c>
      <c r="J66" s="32">
        <v>0</v>
      </c>
      <c r="K66" s="32">
        <v>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v>0</v>
      </c>
      <c r="J67" s="32">
        <v>0</v>
      </c>
      <c r="K67" s="32">
        <v>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v>0</v>
      </c>
      <c r="J68" s="32">
        <v>0</v>
      </c>
      <c r="K68" s="32">
        <v>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v>0</v>
      </c>
      <c r="J69" s="32">
        <v>0</v>
      </c>
      <c r="K69" s="32">
        <v>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v>0</v>
      </c>
      <c r="J70" s="32">
        <v>0</v>
      </c>
      <c r="K70" s="32">
        <v>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v>0</v>
      </c>
      <c r="J71" s="32">
        <v>0</v>
      </c>
      <c r="K71" s="32">
        <v>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v>0</v>
      </c>
      <c r="J72" s="32">
        <v>0</v>
      </c>
      <c r="K72" s="32">
        <v>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v>0</v>
      </c>
      <c r="J73" s="32">
        <v>0</v>
      </c>
      <c r="K73" s="32">
        <v>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v>0</v>
      </c>
      <c r="J74" s="32">
        <v>0</v>
      </c>
      <c r="K74" s="32">
        <v>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v>0</v>
      </c>
      <c r="J75" s="32">
        <v>0</v>
      </c>
      <c r="K75" s="32">
        <v>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v>0</v>
      </c>
      <c r="J76" s="32">
        <v>0</v>
      </c>
      <c r="K76" s="32">
        <v>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v>0</v>
      </c>
      <c r="J77" s="32">
        <v>0</v>
      </c>
      <c r="K77" s="32">
        <v>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v>0</v>
      </c>
      <c r="J78" s="32">
        <v>0</v>
      </c>
      <c r="K78" s="32">
        <v>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v>0</v>
      </c>
      <c r="J79" s="32">
        <v>0</v>
      </c>
      <c r="K79" s="32">
        <v>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v>0</v>
      </c>
      <c r="J80" s="32">
        <v>0</v>
      </c>
      <c r="K80" s="32">
        <v>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v>0</v>
      </c>
      <c r="J81" s="32">
        <v>0</v>
      </c>
      <c r="K81" s="32">
        <v>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v>0</v>
      </c>
      <c r="J82" s="32">
        <v>0</v>
      </c>
      <c r="K82" s="32">
        <v>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v>0</v>
      </c>
      <c r="J83" s="32">
        <v>0</v>
      </c>
      <c r="K83" s="32">
        <v>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v>0</v>
      </c>
      <c r="J84" s="32">
        <v>0</v>
      </c>
      <c r="K84" s="32">
        <v>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v>0</v>
      </c>
      <c r="J85" s="32">
        <v>0</v>
      </c>
      <c r="K85" s="32">
        <v>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v>0</v>
      </c>
      <c r="J86" s="32">
        <v>0</v>
      </c>
      <c r="K86" s="32">
        <v>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v>0</v>
      </c>
      <c r="J87" s="32">
        <v>0</v>
      </c>
      <c r="K87" s="32">
        <v>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v>0</v>
      </c>
      <c r="J88" s="32">
        <v>0</v>
      </c>
      <c r="K88" s="32">
        <v>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v>0</v>
      </c>
      <c r="J89" s="32">
        <v>0</v>
      </c>
      <c r="K89" s="32">
        <v>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v>0</v>
      </c>
      <c r="J90" s="32">
        <v>0</v>
      </c>
      <c r="K90" s="32">
        <v>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v>0</v>
      </c>
      <c r="J91" s="32">
        <v>0</v>
      </c>
      <c r="K91" s="32">
        <v>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v>0</v>
      </c>
      <c r="J92" s="32">
        <v>0</v>
      </c>
      <c r="K92" s="32">
        <v>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v>0</v>
      </c>
      <c r="J93" s="32">
        <v>0</v>
      </c>
      <c r="K93" s="32">
        <v>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v>0</v>
      </c>
      <c r="J94" s="32">
        <v>0</v>
      </c>
      <c r="K94" s="32">
        <v>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v>0</v>
      </c>
      <c r="J95" s="32">
        <v>0</v>
      </c>
      <c r="K95" s="32">
        <v>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v>0</v>
      </c>
      <c r="J96" s="32">
        <v>0</v>
      </c>
      <c r="K96" s="32">
        <v>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v>0</v>
      </c>
      <c r="J97" s="32">
        <v>0</v>
      </c>
      <c r="K97" s="32">
        <v>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v>0</v>
      </c>
      <c r="J98" s="32">
        <v>0</v>
      </c>
      <c r="K98" s="32">
        <v>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v>0</v>
      </c>
      <c r="J99" s="32">
        <v>0</v>
      </c>
      <c r="K99" s="32">
        <v>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v>0</v>
      </c>
      <c r="J100" s="32">
        <v>0</v>
      </c>
      <c r="K100" s="32">
        <v>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v>0</v>
      </c>
      <c r="J101" s="32">
        <v>0</v>
      </c>
      <c r="K101" s="32">
        <v>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v>0</v>
      </c>
      <c r="J102" s="32">
        <v>0</v>
      </c>
      <c r="K102" s="32">
        <v>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v>0</v>
      </c>
      <c r="J103" s="32">
        <v>0</v>
      </c>
      <c r="K103" s="32">
        <v>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v>0</v>
      </c>
      <c r="J104" s="32">
        <v>0</v>
      </c>
      <c r="K104" s="32">
        <v>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v>0</v>
      </c>
      <c r="J105" s="32">
        <v>0</v>
      </c>
      <c r="K105" s="32">
        <v>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v>0</v>
      </c>
      <c r="J106" s="32">
        <v>0</v>
      </c>
      <c r="K106" s="32">
        <v>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v>0</v>
      </c>
      <c r="J107" s="32">
        <v>0</v>
      </c>
      <c r="K107" s="32">
        <v>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v>0</v>
      </c>
      <c r="J108" s="32">
        <v>0</v>
      </c>
      <c r="K108" s="32">
        <v>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v>0</v>
      </c>
      <c r="J109" s="32">
        <v>0</v>
      </c>
      <c r="K109" s="32">
        <v>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v>0</v>
      </c>
      <c r="J110" s="32">
        <v>0</v>
      </c>
      <c r="K110" s="32">
        <v>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v>0</v>
      </c>
      <c r="J111" s="32">
        <v>0</v>
      </c>
      <c r="K111" s="32">
        <v>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v>0</v>
      </c>
      <c r="J112" s="32">
        <v>0</v>
      </c>
      <c r="K112" s="32">
        <v>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v>0</v>
      </c>
      <c r="J113" s="32">
        <v>0</v>
      </c>
      <c r="K113" s="32">
        <v>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v>0</v>
      </c>
      <c r="J114" s="32">
        <v>0</v>
      </c>
      <c r="K114" s="32">
        <v>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v>0</v>
      </c>
      <c r="J115" s="32">
        <v>0</v>
      </c>
      <c r="K115" s="32">
        <v>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v>0</v>
      </c>
      <c r="J116" s="32">
        <v>0</v>
      </c>
      <c r="K116" s="32">
        <v>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v>0</v>
      </c>
      <c r="J117" s="32">
        <v>0</v>
      </c>
      <c r="K117" s="32">
        <v>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v>0</v>
      </c>
      <c r="J118" s="32">
        <v>0</v>
      </c>
      <c r="K118" s="32">
        <v>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v>0</v>
      </c>
      <c r="J119" s="32">
        <v>0</v>
      </c>
      <c r="K119" s="32">
        <v>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v>0</v>
      </c>
      <c r="J120" s="32">
        <v>0</v>
      </c>
      <c r="K120" s="32">
        <v>0</v>
      </c>
      <c r="L120" s="34"/>
    </row>
  </sheetData>
  <mergeCells count="23">
    <mergeCell ref="G12:G13"/>
    <mergeCell ref="H12:H13"/>
    <mergeCell ref="K1:L1"/>
    <mergeCell ref="A3:L3"/>
    <mergeCell ref="A4:L4"/>
    <mergeCell ref="B6:H6"/>
    <mergeCell ref="A7:L7"/>
    <mergeCell ref="K9:L9"/>
    <mergeCell ref="C10:H10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7030A0"/>
    <pageSetUpPr fitToPage="1"/>
  </sheetPr>
  <dimension ref="A1:M120"/>
  <sheetViews>
    <sheetView view="pageBreakPreview" zoomScaleNormal="115" zoomScaleSheetLayoutView="100" workbookViewId="0">
      <pane ySplit="4" topLeftCell="A59" activePane="bottomLeft" state="frozen"/>
      <selection pane="bottomLeft" activeCell="K70" sqref="K7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5703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A5" s="66"/>
      <c r="B5" s="66"/>
      <c r="L5" s="4"/>
      <c r="M5" s="4"/>
    </row>
    <row r="6" spans="1:13" ht="15" customHeight="1">
      <c r="A6" s="121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122" t="s">
        <v>5</v>
      </c>
      <c r="B8" s="478" t="s">
        <v>6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23</v>
      </c>
      <c r="L8" s="11"/>
    </row>
    <row r="9" spans="1:13" ht="15" customHeight="1">
      <c r="A9" s="123" t="s">
        <v>9</v>
      </c>
      <c r="B9" s="478" t="s">
        <v>24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24" t="s">
        <v>12</v>
      </c>
      <c r="B10" s="68"/>
      <c r="C10" s="453" t="s">
        <v>372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8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8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8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107</v>
      </c>
      <c r="J14" s="25">
        <v>590</v>
      </c>
      <c r="K14" s="21">
        <f>J14*I14</f>
        <v>63130</v>
      </c>
      <c r="L14" s="26"/>
    </row>
    <row r="15" spans="1:13" ht="17.100000000000001" customHeight="1">
      <c r="A15" s="194">
        <v>45327</v>
      </c>
      <c r="B15" s="207" t="s">
        <v>588</v>
      </c>
      <c r="C15" s="196"/>
      <c r="D15" s="197"/>
      <c r="E15" s="198"/>
      <c r="F15" s="199">
        <v>1</v>
      </c>
      <c r="G15" s="208">
        <f t="shared" ref="G15:G23" si="0">J14</f>
        <v>590</v>
      </c>
      <c r="H15" s="198">
        <f t="shared" ref="H15:H23" si="1">G15*F15</f>
        <v>590</v>
      </c>
      <c r="I15" s="201">
        <f t="shared" ref="I15:I23" si="2">+I14+C15-F15</f>
        <v>106</v>
      </c>
      <c r="J15" s="202">
        <f t="shared" ref="J15:J23" si="3">ROUND(((K14+E15)-H15)/I15,2)</f>
        <v>590</v>
      </c>
      <c r="K15" s="203">
        <f t="shared" ref="K15:K23" si="4">ROUND(I15*J15,2)</f>
        <v>62540</v>
      </c>
      <c r="L15" s="204"/>
      <c r="M15" s="205" t="s">
        <v>657</v>
      </c>
    </row>
    <row r="16" spans="1:13" ht="17.100000000000001" customHeight="1">
      <c r="A16" s="17">
        <v>45358</v>
      </c>
      <c r="B16" s="58" t="s">
        <v>607</v>
      </c>
      <c r="C16" s="19"/>
      <c r="D16" s="20"/>
      <c r="E16" s="21"/>
      <c r="F16" s="22">
        <v>2</v>
      </c>
      <c r="G16" s="23">
        <f t="shared" si="0"/>
        <v>590</v>
      </c>
      <c r="H16" s="21">
        <f t="shared" si="1"/>
        <v>1180</v>
      </c>
      <c r="I16" s="24">
        <f t="shared" si="2"/>
        <v>104</v>
      </c>
      <c r="J16" s="174">
        <f t="shared" si="3"/>
        <v>590</v>
      </c>
      <c r="K16" s="21">
        <f t="shared" si="4"/>
        <v>61360</v>
      </c>
      <c r="L16" s="26"/>
      <c r="M16" s="165" t="s">
        <v>740</v>
      </c>
    </row>
    <row r="17" spans="1:13" ht="17.100000000000001" customHeight="1">
      <c r="A17" s="17">
        <v>45369</v>
      </c>
      <c r="B17" s="36" t="s">
        <v>577</v>
      </c>
      <c r="C17" s="28"/>
      <c r="D17" s="29"/>
      <c r="E17" s="21"/>
      <c r="F17" s="30">
        <v>2</v>
      </c>
      <c r="G17" s="31">
        <f t="shared" si="0"/>
        <v>590</v>
      </c>
      <c r="H17" s="21">
        <f t="shared" si="1"/>
        <v>1180</v>
      </c>
      <c r="I17" s="32">
        <f t="shared" si="2"/>
        <v>102</v>
      </c>
      <c r="J17" s="40">
        <f t="shared" si="3"/>
        <v>590</v>
      </c>
      <c r="K17" s="33">
        <f t="shared" si="4"/>
        <v>60180</v>
      </c>
      <c r="L17" s="34"/>
      <c r="M17" s="165" t="s">
        <v>755</v>
      </c>
    </row>
    <row r="18" spans="1:13" ht="17.100000000000001" customHeight="1">
      <c r="A18" s="17">
        <v>45371</v>
      </c>
      <c r="B18" s="36" t="s">
        <v>607</v>
      </c>
      <c r="C18" s="28"/>
      <c r="D18" s="29"/>
      <c r="E18" s="21"/>
      <c r="F18" s="30">
        <v>2</v>
      </c>
      <c r="G18" s="31">
        <f t="shared" si="0"/>
        <v>590</v>
      </c>
      <c r="H18" s="21">
        <f t="shared" si="1"/>
        <v>1180</v>
      </c>
      <c r="I18" s="32">
        <f t="shared" si="2"/>
        <v>100</v>
      </c>
      <c r="J18" s="40">
        <f t="shared" si="3"/>
        <v>590</v>
      </c>
      <c r="K18" s="33">
        <f t="shared" si="4"/>
        <v>59000</v>
      </c>
      <c r="L18" s="34"/>
      <c r="M18" s="165" t="s">
        <v>764</v>
      </c>
    </row>
    <row r="19" spans="1:13" ht="17.100000000000001" customHeight="1">
      <c r="A19" s="194">
        <v>45372</v>
      </c>
      <c r="B19" s="207" t="s">
        <v>566</v>
      </c>
      <c r="C19" s="196"/>
      <c r="D19" s="197"/>
      <c r="E19" s="198"/>
      <c r="F19" s="199">
        <v>1</v>
      </c>
      <c r="G19" s="208">
        <f t="shared" si="0"/>
        <v>590</v>
      </c>
      <c r="H19" s="198">
        <f t="shared" si="1"/>
        <v>590</v>
      </c>
      <c r="I19" s="201">
        <f t="shared" si="2"/>
        <v>99</v>
      </c>
      <c r="J19" s="202">
        <f t="shared" si="3"/>
        <v>590</v>
      </c>
      <c r="K19" s="203">
        <f t="shared" si="4"/>
        <v>58410</v>
      </c>
      <c r="L19" s="204"/>
      <c r="M19" s="205" t="s">
        <v>777</v>
      </c>
    </row>
    <row r="20" spans="1:13" ht="17.100000000000001" customHeight="1">
      <c r="A20" s="17">
        <v>45400</v>
      </c>
      <c r="B20" s="58" t="s">
        <v>572</v>
      </c>
      <c r="C20" s="19"/>
      <c r="D20" s="20"/>
      <c r="E20" s="21"/>
      <c r="F20" s="22">
        <v>1</v>
      </c>
      <c r="G20" s="23">
        <f t="shared" si="0"/>
        <v>590</v>
      </c>
      <c r="H20" s="21">
        <f t="shared" si="1"/>
        <v>590</v>
      </c>
      <c r="I20" s="24">
        <f t="shared" si="2"/>
        <v>98</v>
      </c>
      <c r="J20" s="174">
        <f t="shared" si="3"/>
        <v>590</v>
      </c>
      <c r="K20" s="21">
        <f t="shared" si="4"/>
        <v>57820</v>
      </c>
      <c r="L20" s="26"/>
      <c r="M20" s="165" t="s">
        <v>841</v>
      </c>
    </row>
    <row r="21" spans="1:13" ht="17.100000000000001" customHeight="1">
      <c r="A21" s="17">
        <v>45411</v>
      </c>
      <c r="B21" s="36" t="s">
        <v>603</v>
      </c>
      <c r="C21" s="28"/>
      <c r="D21" s="29"/>
      <c r="E21" s="21"/>
      <c r="F21" s="30">
        <v>2</v>
      </c>
      <c r="G21" s="31">
        <f t="shared" si="0"/>
        <v>590</v>
      </c>
      <c r="H21" s="21">
        <f t="shared" si="1"/>
        <v>1180</v>
      </c>
      <c r="I21" s="32">
        <f t="shared" si="2"/>
        <v>96</v>
      </c>
      <c r="J21" s="40">
        <f t="shared" si="3"/>
        <v>590</v>
      </c>
      <c r="K21" s="33">
        <f t="shared" si="4"/>
        <v>56640</v>
      </c>
      <c r="L21" s="34"/>
      <c r="M21" s="165" t="s">
        <v>855</v>
      </c>
    </row>
    <row r="22" spans="1:13" ht="17.100000000000001" customHeight="1">
      <c r="A22" s="194">
        <v>45412</v>
      </c>
      <c r="B22" s="207" t="s">
        <v>580</v>
      </c>
      <c r="C22" s="196"/>
      <c r="D22" s="197"/>
      <c r="E22" s="198"/>
      <c r="F22" s="199">
        <v>1</v>
      </c>
      <c r="G22" s="208">
        <f t="shared" si="0"/>
        <v>590</v>
      </c>
      <c r="H22" s="198">
        <f t="shared" si="1"/>
        <v>590</v>
      </c>
      <c r="I22" s="201">
        <f t="shared" si="2"/>
        <v>95</v>
      </c>
      <c r="J22" s="202">
        <f t="shared" si="3"/>
        <v>590</v>
      </c>
      <c r="K22" s="203">
        <f t="shared" si="4"/>
        <v>56050</v>
      </c>
      <c r="L22" s="204"/>
      <c r="M22" s="205" t="s">
        <v>861</v>
      </c>
    </row>
    <row r="23" spans="1:13" ht="17.100000000000001" customHeight="1">
      <c r="A23" s="17">
        <v>45420</v>
      </c>
      <c r="B23" s="58" t="s">
        <v>591</v>
      </c>
      <c r="C23" s="19"/>
      <c r="D23" s="20"/>
      <c r="E23" s="21"/>
      <c r="F23" s="22">
        <v>1</v>
      </c>
      <c r="G23" s="23">
        <f t="shared" si="0"/>
        <v>590</v>
      </c>
      <c r="H23" s="21">
        <f t="shared" si="1"/>
        <v>590</v>
      </c>
      <c r="I23" s="24">
        <f t="shared" si="2"/>
        <v>94</v>
      </c>
      <c r="J23" s="174">
        <f t="shared" si="3"/>
        <v>590</v>
      </c>
      <c r="K23" s="21">
        <f t="shared" si="4"/>
        <v>55460</v>
      </c>
      <c r="L23" s="26"/>
      <c r="M23" s="165" t="s">
        <v>885</v>
      </c>
    </row>
    <row r="24" spans="1:13" ht="17.100000000000001" customHeight="1">
      <c r="A24" s="17">
        <v>45420</v>
      </c>
      <c r="B24" s="36" t="s">
        <v>603</v>
      </c>
      <c r="C24" s="28"/>
      <c r="D24" s="29"/>
      <c r="E24" s="21"/>
      <c r="F24" s="30">
        <v>1</v>
      </c>
      <c r="G24" s="31">
        <f t="shared" ref="G24:G41" si="5">J23</f>
        <v>590</v>
      </c>
      <c r="H24" s="21">
        <f t="shared" ref="H24:H38" si="6">G24*F24</f>
        <v>590</v>
      </c>
      <c r="I24" s="32">
        <f t="shared" ref="I24:I38" si="7">+I23+C24-F24</f>
        <v>93</v>
      </c>
      <c r="J24" s="40">
        <f t="shared" ref="J24:J38" si="8">ROUND(((K23+E24)-H24)/I24,2)</f>
        <v>590</v>
      </c>
      <c r="K24" s="33">
        <f t="shared" ref="K24:K38" si="9">ROUND(I24*J24,2)</f>
        <v>54870</v>
      </c>
      <c r="L24" s="34"/>
      <c r="M24" s="165" t="s">
        <v>886</v>
      </c>
    </row>
    <row r="25" spans="1:13" ht="17.100000000000001" customHeight="1">
      <c r="A25" s="17">
        <v>45421</v>
      </c>
      <c r="B25" s="36" t="s">
        <v>603</v>
      </c>
      <c r="C25" s="28"/>
      <c r="D25" s="29"/>
      <c r="E25" s="21"/>
      <c r="F25" s="30">
        <v>1</v>
      </c>
      <c r="G25" s="31">
        <f t="shared" si="5"/>
        <v>590</v>
      </c>
      <c r="H25" s="21">
        <f t="shared" si="6"/>
        <v>590</v>
      </c>
      <c r="I25" s="32">
        <f t="shared" si="7"/>
        <v>92</v>
      </c>
      <c r="J25" s="40">
        <f t="shared" si="8"/>
        <v>590</v>
      </c>
      <c r="K25" s="33">
        <f t="shared" si="9"/>
        <v>54280</v>
      </c>
      <c r="L25" s="34"/>
      <c r="M25" s="165" t="s">
        <v>891</v>
      </c>
    </row>
    <row r="26" spans="1:13" ht="17.100000000000001" customHeight="1">
      <c r="A26" s="194">
        <v>45425</v>
      </c>
      <c r="B26" s="207" t="s">
        <v>577</v>
      </c>
      <c r="C26" s="196"/>
      <c r="D26" s="197"/>
      <c r="E26" s="198"/>
      <c r="F26" s="199">
        <v>1</v>
      </c>
      <c r="G26" s="208">
        <f t="shared" si="5"/>
        <v>590</v>
      </c>
      <c r="H26" s="198">
        <f t="shared" si="6"/>
        <v>590</v>
      </c>
      <c r="I26" s="201">
        <f t="shared" si="7"/>
        <v>91</v>
      </c>
      <c r="J26" s="202">
        <f t="shared" si="8"/>
        <v>590</v>
      </c>
      <c r="K26" s="203">
        <f t="shared" si="9"/>
        <v>53690</v>
      </c>
      <c r="L26" s="204"/>
      <c r="M26" s="205" t="s">
        <v>920</v>
      </c>
    </row>
    <row r="27" spans="1:13" ht="17.100000000000001" customHeight="1">
      <c r="A27" s="17">
        <v>45446</v>
      </c>
      <c r="B27" s="58" t="s">
        <v>585</v>
      </c>
      <c r="C27" s="19"/>
      <c r="D27" s="20"/>
      <c r="E27" s="21"/>
      <c r="F27" s="22">
        <v>1</v>
      </c>
      <c r="G27" s="23">
        <f t="shared" si="5"/>
        <v>590</v>
      </c>
      <c r="H27" s="21">
        <f t="shared" si="6"/>
        <v>590</v>
      </c>
      <c r="I27" s="24">
        <f t="shared" si="7"/>
        <v>90</v>
      </c>
      <c r="J27" s="174">
        <f t="shared" si="8"/>
        <v>590</v>
      </c>
      <c r="K27" s="21">
        <f t="shared" si="9"/>
        <v>53100</v>
      </c>
      <c r="L27" s="26"/>
      <c r="M27" s="165" t="s">
        <v>964</v>
      </c>
    </row>
    <row r="28" spans="1:13" ht="17.100000000000001" customHeight="1">
      <c r="A28" s="17">
        <v>45449</v>
      </c>
      <c r="B28" s="36" t="s">
        <v>574</v>
      </c>
      <c r="C28" s="28"/>
      <c r="D28" s="29"/>
      <c r="E28" s="21"/>
      <c r="F28" s="30">
        <v>1</v>
      </c>
      <c r="G28" s="31">
        <f t="shared" si="5"/>
        <v>590</v>
      </c>
      <c r="H28" s="21">
        <f t="shared" si="6"/>
        <v>590</v>
      </c>
      <c r="I28" s="32">
        <f t="shared" si="7"/>
        <v>89</v>
      </c>
      <c r="J28" s="40">
        <f t="shared" si="8"/>
        <v>590</v>
      </c>
      <c r="K28" s="33">
        <f t="shared" si="9"/>
        <v>52510</v>
      </c>
      <c r="L28" s="34"/>
      <c r="M28" s="165" t="s">
        <v>978</v>
      </c>
    </row>
    <row r="29" spans="1:13" ht="17.100000000000001" customHeight="1">
      <c r="A29" s="17">
        <v>45456</v>
      </c>
      <c r="B29" s="36" t="s">
        <v>588</v>
      </c>
      <c r="C29" s="28"/>
      <c r="D29" s="29"/>
      <c r="E29" s="21"/>
      <c r="F29" s="30">
        <v>1</v>
      </c>
      <c r="G29" s="31">
        <f t="shared" si="5"/>
        <v>590</v>
      </c>
      <c r="H29" s="21">
        <f t="shared" si="6"/>
        <v>590</v>
      </c>
      <c r="I29" s="32">
        <f t="shared" si="7"/>
        <v>88</v>
      </c>
      <c r="J29" s="40">
        <f t="shared" si="8"/>
        <v>590</v>
      </c>
      <c r="K29" s="33">
        <f t="shared" si="9"/>
        <v>51920</v>
      </c>
      <c r="L29" s="34"/>
      <c r="M29" s="165" t="s">
        <v>993</v>
      </c>
    </row>
    <row r="30" spans="1:13" ht="17.100000000000001" customHeight="1">
      <c r="A30" s="194">
        <v>45470</v>
      </c>
      <c r="B30" s="207" t="s">
        <v>497</v>
      </c>
      <c r="C30" s="28"/>
      <c r="D30" s="29"/>
      <c r="E30" s="21"/>
      <c r="F30" s="30">
        <v>1</v>
      </c>
      <c r="G30" s="31">
        <f>J29</f>
        <v>590</v>
      </c>
      <c r="H30" s="21">
        <f>G30*F30</f>
        <v>590</v>
      </c>
      <c r="I30" s="32">
        <f>+I29+C30-F30</f>
        <v>87</v>
      </c>
      <c r="J30" s="40">
        <f>ROUND(((K29+E30)-H30)/I30,2)</f>
        <v>590</v>
      </c>
      <c r="K30" s="33">
        <f>ROUND(I30*J30,2)</f>
        <v>51330</v>
      </c>
      <c r="L30" s="314"/>
      <c r="M30" s="205" t="s">
        <v>1018</v>
      </c>
    </row>
    <row r="31" spans="1:13" ht="17.100000000000001" customHeight="1">
      <c r="A31" s="17">
        <v>45474</v>
      </c>
      <c r="B31" s="58" t="s">
        <v>603</v>
      </c>
      <c r="C31" s="19"/>
      <c r="D31" s="20"/>
      <c r="E31" s="21"/>
      <c r="F31" s="22">
        <v>2</v>
      </c>
      <c r="G31" s="23">
        <f t="shared" si="5"/>
        <v>590</v>
      </c>
      <c r="H31" s="21">
        <f t="shared" si="6"/>
        <v>1180</v>
      </c>
      <c r="I31" s="24">
        <f t="shared" si="7"/>
        <v>85</v>
      </c>
      <c r="J31" s="174">
        <f t="shared" si="8"/>
        <v>590</v>
      </c>
      <c r="K31" s="21">
        <f t="shared" si="9"/>
        <v>50150</v>
      </c>
      <c r="L31" s="26"/>
      <c r="M31" s="165" t="s">
        <v>1025</v>
      </c>
    </row>
    <row r="32" spans="1:13" ht="17.100000000000001" customHeight="1">
      <c r="A32" s="17">
        <v>45481</v>
      </c>
      <c r="B32" s="36" t="s">
        <v>585</v>
      </c>
      <c r="C32" s="28"/>
      <c r="D32" s="29"/>
      <c r="E32" s="21"/>
      <c r="F32" s="30">
        <v>2</v>
      </c>
      <c r="G32" s="31">
        <f>J31</f>
        <v>590</v>
      </c>
      <c r="H32" s="21">
        <f t="shared" si="6"/>
        <v>1180</v>
      </c>
      <c r="I32" s="32">
        <f>+I31+C32-F32</f>
        <v>83</v>
      </c>
      <c r="J32" s="40">
        <f>ROUND(((K31+E32)-H32)/I32,2)</f>
        <v>590</v>
      </c>
      <c r="K32" s="33">
        <f t="shared" si="9"/>
        <v>48970</v>
      </c>
      <c r="L32" s="34"/>
      <c r="M32" s="165" t="s">
        <v>1042</v>
      </c>
    </row>
    <row r="33" spans="1:13" ht="17.100000000000001" customHeight="1">
      <c r="A33" s="17">
        <v>45483</v>
      </c>
      <c r="B33" s="36" t="s">
        <v>497</v>
      </c>
      <c r="C33" s="28"/>
      <c r="D33" s="29"/>
      <c r="E33" s="21"/>
      <c r="F33" s="30">
        <v>1</v>
      </c>
      <c r="G33" s="31">
        <f>J32</f>
        <v>590</v>
      </c>
      <c r="H33" s="21">
        <f>G33*F33</f>
        <v>590</v>
      </c>
      <c r="I33" s="32">
        <f>+I32+C33-F33</f>
        <v>82</v>
      </c>
      <c r="J33" s="40">
        <f>ROUND(((K32+E33)-H33)/I33,2)</f>
        <v>590</v>
      </c>
      <c r="K33" s="33">
        <f>ROUND(I33*J33,2)</f>
        <v>48380</v>
      </c>
      <c r="L33" s="34"/>
      <c r="M33" s="165" t="s">
        <v>1056</v>
      </c>
    </row>
    <row r="34" spans="1:13" ht="17.100000000000001" customHeight="1">
      <c r="A34" s="17">
        <v>45488</v>
      </c>
      <c r="B34" s="36" t="s">
        <v>605</v>
      </c>
      <c r="C34" s="28"/>
      <c r="D34" s="29"/>
      <c r="E34" s="21"/>
      <c r="F34" s="30">
        <v>1</v>
      </c>
      <c r="G34" s="31">
        <f>J33</f>
        <v>590</v>
      </c>
      <c r="H34" s="21">
        <f>G34*F34</f>
        <v>590</v>
      </c>
      <c r="I34" s="32">
        <f>+I33+C34-F34</f>
        <v>81</v>
      </c>
      <c r="J34" s="40">
        <f>ROUND(((K33+E34)-H34)/I34,2)</f>
        <v>590</v>
      </c>
      <c r="K34" s="33">
        <f>ROUND(I34*J34,2)</f>
        <v>47790</v>
      </c>
      <c r="L34" s="34"/>
      <c r="M34" s="165" t="s">
        <v>1071</v>
      </c>
    </row>
    <row r="35" spans="1:13" ht="17.100000000000001" customHeight="1">
      <c r="A35" s="17">
        <v>45495</v>
      </c>
      <c r="B35" s="36" t="s">
        <v>615</v>
      </c>
      <c r="C35" s="28"/>
      <c r="D35" s="29"/>
      <c r="E35" s="21"/>
      <c r="F35" s="30">
        <v>1</v>
      </c>
      <c r="G35" s="31">
        <f>J34</f>
        <v>590</v>
      </c>
      <c r="H35" s="21">
        <f>G35*F35</f>
        <v>590</v>
      </c>
      <c r="I35" s="32">
        <f>+I34+C35-F35</f>
        <v>80</v>
      </c>
      <c r="J35" s="40">
        <f>ROUND(((K34+E35)-H35)/I35,2)</f>
        <v>590</v>
      </c>
      <c r="K35" s="33">
        <f>ROUND(I35*J35,2)</f>
        <v>47200</v>
      </c>
      <c r="L35" s="34"/>
      <c r="M35" s="165" t="s">
        <v>1088</v>
      </c>
    </row>
    <row r="36" spans="1:13" ht="17.100000000000001" customHeight="1">
      <c r="A36" s="194">
        <v>45497</v>
      </c>
      <c r="B36" s="207" t="s">
        <v>580</v>
      </c>
      <c r="C36" s="196"/>
      <c r="D36" s="197"/>
      <c r="E36" s="198"/>
      <c r="F36" s="199">
        <v>1</v>
      </c>
      <c r="G36" s="208">
        <f>J35</f>
        <v>590</v>
      </c>
      <c r="H36" s="198">
        <f>G36*F36</f>
        <v>590</v>
      </c>
      <c r="I36" s="201">
        <f>+I35+C36-F36</f>
        <v>79</v>
      </c>
      <c r="J36" s="202">
        <f>ROUND(((K35+E36)-H36)/I36,2)</f>
        <v>590</v>
      </c>
      <c r="K36" s="203">
        <f>ROUND(I36*J36,2)</f>
        <v>46610</v>
      </c>
      <c r="L36" s="204"/>
      <c r="M36" s="205" t="s">
        <v>1103</v>
      </c>
    </row>
    <row r="37" spans="1:13" ht="17.100000000000001" customHeight="1">
      <c r="A37" s="17">
        <v>45509</v>
      </c>
      <c r="B37" s="58" t="s">
        <v>607</v>
      </c>
      <c r="C37" s="19"/>
      <c r="D37" s="20"/>
      <c r="E37" s="21"/>
      <c r="F37" s="22">
        <v>1</v>
      </c>
      <c r="G37" s="23">
        <f t="shared" si="5"/>
        <v>590</v>
      </c>
      <c r="H37" s="21">
        <f t="shared" si="6"/>
        <v>590</v>
      </c>
      <c r="I37" s="24">
        <f t="shared" si="7"/>
        <v>78</v>
      </c>
      <c r="J37" s="174">
        <f t="shared" si="8"/>
        <v>590</v>
      </c>
      <c r="K37" s="21">
        <f t="shared" si="9"/>
        <v>46020</v>
      </c>
      <c r="L37" s="26"/>
      <c r="M37" s="165" t="s">
        <v>1127</v>
      </c>
    </row>
    <row r="38" spans="1:13" ht="17.100000000000001" customHeight="1">
      <c r="A38" s="17">
        <v>45516</v>
      </c>
      <c r="B38" s="36" t="s">
        <v>605</v>
      </c>
      <c r="C38" s="28"/>
      <c r="D38" s="29"/>
      <c r="E38" s="21"/>
      <c r="F38" s="30">
        <v>1</v>
      </c>
      <c r="G38" s="31">
        <f t="shared" si="5"/>
        <v>590</v>
      </c>
      <c r="H38" s="21">
        <f t="shared" si="6"/>
        <v>590</v>
      </c>
      <c r="I38" s="32">
        <f t="shared" si="7"/>
        <v>77</v>
      </c>
      <c r="J38" s="40">
        <f t="shared" si="8"/>
        <v>590</v>
      </c>
      <c r="K38" s="33">
        <f t="shared" si="9"/>
        <v>45430</v>
      </c>
      <c r="L38" s="34"/>
      <c r="M38" s="165" t="s">
        <v>1161</v>
      </c>
    </row>
    <row r="39" spans="1:13" ht="17.100000000000001" customHeight="1">
      <c r="A39" s="17">
        <v>45517</v>
      </c>
      <c r="B39" s="36" t="s">
        <v>591</v>
      </c>
      <c r="C39" s="28"/>
      <c r="D39" s="29"/>
      <c r="E39" s="21"/>
      <c r="F39" s="30">
        <v>1</v>
      </c>
      <c r="G39" s="31">
        <f t="shared" si="5"/>
        <v>590</v>
      </c>
      <c r="H39" s="21">
        <f t="shared" ref="H39:H70" si="10">G39*F39</f>
        <v>590</v>
      </c>
      <c r="I39" s="32">
        <f t="shared" ref="I39:I47" si="11">+I38+C39-F39</f>
        <v>76</v>
      </c>
      <c r="J39" s="40">
        <f t="shared" ref="J39:J47" si="12">ROUND(((K38+E39)-H39)/I39,2)</f>
        <v>590</v>
      </c>
      <c r="K39" s="33">
        <f t="shared" ref="K39:K47" si="13">ROUND(I39*J39,2)</f>
        <v>44840</v>
      </c>
      <c r="L39" s="34"/>
      <c r="M39" s="165" t="s">
        <v>1164</v>
      </c>
    </row>
    <row r="40" spans="1:13" ht="17.100000000000001" customHeight="1">
      <c r="A40" s="17">
        <v>45517</v>
      </c>
      <c r="B40" s="36" t="s">
        <v>585</v>
      </c>
      <c r="C40" s="28"/>
      <c r="D40" s="29"/>
      <c r="E40" s="21"/>
      <c r="F40" s="30">
        <v>1</v>
      </c>
      <c r="G40" s="31">
        <f t="shared" si="5"/>
        <v>590</v>
      </c>
      <c r="H40" s="21">
        <f t="shared" si="10"/>
        <v>590</v>
      </c>
      <c r="I40" s="32">
        <f t="shared" si="11"/>
        <v>75</v>
      </c>
      <c r="J40" s="40">
        <f t="shared" si="12"/>
        <v>590</v>
      </c>
      <c r="K40" s="33">
        <f t="shared" si="13"/>
        <v>44250</v>
      </c>
      <c r="L40" s="34"/>
      <c r="M40" s="165" t="s">
        <v>1165</v>
      </c>
    </row>
    <row r="41" spans="1:13" ht="17.100000000000001" customHeight="1">
      <c r="A41" s="17">
        <v>45518</v>
      </c>
      <c r="B41" s="36" t="s">
        <v>570</v>
      </c>
      <c r="C41" s="28"/>
      <c r="D41" s="29"/>
      <c r="E41" s="21"/>
      <c r="F41" s="30">
        <v>1</v>
      </c>
      <c r="G41" s="31">
        <f t="shared" si="5"/>
        <v>590</v>
      </c>
      <c r="H41" s="21">
        <f t="shared" si="10"/>
        <v>590</v>
      </c>
      <c r="I41" s="32">
        <f t="shared" si="11"/>
        <v>74</v>
      </c>
      <c r="J41" s="40">
        <f t="shared" si="12"/>
        <v>590</v>
      </c>
      <c r="K41" s="33">
        <f t="shared" si="13"/>
        <v>43660</v>
      </c>
      <c r="L41" s="34"/>
      <c r="M41" s="165" t="s">
        <v>1172</v>
      </c>
    </row>
    <row r="42" spans="1:13" ht="17.100000000000001" customHeight="1">
      <c r="A42" s="17">
        <v>45518</v>
      </c>
      <c r="B42" s="36" t="s">
        <v>577</v>
      </c>
      <c r="C42" s="28"/>
      <c r="D42" s="29"/>
      <c r="E42" s="21"/>
      <c r="F42" s="30">
        <v>1</v>
      </c>
      <c r="G42" s="31">
        <f t="shared" ref="G42:G47" si="14">J41</f>
        <v>590</v>
      </c>
      <c r="H42" s="21">
        <f t="shared" si="10"/>
        <v>590</v>
      </c>
      <c r="I42" s="32">
        <f t="shared" si="11"/>
        <v>73</v>
      </c>
      <c r="J42" s="40">
        <f t="shared" si="12"/>
        <v>590</v>
      </c>
      <c r="K42" s="33">
        <f t="shared" si="13"/>
        <v>43070</v>
      </c>
      <c r="L42" s="34"/>
      <c r="M42" s="165" t="s">
        <v>1174</v>
      </c>
    </row>
    <row r="43" spans="1:13" ht="17.100000000000001" customHeight="1">
      <c r="A43" s="17">
        <v>45518</v>
      </c>
      <c r="B43" s="36" t="s">
        <v>607</v>
      </c>
      <c r="C43" s="28"/>
      <c r="D43" s="29"/>
      <c r="E43" s="21"/>
      <c r="F43" s="30">
        <v>1</v>
      </c>
      <c r="G43" s="31">
        <f t="shared" si="14"/>
        <v>590</v>
      </c>
      <c r="H43" s="21">
        <f t="shared" si="10"/>
        <v>590</v>
      </c>
      <c r="I43" s="32">
        <f t="shared" si="11"/>
        <v>72</v>
      </c>
      <c r="J43" s="40">
        <f t="shared" si="12"/>
        <v>590</v>
      </c>
      <c r="K43" s="33">
        <f t="shared" si="13"/>
        <v>42480</v>
      </c>
      <c r="L43" s="34"/>
      <c r="M43" s="165" t="s">
        <v>1175</v>
      </c>
    </row>
    <row r="44" spans="1:13" ht="17.100000000000001" customHeight="1">
      <c r="A44" s="17">
        <v>45518</v>
      </c>
      <c r="B44" s="36" t="s">
        <v>577</v>
      </c>
      <c r="C44" s="28"/>
      <c r="D44" s="29"/>
      <c r="E44" s="21"/>
      <c r="F44" s="30">
        <v>1</v>
      </c>
      <c r="G44" s="31">
        <f t="shared" si="14"/>
        <v>590</v>
      </c>
      <c r="H44" s="21">
        <f t="shared" si="10"/>
        <v>590</v>
      </c>
      <c r="I44" s="32">
        <f t="shared" si="11"/>
        <v>71</v>
      </c>
      <c r="J44" s="40">
        <f t="shared" si="12"/>
        <v>590</v>
      </c>
      <c r="K44" s="33">
        <f t="shared" si="13"/>
        <v>41890</v>
      </c>
      <c r="L44" s="34"/>
      <c r="M44" s="165" t="s">
        <v>1179</v>
      </c>
    </row>
    <row r="45" spans="1:13" ht="17.100000000000001" customHeight="1">
      <c r="A45" s="17">
        <v>45520</v>
      </c>
      <c r="B45" s="36" t="s">
        <v>574</v>
      </c>
      <c r="C45" s="28"/>
      <c r="D45" s="29"/>
      <c r="E45" s="21"/>
      <c r="F45" s="30">
        <v>1</v>
      </c>
      <c r="G45" s="31">
        <f t="shared" si="14"/>
        <v>590</v>
      </c>
      <c r="H45" s="21">
        <f t="shared" si="10"/>
        <v>590</v>
      </c>
      <c r="I45" s="32">
        <f t="shared" si="11"/>
        <v>70</v>
      </c>
      <c r="J45" s="40">
        <f t="shared" si="12"/>
        <v>590</v>
      </c>
      <c r="K45" s="33">
        <f t="shared" si="13"/>
        <v>41300</v>
      </c>
      <c r="L45" s="34"/>
      <c r="M45" s="165" t="s">
        <v>1189</v>
      </c>
    </row>
    <row r="46" spans="1:13" ht="17.100000000000001" customHeight="1">
      <c r="A46" s="17">
        <v>45524</v>
      </c>
      <c r="B46" s="36" t="s">
        <v>605</v>
      </c>
      <c r="C46" s="28"/>
      <c r="D46" s="29"/>
      <c r="E46" s="21"/>
      <c r="F46" s="30">
        <v>1</v>
      </c>
      <c r="G46" s="31">
        <f t="shared" si="14"/>
        <v>590</v>
      </c>
      <c r="H46" s="21">
        <f t="shared" si="10"/>
        <v>590</v>
      </c>
      <c r="I46" s="32">
        <f t="shared" si="11"/>
        <v>69</v>
      </c>
      <c r="J46" s="40">
        <f t="shared" si="12"/>
        <v>590</v>
      </c>
      <c r="K46" s="33">
        <f t="shared" si="13"/>
        <v>40710</v>
      </c>
      <c r="L46" s="34"/>
      <c r="M46" s="165" t="s">
        <v>1198</v>
      </c>
    </row>
    <row r="47" spans="1:13" ht="17.100000000000001" customHeight="1">
      <c r="A47" s="17">
        <v>45524</v>
      </c>
      <c r="B47" s="36" t="s">
        <v>588</v>
      </c>
      <c r="C47" s="28"/>
      <c r="D47" s="29"/>
      <c r="E47" s="21"/>
      <c r="F47" s="30">
        <v>1</v>
      </c>
      <c r="G47" s="31">
        <f t="shared" si="14"/>
        <v>590</v>
      </c>
      <c r="H47" s="21">
        <f t="shared" si="10"/>
        <v>590</v>
      </c>
      <c r="I47" s="32">
        <f t="shared" si="11"/>
        <v>68</v>
      </c>
      <c r="J47" s="40">
        <f t="shared" si="12"/>
        <v>590</v>
      </c>
      <c r="K47" s="33">
        <f t="shared" si="13"/>
        <v>40120</v>
      </c>
      <c r="L47" s="34"/>
      <c r="M47" s="165" t="s">
        <v>1200</v>
      </c>
    </row>
    <row r="48" spans="1:13" ht="17.100000000000001" customHeight="1">
      <c r="A48" s="17">
        <v>45524</v>
      </c>
      <c r="B48" s="36" t="s">
        <v>607</v>
      </c>
      <c r="C48" s="28"/>
      <c r="D48" s="29"/>
      <c r="E48" s="21"/>
      <c r="F48" s="30">
        <v>1</v>
      </c>
      <c r="G48" s="31">
        <f t="shared" ref="G48:G72" si="15">J47</f>
        <v>590</v>
      </c>
      <c r="H48" s="21">
        <f t="shared" si="10"/>
        <v>590</v>
      </c>
      <c r="I48" s="32">
        <f t="shared" ref="I48:I111" si="16">+I47+C48-F48</f>
        <v>67</v>
      </c>
      <c r="J48" s="40">
        <f t="shared" ref="J48:J111" si="17">ROUND(((K47+E48)-H48)/I48,2)</f>
        <v>590</v>
      </c>
      <c r="K48" s="33">
        <f t="shared" ref="K48:K111" si="18">ROUND(I48*J48,2)</f>
        <v>39530</v>
      </c>
      <c r="L48" s="34"/>
      <c r="M48" s="165" t="s">
        <v>1202</v>
      </c>
    </row>
    <row r="49" spans="1:13" ht="17.100000000000001" customHeight="1">
      <c r="A49" s="17">
        <v>45537</v>
      </c>
      <c r="B49" s="36" t="s">
        <v>566</v>
      </c>
      <c r="C49" s="28"/>
      <c r="D49" s="29"/>
      <c r="E49" s="21"/>
      <c r="F49" s="30">
        <v>1</v>
      </c>
      <c r="G49" s="31">
        <f t="shared" si="15"/>
        <v>590</v>
      </c>
      <c r="H49" s="21">
        <f t="shared" si="10"/>
        <v>590</v>
      </c>
      <c r="I49" s="32">
        <f t="shared" si="16"/>
        <v>66</v>
      </c>
      <c r="J49" s="40">
        <f t="shared" si="17"/>
        <v>590</v>
      </c>
      <c r="K49" s="33">
        <f t="shared" si="18"/>
        <v>38940</v>
      </c>
      <c r="L49" s="34"/>
      <c r="M49" s="165" t="s">
        <v>1213</v>
      </c>
    </row>
    <row r="50" spans="1:13" ht="17.100000000000001" customHeight="1">
      <c r="A50" s="17">
        <v>45539</v>
      </c>
      <c r="B50" s="36" t="s">
        <v>497</v>
      </c>
      <c r="C50" s="28"/>
      <c r="D50" s="29"/>
      <c r="E50" s="21"/>
      <c r="F50" s="30">
        <v>1</v>
      </c>
      <c r="G50" s="31">
        <f t="shared" si="15"/>
        <v>590</v>
      </c>
      <c r="H50" s="21">
        <f t="shared" si="10"/>
        <v>590</v>
      </c>
      <c r="I50" s="32">
        <f t="shared" si="16"/>
        <v>65</v>
      </c>
      <c r="J50" s="40">
        <f t="shared" si="17"/>
        <v>590</v>
      </c>
      <c r="K50" s="33">
        <f t="shared" si="18"/>
        <v>38350</v>
      </c>
      <c r="L50" s="34"/>
      <c r="M50" s="165" t="s">
        <v>1226</v>
      </c>
    </row>
    <row r="51" spans="1:13" ht="17.100000000000001" customHeight="1">
      <c r="A51" s="17">
        <v>45539</v>
      </c>
      <c r="B51" s="36" t="s">
        <v>605</v>
      </c>
      <c r="C51" s="28"/>
      <c r="D51" s="29"/>
      <c r="E51" s="21"/>
      <c r="F51" s="30">
        <v>1</v>
      </c>
      <c r="G51" s="31">
        <f t="shared" si="15"/>
        <v>590</v>
      </c>
      <c r="H51" s="21">
        <f t="shared" si="10"/>
        <v>590</v>
      </c>
      <c r="I51" s="32">
        <f t="shared" si="16"/>
        <v>64</v>
      </c>
      <c r="J51" s="40">
        <f t="shared" si="17"/>
        <v>590</v>
      </c>
      <c r="K51" s="33">
        <f t="shared" si="18"/>
        <v>37760</v>
      </c>
      <c r="L51" s="34"/>
      <c r="M51" s="165" t="s">
        <v>1229</v>
      </c>
    </row>
    <row r="52" spans="1:13" ht="17.100000000000001" customHeight="1">
      <c r="A52" s="17">
        <v>45547</v>
      </c>
      <c r="B52" s="36" t="s">
        <v>577</v>
      </c>
      <c r="C52" s="28"/>
      <c r="D52" s="29"/>
      <c r="E52" s="21"/>
      <c r="F52" s="30">
        <v>1</v>
      </c>
      <c r="G52" s="31">
        <f t="shared" si="15"/>
        <v>590</v>
      </c>
      <c r="H52" s="21">
        <f t="shared" si="10"/>
        <v>590</v>
      </c>
      <c r="I52" s="32">
        <f t="shared" si="16"/>
        <v>63</v>
      </c>
      <c r="J52" s="40">
        <f t="shared" si="17"/>
        <v>590</v>
      </c>
      <c r="K52" s="33">
        <f t="shared" si="18"/>
        <v>37170</v>
      </c>
      <c r="L52" s="34"/>
      <c r="M52" s="165" t="s">
        <v>1264</v>
      </c>
    </row>
    <row r="53" spans="1:13" ht="17.100000000000001" customHeight="1">
      <c r="A53" s="17">
        <v>45568</v>
      </c>
      <c r="B53" s="36" t="s">
        <v>607</v>
      </c>
      <c r="C53" s="28"/>
      <c r="D53" s="29"/>
      <c r="E53" s="21"/>
      <c r="F53" s="30">
        <v>1</v>
      </c>
      <c r="G53" s="31">
        <f t="shared" si="15"/>
        <v>590</v>
      </c>
      <c r="H53" s="21">
        <f t="shared" si="10"/>
        <v>590</v>
      </c>
      <c r="I53" s="32">
        <f t="shared" si="16"/>
        <v>62</v>
      </c>
      <c r="J53" s="40">
        <f t="shared" si="17"/>
        <v>590</v>
      </c>
      <c r="K53" s="33">
        <f t="shared" si="18"/>
        <v>36580</v>
      </c>
      <c r="L53" s="34"/>
      <c r="M53" s="165" t="s">
        <v>1329</v>
      </c>
    </row>
    <row r="54" spans="1:13" ht="17.100000000000001" customHeight="1">
      <c r="A54" s="17">
        <v>45601</v>
      </c>
      <c r="B54" s="36" t="s">
        <v>585</v>
      </c>
      <c r="C54" s="28"/>
      <c r="D54" s="29"/>
      <c r="E54" s="21"/>
      <c r="F54" s="30">
        <v>1</v>
      </c>
      <c r="G54" s="31">
        <f t="shared" si="15"/>
        <v>590</v>
      </c>
      <c r="H54" s="21">
        <f t="shared" si="10"/>
        <v>590</v>
      </c>
      <c r="I54" s="32">
        <f t="shared" si="16"/>
        <v>61</v>
      </c>
      <c r="J54" s="40">
        <f t="shared" si="17"/>
        <v>590</v>
      </c>
      <c r="K54" s="33">
        <f t="shared" si="18"/>
        <v>35990</v>
      </c>
      <c r="L54" s="34"/>
      <c r="M54" s="165" t="s">
        <v>1410</v>
      </c>
    </row>
    <row r="55" spans="1:13" ht="17.100000000000001" customHeight="1">
      <c r="A55" s="17">
        <v>45602</v>
      </c>
      <c r="B55" s="36" t="s">
        <v>591</v>
      </c>
      <c r="C55" s="28"/>
      <c r="D55" s="29"/>
      <c r="E55" s="21"/>
      <c r="F55" s="30">
        <v>1</v>
      </c>
      <c r="G55" s="31">
        <f t="shared" si="15"/>
        <v>590</v>
      </c>
      <c r="H55" s="21">
        <f t="shared" si="10"/>
        <v>590</v>
      </c>
      <c r="I55" s="32">
        <f t="shared" si="16"/>
        <v>60</v>
      </c>
      <c r="J55" s="40">
        <f t="shared" si="17"/>
        <v>590</v>
      </c>
      <c r="K55" s="33">
        <f t="shared" si="18"/>
        <v>35400</v>
      </c>
      <c r="L55" s="34"/>
      <c r="M55" s="165" t="s">
        <v>1425</v>
      </c>
    </row>
    <row r="56" spans="1:13" ht="17.100000000000001" customHeight="1">
      <c r="A56" s="17">
        <v>45602</v>
      </c>
      <c r="B56" s="36" t="s">
        <v>572</v>
      </c>
      <c r="C56" s="28"/>
      <c r="D56" s="29"/>
      <c r="E56" s="21"/>
      <c r="F56" s="30">
        <v>1</v>
      </c>
      <c r="G56" s="31">
        <f t="shared" si="15"/>
        <v>590</v>
      </c>
      <c r="H56" s="21">
        <f t="shared" si="10"/>
        <v>590</v>
      </c>
      <c r="I56" s="32">
        <f t="shared" si="16"/>
        <v>59</v>
      </c>
      <c r="J56" s="40">
        <f t="shared" si="17"/>
        <v>590</v>
      </c>
      <c r="K56" s="33">
        <f t="shared" si="18"/>
        <v>34810</v>
      </c>
      <c r="L56" s="34"/>
      <c r="M56" s="165" t="s">
        <v>1429</v>
      </c>
    </row>
    <row r="57" spans="1:13" ht="17.100000000000001" customHeight="1">
      <c r="A57" s="17">
        <v>45603</v>
      </c>
      <c r="B57" s="36" t="s">
        <v>572</v>
      </c>
      <c r="C57" s="28"/>
      <c r="D57" s="29"/>
      <c r="E57" s="21"/>
      <c r="F57" s="30">
        <v>1</v>
      </c>
      <c r="G57" s="31">
        <f t="shared" si="15"/>
        <v>590</v>
      </c>
      <c r="H57" s="21">
        <f t="shared" si="10"/>
        <v>590</v>
      </c>
      <c r="I57" s="32">
        <f t="shared" si="16"/>
        <v>58</v>
      </c>
      <c r="J57" s="40">
        <f t="shared" si="17"/>
        <v>590</v>
      </c>
      <c r="K57" s="33">
        <f t="shared" si="18"/>
        <v>34220</v>
      </c>
      <c r="L57" s="34"/>
      <c r="M57" s="165" t="s">
        <v>1430</v>
      </c>
    </row>
    <row r="58" spans="1:13" ht="17.100000000000001" customHeight="1">
      <c r="A58" s="17">
        <v>45604</v>
      </c>
      <c r="B58" s="36" t="s">
        <v>603</v>
      </c>
      <c r="C58" s="28"/>
      <c r="D58" s="29"/>
      <c r="E58" s="21"/>
      <c r="F58" s="30">
        <v>2</v>
      </c>
      <c r="G58" s="31">
        <f t="shared" si="15"/>
        <v>590</v>
      </c>
      <c r="H58" s="21">
        <f t="shared" si="10"/>
        <v>1180</v>
      </c>
      <c r="I58" s="32">
        <f t="shared" si="16"/>
        <v>56</v>
      </c>
      <c r="J58" s="40">
        <f t="shared" si="17"/>
        <v>590</v>
      </c>
      <c r="K58" s="33">
        <f t="shared" si="18"/>
        <v>33040</v>
      </c>
      <c r="L58" s="34"/>
    </row>
    <row r="59" spans="1:13" ht="17.100000000000001" customHeight="1">
      <c r="A59" s="17">
        <v>45604</v>
      </c>
      <c r="B59" s="36" t="s">
        <v>585</v>
      </c>
      <c r="C59" s="28"/>
      <c r="D59" s="29"/>
      <c r="E59" s="21"/>
      <c r="F59" s="30">
        <v>2</v>
      </c>
      <c r="G59" s="31">
        <f t="shared" si="15"/>
        <v>590</v>
      </c>
      <c r="H59" s="21">
        <f t="shared" si="10"/>
        <v>1180</v>
      </c>
      <c r="I59" s="32">
        <f t="shared" si="16"/>
        <v>54</v>
      </c>
      <c r="J59" s="40">
        <f t="shared" si="17"/>
        <v>590</v>
      </c>
      <c r="K59" s="33">
        <f t="shared" si="18"/>
        <v>31860</v>
      </c>
      <c r="L59" s="34"/>
    </row>
    <row r="60" spans="1:13" ht="17.100000000000001" customHeight="1">
      <c r="A60" s="17">
        <v>45604</v>
      </c>
      <c r="B60" s="36" t="s">
        <v>607</v>
      </c>
      <c r="C60" s="28"/>
      <c r="D60" s="29"/>
      <c r="E60" s="21"/>
      <c r="F60" s="30">
        <v>2</v>
      </c>
      <c r="G60" s="31">
        <f t="shared" si="15"/>
        <v>590</v>
      </c>
      <c r="H60" s="21">
        <f t="shared" si="10"/>
        <v>1180</v>
      </c>
      <c r="I60" s="32">
        <f t="shared" si="16"/>
        <v>52</v>
      </c>
      <c r="J60" s="40">
        <f t="shared" si="17"/>
        <v>590</v>
      </c>
      <c r="K60" s="33">
        <f t="shared" si="18"/>
        <v>30680</v>
      </c>
      <c r="L60" s="34"/>
    </row>
    <row r="61" spans="1:13" ht="17.100000000000001" customHeight="1">
      <c r="A61" s="17">
        <v>45608</v>
      </c>
      <c r="B61" s="36" t="s">
        <v>574</v>
      </c>
      <c r="C61" s="28"/>
      <c r="D61" s="29"/>
      <c r="E61" s="21"/>
      <c r="F61" s="30">
        <v>2</v>
      </c>
      <c r="G61" s="31">
        <f t="shared" si="15"/>
        <v>590</v>
      </c>
      <c r="H61" s="21">
        <f t="shared" si="10"/>
        <v>1180</v>
      </c>
      <c r="I61" s="32">
        <f t="shared" si="16"/>
        <v>50</v>
      </c>
      <c r="J61" s="40">
        <f t="shared" si="17"/>
        <v>590</v>
      </c>
      <c r="K61" s="33">
        <f t="shared" si="18"/>
        <v>29500</v>
      </c>
      <c r="L61" s="34"/>
    </row>
    <row r="62" spans="1:13" ht="17.100000000000001" customHeight="1">
      <c r="A62" s="17">
        <v>45608</v>
      </c>
      <c r="B62" s="36" t="s">
        <v>591</v>
      </c>
      <c r="C62" s="28"/>
      <c r="D62" s="29"/>
      <c r="E62" s="21"/>
      <c r="F62" s="30">
        <v>1</v>
      </c>
      <c r="G62" s="31">
        <f t="shared" si="15"/>
        <v>590</v>
      </c>
      <c r="H62" s="21">
        <f t="shared" si="10"/>
        <v>590</v>
      </c>
      <c r="I62" s="32">
        <f t="shared" si="16"/>
        <v>49</v>
      </c>
      <c r="J62" s="40">
        <f t="shared" si="17"/>
        <v>590</v>
      </c>
      <c r="K62" s="33">
        <f t="shared" si="18"/>
        <v>28910</v>
      </c>
      <c r="L62" s="34"/>
    </row>
    <row r="63" spans="1:13" ht="17.100000000000001" customHeight="1">
      <c r="A63" s="17">
        <v>45608</v>
      </c>
      <c r="B63" s="36" t="s">
        <v>615</v>
      </c>
      <c r="C63" s="28"/>
      <c r="D63" s="29"/>
      <c r="E63" s="21"/>
      <c r="F63" s="30">
        <v>1</v>
      </c>
      <c r="G63" s="31">
        <f t="shared" si="15"/>
        <v>590</v>
      </c>
      <c r="H63" s="21">
        <f t="shared" si="10"/>
        <v>590</v>
      </c>
      <c r="I63" s="32">
        <f t="shared" si="16"/>
        <v>48</v>
      </c>
      <c r="J63" s="40">
        <f t="shared" si="17"/>
        <v>590</v>
      </c>
      <c r="K63" s="33">
        <f t="shared" si="18"/>
        <v>28320</v>
      </c>
      <c r="L63" s="34"/>
    </row>
    <row r="64" spans="1:13" ht="17.100000000000001" customHeight="1">
      <c r="A64" s="17">
        <v>45609</v>
      </c>
      <c r="B64" s="36" t="s">
        <v>580</v>
      </c>
      <c r="C64" s="28"/>
      <c r="D64" s="29"/>
      <c r="E64" s="21"/>
      <c r="F64" s="30">
        <v>1</v>
      </c>
      <c r="G64" s="31">
        <f t="shared" si="15"/>
        <v>590</v>
      </c>
      <c r="H64" s="21">
        <f t="shared" si="10"/>
        <v>590</v>
      </c>
      <c r="I64" s="32">
        <f t="shared" si="16"/>
        <v>47</v>
      </c>
      <c r="J64" s="40">
        <f t="shared" si="17"/>
        <v>590</v>
      </c>
      <c r="K64" s="33">
        <f t="shared" si="18"/>
        <v>27730</v>
      </c>
      <c r="L64" s="34"/>
    </row>
    <row r="65" spans="1:13" ht="17.100000000000001" customHeight="1">
      <c r="A65" s="17">
        <v>45609</v>
      </c>
      <c r="B65" s="36" t="s">
        <v>605</v>
      </c>
      <c r="C65" s="28"/>
      <c r="D65" s="29"/>
      <c r="E65" s="21"/>
      <c r="F65" s="30">
        <v>1</v>
      </c>
      <c r="G65" s="31">
        <f t="shared" si="15"/>
        <v>590</v>
      </c>
      <c r="H65" s="21">
        <f t="shared" si="10"/>
        <v>590</v>
      </c>
      <c r="I65" s="32">
        <f t="shared" si="16"/>
        <v>46</v>
      </c>
      <c r="J65" s="40">
        <f t="shared" si="17"/>
        <v>590</v>
      </c>
      <c r="K65" s="33">
        <f t="shared" si="18"/>
        <v>27140</v>
      </c>
      <c r="L65" s="34"/>
    </row>
    <row r="66" spans="1:13" ht="17.100000000000001" customHeight="1">
      <c r="A66" s="17">
        <v>45629</v>
      </c>
      <c r="B66" s="36" t="s">
        <v>574</v>
      </c>
      <c r="C66" s="28"/>
      <c r="D66" s="29"/>
      <c r="E66" s="21"/>
      <c r="F66" s="30">
        <v>1</v>
      </c>
      <c r="G66" s="31">
        <f t="shared" si="15"/>
        <v>590</v>
      </c>
      <c r="H66" s="21">
        <f t="shared" si="10"/>
        <v>590</v>
      </c>
      <c r="I66" s="32">
        <f t="shared" si="16"/>
        <v>45</v>
      </c>
      <c r="J66" s="40">
        <f t="shared" si="17"/>
        <v>590</v>
      </c>
      <c r="K66" s="33">
        <f t="shared" si="18"/>
        <v>26550</v>
      </c>
      <c r="L66" s="34"/>
      <c r="M66" s="165" t="s">
        <v>1475</v>
      </c>
    </row>
    <row r="67" spans="1:13" ht="17.100000000000001" customHeight="1">
      <c r="A67" s="17">
        <v>45631</v>
      </c>
      <c r="B67" s="36" t="s">
        <v>591</v>
      </c>
      <c r="C67" s="28"/>
      <c r="D67" s="29"/>
      <c r="E67" s="21"/>
      <c r="F67" s="30">
        <v>1</v>
      </c>
      <c r="G67" s="31">
        <f t="shared" si="15"/>
        <v>590</v>
      </c>
      <c r="H67" s="21">
        <f t="shared" si="10"/>
        <v>590</v>
      </c>
      <c r="I67" s="32">
        <f t="shared" si="16"/>
        <v>44</v>
      </c>
      <c r="J67" s="40">
        <f t="shared" si="17"/>
        <v>590</v>
      </c>
      <c r="K67" s="33">
        <f t="shared" si="18"/>
        <v>25960</v>
      </c>
      <c r="L67" s="34"/>
      <c r="M67" s="165" t="s">
        <v>1487</v>
      </c>
    </row>
    <row r="68" spans="1:13" ht="17.100000000000001" customHeight="1">
      <c r="A68" s="17">
        <v>45636</v>
      </c>
      <c r="B68" s="36" t="s">
        <v>588</v>
      </c>
      <c r="C68" s="28"/>
      <c r="D68" s="29"/>
      <c r="E68" s="21"/>
      <c r="F68" s="30">
        <v>1</v>
      </c>
      <c r="G68" s="31">
        <f t="shared" si="15"/>
        <v>590</v>
      </c>
      <c r="H68" s="21">
        <f t="shared" si="10"/>
        <v>590</v>
      </c>
      <c r="I68" s="32">
        <f t="shared" si="16"/>
        <v>43</v>
      </c>
      <c r="J68" s="40">
        <f t="shared" si="17"/>
        <v>590</v>
      </c>
      <c r="K68" s="33">
        <f t="shared" si="18"/>
        <v>25370</v>
      </c>
      <c r="L68" s="34"/>
      <c r="M68" s="165" t="s">
        <v>1499</v>
      </c>
    </row>
    <row r="69" spans="1:13" ht="17.100000000000001" customHeight="1">
      <c r="A69" s="17">
        <v>45637</v>
      </c>
      <c r="B69" s="36" t="s">
        <v>603</v>
      </c>
      <c r="C69" s="28"/>
      <c r="D69" s="29"/>
      <c r="E69" s="21"/>
      <c r="F69" s="30">
        <v>1</v>
      </c>
      <c r="G69" s="31">
        <f t="shared" si="15"/>
        <v>590</v>
      </c>
      <c r="H69" s="21">
        <f t="shared" si="10"/>
        <v>590</v>
      </c>
      <c r="I69" s="32">
        <f t="shared" si="16"/>
        <v>42</v>
      </c>
      <c r="J69" s="40">
        <f t="shared" si="17"/>
        <v>590</v>
      </c>
      <c r="K69" s="33">
        <f t="shared" si="18"/>
        <v>24780</v>
      </c>
      <c r="L69" s="34"/>
      <c r="M69" s="165" t="s">
        <v>1509</v>
      </c>
    </row>
    <row r="70" spans="1:13" ht="17.100000000000001" customHeight="1">
      <c r="A70" s="17">
        <v>45644</v>
      </c>
      <c r="B70" s="36" t="s">
        <v>497</v>
      </c>
      <c r="C70" s="28"/>
      <c r="D70" s="29"/>
      <c r="E70" s="21"/>
      <c r="F70" s="30">
        <v>1</v>
      </c>
      <c r="G70" s="31">
        <f t="shared" si="15"/>
        <v>590</v>
      </c>
      <c r="H70" s="21">
        <f t="shared" si="10"/>
        <v>590</v>
      </c>
      <c r="I70" s="32">
        <f t="shared" si="16"/>
        <v>41</v>
      </c>
      <c r="J70" s="40">
        <f t="shared" si="17"/>
        <v>590</v>
      </c>
      <c r="K70" s="33">
        <f t="shared" si="18"/>
        <v>24190</v>
      </c>
      <c r="L70" s="34"/>
      <c r="M70" s="165" t="s">
        <v>1523</v>
      </c>
    </row>
    <row r="71" spans="1:13" ht="17.100000000000001" customHeight="1">
      <c r="A71" s="17"/>
      <c r="B71" s="36"/>
      <c r="C71" s="28"/>
      <c r="D71" s="29"/>
      <c r="E71" s="21"/>
      <c r="F71" s="30"/>
      <c r="G71" s="31">
        <f t="shared" si="15"/>
        <v>590</v>
      </c>
      <c r="H71" s="21"/>
      <c r="I71" s="32">
        <f t="shared" si="16"/>
        <v>41</v>
      </c>
      <c r="J71" s="40">
        <f t="shared" si="17"/>
        <v>590</v>
      </c>
      <c r="K71" s="33">
        <f t="shared" si="18"/>
        <v>24190</v>
      </c>
      <c r="L71" s="34"/>
    </row>
    <row r="72" spans="1:13" ht="17.100000000000001" customHeight="1">
      <c r="A72" s="17"/>
      <c r="B72" s="36"/>
      <c r="C72" s="28"/>
      <c r="D72" s="29"/>
      <c r="E72" s="21"/>
      <c r="F72" s="30"/>
      <c r="G72" s="31">
        <f t="shared" si="15"/>
        <v>590</v>
      </c>
      <c r="H72" s="21"/>
      <c r="I72" s="32">
        <f t="shared" si="16"/>
        <v>41</v>
      </c>
      <c r="J72" s="40">
        <f t="shared" si="17"/>
        <v>590</v>
      </c>
      <c r="K72" s="33">
        <f t="shared" si="18"/>
        <v>24190</v>
      </c>
      <c r="L72" s="34"/>
    </row>
    <row r="73" spans="1:13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6"/>
        <v>41</v>
      </c>
      <c r="J73" s="40">
        <f t="shared" si="17"/>
        <v>590</v>
      </c>
      <c r="K73" s="33">
        <f t="shared" si="18"/>
        <v>24190</v>
      </c>
      <c r="L73" s="34"/>
    </row>
    <row r="74" spans="1:13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6"/>
        <v>41</v>
      </c>
      <c r="J74" s="40">
        <f t="shared" si="17"/>
        <v>590</v>
      </c>
      <c r="K74" s="33">
        <f t="shared" si="18"/>
        <v>24190</v>
      </c>
      <c r="L74" s="34"/>
    </row>
    <row r="75" spans="1:13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6"/>
        <v>41</v>
      </c>
      <c r="J75" s="40">
        <f t="shared" si="17"/>
        <v>590</v>
      </c>
      <c r="K75" s="33">
        <f t="shared" si="18"/>
        <v>24190</v>
      </c>
      <c r="L75" s="34"/>
    </row>
    <row r="76" spans="1:13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6"/>
        <v>41</v>
      </c>
      <c r="J76" s="40">
        <f t="shared" si="17"/>
        <v>590</v>
      </c>
      <c r="K76" s="33">
        <f t="shared" si="18"/>
        <v>24190</v>
      </c>
      <c r="L76" s="34"/>
    </row>
    <row r="77" spans="1:13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6"/>
        <v>41</v>
      </c>
      <c r="J77" s="40">
        <f t="shared" si="17"/>
        <v>590</v>
      </c>
      <c r="K77" s="33">
        <f t="shared" si="18"/>
        <v>24190</v>
      </c>
      <c r="L77" s="34"/>
    </row>
    <row r="78" spans="1:13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6"/>
        <v>41</v>
      </c>
      <c r="J78" s="40">
        <f t="shared" si="17"/>
        <v>590</v>
      </c>
      <c r="K78" s="33">
        <f t="shared" si="18"/>
        <v>24190</v>
      </c>
      <c r="L78" s="34"/>
    </row>
    <row r="79" spans="1:13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6"/>
        <v>41</v>
      </c>
      <c r="J79" s="40">
        <f t="shared" si="17"/>
        <v>590</v>
      </c>
      <c r="K79" s="33">
        <f t="shared" si="18"/>
        <v>24190</v>
      </c>
      <c r="L79" s="34"/>
    </row>
    <row r="80" spans="1:13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6"/>
        <v>41</v>
      </c>
      <c r="J80" s="40">
        <f t="shared" si="17"/>
        <v>590</v>
      </c>
      <c r="K80" s="33">
        <f t="shared" si="18"/>
        <v>24190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6"/>
        <v>41</v>
      </c>
      <c r="J81" s="40">
        <f t="shared" si="17"/>
        <v>590</v>
      </c>
      <c r="K81" s="33">
        <f t="shared" si="18"/>
        <v>24190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6"/>
        <v>41</v>
      </c>
      <c r="J82" s="40">
        <f t="shared" si="17"/>
        <v>590</v>
      </c>
      <c r="K82" s="33">
        <f t="shared" si="18"/>
        <v>24190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6"/>
        <v>41</v>
      </c>
      <c r="J83" s="40">
        <f t="shared" si="17"/>
        <v>590</v>
      </c>
      <c r="K83" s="33">
        <f t="shared" si="18"/>
        <v>24190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6"/>
        <v>41</v>
      </c>
      <c r="J84" s="40">
        <f t="shared" si="17"/>
        <v>590</v>
      </c>
      <c r="K84" s="33">
        <f t="shared" si="18"/>
        <v>24190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6"/>
        <v>41</v>
      </c>
      <c r="J85" s="40">
        <f t="shared" si="17"/>
        <v>590</v>
      </c>
      <c r="K85" s="33">
        <f t="shared" si="18"/>
        <v>24190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6"/>
        <v>41</v>
      </c>
      <c r="J86" s="40">
        <f t="shared" si="17"/>
        <v>590</v>
      </c>
      <c r="K86" s="33">
        <f t="shared" si="18"/>
        <v>24190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6"/>
        <v>41</v>
      </c>
      <c r="J87" s="40">
        <f t="shared" si="17"/>
        <v>590</v>
      </c>
      <c r="K87" s="33">
        <f t="shared" si="18"/>
        <v>24190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6"/>
        <v>41</v>
      </c>
      <c r="J88" s="40">
        <f t="shared" si="17"/>
        <v>590</v>
      </c>
      <c r="K88" s="33">
        <f t="shared" si="18"/>
        <v>24190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6"/>
        <v>41</v>
      </c>
      <c r="J89" s="40">
        <f t="shared" si="17"/>
        <v>590</v>
      </c>
      <c r="K89" s="33">
        <f t="shared" si="18"/>
        <v>24190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6"/>
        <v>41</v>
      </c>
      <c r="J90" s="40">
        <f t="shared" si="17"/>
        <v>590</v>
      </c>
      <c r="K90" s="33">
        <f t="shared" si="18"/>
        <v>24190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6"/>
        <v>41</v>
      </c>
      <c r="J91" s="40">
        <f t="shared" si="17"/>
        <v>590</v>
      </c>
      <c r="K91" s="33">
        <f t="shared" si="18"/>
        <v>24190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6"/>
        <v>41</v>
      </c>
      <c r="J92" s="40">
        <f t="shared" si="17"/>
        <v>590</v>
      </c>
      <c r="K92" s="33">
        <f t="shared" si="18"/>
        <v>24190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6"/>
        <v>41</v>
      </c>
      <c r="J93" s="40">
        <f t="shared" si="17"/>
        <v>590</v>
      </c>
      <c r="K93" s="33">
        <f t="shared" si="18"/>
        <v>24190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6"/>
        <v>41</v>
      </c>
      <c r="J94" s="40">
        <f t="shared" si="17"/>
        <v>590</v>
      </c>
      <c r="K94" s="33">
        <f t="shared" si="18"/>
        <v>24190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6"/>
        <v>41</v>
      </c>
      <c r="J95" s="40">
        <f t="shared" si="17"/>
        <v>590</v>
      </c>
      <c r="K95" s="33">
        <f t="shared" si="18"/>
        <v>24190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6"/>
        <v>41</v>
      </c>
      <c r="J96" s="40">
        <f t="shared" si="17"/>
        <v>590</v>
      </c>
      <c r="K96" s="33">
        <f t="shared" si="18"/>
        <v>24190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6"/>
        <v>41</v>
      </c>
      <c r="J97" s="40">
        <f t="shared" si="17"/>
        <v>590</v>
      </c>
      <c r="K97" s="33">
        <f t="shared" si="18"/>
        <v>24190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6"/>
        <v>41</v>
      </c>
      <c r="J98" s="40">
        <f t="shared" si="17"/>
        <v>590</v>
      </c>
      <c r="K98" s="33">
        <f t="shared" si="18"/>
        <v>24190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6"/>
        <v>41</v>
      </c>
      <c r="J99" s="40">
        <f t="shared" si="17"/>
        <v>590</v>
      </c>
      <c r="K99" s="33">
        <f t="shared" si="18"/>
        <v>24190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6"/>
        <v>41</v>
      </c>
      <c r="J100" s="40">
        <f t="shared" si="17"/>
        <v>590</v>
      </c>
      <c r="K100" s="33">
        <f t="shared" si="18"/>
        <v>24190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6"/>
        <v>41</v>
      </c>
      <c r="J101" s="40">
        <f t="shared" si="17"/>
        <v>590</v>
      </c>
      <c r="K101" s="33">
        <f t="shared" si="18"/>
        <v>24190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6"/>
        <v>41</v>
      </c>
      <c r="J102" s="40">
        <f t="shared" si="17"/>
        <v>590</v>
      </c>
      <c r="K102" s="33">
        <f t="shared" si="18"/>
        <v>24190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6"/>
        <v>41</v>
      </c>
      <c r="J103" s="40">
        <f t="shared" si="17"/>
        <v>590</v>
      </c>
      <c r="K103" s="33">
        <f t="shared" si="18"/>
        <v>24190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6"/>
        <v>41</v>
      </c>
      <c r="J104" s="40">
        <f t="shared" si="17"/>
        <v>590</v>
      </c>
      <c r="K104" s="33">
        <f t="shared" si="18"/>
        <v>24190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6"/>
        <v>41</v>
      </c>
      <c r="J105" s="40">
        <f t="shared" si="17"/>
        <v>590</v>
      </c>
      <c r="K105" s="33">
        <f t="shared" si="18"/>
        <v>24190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6"/>
        <v>41</v>
      </c>
      <c r="J106" s="40">
        <f t="shared" si="17"/>
        <v>590</v>
      </c>
      <c r="K106" s="33">
        <f t="shared" si="18"/>
        <v>24190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6"/>
        <v>41</v>
      </c>
      <c r="J107" s="40">
        <f t="shared" si="17"/>
        <v>590</v>
      </c>
      <c r="K107" s="33">
        <f t="shared" si="18"/>
        <v>24190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6"/>
        <v>41</v>
      </c>
      <c r="J108" s="40">
        <f t="shared" si="17"/>
        <v>590</v>
      </c>
      <c r="K108" s="33">
        <f t="shared" si="18"/>
        <v>24190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6"/>
        <v>41</v>
      </c>
      <c r="J109" s="40">
        <f t="shared" si="17"/>
        <v>590</v>
      </c>
      <c r="K109" s="33">
        <f t="shared" si="18"/>
        <v>24190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6"/>
        <v>41</v>
      </c>
      <c r="J110" s="40">
        <f t="shared" si="17"/>
        <v>590</v>
      </c>
      <c r="K110" s="33">
        <f t="shared" si="18"/>
        <v>24190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6"/>
        <v>41</v>
      </c>
      <c r="J111" s="40">
        <f t="shared" si="17"/>
        <v>590</v>
      </c>
      <c r="K111" s="33">
        <f t="shared" si="18"/>
        <v>24190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ref="I112:I120" si="19">+I111+C112-F112</f>
        <v>41</v>
      </c>
      <c r="J112" s="40">
        <f t="shared" ref="J112:J120" si="20">ROUND(((K111+E112)-H112)/I112,2)</f>
        <v>590</v>
      </c>
      <c r="K112" s="33">
        <f t="shared" ref="K112:K120" si="21">ROUND(I112*J112,2)</f>
        <v>24190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9"/>
        <v>41</v>
      </c>
      <c r="J113" s="40">
        <f t="shared" si="20"/>
        <v>590</v>
      </c>
      <c r="K113" s="33">
        <f t="shared" si="21"/>
        <v>24190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9"/>
        <v>41</v>
      </c>
      <c r="J114" s="40">
        <f t="shared" si="20"/>
        <v>590</v>
      </c>
      <c r="K114" s="33">
        <f t="shared" si="21"/>
        <v>24190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9"/>
        <v>41</v>
      </c>
      <c r="J115" s="40">
        <f t="shared" si="20"/>
        <v>590</v>
      </c>
      <c r="K115" s="33">
        <f t="shared" si="21"/>
        <v>24190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9"/>
        <v>41</v>
      </c>
      <c r="J116" s="40">
        <f t="shared" si="20"/>
        <v>590</v>
      </c>
      <c r="K116" s="33">
        <f t="shared" si="21"/>
        <v>24190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9"/>
        <v>41</v>
      </c>
      <c r="J117" s="40">
        <f t="shared" si="20"/>
        <v>590</v>
      </c>
      <c r="K117" s="33">
        <f t="shared" si="21"/>
        <v>24190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9"/>
        <v>41</v>
      </c>
      <c r="J118" s="40">
        <f t="shared" si="20"/>
        <v>590</v>
      </c>
      <c r="K118" s="33">
        <f t="shared" si="21"/>
        <v>24190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9"/>
        <v>41</v>
      </c>
      <c r="J119" s="40">
        <f t="shared" si="20"/>
        <v>590</v>
      </c>
      <c r="K119" s="33">
        <f t="shared" si="21"/>
        <v>24190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9"/>
        <v>41</v>
      </c>
      <c r="J120" s="40">
        <f t="shared" si="20"/>
        <v>590</v>
      </c>
      <c r="K120" s="33">
        <f t="shared" si="21"/>
        <v>24190</v>
      </c>
      <c r="L120" s="34"/>
    </row>
  </sheetData>
  <mergeCells count="26">
    <mergeCell ref="M11:M13"/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B9:H9"/>
    <mergeCell ref="K9:L9"/>
    <mergeCell ref="C10:H10"/>
    <mergeCell ref="I10:L10"/>
    <mergeCell ref="L11:L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1" fitToHeight="10" orientation="portrait" r:id="rId1"/>
  <headerFooter alignWithMargins="0">
    <oddFooter>&amp;C&amp;"Times New Roman,Regular"&amp;16  145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7030A0"/>
    <pageSetUpPr fitToPage="1"/>
  </sheetPr>
  <dimension ref="A1:N123"/>
  <sheetViews>
    <sheetView view="pageBreakPreview" topLeftCell="A67" zoomScaleNormal="100" zoomScaleSheetLayoutView="100" workbookViewId="0">
      <selection activeCell="K86" sqref="K86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855468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A5" s="66"/>
      <c r="B5" s="66"/>
      <c r="L5" s="4"/>
      <c r="M5" s="4"/>
    </row>
    <row r="6" spans="1:13" ht="15" customHeight="1">
      <c r="A6" s="121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122" t="s">
        <v>5</v>
      </c>
      <c r="B8" s="478" t="s">
        <v>25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26</v>
      </c>
      <c r="L8" s="11"/>
    </row>
    <row r="9" spans="1:13" ht="15" customHeight="1">
      <c r="A9" s="123" t="s">
        <v>9</v>
      </c>
      <c r="B9" s="478" t="s">
        <v>27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24" t="s">
        <v>12</v>
      </c>
      <c r="B10" s="68"/>
      <c r="C10" s="453" t="s">
        <v>366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8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8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8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75</v>
      </c>
      <c r="J14" s="25">
        <v>298.3</v>
      </c>
      <c r="K14" s="21">
        <f>J14*I14</f>
        <v>22372.5</v>
      </c>
      <c r="L14" s="26"/>
    </row>
    <row r="15" spans="1:13" ht="17.100000000000001" customHeight="1">
      <c r="A15" s="17">
        <v>45294</v>
      </c>
      <c r="B15" s="36" t="s">
        <v>566</v>
      </c>
      <c r="C15" s="28"/>
      <c r="D15" s="29"/>
      <c r="E15" s="21"/>
      <c r="F15" s="30">
        <v>3</v>
      </c>
      <c r="G15" s="31">
        <f>J14</f>
        <v>298.3</v>
      </c>
      <c r="H15" s="21">
        <f>G15*F15</f>
        <v>894.90000000000009</v>
      </c>
      <c r="I15" s="32">
        <f>+I14+C15-F15</f>
        <v>72</v>
      </c>
      <c r="J15" s="25">
        <v>298.3</v>
      </c>
      <c r="K15" s="21">
        <f>J15*I15</f>
        <v>21477.600000000002</v>
      </c>
      <c r="L15" s="34"/>
      <c r="M15" s="165" t="s">
        <v>569</v>
      </c>
    </row>
    <row r="16" spans="1:13" ht="17.100000000000001" customHeight="1">
      <c r="A16" s="17">
        <v>45301</v>
      </c>
      <c r="B16" s="36" t="s">
        <v>566</v>
      </c>
      <c r="C16" s="28"/>
      <c r="D16" s="29"/>
      <c r="E16" s="21"/>
      <c r="F16" s="30">
        <v>3</v>
      </c>
      <c r="G16" s="31">
        <f>J15</f>
        <v>298.3</v>
      </c>
      <c r="H16" s="21">
        <f>G16*F16</f>
        <v>894.90000000000009</v>
      </c>
      <c r="I16" s="32">
        <f t="shared" ref="I16:I48" si="0">+I15+C16-F16</f>
        <v>69</v>
      </c>
      <c r="J16" s="40">
        <f>ROUND(((K15+E16)-H16)/I16,2)</f>
        <v>298.3</v>
      </c>
      <c r="K16" s="33">
        <f t="shared" ref="K16:K48" si="1">ROUND(I16*J16,2)</f>
        <v>20582.7</v>
      </c>
      <c r="L16" s="90"/>
      <c r="M16" s="165" t="s">
        <v>596</v>
      </c>
    </row>
    <row r="17" spans="1:13" ht="17.100000000000001" customHeight="1">
      <c r="A17" s="17">
        <v>45320</v>
      </c>
      <c r="B17" s="36" t="s">
        <v>566</v>
      </c>
      <c r="C17" s="28"/>
      <c r="D17" s="29"/>
      <c r="E17" s="21"/>
      <c r="F17" s="30">
        <v>2</v>
      </c>
      <c r="G17" s="31">
        <f>J16</f>
        <v>298.3</v>
      </c>
      <c r="H17" s="21">
        <f>G17*F17</f>
        <v>596.6</v>
      </c>
      <c r="I17" s="32">
        <f t="shared" si="0"/>
        <v>67</v>
      </c>
      <c r="J17" s="40">
        <f t="shared" ref="J17:J48" si="2">ROUND(((K16+E17)-H17)/I17,2)</f>
        <v>298.3</v>
      </c>
      <c r="K17" s="33">
        <f t="shared" si="1"/>
        <v>19986.099999999999</v>
      </c>
      <c r="L17" s="34"/>
      <c r="M17" s="165" t="s">
        <v>641</v>
      </c>
    </row>
    <row r="18" spans="1:13" ht="17.100000000000001" customHeight="1">
      <c r="A18" s="175">
        <v>45321</v>
      </c>
      <c r="B18" s="176" t="s">
        <v>585</v>
      </c>
      <c r="C18" s="177"/>
      <c r="D18" s="178"/>
      <c r="E18" s="179"/>
      <c r="F18" s="180">
        <v>1</v>
      </c>
      <c r="G18" s="181">
        <f>J17</f>
        <v>298.3</v>
      </c>
      <c r="H18" s="179">
        <f>G18*F18</f>
        <v>298.3</v>
      </c>
      <c r="I18" s="182">
        <f t="shared" si="0"/>
        <v>66</v>
      </c>
      <c r="J18" s="183">
        <f t="shared" si="2"/>
        <v>298.3</v>
      </c>
      <c r="K18" s="184">
        <f t="shared" si="1"/>
        <v>19687.8</v>
      </c>
      <c r="L18" s="185"/>
      <c r="M18" s="192" t="s">
        <v>644</v>
      </c>
    </row>
    <row r="19" spans="1:13" ht="17.100000000000001" customHeight="1">
      <c r="A19" s="17">
        <v>45327</v>
      </c>
      <c r="B19" s="58" t="s">
        <v>588</v>
      </c>
      <c r="C19" s="19"/>
      <c r="D19" s="20"/>
      <c r="E19" s="21"/>
      <c r="F19" s="22">
        <v>1</v>
      </c>
      <c r="G19" s="23">
        <f t="shared" ref="G19:G25" si="3">J18</f>
        <v>298.3</v>
      </c>
      <c r="H19" s="21">
        <f t="shared" ref="H19:H25" si="4">G19*F19</f>
        <v>298.3</v>
      </c>
      <c r="I19" s="24">
        <f t="shared" ref="I19:I25" si="5">+I18+C19-F19</f>
        <v>65</v>
      </c>
      <c r="J19" s="174">
        <f t="shared" ref="J19:J25" si="6">ROUND(((K18+E19)-H19)/I19,2)</f>
        <v>298.3</v>
      </c>
      <c r="K19" s="21">
        <f t="shared" ref="K19:K25" si="7">ROUND(I19*J19,2)</f>
        <v>19389.5</v>
      </c>
      <c r="L19" s="26"/>
      <c r="M19" s="165" t="s">
        <v>657</v>
      </c>
    </row>
    <row r="20" spans="1:13" ht="17.100000000000001" customHeight="1">
      <c r="A20" s="17">
        <v>45328</v>
      </c>
      <c r="B20" s="36" t="s">
        <v>607</v>
      </c>
      <c r="C20" s="28"/>
      <c r="D20" s="29"/>
      <c r="E20" s="21"/>
      <c r="F20" s="30">
        <v>1</v>
      </c>
      <c r="G20" s="31">
        <f t="shared" si="3"/>
        <v>298.3</v>
      </c>
      <c r="H20" s="21">
        <f t="shared" si="4"/>
        <v>298.3</v>
      </c>
      <c r="I20" s="32">
        <f t="shared" si="5"/>
        <v>64</v>
      </c>
      <c r="J20" s="40">
        <f t="shared" si="6"/>
        <v>298.3</v>
      </c>
      <c r="K20" s="33">
        <f t="shared" si="7"/>
        <v>19091.2</v>
      </c>
      <c r="L20" s="34"/>
      <c r="M20" s="165" t="s">
        <v>659</v>
      </c>
    </row>
    <row r="21" spans="1:13" ht="17.100000000000001" customHeight="1">
      <c r="A21" s="17">
        <v>45334</v>
      </c>
      <c r="B21" s="36" t="s">
        <v>566</v>
      </c>
      <c r="C21" s="28"/>
      <c r="D21" s="29"/>
      <c r="E21" s="21"/>
      <c r="F21" s="30">
        <v>2</v>
      </c>
      <c r="G21" s="31">
        <f t="shared" si="3"/>
        <v>298.3</v>
      </c>
      <c r="H21" s="21">
        <f t="shared" si="4"/>
        <v>596.6</v>
      </c>
      <c r="I21" s="32">
        <f t="shared" si="5"/>
        <v>62</v>
      </c>
      <c r="J21" s="40">
        <f t="shared" si="6"/>
        <v>298.3</v>
      </c>
      <c r="K21" s="33">
        <f t="shared" si="7"/>
        <v>18494.599999999999</v>
      </c>
      <c r="L21" s="34"/>
      <c r="M21" s="165" t="s">
        <v>667</v>
      </c>
    </row>
    <row r="22" spans="1:13" ht="17.100000000000001" customHeight="1">
      <c r="A22" s="17">
        <v>45334</v>
      </c>
      <c r="B22" s="36" t="s">
        <v>672</v>
      </c>
      <c r="C22" s="28">
        <v>90</v>
      </c>
      <c r="D22" s="29">
        <v>350</v>
      </c>
      <c r="E22" s="21">
        <f>C22*D22</f>
        <v>31500</v>
      </c>
      <c r="F22" s="30"/>
      <c r="G22" s="31"/>
      <c r="H22" s="21"/>
      <c r="I22" s="32">
        <f t="shared" si="5"/>
        <v>152</v>
      </c>
      <c r="J22" s="40">
        <f t="shared" si="6"/>
        <v>328.91</v>
      </c>
      <c r="K22" s="33">
        <f t="shared" si="7"/>
        <v>49994.32</v>
      </c>
      <c r="L22" s="34"/>
    </row>
    <row r="23" spans="1:13" ht="17.100000000000001" customHeight="1">
      <c r="A23" s="17">
        <v>45335</v>
      </c>
      <c r="B23" s="36" t="s">
        <v>605</v>
      </c>
      <c r="C23" s="28"/>
      <c r="D23" s="29"/>
      <c r="E23" s="21"/>
      <c r="F23" s="30">
        <v>2</v>
      </c>
      <c r="G23" s="31">
        <v>328.91</v>
      </c>
      <c r="H23" s="21">
        <f t="shared" si="4"/>
        <v>657.82</v>
      </c>
      <c r="I23" s="32">
        <f t="shared" si="5"/>
        <v>150</v>
      </c>
      <c r="J23" s="40">
        <f t="shared" si="6"/>
        <v>328.91</v>
      </c>
      <c r="K23" s="33">
        <f t="shared" si="7"/>
        <v>49336.5</v>
      </c>
      <c r="L23" s="34"/>
      <c r="M23" s="165" t="s">
        <v>669</v>
      </c>
    </row>
    <row r="24" spans="1:13" ht="17.100000000000001" customHeight="1">
      <c r="A24" s="17">
        <v>45335</v>
      </c>
      <c r="B24" s="36" t="s">
        <v>591</v>
      </c>
      <c r="C24" s="28"/>
      <c r="D24" s="29"/>
      <c r="E24" s="21"/>
      <c r="F24" s="30">
        <v>1</v>
      </c>
      <c r="G24" s="31">
        <f t="shared" si="3"/>
        <v>328.91</v>
      </c>
      <c r="H24" s="21">
        <f t="shared" si="4"/>
        <v>328.91</v>
      </c>
      <c r="I24" s="32">
        <f t="shared" si="5"/>
        <v>149</v>
      </c>
      <c r="J24" s="40">
        <f t="shared" si="6"/>
        <v>328.91</v>
      </c>
      <c r="K24" s="33">
        <f t="shared" si="7"/>
        <v>49007.59</v>
      </c>
      <c r="L24" s="34"/>
      <c r="M24" s="165" t="s">
        <v>670</v>
      </c>
    </row>
    <row r="25" spans="1:13" ht="17.100000000000001" customHeight="1">
      <c r="A25" s="17">
        <v>45336</v>
      </c>
      <c r="B25" s="36" t="s">
        <v>572</v>
      </c>
      <c r="C25" s="28"/>
      <c r="D25" s="29"/>
      <c r="E25" s="21"/>
      <c r="F25" s="30">
        <v>1</v>
      </c>
      <c r="G25" s="31">
        <f t="shared" si="3"/>
        <v>328.91</v>
      </c>
      <c r="H25" s="21">
        <f t="shared" si="4"/>
        <v>328.91</v>
      </c>
      <c r="I25" s="32">
        <f t="shared" si="5"/>
        <v>148</v>
      </c>
      <c r="J25" s="40">
        <f t="shared" si="6"/>
        <v>328.91</v>
      </c>
      <c r="K25" s="33">
        <f t="shared" si="7"/>
        <v>48678.68</v>
      </c>
      <c r="L25" s="34"/>
      <c r="M25" s="165" t="s">
        <v>671</v>
      </c>
    </row>
    <row r="26" spans="1:13" ht="17.100000000000001" customHeight="1">
      <c r="A26" s="252">
        <v>45345</v>
      </c>
      <c r="B26" s="207" t="s">
        <v>588</v>
      </c>
      <c r="C26" s="196"/>
      <c r="D26" s="197"/>
      <c r="E26" s="198"/>
      <c r="F26" s="199">
        <v>1</v>
      </c>
      <c r="G26" s="208">
        <f>J25</f>
        <v>328.91</v>
      </c>
      <c r="H26" s="198">
        <f>G26*F26</f>
        <v>328.91</v>
      </c>
      <c r="I26" s="201">
        <f t="shared" si="0"/>
        <v>147</v>
      </c>
      <c r="J26" s="202">
        <f t="shared" si="2"/>
        <v>328.91</v>
      </c>
      <c r="K26" s="203">
        <f t="shared" si="1"/>
        <v>48349.77</v>
      </c>
      <c r="L26" s="204"/>
      <c r="M26" s="205" t="s">
        <v>694</v>
      </c>
    </row>
    <row r="27" spans="1:13" ht="17.100000000000001" customHeight="1">
      <c r="A27" s="86">
        <v>45355</v>
      </c>
      <c r="B27" s="58" t="s">
        <v>585</v>
      </c>
      <c r="C27" s="19"/>
      <c r="D27" s="20"/>
      <c r="E27" s="21"/>
      <c r="F27" s="22">
        <v>1</v>
      </c>
      <c r="G27" s="23">
        <f t="shared" ref="G27:G42" si="8">J26</f>
        <v>328.91</v>
      </c>
      <c r="H27" s="21">
        <f t="shared" ref="H27:H42" si="9">G27*F27</f>
        <v>328.91</v>
      </c>
      <c r="I27" s="24">
        <f t="shared" si="0"/>
        <v>146</v>
      </c>
      <c r="J27" s="174">
        <f t="shared" si="2"/>
        <v>328.91</v>
      </c>
      <c r="K27" s="21">
        <f t="shared" si="1"/>
        <v>48020.86</v>
      </c>
      <c r="L27" s="26"/>
      <c r="M27" s="165" t="s">
        <v>725</v>
      </c>
    </row>
    <row r="28" spans="1:13" ht="17.100000000000001" customHeight="1">
      <c r="A28" s="17">
        <v>45357</v>
      </c>
      <c r="B28" s="36" t="s">
        <v>605</v>
      </c>
      <c r="C28" s="28"/>
      <c r="D28" s="29"/>
      <c r="E28" s="21"/>
      <c r="F28" s="30">
        <v>1</v>
      </c>
      <c r="G28" s="31">
        <f t="shared" si="8"/>
        <v>328.91</v>
      </c>
      <c r="H28" s="21">
        <f t="shared" si="9"/>
        <v>328.91</v>
      </c>
      <c r="I28" s="32">
        <f t="shared" si="0"/>
        <v>145</v>
      </c>
      <c r="J28" s="40">
        <f t="shared" si="2"/>
        <v>328.91</v>
      </c>
      <c r="K28" s="33">
        <f t="shared" si="1"/>
        <v>47691.95</v>
      </c>
      <c r="L28" s="34"/>
      <c r="M28" s="165" t="s">
        <v>737</v>
      </c>
    </row>
    <row r="29" spans="1:13" ht="17.100000000000001" customHeight="1">
      <c r="A29" s="17">
        <v>45358</v>
      </c>
      <c r="B29" s="36" t="s">
        <v>607</v>
      </c>
      <c r="C29" s="28"/>
      <c r="D29" s="29"/>
      <c r="E29" s="21"/>
      <c r="F29" s="30">
        <v>1</v>
      </c>
      <c r="G29" s="31">
        <f t="shared" si="8"/>
        <v>328.91</v>
      </c>
      <c r="H29" s="21">
        <f t="shared" si="9"/>
        <v>328.91</v>
      </c>
      <c r="I29" s="32">
        <f t="shared" si="0"/>
        <v>144</v>
      </c>
      <c r="J29" s="40">
        <f t="shared" si="2"/>
        <v>328.91</v>
      </c>
      <c r="K29" s="33">
        <f t="shared" si="1"/>
        <v>47363.040000000001</v>
      </c>
      <c r="L29" s="34"/>
      <c r="M29" s="165" t="s">
        <v>740</v>
      </c>
    </row>
    <row r="30" spans="1:13" ht="17.100000000000001" customHeight="1">
      <c r="A30" s="17">
        <v>45371</v>
      </c>
      <c r="B30" s="36" t="s">
        <v>607</v>
      </c>
      <c r="C30" s="28"/>
      <c r="D30" s="29"/>
      <c r="E30" s="21"/>
      <c r="F30" s="30">
        <v>1</v>
      </c>
      <c r="G30" s="31">
        <f t="shared" si="8"/>
        <v>328.91</v>
      </c>
      <c r="H30" s="21">
        <f t="shared" si="9"/>
        <v>328.91</v>
      </c>
      <c r="I30" s="32">
        <f t="shared" si="0"/>
        <v>143</v>
      </c>
      <c r="J30" s="40">
        <f t="shared" si="2"/>
        <v>328.91</v>
      </c>
      <c r="K30" s="33">
        <f t="shared" si="1"/>
        <v>47034.13</v>
      </c>
      <c r="L30" s="34"/>
      <c r="M30" s="165" t="s">
        <v>764</v>
      </c>
    </row>
    <row r="31" spans="1:13" ht="17.100000000000001" customHeight="1">
      <c r="A31" s="194">
        <v>45372</v>
      </c>
      <c r="B31" s="207" t="s">
        <v>566</v>
      </c>
      <c r="C31" s="196"/>
      <c r="D31" s="197"/>
      <c r="E31" s="198"/>
      <c r="F31" s="199">
        <v>1</v>
      </c>
      <c r="G31" s="208">
        <f t="shared" si="8"/>
        <v>328.91</v>
      </c>
      <c r="H31" s="198">
        <f t="shared" si="9"/>
        <v>328.91</v>
      </c>
      <c r="I31" s="201">
        <f t="shared" si="0"/>
        <v>142</v>
      </c>
      <c r="J31" s="202">
        <f t="shared" si="2"/>
        <v>328.91</v>
      </c>
      <c r="K31" s="203">
        <f t="shared" si="1"/>
        <v>46705.22</v>
      </c>
      <c r="L31" s="204"/>
      <c r="M31" s="205" t="s">
        <v>777</v>
      </c>
    </row>
    <row r="32" spans="1:13" ht="17.100000000000001" customHeight="1">
      <c r="A32" s="17">
        <v>45383</v>
      </c>
      <c r="B32" s="58" t="s">
        <v>566</v>
      </c>
      <c r="C32" s="19"/>
      <c r="D32" s="20"/>
      <c r="E32" s="21"/>
      <c r="F32" s="22">
        <v>2</v>
      </c>
      <c r="G32" s="23">
        <f t="shared" si="8"/>
        <v>328.91</v>
      </c>
      <c r="H32" s="21">
        <f t="shared" si="9"/>
        <v>657.82</v>
      </c>
      <c r="I32" s="24">
        <f t="shared" si="0"/>
        <v>140</v>
      </c>
      <c r="J32" s="174">
        <f t="shared" si="2"/>
        <v>328.91</v>
      </c>
      <c r="K32" s="21">
        <f t="shared" si="1"/>
        <v>46047.4</v>
      </c>
      <c r="L32" s="26"/>
      <c r="M32" s="165" t="s">
        <v>788</v>
      </c>
    </row>
    <row r="33" spans="1:13" ht="17.100000000000001" customHeight="1">
      <c r="A33" s="17">
        <v>45018</v>
      </c>
      <c r="B33" s="36" t="s">
        <v>570</v>
      </c>
      <c r="C33" s="28"/>
      <c r="D33" s="29"/>
      <c r="E33" s="21"/>
      <c r="F33" s="30">
        <v>1</v>
      </c>
      <c r="G33" s="31">
        <f t="shared" si="8"/>
        <v>328.91</v>
      </c>
      <c r="H33" s="21">
        <f t="shared" si="9"/>
        <v>328.91</v>
      </c>
      <c r="I33" s="32">
        <f t="shared" si="0"/>
        <v>139</v>
      </c>
      <c r="J33" s="40">
        <f t="shared" si="2"/>
        <v>328.91</v>
      </c>
      <c r="K33" s="33">
        <f t="shared" si="1"/>
        <v>45718.49</v>
      </c>
      <c r="L33" s="34"/>
      <c r="M33" s="165" t="s">
        <v>798</v>
      </c>
    </row>
    <row r="34" spans="1:13" ht="17.100000000000001" customHeight="1">
      <c r="A34" s="17">
        <v>45390</v>
      </c>
      <c r="B34" s="36" t="s">
        <v>588</v>
      </c>
      <c r="C34" s="28"/>
      <c r="D34" s="29"/>
      <c r="E34" s="21"/>
      <c r="F34" s="30">
        <v>1</v>
      </c>
      <c r="G34" s="31">
        <f t="shared" si="8"/>
        <v>328.91</v>
      </c>
      <c r="H34" s="21">
        <f t="shared" si="9"/>
        <v>328.91</v>
      </c>
      <c r="I34" s="32">
        <f t="shared" si="0"/>
        <v>138</v>
      </c>
      <c r="J34" s="40">
        <f t="shared" si="2"/>
        <v>328.91</v>
      </c>
      <c r="K34" s="33">
        <f t="shared" si="1"/>
        <v>45389.58</v>
      </c>
      <c r="L34" s="34"/>
      <c r="M34" s="165" t="s">
        <v>814</v>
      </c>
    </row>
    <row r="35" spans="1:13" ht="17.100000000000001" customHeight="1">
      <c r="A35" s="17">
        <v>45411</v>
      </c>
      <c r="B35" s="36" t="s">
        <v>603</v>
      </c>
      <c r="C35" s="28"/>
      <c r="D35" s="29"/>
      <c r="E35" s="21"/>
      <c r="F35" s="30">
        <v>2</v>
      </c>
      <c r="G35" s="31">
        <f t="shared" si="8"/>
        <v>328.91</v>
      </c>
      <c r="H35" s="21">
        <f t="shared" si="9"/>
        <v>657.82</v>
      </c>
      <c r="I35" s="32">
        <f t="shared" si="0"/>
        <v>136</v>
      </c>
      <c r="J35" s="40">
        <f t="shared" si="2"/>
        <v>328.91</v>
      </c>
      <c r="K35" s="33">
        <f t="shared" si="1"/>
        <v>44731.76</v>
      </c>
      <c r="L35" s="34"/>
      <c r="M35" s="165" t="s">
        <v>855</v>
      </c>
    </row>
    <row r="36" spans="1:13" ht="17.100000000000001" customHeight="1">
      <c r="A36" s="194">
        <v>45412</v>
      </c>
      <c r="B36" s="207" t="s">
        <v>605</v>
      </c>
      <c r="C36" s="196"/>
      <c r="D36" s="197"/>
      <c r="E36" s="198"/>
      <c r="F36" s="199">
        <v>1</v>
      </c>
      <c r="G36" s="208">
        <f t="shared" si="8"/>
        <v>328.91</v>
      </c>
      <c r="H36" s="198">
        <f t="shared" si="9"/>
        <v>328.91</v>
      </c>
      <c r="I36" s="201">
        <f t="shared" si="0"/>
        <v>135</v>
      </c>
      <c r="J36" s="202">
        <f t="shared" si="2"/>
        <v>328.91</v>
      </c>
      <c r="K36" s="203">
        <f t="shared" si="1"/>
        <v>44402.85</v>
      </c>
      <c r="L36" s="204"/>
      <c r="M36" s="205" t="s">
        <v>866</v>
      </c>
    </row>
    <row r="37" spans="1:13" ht="17.100000000000001" customHeight="1">
      <c r="A37" s="17">
        <v>45420</v>
      </c>
      <c r="B37" s="58" t="s">
        <v>591</v>
      </c>
      <c r="C37" s="19"/>
      <c r="D37" s="20"/>
      <c r="E37" s="21"/>
      <c r="F37" s="22">
        <v>1</v>
      </c>
      <c r="G37" s="23">
        <f t="shared" si="8"/>
        <v>328.91</v>
      </c>
      <c r="H37" s="21">
        <f t="shared" si="9"/>
        <v>328.91</v>
      </c>
      <c r="I37" s="24">
        <f t="shared" si="0"/>
        <v>134</v>
      </c>
      <c r="J37" s="174">
        <f t="shared" si="2"/>
        <v>328.91</v>
      </c>
      <c r="K37" s="21">
        <f t="shared" si="1"/>
        <v>44073.94</v>
      </c>
      <c r="L37" s="26"/>
      <c r="M37" s="165" t="s">
        <v>885</v>
      </c>
    </row>
    <row r="38" spans="1:13" ht="17.100000000000001" customHeight="1">
      <c r="A38" s="17">
        <v>45420</v>
      </c>
      <c r="B38" s="36" t="s">
        <v>603</v>
      </c>
      <c r="C38" s="28"/>
      <c r="D38" s="29"/>
      <c r="E38" s="21"/>
      <c r="F38" s="30">
        <v>2</v>
      </c>
      <c r="G38" s="31">
        <f t="shared" si="8"/>
        <v>328.91</v>
      </c>
      <c r="H38" s="21">
        <f t="shared" si="9"/>
        <v>657.82</v>
      </c>
      <c r="I38" s="32">
        <f t="shared" si="0"/>
        <v>132</v>
      </c>
      <c r="J38" s="40">
        <f t="shared" si="2"/>
        <v>328.91</v>
      </c>
      <c r="K38" s="33">
        <f t="shared" si="1"/>
        <v>43416.12</v>
      </c>
      <c r="L38" s="34"/>
      <c r="M38" s="165" t="s">
        <v>886</v>
      </c>
    </row>
    <row r="39" spans="1:13" ht="17.100000000000001" customHeight="1">
      <c r="A39" s="17">
        <v>45421</v>
      </c>
      <c r="B39" s="36" t="s">
        <v>603</v>
      </c>
      <c r="C39" s="28"/>
      <c r="D39" s="29"/>
      <c r="E39" s="21"/>
      <c r="F39" s="30">
        <v>2</v>
      </c>
      <c r="G39" s="31">
        <f t="shared" si="8"/>
        <v>328.91</v>
      </c>
      <c r="H39" s="21">
        <f t="shared" si="9"/>
        <v>657.82</v>
      </c>
      <c r="I39" s="32">
        <f t="shared" si="0"/>
        <v>130</v>
      </c>
      <c r="J39" s="40">
        <f t="shared" si="2"/>
        <v>328.91</v>
      </c>
      <c r="K39" s="33">
        <f t="shared" si="1"/>
        <v>42758.3</v>
      </c>
      <c r="L39" s="34"/>
      <c r="M39" s="165" t="s">
        <v>891</v>
      </c>
    </row>
    <row r="40" spans="1:13" ht="17.100000000000001" customHeight="1">
      <c r="A40" s="17">
        <v>45422</v>
      </c>
      <c r="B40" s="36" t="s">
        <v>588</v>
      </c>
      <c r="C40" s="28"/>
      <c r="D40" s="29"/>
      <c r="E40" s="21"/>
      <c r="F40" s="30">
        <v>1</v>
      </c>
      <c r="G40" s="31">
        <f t="shared" si="8"/>
        <v>328.91</v>
      </c>
      <c r="H40" s="21">
        <f t="shared" si="9"/>
        <v>328.91</v>
      </c>
      <c r="I40" s="32">
        <f t="shared" si="0"/>
        <v>129</v>
      </c>
      <c r="J40" s="40">
        <f t="shared" si="2"/>
        <v>328.91</v>
      </c>
      <c r="K40" s="33">
        <f t="shared" si="1"/>
        <v>42429.39</v>
      </c>
      <c r="L40" s="34"/>
      <c r="M40" s="165" t="s">
        <v>894</v>
      </c>
    </row>
    <row r="41" spans="1:13" ht="17.100000000000001" customHeight="1">
      <c r="A41" s="17">
        <v>45427</v>
      </c>
      <c r="B41" s="36" t="s">
        <v>580</v>
      </c>
      <c r="C41" s="28"/>
      <c r="D41" s="29"/>
      <c r="E41" s="21"/>
      <c r="F41" s="30">
        <v>2</v>
      </c>
      <c r="G41" s="31">
        <f t="shared" si="8"/>
        <v>328.91</v>
      </c>
      <c r="H41" s="21">
        <f t="shared" si="9"/>
        <v>657.82</v>
      </c>
      <c r="I41" s="32">
        <f t="shared" si="0"/>
        <v>127</v>
      </c>
      <c r="J41" s="40">
        <f t="shared" si="2"/>
        <v>328.91</v>
      </c>
      <c r="K41" s="33">
        <f t="shared" si="1"/>
        <v>41771.57</v>
      </c>
      <c r="L41" s="34"/>
      <c r="M41" s="165" t="s">
        <v>928</v>
      </c>
    </row>
    <row r="42" spans="1:13" ht="17.100000000000001" customHeight="1">
      <c r="A42" s="17">
        <v>45435</v>
      </c>
      <c r="B42" s="36" t="s">
        <v>588</v>
      </c>
      <c r="C42" s="28"/>
      <c r="D42" s="29"/>
      <c r="E42" s="21"/>
      <c r="F42" s="30">
        <v>1</v>
      </c>
      <c r="G42" s="31">
        <f t="shared" si="8"/>
        <v>328.91</v>
      </c>
      <c r="H42" s="21">
        <f t="shared" si="9"/>
        <v>328.91</v>
      </c>
      <c r="I42" s="32">
        <f t="shared" si="0"/>
        <v>126</v>
      </c>
      <c r="J42" s="40">
        <f t="shared" si="2"/>
        <v>328.91</v>
      </c>
      <c r="K42" s="33">
        <f t="shared" si="1"/>
        <v>41442.660000000003</v>
      </c>
      <c r="L42" s="34"/>
      <c r="M42" s="165" t="s">
        <v>948</v>
      </c>
    </row>
    <row r="43" spans="1:13" ht="17.100000000000001" customHeight="1">
      <c r="A43" s="194">
        <v>45435</v>
      </c>
      <c r="B43" s="207" t="s">
        <v>570</v>
      </c>
      <c r="C43" s="196"/>
      <c r="D43" s="197"/>
      <c r="E43" s="198"/>
      <c r="F43" s="199">
        <v>1</v>
      </c>
      <c r="G43" s="208">
        <f t="shared" ref="G43:G74" si="10">J42</f>
        <v>328.91</v>
      </c>
      <c r="H43" s="198">
        <f t="shared" ref="H43:H74" si="11">G43*F43</f>
        <v>328.91</v>
      </c>
      <c r="I43" s="201">
        <f t="shared" si="0"/>
        <v>125</v>
      </c>
      <c r="J43" s="202">
        <f t="shared" si="2"/>
        <v>328.91</v>
      </c>
      <c r="K43" s="203">
        <f t="shared" si="1"/>
        <v>41113.75</v>
      </c>
      <c r="L43" s="204"/>
      <c r="M43" s="205" t="s">
        <v>857</v>
      </c>
    </row>
    <row r="44" spans="1:13" ht="17.100000000000001" customHeight="1">
      <c r="A44" s="17">
        <v>45446</v>
      </c>
      <c r="B44" s="58" t="s">
        <v>570</v>
      </c>
      <c r="C44" s="19"/>
      <c r="D44" s="20"/>
      <c r="E44" s="21"/>
      <c r="F44" s="22">
        <v>1</v>
      </c>
      <c r="G44" s="23">
        <f t="shared" si="10"/>
        <v>328.91</v>
      </c>
      <c r="H44" s="21">
        <f t="shared" si="11"/>
        <v>328.91</v>
      </c>
      <c r="I44" s="24">
        <f t="shared" si="0"/>
        <v>124</v>
      </c>
      <c r="J44" s="174">
        <f t="shared" si="2"/>
        <v>328.91</v>
      </c>
      <c r="K44" s="21">
        <f t="shared" si="1"/>
        <v>40784.839999999997</v>
      </c>
      <c r="L44" s="26"/>
      <c r="M44" s="165" t="s">
        <v>968</v>
      </c>
    </row>
    <row r="45" spans="1:13" ht="17.100000000000001" customHeight="1">
      <c r="A45" s="17">
        <v>45447</v>
      </c>
      <c r="B45" s="36" t="s">
        <v>572</v>
      </c>
      <c r="C45" s="28"/>
      <c r="D45" s="29"/>
      <c r="E45" s="21"/>
      <c r="F45" s="30">
        <v>1</v>
      </c>
      <c r="G45" s="31">
        <f t="shared" si="10"/>
        <v>328.91</v>
      </c>
      <c r="H45" s="21">
        <f t="shared" si="11"/>
        <v>328.91</v>
      </c>
      <c r="I45" s="32">
        <f t="shared" si="0"/>
        <v>123</v>
      </c>
      <c r="J45" s="40">
        <f t="shared" si="2"/>
        <v>328.91</v>
      </c>
      <c r="K45" s="33">
        <f t="shared" si="1"/>
        <v>40455.93</v>
      </c>
      <c r="L45" s="34"/>
      <c r="M45" s="165" t="s">
        <v>969</v>
      </c>
    </row>
    <row r="46" spans="1:13" ht="17.100000000000001" customHeight="1">
      <c r="A46" s="17">
        <v>45449</v>
      </c>
      <c r="B46" s="36" t="s">
        <v>574</v>
      </c>
      <c r="C46" s="28"/>
      <c r="D46" s="29"/>
      <c r="E46" s="21"/>
      <c r="F46" s="30">
        <v>1</v>
      </c>
      <c r="G46" s="31">
        <f t="shared" si="10"/>
        <v>328.91</v>
      </c>
      <c r="H46" s="21">
        <f t="shared" si="11"/>
        <v>328.91</v>
      </c>
      <c r="I46" s="32">
        <f t="shared" si="0"/>
        <v>122</v>
      </c>
      <c r="J46" s="40">
        <f t="shared" si="2"/>
        <v>328.91</v>
      </c>
      <c r="K46" s="33">
        <f t="shared" si="1"/>
        <v>40127.019999999997</v>
      </c>
      <c r="L46" s="34"/>
      <c r="M46" s="165" t="s">
        <v>978</v>
      </c>
    </row>
    <row r="47" spans="1:13" ht="17.100000000000001" customHeight="1">
      <c r="A47" s="17">
        <v>45456</v>
      </c>
      <c r="B47" s="36" t="s">
        <v>588</v>
      </c>
      <c r="C47" s="28"/>
      <c r="D47" s="29"/>
      <c r="E47" s="21"/>
      <c r="F47" s="30">
        <v>2</v>
      </c>
      <c r="G47" s="31">
        <f t="shared" si="10"/>
        <v>328.91</v>
      </c>
      <c r="H47" s="21">
        <f t="shared" si="11"/>
        <v>657.82</v>
      </c>
      <c r="I47" s="32">
        <f t="shared" si="0"/>
        <v>120</v>
      </c>
      <c r="J47" s="40">
        <f t="shared" si="2"/>
        <v>328.91</v>
      </c>
      <c r="K47" s="33">
        <f t="shared" si="1"/>
        <v>39469.199999999997</v>
      </c>
      <c r="L47" s="34"/>
      <c r="M47" s="165" t="s">
        <v>993</v>
      </c>
    </row>
    <row r="48" spans="1:13" ht="17.100000000000001" customHeight="1">
      <c r="A48" s="17">
        <v>45463</v>
      </c>
      <c r="B48" s="36" t="s">
        <v>605</v>
      </c>
      <c r="C48" s="28"/>
      <c r="D48" s="29"/>
      <c r="E48" s="21"/>
      <c r="F48" s="30">
        <v>1</v>
      </c>
      <c r="G48" s="31">
        <f t="shared" si="10"/>
        <v>328.91</v>
      </c>
      <c r="H48" s="21">
        <f t="shared" si="11"/>
        <v>328.91</v>
      </c>
      <c r="I48" s="32">
        <f t="shared" si="0"/>
        <v>119</v>
      </c>
      <c r="J48" s="40">
        <f t="shared" si="2"/>
        <v>328.91</v>
      </c>
      <c r="K48" s="33">
        <f t="shared" si="1"/>
        <v>39140.29</v>
      </c>
      <c r="L48" s="34"/>
      <c r="M48" s="165" t="s">
        <v>997</v>
      </c>
    </row>
    <row r="49" spans="1:13" ht="17.100000000000001" customHeight="1">
      <c r="A49" s="17">
        <v>45467</v>
      </c>
      <c r="B49" s="36" t="s">
        <v>572</v>
      </c>
      <c r="C49" s="28"/>
      <c r="D49" s="29"/>
      <c r="E49" s="21"/>
      <c r="F49" s="30">
        <v>1</v>
      </c>
      <c r="G49" s="31">
        <f t="shared" si="10"/>
        <v>328.91</v>
      </c>
      <c r="H49" s="21">
        <f t="shared" si="11"/>
        <v>328.91</v>
      </c>
      <c r="I49" s="32">
        <f t="shared" ref="I49:I57" si="12">+I48+C49-F49</f>
        <v>118</v>
      </c>
      <c r="J49" s="40">
        <f t="shared" ref="J49:J57" si="13">ROUND(((K48+E49)-H49)/I49,2)</f>
        <v>328.91</v>
      </c>
      <c r="K49" s="33">
        <f t="shared" ref="K49:K57" si="14">ROUND(I49*J49,2)</f>
        <v>38811.379999999997</v>
      </c>
      <c r="L49" s="34"/>
      <c r="M49" s="165" t="s">
        <v>1001</v>
      </c>
    </row>
    <row r="50" spans="1:13" ht="17.100000000000001" customHeight="1">
      <c r="A50" s="17">
        <v>45469</v>
      </c>
      <c r="B50" s="36" t="s">
        <v>570</v>
      </c>
      <c r="C50" s="28"/>
      <c r="D50" s="29"/>
      <c r="E50" s="21"/>
      <c r="F50" s="30">
        <v>1</v>
      </c>
      <c r="G50" s="31">
        <f t="shared" si="10"/>
        <v>328.91</v>
      </c>
      <c r="H50" s="21">
        <f t="shared" si="11"/>
        <v>328.91</v>
      </c>
      <c r="I50" s="32">
        <f t="shared" si="12"/>
        <v>117</v>
      </c>
      <c r="J50" s="40">
        <f t="shared" si="13"/>
        <v>328.91</v>
      </c>
      <c r="K50" s="33">
        <f t="shared" si="14"/>
        <v>38482.47</v>
      </c>
      <c r="L50" s="34"/>
      <c r="M50" s="165" t="s">
        <v>1014</v>
      </c>
    </row>
    <row r="51" spans="1:13" s="351" customFormat="1" ht="17.100000000000001" customHeight="1">
      <c r="A51" s="194">
        <v>45470</v>
      </c>
      <c r="B51" s="207" t="s">
        <v>497</v>
      </c>
      <c r="C51" s="28"/>
      <c r="D51" s="29"/>
      <c r="E51" s="21"/>
      <c r="F51" s="30">
        <v>5</v>
      </c>
      <c r="G51" s="31">
        <f>J50</f>
        <v>328.91</v>
      </c>
      <c r="H51" s="21">
        <f>G51*F51</f>
        <v>1644.5500000000002</v>
      </c>
      <c r="I51" s="32">
        <f>+I50+C51-F51</f>
        <v>112</v>
      </c>
      <c r="J51" s="40">
        <f>ROUND(((K50+E51)-H51)/I51,2)</f>
        <v>328.91</v>
      </c>
      <c r="K51" s="33">
        <f>ROUND(I51*J51,2)</f>
        <v>36837.919999999998</v>
      </c>
      <c r="L51" s="314"/>
      <c r="M51" s="205" t="s">
        <v>1018</v>
      </c>
    </row>
    <row r="52" spans="1:13" ht="17.100000000000001" customHeight="1">
      <c r="A52" s="17">
        <v>45474</v>
      </c>
      <c r="B52" s="58" t="s">
        <v>603</v>
      </c>
      <c r="C52" s="19"/>
      <c r="D52" s="20"/>
      <c r="E52" s="21"/>
      <c r="F52" s="22">
        <v>5</v>
      </c>
      <c r="G52" s="23">
        <f t="shared" si="10"/>
        <v>328.91</v>
      </c>
      <c r="H52" s="21">
        <f t="shared" si="11"/>
        <v>1644.5500000000002</v>
      </c>
      <c r="I52" s="24">
        <f t="shared" si="12"/>
        <v>107</v>
      </c>
      <c r="J52" s="174">
        <f t="shared" si="13"/>
        <v>328.91</v>
      </c>
      <c r="K52" s="21">
        <f t="shared" si="14"/>
        <v>35193.370000000003</v>
      </c>
      <c r="L52" s="26"/>
      <c r="M52" s="165" t="s">
        <v>1025</v>
      </c>
    </row>
    <row r="53" spans="1:13" ht="17.100000000000001" customHeight="1">
      <c r="A53" s="17">
        <v>45474</v>
      </c>
      <c r="B53" s="36" t="s">
        <v>583</v>
      </c>
      <c r="C53" s="28"/>
      <c r="D53" s="29"/>
      <c r="E53" s="21"/>
      <c r="F53" s="30">
        <v>3</v>
      </c>
      <c r="G53" s="31">
        <f t="shared" si="10"/>
        <v>328.91</v>
      </c>
      <c r="H53" s="21">
        <f t="shared" si="11"/>
        <v>986.73</v>
      </c>
      <c r="I53" s="32">
        <f>+I52+C53-F53</f>
        <v>104</v>
      </c>
      <c r="J53" s="40">
        <f>ROUND(((K52+E53)-H53)/I53,2)</f>
        <v>328.91</v>
      </c>
      <c r="K53" s="33">
        <f>ROUND(I53*J53,2)</f>
        <v>34206.639999999999</v>
      </c>
      <c r="L53" s="34"/>
      <c r="M53" s="165" t="s">
        <v>1027</v>
      </c>
    </row>
    <row r="54" spans="1:13" ht="17.100000000000001" customHeight="1">
      <c r="A54" s="17">
        <v>45474</v>
      </c>
      <c r="B54" s="36" t="s">
        <v>577</v>
      </c>
      <c r="C54" s="28"/>
      <c r="D54" s="29"/>
      <c r="E54" s="21"/>
      <c r="F54" s="30">
        <v>3</v>
      </c>
      <c r="G54" s="31">
        <f t="shared" si="10"/>
        <v>328.91</v>
      </c>
      <c r="H54" s="21">
        <f t="shared" si="11"/>
        <v>986.73</v>
      </c>
      <c r="I54" s="32">
        <f>+I53+C54-F54</f>
        <v>101</v>
      </c>
      <c r="J54" s="40">
        <f>ROUND(((K53+E54)-H54)/I54,2)</f>
        <v>328.91</v>
      </c>
      <c r="K54" s="33">
        <f>ROUND(I54*J54,2)</f>
        <v>33219.910000000003</v>
      </c>
      <c r="L54" s="34"/>
      <c r="M54" s="165" t="s">
        <v>1029</v>
      </c>
    </row>
    <row r="55" spans="1:13" ht="17.100000000000001" customHeight="1">
      <c r="A55" s="17">
        <v>45475</v>
      </c>
      <c r="B55" s="36" t="s">
        <v>574</v>
      </c>
      <c r="C55" s="28"/>
      <c r="D55" s="29"/>
      <c r="E55" s="21"/>
      <c r="F55" s="30">
        <v>5</v>
      </c>
      <c r="G55" s="31">
        <f t="shared" si="10"/>
        <v>328.91</v>
      </c>
      <c r="H55" s="21">
        <f t="shared" si="11"/>
        <v>1644.5500000000002</v>
      </c>
      <c r="I55" s="32">
        <f>+I54+C55-F55</f>
        <v>96</v>
      </c>
      <c r="J55" s="40">
        <f>ROUND(((K54+E55)-H55)/I55,2)</f>
        <v>328.91</v>
      </c>
      <c r="K55" s="33">
        <f>ROUND(I55*J55,2)</f>
        <v>31575.360000000001</v>
      </c>
      <c r="L55" s="34"/>
      <c r="M55" s="165" t="s">
        <v>1033</v>
      </c>
    </row>
    <row r="56" spans="1:13" ht="17.100000000000001" customHeight="1">
      <c r="A56" s="17">
        <v>45477</v>
      </c>
      <c r="B56" s="36" t="s">
        <v>574</v>
      </c>
      <c r="C56" s="28"/>
      <c r="D56" s="29"/>
      <c r="E56" s="21"/>
      <c r="F56" s="30">
        <v>2</v>
      </c>
      <c r="G56" s="31">
        <f t="shared" si="10"/>
        <v>328.91</v>
      </c>
      <c r="H56" s="21">
        <f t="shared" si="11"/>
        <v>657.82</v>
      </c>
      <c r="I56" s="32">
        <f>+I55+C56-F56</f>
        <v>94</v>
      </c>
      <c r="J56" s="40">
        <f>ROUND(((K55+E56)-H56)/I56,2)</f>
        <v>328.91</v>
      </c>
      <c r="K56" s="33">
        <f>ROUND(I56*J56,2)</f>
        <v>30917.54</v>
      </c>
      <c r="L56" s="34"/>
      <c r="M56" s="165" t="s">
        <v>1034</v>
      </c>
    </row>
    <row r="57" spans="1:13" ht="17.100000000000001" customHeight="1">
      <c r="A57" s="17">
        <v>45477</v>
      </c>
      <c r="B57" s="36" t="s">
        <v>605</v>
      </c>
      <c r="C57" s="28"/>
      <c r="D57" s="29"/>
      <c r="E57" s="21"/>
      <c r="F57" s="30">
        <v>5</v>
      </c>
      <c r="G57" s="31">
        <f t="shared" si="10"/>
        <v>328.91</v>
      </c>
      <c r="H57" s="21">
        <f t="shared" si="11"/>
        <v>1644.5500000000002</v>
      </c>
      <c r="I57" s="32">
        <f t="shared" si="12"/>
        <v>89</v>
      </c>
      <c r="J57" s="40">
        <f t="shared" si="13"/>
        <v>328.91</v>
      </c>
      <c r="K57" s="33">
        <f t="shared" si="14"/>
        <v>29272.99</v>
      </c>
      <c r="L57" s="34"/>
      <c r="M57" s="165" t="s">
        <v>1036</v>
      </c>
    </row>
    <row r="58" spans="1:13" ht="17.100000000000001" customHeight="1">
      <c r="A58" s="17">
        <v>45477</v>
      </c>
      <c r="B58" s="36" t="s">
        <v>570</v>
      </c>
      <c r="C58" s="28"/>
      <c r="D58" s="29"/>
      <c r="E58" s="21"/>
      <c r="F58" s="30">
        <v>5</v>
      </c>
      <c r="G58" s="31">
        <f t="shared" si="10"/>
        <v>328.91</v>
      </c>
      <c r="H58" s="21">
        <f t="shared" si="11"/>
        <v>1644.5500000000002</v>
      </c>
      <c r="I58" s="32">
        <f t="shared" ref="I58:I82" si="15">+I57+C58-F58</f>
        <v>84</v>
      </c>
      <c r="J58" s="40">
        <f t="shared" ref="J58:J82" si="16">ROUND(((K57+E58)-H58)/I58,2)</f>
        <v>328.91</v>
      </c>
      <c r="K58" s="33">
        <f t="shared" ref="K58:K82" si="17">ROUND(I58*J58,2)</f>
        <v>27628.44</v>
      </c>
      <c r="L58" s="34"/>
      <c r="M58" s="165" t="s">
        <v>1037</v>
      </c>
    </row>
    <row r="59" spans="1:13" ht="17.100000000000001" customHeight="1">
      <c r="A59" s="17">
        <v>45481</v>
      </c>
      <c r="B59" s="36" t="s">
        <v>577</v>
      </c>
      <c r="C59" s="28"/>
      <c r="D59" s="29"/>
      <c r="E59" s="21"/>
      <c r="F59" s="30">
        <v>5</v>
      </c>
      <c r="G59" s="31">
        <f t="shared" si="10"/>
        <v>328.91</v>
      </c>
      <c r="H59" s="21">
        <f t="shared" si="11"/>
        <v>1644.5500000000002</v>
      </c>
      <c r="I59" s="32">
        <f t="shared" si="15"/>
        <v>79</v>
      </c>
      <c r="J59" s="40">
        <f t="shared" si="16"/>
        <v>328.91</v>
      </c>
      <c r="K59" s="33">
        <f t="shared" si="17"/>
        <v>25983.89</v>
      </c>
      <c r="L59" s="34"/>
      <c r="M59" s="165" t="s">
        <v>1040</v>
      </c>
    </row>
    <row r="60" spans="1:13" ht="17.100000000000001" customHeight="1">
      <c r="A60" s="17">
        <v>45482</v>
      </c>
      <c r="B60" s="36" t="s">
        <v>607</v>
      </c>
      <c r="C60" s="28"/>
      <c r="D60" s="29"/>
      <c r="E60" s="21"/>
      <c r="F60" s="30">
        <v>5</v>
      </c>
      <c r="G60" s="31">
        <f t="shared" si="10"/>
        <v>328.91</v>
      </c>
      <c r="H60" s="21">
        <f t="shared" si="11"/>
        <v>1644.5500000000002</v>
      </c>
      <c r="I60" s="32">
        <f t="shared" si="15"/>
        <v>74</v>
      </c>
      <c r="J60" s="40">
        <f t="shared" si="16"/>
        <v>328.91</v>
      </c>
      <c r="K60" s="33">
        <f t="shared" si="17"/>
        <v>24339.34</v>
      </c>
      <c r="L60" s="34"/>
      <c r="M60" s="165" t="s">
        <v>1046</v>
      </c>
    </row>
    <row r="61" spans="1:13" ht="17.100000000000001" customHeight="1">
      <c r="A61" s="17">
        <v>45482</v>
      </c>
      <c r="B61" s="36" t="s">
        <v>497</v>
      </c>
      <c r="C61" s="28"/>
      <c r="D61" s="29"/>
      <c r="E61" s="21"/>
      <c r="F61" s="30">
        <v>10</v>
      </c>
      <c r="G61" s="31">
        <f t="shared" si="10"/>
        <v>328.91</v>
      </c>
      <c r="H61" s="21">
        <f t="shared" si="11"/>
        <v>3289.1000000000004</v>
      </c>
      <c r="I61" s="32">
        <f t="shared" si="15"/>
        <v>64</v>
      </c>
      <c r="J61" s="40">
        <f t="shared" si="16"/>
        <v>328.91</v>
      </c>
      <c r="K61" s="33">
        <f t="shared" si="17"/>
        <v>21050.240000000002</v>
      </c>
      <c r="L61" s="34"/>
      <c r="M61" s="165" t="s">
        <v>1047</v>
      </c>
    </row>
    <row r="62" spans="1:13" ht="17.100000000000001" customHeight="1">
      <c r="A62" s="17">
        <v>45484</v>
      </c>
      <c r="B62" s="36" t="s">
        <v>1060</v>
      </c>
      <c r="C62" s="28"/>
      <c r="D62" s="29"/>
      <c r="E62" s="21"/>
      <c r="F62" s="30">
        <v>5</v>
      </c>
      <c r="G62" s="31">
        <f t="shared" si="10"/>
        <v>328.91</v>
      </c>
      <c r="H62" s="21">
        <f t="shared" si="11"/>
        <v>1644.5500000000002</v>
      </c>
      <c r="I62" s="32">
        <f t="shared" si="15"/>
        <v>59</v>
      </c>
      <c r="J62" s="40">
        <f t="shared" si="16"/>
        <v>328.91</v>
      </c>
      <c r="K62" s="33">
        <f t="shared" si="17"/>
        <v>19405.689999999999</v>
      </c>
      <c r="L62" s="34"/>
      <c r="M62" s="165" t="s">
        <v>1061</v>
      </c>
    </row>
    <row r="63" spans="1:13" ht="17.100000000000001" customHeight="1">
      <c r="A63" s="17">
        <v>45490</v>
      </c>
      <c r="B63" s="36" t="s">
        <v>607</v>
      </c>
      <c r="C63" s="28"/>
      <c r="D63" s="29"/>
      <c r="E63" s="21"/>
      <c r="F63" s="30">
        <v>1</v>
      </c>
      <c r="G63" s="31">
        <f t="shared" si="10"/>
        <v>328.91</v>
      </c>
      <c r="H63" s="21">
        <f t="shared" si="11"/>
        <v>328.91</v>
      </c>
      <c r="I63" s="32">
        <f t="shared" si="15"/>
        <v>58</v>
      </c>
      <c r="J63" s="40">
        <f t="shared" si="16"/>
        <v>328.91</v>
      </c>
      <c r="K63" s="33">
        <f t="shared" si="17"/>
        <v>19076.78</v>
      </c>
      <c r="L63" s="34"/>
      <c r="M63" s="165" t="s">
        <v>1077</v>
      </c>
    </row>
    <row r="64" spans="1:13" ht="17.100000000000001" customHeight="1">
      <c r="A64" s="194">
        <v>45490</v>
      </c>
      <c r="B64" s="207" t="s">
        <v>605</v>
      </c>
      <c r="C64" s="196"/>
      <c r="D64" s="197"/>
      <c r="E64" s="198"/>
      <c r="F64" s="199">
        <v>58</v>
      </c>
      <c r="G64" s="208">
        <f t="shared" si="10"/>
        <v>328.91</v>
      </c>
      <c r="H64" s="198">
        <f t="shared" si="11"/>
        <v>19076.780000000002</v>
      </c>
      <c r="I64" s="201">
        <f t="shared" si="15"/>
        <v>0</v>
      </c>
      <c r="J64" s="202">
        <v>0</v>
      </c>
      <c r="K64" s="203">
        <f t="shared" si="17"/>
        <v>0</v>
      </c>
      <c r="L64" s="204"/>
      <c r="M64" s="205" t="s">
        <v>1080</v>
      </c>
    </row>
    <row r="65" spans="1:14" ht="17.100000000000001" customHeight="1">
      <c r="A65" s="17">
        <v>45496</v>
      </c>
      <c r="B65" s="35" t="s">
        <v>1097</v>
      </c>
      <c r="C65" s="19">
        <v>50</v>
      </c>
      <c r="D65" s="20">
        <v>300</v>
      </c>
      <c r="E65" s="21">
        <f>C65*D65</f>
        <v>15000</v>
      </c>
      <c r="F65" s="22"/>
      <c r="G65" s="23">
        <f t="shared" si="10"/>
        <v>0</v>
      </c>
      <c r="H65" s="21">
        <f t="shared" si="11"/>
        <v>0</v>
      </c>
      <c r="I65" s="24">
        <f t="shared" si="15"/>
        <v>50</v>
      </c>
      <c r="J65" s="174">
        <f t="shared" si="16"/>
        <v>300</v>
      </c>
      <c r="K65" s="21">
        <f t="shared" si="17"/>
        <v>15000</v>
      </c>
      <c r="L65" s="26"/>
      <c r="M65" s="168" t="s">
        <v>1098</v>
      </c>
      <c r="N65" s="1" t="s">
        <v>1107</v>
      </c>
    </row>
    <row r="66" spans="1:14" ht="17.100000000000001" customHeight="1">
      <c r="A66" s="17">
        <v>45509</v>
      </c>
      <c r="B66" s="36" t="s">
        <v>607</v>
      </c>
      <c r="C66" s="28"/>
      <c r="D66" s="29"/>
      <c r="E66" s="21"/>
      <c r="F66" s="30">
        <v>1</v>
      </c>
      <c r="G66" s="31">
        <f t="shared" si="10"/>
        <v>300</v>
      </c>
      <c r="H66" s="21">
        <f t="shared" si="11"/>
        <v>300</v>
      </c>
      <c r="I66" s="32">
        <f t="shared" si="15"/>
        <v>49</v>
      </c>
      <c r="J66" s="40">
        <f t="shared" si="16"/>
        <v>300</v>
      </c>
      <c r="K66" s="33">
        <f t="shared" si="17"/>
        <v>14700</v>
      </c>
      <c r="L66" s="34"/>
      <c r="M66" s="165" t="s">
        <v>1127</v>
      </c>
    </row>
    <row r="67" spans="1:14" ht="17.100000000000001" customHeight="1">
      <c r="A67" s="17">
        <v>45516</v>
      </c>
      <c r="B67" s="36" t="s">
        <v>574</v>
      </c>
      <c r="C67" s="28"/>
      <c r="D67" s="29"/>
      <c r="E67" s="21"/>
      <c r="F67" s="30">
        <v>1</v>
      </c>
      <c r="G67" s="31">
        <f t="shared" si="10"/>
        <v>300</v>
      </c>
      <c r="H67" s="21">
        <f t="shared" si="11"/>
        <v>300</v>
      </c>
      <c r="I67" s="32">
        <f t="shared" si="15"/>
        <v>48</v>
      </c>
      <c r="J67" s="40">
        <f t="shared" si="16"/>
        <v>300</v>
      </c>
      <c r="K67" s="33">
        <f t="shared" si="17"/>
        <v>14400</v>
      </c>
      <c r="L67" s="34"/>
      <c r="M67" s="165" t="s">
        <v>1160</v>
      </c>
    </row>
    <row r="68" spans="1:14" ht="17.100000000000001" customHeight="1">
      <c r="A68" s="17">
        <v>45518</v>
      </c>
      <c r="B68" s="36" t="s">
        <v>570</v>
      </c>
      <c r="C68" s="28"/>
      <c r="D68" s="29"/>
      <c r="E68" s="21"/>
      <c r="F68" s="30">
        <v>1</v>
      </c>
      <c r="G68" s="31">
        <f t="shared" si="10"/>
        <v>300</v>
      </c>
      <c r="H68" s="21">
        <f t="shared" si="11"/>
        <v>300</v>
      </c>
      <c r="I68" s="32">
        <f t="shared" si="15"/>
        <v>47</v>
      </c>
      <c r="J68" s="40">
        <f t="shared" si="16"/>
        <v>300</v>
      </c>
      <c r="K68" s="33">
        <f t="shared" si="17"/>
        <v>14100</v>
      </c>
      <c r="L68" s="34"/>
      <c r="M68" s="165" t="s">
        <v>1172</v>
      </c>
    </row>
    <row r="69" spans="1:14" ht="17.100000000000001" customHeight="1">
      <c r="A69" s="17">
        <v>45518</v>
      </c>
      <c r="B69" s="36" t="s">
        <v>607</v>
      </c>
      <c r="C69" s="28"/>
      <c r="D69" s="29"/>
      <c r="E69" s="21"/>
      <c r="F69" s="30">
        <v>1</v>
      </c>
      <c r="G69" s="31">
        <f t="shared" si="10"/>
        <v>300</v>
      </c>
      <c r="H69" s="21">
        <f t="shared" si="11"/>
        <v>300</v>
      </c>
      <c r="I69" s="32">
        <f t="shared" si="15"/>
        <v>46</v>
      </c>
      <c r="J69" s="40">
        <f t="shared" si="16"/>
        <v>300</v>
      </c>
      <c r="K69" s="33">
        <f t="shared" si="17"/>
        <v>13800</v>
      </c>
      <c r="L69" s="34"/>
      <c r="M69" s="165" t="s">
        <v>1175</v>
      </c>
    </row>
    <row r="70" spans="1:14" ht="17.100000000000001" customHeight="1">
      <c r="A70" s="17">
        <v>45518</v>
      </c>
      <c r="B70" s="36" t="s">
        <v>580</v>
      </c>
      <c r="C70" s="28"/>
      <c r="D70" s="29"/>
      <c r="E70" s="21"/>
      <c r="F70" s="30">
        <v>1</v>
      </c>
      <c r="G70" s="31">
        <f t="shared" si="10"/>
        <v>300</v>
      </c>
      <c r="H70" s="21">
        <f t="shared" si="11"/>
        <v>300</v>
      </c>
      <c r="I70" s="32">
        <f t="shared" si="15"/>
        <v>45</v>
      </c>
      <c r="J70" s="40">
        <f t="shared" si="16"/>
        <v>300</v>
      </c>
      <c r="K70" s="33">
        <f t="shared" si="17"/>
        <v>13500</v>
      </c>
      <c r="L70" s="34"/>
      <c r="M70" s="165" t="s">
        <v>1177</v>
      </c>
    </row>
    <row r="71" spans="1:14" ht="17.100000000000001" customHeight="1">
      <c r="A71" s="17">
        <v>45519</v>
      </c>
      <c r="B71" s="36" t="s">
        <v>605</v>
      </c>
      <c r="C71" s="28"/>
      <c r="D71" s="29"/>
      <c r="E71" s="21"/>
      <c r="F71" s="30">
        <v>5</v>
      </c>
      <c r="G71" s="31">
        <f t="shared" si="10"/>
        <v>300</v>
      </c>
      <c r="H71" s="21">
        <f t="shared" si="11"/>
        <v>1500</v>
      </c>
      <c r="I71" s="32">
        <f t="shared" si="15"/>
        <v>40</v>
      </c>
      <c r="J71" s="40">
        <f t="shared" si="16"/>
        <v>300</v>
      </c>
      <c r="K71" s="33">
        <f t="shared" si="17"/>
        <v>12000</v>
      </c>
      <c r="L71" s="34"/>
      <c r="M71" s="165" t="s">
        <v>1182</v>
      </c>
    </row>
    <row r="72" spans="1:14" ht="17.100000000000001" customHeight="1">
      <c r="A72" s="17">
        <v>45519</v>
      </c>
      <c r="B72" s="36" t="s">
        <v>603</v>
      </c>
      <c r="C72" s="28"/>
      <c r="D72" s="29"/>
      <c r="E72" s="21"/>
      <c r="F72" s="30">
        <v>1</v>
      </c>
      <c r="G72" s="31">
        <f t="shared" si="10"/>
        <v>300</v>
      </c>
      <c r="H72" s="21">
        <f t="shared" si="11"/>
        <v>300</v>
      </c>
      <c r="I72" s="32">
        <f t="shared" si="15"/>
        <v>39</v>
      </c>
      <c r="J72" s="40">
        <f t="shared" si="16"/>
        <v>300</v>
      </c>
      <c r="K72" s="33">
        <f t="shared" si="17"/>
        <v>11700</v>
      </c>
      <c r="L72" s="34"/>
      <c r="M72" s="165" t="s">
        <v>1183</v>
      </c>
    </row>
    <row r="73" spans="1:14" ht="17.100000000000001" customHeight="1">
      <c r="A73" s="17">
        <v>45519</v>
      </c>
      <c r="B73" s="36" t="s">
        <v>570</v>
      </c>
      <c r="C73" s="28"/>
      <c r="D73" s="29"/>
      <c r="E73" s="21"/>
      <c r="F73" s="30">
        <v>1</v>
      </c>
      <c r="G73" s="31">
        <f t="shared" si="10"/>
        <v>300</v>
      </c>
      <c r="H73" s="21">
        <f t="shared" si="11"/>
        <v>300</v>
      </c>
      <c r="I73" s="32">
        <f t="shared" si="15"/>
        <v>38</v>
      </c>
      <c r="J73" s="40">
        <f t="shared" si="16"/>
        <v>300</v>
      </c>
      <c r="K73" s="33">
        <f t="shared" si="17"/>
        <v>11400</v>
      </c>
      <c r="L73" s="34"/>
      <c r="M73" s="165" t="s">
        <v>1184</v>
      </c>
    </row>
    <row r="74" spans="1:14" ht="17.100000000000001" customHeight="1">
      <c r="A74" s="17">
        <v>45520</v>
      </c>
      <c r="B74" s="36" t="s">
        <v>618</v>
      </c>
      <c r="C74" s="28"/>
      <c r="D74" s="29"/>
      <c r="E74" s="21"/>
      <c r="F74" s="30">
        <v>1</v>
      </c>
      <c r="G74" s="31">
        <f t="shared" si="10"/>
        <v>300</v>
      </c>
      <c r="H74" s="21">
        <f t="shared" si="11"/>
        <v>300</v>
      </c>
      <c r="I74" s="32">
        <f t="shared" si="15"/>
        <v>37</v>
      </c>
      <c r="J74" s="40">
        <f t="shared" si="16"/>
        <v>300</v>
      </c>
      <c r="K74" s="33">
        <f t="shared" si="17"/>
        <v>11100</v>
      </c>
      <c r="L74" s="34"/>
      <c r="M74" s="165" t="s">
        <v>1188</v>
      </c>
    </row>
    <row r="75" spans="1:14" ht="17.100000000000001" customHeight="1">
      <c r="A75" s="17">
        <v>45520</v>
      </c>
      <c r="B75" s="36" t="s">
        <v>574</v>
      </c>
      <c r="C75" s="28"/>
      <c r="D75" s="29"/>
      <c r="E75" s="21"/>
      <c r="F75" s="30">
        <v>1</v>
      </c>
      <c r="G75" s="31">
        <f t="shared" ref="G75:G98" si="18">J74</f>
        <v>300</v>
      </c>
      <c r="H75" s="21">
        <f t="shared" ref="H75:H106" si="19">G75*F75</f>
        <v>300</v>
      </c>
      <c r="I75" s="32">
        <f t="shared" si="15"/>
        <v>36</v>
      </c>
      <c r="J75" s="40">
        <f t="shared" si="16"/>
        <v>300</v>
      </c>
      <c r="K75" s="33">
        <f t="shared" si="17"/>
        <v>10800</v>
      </c>
      <c r="L75" s="34"/>
      <c r="M75" s="165" t="s">
        <v>1189</v>
      </c>
    </row>
    <row r="76" spans="1:14" ht="17.100000000000001" customHeight="1">
      <c r="A76" s="17">
        <v>45524</v>
      </c>
      <c r="B76" s="36" t="s">
        <v>605</v>
      </c>
      <c r="C76" s="28"/>
      <c r="D76" s="29"/>
      <c r="E76" s="21"/>
      <c r="F76" s="30">
        <v>1</v>
      </c>
      <c r="G76" s="31">
        <f t="shared" si="18"/>
        <v>300</v>
      </c>
      <c r="H76" s="21">
        <f t="shared" si="19"/>
        <v>300</v>
      </c>
      <c r="I76" s="32">
        <f t="shared" si="15"/>
        <v>35</v>
      </c>
      <c r="J76" s="40">
        <f t="shared" si="16"/>
        <v>300</v>
      </c>
      <c r="K76" s="33">
        <f t="shared" si="17"/>
        <v>10500</v>
      </c>
      <c r="L76" s="34"/>
      <c r="M76" s="165" t="s">
        <v>1198</v>
      </c>
    </row>
    <row r="77" spans="1:14" ht="17.100000000000001" customHeight="1">
      <c r="A77" s="17">
        <v>45524</v>
      </c>
      <c r="B77" s="36" t="s">
        <v>588</v>
      </c>
      <c r="C77" s="28"/>
      <c r="D77" s="29"/>
      <c r="E77" s="21"/>
      <c r="F77" s="30">
        <v>1</v>
      </c>
      <c r="G77" s="31">
        <f t="shared" si="18"/>
        <v>300</v>
      </c>
      <c r="H77" s="21">
        <f t="shared" si="19"/>
        <v>300</v>
      </c>
      <c r="I77" s="32">
        <f t="shared" si="15"/>
        <v>34</v>
      </c>
      <c r="J77" s="40">
        <f t="shared" si="16"/>
        <v>300</v>
      </c>
      <c r="K77" s="33">
        <f t="shared" si="17"/>
        <v>10200</v>
      </c>
      <c r="L77" s="34"/>
      <c r="M77" s="165" t="s">
        <v>1200</v>
      </c>
    </row>
    <row r="78" spans="1:14" ht="17.100000000000001" customHeight="1">
      <c r="A78" s="17">
        <v>45524</v>
      </c>
      <c r="B78" s="36" t="s">
        <v>607</v>
      </c>
      <c r="C78" s="28"/>
      <c r="D78" s="29"/>
      <c r="E78" s="21"/>
      <c r="F78" s="30">
        <v>2</v>
      </c>
      <c r="G78" s="31">
        <f t="shared" si="18"/>
        <v>300</v>
      </c>
      <c r="H78" s="21">
        <f t="shared" si="19"/>
        <v>600</v>
      </c>
      <c r="I78" s="32">
        <f t="shared" si="15"/>
        <v>32</v>
      </c>
      <c r="J78" s="40">
        <f t="shared" si="16"/>
        <v>300</v>
      </c>
      <c r="K78" s="33">
        <f t="shared" si="17"/>
        <v>9600</v>
      </c>
      <c r="L78" s="34"/>
      <c r="M78" s="165" t="s">
        <v>1202</v>
      </c>
    </row>
    <row r="79" spans="1:14" ht="17.100000000000001" customHeight="1">
      <c r="A79" s="17">
        <v>45537</v>
      </c>
      <c r="B79" s="36" t="s">
        <v>580</v>
      </c>
      <c r="C79" s="28"/>
      <c r="D79" s="29"/>
      <c r="E79" s="21"/>
      <c r="F79" s="30">
        <v>1</v>
      </c>
      <c r="G79" s="31">
        <f t="shared" si="18"/>
        <v>300</v>
      </c>
      <c r="H79" s="21">
        <f t="shared" si="19"/>
        <v>300</v>
      </c>
      <c r="I79" s="32">
        <f t="shared" si="15"/>
        <v>31</v>
      </c>
      <c r="J79" s="40">
        <f t="shared" si="16"/>
        <v>300</v>
      </c>
      <c r="K79" s="33">
        <f t="shared" si="17"/>
        <v>9300</v>
      </c>
      <c r="L79" s="34"/>
      <c r="M79" s="165" t="s">
        <v>1216</v>
      </c>
    </row>
    <row r="80" spans="1:14" ht="17.100000000000001" customHeight="1">
      <c r="A80" s="17">
        <v>45538</v>
      </c>
      <c r="B80" s="36" t="s">
        <v>572</v>
      </c>
      <c r="C80" s="28"/>
      <c r="D80" s="29"/>
      <c r="E80" s="21"/>
      <c r="F80" s="30">
        <v>1</v>
      </c>
      <c r="G80" s="31">
        <f t="shared" si="18"/>
        <v>300</v>
      </c>
      <c r="H80" s="21">
        <f t="shared" si="19"/>
        <v>300</v>
      </c>
      <c r="I80" s="32">
        <f t="shared" si="15"/>
        <v>30</v>
      </c>
      <c r="J80" s="40">
        <f t="shared" si="16"/>
        <v>300</v>
      </c>
      <c r="K80" s="33">
        <f t="shared" si="17"/>
        <v>9000</v>
      </c>
      <c r="L80" s="34"/>
      <c r="M80" s="165" t="s">
        <v>1218</v>
      </c>
    </row>
    <row r="81" spans="1:13" ht="17.100000000000001" customHeight="1">
      <c r="A81" s="17">
        <v>45538</v>
      </c>
      <c r="B81" s="36" t="s">
        <v>603</v>
      </c>
      <c r="C81" s="28"/>
      <c r="D81" s="29"/>
      <c r="E81" s="21"/>
      <c r="F81" s="30">
        <v>2</v>
      </c>
      <c r="G81" s="31">
        <f t="shared" si="18"/>
        <v>300</v>
      </c>
      <c r="H81" s="21">
        <f t="shared" si="19"/>
        <v>600</v>
      </c>
      <c r="I81" s="32">
        <f t="shared" si="15"/>
        <v>28</v>
      </c>
      <c r="J81" s="40">
        <f t="shared" si="16"/>
        <v>300</v>
      </c>
      <c r="K81" s="33">
        <f t="shared" si="17"/>
        <v>8400</v>
      </c>
      <c r="L81" s="34"/>
      <c r="M81" s="165" t="s">
        <v>1223</v>
      </c>
    </row>
    <row r="82" spans="1:13" ht="17.100000000000001" customHeight="1">
      <c r="A82" s="17">
        <v>45539</v>
      </c>
      <c r="B82" s="36" t="s">
        <v>605</v>
      </c>
      <c r="C82" s="28"/>
      <c r="D82" s="29"/>
      <c r="E82" s="21"/>
      <c r="F82" s="30">
        <v>1</v>
      </c>
      <c r="G82" s="31">
        <f t="shared" si="18"/>
        <v>300</v>
      </c>
      <c r="H82" s="21">
        <f t="shared" si="19"/>
        <v>300</v>
      </c>
      <c r="I82" s="32">
        <f t="shared" si="15"/>
        <v>27</v>
      </c>
      <c r="J82" s="40">
        <f t="shared" si="16"/>
        <v>300</v>
      </c>
      <c r="K82" s="33">
        <f t="shared" si="17"/>
        <v>8100</v>
      </c>
      <c r="L82" s="34"/>
      <c r="M82" s="165" t="s">
        <v>1229</v>
      </c>
    </row>
    <row r="83" spans="1:13" ht="17.100000000000001" customHeight="1">
      <c r="A83" s="17">
        <v>45545</v>
      </c>
      <c r="B83" s="36" t="s">
        <v>570</v>
      </c>
      <c r="C83" s="28"/>
      <c r="D83" s="29"/>
      <c r="E83" s="21"/>
      <c r="F83" s="30">
        <v>1</v>
      </c>
      <c r="G83" s="31">
        <f t="shared" si="18"/>
        <v>300</v>
      </c>
      <c r="H83" s="21">
        <f t="shared" si="19"/>
        <v>300</v>
      </c>
      <c r="I83" s="32">
        <f t="shared" ref="I83:I123" si="20">+I82+C83-F83</f>
        <v>26</v>
      </c>
      <c r="J83" s="40">
        <f t="shared" ref="J83:J123" si="21">ROUND(((K82+E83)-H83)/I83,2)</f>
        <v>300</v>
      </c>
      <c r="K83" s="33">
        <f t="shared" ref="K83:K123" si="22">ROUND(I83*J83,2)</f>
        <v>7800</v>
      </c>
      <c r="L83" s="34"/>
      <c r="M83" s="165" t="s">
        <v>1251</v>
      </c>
    </row>
    <row r="84" spans="1:13" ht="17.100000000000001" customHeight="1">
      <c r="A84" s="17">
        <v>45545</v>
      </c>
      <c r="B84" s="36" t="s">
        <v>583</v>
      </c>
      <c r="C84" s="28"/>
      <c r="D84" s="29"/>
      <c r="E84" s="21"/>
      <c r="F84" s="30">
        <v>1</v>
      </c>
      <c r="G84" s="31">
        <f t="shared" si="18"/>
        <v>300</v>
      </c>
      <c r="H84" s="21">
        <f t="shared" si="19"/>
        <v>300</v>
      </c>
      <c r="I84" s="32">
        <f t="shared" si="20"/>
        <v>25</v>
      </c>
      <c r="J84" s="40">
        <f t="shared" si="21"/>
        <v>300</v>
      </c>
      <c r="K84" s="33">
        <f t="shared" si="22"/>
        <v>7500</v>
      </c>
      <c r="L84" s="34"/>
      <c r="M84" s="165" t="s">
        <v>1252</v>
      </c>
    </row>
    <row r="85" spans="1:13" ht="17.100000000000001" customHeight="1">
      <c r="A85" s="17">
        <v>45547</v>
      </c>
      <c r="B85" s="36" t="s">
        <v>605</v>
      </c>
      <c r="C85" s="28"/>
      <c r="D85" s="29"/>
      <c r="E85" s="21"/>
      <c r="F85" s="30">
        <v>1</v>
      </c>
      <c r="G85" s="31">
        <f t="shared" si="18"/>
        <v>300</v>
      </c>
      <c r="H85" s="21">
        <f t="shared" si="19"/>
        <v>300</v>
      </c>
      <c r="I85" s="32">
        <f t="shared" si="20"/>
        <v>24</v>
      </c>
      <c r="J85" s="40">
        <f t="shared" si="21"/>
        <v>300</v>
      </c>
      <c r="K85" s="33">
        <f t="shared" si="22"/>
        <v>7200</v>
      </c>
      <c r="L85" s="34"/>
      <c r="M85" s="165" t="s">
        <v>1266</v>
      </c>
    </row>
    <row r="86" spans="1:13" ht="17.100000000000001" customHeight="1">
      <c r="A86" s="17">
        <v>45551</v>
      </c>
      <c r="B86" s="36" t="s">
        <v>574</v>
      </c>
      <c r="C86" s="28"/>
      <c r="D86" s="29"/>
      <c r="E86" s="21"/>
      <c r="F86" s="30">
        <v>1</v>
      </c>
      <c r="G86" s="31">
        <f t="shared" si="18"/>
        <v>300</v>
      </c>
      <c r="H86" s="21">
        <f t="shared" si="19"/>
        <v>300</v>
      </c>
      <c r="I86" s="32">
        <f t="shared" si="20"/>
        <v>23</v>
      </c>
      <c r="J86" s="40">
        <f t="shared" si="21"/>
        <v>300</v>
      </c>
      <c r="K86" s="33">
        <f t="shared" si="22"/>
        <v>6900</v>
      </c>
      <c r="L86" s="34"/>
      <c r="M86" s="165" t="s">
        <v>1276</v>
      </c>
    </row>
    <row r="87" spans="1:13" ht="17.100000000000001" customHeight="1">
      <c r="A87" s="17">
        <v>45554</v>
      </c>
      <c r="B87" s="36" t="s">
        <v>497</v>
      </c>
      <c r="C87" s="28"/>
      <c r="D87" s="29"/>
      <c r="E87" s="21"/>
      <c r="F87" s="30">
        <v>5</v>
      </c>
      <c r="G87" s="31">
        <f t="shared" si="18"/>
        <v>300</v>
      </c>
      <c r="H87" s="21">
        <f t="shared" si="19"/>
        <v>1500</v>
      </c>
      <c r="I87" s="32">
        <f t="shared" si="20"/>
        <v>18</v>
      </c>
      <c r="J87" s="40">
        <f t="shared" si="21"/>
        <v>300</v>
      </c>
      <c r="K87" s="33">
        <f t="shared" si="22"/>
        <v>5400</v>
      </c>
      <c r="L87" s="34"/>
      <c r="M87" s="165" t="s">
        <v>1298</v>
      </c>
    </row>
    <row r="88" spans="1:13" ht="17.100000000000001" customHeight="1">
      <c r="A88" s="17">
        <v>45566</v>
      </c>
      <c r="B88" s="36" t="s">
        <v>585</v>
      </c>
      <c r="C88" s="28"/>
      <c r="D88" s="29"/>
      <c r="E88" s="21"/>
      <c r="F88" s="30">
        <v>15</v>
      </c>
      <c r="G88" s="31">
        <f t="shared" si="18"/>
        <v>300</v>
      </c>
      <c r="H88" s="21">
        <f t="shared" si="19"/>
        <v>4500</v>
      </c>
      <c r="I88" s="32">
        <f t="shared" si="20"/>
        <v>3</v>
      </c>
      <c r="J88" s="40">
        <f t="shared" si="21"/>
        <v>300</v>
      </c>
      <c r="K88" s="33">
        <f t="shared" si="22"/>
        <v>900</v>
      </c>
      <c r="L88" s="34"/>
      <c r="M88" s="165" t="s">
        <v>1311</v>
      </c>
    </row>
    <row r="89" spans="1:13" ht="17.100000000000001" customHeight="1">
      <c r="A89" s="17">
        <v>45574</v>
      </c>
      <c r="B89" s="36" t="s">
        <v>574</v>
      </c>
      <c r="C89" s="28"/>
      <c r="D89" s="29"/>
      <c r="E89" s="21"/>
      <c r="F89" s="30">
        <v>3</v>
      </c>
      <c r="G89" s="31">
        <f t="shared" si="18"/>
        <v>300</v>
      </c>
      <c r="H89" s="21">
        <f t="shared" si="19"/>
        <v>900</v>
      </c>
      <c r="I89" s="32">
        <f t="shared" si="20"/>
        <v>0</v>
      </c>
      <c r="J89" s="40">
        <v>0</v>
      </c>
      <c r="K89" s="33">
        <f t="shared" si="22"/>
        <v>0</v>
      </c>
      <c r="L89" s="34"/>
      <c r="M89" s="165" t="s">
        <v>1363</v>
      </c>
    </row>
    <row r="90" spans="1:13" ht="17.100000000000001" customHeight="1">
      <c r="A90" s="17"/>
      <c r="B90" s="36"/>
      <c r="C90" s="28"/>
      <c r="D90" s="29"/>
      <c r="E90" s="21"/>
      <c r="F90" s="30"/>
      <c r="G90" s="31">
        <f t="shared" si="18"/>
        <v>0</v>
      </c>
      <c r="H90" s="21">
        <f t="shared" si="19"/>
        <v>0</v>
      </c>
      <c r="I90" s="32">
        <f t="shared" si="20"/>
        <v>0</v>
      </c>
      <c r="J90" s="40" t="e">
        <f t="shared" si="21"/>
        <v>#DIV/0!</v>
      </c>
      <c r="K90" s="33" t="e">
        <f t="shared" si="22"/>
        <v>#DIV/0!</v>
      </c>
      <c r="L90" s="34"/>
    </row>
    <row r="91" spans="1:13" ht="17.100000000000001" customHeight="1">
      <c r="A91" s="17"/>
      <c r="B91" s="36"/>
      <c r="C91" s="28"/>
      <c r="D91" s="29"/>
      <c r="E91" s="21"/>
      <c r="F91" s="30"/>
      <c r="G91" s="31" t="e">
        <f t="shared" si="18"/>
        <v>#DIV/0!</v>
      </c>
      <c r="H91" s="21" t="e">
        <f t="shared" si="19"/>
        <v>#DIV/0!</v>
      </c>
      <c r="I91" s="32">
        <f t="shared" si="20"/>
        <v>0</v>
      </c>
      <c r="J91" s="40" t="e">
        <f t="shared" si="21"/>
        <v>#DIV/0!</v>
      </c>
      <c r="K91" s="33" t="e">
        <f t="shared" si="22"/>
        <v>#DIV/0!</v>
      </c>
      <c r="L91" s="34"/>
    </row>
    <row r="92" spans="1:13" ht="17.100000000000001" customHeight="1">
      <c r="A92" s="17"/>
      <c r="B92" s="36"/>
      <c r="C92" s="28"/>
      <c r="D92" s="29"/>
      <c r="E92" s="21"/>
      <c r="F92" s="30"/>
      <c r="G92" s="31" t="e">
        <f t="shared" si="18"/>
        <v>#DIV/0!</v>
      </c>
      <c r="H92" s="21" t="e">
        <f t="shared" si="19"/>
        <v>#DIV/0!</v>
      </c>
      <c r="I92" s="32">
        <f t="shared" si="20"/>
        <v>0</v>
      </c>
      <c r="J92" s="40" t="e">
        <f t="shared" si="21"/>
        <v>#DIV/0!</v>
      </c>
      <c r="K92" s="33" t="e">
        <f t="shared" si="22"/>
        <v>#DIV/0!</v>
      </c>
      <c r="L92" s="34"/>
    </row>
    <row r="93" spans="1:13" ht="17.100000000000001" customHeight="1">
      <c r="A93" s="17"/>
      <c r="B93" s="36"/>
      <c r="C93" s="28"/>
      <c r="D93" s="29"/>
      <c r="E93" s="21"/>
      <c r="F93" s="30"/>
      <c r="G93" s="31" t="e">
        <f t="shared" si="18"/>
        <v>#DIV/0!</v>
      </c>
      <c r="H93" s="21" t="e">
        <f t="shared" si="19"/>
        <v>#DIV/0!</v>
      </c>
      <c r="I93" s="32">
        <f t="shared" si="20"/>
        <v>0</v>
      </c>
      <c r="J93" s="40" t="e">
        <f t="shared" si="21"/>
        <v>#DIV/0!</v>
      </c>
      <c r="K93" s="33" t="e">
        <f t="shared" si="22"/>
        <v>#DIV/0!</v>
      </c>
      <c r="L93" s="34"/>
    </row>
    <row r="94" spans="1:13" ht="17.100000000000001" customHeight="1">
      <c r="A94" s="17"/>
      <c r="B94" s="36"/>
      <c r="C94" s="28"/>
      <c r="D94" s="29"/>
      <c r="E94" s="21"/>
      <c r="F94" s="30"/>
      <c r="G94" s="31" t="e">
        <f t="shared" si="18"/>
        <v>#DIV/0!</v>
      </c>
      <c r="H94" s="21" t="e">
        <f t="shared" si="19"/>
        <v>#DIV/0!</v>
      </c>
      <c r="I94" s="32">
        <f t="shared" si="20"/>
        <v>0</v>
      </c>
      <c r="J94" s="40" t="e">
        <f t="shared" si="21"/>
        <v>#DIV/0!</v>
      </c>
      <c r="K94" s="33" t="e">
        <f t="shared" si="22"/>
        <v>#DIV/0!</v>
      </c>
      <c r="L94" s="34"/>
    </row>
    <row r="95" spans="1:13" ht="17.100000000000001" customHeight="1">
      <c r="A95" s="17"/>
      <c r="B95" s="36"/>
      <c r="C95" s="28"/>
      <c r="D95" s="29"/>
      <c r="E95" s="21"/>
      <c r="F95" s="30"/>
      <c r="G95" s="31" t="e">
        <f t="shared" si="18"/>
        <v>#DIV/0!</v>
      </c>
      <c r="H95" s="21" t="e">
        <f t="shared" si="19"/>
        <v>#DIV/0!</v>
      </c>
      <c r="I95" s="32">
        <f t="shared" si="20"/>
        <v>0</v>
      </c>
      <c r="J95" s="40" t="e">
        <f t="shared" si="21"/>
        <v>#DIV/0!</v>
      </c>
      <c r="K95" s="33" t="e">
        <f t="shared" si="22"/>
        <v>#DIV/0!</v>
      </c>
      <c r="L95" s="34"/>
    </row>
    <row r="96" spans="1:13" ht="17.100000000000001" customHeight="1">
      <c r="A96" s="17"/>
      <c r="B96" s="36"/>
      <c r="C96" s="28"/>
      <c r="D96" s="29"/>
      <c r="E96" s="21"/>
      <c r="F96" s="30"/>
      <c r="G96" s="31" t="e">
        <f t="shared" si="18"/>
        <v>#DIV/0!</v>
      </c>
      <c r="H96" s="21" t="e">
        <f t="shared" si="19"/>
        <v>#DIV/0!</v>
      </c>
      <c r="I96" s="32">
        <f t="shared" ref="I96:I109" si="23">+I95+C96-F96</f>
        <v>0</v>
      </c>
      <c r="J96" s="40" t="e">
        <f t="shared" ref="J96:J109" si="24">ROUND(((K95+E96)-H96)/I96,2)</f>
        <v>#DIV/0!</v>
      </c>
      <c r="K96" s="33" t="e">
        <f t="shared" ref="K96:K109" si="25">ROUND(I96*J96,2)</f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 t="e">
        <f t="shared" si="18"/>
        <v>#DIV/0!</v>
      </c>
      <c r="H97" s="21" t="e">
        <f t="shared" si="19"/>
        <v>#DIV/0!</v>
      </c>
      <c r="I97" s="32">
        <f t="shared" si="23"/>
        <v>0</v>
      </c>
      <c r="J97" s="40" t="e">
        <f t="shared" si="24"/>
        <v>#DIV/0!</v>
      </c>
      <c r="K97" s="33" t="e">
        <f t="shared" si="25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 t="e">
        <f t="shared" si="18"/>
        <v>#DIV/0!</v>
      </c>
      <c r="H98" s="21" t="e">
        <f t="shared" si="19"/>
        <v>#DIV/0!</v>
      </c>
      <c r="I98" s="32">
        <f t="shared" si="23"/>
        <v>0</v>
      </c>
      <c r="J98" s="40" t="e">
        <f t="shared" si="24"/>
        <v>#DIV/0!</v>
      </c>
      <c r="K98" s="33" t="e">
        <f t="shared" si="25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 t="e">
        <f t="shared" ref="G99:G104" si="26">J98</f>
        <v>#DIV/0!</v>
      </c>
      <c r="H99" s="21" t="e">
        <f t="shared" si="19"/>
        <v>#DIV/0!</v>
      </c>
      <c r="I99" s="32">
        <f t="shared" si="23"/>
        <v>0</v>
      </c>
      <c r="J99" s="40" t="e">
        <f t="shared" si="24"/>
        <v>#DIV/0!</v>
      </c>
      <c r="K99" s="33" t="e">
        <f t="shared" si="25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 t="e">
        <f t="shared" si="26"/>
        <v>#DIV/0!</v>
      </c>
      <c r="H100" s="21" t="e">
        <f t="shared" si="19"/>
        <v>#DIV/0!</v>
      </c>
      <c r="I100" s="32">
        <f t="shared" si="23"/>
        <v>0</v>
      </c>
      <c r="J100" s="40" t="e">
        <f t="shared" si="24"/>
        <v>#DIV/0!</v>
      </c>
      <c r="K100" s="33" t="e">
        <f t="shared" si="25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 t="e">
        <f t="shared" si="26"/>
        <v>#DIV/0!</v>
      </c>
      <c r="H101" s="21" t="e">
        <f t="shared" si="19"/>
        <v>#DIV/0!</v>
      </c>
      <c r="I101" s="32">
        <f t="shared" si="23"/>
        <v>0</v>
      </c>
      <c r="J101" s="40" t="e">
        <f t="shared" si="24"/>
        <v>#DIV/0!</v>
      </c>
      <c r="K101" s="33" t="e">
        <f t="shared" si="25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 t="e">
        <f t="shared" si="26"/>
        <v>#DIV/0!</v>
      </c>
      <c r="H102" s="21" t="e">
        <f t="shared" si="19"/>
        <v>#DIV/0!</v>
      </c>
      <c r="I102" s="32">
        <f t="shared" si="23"/>
        <v>0</v>
      </c>
      <c r="J102" s="40" t="e">
        <f t="shared" si="24"/>
        <v>#DIV/0!</v>
      </c>
      <c r="K102" s="33" t="e">
        <f t="shared" si="25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 t="e">
        <f t="shared" si="26"/>
        <v>#DIV/0!</v>
      </c>
      <c r="H103" s="21" t="e">
        <f t="shared" si="19"/>
        <v>#DIV/0!</v>
      </c>
      <c r="I103" s="32">
        <f t="shared" si="23"/>
        <v>0</v>
      </c>
      <c r="J103" s="40" t="e">
        <f t="shared" si="24"/>
        <v>#DIV/0!</v>
      </c>
      <c r="K103" s="33" t="e">
        <f t="shared" si="25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 t="e">
        <f t="shared" si="26"/>
        <v>#DIV/0!</v>
      </c>
      <c r="H104" s="21" t="e">
        <f t="shared" si="19"/>
        <v>#DIV/0!</v>
      </c>
      <c r="I104" s="32">
        <f t="shared" si="23"/>
        <v>0</v>
      </c>
      <c r="J104" s="40" t="e">
        <f t="shared" si="24"/>
        <v>#DIV/0!</v>
      </c>
      <c r="K104" s="33" t="e">
        <f t="shared" si="25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 t="e">
        <f>J104</f>
        <v>#DIV/0!</v>
      </c>
      <c r="H105" s="21" t="e">
        <f t="shared" si="19"/>
        <v>#DIV/0!</v>
      </c>
      <c r="I105" s="32">
        <f t="shared" si="23"/>
        <v>0</v>
      </c>
      <c r="J105" s="40" t="e">
        <f t="shared" si="24"/>
        <v>#DIV/0!</v>
      </c>
      <c r="K105" s="33" t="e">
        <f t="shared" si="25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 t="e">
        <f>J105</f>
        <v>#DIV/0!</v>
      </c>
      <c r="H106" s="21" t="e">
        <f t="shared" si="19"/>
        <v>#DIV/0!</v>
      </c>
      <c r="I106" s="32">
        <f t="shared" si="23"/>
        <v>0</v>
      </c>
      <c r="J106" s="40" t="e">
        <f t="shared" si="24"/>
        <v>#DIV/0!</v>
      </c>
      <c r="K106" s="33" t="e">
        <f t="shared" si="25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 t="e">
        <f>J106</f>
        <v>#DIV/0!</v>
      </c>
      <c r="H107" s="21" t="e">
        <f>G107*F107</f>
        <v>#DIV/0!</v>
      </c>
      <c r="I107" s="32">
        <f t="shared" si="23"/>
        <v>0</v>
      </c>
      <c r="J107" s="40" t="e">
        <f t="shared" si="24"/>
        <v>#DIV/0!</v>
      </c>
      <c r="K107" s="33" t="e">
        <f t="shared" si="25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 t="e">
        <f>J107</f>
        <v>#DIV/0!</v>
      </c>
      <c r="H108" s="21" t="e">
        <f>G108*F108</f>
        <v>#DIV/0!</v>
      </c>
      <c r="I108" s="32">
        <f t="shared" si="23"/>
        <v>0</v>
      </c>
      <c r="J108" s="40" t="e">
        <f t="shared" si="24"/>
        <v>#DIV/0!</v>
      </c>
      <c r="K108" s="33" t="e">
        <f t="shared" si="25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 t="e">
        <f>J108</f>
        <v>#DIV/0!</v>
      </c>
      <c r="H109" s="21" t="e">
        <f>G109*F109</f>
        <v>#DIV/0!</v>
      </c>
      <c r="I109" s="32">
        <f t="shared" si="23"/>
        <v>0</v>
      </c>
      <c r="J109" s="40" t="e">
        <f t="shared" si="24"/>
        <v>#DIV/0!</v>
      </c>
      <c r="K109" s="33" t="e">
        <f t="shared" si="25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20"/>
        <v>0</v>
      </c>
      <c r="J110" s="40" t="e">
        <f t="shared" si="21"/>
        <v>#DIV/0!</v>
      </c>
      <c r="K110" s="33" t="e">
        <f t="shared" si="22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20"/>
        <v>0</v>
      </c>
      <c r="J111" s="40" t="e">
        <f t="shared" si="21"/>
        <v>#DIV/0!</v>
      </c>
      <c r="K111" s="33" t="e">
        <f t="shared" si="22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20"/>
        <v>0</v>
      </c>
      <c r="J112" s="40" t="e">
        <f t="shared" si="21"/>
        <v>#DIV/0!</v>
      </c>
      <c r="K112" s="33" t="e">
        <f t="shared" si="22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20"/>
        <v>0</v>
      </c>
      <c r="J113" s="40" t="e">
        <f t="shared" si="21"/>
        <v>#DIV/0!</v>
      </c>
      <c r="K113" s="33" t="e">
        <f t="shared" si="22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20"/>
        <v>0</v>
      </c>
      <c r="J114" s="40" t="e">
        <f t="shared" si="21"/>
        <v>#DIV/0!</v>
      </c>
      <c r="K114" s="33" t="e">
        <f t="shared" si="22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20"/>
        <v>0</v>
      </c>
      <c r="J115" s="40" t="e">
        <f t="shared" si="21"/>
        <v>#DIV/0!</v>
      </c>
      <c r="K115" s="33" t="e">
        <f t="shared" si="22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20"/>
        <v>0</v>
      </c>
      <c r="J116" s="40" t="e">
        <f t="shared" si="21"/>
        <v>#DIV/0!</v>
      </c>
      <c r="K116" s="33" t="e">
        <f t="shared" si="22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20"/>
        <v>0</v>
      </c>
      <c r="J117" s="40" t="e">
        <f t="shared" si="21"/>
        <v>#DIV/0!</v>
      </c>
      <c r="K117" s="33" t="e">
        <f t="shared" si="22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20"/>
        <v>0</v>
      </c>
      <c r="J118" s="40" t="e">
        <f t="shared" si="21"/>
        <v>#DIV/0!</v>
      </c>
      <c r="K118" s="33" t="e">
        <f t="shared" si="22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20"/>
        <v>0</v>
      </c>
      <c r="J119" s="40" t="e">
        <f t="shared" si="21"/>
        <v>#DIV/0!</v>
      </c>
      <c r="K119" s="33" t="e">
        <f t="shared" si="22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20"/>
        <v>0</v>
      </c>
      <c r="J120" s="40" t="e">
        <f t="shared" si="21"/>
        <v>#DIV/0!</v>
      </c>
      <c r="K120" s="33" t="e">
        <f t="shared" si="22"/>
        <v>#DIV/0!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20"/>
        <v>0</v>
      </c>
      <c r="J121" s="40" t="e">
        <f t="shared" si="21"/>
        <v>#DIV/0!</v>
      </c>
      <c r="K121" s="33" t="e">
        <f t="shared" si="22"/>
        <v>#DIV/0!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20"/>
        <v>0</v>
      </c>
      <c r="J122" s="40" t="e">
        <f t="shared" si="21"/>
        <v>#DIV/0!</v>
      </c>
      <c r="K122" s="33" t="e">
        <f t="shared" si="22"/>
        <v>#DIV/0!</v>
      </c>
      <c r="L122" s="34"/>
    </row>
    <row r="123" spans="1:12" ht="17.100000000000001" customHeight="1">
      <c r="A123" s="17"/>
      <c r="B123" s="36"/>
      <c r="C123" s="28"/>
      <c r="D123" s="29"/>
      <c r="E123" s="21"/>
      <c r="F123" s="30"/>
      <c r="G123" s="31"/>
      <c r="H123" s="21"/>
      <c r="I123" s="32">
        <f t="shared" si="20"/>
        <v>0</v>
      </c>
      <c r="J123" s="40" t="e">
        <f t="shared" si="21"/>
        <v>#DIV/0!</v>
      </c>
      <c r="K123" s="33" t="e">
        <f t="shared" si="22"/>
        <v>#DIV/0!</v>
      </c>
      <c r="L123" s="34"/>
    </row>
  </sheetData>
  <mergeCells count="26"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M11:M13"/>
    <mergeCell ref="B9:H9"/>
    <mergeCell ref="K9:L9"/>
    <mergeCell ref="C10:H10"/>
    <mergeCell ref="I10:L10"/>
    <mergeCell ref="L11:L13"/>
  </mergeCells>
  <printOptions horizontalCentered="1"/>
  <pageMargins left="0.27559055118110237" right="0.27559055118110237" top="0.39370078740157483" bottom="0.19685039370078741" header="0" footer="0.51181102362204722"/>
  <pageSetup paperSize="14" scale="63" fitToHeight="10" orientation="portrait" r:id="rId1"/>
  <headerFooter alignWithMargins="0">
    <oddFooter>&amp;C&amp;"Times New Roman,Regular"&amp;16  145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rgb="FF7030A0"/>
    <pageSetUpPr fitToPage="1"/>
  </sheetPr>
  <dimension ref="A1:M163"/>
  <sheetViews>
    <sheetView view="pageBreakPreview" topLeftCell="A40" zoomScaleNormal="100" zoomScaleSheetLayoutView="100" workbookViewId="0">
      <selection activeCell="A65" sqref="A6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28515625" style="165" customWidth="1"/>
    <col min="14" max="15" width="9.140625" style="1"/>
    <col min="16" max="16" width="43.140625" style="1" bestFit="1" customWidth="1"/>
    <col min="17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28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29</v>
      </c>
      <c r="L8" s="11"/>
    </row>
    <row r="9" spans="1:13" ht="15" customHeight="1">
      <c r="A9" s="12" t="s">
        <v>9</v>
      </c>
      <c r="B9" s="478" t="s">
        <v>30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>
        <v>0</v>
      </c>
      <c r="D14" s="20">
        <v>0</v>
      </c>
      <c r="E14" s="21">
        <f>C14*D14</f>
        <v>0</v>
      </c>
      <c r="F14" s="22"/>
      <c r="G14" s="23"/>
      <c r="H14" s="21">
        <f>F14*G14</f>
        <v>0</v>
      </c>
      <c r="I14" s="24">
        <v>180</v>
      </c>
      <c r="J14" s="25">
        <v>5.95</v>
      </c>
      <c r="K14" s="21">
        <f>J14*I14</f>
        <v>1071</v>
      </c>
      <c r="L14" s="26"/>
    </row>
    <row r="15" spans="1:13" ht="17.100000000000001" customHeight="1">
      <c r="A15" s="17">
        <v>45327</v>
      </c>
      <c r="B15" s="36" t="s">
        <v>588</v>
      </c>
      <c r="C15" s="28"/>
      <c r="D15" s="29"/>
      <c r="E15" s="21"/>
      <c r="F15" s="30">
        <v>3</v>
      </c>
      <c r="G15" s="31">
        <f>J14</f>
        <v>5.95</v>
      </c>
      <c r="H15" s="21">
        <f>G15*F15</f>
        <v>17.850000000000001</v>
      </c>
      <c r="I15" s="32">
        <f>+I14+C15-F15</f>
        <v>177</v>
      </c>
      <c r="J15" s="40">
        <f>ROUND(((K14+E15)-H15)/I15,2)</f>
        <v>5.95</v>
      </c>
      <c r="K15" s="33">
        <f>ROUND(I15*J15,2)</f>
        <v>1053.1500000000001</v>
      </c>
      <c r="L15" s="34"/>
      <c r="M15" s="165" t="s">
        <v>653</v>
      </c>
    </row>
    <row r="16" spans="1:13" ht="17.100000000000001" customHeight="1">
      <c r="A16" s="17">
        <v>45327</v>
      </c>
      <c r="B16" s="36" t="s">
        <v>588</v>
      </c>
      <c r="C16" s="28"/>
      <c r="D16" s="29"/>
      <c r="E16" s="21"/>
      <c r="F16" s="30">
        <v>20</v>
      </c>
      <c r="G16" s="31">
        <f>J15</f>
        <v>5.95</v>
      </c>
      <c r="H16" s="21">
        <f>G16*F16</f>
        <v>119</v>
      </c>
      <c r="I16" s="32">
        <f>+I15+C16-F16</f>
        <v>157</v>
      </c>
      <c r="J16" s="40">
        <f>ROUND(((K15+E16)-H16)/I16,2)</f>
        <v>5.95</v>
      </c>
      <c r="K16" s="33">
        <f>ROUND(I16*J16,2)</f>
        <v>934.15</v>
      </c>
      <c r="L16" s="34"/>
      <c r="M16" s="165" t="s">
        <v>654</v>
      </c>
    </row>
    <row r="17" spans="1:13" ht="17.100000000000001" customHeight="1">
      <c r="A17" s="17">
        <v>45329</v>
      </c>
      <c r="B17" s="36" t="s">
        <v>605</v>
      </c>
      <c r="C17" s="28"/>
      <c r="D17" s="29"/>
      <c r="E17" s="21"/>
      <c r="F17" s="30">
        <v>2</v>
      </c>
      <c r="G17" s="31">
        <f>J16</f>
        <v>5.95</v>
      </c>
      <c r="H17" s="21">
        <f>G17*F17</f>
        <v>11.9</v>
      </c>
      <c r="I17" s="32">
        <f>+I16+C17-F17</f>
        <v>155</v>
      </c>
      <c r="J17" s="40">
        <f>ROUND(((K16+E17)-H17)/I17,2)</f>
        <v>5.95</v>
      </c>
      <c r="K17" s="33">
        <f>ROUND(I17*J17,2)</f>
        <v>922.25</v>
      </c>
      <c r="L17" s="34"/>
      <c r="M17" s="165" t="s">
        <v>660</v>
      </c>
    </row>
    <row r="18" spans="1:13" ht="17.100000000000001" customHeight="1">
      <c r="A18" s="194">
        <v>45344</v>
      </c>
      <c r="B18" s="207" t="s">
        <v>700</v>
      </c>
      <c r="C18" s="196">
        <v>360</v>
      </c>
      <c r="D18" s="197">
        <v>8</v>
      </c>
      <c r="E18" s="198">
        <f>C18*D18</f>
        <v>2880</v>
      </c>
      <c r="F18" s="199"/>
      <c r="G18" s="208">
        <f>J17</f>
        <v>5.95</v>
      </c>
      <c r="H18" s="198">
        <f t="shared" ref="H18:H40" si="0">G18*F18</f>
        <v>0</v>
      </c>
      <c r="I18" s="201">
        <f t="shared" ref="I18:I40" si="1">+I17+C18-F18</f>
        <v>515</v>
      </c>
      <c r="J18" s="202">
        <f t="shared" ref="J18:J40" si="2">ROUND(((K17+E18)-H18)/I18,2)</f>
        <v>7.38</v>
      </c>
      <c r="K18" s="203">
        <f t="shared" ref="K18:K40" si="3">ROUND(I18*J18,2)</f>
        <v>3800.7</v>
      </c>
      <c r="L18" s="204"/>
      <c r="M18" s="205"/>
    </row>
    <row r="19" spans="1:13" ht="17.100000000000001" customHeight="1">
      <c r="A19" s="17">
        <v>45355</v>
      </c>
      <c r="B19" s="58" t="s">
        <v>585</v>
      </c>
      <c r="C19" s="19"/>
      <c r="D19" s="20"/>
      <c r="E19" s="21"/>
      <c r="F19" s="22">
        <v>12</v>
      </c>
      <c r="G19" s="23">
        <f t="shared" ref="G19:G40" si="4">J18</f>
        <v>7.38</v>
      </c>
      <c r="H19" s="21">
        <f t="shared" si="0"/>
        <v>88.56</v>
      </c>
      <c r="I19" s="24">
        <f t="shared" si="1"/>
        <v>503</v>
      </c>
      <c r="J19" s="174">
        <f t="shared" si="2"/>
        <v>7.38</v>
      </c>
      <c r="K19" s="21">
        <f t="shared" si="3"/>
        <v>3712.14</v>
      </c>
      <c r="L19" s="26"/>
      <c r="M19" s="165" t="s">
        <v>726</v>
      </c>
    </row>
    <row r="20" spans="1:13" ht="17.100000000000001" customHeight="1">
      <c r="A20" s="17">
        <v>45355</v>
      </c>
      <c r="B20" s="36" t="s">
        <v>588</v>
      </c>
      <c r="C20" s="28"/>
      <c r="D20" s="29"/>
      <c r="E20" s="21"/>
      <c r="F20" s="30">
        <v>8</v>
      </c>
      <c r="G20" s="31">
        <f t="shared" si="4"/>
        <v>7.38</v>
      </c>
      <c r="H20" s="21">
        <f t="shared" si="0"/>
        <v>59.04</v>
      </c>
      <c r="I20" s="32">
        <f t="shared" si="1"/>
        <v>495</v>
      </c>
      <c r="J20" s="40">
        <f t="shared" si="2"/>
        <v>7.38</v>
      </c>
      <c r="K20" s="33">
        <f t="shared" si="3"/>
        <v>3653.1</v>
      </c>
      <c r="L20" s="34"/>
      <c r="M20" s="165" t="s">
        <v>728</v>
      </c>
    </row>
    <row r="21" spans="1:13" ht="17.100000000000001" customHeight="1">
      <c r="A21" s="17">
        <v>45357</v>
      </c>
      <c r="B21" s="36" t="s">
        <v>577</v>
      </c>
      <c r="C21" s="28"/>
      <c r="D21" s="29"/>
      <c r="E21" s="21"/>
      <c r="F21" s="30">
        <v>3</v>
      </c>
      <c r="G21" s="31">
        <f t="shared" si="4"/>
        <v>7.38</v>
      </c>
      <c r="H21" s="21">
        <f t="shared" si="0"/>
        <v>22.14</v>
      </c>
      <c r="I21" s="32">
        <f t="shared" si="1"/>
        <v>492</v>
      </c>
      <c r="J21" s="40">
        <f t="shared" si="2"/>
        <v>7.38</v>
      </c>
      <c r="K21" s="33">
        <f t="shared" si="3"/>
        <v>3630.96</v>
      </c>
      <c r="L21" s="34"/>
      <c r="M21" s="165" t="s">
        <v>734</v>
      </c>
    </row>
    <row r="22" spans="1:13" ht="17.100000000000001" customHeight="1">
      <c r="A22" s="17">
        <v>45357</v>
      </c>
      <c r="B22" s="36" t="s">
        <v>497</v>
      </c>
      <c r="C22" s="28"/>
      <c r="D22" s="29"/>
      <c r="E22" s="21"/>
      <c r="F22" s="30">
        <v>5</v>
      </c>
      <c r="G22" s="31">
        <f t="shared" si="4"/>
        <v>7.38</v>
      </c>
      <c r="H22" s="21">
        <f t="shared" si="0"/>
        <v>36.9</v>
      </c>
      <c r="I22" s="32">
        <f t="shared" si="1"/>
        <v>487</v>
      </c>
      <c r="J22" s="40">
        <f t="shared" si="2"/>
        <v>7.38</v>
      </c>
      <c r="K22" s="33">
        <f t="shared" si="3"/>
        <v>3594.06</v>
      </c>
      <c r="L22" s="34"/>
      <c r="M22" s="165" t="s">
        <v>738</v>
      </c>
    </row>
    <row r="23" spans="1:13" ht="17.100000000000001" customHeight="1">
      <c r="A23" s="17">
        <v>45358</v>
      </c>
      <c r="B23" s="36" t="s">
        <v>607</v>
      </c>
      <c r="C23" s="28"/>
      <c r="D23" s="29"/>
      <c r="E23" s="21"/>
      <c r="F23" s="30">
        <v>10</v>
      </c>
      <c r="G23" s="31">
        <f t="shared" si="4"/>
        <v>7.38</v>
      </c>
      <c r="H23" s="21">
        <f t="shared" si="0"/>
        <v>73.8</v>
      </c>
      <c r="I23" s="32">
        <f t="shared" si="1"/>
        <v>477</v>
      </c>
      <c r="J23" s="40">
        <f t="shared" si="2"/>
        <v>7.38</v>
      </c>
      <c r="K23" s="33">
        <f t="shared" si="3"/>
        <v>3520.26</v>
      </c>
      <c r="L23" s="34"/>
      <c r="M23" s="165" t="s">
        <v>740</v>
      </c>
    </row>
    <row r="24" spans="1:13" ht="17.100000000000001" customHeight="1">
      <c r="A24" s="17">
        <v>45358</v>
      </c>
      <c r="B24" s="36" t="s">
        <v>566</v>
      </c>
      <c r="C24" s="28"/>
      <c r="D24" s="29"/>
      <c r="E24" s="21"/>
      <c r="F24" s="30">
        <v>10</v>
      </c>
      <c r="G24" s="31">
        <f>J23</f>
        <v>7.38</v>
      </c>
      <c r="H24" s="21">
        <f>G24*F24</f>
        <v>73.8</v>
      </c>
      <c r="I24" s="32">
        <f>+I23+C24-F24</f>
        <v>467</v>
      </c>
      <c r="J24" s="40">
        <f>ROUND(((K23+E24)-H24)/I24,2)</f>
        <v>7.38</v>
      </c>
      <c r="K24" s="33">
        <f>ROUND(I24*J24,2)</f>
        <v>3446.46</v>
      </c>
      <c r="L24" s="34"/>
      <c r="M24" s="165" t="s">
        <v>741</v>
      </c>
    </row>
    <row r="25" spans="1:13" ht="17.100000000000001" customHeight="1">
      <c r="A25" s="17">
        <v>45363</v>
      </c>
      <c r="B25" s="36" t="s">
        <v>588</v>
      </c>
      <c r="C25" s="28"/>
      <c r="D25" s="29"/>
      <c r="E25" s="91"/>
      <c r="F25" s="30">
        <v>1</v>
      </c>
      <c r="G25" s="31">
        <f>J24</f>
        <v>7.38</v>
      </c>
      <c r="H25" s="21">
        <f>G25*F25</f>
        <v>7.38</v>
      </c>
      <c r="I25" s="32">
        <f>+I24+C25-F25</f>
        <v>466</v>
      </c>
      <c r="J25" s="40">
        <f>ROUND(((K24+E25)-H25)/I25,2)</f>
        <v>7.38</v>
      </c>
      <c r="K25" s="33">
        <f>ROUND(I25*J25,2)</f>
        <v>3439.08</v>
      </c>
      <c r="L25" s="90"/>
      <c r="M25" s="165" t="s">
        <v>749</v>
      </c>
    </row>
    <row r="26" spans="1:13" ht="17.100000000000001" customHeight="1">
      <c r="A26" s="17">
        <v>45364</v>
      </c>
      <c r="B26" s="36" t="s">
        <v>591</v>
      </c>
      <c r="C26" s="28"/>
      <c r="D26" s="29"/>
      <c r="E26" s="91"/>
      <c r="F26" s="30">
        <v>5</v>
      </c>
      <c r="G26" s="31">
        <f t="shared" si="4"/>
        <v>7.38</v>
      </c>
      <c r="H26" s="21">
        <f t="shared" si="0"/>
        <v>36.9</v>
      </c>
      <c r="I26" s="32">
        <f t="shared" si="1"/>
        <v>461</v>
      </c>
      <c r="J26" s="40">
        <f t="shared" si="2"/>
        <v>7.38</v>
      </c>
      <c r="K26" s="33">
        <f t="shared" si="3"/>
        <v>3402.18</v>
      </c>
      <c r="L26" s="90"/>
      <c r="M26" s="165" t="s">
        <v>752</v>
      </c>
    </row>
    <row r="27" spans="1:13" ht="17.100000000000001" customHeight="1">
      <c r="A27" s="17">
        <v>45364</v>
      </c>
      <c r="B27" s="36" t="s">
        <v>615</v>
      </c>
      <c r="C27" s="28"/>
      <c r="D27" s="29"/>
      <c r="E27" s="91"/>
      <c r="F27" s="30">
        <v>12</v>
      </c>
      <c r="G27" s="31">
        <f t="shared" si="4"/>
        <v>7.38</v>
      </c>
      <c r="H27" s="21">
        <f t="shared" si="0"/>
        <v>88.56</v>
      </c>
      <c r="I27" s="32">
        <f t="shared" si="1"/>
        <v>449</v>
      </c>
      <c r="J27" s="40">
        <f t="shared" si="2"/>
        <v>7.38</v>
      </c>
      <c r="K27" s="33">
        <f t="shared" si="3"/>
        <v>3313.62</v>
      </c>
      <c r="L27" s="90"/>
      <c r="M27" s="165" t="s">
        <v>753</v>
      </c>
    </row>
    <row r="28" spans="1:13" ht="17.100000000000001" customHeight="1">
      <c r="A28" s="17">
        <v>45369</v>
      </c>
      <c r="B28" s="36" t="s">
        <v>583</v>
      </c>
      <c r="C28" s="28"/>
      <c r="D28" s="29"/>
      <c r="E28" s="91"/>
      <c r="F28" s="30">
        <v>10</v>
      </c>
      <c r="G28" s="31">
        <f t="shared" ref="G28:G33" si="5">J27</f>
        <v>7.38</v>
      </c>
      <c r="H28" s="21">
        <f t="shared" ref="H28:H33" si="6">G28*F28</f>
        <v>73.8</v>
      </c>
      <c r="I28" s="32">
        <f t="shared" ref="I28:I33" si="7">+I27+C28-F28</f>
        <v>439</v>
      </c>
      <c r="J28" s="40">
        <f t="shared" ref="J28:J33" si="8">ROUND(((K27+E28)-H28)/I28,2)</f>
        <v>7.38</v>
      </c>
      <c r="K28" s="33">
        <f t="shared" ref="K28:K33" si="9">ROUND(I28*J28,2)</f>
        <v>3239.82</v>
      </c>
      <c r="L28" s="90"/>
      <c r="M28" s="165" t="s">
        <v>758</v>
      </c>
    </row>
    <row r="29" spans="1:13" ht="17.100000000000001" customHeight="1">
      <c r="A29" s="194">
        <v>45371</v>
      </c>
      <c r="B29" s="207" t="s">
        <v>607</v>
      </c>
      <c r="C29" s="196"/>
      <c r="D29" s="197"/>
      <c r="E29" s="313"/>
      <c r="F29" s="199">
        <v>10</v>
      </c>
      <c r="G29" s="208">
        <f t="shared" si="5"/>
        <v>7.38</v>
      </c>
      <c r="H29" s="198">
        <f t="shared" si="6"/>
        <v>73.8</v>
      </c>
      <c r="I29" s="201">
        <f t="shared" si="7"/>
        <v>429</v>
      </c>
      <c r="J29" s="202">
        <f t="shared" si="8"/>
        <v>7.38</v>
      </c>
      <c r="K29" s="203">
        <f t="shared" si="9"/>
        <v>3166.02</v>
      </c>
      <c r="L29" s="314"/>
      <c r="M29" s="205" t="s">
        <v>764</v>
      </c>
    </row>
    <row r="30" spans="1:13" ht="17.100000000000001" customHeight="1">
      <c r="A30" s="17">
        <v>45383</v>
      </c>
      <c r="B30" s="58" t="s">
        <v>577</v>
      </c>
      <c r="C30" s="19"/>
      <c r="D30" s="20"/>
      <c r="E30" s="91"/>
      <c r="F30" s="22">
        <v>7</v>
      </c>
      <c r="G30" s="23">
        <f t="shared" si="5"/>
        <v>7.38</v>
      </c>
      <c r="H30" s="21">
        <f t="shared" si="6"/>
        <v>51.66</v>
      </c>
      <c r="I30" s="24">
        <f t="shared" si="7"/>
        <v>422</v>
      </c>
      <c r="J30" s="174">
        <f t="shared" si="8"/>
        <v>7.38</v>
      </c>
      <c r="K30" s="21">
        <f t="shared" si="9"/>
        <v>3114.36</v>
      </c>
      <c r="L30" s="312"/>
      <c r="M30" s="165" t="s">
        <v>789</v>
      </c>
    </row>
    <row r="31" spans="1:13" ht="17.100000000000001" customHeight="1">
      <c r="A31" s="17">
        <v>45385</v>
      </c>
      <c r="B31" s="36" t="s">
        <v>605</v>
      </c>
      <c r="C31" s="28"/>
      <c r="D31" s="29"/>
      <c r="E31" s="91"/>
      <c r="F31" s="30">
        <v>12</v>
      </c>
      <c r="G31" s="31">
        <f t="shared" si="5"/>
        <v>7.38</v>
      </c>
      <c r="H31" s="21">
        <f t="shared" si="6"/>
        <v>88.56</v>
      </c>
      <c r="I31" s="32">
        <f t="shared" si="7"/>
        <v>410</v>
      </c>
      <c r="J31" s="40">
        <f t="shared" si="8"/>
        <v>7.38</v>
      </c>
      <c r="K31" s="33">
        <f t="shared" si="9"/>
        <v>3025.8</v>
      </c>
      <c r="L31" s="90"/>
      <c r="M31" s="165" t="s">
        <v>800</v>
      </c>
    </row>
    <row r="32" spans="1:13" ht="17.100000000000001" customHeight="1">
      <c r="A32" s="17">
        <v>45390</v>
      </c>
      <c r="B32" s="36" t="s">
        <v>572</v>
      </c>
      <c r="C32" s="28"/>
      <c r="D32" s="29"/>
      <c r="E32" s="91"/>
      <c r="F32" s="30">
        <v>6</v>
      </c>
      <c r="G32" s="31">
        <f t="shared" si="5"/>
        <v>7.38</v>
      </c>
      <c r="H32" s="21">
        <f t="shared" si="6"/>
        <v>44.28</v>
      </c>
      <c r="I32" s="32">
        <f t="shared" si="7"/>
        <v>404</v>
      </c>
      <c r="J32" s="40">
        <f t="shared" si="8"/>
        <v>7.38</v>
      </c>
      <c r="K32" s="33">
        <f t="shared" si="9"/>
        <v>2981.52</v>
      </c>
      <c r="L32" s="90"/>
      <c r="M32" s="165" t="s">
        <v>812</v>
      </c>
    </row>
    <row r="33" spans="1:13" ht="17.100000000000001" customHeight="1">
      <c r="A33" s="17">
        <v>45393</v>
      </c>
      <c r="B33" s="36" t="s">
        <v>583</v>
      </c>
      <c r="C33" s="28"/>
      <c r="D33" s="29"/>
      <c r="E33" s="91"/>
      <c r="F33" s="30">
        <v>12</v>
      </c>
      <c r="G33" s="31">
        <f t="shared" si="5"/>
        <v>7.38</v>
      </c>
      <c r="H33" s="21">
        <f t="shared" si="6"/>
        <v>88.56</v>
      </c>
      <c r="I33" s="32">
        <f t="shared" si="7"/>
        <v>392</v>
      </c>
      <c r="J33" s="40">
        <f t="shared" si="8"/>
        <v>7.38</v>
      </c>
      <c r="K33" s="33">
        <f t="shared" si="9"/>
        <v>2892.96</v>
      </c>
      <c r="L33" s="90"/>
      <c r="M33" s="165" t="s">
        <v>820</v>
      </c>
    </row>
    <row r="34" spans="1:13" ht="17.100000000000001" customHeight="1">
      <c r="A34" s="17">
        <v>45393</v>
      </c>
      <c r="B34" s="172" t="s">
        <v>577</v>
      </c>
      <c r="C34" s="28"/>
      <c r="D34" s="29"/>
      <c r="E34" s="21"/>
      <c r="F34" s="30">
        <v>12</v>
      </c>
      <c r="G34" s="31">
        <f t="shared" si="4"/>
        <v>7.38</v>
      </c>
      <c r="H34" s="21">
        <f t="shared" si="0"/>
        <v>88.56</v>
      </c>
      <c r="I34" s="32">
        <f t="shared" si="1"/>
        <v>380</v>
      </c>
      <c r="J34" s="40">
        <f t="shared" si="2"/>
        <v>7.38</v>
      </c>
      <c r="K34" s="33">
        <f t="shared" si="3"/>
        <v>2804.4</v>
      </c>
      <c r="L34" s="34"/>
      <c r="M34" s="187" t="s">
        <v>824</v>
      </c>
    </row>
    <row r="35" spans="1:13" ht="17.100000000000001" customHeight="1">
      <c r="A35" s="17">
        <v>45399</v>
      </c>
      <c r="B35" s="57" t="s">
        <v>577</v>
      </c>
      <c r="C35" s="28"/>
      <c r="D35" s="29"/>
      <c r="E35" s="21"/>
      <c r="F35" s="30">
        <v>3</v>
      </c>
      <c r="G35" s="31">
        <f t="shared" si="4"/>
        <v>7.38</v>
      </c>
      <c r="H35" s="21">
        <f t="shared" si="0"/>
        <v>22.14</v>
      </c>
      <c r="I35" s="32">
        <f t="shared" si="1"/>
        <v>377</v>
      </c>
      <c r="J35" s="40">
        <f t="shared" si="2"/>
        <v>7.38</v>
      </c>
      <c r="K35" s="33">
        <f t="shared" si="3"/>
        <v>2782.26</v>
      </c>
      <c r="L35" s="34"/>
      <c r="M35" s="165" t="s">
        <v>835</v>
      </c>
    </row>
    <row r="36" spans="1:13" ht="17.100000000000001" customHeight="1">
      <c r="A36" s="17">
        <v>45405</v>
      </c>
      <c r="B36" s="36" t="s">
        <v>566</v>
      </c>
      <c r="C36" s="28"/>
      <c r="D36" s="29"/>
      <c r="E36" s="21"/>
      <c r="F36" s="30">
        <v>10</v>
      </c>
      <c r="G36" s="31">
        <f t="shared" si="4"/>
        <v>7.38</v>
      </c>
      <c r="H36" s="21">
        <f t="shared" si="0"/>
        <v>73.8</v>
      </c>
      <c r="I36" s="32">
        <f t="shared" si="1"/>
        <v>367</v>
      </c>
      <c r="J36" s="40">
        <f t="shared" si="2"/>
        <v>7.38</v>
      </c>
      <c r="K36" s="33">
        <f t="shared" si="3"/>
        <v>2708.46</v>
      </c>
      <c r="L36" s="34"/>
      <c r="M36" s="165" t="s">
        <v>845</v>
      </c>
    </row>
    <row r="37" spans="1:13" ht="17.100000000000001" customHeight="1">
      <c r="A37" s="17">
        <v>45407</v>
      </c>
      <c r="B37" s="36" t="s">
        <v>572</v>
      </c>
      <c r="C37" s="28"/>
      <c r="D37" s="29"/>
      <c r="E37" s="21"/>
      <c r="F37" s="30">
        <v>3</v>
      </c>
      <c r="G37" s="31">
        <f>J36</f>
        <v>7.38</v>
      </c>
      <c r="H37" s="21">
        <f>G37*F37</f>
        <v>22.14</v>
      </c>
      <c r="I37" s="32">
        <f>+I36+C37-F37</f>
        <v>364</v>
      </c>
      <c r="J37" s="40">
        <f>ROUND(((K36+E37)-H37)/I37,2)</f>
        <v>7.38</v>
      </c>
      <c r="K37" s="33">
        <f>ROUND(I37*J37,2)</f>
        <v>2686.32</v>
      </c>
      <c r="L37" s="34"/>
      <c r="M37" s="165" t="s">
        <v>849</v>
      </c>
    </row>
    <row r="38" spans="1:13" ht="17.100000000000001" customHeight="1">
      <c r="A38" s="194">
        <v>45411</v>
      </c>
      <c r="B38" s="207" t="s">
        <v>603</v>
      </c>
      <c r="C38" s="196"/>
      <c r="D38" s="197"/>
      <c r="E38" s="198"/>
      <c r="F38" s="199">
        <v>24</v>
      </c>
      <c r="G38" s="208">
        <f>J37</f>
        <v>7.38</v>
      </c>
      <c r="H38" s="198">
        <f>G38*F38</f>
        <v>177.12</v>
      </c>
      <c r="I38" s="201">
        <f>+I37+C38-F38</f>
        <v>340</v>
      </c>
      <c r="J38" s="202">
        <f>ROUND(((K37+E38)-H38)/I38,2)</f>
        <v>7.38</v>
      </c>
      <c r="K38" s="203">
        <f>ROUND(I38*J38,2)</f>
        <v>2509.1999999999998</v>
      </c>
      <c r="L38" s="204"/>
      <c r="M38" s="205" t="s">
        <v>854</v>
      </c>
    </row>
    <row r="39" spans="1:13" ht="17.100000000000001" customHeight="1">
      <c r="A39" s="17">
        <v>45419</v>
      </c>
      <c r="B39" s="58" t="s">
        <v>566</v>
      </c>
      <c r="C39" s="19"/>
      <c r="D39" s="20"/>
      <c r="E39" s="21"/>
      <c r="F39" s="22">
        <v>5</v>
      </c>
      <c r="G39" s="23">
        <f t="shared" si="4"/>
        <v>7.38</v>
      </c>
      <c r="H39" s="21">
        <f t="shared" si="0"/>
        <v>36.9</v>
      </c>
      <c r="I39" s="24">
        <f t="shared" si="1"/>
        <v>335</v>
      </c>
      <c r="J39" s="174">
        <f t="shared" si="2"/>
        <v>7.38</v>
      </c>
      <c r="K39" s="21">
        <f t="shared" si="3"/>
        <v>2472.3000000000002</v>
      </c>
      <c r="L39" s="26"/>
      <c r="M39" s="165" t="s">
        <v>876</v>
      </c>
    </row>
    <row r="40" spans="1:13" ht="17.100000000000001" customHeight="1">
      <c r="A40" s="17">
        <v>45419</v>
      </c>
      <c r="B40" s="36" t="s">
        <v>566</v>
      </c>
      <c r="C40" s="28"/>
      <c r="D40" s="29"/>
      <c r="E40" s="21"/>
      <c r="F40" s="30">
        <v>25</v>
      </c>
      <c r="G40" s="31">
        <f t="shared" si="4"/>
        <v>7.38</v>
      </c>
      <c r="H40" s="21">
        <f t="shared" si="0"/>
        <v>184.5</v>
      </c>
      <c r="I40" s="32">
        <f t="shared" si="1"/>
        <v>310</v>
      </c>
      <c r="J40" s="40">
        <f t="shared" si="2"/>
        <v>7.38</v>
      </c>
      <c r="K40" s="33">
        <f t="shared" si="3"/>
        <v>2287.8000000000002</v>
      </c>
      <c r="L40" s="34"/>
      <c r="M40" s="165" t="s">
        <v>879</v>
      </c>
    </row>
    <row r="41" spans="1:13" ht="17.100000000000001" customHeight="1">
      <c r="A41" s="17">
        <v>45421</v>
      </c>
      <c r="B41" s="36" t="s">
        <v>603</v>
      </c>
      <c r="C41" s="28"/>
      <c r="D41" s="29"/>
      <c r="E41" s="21"/>
      <c r="F41" s="30">
        <v>12</v>
      </c>
      <c r="G41" s="31">
        <f>J40</f>
        <v>7.38</v>
      </c>
      <c r="H41" s="21">
        <f>G41*F41</f>
        <v>88.56</v>
      </c>
      <c r="I41" s="32">
        <f>+I40+C41-F41</f>
        <v>298</v>
      </c>
      <c r="J41" s="40">
        <f>ROUND(((K40+E41)-H41)/I41,2)</f>
        <v>7.38</v>
      </c>
      <c r="K41" s="33">
        <f>ROUND(I41*J41,2)</f>
        <v>2199.2399999999998</v>
      </c>
      <c r="L41" s="34"/>
      <c r="M41" s="165" t="s">
        <v>890</v>
      </c>
    </row>
    <row r="42" spans="1:13" ht="17.100000000000001" customHeight="1">
      <c r="A42" s="17">
        <v>45421</v>
      </c>
      <c r="B42" s="36" t="s">
        <v>572</v>
      </c>
      <c r="C42" s="28"/>
      <c r="D42" s="29"/>
      <c r="E42" s="21"/>
      <c r="F42" s="30">
        <v>4</v>
      </c>
      <c r="G42" s="31">
        <f>J41</f>
        <v>7.38</v>
      </c>
      <c r="H42" s="21">
        <f>G42*F42</f>
        <v>29.52</v>
      </c>
      <c r="I42" s="32">
        <f>+I41+C42-F42</f>
        <v>294</v>
      </c>
      <c r="J42" s="40">
        <f>ROUND(((K41+E42)-H42)/I42,2)</f>
        <v>7.38</v>
      </c>
      <c r="K42" s="33">
        <f>ROUND(I42*J42,2)</f>
        <v>2169.7199999999998</v>
      </c>
      <c r="L42" s="34"/>
      <c r="M42" s="165" t="s">
        <v>892</v>
      </c>
    </row>
    <row r="43" spans="1:13" ht="17.100000000000001" customHeight="1">
      <c r="A43" s="17">
        <v>45422</v>
      </c>
      <c r="B43" s="36" t="s">
        <v>577</v>
      </c>
      <c r="C43" s="28"/>
      <c r="D43" s="29"/>
      <c r="E43" s="21"/>
      <c r="F43" s="30">
        <v>10</v>
      </c>
      <c r="G43" s="31">
        <f t="shared" ref="G43:G54" si="10">J42</f>
        <v>7.38</v>
      </c>
      <c r="H43" s="21">
        <f t="shared" ref="H43:H54" si="11">G43*F43</f>
        <v>73.8</v>
      </c>
      <c r="I43" s="32">
        <f t="shared" ref="I43:I54" si="12">+I42+C43-F43</f>
        <v>284</v>
      </c>
      <c r="J43" s="40">
        <f t="shared" ref="J43:J54" si="13">ROUND(((K42+E43)-H43)/I43,2)</f>
        <v>7.38</v>
      </c>
      <c r="K43" s="33">
        <f t="shared" ref="K43:K54" si="14">ROUND(I43*J43,2)</f>
        <v>2095.92</v>
      </c>
      <c r="L43" s="34"/>
      <c r="M43" s="165" t="s">
        <v>896</v>
      </c>
    </row>
    <row r="44" spans="1:13" ht="17.100000000000001" customHeight="1">
      <c r="A44" s="17">
        <v>45422</v>
      </c>
      <c r="B44" s="36" t="s">
        <v>588</v>
      </c>
      <c r="C44" s="28"/>
      <c r="D44" s="29"/>
      <c r="E44" s="21"/>
      <c r="F44" s="30">
        <v>2</v>
      </c>
      <c r="G44" s="31">
        <f t="shared" si="10"/>
        <v>7.38</v>
      </c>
      <c r="H44" s="21">
        <f t="shared" si="11"/>
        <v>14.76</v>
      </c>
      <c r="I44" s="32">
        <f t="shared" si="12"/>
        <v>282</v>
      </c>
      <c r="J44" s="40">
        <f t="shared" si="13"/>
        <v>7.38</v>
      </c>
      <c r="K44" s="33">
        <f t="shared" si="14"/>
        <v>2081.16</v>
      </c>
      <c r="L44" s="34"/>
      <c r="M44" s="165" t="s">
        <v>897</v>
      </c>
    </row>
    <row r="45" spans="1:13" ht="17.100000000000001" customHeight="1">
      <c r="A45" s="17">
        <v>45426</v>
      </c>
      <c r="B45" s="36" t="s">
        <v>497</v>
      </c>
      <c r="C45" s="28"/>
      <c r="D45" s="29"/>
      <c r="E45" s="21"/>
      <c r="F45" s="30">
        <v>5</v>
      </c>
      <c r="G45" s="31">
        <f t="shared" si="10"/>
        <v>7.38</v>
      </c>
      <c r="H45" s="21">
        <f t="shared" si="11"/>
        <v>36.9</v>
      </c>
      <c r="I45" s="32">
        <f t="shared" si="12"/>
        <v>277</v>
      </c>
      <c r="J45" s="40">
        <f t="shared" si="13"/>
        <v>7.38</v>
      </c>
      <c r="K45" s="33">
        <f t="shared" si="14"/>
        <v>2044.26</v>
      </c>
      <c r="L45" s="34"/>
      <c r="M45" s="165" t="s">
        <v>922</v>
      </c>
    </row>
    <row r="46" spans="1:13" ht="17.100000000000001" customHeight="1">
      <c r="A46" s="17">
        <v>45432</v>
      </c>
      <c r="B46" s="36" t="s">
        <v>588</v>
      </c>
      <c r="C46" s="28"/>
      <c r="D46" s="29"/>
      <c r="E46" s="21"/>
      <c r="F46" s="30">
        <v>1</v>
      </c>
      <c r="G46" s="31">
        <f t="shared" si="10"/>
        <v>7.38</v>
      </c>
      <c r="H46" s="21">
        <f t="shared" si="11"/>
        <v>7.38</v>
      </c>
      <c r="I46" s="32">
        <f t="shared" si="12"/>
        <v>276</v>
      </c>
      <c r="J46" s="40">
        <f t="shared" si="13"/>
        <v>7.38</v>
      </c>
      <c r="K46" s="33">
        <f t="shared" si="14"/>
        <v>2036.88</v>
      </c>
      <c r="L46" s="34"/>
      <c r="M46" s="165" t="s">
        <v>935</v>
      </c>
    </row>
    <row r="47" spans="1:13" ht="17.100000000000001" customHeight="1">
      <c r="A47" s="17">
        <v>45432</v>
      </c>
      <c r="B47" s="36" t="s">
        <v>585</v>
      </c>
      <c r="C47" s="28"/>
      <c r="D47" s="29"/>
      <c r="E47" s="21"/>
      <c r="F47" s="30">
        <v>10</v>
      </c>
      <c r="G47" s="31">
        <f t="shared" si="10"/>
        <v>7.38</v>
      </c>
      <c r="H47" s="21">
        <f t="shared" si="11"/>
        <v>73.8</v>
      </c>
      <c r="I47" s="32">
        <f t="shared" si="12"/>
        <v>266</v>
      </c>
      <c r="J47" s="40">
        <f t="shared" si="13"/>
        <v>7.38</v>
      </c>
      <c r="K47" s="33">
        <f t="shared" si="14"/>
        <v>1963.08</v>
      </c>
      <c r="L47" s="34"/>
      <c r="M47" s="165" t="s">
        <v>936</v>
      </c>
    </row>
    <row r="48" spans="1:13" ht="17.100000000000001" customHeight="1">
      <c r="A48" s="17">
        <v>45435</v>
      </c>
      <c r="B48" s="36" t="s">
        <v>588</v>
      </c>
      <c r="C48" s="28"/>
      <c r="D48" s="29"/>
      <c r="E48" s="21"/>
      <c r="F48" s="30">
        <v>3</v>
      </c>
      <c r="G48" s="31">
        <f t="shared" si="10"/>
        <v>7.38</v>
      </c>
      <c r="H48" s="21">
        <f t="shared" si="11"/>
        <v>22.14</v>
      </c>
      <c r="I48" s="32">
        <f t="shared" si="12"/>
        <v>263</v>
      </c>
      <c r="J48" s="40">
        <f t="shared" si="13"/>
        <v>7.38</v>
      </c>
      <c r="K48" s="33">
        <f t="shared" si="14"/>
        <v>1940.94</v>
      </c>
      <c r="L48" s="34"/>
      <c r="M48" s="165" t="s">
        <v>947</v>
      </c>
    </row>
    <row r="49" spans="1:13" ht="17.100000000000001" customHeight="1">
      <c r="A49" s="17">
        <v>45439</v>
      </c>
      <c r="B49" s="36" t="s">
        <v>591</v>
      </c>
      <c r="C49" s="28"/>
      <c r="D49" s="29"/>
      <c r="E49" s="21"/>
      <c r="F49" s="30">
        <v>3</v>
      </c>
      <c r="G49" s="31">
        <f t="shared" si="10"/>
        <v>7.38</v>
      </c>
      <c r="H49" s="21">
        <f t="shared" si="11"/>
        <v>22.14</v>
      </c>
      <c r="I49" s="32">
        <f t="shared" si="12"/>
        <v>260</v>
      </c>
      <c r="J49" s="40">
        <f t="shared" si="13"/>
        <v>7.38</v>
      </c>
      <c r="K49" s="33">
        <f t="shared" si="14"/>
        <v>1918.8</v>
      </c>
      <c r="L49" s="34"/>
      <c r="M49" s="165" t="s">
        <v>952</v>
      </c>
    </row>
    <row r="50" spans="1:13" ht="17.100000000000001" customHeight="1">
      <c r="A50" s="194">
        <v>45440</v>
      </c>
      <c r="B50" s="207" t="s">
        <v>574</v>
      </c>
      <c r="C50" s="196"/>
      <c r="D50" s="197"/>
      <c r="E50" s="198"/>
      <c r="F50" s="199">
        <v>30</v>
      </c>
      <c r="G50" s="208">
        <f t="shared" si="10"/>
        <v>7.38</v>
      </c>
      <c r="H50" s="198">
        <f t="shared" si="11"/>
        <v>221.4</v>
      </c>
      <c r="I50" s="201">
        <f t="shared" si="12"/>
        <v>230</v>
      </c>
      <c r="J50" s="202">
        <f t="shared" si="13"/>
        <v>7.38</v>
      </c>
      <c r="K50" s="203">
        <f t="shared" si="14"/>
        <v>1697.4</v>
      </c>
      <c r="L50" s="204"/>
      <c r="M50" s="205" t="s">
        <v>958</v>
      </c>
    </row>
    <row r="51" spans="1:13" ht="17.100000000000001" customHeight="1">
      <c r="A51" s="17">
        <v>45446</v>
      </c>
      <c r="B51" s="58" t="s">
        <v>585</v>
      </c>
      <c r="C51" s="19"/>
      <c r="D51" s="20"/>
      <c r="E51" s="21"/>
      <c r="F51" s="22">
        <v>10</v>
      </c>
      <c r="G51" s="23">
        <f t="shared" si="10"/>
        <v>7.38</v>
      </c>
      <c r="H51" s="21">
        <f t="shared" si="11"/>
        <v>73.8</v>
      </c>
      <c r="I51" s="24">
        <f t="shared" si="12"/>
        <v>220</v>
      </c>
      <c r="J51" s="174">
        <f t="shared" si="13"/>
        <v>7.38</v>
      </c>
      <c r="K51" s="21">
        <f t="shared" si="14"/>
        <v>1623.6</v>
      </c>
      <c r="L51" s="26"/>
      <c r="M51" s="165" t="s">
        <v>964</v>
      </c>
    </row>
    <row r="52" spans="1:13" ht="17.100000000000001" customHeight="1">
      <c r="A52" s="17">
        <v>45446</v>
      </c>
      <c r="B52" s="36" t="s">
        <v>607</v>
      </c>
      <c r="C52" s="28"/>
      <c r="D52" s="29"/>
      <c r="E52" s="21"/>
      <c r="F52" s="30">
        <v>50</v>
      </c>
      <c r="G52" s="31">
        <f t="shared" si="10"/>
        <v>7.38</v>
      </c>
      <c r="H52" s="21">
        <f t="shared" si="11"/>
        <v>369</v>
      </c>
      <c r="I52" s="32">
        <f t="shared" si="12"/>
        <v>170</v>
      </c>
      <c r="J52" s="40">
        <f t="shared" si="13"/>
        <v>7.38</v>
      </c>
      <c r="K52" s="33">
        <f t="shared" si="14"/>
        <v>1254.5999999999999</v>
      </c>
      <c r="L52" s="34"/>
      <c r="M52" s="165" t="s">
        <v>966</v>
      </c>
    </row>
    <row r="53" spans="1:13" ht="17.100000000000001" customHeight="1">
      <c r="A53" s="17">
        <v>45447</v>
      </c>
      <c r="B53" s="36" t="s">
        <v>566</v>
      </c>
      <c r="C53" s="28"/>
      <c r="D53" s="29"/>
      <c r="E53" s="21"/>
      <c r="F53" s="30">
        <v>10</v>
      </c>
      <c r="G53" s="31">
        <f t="shared" si="10"/>
        <v>7.38</v>
      </c>
      <c r="H53" s="21">
        <f t="shared" si="11"/>
        <v>73.8</v>
      </c>
      <c r="I53" s="32">
        <f t="shared" si="12"/>
        <v>160</v>
      </c>
      <c r="J53" s="40">
        <f t="shared" si="13"/>
        <v>7.38</v>
      </c>
      <c r="K53" s="33">
        <f t="shared" si="14"/>
        <v>1180.8</v>
      </c>
      <c r="L53" s="34"/>
      <c r="M53" s="165" t="s">
        <v>970</v>
      </c>
    </row>
    <row r="54" spans="1:13" ht="17.100000000000001" customHeight="1">
      <c r="A54" s="17">
        <v>45447</v>
      </c>
      <c r="B54" s="36" t="s">
        <v>566</v>
      </c>
      <c r="C54" s="28"/>
      <c r="D54" s="29"/>
      <c r="E54" s="21"/>
      <c r="F54" s="30">
        <v>40</v>
      </c>
      <c r="G54" s="31">
        <f t="shared" si="10"/>
        <v>7.38</v>
      </c>
      <c r="H54" s="21">
        <f t="shared" si="11"/>
        <v>295.2</v>
      </c>
      <c r="I54" s="32">
        <f t="shared" si="12"/>
        <v>120</v>
      </c>
      <c r="J54" s="40">
        <f t="shared" si="13"/>
        <v>7.38</v>
      </c>
      <c r="K54" s="33">
        <f t="shared" si="14"/>
        <v>885.6</v>
      </c>
      <c r="L54" s="34"/>
      <c r="M54" s="165" t="s">
        <v>973</v>
      </c>
    </row>
    <row r="55" spans="1:13" ht="17.100000000000001" customHeight="1">
      <c r="A55" s="17">
        <v>45448</v>
      </c>
      <c r="B55" s="36" t="s">
        <v>577</v>
      </c>
      <c r="C55" s="28"/>
      <c r="D55" s="29"/>
      <c r="E55" s="21"/>
      <c r="F55" s="30">
        <v>5</v>
      </c>
      <c r="G55" s="31">
        <f t="shared" ref="G55:G62" si="15">J54</f>
        <v>7.38</v>
      </c>
      <c r="H55" s="21">
        <f t="shared" ref="H55:H62" si="16">G55*F55</f>
        <v>36.9</v>
      </c>
      <c r="I55" s="32">
        <f t="shared" ref="I55:I62" si="17">+I54+C55-F55</f>
        <v>115</v>
      </c>
      <c r="J55" s="40">
        <f t="shared" ref="J55:J62" si="18">ROUND(((K54+E55)-H55)/I55,2)</f>
        <v>7.38</v>
      </c>
      <c r="K55" s="33">
        <f t="shared" ref="K55:K62" si="19">ROUND(I55*J55,2)</f>
        <v>848.7</v>
      </c>
      <c r="L55" s="34"/>
      <c r="M55" s="165" t="s">
        <v>974</v>
      </c>
    </row>
    <row r="56" spans="1:13" ht="17.100000000000001" customHeight="1">
      <c r="A56" s="17">
        <v>45449</v>
      </c>
      <c r="B56" s="36" t="s">
        <v>603</v>
      </c>
      <c r="C56" s="28"/>
      <c r="D56" s="29"/>
      <c r="E56" s="21"/>
      <c r="F56" s="30">
        <v>12</v>
      </c>
      <c r="G56" s="31">
        <f t="shared" si="15"/>
        <v>7.38</v>
      </c>
      <c r="H56" s="21">
        <f t="shared" si="16"/>
        <v>88.56</v>
      </c>
      <c r="I56" s="32">
        <f t="shared" si="17"/>
        <v>103</v>
      </c>
      <c r="J56" s="40">
        <f t="shared" si="18"/>
        <v>7.38</v>
      </c>
      <c r="K56" s="33">
        <f t="shared" si="19"/>
        <v>760.14</v>
      </c>
      <c r="L56" s="34"/>
      <c r="M56" s="165" t="s">
        <v>980</v>
      </c>
    </row>
    <row r="57" spans="1:13" ht="17.100000000000001" customHeight="1">
      <c r="A57" s="17">
        <v>45449</v>
      </c>
      <c r="B57" s="36" t="s">
        <v>577</v>
      </c>
      <c r="C57" s="28"/>
      <c r="D57" s="29"/>
      <c r="E57" s="21"/>
      <c r="F57" s="30">
        <v>36</v>
      </c>
      <c r="G57" s="31">
        <f t="shared" si="15"/>
        <v>7.38</v>
      </c>
      <c r="H57" s="21">
        <f t="shared" si="16"/>
        <v>265.68</v>
      </c>
      <c r="I57" s="32">
        <f t="shared" si="17"/>
        <v>67</v>
      </c>
      <c r="J57" s="40">
        <f t="shared" si="18"/>
        <v>7.38</v>
      </c>
      <c r="K57" s="33">
        <f t="shared" si="19"/>
        <v>494.46</v>
      </c>
      <c r="L57" s="34"/>
      <c r="M57" s="165" t="s">
        <v>981</v>
      </c>
    </row>
    <row r="58" spans="1:13" ht="17.100000000000001" customHeight="1">
      <c r="A58" s="17">
        <v>45454</v>
      </c>
      <c r="B58" s="36" t="s">
        <v>585</v>
      </c>
      <c r="C58" s="28"/>
      <c r="D58" s="29"/>
      <c r="E58" s="21"/>
      <c r="F58" s="30">
        <v>20</v>
      </c>
      <c r="G58" s="31">
        <f t="shared" si="15"/>
        <v>7.38</v>
      </c>
      <c r="H58" s="21">
        <f t="shared" si="16"/>
        <v>147.6</v>
      </c>
      <c r="I58" s="32">
        <f t="shared" si="17"/>
        <v>47</v>
      </c>
      <c r="J58" s="40">
        <f t="shared" si="18"/>
        <v>7.38</v>
      </c>
      <c r="K58" s="33">
        <f t="shared" si="19"/>
        <v>346.86</v>
      </c>
      <c r="L58" s="34"/>
      <c r="M58" s="165" t="s">
        <v>988</v>
      </c>
    </row>
    <row r="59" spans="1:13" ht="17.100000000000001" customHeight="1">
      <c r="A59" s="17">
        <v>45454</v>
      </c>
      <c r="B59" s="36" t="s">
        <v>497</v>
      </c>
      <c r="C59" s="28"/>
      <c r="D59" s="29"/>
      <c r="E59" s="21"/>
      <c r="F59" s="30">
        <v>10</v>
      </c>
      <c r="G59" s="31">
        <f t="shared" si="15"/>
        <v>7.38</v>
      </c>
      <c r="H59" s="21">
        <f t="shared" si="16"/>
        <v>73.8</v>
      </c>
      <c r="I59" s="32">
        <f t="shared" si="17"/>
        <v>37</v>
      </c>
      <c r="J59" s="40">
        <f t="shared" si="18"/>
        <v>7.38</v>
      </c>
      <c r="K59" s="33">
        <f t="shared" si="19"/>
        <v>273.06</v>
      </c>
      <c r="L59" s="34"/>
      <c r="M59" s="165" t="s">
        <v>991</v>
      </c>
    </row>
    <row r="60" spans="1:13" ht="17.100000000000001" customHeight="1">
      <c r="A60" s="17">
        <v>45463</v>
      </c>
      <c r="B60" s="36" t="s">
        <v>570</v>
      </c>
      <c r="C60" s="28"/>
      <c r="D60" s="29"/>
      <c r="E60" s="21"/>
      <c r="F60" s="30">
        <v>5</v>
      </c>
      <c r="G60" s="31">
        <f t="shared" si="15"/>
        <v>7.38</v>
      </c>
      <c r="H60" s="21">
        <f t="shared" si="16"/>
        <v>36.9</v>
      </c>
      <c r="I60" s="32">
        <f t="shared" si="17"/>
        <v>32</v>
      </c>
      <c r="J60" s="40">
        <f t="shared" si="18"/>
        <v>7.38</v>
      </c>
      <c r="K60" s="33">
        <f t="shared" si="19"/>
        <v>236.16</v>
      </c>
      <c r="L60" s="34"/>
      <c r="M60" s="165" t="s">
        <v>996</v>
      </c>
    </row>
    <row r="61" spans="1:13" ht="17.100000000000001" customHeight="1">
      <c r="A61" s="17">
        <v>45467</v>
      </c>
      <c r="B61" s="36" t="s">
        <v>566</v>
      </c>
      <c r="C61" s="28"/>
      <c r="D61" s="29"/>
      <c r="E61" s="21"/>
      <c r="F61" s="30">
        <v>20</v>
      </c>
      <c r="G61" s="31">
        <f t="shared" si="15"/>
        <v>7.38</v>
      </c>
      <c r="H61" s="21">
        <f t="shared" si="16"/>
        <v>147.6</v>
      </c>
      <c r="I61" s="32">
        <f t="shared" si="17"/>
        <v>12</v>
      </c>
      <c r="J61" s="40">
        <f t="shared" si="18"/>
        <v>7.38</v>
      </c>
      <c r="K61" s="33">
        <f t="shared" si="19"/>
        <v>88.56</v>
      </c>
      <c r="L61" s="34"/>
      <c r="M61" s="165" t="s">
        <v>1000</v>
      </c>
    </row>
    <row r="62" spans="1:13" s="354" customFormat="1" ht="17.100000000000001" customHeight="1" thickBot="1">
      <c r="A62" s="220">
        <v>45468</v>
      </c>
      <c r="B62" s="207" t="s">
        <v>607</v>
      </c>
      <c r="C62" s="196"/>
      <c r="D62" s="197"/>
      <c r="E62" s="198"/>
      <c r="F62" s="199">
        <v>10</v>
      </c>
      <c r="G62" s="208">
        <f t="shared" si="15"/>
        <v>7.38</v>
      </c>
      <c r="H62" s="198">
        <f t="shared" si="16"/>
        <v>73.8</v>
      </c>
      <c r="I62" s="201">
        <f t="shared" si="17"/>
        <v>2</v>
      </c>
      <c r="J62" s="202">
        <f t="shared" si="18"/>
        <v>7.38</v>
      </c>
      <c r="K62" s="203">
        <f t="shared" si="19"/>
        <v>14.76</v>
      </c>
      <c r="L62" s="314"/>
      <c r="M62" s="253" t="s">
        <v>1007</v>
      </c>
    </row>
    <row r="63" spans="1:13" ht="17.100000000000001" customHeight="1" thickTop="1">
      <c r="A63" s="300">
        <v>45474</v>
      </c>
      <c r="B63" s="301" t="s">
        <v>618</v>
      </c>
      <c r="C63" s="302"/>
      <c r="D63" s="303"/>
      <c r="E63" s="304"/>
      <c r="F63" s="305">
        <v>2</v>
      </c>
      <c r="G63" s="306">
        <f t="shared" ref="G63:G70" si="20">J62</f>
        <v>7.38</v>
      </c>
      <c r="H63" s="304">
        <f t="shared" ref="H63:H70" si="21">G63*F63</f>
        <v>14.76</v>
      </c>
      <c r="I63" s="307">
        <f t="shared" ref="I63:I70" si="22">+I62+C63-F63</f>
        <v>0</v>
      </c>
      <c r="J63" s="308">
        <v>0</v>
      </c>
      <c r="K63" s="304">
        <f t="shared" ref="K63:K70" si="23">ROUND(I63*J63,2)</f>
        <v>0</v>
      </c>
      <c r="L63" s="309"/>
      <c r="M63" s="310" t="s">
        <v>1028</v>
      </c>
    </row>
    <row r="64" spans="1:13" ht="17.100000000000001" customHeight="1">
      <c r="A64" s="17">
        <v>45643</v>
      </c>
      <c r="B64" s="58" t="s">
        <v>1525</v>
      </c>
      <c r="C64" s="19">
        <v>500</v>
      </c>
      <c r="D64" s="20">
        <v>8</v>
      </c>
      <c r="E64" s="21">
        <f>C64*D64</f>
        <v>4000</v>
      </c>
      <c r="F64" s="22"/>
      <c r="G64" s="23">
        <f t="shared" si="20"/>
        <v>0</v>
      </c>
      <c r="H64" s="21">
        <f t="shared" si="21"/>
        <v>0</v>
      </c>
      <c r="I64" s="24">
        <f t="shared" si="22"/>
        <v>500</v>
      </c>
      <c r="J64" s="174">
        <f t="shared" ref="J64:J70" si="24">ROUND(((K63+E64)-H64)/I64,2)</f>
        <v>8</v>
      </c>
      <c r="K64" s="21">
        <f t="shared" si="23"/>
        <v>4000</v>
      </c>
      <c r="L64" s="26"/>
    </row>
    <row r="65" spans="1:12" ht="17.100000000000001" customHeight="1">
      <c r="A65" s="17"/>
      <c r="B65" s="36"/>
      <c r="C65" s="28"/>
      <c r="D65" s="29"/>
      <c r="E65" s="21"/>
      <c r="F65" s="30"/>
      <c r="G65" s="31">
        <f t="shared" si="20"/>
        <v>8</v>
      </c>
      <c r="H65" s="21">
        <f t="shared" si="21"/>
        <v>0</v>
      </c>
      <c r="I65" s="32">
        <f t="shared" si="22"/>
        <v>500</v>
      </c>
      <c r="J65" s="40">
        <f t="shared" si="24"/>
        <v>8</v>
      </c>
      <c r="K65" s="33">
        <f t="shared" si="23"/>
        <v>4000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>
        <f t="shared" si="20"/>
        <v>8</v>
      </c>
      <c r="H66" s="21">
        <f t="shared" si="21"/>
        <v>0</v>
      </c>
      <c r="I66" s="32">
        <f t="shared" si="22"/>
        <v>500</v>
      </c>
      <c r="J66" s="40">
        <f t="shared" si="24"/>
        <v>8</v>
      </c>
      <c r="K66" s="33">
        <f t="shared" si="23"/>
        <v>4000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>
        <f t="shared" si="20"/>
        <v>8</v>
      </c>
      <c r="H67" s="21">
        <f t="shared" si="21"/>
        <v>0</v>
      </c>
      <c r="I67" s="32">
        <f t="shared" si="22"/>
        <v>500</v>
      </c>
      <c r="J67" s="40">
        <f t="shared" si="24"/>
        <v>8</v>
      </c>
      <c r="K67" s="33">
        <f t="shared" si="23"/>
        <v>4000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>
        <f t="shared" si="20"/>
        <v>8</v>
      </c>
      <c r="H68" s="21">
        <f t="shared" si="21"/>
        <v>0</v>
      </c>
      <c r="I68" s="32">
        <f t="shared" si="22"/>
        <v>500</v>
      </c>
      <c r="J68" s="40">
        <f t="shared" si="24"/>
        <v>8</v>
      </c>
      <c r="K68" s="33">
        <f t="shared" si="23"/>
        <v>4000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>
        <f t="shared" si="20"/>
        <v>8</v>
      </c>
      <c r="H69" s="21">
        <f t="shared" si="21"/>
        <v>0</v>
      </c>
      <c r="I69" s="32">
        <f t="shared" si="22"/>
        <v>500</v>
      </c>
      <c r="J69" s="40">
        <f t="shared" si="24"/>
        <v>8</v>
      </c>
      <c r="K69" s="33">
        <f t="shared" si="23"/>
        <v>4000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>
        <f t="shared" si="20"/>
        <v>8</v>
      </c>
      <c r="H70" s="21">
        <f t="shared" si="21"/>
        <v>0</v>
      </c>
      <c r="I70" s="32">
        <f t="shared" si="22"/>
        <v>500</v>
      </c>
      <c r="J70" s="40">
        <f t="shared" si="24"/>
        <v>8</v>
      </c>
      <c r="K70" s="33">
        <f t="shared" si="23"/>
        <v>4000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>
        <f>J70</f>
        <v>8</v>
      </c>
      <c r="H71" s="21">
        <f>G71*F71</f>
        <v>0</v>
      </c>
      <c r="I71" s="32">
        <f t="shared" ref="I71:I90" si="25">+I70+C71-F71</f>
        <v>500</v>
      </c>
      <c r="J71" s="40">
        <f t="shared" ref="J71:J90" si="26">ROUND(((K70+E71)-H71)/I71,2)</f>
        <v>8</v>
      </c>
      <c r="K71" s="33">
        <f t="shared" ref="K71:K90" si="27">ROUND(I71*J71,2)</f>
        <v>4000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>
        <f>J71</f>
        <v>8</v>
      </c>
      <c r="H72" s="21">
        <f>G72*F72</f>
        <v>0</v>
      </c>
      <c r="I72" s="32">
        <f t="shared" si="25"/>
        <v>500</v>
      </c>
      <c r="J72" s="40">
        <f t="shared" si="26"/>
        <v>8</v>
      </c>
      <c r="K72" s="33">
        <f t="shared" si="27"/>
        <v>4000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>
        <f>J72</f>
        <v>8</v>
      </c>
      <c r="H73" s="21">
        <f>G73*F73</f>
        <v>0</v>
      </c>
      <c r="I73" s="32">
        <f t="shared" si="25"/>
        <v>500</v>
      </c>
      <c r="J73" s="40">
        <f t="shared" si="26"/>
        <v>8</v>
      </c>
      <c r="K73" s="33">
        <f t="shared" si="27"/>
        <v>4000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>
        <f>J73</f>
        <v>8</v>
      </c>
      <c r="H74" s="21">
        <f>G74*F74</f>
        <v>0</v>
      </c>
      <c r="I74" s="32">
        <f t="shared" si="25"/>
        <v>500</v>
      </c>
      <c r="J74" s="40">
        <f t="shared" si="26"/>
        <v>8</v>
      </c>
      <c r="K74" s="33">
        <f t="shared" si="27"/>
        <v>4000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>
        <f>J74</f>
        <v>8</v>
      </c>
      <c r="H75" s="21">
        <f>G75*F75</f>
        <v>0</v>
      </c>
      <c r="I75" s="32">
        <f t="shared" si="25"/>
        <v>500</v>
      </c>
      <c r="J75" s="40">
        <f t="shared" si="26"/>
        <v>8</v>
      </c>
      <c r="K75" s="33">
        <f t="shared" si="27"/>
        <v>4000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>
        <f t="shared" ref="G76:G82" si="28">J75</f>
        <v>8</v>
      </c>
      <c r="H76" s="21">
        <f t="shared" ref="H76:H82" si="29">G76*F76</f>
        <v>0</v>
      </c>
      <c r="I76" s="32">
        <f t="shared" ref="I76:I82" si="30">+I75+C76-F76</f>
        <v>500</v>
      </c>
      <c r="J76" s="40">
        <f t="shared" ref="J76:J82" si="31">ROUND(((K75+E76)-H76)/I76,2)</f>
        <v>8</v>
      </c>
      <c r="K76" s="33">
        <f t="shared" ref="K76:K82" si="32">ROUND(I76*J76,2)</f>
        <v>4000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>
        <f t="shared" si="28"/>
        <v>8</v>
      </c>
      <c r="H77" s="21">
        <f t="shared" si="29"/>
        <v>0</v>
      </c>
      <c r="I77" s="32">
        <f t="shared" si="30"/>
        <v>500</v>
      </c>
      <c r="J77" s="40">
        <f t="shared" si="31"/>
        <v>8</v>
      </c>
      <c r="K77" s="33">
        <f t="shared" si="32"/>
        <v>4000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>
        <f t="shared" si="28"/>
        <v>8</v>
      </c>
      <c r="H78" s="21">
        <f t="shared" si="29"/>
        <v>0</v>
      </c>
      <c r="I78" s="32">
        <f t="shared" si="30"/>
        <v>500</v>
      </c>
      <c r="J78" s="40">
        <f t="shared" si="31"/>
        <v>8</v>
      </c>
      <c r="K78" s="33">
        <f t="shared" si="32"/>
        <v>4000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>
        <f t="shared" si="28"/>
        <v>8</v>
      </c>
      <c r="H79" s="21">
        <f t="shared" si="29"/>
        <v>0</v>
      </c>
      <c r="I79" s="32">
        <f t="shared" si="30"/>
        <v>500</v>
      </c>
      <c r="J79" s="40">
        <f t="shared" si="31"/>
        <v>8</v>
      </c>
      <c r="K79" s="33">
        <f t="shared" si="32"/>
        <v>4000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>
        <f t="shared" si="28"/>
        <v>8</v>
      </c>
      <c r="H80" s="21">
        <f t="shared" si="29"/>
        <v>0</v>
      </c>
      <c r="I80" s="32">
        <f t="shared" si="30"/>
        <v>500</v>
      </c>
      <c r="J80" s="40">
        <f t="shared" si="31"/>
        <v>8</v>
      </c>
      <c r="K80" s="33">
        <f t="shared" si="32"/>
        <v>4000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>
        <f t="shared" si="28"/>
        <v>8</v>
      </c>
      <c r="H81" s="21">
        <f t="shared" si="29"/>
        <v>0</v>
      </c>
      <c r="I81" s="32">
        <f t="shared" si="30"/>
        <v>500</v>
      </c>
      <c r="J81" s="40">
        <f t="shared" si="31"/>
        <v>8</v>
      </c>
      <c r="K81" s="33">
        <f t="shared" si="32"/>
        <v>4000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>
        <f t="shared" si="28"/>
        <v>8</v>
      </c>
      <c r="H82" s="21">
        <f t="shared" si="29"/>
        <v>0</v>
      </c>
      <c r="I82" s="32">
        <f t="shared" si="30"/>
        <v>500</v>
      </c>
      <c r="J82" s="40">
        <f t="shared" si="31"/>
        <v>8</v>
      </c>
      <c r="K82" s="33">
        <f t="shared" si="32"/>
        <v>4000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>
        <f t="shared" ref="G83:G91" si="33">J82</f>
        <v>8</v>
      </c>
      <c r="H83" s="21">
        <f t="shared" ref="H83:H90" si="34">G83*F83</f>
        <v>0</v>
      </c>
      <c r="I83" s="32">
        <f t="shared" si="25"/>
        <v>500</v>
      </c>
      <c r="J83" s="40">
        <f t="shared" si="26"/>
        <v>8</v>
      </c>
      <c r="K83" s="33">
        <f t="shared" si="27"/>
        <v>4000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>
        <f t="shared" si="33"/>
        <v>8</v>
      </c>
      <c r="H84" s="21">
        <f t="shared" si="34"/>
        <v>0</v>
      </c>
      <c r="I84" s="32">
        <f t="shared" si="25"/>
        <v>500</v>
      </c>
      <c r="J84" s="40">
        <f t="shared" si="26"/>
        <v>8</v>
      </c>
      <c r="K84" s="33">
        <f t="shared" si="27"/>
        <v>4000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>
        <f t="shared" si="33"/>
        <v>8</v>
      </c>
      <c r="H85" s="21">
        <f t="shared" si="34"/>
        <v>0</v>
      </c>
      <c r="I85" s="32">
        <f t="shared" si="25"/>
        <v>500</v>
      </c>
      <c r="J85" s="40">
        <f t="shared" si="26"/>
        <v>8</v>
      </c>
      <c r="K85" s="33">
        <f t="shared" si="27"/>
        <v>4000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>
        <f t="shared" si="33"/>
        <v>8</v>
      </c>
      <c r="H86" s="21">
        <f t="shared" si="34"/>
        <v>0</v>
      </c>
      <c r="I86" s="32">
        <f t="shared" si="25"/>
        <v>500</v>
      </c>
      <c r="J86" s="40">
        <f t="shared" si="26"/>
        <v>8</v>
      </c>
      <c r="K86" s="33">
        <f t="shared" si="27"/>
        <v>4000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>
        <f t="shared" si="33"/>
        <v>8</v>
      </c>
      <c r="H87" s="21">
        <f t="shared" si="34"/>
        <v>0</v>
      </c>
      <c r="I87" s="32">
        <f t="shared" si="25"/>
        <v>500</v>
      </c>
      <c r="J87" s="40">
        <f t="shared" si="26"/>
        <v>8</v>
      </c>
      <c r="K87" s="33">
        <f t="shared" si="27"/>
        <v>4000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>
        <f t="shared" si="33"/>
        <v>8</v>
      </c>
      <c r="H88" s="21">
        <f t="shared" si="34"/>
        <v>0</v>
      </c>
      <c r="I88" s="32">
        <f t="shared" si="25"/>
        <v>500</v>
      </c>
      <c r="J88" s="40">
        <f t="shared" si="26"/>
        <v>8</v>
      </c>
      <c r="K88" s="33">
        <f t="shared" si="27"/>
        <v>4000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>
        <f t="shared" si="33"/>
        <v>8</v>
      </c>
      <c r="H89" s="21">
        <f t="shared" si="34"/>
        <v>0</v>
      </c>
      <c r="I89" s="32">
        <f t="shared" si="25"/>
        <v>500</v>
      </c>
      <c r="J89" s="40">
        <f t="shared" si="26"/>
        <v>8</v>
      </c>
      <c r="K89" s="33">
        <f t="shared" si="27"/>
        <v>4000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>
        <f t="shared" si="33"/>
        <v>8</v>
      </c>
      <c r="H90" s="21">
        <f t="shared" si="34"/>
        <v>0</v>
      </c>
      <c r="I90" s="32">
        <f t="shared" si="25"/>
        <v>500</v>
      </c>
      <c r="J90" s="40">
        <f t="shared" si="26"/>
        <v>8</v>
      </c>
      <c r="K90" s="33">
        <f t="shared" si="27"/>
        <v>4000</v>
      </c>
      <c r="L90" s="34"/>
    </row>
    <row r="91" spans="1:12">
      <c r="A91" s="17"/>
      <c r="B91" s="36"/>
      <c r="C91" s="28"/>
      <c r="D91" s="29"/>
      <c r="E91" s="21"/>
      <c r="F91" s="30"/>
      <c r="G91" s="31">
        <f t="shared" si="33"/>
        <v>8</v>
      </c>
      <c r="H91" s="21">
        <f t="shared" ref="H91:H98" si="35">G91*F91</f>
        <v>0</v>
      </c>
      <c r="I91" s="32">
        <f t="shared" ref="I91:I98" si="36">+I90+C91-F91</f>
        <v>500</v>
      </c>
      <c r="J91" s="40">
        <f t="shared" ref="J91:J98" si="37">ROUND(((K90+E91)-H91)/I91,2)</f>
        <v>8</v>
      </c>
      <c r="K91" s="33">
        <f t="shared" ref="K91:K98" si="38">ROUND(I91*J91,2)</f>
        <v>4000</v>
      </c>
      <c r="L91" s="34"/>
    </row>
    <row r="92" spans="1:12">
      <c r="A92" s="17"/>
      <c r="B92" s="36"/>
      <c r="C92" s="28"/>
      <c r="D92" s="29"/>
      <c r="E92" s="21"/>
      <c r="F92" s="30"/>
      <c r="G92" s="31">
        <f t="shared" ref="G92:G98" si="39">J91</f>
        <v>8</v>
      </c>
      <c r="H92" s="21">
        <f t="shared" si="35"/>
        <v>0</v>
      </c>
      <c r="I92" s="32">
        <f t="shared" si="36"/>
        <v>500</v>
      </c>
      <c r="J92" s="40">
        <f t="shared" si="37"/>
        <v>8</v>
      </c>
      <c r="K92" s="33">
        <f t="shared" si="38"/>
        <v>4000</v>
      </c>
      <c r="L92" s="34"/>
    </row>
    <row r="93" spans="1:12">
      <c r="A93" s="17"/>
      <c r="B93" s="36"/>
      <c r="C93" s="28"/>
      <c r="D93" s="29"/>
      <c r="E93" s="21"/>
      <c r="F93" s="30"/>
      <c r="G93" s="31">
        <f t="shared" si="39"/>
        <v>8</v>
      </c>
      <c r="H93" s="21">
        <f t="shared" si="35"/>
        <v>0</v>
      </c>
      <c r="I93" s="32">
        <f t="shared" si="36"/>
        <v>500</v>
      </c>
      <c r="J93" s="40">
        <f t="shared" si="37"/>
        <v>8</v>
      </c>
      <c r="K93" s="33">
        <f t="shared" si="38"/>
        <v>4000</v>
      </c>
      <c r="L93" s="34"/>
    </row>
    <row r="94" spans="1:12">
      <c r="A94" s="17"/>
      <c r="B94" s="36"/>
      <c r="C94" s="28"/>
      <c r="D94" s="29"/>
      <c r="E94" s="21"/>
      <c r="F94" s="30"/>
      <c r="G94" s="31">
        <f t="shared" si="39"/>
        <v>8</v>
      </c>
      <c r="H94" s="21">
        <f t="shared" si="35"/>
        <v>0</v>
      </c>
      <c r="I94" s="32">
        <f t="shared" si="36"/>
        <v>500</v>
      </c>
      <c r="J94" s="40">
        <f t="shared" si="37"/>
        <v>8</v>
      </c>
      <c r="K94" s="33">
        <f t="shared" si="38"/>
        <v>4000</v>
      </c>
      <c r="L94" s="34"/>
    </row>
    <row r="95" spans="1:12">
      <c r="A95" s="17"/>
      <c r="B95" s="36"/>
      <c r="C95" s="28"/>
      <c r="D95" s="29"/>
      <c r="E95" s="21"/>
      <c r="F95" s="30"/>
      <c r="G95" s="31">
        <f t="shared" si="39"/>
        <v>8</v>
      </c>
      <c r="H95" s="21">
        <f t="shared" si="35"/>
        <v>0</v>
      </c>
      <c r="I95" s="32">
        <f t="shared" si="36"/>
        <v>500</v>
      </c>
      <c r="J95" s="40">
        <f t="shared" si="37"/>
        <v>8</v>
      </c>
      <c r="K95" s="33">
        <f t="shared" si="38"/>
        <v>4000</v>
      </c>
      <c r="L95" s="34"/>
    </row>
    <row r="96" spans="1:12">
      <c r="A96" s="17"/>
      <c r="B96" s="36"/>
      <c r="C96" s="28"/>
      <c r="D96" s="29"/>
      <c r="E96" s="21"/>
      <c r="F96" s="30"/>
      <c r="G96" s="31">
        <f t="shared" si="39"/>
        <v>8</v>
      </c>
      <c r="H96" s="21">
        <f t="shared" si="35"/>
        <v>0</v>
      </c>
      <c r="I96" s="32">
        <f t="shared" si="36"/>
        <v>500</v>
      </c>
      <c r="J96" s="40">
        <f t="shared" si="37"/>
        <v>8</v>
      </c>
      <c r="K96" s="33">
        <f t="shared" si="38"/>
        <v>4000</v>
      </c>
      <c r="L96" s="34"/>
    </row>
    <row r="97" spans="1:12">
      <c r="A97" s="17"/>
      <c r="B97" s="36"/>
      <c r="C97" s="28"/>
      <c r="D97" s="29"/>
      <c r="E97" s="21"/>
      <c r="F97" s="30"/>
      <c r="G97" s="31">
        <f t="shared" si="39"/>
        <v>8</v>
      </c>
      <c r="H97" s="21">
        <f t="shared" si="35"/>
        <v>0</v>
      </c>
      <c r="I97" s="32">
        <f t="shared" si="36"/>
        <v>500</v>
      </c>
      <c r="J97" s="40">
        <f t="shared" si="37"/>
        <v>8</v>
      </c>
      <c r="K97" s="33">
        <f t="shared" si="38"/>
        <v>4000</v>
      </c>
      <c r="L97" s="34"/>
    </row>
    <row r="98" spans="1:12">
      <c r="A98" s="17"/>
      <c r="B98" s="36"/>
      <c r="C98" s="28"/>
      <c r="D98" s="29"/>
      <c r="E98" s="21"/>
      <c r="F98" s="30"/>
      <c r="G98" s="31">
        <f t="shared" si="39"/>
        <v>8</v>
      </c>
      <c r="H98" s="21">
        <f t="shared" si="35"/>
        <v>0</v>
      </c>
      <c r="I98" s="32">
        <f t="shared" si="36"/>
        <v>500</v>
      </c>
      <c r="J98" s="40">
        <f t="shared" si="37"/>
        <v>8</v>
      </c>
      <c r="K98" s="33">
        <f t="shared" si="38"/>
        <v>4000</v>
      </c>
      <c r="L98" s="34"/>
    </row>
    <row r="99" spans="1:12">
      <c r="A99" s="17"/>
      <c r="B99" s="36"/>
      <c r="C99" s="28"/>
      <c r="D99" s="29"/>
      <c r="E99" s="21"/>
      <c r="F99" s="30"/>
      <c r="G99" s="31">
        <f t="shared" ref="G99:G106" si="40">J98</f>
        <v>8</v>
      </c>
      <c r="H99" s="21">
        <f t="shared" ref="H99:H106" si="41">G99*F99</f>
        <v>0</v>
      </c>
      <c r="I99" s="32">
        <f t="shared" ref="I99:I106" si="42">+I98+C99-F99</f>
        <v>500</v>
      </c>
      <c r="J99" s="40">
        <f t="shared" ref="J99:J106" si="43">ROUND(((K98+E99)-H99)/I99,2)</f>
        <v>8</v>
      </c>
      <c r="K99" s="33">
        <f t="shared" ref="K99:K106" si="44">ROUND(I99*J99,2)</f>
        <v>4000</v>
      </c>
      <c r="L99" s="34"/>
    </row>
    <row r="100" spans="1:12">
      <c r="A100" s="17"/>
      <c r="B100" s="36"/>
      <c r="C100" s="28"/>
      <c r="D100" s="29"/>
      <c r="E100" s="21"/>
      <c r="F100" s="30"/>
      <c r="G100" s="31">
        <f t="shared" si="40"/>
        <v>8</v>
      </c>
      <c r="H100" s="21">
        <f t="shared" si="41"/>
        <v>0</v>
      </c>
      <c r="I100" s="32">
        <f t="shared" si="42"/>
        <v>500</v>
      </c>
      <c r="J100" s="40">
        <f t="shared" si="43"/>
        <v>8</v>
      </c>
      <c r="K100" s="33">
        <f t="shared" si="44"/>
        <v>4000</v>
      </c>
      <c r="L100" s="34"/>
    </row>
    <row r="101" spans="1:12">
      <c r="A101" s="17"/>
      <c r="B101" s="36"/>
      <c r="C101" s="28"/>
      <c r="D101" s="29"/>
      <c r="E101" s="21"/>
      <c r="F101" s="30"/>
      <c r="G101" s="31">
        <f t="shared" si="40"/>
        <v>8</v>
      </c>
      <c r="H101" s="21">
        <f t="shared" si="41"/>
        <v>0</v>
      </c>
      <c r="I101" s="32">
        <f t="shared" si="42"/>
        <v>500</v>
      </c>
      <c r="J101" s="40">
        <f t="shared" si="43"/>
        <v>8</v>
      </c>
      <c r="K101" s="33">
        <f t="shared" si="44"/>
        <v>4000</v>
      </c>
      <c r="L101" s="34"/>
    </row>
    <row r="102" spans="1:12">
      <c r="A102" s="17"/>
      <c r="B102" s="36"/>
      <c r="C102" s="28"/>
      <c r="D102" s="29"/>
      <c r="E102" s="21"/>
      <c r="F102" s="30"/>
      <c r="G102" s="31">
        <f t="shared" si="40"/>
        <v>8</v>
      </c>
      <c r="H102" s="21">
        <f t="shared" si="41"/>
        <v>0</v>
      </c>
      <c r="I102" s="32">
        <f t="shared" si="42"/>
        <v>500</v>
      </c>
      <c r="J102" s="40">
        <f t="shared" si="43"/>
        <v>8</v>
      </c>
      <c r="K102" s="33">
        <f t="shared" si="44"/>
        <v>4000</v>
      </c>
      <c r="L102" s="34"/>
    </row>
    <row r="103" spans="1:12">
      <c r="A103" s="17"/>
      <c r="B103" s="36"/>
      <c r="C103" s="28"/>
      <c r="D103" s="29"/>
      <c r="E103" s="21"/>
      <c r="F103" s="30"/>
      <c r="G103" s="31">
        <f t="shared" si="40"/>
        <v>8</v>
      </c>
      <c r="H103" s="21">
        <f t="shared" si="41"/>
        <v>0</v>
      </c>
      <c r="I103" s="32">
        <f t="shared" si="42"/>
        <v>500</v>
      </c>
      <c r="J103" s="40">
        <f t="shared" si="43"/>
        <v>8</v>
      </c>
      <c r="K103" s="33">
        <f t="shared" si="44"/>
        <v>4000</v>
      </c>
      <c r="L103" s="34"/>
    </row>
    <row r="104" spans="1:12">
      <c r="A104" s="17"/>
      <c r="B104" s="36"/>
      <c r="C104" s="28"/>
      <c r="D104" s="29"/>
      <c r="E104" s="21"/>
      <c r="F104" s="30"/>
      <c r="G104" s="31">
        <f t="shared" si="40"/>
        <v>8</v>
      </c>
      <c r="H104" s="21">
        <f t="shared" si="41"/>
        <v>0</v>
      </c>
      <c r="I104" s="32">
        <f t="shared" si="42"/>
        <v>500</v>
      </c>
      <c r="J104" s="40">
        <f t="shared" si="43"/>
        <v>8</v>
      </c>
      <c r="K104" s="33">
        <f t="shared" si="44"/>
        <v>4000</v>
      </c>
      <c r="L104" s="34"/>
    </row>
    <row r="105" spans="1:12">
      <c r="A105" s="17"/>
      <c r="B105" s="36"/>
      <c r="C105" s="28"/>
      <c r="D105" s="29"/>
      <c r="E105" s="21"/>
      <c r="F105" s="30"/>
      <c r="G105" s="31">
        <f t="shared" si="40"/>
        <v>8</v>
      </c>
      <c r="H105" s="21">
        <f t="shared" si="41"/>
        <v>0</v>
      </c>
      <c r="I105" s="32">
        <f t="shared" si="42"/>
        <v>500</v>
      </c>
      <c r="J105" s="40">
        <f t="shared" si="43"/>
        <v>8</v>
      </c>
      <c r="K105" s="33">
        <f t="shared" si="44"/>
        <v>4000</v>
      </c>
      <c r="L105" s="34"/>
    </row>
    <row r="106" spans="1:12">
      <c r="A106" s="17"/>
      <c r="B106" s="36"/>
      <c r="C106" s="28"/>
      <c r="D106" s="29"/>
      <c r="E106" s="21"/>
      <c r="F106" s="30"/>
      <c r="G106" s="31">
        <f t="shared" si="40"/>
        <v>8</v>
      </c>
      <c r="H106" s="21">
        <f t="shared" si="41"/>
        <v>0</v>
      </c>
      <c r="I106" s="32">
        <f t="shared" si="42"/>
        <v>500</v>
      </c>
      <c r="J106" s="40">
        <f t="shared" si="43"/>
        <v>8</v>
      </c>
      <c r="K106" s="33">
        <f t="shared" si="44"/>
        <v>4000</v>
      </c>
      <c r="L106" s="34"/>
    </row>
    <row r="107" spans="1:12">
      <c r="A107" s="17"/>
      <c r="B107" s="36"/>
      <c r="C107" s="28"/>
      <c r="D107" s="29"/>
      <c r="E107" s="21"/>
      <c r="F107" s="30"/>
      <c r="G107" s="31">
        <f t="shared" ref="G107:G124" si="45">J106</f>
        <v>8</v>
      </c>
      <c r="H107" s="21">
        <f t="shared" ref="H107:H124" si="46">G107*F107</f>
        <v>0</v>
      </c>
      <c r="I107" s="32">
        <f t="shared" ref="I107:I124" si="47">+I106+C107-F107</f>
        <v>500</v>
      </c>
      <c r="J107" s="40">
        <f t="shared" ref="J107:J124" si="48">ROUND(((K106+E107)-H107)/I107,2)</f>
        <v>8</v>
      </c>
      <c r="K107" s="33">
        <f t="shared" ref="K107:K124" si="49">ROUND(I107*J107,2)</f>
        <v>4000</v>
      </c>
      <c r="L107" s="34"/>
    </row>
    <row r="108" spans="1:12">
      <c r="A108" s="17"/>
      <c r="B108" s="36"/>
      <c r="C108" s="28"/>
      <c r="D108" s="29"/>
      <c r="E108" s="21"/>
      <c r="F108" s="30"/>
      <c r="G108" s="31">
        <f t="shared" si="45"/>
        <v>8</v>
      </c>
      <c r="H108" s="21">
        <f t="shared" si="46"/>
        <v>0</v>
      </c>
      <c r="I108" s="32">
        <f t="shared" si="47"/>
        <v>500</v>
      </c>
      <c r="J108" s="40">
        <f t="shared" si="48"/>
        <v>8</v>
      </c>
      <c r="K108" s="33">
        <f t="shared" si="49"/>
        <v>4000</v>
      </c>
      <c r="L108" s="34"/>
    </row>
    <row r="109" spans="1:12">
      <c r="A109" s="17"/>
      <c r="B109" s="36"/>
      <c r="C109" s="28"/>
      <c r="D109" s="29"/>
      <c r="E109" s="21"/>
      <c r="F109" s="30"/>
      <c r="G109" s="31">
        <f t="shared" si="45"/>
        <v>8</v>
      </c>
      <c r="H109" s="21">
        <f t="shared" si="46"/>
        <v>0</v>
      </c>
      <c r="I109" s="32">
        <f t="shared" si="47"/>
        <v>500</v>
      </c>
      <c r="J109" s="40">
        <f t="shared" si="48"/>
        <v>8</v>
      </c>
      <c r="K109" s="33">
        <f t="shared" si="49"/>
        <v>4000</v>
      </c>
      <c r="L109" s="34"/>
    </row>
    <row r="110" spans="1:12">
      <c r="A110" s="17"/>
      <c r="B110" s="36"/>
      <c r="C110" s="28"/>
      <c r="D110" s="29"/>
      <c r="E110" s="21"/>
      <c r="F110" s="30"/>
      <c r="G110" s="31">
        <f t="shared" si="45"/>
        <v>8</v>
      </c>
      <c r="H110" s="21">
        <f t="shared" si="46"/>
        <v>0</v>
      </c>
      <c r="I110" s="32">
        <f t="shared" si="47"/>
        <v>500</v>
      </c>
      <c r="J110" s="40">
        <f t="shared" si="48"/>
        <v>8</v>
      </c>
      <c r="K110" s="33">
        <f t="shared" si="49"/>
        <v>4000</v>
      </c>
      <c r="L110" s="34"/>
    </row>
    <row r="111" spans="1:12">
      <c r="A111" s="17"/>
      <c r="B111" s="36"/>
      <c r="C111" s="28"/>
      <c r="D111" s="29"/>
      <c r="E111" s="21"/>
      <c r="F111" s="30"/>
      <c r="G111" s="31">
        <f t="shared" si="45"/>
        <v>8</v>
      </c>
      <c r="H111" s="21">
        <f t="shared" si="46"/>
        <v>0</v>
      </c>
      <c r="I111" s="32">
        <f t="shared" si="47"/>
        <v>500</v>
      </c>
      <c r="J111" s="40">
        <f t="shared" si="48"/>
        <v>8</v>
      </c>
      <c r="K111" s="33">
        <f t="shared" si="49"/>
        <v>4000</v>
      </c>
      <c r="L111" s="34"/>
    </row>
    <row r="112" spans="1:12">
      <c r="A112" s="17"/>
      <c r="B112" s="36"/>
      <c r="C112" s="28"/>
      <c r="D112" s="29"/>
      <c r="E112" s="21"/>
      <c r="F112" s="30"/>
      <c r="G112" s="31">
        <f t="shared" si="45"/>
        <v>8</v>
      </c>
      <c r="H112" s="21">
        <f t="shared" si="46"/>
        <v>0</v>
      </c>
      <c r="I112" s="32">
        <f t="shared" si="47"/>
        <v>500</v>
      </c>
      <c r="J112" s="40">
        <f t="shared" si="48"/>
        <v>8</v>
      </c>
      <c r="K112" s="33">
        <f t="shared" si="49"/>
        <v>4000</v>
      </c>
      <c r="L112" s="34"/>
    </row>
    <row r="113" spans="1:12">
      <c r="A113" s="17"/>
      <c r="B113" s="36"/>
      <c r="C113" s="28"/>
      <c r="D113" s="29"/>
      <c r="E113" s="21"/>
      <c r="F113" s="30"/>
      <c r="G113" s="31">
        <f t="shared" si="45"/>
        <v>8</v>
      </c>
      <c r="H113" s="21">
        <f t="shared" si="46"/>
        <v>0</v>
      </c>
      <c r="I113" s="32">
        <f t="shared" si="47"/>
        <v>500</v>
      </c>
      <c r="J113" s="40">
        <f t="shared" si="48"/>
        <v>8</v>
      </c>
      <c r="K113" s="33">
        <f t="shared" si="49"/>
        <v>4000</v>
      </c>
      <c r="L113" s="34"/>
    </row>
    <row r="114" spans="1:12">
      <c r="A114" s="17"/>
      <c r="B114" s="36"/>
      <c r="C114" s="28"/>
      <c r="D114" s="29"/>
      <c r="E114" s="21"/>
      <c r="F114" s="30"/>
      <c r="G114" s="31">
        <f t="shared" si="45"/>
        <v>8</v>
      </c>
      <c r="H114" s="21">
        <f t="shared" si="46"/>
        <v>0</v>
      </c>
      <c r="I114" s="32">
        <f t="shared" si="47"/>
        <v>500</v>
      </c>
      <c r="J114" s="40">
        <f t="shared" si="48"/>
        <v>8</v>
      </c>
      <c r="K114" s="33">
        <f t="shared" si="49"/>
        <v>4000</v>
      </c>
      <c r="L114" s="34"/>
    </row>
    <row r="115" spans="1:12">
      <c r="A115" s="17"/>
      <c r="B115" s="36"/>
      <c r="C115" s="28"/>
      <c r="D115" s="29"/>
      <c r="E115" s="21"/>
      <c r="F115" s="30"/>
      <c r="G115" s="31">
        <f t="shared" si="45"/>
        <v>8</v>
      </c>
      <c r="H115" s="21">
        <f t="shared" si="46"/>
        <v>0</v>
      </c>
      <c r="I115" s="32">
        <f t="shared" si="47"/>
        <v>500</v>
      </c>
      <c r="J115" s="40">
        <f t="shared" si="48"/>
        <v>8</v>
      </c>
      <c r="K115" s="33">
        <f t="shared" si="49"/>
        <v>4000</v>
      </c>
      <c r="L115" s="34"/>
    </row>
    <row r="116" spans="1:12">
      <c r="A116" s="17"/>
      <c r="B116" s="36"/>
      <c r="C116" s="28"/>
      <c r="D116" s="29"/>
      <c r="E116" s="21"/>
      <c r="F116" s="30"/>
      <c r="G116" s="31">
        <f t="shared" si="45"/>
        <v>8</v>
      </c>
      <c r="H116" s="21">
        <f t="shared" si="46"/>
        <v>0</v>
      </c>
      <c r="I116" s="32">
        <f t="shared" si="47"/>
        <v>500</v>
      </c>
      <c r="J116" s="40">
        <f t="shared" si="48"/>
        <v>8</v>
      </c>
      <c r="K116" s="33">
        <f t="shared" si="49"/>
        <v>4000</v>
      </c>
      <c r="L116" s="34"/>
    </row>
    <row r="117" spans="1:12">
      <c r="A117" s="17"/>
      <c r="B117" s="36"/>
      <c r="C117" s="28"/>
      <c r="D117" s="29"/>
      <c r="E117" s="21"/>
      <c r="F117" s="30"/>
      <c r="G117" s="31">
        <f t="shared" si="45"/>
        <v>8</v>
      </c>
      <c r="H117" s="21">
        <f t="shared" si="46"/>
        <v>0</v>
      </c>
      <c r="I117" s="32">
        <f t="shared" si="47"/>
        <v>500</v>
      </c>
      <c r="J117" s="40">
        <f t="shared" si="48"/>
        <v>8</v>
      </c>
      <c r="K117" s="33">
        <f t="shared" si="49"/>
        <v>4000</v>
      </c>
      <c r="L117" s="34"/>
    </row>
    <row r="118" spans="1:12">
      <c r="A118" s="17"/>
      <c r="B118" s="36"/>
      <c r="C118" s="28"/>
      <c r="D118" s="29"/>
      <c r="E118" s="21"/>
      <c r="F118" s="30"/>
      <c r="G118" s="31">
        <f t="shared" si="45"/>
        <v>8</v>
      </c>
      <c r="H118" s="21">
        <f t="shared" si="46"/>
        <v>0</v>
      </c>
      <c r="I118" s="32">
        <f t="shared" si="47"/>
        <v>500</v>
      </c>
      <c r="J118" s="40">
        <f t="shared" si="48"/>
        <v>8</v>
      </c>
      <c r="K118" s="33">
        <f t="shared" si="49"/>
        <v>4000</v>
      </c>
      <c r="L118" s="34"/>
    </row>
    <row r="119" spans="1:12">
      <c r="A119" s="17"/>
      <c r="B119" s="36"/>
      <c r="C119" s="28"/>
      <c r="D119" s="29"/>
      <c r="E119" s="21"/>
      <c r="F119" s="30"/>
      <c r="G119" s="31">
        <f t="shared" si="45"/>
        <v>8</v>
      </c>
      <c r="H119" s="21">
        <f t="shared" si="46"/>
        <v>0</v>
      </c>
      <c r="I119" s="32">
        <f t="shared" si="47"/>
        <v>500</v>
      </c>
      <c r="J119" s="40">
        <f t="shared" si="48"/>
        <v>8</v>
      </c>
      <c r="K119" s="33">
        <f t="shared" si="49"/>
        <v>4000</v>
      </c>
      <c r="L119" s="34"/>
    </row>
    <row r="120" spans="1:12">
      <c r="A120" s="17"/>
      <c r="B120" s="36"/>
      <c r="C120" s="28"/>
      <c r="D120" s="29"/>
      <c r="E120" s="21"/>
      <c r="F120" s="30"/>
      <c r="G120" s="31">
        <f t="shared" si="45"/>
        <v>8</v>
      </c>
      <c r="H120" s="21">
        <f t="shared" si="46"/>
        <v>0</v>
      </c>
      <c r="I120" s="32">
        <f t="shared" si="47"/>
        <v>500</v>
      </c>
      <c r="J120" s="40">
        <f t="shared" si="48"/>
        <v>8</v>
      </c>
      <c r="K120" s="33">
        <f t="shared" si="49"/>
        <v>4000</v>
      </c>
      <c r="L120" s="34"/>
    </row>
    <row r="121" spans="1:12">
      <c r="A121" s="17"/>
      <c r="B121" s="36"/>
      <c r="C121" s="28"/>
      <c r="D121" s="29"/>
      <c r="E121" s="21"/>
      <c r="F121" s="30"/>
      <c r="G121" s="31">
        <f t="shared" si="45"/>
        <v>8</v>
      </c>
      <c r="H121" s="21">
        <f t="shared" si="46"/>
        <v>0</v>
      </c>
      <c r="I121" s="32">
        <f t="shared" si="47"/>
        <v>500</v>
      </c>
      <c r="J121" s="40">
        <f t="shared" si="48"/>
        <v>8</v>
      </c>
      <c r="K121" s="33">
        <f t="shared" si="49"/>
        <v>4000</v>
      </c>
      <c r="L121" s="34"/>
    </row>
    <row r="122" spans="1:12">
      <c r="A122" s="17"/>
      <c r="B122" s="36"/>
      <c r="C122" s="28"/>
      <c r="D122" s="29"/>
      <c r="E122" s="21"/>
      <c r="F122" s="30"/>
      <c r="G122" s="31">
        <f t="shared" si="45"/>
        <v>8</v>
      </c>
      <c r="H122" s="21">
        <f t="shared" si="46"/>
        <v>0</v>
      </c>
      <c r="I122" s="32">
        <f t="shared" si="47"/>
        <v>500</v>
      </c>
      <c r="J122" s="40">
        <f t="shared" si="48"/>
        <v>8</v>
      </c>
      <c r="K122" s="33">
        <f t="shared" si="49"/>
        <v>4000</v>
      </c>
      <c r="L122" s="34"/>
    </row>
    <row r="123" spans="1:12">
      <c r="A123" s="17"/>
      <c r="B123" s="36"/>
      <c r="C123" s="28"/>
      <c r="D123" s="29"/>
      <c r="E123" s="21"/>
      <c r="F123" s="30"/>
      <c r="G123" s="31">
        <f t="shared" si="45"/>
        <v>8</v>
      </c>
      <c r="H123" s="21">
        <f t="shared" si="46"/>
        <v>0</v>
      </c>
      <c r="I123" s="32">
        <f t="shared" si="47"/>
        <v>500</v>
      </c>
      <c r="J123" s="40">
        <f t="shared" si="48"/>
        <v>8</v>
      </c>
      <c r="K123" s="33">
        <f t="shared" si="49"/>
        <v>4000</v>
      </c>
      <c r="L123" s="34"/>
    </row>
    <row r="124" spans="1:12">
      <c r="A124" s="17"/>
      <c r="B124" s="36"/>
      <c r="C124" s="28"/>
      <c r="D124" s="29"/>
      <c r="E124" s="21"/>
      <c r="F124" s="30"/>
      <c r="G124" s="31">
        <f t="shared" si="45"/>
        <v>8</v>
      </c>
      <c r="H124" s="21">
        <f t="shared" si="46"/>
        <v>0</v>
      </c>
      <c r="I124" s="32">
        <f t="shared" si="47"/>
        <v>500</v>
      </c>
      <c r="J124" s="40">
        <f t="shared" si="48"/>
        <v>8</v>
      </c>
      <c r="K124" s="33">
        <f t="shared" si="49"/>
        <v>4000</v>
      </c>
      <c r="L124" s="34"/>
    </row>
    <row r="125" spans="1:12">
      <c r="A125" s="17"/>
      <c r="B125" s="36"/>
      <c r="C125" s="28"/>
      <c r="D125" s="29"/>
      <c r="E125" s="21"/>
      <c r="F125" s="30"/>
      <c r="G125" s="31">
        <f t="shared" ref="G125:G141" si="50">J124</f>
        <v>8</v>
      </c>
      <c r="H125" s="21">
        <f t="shared" ref="H125:H141" si="51">G125*F125</f>
        <v>0</v>
      </c>
      <c r="I125" s="32">
        <f t="shared" ref="I125:I141" si="52">+I124+C125-F125</f>
        <v>500</v>
      </c>
      <c r="J125" s="40">
        <f t="shared" ref="J125:J141" si="53">ROUND(((K124+E125)-H125)/I125,2)</f>
        <v>8</v>
      </c>
      <c r="K125" s="33">
        <f t="shared" ref="K125:K141" si="54">ROUND(I125*J125,2)</f>
        <v>4000</v>
      </c>
      <c r="L125" s="34"/>
    </row>
    <row r="126" spans="1:12">
      <c r="A126" s="17"/>
      <c r="B126" s="36"/>
      <c r="C126" s="28"/>
      <c r="D126" s="29"/>
      <c r="E126" s="21"/>
      <c r="F126" s="30"/>
      <c r="G126" s="31">
        <f t="shared" si="50"/>
        <v>8</v>
      </c>
      <c r="H126" s="21">
        <f t="shared" si="51"/>
        <v>0</v>
      </c>
      <c r="I126" s="32">
        <f t="shared" si="52"/>
        <v>500</v>
      </c>
      <c r="J126" s="40">
        <f t="shared" si="53"/>
        <v>8</v>
      </c>
      <c r="K126" s="33">
        <f t="shared" si="54"/>
        <v>4000</v>
      </c>
      <c r="L126" s="34"/>
    </row>
    <row r="127" spans="1:12">
      <c r="A127" s="17"/>
      <c r="B127" s="36"/>
      <c r="C127" s="28"/>
      <c r="D127" s="29"/>
      <c r="E127" s="21"/>
      <c r="F127" s="30"/>
      <c r="G127" s="31">
        <f t="shared" si="50"/>
        <v>8</v>
      </c>
      <c r="H127" s="21">
        <f t="shared" si="51"/>
        <v>0</v>
      </c>
      <c r="I127" s="32">
        <f t="shared" si="52"/>
        <v>500</v>
      </c>
      <c r="J127" s="40">
        <f t="shared" si="53"/>
        <v>8</v>
      </c>
      <c r="K127" s="33">
        <f t="shared" si="54"/>
        <v>4000</v>
      </c>
      <c r="L127" s="34"/>
    </row>
    <row r="128" spans="1:12">
      <c r="A128" s="17"/>
      <c r="B128" s="36"/>
      <c r="C128" s="28"/>
      <c r="D128" s="29"/>
      <c r="E128" s="21"/>
      <c r="F128" s="30"/>
      <c r="G128" s="31">
        <f>J127</f>
        <v>8</v>
      </c>
      <c r="H128" s="21">
        <f>G128*F128</f>
        <v>0</v>
      </c>
      <c r="I128" s="32">
        <f>+I127+C128-F128</f>
        <v>500</v>
      </c>
      <c r="J128" s="40">
        <v>0</v>
      </c>
      <c r="K128" s="33">
        <f>ROUND(I128*J128,2)</f>
        <v>0</v>
      </c>
      <c r="L128" s="34"/>
    </row>
    <row r="129" spans="1:12">
      <c r="A129" s="17"/>
      <c r="B129" s="36"/>
      <c r="C129" s="28"/>
      <c r="D129" s="29"/>
      <c r="E129" s="21"/>
      <c r="F129" s="30"/>
      <c r="G129" s="31">
        <f>J128</f>
        <v>0</v>
      </c>
      <c r="H129" s="21">
        <f>G129*F129</f>
        <v>0</v>
      </c>
      <c r="I129" s="32">
        <f>+I128+C129-F129</f>
        <v>500</v>
      </c>
      <c r="J129" s="40">
        <f>ROUND(((K128+E129)-H129)/I129,2)</f>
        <v>0</v>
      </c>
      <c r="K129" s="33">
        <f>ROUND(I129*J129,2)</f>
        <v>0</v>
      </c>
      <c r="L129" s="34"/>
    </row>
    <row r="130" spans="1:12">
      <c r="A130" s="17"/>
      <c r="B130" s="36"/>
      <c r="C130" s="28"/>
      <c r="D130" s="29"/>
      <c r="E130" s="21"/>
      <c r="F130" s="30"/>
      <c r="G130" s="31">
        <f>J129</f>
        <v>0</v>
      </c>
      <c r="H130" s="21">
        <f>G130*F130</f>
        <v>0</v>
      </c>
      <c r="I130" s="32">
        <f>+I129+C130-F130</f>
        <v>500</v>
      </c>
      <c r="J130" s="40">
        <f>ROUND(((K129+E130)-H130)/I130,2)</f>
        <v>0</v>
      </c>
      <c r="K130" s="33">
        <f>ROUND(I130*J130,2)</f>
        <v>0</v>
      </c>
      <c r="L130" s="34"/>
    </row>
    <row r="131" spans="1:12">
      <c r="A131" s="17"/>
      <c r="B131" s="36"/>
      <c r="C131" s="28"/>
      <c r="D131" s="29"/>
      <c r="E131" s="21"/>
      <c r="F131" s="30"/>
      <c r="G131" s="31">
        <f t="shared" si="50"/>
        <v>0</v>
      </c>
      <c r="H131" s="21">
        <f t="shared" si="51"/>
        <v>0</v>
      </c>
      <c r="I131" s="32">
        <f t="shared" si="52"/>
        <v>500</v>
      </c>
      <c r="J131" s="40">
        <f t="shared" si="53"/>
        <v>0</v>
      </c>
      <c r="K131" s="33">
        <f t="shared" si="54"/>
        <v>0</v>
      </c>
      <c r="L131" s="34"/>
    </row>
    <row r="132" spans="1:12">
      <c r="A132" s="17"/>
      <c r="B132" s="36"/>
      <c r="C132" s="28"/>
      <c r="D132" s="29"/>
      <c r="E132" s="21"/>
      <c r="F132" s="30"/>
      <c r="G132" s="31">
        <f t="shared" si="50"/>
        <v>0</v>
      </c>
      <c r="H132" s="21">
        <f t="shared" si="51"/>
        <v>0</v>
      </c>
      <c r="I132" s="32">
        <f t="shared" si="52"/>
        <v>500</v>
      </c>
      <c r="J132" s="40">
        <f t="shared" si="53"/>
        <v>0</v>
      </c>
      <c r="K132" s="33">
        <f t="shared" si="54"/>
        <v>0</v>
      </c>
      <c r="L132" s="34"/>
    </row>
    <row r="133" spans="1:12">
      <c r="A133" s="17"/>
      <c r="B133" s="36"/>
      <c r="C133" s="28"/>
      <c r="D133" s="29"/>
      <c r="E133" s="21"/>
      <c r="F133" s="30"/>
      <c r="G133" s="31">
        <f t="shared" si="50"/>
        <v>0</v>
      </c>
      <c r="H133" s="21">
        <f t="shared" si="51"/>
        <v>0</v>
      </c>
      <c r="I133" s="32">
        <f t="shared" si="52"/>
        <v>500</v>
      </c>
      <c r="J133" s="40">
        <f t="shared" si="53"/>
        <v>0</v>
      </c>
      <c r="K133" s="33">
        <f t="shared" si="54"/>
        <v>0</v>
      </c>
      <c r="L133" s="34"/>
    </row>
    <row r="134" spans="1:12">
      <c r="A134" s="17"/>
      <c r="B134" s="36"/>
      <c r="C134" s="28"/>
      <c r="D134" s="29"/>
      <c r="E134" s="21"/>
      <c r="F134" s="30"/>
      <c r="G134" s="31">
        <f t="shared" si="50"/>
        <v>0</v>
      </c>
      <c r="H134" s="21">
        <f t="shared" si="51"/>
        <v>0</v>
      </c>
      <c r="I134" s="32">
        <f t="shared" si="52"/>
        <v>500</v>
      </c>
      <c r="J134" s="40">
        <f t="shared" si="53"/>
        <v>0</v>
      </c>
      <c r="K134" s="33">
        <f t="shared" si="54"/>
        <v>0</v>
      </c>
      <c r="L134" s="34"/>
    </row>
    <row r="135" spans="1:12">
      <c r="A135" s="17"/>
      <c r="B135" s="36"/>
      <c r="C135" s="28"/>
      <c r="D135" s="29"/>
      <c r="E135" s="21"/>
      <c r="F135" s="30"/>
      <c r="G135" s="31">
        <f t="shared" si="50"/>
        <v>0</v>
      </c>
      <c r="H135" s="21">
        <f t="shared" si="51"/>
        <v>0</v>
      </c>
      <c r="I135" s="32">
        <f t="shared" si="52"/>
        <v>500</v>
      </c>
      <c r="J135" s="40">
        <f t="shared" si="53"/>
        <v>0</v>
      </c>
      <c r="K135" s="33">
        <f t="shared" si="54"/>
        <v>0</v>
      </c>
      <c r="L135" s="34"/>
    </row>
    <row r="136" spans="1:12">
      <c r="A136" s="17"/>
      <c r="B136" s="36"/>
      <c r="C136" s="28"/>
      <c r="D136" s="29"/>
      <c r="E136" s="21"/>
      <c r="F136" s="30"/>
      <c r="G136" s="31">
        <f t="shared" si="50"/>
        <v>0</v>
      </c>
      <c r="H136" s="21">
        <f t="shared" si="51"/>
        <v>0</v>
      </c>
      <c r="I136" s="32">
        <f t="shared" si="52"/>
        <v>500</v>
      </c>
      <c r="J136" s="40">
        <f t="shared" si="53"/>
        <v>0</v>
      </c>
      <c r="K136" s="33">
        <f t="shared" si="54"/>
        <v>0</v>
      </c>
      <c r="L136" s="34"/>
    </row>
    <row r="137" spans="1:12">
      <c r="A137" s="17"/>
      <c r="B137" s="36"/>
      <c r="C137" s="28"/>
      <c r="D137" s="29"/>
      <c r="E137" s="21"/>
      <c r="F137" s="30"/>
      <c r="G137" s="31">
        <f t="shared" si="50"/>
        <v>0</v>
      </c>
      <c r="H137" s="21">
        <f t="shared" si="51"/>
        <v>0</v>
      </c>
      <c r="I137" s="32">
        <f t="shared" si="52"/>
        <v>500</v>
      </c>
      <c r="J137" s="40">
        <f t="shared" si="53"/>
        <v>0</v>
      </c>
      <c r="K137" s="33">
        <f t="shared" si="54"/>
        <v>0</v>
      </c>
      <c r="L137" s="34"/>
    </row>
    <row r="138" spans="1:12">
      <c r="A138" s="17"/>
      <c r="B138" s="36"/>
      <c r="C138" s="28"/>
      <c r="D138" s="29"/>
      <c r="E138" s="21"/>
      <c r="F138" s="30"/>
      <c r="G138" s="31">
        <f t="shared" si="50"/>
        <v>0</v>
      </c>
      <c r="H138" s="21">
        <f t="shared" si="51"/>
        <v>0</v>
      </c>
      <c r="I138" s="32">
        <f t="shared" si="52"/>
        <v>500</v>
      </c>
      <c r="J138" s="40">
        <f t="shared" si="53"/>
        <v>0</v>
      </c>
      <c r="K138" s="33">
        <f t="shared" si="54"/>
        <v>0</v>
      </c>
      <c r="L138" s="34"/>
    </row>
    <row r="139" spans="1:12">
      <c r="A139" s="17"/>
      <c r="B139" s="36"/>
      <c r="C139" s="28"/>
      <c r="D139" s="29"/>
      <c r="E139" s="21"/>
      <c r="F139" s="30"/>
      <c r="G139" s="31">
        <f t="shared" si="50"/>
        <v>0</v>
      </c>
      <c r="H139" s="21">
        <f t="shared" si="51"/>
        <v>0</v>
      </c>
      <c r="I139" s="32">
        <f t="shared" si="52"/>
        <v>500</v>
      </c>
      <c r="J139" s="40">
        <f t="shared" si="53"/>
        <v>0</v>
      </c>
      <c r="K139" s="33">
        <f t="shared" si="54"/>
        <v>0</v>
      </c>
      <c r="L139" s="34"/>
    </row>
    <row r="140" spans="1:12">
      <c r="A140" s="17"/>
      <c r="B140" s="36"/>
      <c r="C140" s="28"/>
      <c r="D140" s="29"/>
      <c r="E140" s="21"/>
      <c r="F140" s="30"/>
      <c r="G140" s="31">
        <f t="shared" si="50"/>
        <v>0</v>
      </c>
      <c r="H140" s="21">
        <f t="shared" si="51"/>
        <v>0</v>
      </c>
      <c r="I140" s="32">
        <f t="shared" si="52"/>
        <v>500</v>
      </c>
      <c r="J140" s="40">
        <f t="shared" si="53"/>
        <v>0</v>
      </c>
      <c r="K140" s="33">
        <f t="shared" si="54"/>
        <v>0</v>
      </c>
      <c r="L140" s="34"/>
    </row>
    <row r="141" spans="1:12">
      <c r="A141" s="17"/>
      <c r="B141" s="36"/>
      <c r="C141" s="28"/>
      <c r="D141" s="29"/>
      <c r="E141" s="21"/>
      <c r="F141" s="30"/>
      <c r="G141" s="31">
        <f t="shared" si="50"/>
        <v>0</v>
      </c>
      <c r="H141" s="21">
        <f t="shared" si="51"/>
        <v>0</v>
      </c>
      <c r="I141" s="32">
        <f t="shared" si="52"/>
        <v>500</v>
      </c>
      <c r="J141" s="40">
        <f t="shared" si="53"/>
        <v>0</v>
      </c>
      <c r="K141" s="33">
        <f t="shared" si="54"/>
        <v>0</v>
      </c>
      <c r="L141" s="34"/>
    </row>
    <row r="142" spans="1:12">
      <c r="A142" s="17"/>
      <c r="B142" s="36"/>
      <c r="C142" s="28"/>
      <c r="D142" s="29"/>
      <c r="E142" s="21"/>
      <c r="F142" s="30"/>
      <c r="G142" s="31">
        <f t="shared" ref="G142:G158" si="55">J141</f>
        <v>0</v>
      </c>
      <c r="H142" s="21">
        <f t="shared" ref="H142:H158" si="56">G142*F142</f>
        <v>0</v>
      </c>
      <c r="I142" s="32">
        <f t="shared" ref="I142:I158" si="57">+I141+C142-F142</f>
        <v>500</v>
      </c>
      <c r="J142" s="40">
        <f t="shared" ref="J142:J155" si="58">ROUND(((K141+E142)-H142)/I142,2)</f>
        <v>0</v>
      </c>
      <c r="K142" s="33">
        <f t="shared" ref="K142:K158" si="59">ROUND(I142*J142,2)</f>
        <v>0</v>
      </c>
      <c r="L142" s="34"/>
    </row>
    <row r="143" spans="1:12">
      <c r="A143" s="17"/>
      <c r="B143" s="36"/>
      <c r="C143" s="28"/>
      <c r="D143" s="29"/>
      <c r="E143" s="21"/>
      <c r="F143" s="30"/>
      <c r="G143" s="31">
        <f t="shared" si="55"/>
        <v>0</v>
      </c>
      <c r="H143" s="21">
        <f t="shared" si="56"/>
        <v>0</v>
      </c>
      <c r="I143" s="32">
        <f t="shared" si="57"/>
        <v>500</v>
      </c>
      <c r="J143" s="40">
        <f t="shared" si="58"/>
        <v>0</v>
      </c>
      <c r="K143" s="33">
        <f t="shared" si="59"/>
        <v>0</v>
      </c>
      <c r="L143" s="34"/>
    </row>
    <row r="144" spans="1:12">
      <c r="A144" s="17"/>
      <c r="B144" s="36"/>
      <c r="C144" s="28"/>
      <c r="D144" s="29"/>
      <c r="E144" s="21"/>
      <c r="F144" s="30"/>
      <c r="G144" s="31">
        <f t="shared" si="55"/>
        <v>0</v>
      </c>
      <c r="H144" s="21">
        <f t="shared" si="56"/>
        <v>0</v>
      </c>
      <c r="I144" s="32">
        <f t="shared" si="57"/>
        <v>500</v>
      </c>
      <c r="J144" s="40">
        <f t="shared" si="58"/>
        <v>0</v>
      </c>
      <c r="K144" s="33">
        <f t="shared" si="59"/>
        <v>0</v>
      </c>
      <c r="L144" s="34"/>
    </row>
    <row r="145" spans="1:12">
      <c r="A145" s="17"/>
      <c r="B145" s="36"/>
      <c r="C145" s="28"/>
      <c r="D145" s="29"/>
      <c r="E145" s="21"/>
      <c r="F145" s="30"/>
      <c r="G145" s="31">
        <f t="shared" si="55"/>
        <v>0</v>
      </c>
      <c r="H145" s="21">
        <f t="shared" si="56"/>
        <v>0</v>
      </c>
      <c r="I145" s="32">
        <f t="shared" si="57"/>
        <v>500</v>
      </c>
      <c r="J145" s="40">
        <f t="shared" si="58"/>
        <v>0</v>
      </c>
      <c r="K145" s="33">
        <f t="shared" si="59"/>
        <v>0</v>
      </c>
      <c r="L145" s="34"/>
    </row>
    <row r="146" spans="1:12">
      <c r="A146" s="17"/>
      <c r="B146" s="36"/>
      <c r="C146" s="28"/>
      <c r="D146" s="29"/>
      <c r="E146" s="21"/>
      <c r="F146" s="30"/>
      <c r="G146" s="31">
        <f t="shared" si="55"/>
        <v>0</v>
      </c>
      <c r="H146" s="21">
        <f t="shared" si="56"/>
        <v>0</v>
      </c>
      <c r="I146" s="32">
        <f t="shared" si="57"/>
        <v>500</v>
      </c>
      <c r="J146" s="40">
        <f t="shared" si="58"/>
        <v>0</v>
      </c>
      <c r="K146" s="33">
        <f t="shared" si="59"/>
        <v>0</v>
      </c>
      <c r="L146" s="34"/>
    </row>
    <row r="147" spans="1:12">
      <c r="A147" s="17"/>
      <c r="B147" s="36"/>
      <c r="C147" s="28"/>
      <c r="D147" s="29"/>
      <c r="E147" s="21"/>
      <c r="F147" s="30"/>
      <c r="G147" s="31">
        <f t="shared" si="55"/>
        <v>0</v>
      </c>
      <c r="H147" s="21">
        <f t="shared" si="56"/>
        <v>0</v>
      </c>
      <c r="I147" s="32">
        <f t="shared" si="57"/>
        <v>500</v>
      </c>
      <c r="J147" s="40">
        <f t="shared" si="58"/>
        <v>0</v>
      </c>
      <c r="K147" s="33">
        <f t="shared" si="59"/>
        <v>0</v>
      </c>
      <c r="L147" s="34"/>
    </row>
    <row r="148" spans="1:12">
      <c r="A148" s="17"/>
      <c r="B148" s="36"/>
      <c r="C148" s="28"/>
      <c r="D148" s="29"/>
      <c r="E148" s="21"/>
      <c r="F148" s="30"/>
      <c r="G148" s="31">
        <f t="shared" si="55"/>
        <v>0</v>
      </c>
      <c r="H148" s="21">
        <f t="shared" si="56"/>
        <v>0</v>
      </c>
      <c r="I148" s="32">
        <f t="shared" si="57"/>
        <v>500</v>
      </c>
      <c r="J148" s="40">
        <f t="shared" si="58"/>
        <v>0</v>
      </c>
      <c r="K148" s="33">
        <f t="shared" si="59"/>
        <v>0</v>
      </c>
      <c r="L148" s="34"/>
    </row>
    <row r="149" spans="1:12">
      <c r="A149" s="17"/>
      <c r="B149" s="36"/>
      <c r="C149" s="28"/>
      <c r="D149" s="29"/>
      <c r="E149" s="21"/>
      <c r="F149" s="30"/>
      <c r="G149" s="31">
        <f t="shared" si="55"/>
        <v>0</v>
      </c>
      <c r="H149" s="21">
        <f t="shared" si="56"/>
        <v>0</v>
      </c>
      <c r="I149" s="32">
        <f t="shared" si="57"/>
        <v>500</v>
      </c>
      <c r="J149" s="40">
        <f t="shared" si="58"/>
        <v>0</v>
      </c>
      <c r="K149" s="33">
        <f t="shared" si="59"/>
        <v>0</v>
      </c>
      <c r="L149" s="34"/>
    </row>
    <row r="150" spans="1:12">
      <c r="A150" s="17"/>
      <c r="B150" s="36"/>
      <c r="C150" s="28"/>
      <c r="D150" s="29"/>
      <c r="E150" s="21"/>
      <c r="F150" s="30"/>
      <c r="G150" s="31">
        <f t="shared" si="55"/>
        <v>0</v>
      </c>
      <c r="H150" s="21">
        <f t="shared" si="56"/>
        <v>0</v>
      </c>
      <c r="I150" s="32">
        <f t="shared" si="57"/>
        <v>500</v>
      </c>
      <c r="J150" s="40">
        <f t="shared" si="58"/>
        <v>0</v>
      </c>
      <c r="K150" s="33">
        <f t="shared" si="59"/>
        <v>0</v>
      </c>
      <c r="L150" s="34"/>
    </row>
    <row r="151" spans="1:12">
      <c r="A151" s="17"/>
      <c r="B151" s="36"/>
      <c r="C151" s="28"/>
      <c r="D151" s="29"/>
      <c r="E151" s="21"/>
      <c r="F151" s="30"/>
      <c r="G151" s="31">
        <f t="shared" si="55"/>
        <v>0</v>
      </c>
      <c r="H151" s="21">
        <f t="shared" si="56"/>
        <v>0</v>
      </c>
      <c r="I151" s="32">
        <f t="shared" si="57"/>
        <v>500</v>
      </c>
      <c r="J151" s="40">
        <f t="shared" si="58"/>
        <v>0</v>
      </c>
      <c r="K151" s="33">
        <f t="shared" si="59"/>
        <v>0</v>
      </c>
      <c r="L151" s="34"/>
    </row>
    <row r="152" spans="1:12">
      <c r="A152" s="17"/>
      <c r="B152" s="36"/>
      <c r="C152" s="28"/>
      <c r="D152" s="29"/>
      <c r="E152" s="21"/>
      <c r="F152" s="30"/>
      <c r="G152" s="31">
        <f t="shared" si="55"/>
        <v>0</v>
      </c>
      <c r="H152" s="21">
        <f t="shared" si="56"/>
        <v>0</v>
      </c>
      <c r="I152" s="32">
        <f t="shared" si="57"/>
        <v>500</v>
      </c>
      <c r="J152" s="40">
        <f t="shared" si="58"/>
        <v>0</v>
      </c>
      <c r="K152" s="33">
        <f t="shared" si="59"/>
        <v>0</v>
      </c>
      <c r="L152" s="34"/>
    </row>
    <row r="153" spans="1:12">
      <c r="A153" s="17"/>
      <c r="B153" s="36"/>
      <c r="C153" s="28"/>
      <c r="D153" s="29"/>
      <c r="E153" s="21"/>
      <c r="F153" s="30"/>
      <c r="G153" s="31">
        <f t="shared" si="55"/>
        <v>0</v>
      </c>
      <c r="H153" s="21">
        <f t="shared" si="56"/>
        <v>0</v>
      </c>
      <c r="I153" s="32">
        <f t="shared" si="57"/>
        <v>500</v>
      </c>
      <c r="J153" s="40">
        <f t="shared" si="58"/>
        <v>0</v>
      </c>
      <c r="K153" s="33">
        <f t="shared" si="59"/>
        <v>0</v>
      </c>
      <c r="L153" s="34"/>
    </row>
    <row r="154" spans="1:12">
      <c r="A154" s="17"/>
      <c r="B154" s="36"/>
      <c r="C154" s="28"/>
      <c r="D154" s="29"/>
      <c r="E154" s="21"/>
      <c r="F154" s="30"/>
      <c r="G154" s="31">
        <f t="shared" si="55"/>
        <v>0</v>
      </c>
      <c r="H154" s="21">
        <f t="shared" si="56"/>
        <v>0</v>
      </c>
      <c r="I154" s="32">
        <f t="shared" si="57"/>
        <v>500</v>
      </c>
      <c r="J154" s="40">
        <f t="shared" si="58"/>
        <v>0</v>
      </c>
      <c r="K154" s="33">
        <f t="shared" si="59"/>
        <v>0</v>
      </c>
      <c r="L154" s="34"/>
    </row>
    <row r="155" spans="1:12">
      <c r="A155" s="17"/>
      <c r="B155" s="36"/>
      <c r="C155" s="28"/>
      <c r="D155" s="29"/>
      <c r="E155" s="21"/>
      <c r="F155" s="30"/>
      <c r="G155" s="31">
        <f t="shared" si="55"/>
        <v>0</v>
      </c>
      <c r="H155" s="21">
        <f t="shared" si="56"/>
        <v>0</v>
      </c>
      <c r="I155" s="32">
        <f t="shared" si="57"/>
        <v>500</v>
      </c>
      <c r="J155" s="40">
        <f t="shared" si="58"/>
        <v>0</v>
      </c>
      <c r="K155" s="33">
        <f t="shared" si="59"/>
        <v>0</v>
      </c>
      <c r="L155" s="34"/>
    </row>
    <row r="156" spans="1:12">
      <c r="A156" s="17"/>
      <c r="B156" s="36"/>
      <c r="C156" s="28"/>
      <c r="D156" s="29"/>
      <c r="E156" s="21"/>
      <c r="F156" s="30"/>
      <c r="G156" s="31">
        <f t="shared" si="55"/>
        <v>0</v>
      </c>
      <c r="H156" s="21">
        <f t="shared" si="56"/>
        <v>0</v>
      </c>
      <c r="I156" s="32">
        <f t="shared" si="57"/>
        <v>500</v>
      </c>
      <c r="J156" s="40">
        <v>0</v>
      </c>
      <c r="K156" s="33">
        <f t="shared" si="59"/>
        <v>0</v>
      </c>
      <c r="L156" s="34"/>
    </row>
    <row r="157" spans="1:12">
      <c r="A157" s="17"/>
      <c r="B157" s="36"/>
      <c r="C157" s="28"/>
      <c r="D157" s="29"/>
      <c r="E157" s="21"/>
      <c r="F157" s="30"/>
      <c r="G157" s="31">
        <f t="shared" si="55"/>
        <v>0</v>
      </c>
      <c r="H157" s="21">
        <f t="shared" si="56"/>
        <v>0</v>
      </c>
      <c r="I157" s="32">
        <f t="shared" si="57"/>
        <v>500</v>
      </c>
      <c r="J157" s="40">
        <f>ROUND(((K156+E157)-H157)/I157,2)</f>
        <v>0</v>
      </c>
      <c r="K157" s="33">
        <f t="shared" si="59"/>
        <v>0</v>
      </c>
      <c r="L157" s="34"/>
    </row>
    <row r="158" spans="1:12">
      <c r="A158" s="17"/>
      <c r="B158" s="36"/>
      <c r="C158" s="28"/>
      <c r="D158" s="29"/>
      <c r="E158" s="21"/>
      <c r="F158" s="30"/>
      <c r="G158" s="31">
        <f t="shared" si="55"/>
        <v>0</v>
      </c>
      <c r="H158" s="21">
        <f t="shared" si="56"/>
        <v>0</v>
      </c>
      <c r="I158" s="32">
        <f t="shared" si="57"/>
        <v>500</v>
      </c>
      <c r="J158" s="40">
        <f>ROUND(((K157+E158)-H158)/I158,2)</f>
        <v>0</v>
      </c>
      <c r="K158" s="33">
        <f t="shared" si="59"/>
        <v>0</v>
      </c>
      <c r="L158" s="34"/>
    </row>
    <row r="159" spans="1:12">
      <c r="A159" s="17"/>
      <c r="B159" s="36"/>
      <c r="C159" s="28"/>
      <c r="D159" s="29"/>
      <c r="E159" s="21"/>
      <c r="F159" s="30"/>
      <c r="G159" s="31"/>
      <c r="H159" s="21"/>
      <c r="I159" s="32"/>
      <c r="J159" s="40"/>
      <c r="K159" s="33"/>
      <c r="L159" s="34"/>
    </row>
    <row r="160" spans="1:12">
      <c r="A160" s="17"/>
      <c r="B160" s="36"/>
      <c r="C160" s="28"/>
      <c r="D160" s="29"/>
      <c r="E160" s="21"/>
      <c r="F160" s="30"/>
      <c r="G160" s="31"/>
      <c r="H160" s="21"/>
      <c r="I160" s="32"/>
      <c r="J160" s="40"/>
      <c r="K160" s="33"/>
      <c r="L160" s="34"/>
    </row>
    <row r="161" spans="1:12">
      <c r="A161" s="17"/>
      <c r="B161" s="36"/>
      <c r="C161" s="28"/>
      <c r="D161" s="29"/>
      <c r="E161" s="21"/>
      <c r="F161" s="30"/>
      <c r="G161" s="31"/>
      <c r="H161" s="21"/>
      <c r="I161" s="32"/>
      <c r="J161" s="40"/>
      <c r="K161" s="33"/>
      <c r="L161" s="34"/>
    </row>
    <row r="162" spans="1:12">
      <c r="A162" s="17"/>
      <c r="B162" s="36"/>
      <c r="C162" s="28"/>
      <c r="D162" s="29"/>
      <c r="E162" s="21"/>
      <c r="F162" s="30"/>
      <c r="G162" s="31"/>
      <c r="H162" s="21"/>
      <c r="I162" s="32"/>
      <c r="J162" s="40"/>
      <c r="K162" s="33"/>
      <c r="L162" s="34"/>
    </row>
    <row r="163" spans="1:12">
      <c r="A163" s="17"/>
      <c r="B163" s="36"/>
      <c r="C163" s="28"/>
      <c r="D163" s="29"/>
      <c r="E163" s="21"/>
      <c r="F163" s="30"/>
      <c r="G163" s="31"/>
      <c r="H163" s="21"/>
      <c r="I163" s="32"/>
      <c r="J163" s="40"/>
      <c r="K163" s="33"/>
      <c r="L163" s="34"/>
    </row>
  </sheetData>
  <mergeCells count="26">
    <mergeCell ref="M11:M13"/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B9:H9"/>
    <mergeCell ref="K9:L9"/>
    <mergeCell ref="C10:H10"/>
    <mergeCell ref="I10:L10"/>
    <mergeCell ref="L11:L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0" fitToHeight="10" orientation="portrait" r:id="rId1"/>
  <headerFooter alignWithMargins="0">
    <oddFooter>&amp;C&amp;"Times New Roman,Regular"&amp;16  145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0000"/>
    <pageSetUpPr fitToPage="1"/>
  </sheetPr>
  <dimension ref="A1:M120"/>
  <sheetViews>
    <sheetView zoomScaleNormal="100" zoomScaleSheetLayoutView="100" workbookViewId="0">
      <selection activeCell="J20" sqref="J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28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31</v>
      </c>
      <c r="L8" s="11"/>
    </row>
    <row r="9" spans="1:13" ht="15" customHeight="1">
      <c r="A9" s="12" t="s">
        <v>9</v>
      </c>
      <c r="B9" s="478" t="s">
        <v>32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</v>
      </c>
      <c r="J14" s="25">
        <v>16.07</v>
      </c>
      <c r="K14" s="21">
        <f>J14*I14</f>
        <v>16.07</v>
      </c>
      <c r="L14" s="26"/>
      <c r="M14" s="117"/>
    </row>
    <row r="15" spans="1:13" ht="17.100000000000001" customHeight="1">
      <c r="A15" s="17"/>
      <c r="B15" s="92"/>
      <c r="C15" s="19"/>
      <c r="D15" s="20"/>
      <c r="E15" s="21"/>
      <c r="F15" s="22"/>
      <c r="G15" s="31">
        <f t="shared" ref="G15:G42" si="0">J14</f>
        <v>16.07</v>
      </c>
      <c r="H15" s="21">
        <f t="shared" ref="H15:H42" si="1">G15*F15</f>
        <v>0</v>
      </c>
      <c r="I15" s="32">
        <f>+I14+C15-F15</f>
        <v>1</v>
      </c>
      <c r="J15" s="40">
        <v>0</v>
      </c>
      <c r="K15" s="33">
        <f t="shared" ref="K15:K42" si="2">ROUND(I15*J15,2)</f>
        <v>0</v>
      </c>
      <c r="L15" s="26"/>
      <c r="M15" s="117" t="s">
        <v>1506</v>
      </c>
    </row>
    <row r="16" spans="1:13" ht="17.100000000000001" customHeight="1">
      <c r="A16" s="17"/>
      <c r="B16" s="36"/>
      <c r="C16" s="28"/>
      <c r="D16" s="29"/>
      <c r="E16" s="21"/>
      <c r="F16" s="30"/>
      <c r="G16" s="31">
        <f t="shared" si="0"/>
        <v>0</v>
      </c>
      <c r="H16" s="21">
        <f t="shared" si="1"/>
        <v>0</v>
      </c>
      <c r="I16" s="32">
        <f t="shared" ref="I16:I42" si="3">+I15+C16-F16</f>
        <v>1</v>
      </c>
      <c r="J16" s="40">
        <f t="shared" ref="J16:J23" si="4">ROUND(((K15+E16)-H16)/I16,2)</f>
        <v>0</v>
      </c>
      <c r="K16" s="33">
        <f t="shared" si="2"/>
        <v>0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>
        <f t="shared" si="0"/>
        <v>0</v>
      </c>
      <c r="H17" s="21">
        <f t="shared" si="1"/>
        <v>0</v>
      </c>
      <c r="I17" s="32">
        <f t="shared" si="3"/>
        <v>1</v>
      </c>
      <c r="J17" s="40">
        <f t="shared" si="4"/>
        <v>0</v>
      </c>
      <c r="K17" s="33">
        <f t="shared" si="2"/>
        <v>0</v>
      </c>
      <c r="L17" s="34"/>
    </row>
    <row r="18" spans="1:12" ht="17.100000000000001" customHeight="1">
      <c r="A18" s="17"/>
      <c r="B18" s="36"/>
      <c r="C18" s="28"/>
      <c r="D18" s="29"/>
      <c r="E18" s="21"/>
      <c r="F18" s="30"/>
      <c r="G18" s="31">
        <f t="shared" si="0"/>
        <v>0</v>
      </c>
      <c r="H18" s="21">
        <f t="shared" si="1"/>
        <v>0</v>
      </c>
      <c r="I18" s="32">
        <f t="shared" si="3"/>
        <v>1</v>
      </c>
      <c r="J18" s="40">
        <f t="shared" si="4"/>
        <v>0</v>
      </c>
      <c r="K18" s="33">
        <f t="shared" si="2"/>
        <v>0</v>
      </c>
      <c r="L18" s="34"/>
    </row>
    <row r="19" spans="1:12" ht="17.100000000000001" customHeight="1">
      <c r="A19" s="17"/>
      <c r="B19" s="36"/>
      <c r="C19" s="28"/>
      <c r="D19" s="29"/>
      <c r="E19" s="21"/>
      <c r="F19" s="30"/>
      <c r="G19" s="31">
        <f t="shared" si="0"/>
        <v>0</v>
      </c>
      <c r="H19" s="21">
        <f t="shared" si="1"/>
        <v>0</v>
      </c>
      <c r="I19" s="32">
        <f t="shared" si="3"/>
        <v>1</v>
      </c>
      <c r="J19" s="40">
        <f t="shared" si="4"/>
        <v>0</v>
      </c>
      <c r="K19" s="33">
        <f t="shared" si="2"/>
        <v>0</v>
      </c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>
        <f t="shared" si="0"/>
        <v>0</v>
      </c>
      <c r="H20" s="21">
        <f t="shared" si="1"/>
        <v>0</v>
      </c>
      <c r="I20" s="32">
        <f t="shared" si="3"/>
        <v>1</v>
      </c>
      <c r="J20" s="40">
        <f t="shared" si="4"/>
        <v>0</v>
      </c>
      <c r="K20" s="33">
        <f t="shared" si="2"/>
        <v>0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>
        <f t="shared" si="0"/>
        <v>0</v>
      </c>
      <c r="H21" s="21">
        <f t="shared" si="1"/>
        <v>0</v>
      </c>
      <c r="I21" s="32">
        <f t="shared" si="3"/>
        <v>1</v>
      </c>
      <c r="J21" s="40">
        <f t="shared" si="4"/>
        <v>0</v>
      </c>
      <c r="K21" s="33">
        <f t="shared" si="2"/>
        <v>0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>
        <f t="shared" si="0"/>
        <v>0</v>
      </c>
      <c r="H22" s="21">
        <f t="shared" si="1"/>
        <v>0</v>
      </c>
      <c r="I22" s="32">
        <f t="shared" si="3"/>
        <v>1</v>
      </c>
      <c r="J22" s="40">
        <f t="shared" si="4"/>
        <v>0</v>
      </c>
      <c r="K22" s="33">
        <f t="shared" si="2"/>
        <v>0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>
        <f t="shared" si="0"/>
        <v>0</v>
      </c>
      <c r="H23" s="21">
        <f t="shared" si="1"/>
        <v>0</v>
      </c>
      <c r="I23" s="32">
        <f t="shared" si="3"/>
        <v>1</v>
      </c>
      <c r="J23" s="40">
        <f t="shared" si="4"/>
        <v>0</v>
      </c>
      <c r="K23" s="33">
        <f t="shared" si="2"/>
        <v>0</v>
      </c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>
        <f t="shared" si="0"/>
        <v>0</v>
      </c>
      <c r="H24" s="21">
        <f t="shared" si="1"/>
        <v>0</v>
      </c>
      <c r="I24" s="32">
        <f t="shared" si="3"/>
        <v>1</v>
      </c>
      <c r="J24" s="40">
        <v>0</v>
      </c>
      <c r="K24" s="33">
        <f t="shared" si="2"/>
        <v>0</v>
      </c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>
        <f t="shared" si="0"/>
        <v>0</v>
      </c>
      <c r="H25" s="21">
        <f t="shared" si="1"/>
        <v>0</v>
      </c>
      <c r="I25" s="32">
        <f t="shared" si="3"/>
        <v>1</v>
      </c>
      <c r="J25" s="40">
        <v>0</v>
      </c>
      <c r="K25" s="33">
        <f t="shared" si="2"/>
        <v>0</v>
      </c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>
        <f t="shared" si="0"/>
        <v>0</v>
      </c>
      <c r="H26" s="21">
        <f t="shared" si="1"/>
        <v>0</v>
      </c>
      <c r="I26" s="32">
        <f t="shared" si="3"/>
        <v>1</v>
      </c>
      <c r="J26" s="40">
        <v>0</v>
      </c>
      <c r="K26" s="33">
        <f t="shared" si="2"/>
        <v>0</v>
      </c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>
        <f t="shared" si="0"/>
        <v>0</v>
      </c>
      <c r="H27" s="21">
        <f t="shared" si="1"/>
        <v>0</v>
      </c>
      <c r="I27" s="32">
        <f t="shared" si="3"/>
        <v>1</v>
      </c>
      <c r="J27" s="40">
        <v>0</v>
      </c>
      <c r="K27" s="33">
        <f t="shared" si="2"/>
        <v>0</v>
      </c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>
        <f t="shared" si="0"/>
        <v>0</v>
      </c>
      <c r="H28" s="21">
        <f t="shared" si="1"/>
        <v>0</v>
      </c>
      <c r="I28" s="32">
        <f t="shared" si="3"/>
        <v>1</v>
      </c>
      <c r="J28" s="40">
        <v>0</v>
      </c>
      <c r="K28" s="33">
        <f t="shared" si="2"/>
        <v>0</v>
      </c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>
        <f t="shared" si="0"/>
        <v>0</v>
      </c>
      <c r="H29" s="21">
        <f t="shared" si="1"/>
        <v>0</v>
      </c>
      <c r="I29" s="32">
        <f t="shared" si="3"/>
        <v>1</v>
      </c>
      <c r="J29" s="40">
        <v>0</v>
      </c>
      <c r="K29" s="33">
        <f t="shared" si="2"/>
        <v>0</v>
      </c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>
        <f t="shared" si="0"/>
        <v>0</v>
      </c>
      <c r="H30" s="21">
        <f t="shared" si="1"/>
        <v>0</v>
      </c>
      <c r="I30" s="32">
        <f t="shared" si="3"/>
        <v>1</v>
      </c>
      <c r="J30" s="40">
        <v>0</v>
      </c>
      <c r="K30" s="33">
        <f t="shared" si="2"/>
        <v>0</v>
      </c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>
        <f t="shared" si="0"/>
        <v>0</v>
      </c>
      <c r="H31" s="21">
        <f t="shared" si="1"/>
        <v>0</v>
      </c>
      <c r="I31" s="32">
        <f t="shared" si="3"/>
        <v>1</v>
      </c>
      <c r="J31" s="40">
        <v>0</v>
      </c>
      <c r="K31" s="33">
        <f t="shared" si="2"/>
        <v>0</v>
      </c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>
        <f t="shared" si="0"/>
        <v>0</v>
      </c>
      <c r="H32" s="21">
        <f t="shared" si="1"/>
        <v>0</v>
      </c>
      <c r="I32" s="32">
        <f t="shared" si="3"/>
        <v>1</v>
      </c>
      <c r="J32" s="40">
        <v>0</v>
      </c>
      <c r="K32" s="33">
        <f t="shared" si="2"/>
        <v>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>
        <f t="shared" si="0"/>
        <v>0</v>
      </c>
      <c r="H33" s="21">
        <f t="shared" si="1"/>
        <v>0</v>
      </c>
      <c r="I33" s="32">
        <f t="shared" si="3"/>
        <v>1</v>
      </c>
      <c r="J33" s="40">
        <v>0</v>
      </c>
      <c r="K33" s="33">
        <f t="shared" si="2"/>
        <v>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>
        <f t="shared" si="0"/>
        <v>0</v>
      </c>
      <c r="H34" s="21">
        <f t="shared" si="1"/>
        <v>0</v>
      </c>
      <c r="I34" s="32">
        <f t="shared" si="3"/>
        <v>1</v>
      </c>
      <c r="J34" s="40">
        <v>0</v>
      </c>
      <c r="K34" s="33">
        <f t="shared" si="2"/>
        <v>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>
        <f t="shared" si="0"/>
        <v>0</v>
      </c>
      <c r="H35" s="21">
        <f t="shared" si="1"/>
        <v>0</v>
      </c>
      <c r="I35" s="32">
        <f t="shared" si="3"/>
        <v>1</v>
      </c>
      <c r="J35" s="40">
        <v>0</v>
      </c>
      <c r="K35" s="33">
        <f t="shared" si="2"/>
        <v>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>
        <f t="shared" si="0"/>
        <v>0</v>
      </c>
      <c r="H36" s="21">
        <f t="shared" si="1"/>
        <v>0</v>
      </c>
      <c r="I36" s="32">
        <f t="shared" si="3"/>
        <v>1</v>
      </c>
      <c r="J36" s="40">
        <v>0</v>
      </c>
      <c r="K36" s="33">
        <f t="shared" si="2"/>
        <v>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>
        <f t="shared" si="0"/>
        <v>0</v>
      </c>
      <c r="H37" s="21">
        <f t="shared" si="1"/>
        <v>0</v>
      </c>
      <c r="I37" s="32">
        <f t="shared" si="3"/>
        <v>1</v>
      </c>
      <c r="J37" s="40">
        <v>0</v>
      </c>
      <c r="K37" s="33">
        <f t="shared" si="2"/>
        <v>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>
        <f t="shared" si="0"/>
        <v>0</v>
      </c>
      <c r="H38" s="21">
        <f t="shared" si="1"/>
        <v>0</v>
      </c>
      <c r="I38" s="32">
        <f t="shared" si="3"/>
        <v>1</v>
      </c>
      <c r="J38" s="40">
        <v>0</v>
      </c>
      <c r="K38" s="33">
        <f t="shared" si="2"/>
        <v>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>
        <f t="shared" si="0"/>
        <v>0</v>
      </c>
      <c r="H39" s="21">
        <f t="shared" si="1"/>
        <v>0</v>
      </c>
      <c r="I39" s="32">
        <f t="shared" si="3"/>
        <v>1</v>
      </c>
      <c r="J39" s="40">
        <v>0</v>
      </c>
      <c r="K39" s="33">
        <f t="shared" si="2"/>
        <v>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>
        <f t="shared" si="0"/>
        <v>0</v>
      </c>
      <c r="H40" s="21">
        <f t="shared" si="1"/>
        <v>0</v>
      </c>
      <c r="I40" s="32">
        <f t="shared" si="3"/>
        <v>1</v>
      </c>
      <c r="J40" s="40">
        <v>0</v>
      </c>
      <c r="K40" s="33">
        <f t="shared" si="2"/>
        <v>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>
        <f t="shared" si="0"/>
        <v>0</v>
      </c>
      <c r="H41" s="21">
        <f t="shared" si="1"/>
        <v>0</v>
      </c>
      <c r="I41" s="32">
        <f t="shared" si="3"/>
        <v>1</v>
      </c>
      <c r="J41" s="40">
        <v>0</v>
      </c>
      <c r="K41" s="33">
        <f t="shared" si="2"/>
        <v>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>
        <f t="shared" si="0"/>
        <v>0</v>
      </c>
      <c r="H42" s="21">
        <f t="shared" si="1"/>
        <v>0</v>
      </c>
      <c r="I42" s="32">
        <f t="shared" si="3"/>
        <v>1</v>
      </c>
      <c r="J42" s="40">
        <v>0</v>
      </c>
      <c r="K42" s="33">
        <f t="shared" si="2"/>
        <v>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>
        <f t="shared" ref="G43:G71" si="5">J42</f>
        <v>0</v>
      </c>
      <c r="H43" s="21">
        <f t="shared" ref="H43:H71" si="6">G43*F43</f>
        <v>0</v>
      </c>
      <c r="I43" s="32">
        <f t="shared" ref="I43:I71" si="7">+I42+C43-F43</f>
        <v>1</v>
      </c>
      <c r="J43" s="40">
        <v>0</v>
      </c>
      <c r="K43" s="33">
        <f t="shared" ref="K43:K71" si="8">ROUND(I43*J43,2)</f>
        <v>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>
        <f t="shared" si="5"/>
        <v>0</v>
      </c>
      <c r="H44" s="21">
        <f t="shared" si="6"/>
        <v>0</v>
      </c>
      <c r="I44" s="32">
        <f t="shared" si="7"/>
        <v>1</v>
      </c>
      <c r="J44" s="40">
        <v>0</v>
      </c>
      <c r="K44" s="33">
        <f t="shared" si="8"/>
        <v>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>
        <f t="shared" si="5"/>
        <v>0</v>
      </c>
      <c r="H45" s="21">
        <f t="shared" si="6"/>
        <v>0</v>
      </c>
      <c r="I45" s="32">
        <f t="shared" si="7"/>
        <v>1</v>
      </c>
      <c r="J45" s="40">
        <v>0</v>
      </c>
      <c r="K45" s="33">
        <f t="shared" si="8"/>
        <v>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>
        <f t="shared" si="5"/>
        <v>0</v>
      </c>
      <c r="H46" s="21">
        <f t="shared" si="6"/>
        <v>0</v>
      </c>
      <c r="I46" s="32">
        <f t="shared" si="7"/>
        <v>1</v>
      </c>
      <c r="J46" s="40">
        <v>0</v>
      </c>
      <c r="K46" s="33">
        <f t="shared" si="8"/>
        <v>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>
        <f t="shared" si="5"/>
        <v>0</v>
      </c>
      <c r="H47" s="21">
        <f t="shared" si="6"/>
        <v>0</v>
      </c>
      <c r="I47" s="32">
        <f t="shared" si="7"/>
        <v>1</v>
      </c>
      <c r="J47" s="40">
        <v>0</v>
      </c>
      <c r="K47" s="33">
        <f t="shared" si="8"/>
        <v>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>
        <f t="shared" si="5"/>
        <v>0</v>
      </c>
      <c r="H48" s="21">
        <f t="shared" si="6"/>
        <v>0</v>
      </c>
      <c r="I48" s="32">
        <f t="shared" si="7"/>
        <v>1</v>
      </c>
      <c r="J48" s="40">
        <v>0</v>
      </c>
      <c r="K48" s="33">
        <f t="shared" si="8"/>
        <v>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>
        <f t="shared" si="5"/>
        <v>0</v>
      </c>
      <c r="H49" s="21">
        <f t="shared" si="6"/>
        <v>0</v>
      </c>
      <c r="I49" s="32">
        <f t="shared" si="7"/>
        <v>1</v>
      </c>
      <c r="J49" s="40">
        <v>0</v>
      </c>
      <c r="K49" s="33">
        <f t="shared" si="8"/>
        <v>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>
        <f t="shared" si="5"/>
        <v>0</v>
      </c>
      <c r="H50" s="21">
        <f t="shared" si="6"/>
        <v>0</v>
      </c>
      <c r="I50" s="32">
        <f t="shared" si="7"/>
        <v>1</v>
      </c>
      <c r="J50" s="40">
        <v>0</v>
      </c>
      <c r="K50" s="33">
        <f t="shared" si="8"/>
        <v>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>
        <f t="shared" si="5"/>
        <v>0</v>
      </c>
      <c r="H51" s="21">
        <f t="shared" si="6"/>
        <v>0</v>
      </c>
      <c r="I51" s="32">
        <f t="shared" si="7"/>
        <v>1</v>
      </c>
      <c r="J51" s="40">
        <v>0</v>
      </c>
      <c r="K51" s="33">
        <f t="shared" si="8"/>
        <v>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>
        <f t="shared" si="5"/>
        <v>0</v>
      </c>
      <c r="H52" s="21">
        <f t="shared" si="6"/>
        <v>0</v>
      </c>
      <c r="I52" s="32">
        <f t="shared" si="7"/>
        <v>1</v>
      </c>
      <c r="J52" s="40">
        <v>0</v>
      </c>
      <c r="K52" s="33">
        <f t="shared" si="8"/>
        <v>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>
        <f t="shared" si="5"/>
        <v>0</v>
      </c>
      <c r="H53" s="21">
        <f t="shared" si="6"/>
        <v>0</v>
      </c>
      <c r="I53" s="32">
        <f t="shared" si="7"/>
        <v>1</v>
      </c>
      <c r="J53" s="40">
        <v>0</v>
      </c>
      <c r="K53" s="33">
        <f t="shared" si="8"/>
        <v>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>
        <f t="shared" si="5"/>
        <v>0</v>
      </c>
      <c r="H54" s="21">
        <f t="shared" si="6"/>
        <v>0</v>
      </c>
      <c r="I54" s="32">
        <f t="shared" si="7"/>
        <v>1</v>
      </c>
      <c r="J54" s="40">
        <v>0</v>
      </c>
      <c r="K54" s="33">
        <f t="shared" si="8"/>
        <v>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>
        <f t="shared" si="5"/>
        <v>0</v>
      </c>
      <c r="H55" s="21">
        <f t="shared" si="6"/>
        <v>0</v>
      </c>
      <c r="I55" s="32">
        <f t="shared" si="7"/>
        <v>1</v>
      </c>
      <c r="J55" s="40">
        <v>0</v>
      </c>
      <c r="K55" s="33">
        <f t="shared" si="8"/>
        <v>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>
        <f t="shared" si="5"/>
        <v>0</v>
      </c>
      <c r="H56" s="21">
        <f t="shared" si="6"/>
        <v>0</v>
      </c>
      <c r="I56" s="32">
        <f t="shared" si="7"/>
        <v>1</v>
      </c>
      <c r="J56" s="40">
        <v>0</v>
      </c>
      <c r="K56" s="33">
        <f t="shared" si="8"/>
        <v>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>
        <f t="shared" si="5"/>
        <v>0</v>
      </c>
      <c r="H57" s="21">
        <f t="shared" si="6"/>
        <v>0</v>
      </c>
      <c r="I57" s="32">
        <f t="shared" si="7"/>
        <v>1</v>
      </c>
      <c r="J57" s="40">
        <v>0</v>
      </c>
      <c r="K57" s="33">
        <f t="shared" si="8"/>
        <v>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>
        <f t="shared" si="5"/>
        <v>0</v>
      </c>
      <c r="H58" s="21">
        <f t="shared" si="6"/>
        <v>0</v>
      </c>
      <c r="I58" s="32">
        <f t="shared" si="7"/>
        <v>1</v>
      </c>
      <c r="J58" s="40">
        <v>0</v>
      </c>
      <c r="K58" s="33">
        <f t="shared" si="8"/>
        <v>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>
        <f t="shared" si="5"/>
        <v>0</v>
      </c>
      <c r="H59" s="21">
        <f t="shared" si="6"/>
        <v>0</v>
      </c>
      <c r="I59" s="32">
        <f t="shared" si="7"/>
        <v>1</v>
      </c>
      <c r="J59" s="40">
        <v>0</v>
      </c>
      <c r="K59" s="33">
        <f t="shared" si="8"/>
        <v>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>
        <f t="shared" si="5"/>
        <v>0</v>
      </c>
      <c r="H60" s="21">
        <f t="shared" si="6"/>
        <v>0</v>
      </c>
      <c r="I60" s="32">
        <f t="shared" si="7"/>
        <v>1</v>
      </c>
      <c r="J60" s="40">
        <v>0</v>
      </c>
      <c r="K60" s="33">
        <f t="shared" si="8"/>
        <v>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>
        <f t="shared" si="5"/>
        <v>0</v>
      </c>
      <c r="H61" s="21">
        <f t="shared" si="6"/>
        <v>0</v>
      </c>
      <c r="I61" s="32">
        <f t="shared" si="7"/>
        <v>1</v>
      </c>
      <c r="J61" s="40">
        <v>0</v>
      </c>
      <c r="K61" s="33">
        <f t="shared" si="8"/>
        <v>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>
        <f t="shared" si="5"/>
        <v>0</v>
      </c>
      <c r="H62" s="21">
        <f t="shared" si="6"/>
        <v>0</v>
      </c>
      <c r="I62" s="32">
        <f t="shared" si="7"/>
        <v>1</v>
      </c>
      <c r="J62" s="40">
        <v>0</v>
      </c>
      <c r="K62" s="33">
        <f t="shared" si="8"/>
        <v>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>
        <f t="shared" si="5"/>
        <v>0</v>
      </c>
      <c r="H63" s="21">
        <f t="shared" si="6"/>
        <v>0</v>
      </c>
      <c r="I63" s="32">
        <f t="shared" si="7"/>
        <v>1</v>
      </c>
      <c r="J63" s="40">
        <v>0</v>
      </c>
      <c r="K63" s="33">
        <f t="shared" si="8"/>
        <v>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>
        <f t="shared" si="5"/>
        <v>0</v>
      </c>
      <c r="H64" s="21">
        <f t="shared" si="6"/>
        <v>0</v>
      </c>
      <c r="I64" s="32">
        <f t="shared" si="7"/>
        <v>1</v>
      </c>
      <c r="J64" s="40">
        <v>0</v>
      </c>
      <c r="K64" s="33">
        <f t="shared" si="8"/>
        <v>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>
        <f t="shared" si="5"/>
        <v>0</v>
      </c>
      <c r="H65" s="21">
        <f t="shared" si="6"/>
        <v>0</v>
      </c>
      <c r="I65" s="32">
        <f t="shared" si="7"/>
        <v>1</v>
      </c>
      <c r="J65" s="40">
        <v>0</v>
      </c>
      <c r="K65" s="33">
        <f t="shared" si="8"/>
        <v>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>
        <f t="shared" si="5"/>
        <v>0</v>
      </c>
      <c r="H66" s="21">
        <f t="shared" si="6"/>
        <v>0</v>
      </c>
      <c r="I66" s="32">
        <f t="shared" si="7"/>
        <v>1</v>
      </c>
      <c r="J66" s="40">
        <v>0</v>
      </c>
      <c r="K66" s="33">
        <f t="shared" si="8"/>
        <v>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>
        <f t="shared" si="5"/>
        <v>0</v>
      </c>
      <c r="H67" s="21">
        <f t="shared" si="6"/>
        <v>0</v>
      </c>
      <c r="I67" s="32">
        <f t="shared" si="7"/>
        <v>1</v>
      </c>
      <c r="J67" s="40">
        <v>0</v>
      </c>
      <c r="K67" s="33">
        <f t="shared" si="8"/>
        <v>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>
        <f t="shared" si="5"/>
        <v>0</v>
      </c>
      <c r="H68" s="21">
        <f t="shared" si="6"/>
        <v>0</v>
      </c>
      <c r="I68" s="32">
        <f t="shared" si="7"/>
        <v>1</v>
      </c>
      <c r="J68" s="40">
        <v>0</v>
      </c>
      <c r="K68" s="33">
        <f t="shared" si="8"/>
        <v>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>
        <f t="shared" si="5"/>
        <v>0</v>
      </c>
      <c r="H69" s="21">
        <f t="shared" si="6"/>
        <v>0</v>
      </c>
      <c r="I69" s="32">
        <f t="shared" si="7"/>
        <v>1</v>
      </c>
      <c r="J69" s="40">
        <v>0</v>
      </c>
      <c r="K69" s="33">
        <f t="shared" si="8"/>
        <v>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>
        <f t="shared" si="5"/>
        <v>0</v>
      </c>
      <c r="H70" s="21">
        <f t="shared" si="6"/>
        <v>0</v>
      </c>
      <c r="I70" s="32">
        <f t="shared" si="7"/>
        <v>1</v>
      </c>
      <c r="J70" s="40">
        <v>0</v>
      </c>
      <c r="K70" s="33">
        <f t="shared" si="8"/>
        <v>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>
        <f t="shared" si="5"/>
        <v>0</v>
      </c>
      <c r="H71" s="21">
        <f t="shared" si="6"/>
        <v>0</v>
      </c>
      <c r="I71" s="32">
        <f t="shared" si="7"/>
        <v>1</v>
      </c>
      <c r="J71" s="40">
        <v>0</v>
      </c>
      <c r="K71" s="33">
        <f t="shared" si="8"/>
        <v>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>
        <f>J71</f>
        <v>0</v>
      </c>
      <c r="H72" s="21">
        <f>G72*F72</f>
        <v>0</v>
      </c>
      <c r="I72" s="32">
        <f>+I71+C72-F72</f>
        <v>1</v>
      </c>
      <c r="J72" s="40">
        <v>0</v>
      </c>
      <c r="K72" s="33">
        <f>ROUND(I72*J72,2)</f>
        <v>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>
        <f t="shared" ref="G73:G120" si="9">J72</f>
        <v>0</v>
      </c>
      <c r="H73" s="21">
        <f t="shared" ref="H73:H120" si="10">G73*F73</f>
        <v>0</v>
      </c>
      <c r="I73" s="32">
        <f t="shared" ref="I73:I120" si="11">+I72+C73-F73</f>
        <v>1</v>
      </c>
      <c r="J73" s="40">
        <v>0</v>
      </c>
      <c r="K73" s="33">
        <f t="shared" ref="K73:K120" si="12">ROUND(I73*J73,2)</f>
        <v>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>
        <f t="shared" si="9"/>
        <v>0</v>
      </c>
      <c r="H74" s="21">
        <f t="shared" si="10"/>
        <v>0</v>
      </c>
      <c r="I74" s="32">
        <f t="shared" si="11"/>
        <v>1</v>
      </c>
      <c r="J74" s="40">
        <v>0</v>
      </c>
      <c r="K74" s="33">
        <f t="shared" si="12"/>
        <v>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>
        <f t="shared" si="9"/>
        <v>0</v>
      </c>
      <c r="H75" s="21">
        <f t="shared" si="10"/>
        <v>0</v>
      </c>
      <c r="I75" s="32">
        <f t="shared" si="11"/>
        <v>1</v>
      </c>
      <c r="J75" s="40">
        <v>0</v>
      </c>
      <c r="K75" s="33">
        <f t="shared" si="12"/>
        <v>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>
        <f t="shared" si="9"/>
        <v>0</v>
      </c>
      <c r="H76" s="21">
        <f t="shared" si="10"/>
        <v>0</v>
      </c>
      <c r="I76" s="32">
        <f t="shared" si="11"/>
        <v>1</v>
      </c>
      <c r="J76" s="40">
        <v>0</v>
      </c>
      <c r="K76" s="33">
        <f t="shared" si="12"/>
        <v>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>
        <f t="shared" si="9"/>
        <v>0</v>
      </c>
      <c r="H77" s="21">
        <f t="shared" si="10"/>
        <v>0</v>
      </c>
      <c r="I77" s="32">
        <f t="shared" si="11"/>
        <v>1</v>
      </c>
      <c r="J77" s="40">
        <v>0</v>
      </c>
      <c r="K77" s="33">
        <f t="shared" si="12"/>
        <v>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>
        <f t="shared" si="9"/>
        <v>0</v>
      </c>
      <c r="H78" s="21">
        <f t="shared" si="10"/>
        <v>0</v>
      </c>
      <c r="I78" s="32">
        <f t="shared" si="11"/>
        <v>1</v>
      </c>
      <c r="J78" s="40">
        <v>0</v>
      </c>
      <c r="K78" s="33">
        <f t="shared" si="12"/>
        <v>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>
        <f t="shared" si="9"/>
        <v>0</v>
      </c>
      <c r="H79" s="21">
        <f t="shared" si="10"/>
        <v>0</v>
      </c>
      <c r="I79" s="32">
        <f t="shared" si="11"/>
        <v>1</v>
      </c>
      <c r="J79" s="40">
        <v>0</v>
      </c>
      <c r="K79" s="33">
        <f t="shared" si="12"/>
        <v>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>
        <f t="shared" si="9"/>
        <v>0</v>
      </c>
      <c r="H80" s="21">
        <f t="shared" si="10"/>
        <v>0</v>
      </c>
      <c r="I80" s="32">
        <f t="shared" si="11"/>
        <v>1</v>
      </c>
      <c r="J80" s="40">
        <v>0</v>
      </c>
      <c r="K80" s="33">
        <f t="shared" si="12"/>
        <v>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>
        <f t="shared" si="9"/>
        <v>0</v>
      </c>
      <c r="H81" s="21">
        <f t="shared" si="10"/>
        <v>0</v>
      </c>
      <c r="I81" s="32">
        <f t="shared" si="11"/>
        <v>1</v>
      </c>
      <c r="J81" s="40">
        <v>0</v>
      </c>
      <c r="K81" s="33">
        <f t="shared" si="12"/>
        <v>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>
        <f t="shared" si="9"/>
        <v>0</v>
      </c>
      <c r="H82" s="21">
        <f t="shared" si="10"/>
        <v>0</v>
      </c>
      <c r="I82" s="32">
        <f t="shared" si="11"/>
        <v>1</v>
      </c>
      <c r="J82" s="40">
        <v>0</v>
      </c>
      <c r="K82" s="33">
        <f t="shared" si="12"/>
        <v>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>
        <f t="shared" si="9"/>
        <v>0</v>
      </c>
      <c r="H83" s="21">
        <f t="shared" si="10"/>
        <v>0</v>
      </c>
      <c r="I83" s="32">
        <f t="shared" si="11"/>
        <v>1</v>
      </c>
      <c r="J83" s="40">
        <v>0</v>
      </c>
      <c r="K83" s="33">
        <f t="shared" si="12"/>
        <v>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>
        <f t="shared" si="9"/>
        <v>0</v>
      </c>
      <c r="H84" s="21">
        <f t="shared" si="10"/>
        <v>0</v>
      </c>
      <c r="I84" s="32">
        <f t="shared" si="11"/>
        <v>1</v>
      </c>
      <c r="J84" s="40">
        <v>0</v>
      </c>
      <c r="K84" s="33">
        <f t="shared" si="12"/>
        <v>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>
        <f t="shared" si="9"/>
        <v>0</v>
      </c>
      <c r="H85" s="21">
        <f t="shared" si="10"/>
        <v>0</v>
      </c>
      <c r="I85" s="32">
        <f t="shared" si="11"/>
        <v>1</v>
      </c>
      <c r="J85" s="40">
        <v>0</v>
      </c>
      <c r="K85" s="33">
        <f t="shared" si="12"/>
        <v>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>
        <f t="shared" si="9"/>
        <v>0</v>
      </c>
      <c r="H86" s="21">
        <f t="shared" si="10"/>
        <v>0</v>
      </c>
      <c r="I86" s="32">
        <f t="shared" si="11"/>
        <v>1</v>
      </c>
      <c r="J86" s="40">
        <v>0</v>
      </c>
      <c r="K86" s="33">
        <f t="shared" si="12"/>
        <v>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>
        <f t="shared" si="9"/>
        <v>0</v>
      </c>
      <c r="H87" s="21">
        <f t="shared" si="10"/>
        <v>0</v>
      </c>
      <c r="I87" s="32">
        <f t="shared" si="11"/>
        <v>1</v>
      </c>
      <c r="J87" s="40">
        <v>0</v>
      </c>
      <c r="K87" s="33">
        <f t="shared" si="12"/>
        <v>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>
        <f t="shared" si="9"/>
        <v>0</v>
      </c>
      <c r="H88" s="21">
        <f t="shared" si="10"/>
        <v>0</v>
      </c>
      <c r="I88" s="32">
        <f t="shared" si="11"/>
        <v>1</v>
      </c>
      <c r="J88" s="40">
        <v>0</v>
      </c>
      <c r="K88" s="33">
        <f t="shared" si="12"/>
        <v>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>
        <f t="shared" si="9"/>
        <v>0</v>
      </c>
      <c r="H89" s="21">
        <f t="shared" si="10"/>
        <v>0</v>
      </c>
      <c r="I89" s="32">
        <f t="shared" si="11"/>
        <v>1</v>
      </c>
      <c r="J89" s="40">
        <v>0</v>
      </c>
      <c r="K89" s="33">
        <f t="shared" si="12"/>
        <v>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>
        <f t="shared" si="9"/>
        <v>0</v>
      </c>
      <c r="H90" s="21">
        <f t="shared" si="10"/>
        <v>0</v>
      </c>
      <c r="I90" s="32">
        <f t="shared" si="11"/>
        <v>1</v>
      </c>
      <c r="J90" s="40">
        <v>0</v>
      </c>
      <c r="K90" s="33">
        <f t="shared" si="12"/>
        <v>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>
        <f t="shared" si="9"/>
        <v>0</v>
      </c>
      <c r="H91" s="21">
        <f t="shared" si="10"/>
        <v>0</v>
      </c>
      <c r="I91" s="32">
        <f t="shared" si="11"/>
        <v>1</v>
      </c>
      <c r="J91" s="40">
        <v>0</v>
      </c>
      <c r="K91" s="33">
        <f t="shared" si="12"/>
        <v>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>
        <f t="shared" si="9"/>
        <v>0</v>
      </c>
      <c r="H92" s="21">
        <f t="shared" si="10"/>
        <v>0</v>
      </c>
      <c r="I92" s="32">
        <f t="shared" si="11"/>
        <v>1</v>
      </c>
      <c r="J92" s="40">
        <v>0</v>
      </c>
      <c r="K92" s="33">
        <f t="shared" si="12"/>
        <v>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>
        <f t="shared" si="9"/>
        <v>0</v>
      </c>
      <c r="H93" s="21">
        <f t="shared" si="10"/>
        <v>0</v>
      </c>
      <c r="I93" s="32">
        <f t="shared" si="11"/>
        <v>1</v>
      </c>
      <c r="J93" s="40">
        <v>0</v>
      </c>
      <c r="K93" s="33">
        <f t="shared" si="12"/>
        <v>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>
        <f t="shared" si="9"/>
        <v>0</v>
      </c>
      <c r="H94" s="21">
        <f t="shared" si="10"/>
        <v>0</v>
      </c>
      <c r="I94" s="32">
        <f t="shared" si="11"/>
        <v>1</v>
      </c>
      <c r="J94" s="40">
        <v>0</v>
      </c>
      <c r="K94" s="33">
        <f t="shared" si="12"/>
        <v>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>
        <f t="shared" si="9"/>
        <v>0</v>
      </c>
      <c r="H95" s="21">
        <f t="shared" si="10"/>
        <v>0</v>
      </c>
      <c r="I95" s="32">
        <f t="shared" si="11"/>
        <v>1</v>
      </c>
      <c r="J95" s="40">
        <v>0</v>
      </c>
      <c r="K95" s="33">
        <f t="shared" si="12"/>
        <v>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>
        <f t="shared" si="9"/>
        <v>0</v>
      </c>
      <c r="H96" s="21">
        <f t="shared" si="10"/>
        <v>0</v>
      </c>
      <c r="I96" s="32">
        <f t="shared" si="11"/>
        <v>1</v>
      </c>
      <c r="J96" s="40">
        <v>0</v>
      </c>
      <c r="K96" s="33">
        <f t="shared" si="12"/>
        <v>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>
        <f t="shared" si="9"/>
        <v>0</v>
      </c>
      <c r="H97" s="21">
        <f t="shared" si="10"/>
        <v>0</v>
      </c>
      <c r="I97" s="32">
        <f t="shared" si="11"/>
        <v>1</v>
      </c>
      <c r="J97" s="40">
        <v>0</v>
      </c>
      <c r="K97" s="33">
        <f t="shared" si="12"/>
        <v>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>
        <f t="shared" si="9"/>
        <v>0</v>
      </c>
      <c r="H98" s="21">
        <f t="shared" si="10"/>
        <v>0</v>
      </c>
      <c r="I98" s="32">
        <f t="shared" si="11"/>
        <v>1</v>
      </c>
      <c r="J98" s="40">
        <v>0</v>
      </c>
      <c r="K98" s="33">
        <f t="shared" si="12"/>
        <v>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>
        <f t="shared" si="9"/>
        <v>0</v>
      </c>
      <c r="H99" s="21">
        <f t="shared" si="10"/>
        <v>0</v>
      </c>
      <c r="I99" s="32">
        <f t="shared" si="11"/>
        <v>1</v>
      </c>
      <c r="J99" s="40">
        <v>0</v>
      </c>
      <c r="K99" s="33">
        <f t="shared" si="12"/>
        <v>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>
        <f t="shared" si="9"/>
        <v>0</v>
      </c>
      <c r="H100" s="21">
        <f t="shared" si="10"/>
        <v>0</v>
      </c>
      <c r="I100" s="32">
        <f t="shared" si="11"/>
        <v>1</v>
      </c>
      <c r="J100" s="40">
        <v>0</v>
      </c>
      <c r="K100" s="33">
        <f t="shared" si="12"/>
        <v>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>
        <f t="shared" si="9"/>
        <v>0</v>
      </c>
      <c r="H101" s="21">
        <f t="shared" si="10"/>
        <v>0</v>
      </c>
      <c r="I101" s="32">
        <f t="shared" si="11"/>
        <v>1</v>
      </c>
      <c r="J101" s="40">
        <v>0</v>
      </c>
      <c r="K101" s="33">
        <f t="shared" si="12"/>
        <v>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>
        <f t="shared" si="9"/>
        <v>0</v>
      </c>
      <c r="H102" s="21">
        <f t="shared" si="10"/>
        <v>0</v>
      </c>
      <c r="I102" s="32">
        <f t="shared" si="11"/>
        <v>1</v>
      </c>
      <c r="J102" s="40">
        <v>0</v>
      </c>
      <c r="K102" s="33">
        <f t="shared" si="12"/>
        <v>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>
        <f t="shared" si="9"/>
        <v>0</v>
      </c>
      <c r="H103" s="21">
        <f t="shared" si="10"/>
        <v>0</v>
      </c>
      <c r="I103" s="32">
        <f t="shared" si="11"/>
        <v>1</v>
      </c>
      <c r="J103" s="40">
        <v>0</v>
      </c>
      <c r="K103" s="33">
        <f t="shared" si="12"/>
        <v>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>
        <f t="shared" si="9"/>
        <v>0</v>
      </c>
      <c r="H104" s="21">
        <f t="shared" si="10"/>
        <v>0</v>
      </c>
      <c r="I104" s="32">
        <f t="shared" si="11"/>
        <v>1</v>
      </c>
      <c r="J104" s="40">
        <v>0</v>
      </c>
      <c r="K104" s="33">
        <f t="shared" si="12"/>
        <v>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>
        <f t="shared" si="9"/>
        <v>0</v>
      </c>
      <c r="H105" s="21">
        <f t="shared" si="10"/>
        <v>0</v>
      </c>
      <c r="I105" s="32">
        <f t="shared" si="11"/>
        <v>1</v>
      </c>
      <c r="J105" s="40">
        <v>0</v>
      </c>
      <c r="K105" s="33">
        <f t="shared" si="12"/>
        <v>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>
        <f t="shared" si="9"/>
        <v>0</v>
      </c>
      <c r="H106" s="21">
        <f t="shared" si="10"/>
        <v>0</v>
      </c>
      <c r="I106" s="32">
        <f t="shared" si="11"/>
        <v>1</v>
      </c>
      <c r="J106" s="40">
        <v>0</v>
      </c>
      <c r="K106" s="33">
        <f t="shared" si="12"/>
        <v>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>
        <f t="shared" si="9"/>
        <v>0</v>
      </c>
      <c r="H107" s="21">
        <f t="shared" si="10"/>
        <v>0</v>
      </c>
      <c r="I107" s="32">
        <f t="shared" si="11"/>
        <v>1</v>
      </c>
      <c r="J107" s="40">
        <v>0</v>
      </c>
      <c r="K107" s="33">
        <f t="shared" si="12"/>
        <v>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>
        <f t="shared" si="9"/>
        <v>0</v>
      </c>
      <c r="H108" s="21">
        <f t="shared" si="10"/>
        <v>0</v>
      </c>
      <c r="I108" s="32">
        <f t="shared" si="11"/>
        <v>1</v>
      </c>
      <c r="J108" s="40">
        <v>0</v>
      </c>
      <c r="K108" s="33">
        <f t="shared" si="12"/>
        <v>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>
        <f t="shared" si="9"/>
        <v>0</v>
      </c>
      <c r="H109" s="21">
        <f t="shared" si="10"/>
        <v>0</v>
      </c>
      <c r="I109" s="32">
        <f t="shared" si="11"/>
        <v>1</v>
      </c>
      <c r="J109" s="40">
        <v>0</v>
      </c>
      <c r="K109" s="33">
        <f t="shared" si="12"/>
        <v>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>
        <f t="shared" si="9"/>
        <v>0</v>
      </c>
      <c r="H110" s="21">
        <f t="shared" si="10"/>
        <v>0</v>
      </c>
      <c r="I110" s="32">
        <f t="shared" si="11"/>
        <v>1</v>
      </c>
      <c r="J110" s="40">
        <v>0</v>
      </c>
      <c r="K110" s="33">
        <f t="shared" si="12"/>
        <v>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>
        <f t="shared" si="9"/>
        <v>0</v>
      </c>
      <c r="H111" s="21">
        <f t="shared" si="10"/>
        <v>0</v>
      </c>
      <c r="I111" s="32">
        <f t="shared" si="11"/>
        <v>1</v>
      </c>
      <c r="J111" s="40">
        <v>0</v>
      </c>
      <c r="K111" s="33">
        <f t="shared" si="12"/>
        <v>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>
        <f t="shared" si="9"/>
        <v>0</v>
      </c>
      <c r="H112" s="21">
        <f t="shared" si="10"/>
        <v>0</v>
      </c>
      <c r="I112" s="32">
        <f t="shared" si="11"/>
        <v>1</v>
      </c>
      <c r="J112" s="40">
        <v>0</v>
      </c>
      <c r="K112" s="33">
        <f t="shared" si="12"/>
        <v>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>
        <f t="shared" si="9"/>
        <v>0</v>
      </c>
      <c r="H113" s="21">
        <f t="shared" si="10"/>
        <v>0</v>
      </c>
      <c r="I113" s="32">
        <f t="shared" si="11"/>
        <v>1</v>
      </c>
      <c r="J113" s="40">
        <v>0</v>
      </c>
      <c r="K113" s="33">
        <f t="shared" si="12"/>
        <v>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>
        <f t="shared" si="9"/>
        <v>0</v>
      </c>
      <c r="H114" s="21">
        <f t="shared" si="10"/>
        <v>0</v>
      </c>
      <c r="I114" s="32">
        <f t="shared" si="11"/>
        <v>1</v>
      </c>
      <c r="J114" s="40">
        <v>0</v>
      </c>
      <c r="K114" s="33">
        <f t="shared" si="12"/>
        <v>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>
        <f t="shared" si="9"/>
        <v>0</v>
      </c>
      <c r="H115" s="21">
        <f t="shared" si="10"/>
        <v>0</v>
      </c>
      <c r="I115" s="32">
        <f t="shared" si="11"/>
        <v>1</v>
      </c>
      <c r="J115" s="40">
        <v>0</v>
      </c>
      <c r="K115" s="33">
        <f t="shared" si="12"/>
        <v>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>
        <f t="shared" si="9"/>
        <v>0</v>
      </c>
      <c r="H116" s="21">
        <f t="shared" si="10"/>
        <v>0</v>
      </c>
      <c r="I116" s="32">
        <f t="shared" si="11"/>
        <v>1</v>
      </c>
      <c r="J116" s="40">
        <v>0</v>
      </c>
      <c r="K116" s="33">
        <f t="shared" si="12"/>
        <v>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>
        <f t="shared" si="9"/>
        <v>0</v>
      </c>
      <c r="H117" s="21">
        <f t="shared" si="10"/>
        <v>0</v>
      </c>
      <c r="I117" s="32">
        <f t="shared" si="11"/>
        <v>1</v>
      </c>
      <c r="J117" s="40">
        <v>0</v>
      </c>
      <c r="K117" s="33">
        <f t="shared" si="12"/>
        <v>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>
        <f t="shared" si="9"/>
        <v>0</v>
      </c>
      <c r="H118" s="21">
        <f t="shared" si="10"/>
        <v>0</v>
      </c>
      <c r="I118" s="32">
        <f t="shared" si="11"/>
        <v>1</v>
      </c>
      <c r="J118" s="40">
        <v>0</v>
      </c>
      <c r="K118" s="33">
        <f t="shared" si="12"/>
        <v>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>
        <f t="shared" si="9"/>
        <v>0</v>
      </c>
      <c r="H119" s="21">
        <f t="shared" si="10"/>
        <v>0</v>
      </c>
      <c r="I119" s="32">
        <f t="shared" si="11"/>
        <v>1</v>
      </c>
      <c r="J119" s="40">
        <v>0</v>
      </c>
      <c r="K119" s="33">
        <f t="shared" si="12"/>
        <v>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>
        <f t="shared" si="9"/>
        <v>0</v>
      </c>
      <c r="H120" s="21">
        <f t="shared" si="10"/>
        <v>0</v>
      </c>
      <c r="I120" s="32">
        <f t="shared" si="11"/>
        <v>1</v>
      </c>
      <c r="J120" s="40">
        <v>0</v>
      </c>
      <c r="K120" s="33">
        <f t="shared" si="12"/>
        <v>0</v>
      </c>
      <c r="L120" s="34"/>
    </row>
  </sheetData>
  <mergeCells count="25"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B9:H9"/>
    <mergeCell ref="K9:L9"/>
    <mergeCell ref="C10:H10"/>
    <mergeCell ref="I10:L10"/>
    <mergeCell ref="L11:L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FF0000"/>
    <pageSetUpPr fitToPage="1"/>
  </sheetPr>
  <dimension ref="A1:L78"/>
  <sheetViews>
    <sheetView zoomScaleNormal="100" zoomScaleSheetLayoutView="100" workbookViewId="0">
      <selection activeCell="K33" sqref="K33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478" t="s">
        <v>34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33</v>
      </c>
      <c r="L8" s="11"/>
    </row>
    <row r="9" spans="1:12" ht="15" customHeight="1">
      <c r="A9" s="12" t="s">
        <v>9</v>
      </c>
      <c r="B9" s="478" t="s">
        <v>35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5"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B9:H9"/>
    <mergeCell ref="K9:L9"/>
    <mergeCell ref="C10:H10"/>
    <mergeCell ref="I10:L10"/>
    <mergeCell ref="L11:L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rgb="FF7030A0"/>
    <pageSetUpPr fitToPage="1"/>
  </sheetPr>
  <dimension ref="A1:M121"/>
  <sheetViews>
    <sheetView topLeftCell="A22" zoomScaleNormal="100" zoomScaleSheetLayoutView="100" workbookViewId="0">
      <selection activeCell="J35" sqref="J3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7.140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36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37</v>
      </c>
      <c r="L8" s="11"/>
    </row>
    <row r="9" spans="1:13" ht="15" customHeight="1">
      <c r="A9" s="12" t="s">
        <v>9</v>
      </c>
      <c r="B9" s="478" t="s">
        <v>38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35</v>
      </c>
      <c r="J14" s="25">
        <v>45</v>
      </c>
      <c r="K14" s="21">
        <f>J14*I14</f>
        <v>1575</v>
      </c>
      <c r="L14" s="26"/>
    </row>
    <row r="15" spans="1:13" ht="17.100000000000001" customHeight="1">
      <c r="A15" s="194">
        <v>44969</v>
      </c>
      <c r="B15" s="207" t="s">
        <v>566</v>
      </c>
      <c r="C15" s="196"/>
      <c r="D15" s="197"/>
      <c r="E15" s="198"/>
      <c r="F15" s="199">
        <v>2</v>
      </c>
      <c r="G15" s="208">
        <f>J14</f>
        <v>45</v>
      </c>
      <c r="H15" s="198">
        <f t="shared" ref="H15:H22" si="0">G15*F15</f>
        <v>90</v>
      </c>
      <c r="I15" s="201">
        <f t="shared" ref="I15:I21" si="1">+I14+C15-F15</f>
        <v>33</v>
      </c>
      <c r="J15" s="202">
        <f>ROUND(((K14+E15)-H15)/I15,2)</f>
        <v>45</v>
      </c>
      <c r="K15" s="203">
        <f>ROUND(I15*J15,2)</f>
        <v>1485</v>
      </c>
      <c r="L15" s="204"/>
      <c r="M15" s="228" t="s">
        <v>667</v>
      </c>
    </row>
    <row r="16" spans="1:13" ht="17.100000000000001" customHeight="1">
      <c r="A16" s="17">
        <v>45391</v>
      </c>
      <c r="B16" s="58" t="s">
        <v>605</v>
      </c>
      <c r="C16" s="19"/>
      <c r="D16" s="20"/>
      <c r="E16" s="21"/>
      <c r="F16" s="22">
        <v>1</v>
      </c>
      <c r="G16" s="23">
        <f>J15</f>
        <v>45</v>
      </c>
      <c r="H16" s="21">
        <f t="shared" si="0"/>
        <v>45</v>
      </c>
      <c r="I16" s="24">
        <f t="shared" si="1"/>
        <v>32</v>
      </c>
      <c r="J16" s="174">
        <f t="shared" ref="J16:J43" si="2">ROUND(((K15+E16)-H16)/I16,2)</f>
        <v>45</v>
      </c>
      <c r="K16" s="21">
        <f t="shared" ref="K16:K43" si="3">ROUND(I16*J16,2)</f>
        <v>1440</v>
      </c>
      <c r="L16" s="26"/>
      <c r="M16" s="1" t="s">
        <v>817</v>
      </c>
    </row>
    <row r="17" spans="1:13" ht="17.100000000000001" customHeight="1">
      <c r="A17" s="17">
        <v>45393</v>
      </c>
      <c r="B17" s="36" t="s">
        <v>607</v>
      </c>
      <c r="C17" s="28"/>
      <c r="D17" s="29"/>
      <c r="E17" s="21"/>
      <c r="F17" s="30">
        <v>2</v>
      </c>
      <c r="G17" s="31">
        <f t="shared" ref="G17:G35" si="4">J16</f>
        <v>45</v>
      </c>
      <c r="H17" s="21">
        <f t="shared" si="0"/>
        <v>90</v>
      </c>
      <c r="I17" s="32">
        <f t="shared" si="1"/>
        <v>30</v>
      </c>
      <c r="J17" s="40">
        <f t="shared" si="2"/>
        <v>45</v>
      </c>
      <c r="K17" s="33">
        <f t="shared" si="3"/>
        <v>1350</v>
      </c>
      <c r="L17" s="34"/>
      <c r="M17" s="1" t="s">
        <v>819</v>
      </c>
    </row>
    <row r="18" spans="1:13" ht="17.100000000000001" customHeight="1">
      <c r="A18" s="194">
        <v>45398</v>
      </c>
      <c r="B18" s="207" t="s">
        <v>566</v>
      </c>
      <c r="C18" s="196"/>
      <c r="D18" s="197"/>
      <c r="E18" s="198"/>
      <c r="F18" s="199">
        <v>1</v>
      </c>
      <c r="G18" s="208">
        <f t="shared" si="4"/>
        <v>45</v>
      </c>
      <c r="H18" s="198">
        <f t="shared" si="0"/>
        <v>45</v>
      </c>
      <c r="I18" s="201">
        <f t="shared" si="1"/>
        <v>29</v>
      </c>
      <c r="J18" s="202">
        <f t="shared" si="2"/>
        <v>45</v>
      </c>
      <c r="K18" s="203">
        <f t="shared" si="3"/>
        <v>1305</v>
      </c>
      <c r="L18" s="204"/>
      <c r="M18" s="218" t="s">
        <v>828</v>
      </c>
    </row>
    <row r="19" spans="1:13" ht="17.100000000000001" customHeight="1">
      <c r="A19" s="17">
        <v>45447</v>
      </c>
      <c r="B19" s="58" t="s">
        <v>566</v>
      </c>
      <c r="C19" s="19"/>
      <c r="D19" s="20"/>
      <c r="E19" s="21"/>
      <c r="F19" s="22">
        <v>1</v>
      </c>
      <c r="G19" s="23">
        <f t="shared" si="4"/>
        <v>45</v>
      </c>
      <c r="H19" s="21">
        <f t="shared" si="0"/>
        <v>45</v>
      </c>
      <c r="I19" s="24">
        <f t="shared" si="1"/>
        <v>28</v>
      </c>
      <c r="J19" s="174">
        <f t="shared" si="2"/>
        <v>45</v>
      </c>
      <c r="K19" s="21">
        <f t="shared" si="3"/>
        <v>1260</v>
      </c>
      <c r="L19" s="26"/>
      <c r="M19" s="1" t="s">
        <v>971</v>
      </c>
    </row>
    <row r="20" spans="1:13" ht="17.100000000000001" customHeight="1">
      <c r="A20" s="17">
        <v>45453</v>
      </c>
      <c r="B20" s="36" t="s">
        <v>577</v>
      </c>
      <c r="C20" s="28"/>
      <c r="D20" s="29"/>
      <c r="E20" s="21"/>
      <c r="F20" s="30">
        <v>1</v>
      </c>
      <c r="G20" s="31">
        <f t="shared" si="4"/>
        <v>45</v>
      </c>
      <c r="H20" s="21">
        <f t="shared" si="0"/>
        <v>45</v>
      </c>
      <c r="I20" s="32">
        <f t="shared" si="1"/>
        <v>27</v>
      </c>
      <c r="J20" s="40">
        <f t="shared" si="2"/>
        <v>45</v>
      </c>
      <c r="K20" s="33">
        <f t="shared" si="3"/>
        <v>1215</v>
      </c>
      <c r="L20" s="34"/>
      <c r="M20" s="1" t="s">
        <v>982</v>
      </c>
    </row>
    <row r="21" spans="1:13" ht="17.100000000000001" customHeight="1">
      <c r="A21" s="194">
        <v>45468</v>
      </c>
      <c r="B21" s="207" t="s">
        <v>566</v>
      </c>
      <c r="C21" s="196"/>
      <c r="D21" s="197"/>
      <c r="E21" s="198"/>
      <c r="F21" s="199">
        <v>3</v>
      </c>
      <c r="G21" s="208">
        <f t="shared" si="4"/>
        <v>45</v>
      </c>
      <c r="H21" s="313">
        <f t="shared" si="0"/>
        <v>135</v>
      </c>
      <c r="I21" s="209">
        <f t="shared" si="1"/>
        <v>24</v>
      </c>
      <c r="J21" s="210">
        <f t="shared" si="2"/>
        <v>45</v>
      </c>
      <c r="K21" s="211">
        <f t="shared" si="3"/>
        <v>1080</v>
      </c>
      <c r="L21" s="314"/>
      <c r="M21" s="218" t="s">
        <v>1006</v>
      </c>
    </row>
    <row r="22" spans="1:13" ht="17.100000000000001" customHeight="1">
      <c r="A22" s="17">
        <v>45475</v>
      </c>
      <c r="B22" s="58" t="s">
        <v>566</v>
      </c>
      <c r="C22" s="19"/>
      <c r="D22" s="20"/>
      <c r="E22" s="21"/>
      <c r="F22" s="22">
        <v>5</v>
      </c>
      <c r="G22" s="23">
        <f t="shared" si="4"/>
        <v>45</v>
      </c>
      <c r="H22" s="21">
        <f t="shared" si="0"/>
        <v>225</v>
      </c>
      <c r="I22" s="24">
        <f t="shared" ref="I22:I39" si="5">+I21+C22-F22</f>
        <v>19</v>
      </c>
      <c r="J22" s="174">
        <f t="shared" si="2"/>
        <v>45</v>
      </c>
      <c r="K22" s="21">
        <f t="shared" si="3"/>
        <v>855</v>
      </c>
      <c r="L22" s="26"/>
      <c r="M22" s="1" t="s">
        <v>1031</v>
      </c>
    </row>
    <row r="23" spans="1:13" ht="17.100000000000001" customHeight="1">
      <c r="A23" s="17">
        <v>45484</v>
      </c>
      <c r="B23" s="36" t="s">
        <v>607</v>
      </c>
      <c r="C23" s="28"/>
      <c r="D23" s="29"/>
      <c r="E23" s="21"/>
      <c r="F23" s="30">
        <v>2</v>
      </c>
      <c r="G23" s="31">
        <f t="shared" si="4"/>
        <v>45</v>
      </c>
      <c r="H23" s="21">
        <f t="shared" ref="H23:H34" si="6">G23*F23</f>
        <v>90</v>
      </c>
      <c r="I23" s="24">
        <f>+I22+C23-F23</f>
        <v>17</v>
      </c>
      <c r="J23" s="174">
        <f>ROUND(((K22+E23)-H23)/I23,2)</f>
        <v>45</v>
      </c>
      <c r="K23" s="21">
        <f>ROUND(I23*J23,2)</f>
        <v>765</v>
      </c>
      <c r="L23" s="34"/>
      <c r="M23" s="1" t="s">
        <v>1058</v>
      </c>
    </row>
    <row r="24" spans="1:13" ht="17.100000000000001" customHeight="1">
      <c r="A24" s="17">
        <v>45489</v>
      </c>
      <c r="B24" s="36" t="s">
        <v>574</v>
      </c>
      <c r="C24" s="28"/>
      <c r="D24" s="29"/>
      <c r="E24" s="21"/>
      <c r="F24" s="30">
        <v>1</v>
      </c>
      <c r="G24" s="31">
        <f t="shared" si="4"/>
        <v>45</v>
      </c>
      <c r="H24" s="21">
        <f t="shared" si="6"/>
        <v>45</v>
      </c>
      <c r="I24" s="24">
        <f>+I23+C24-F24</f>
        <v>16</v>
      </c>
      <c r="J24" s="174">
        <f>ROUND(((K23+E24)-H24)/I24,2)</f>
        <v>45</v>
      </c>
      <c r="K24" s="21">
        <f>ROUND(I24*J24,2)</f>
        <v>720</v>
      </c>
      <c r="L24" s="34"/>
      <c r="M24" s="1" t="s">
        <v>1076</v>
      </c>
    </row>
    <row r="25" spans="1:13" ht="17.100000000000001" customHeight="1">
      <c r="A25" s="17">
        <v>45490</v>
      </c>
      <c r="B25" s="36" t="s">
        <v>605</v>
      </c>
      <c r="C25" s="28"/>
      <c r="D25" s="29"/>
      <c r="E25" s="21"/>
      <c r="F25" s="30">
        <v>3</v>
      </c>
      <c r="G25" s="31">
        <f t="shared" si="4"/>
        <v>45</v>
      </c>
      <c r="H25" s="21">
        <f t="shared" si="6"/>
        <v>135</v>
      </c>
      <c r="I25" s="24">
        <f>+I24+C25-F25</f>
        <v>13</v>
      </c>
      <c r="J25" s="174">
        <f>ROUND(((K24+E25)-H25)/I25,2)</f>
        <v>45</v>
      </c>
      <c r="K25" s="21">
        <f>ROUND(I25*J25,2)</f>
        <v>585</v>
      </c>
      <c r="L25" s="34"/>
      <c r="M25" s="1" t="s">
        <v>1080</v>
      </c>
    </row>
    <row r="26" spans="1:13" ht="17.100000000000001" customHeight="1">
      <c r="A26" s="194">
        <v>45497</v>
      </c>
      <c r="B26" s="207" t="s">
        <v>605</v>
      </c>
      <c r="C26" s="196"/>
      <c r="D26" s="197"/>
      <c r="E26" s="198"/>
      <c r="F26" s="199">
        <v>1</v>
      </c>
      <c r="G26" s="208">
        <f t="shared" si="4"/>
        <v>45</v>
      </c>
      <c r="H26" s="198">
        <f t="shared" si="6"/>
        <v>45</v>
      </c>
      <c r="I26" s="298">
        <f>+I25+C26-F26</f>
        <v>12</v>
      </c>
      <c r="J26" s="299">
        <f>ROUND(((K25+E26)-H26)/I26,2)</f>
        <v>45</v>
      </c>
      <c r="K26" s="198">
        <f>ROUND(I26*J26,2)</f>
        <v>540</v>
      </c>
      <c r="L26" s="204"/>
      <c r="M26" s="218" t="s">
        <v>1096</v>
      </c>
    </row>
    <row r="27" spans="1:13" ht="17.100000000000001" customHeight="1">
      <c r="A27" s="17">
        <v>45509</v>
      </c>
      <c r="B27" s="58" t="s">
        <v>607</v>
      </c>
      <c r="C27" s="19"/>
      <c r="D27" s="20"/>
      <c r="E27" s="21"/>
      <c r="F27" s="22">
        <v>2</v>
      </c>
      <c r="G27" s="23">
        <f t="shared" si="4"/>
        <v>45</v>
      </c>
      <c r="H27" s="21">
        <f t="shared" si="6"/>
        <v>90</v>
      </c>
      <c r="I27" s="24">
        <f t="shared" si="5"/>
        <v>10</v>
      </c>
      <c r="J27" s="174">
        <f t="shared" si="2"/>
        <v>45</v>
      </c>
      <c r="K27" s="21">
        <f t="shared" si="3"/>
        <v>450</v>
      </c>
      <c r="L27" s="26"/>
      <c r="M27" s="1" t="s">
        <v>1127</v>
      </c>
    </row>
    <row r="28" spans="1:13" ht="17.100000000000001" customHeight="1">
      <c r="A28" s="17">
        <v>45511</v>
      </c>
      <c r="B28" s="36" t="s">
        <v>585</v>
      </c>
      <c r="C28" s="28"/>
      <c r="D28" s="29"/>
      <c r="E28" s="21"/>
      <c r="F28" s="30">
        <v>2</v>
      </c>
      <c r="G28" s="31">
        <f t="shared" si="4"/>
        <v>45</v>
      </c>
      <c r="H28" s="21">
        <f t="shared" si="6"/>
        <v>90</v>
      </c>
      <c r="I28" s="32">
        <f t="shared" si="5"/>
        <v>8</v>
      </c>
      <c r="J28" s="40">
        <f t="shared" si="2"/>
        <v>45</v>
      </c>
      <c r="K28" s="33">
        <f t="shared" si="3"/>
        <v>360</v>
      </c>
      <c r="L28" s="34"/>
      <c r="M28" s="1" t="s">
        <v>1142</v>
      </c>
    </row>
    <row r="29" spans="1:13" ht="17.100000000000001" customHeight="1">
      <c r="A29" s="17">
        <v>45525</v>
      </c>
      <c r="B29" s="36" t="s">
        <v>585</v>
      </c>
      <c r="C29" s="28"/>
      <c r="D29" s="29"/>
      <c r="E29" s="21"/>
      <c r="F29" s="30">
        <v>2</v>
      </c>
      <c r="G29" s="31">
        <f t="shared" si="4"/>
        <v>45</v>
      </c>
      <c r="H29" s="21">
        <f t="shared" si="6"/>
        <v>90</v>
      </c>
      <c r="I29" s="32">
        <f t="shared" si="5"/>
        <v>6</v>
      </c>
      <c r="J29" s="40">
        <f t="shared" si="2"/>
        <v>45</v>
      </c>
      <c r="K29" s="33">
        <f t="shared" si="3"/>
        <v>270</v>
      </c>
      <c r="L29" s="34"/>
      <c r="M29" s="1" t="s">
        <v>1208</v>
      </c>
    </row>
    <row r="30" spans="1:13" ht="17.100000000000001" customHeight="1">
      <c r="A30" s="17">
        <v>45540</v>
      </c>
      <c r="B30" s="36" t="s">
        <v>588</v>
      </c>
      <c r="C30" s="28"/>
      <c r="D30" s="29"/>
      <c r="E30" s="21"/>
      <c r="F30" s="30">
        <v>1</v>
      </c>
      <c r="G30" s="31">
        <f t="shared" si="4"/>
        <v>45</v>
      </c>
      <c r="H30" s="21">
        <f t="shared" si="6"/>
        <v>45</v>
      </c>
      <c r="I30" s="32">
        <f t="shared" si="5"/>
        <v>5</v>
      </c>
      <c r="J30" s="40">
        <f t="shared" si="2"/>
        <v>45</v>
      </c>
      <c r="K30" s="33">
        <f t="shared" si="3"/>
        <v>225</v>
      </c>
      <c r="L30" s="34"/>
      <c r="M30" s="1" t="s">
        <v>1238</v>
      </c>
    </row>
    <row r="31" spans="1:13" ht="17.100000000000001" customHeight="1">
      <c r="A31" s="17">
        <v>45546</v>
      </c>
      <c r="B31" s="36" t="s">
        <v>585</v>
      </c>
      <c r="C31" s="28"/>
      <c r="D31" s="29"/>
      <c r="E31" s="21"/>
      <c r="F31" s="30">
        <v>1</v>
      </c>
      <c r="G31" s="31">
        <f t="shared" si="4"/>
        <v>45</v>
      </c>
      <c r="H31" s="21">
        <f t="shared" si="6"/>
        <v>45</v>
      </c>
      <c r="I31" s="32">
        <f t="shared" si="5"/>
        <v>4</v>
      </c>
      <c r="J31" s="40">
        <f t="shared" si="2"/>
        <v>45</v>
      </c>
      <c r="K31" s="33">
        <f t="shared" si="3"/>
        <v>180</v>
      </c>
      <c r="L31" s="34"/>
      <c r="M31" s="1" t="s">
        <v>1262</v>
      </c>
    </row>
    <row r="32" spans="1:13" ht="17.100000000000001" customHeight="1">
      <c r="A32" s="17">
        <v>45553</v>
      </c>
      <c r="B32" s="36" t="s">
        <v>607</v>
      </c>
      <c r="C32" s="28"/>
      <c r="D32" s="29"/>
      <c r="E32" s="21"/>
      <c r="F32" s="30">
        <v>1</v>
      </c>
      <c r="G32" s="31">
        <f t="shared" si="4"/>
        <v>45</v>
      </c>
      <c r="H32" s="21">
        <f t="shared" si="6"/>
        <v>45</v>
      </c>
      <c r="I32" s="32">
        <f t="shared" si="5"/>
        <v>3</v>
      </c>
      <c r="J32" s="40">
        <f t="shared" si="2"/>
        <v>45</v>
      </c>
      <c r="K32" s="33">
        <f t="shared" si="3"/>
        <v>135</v>
      </c>
      <c r="L32" s="34"/>
      <c r="M32" s="1" t="s">
        <v>1292</v>
      </c>
    </row>
    <row r="33" spans="1:13" ht="17.100000000000001" customHeight="1">
      <c r="A33" s="17">
        <v>45574</v>
      </c>
      <c r="B33" s="36" t="s">
        <v>588</v>
      </c>
      <c r="C33" s="28"/>
      <c r="D33" s="29"/>
      <c r="E33" s="21"/>
      <c r="F33" s="30">
        <v>1</v>
      </c>
      <c r="G33" s="31">
        <f t="shared" si="4"/>
        <v>45</v>
      </c>
      <c r="H33" s="21">
        <f t="shared" si="6"/>
        <v>45</v>
      </c>
      <c r="I33" s="32">
        <f t="shared" si="5"/>
        <v>2</v>
      </c>
      <c r="J33" s="40">
        <f t="shared" si="2"/>
        <v>45</v>
      </c>
      <c r="K33" s="33">
        <f t="shared" si="3"/>
        <v>90</v>
      </c>
      <c r="L33" s="34"/>
      <c r="M33" s="1" t="s">
        <v>1355</v>
      </c>
    </row>
    <row r="34" spans="1:13" ht="17.100000000000001" customHeight="1">
      <c r="A34" s="17">
        <v>45574</v>
      </c>
      <c r="B34" s="36" t="s">
        <v>585</v>
      </c>
      <c r="C34" s="28"/>
      <c r="D34" s="29"/>
      <c r="E34" s="21"/>
      <c r="F34" s="30">
        <v>2</v>
      </c>
      <c r="G34" s="31">
        <f t="shared" si="4"/>
        <v>45</v>
      </c>
      <c r="H34" s="21">
        <f t="shared" si="6"/>
        <v>90</v>
      </c>
      <c r="I34" s="32">
        <f t="shared" si="5"/>
        <v>0</v>
      </c>
      <c r="J34" s="40">
        <v>0</v>
      </c>
      <c r="K34" s="33">
        <f t="shared" si="3"/>
        <v>0</v>
      </c>
      <c r="L34" s="34"/>
      <c r="M34" s="1" t="s">
        <v>1361</v>
      </c>
    </row>
    <row r="35" spans="1:13" ht="17.100000000000001" customHeight="1">
      <c r="A35" s="17"/>
      <c r="B35" s="36"/>
      <c r="C35" s="28"/>
      <c r="D35" s="29"/>
      <c r="E35" s="21"/>
      <c r="F35" s="30"/>
      <c r="G35" s="31">
        <f t="shared" si="4"/>
        <v>0</v>
      </c>
      <c r="H35" s="21"/>
      <c r="I35" s="32">
        <f t="shared" si="5"/>
        <v>0</v>
      </c>
      <c r="J35" s="40" t="e">
        <f t="shared" si="2"/>
        <v>#DIV/0!</v>
      </c>
      <c r="K35" s="33" t="e">
        <f t="shared" si="3"/>
        <v>#DIV/0!</v>
      </c>
      <c r="L35" s="34"/>
    </row>
    <row r="36" spans="1:13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5"/>
        <v>0</v>
      </c>
      <c r="J36" s="40" t="e">
        <f t="shared" si="2"/>
        <v>#DIV/0!</v>
      </c>
      <c r="K36" s="33" t="e">
        <f t="shared" si="3"/>
        <v>#DIV/0!</v>
      </c>
      <c r="L36" s="34"/>
    </row>
    <row r="37" spans="1:13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5"/>
        <v>0</v>
      </c>
      <c r="J37" s="40" t="e">
        <f t="shared" si="2"/>
        <v>#DIV/0!</v>
      </c>
      <c r="K37" s="33" t="e">
        <f t="shared" si="3"/>
        <v>#DIV/0!</v>
      </c>
      <c r="L37" s="34"/>
    </row>
    <row r="38" spans="1:13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5"/>
        <v>0</v>
      </c>
      <c r="J38" s="40" t="e">
        <f t="shared" si="2"/>
        <v>#DIV/0!</v>
      </c>
      <c r="K38" s="33" t="e">
        <f t="shared" si="3"/>
        <v>#DIV/0!</v>
      </c>
      <c r="L38" s="34"/>
    </row>
    <row r="39" spans="1:13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5"/>
        <v>0</v>
      </c>
      <c r="J39" s="40" t="e">
        <f t="shared" si="2"/>
        <v>#DIV/0!</v>
      </c>
      <c r="K39" s="33" t="e">
        <f t="shared" si="3"/>
        <v>#DIV/0!</v>
      </c>
      <c r="L39" s="34"/>
    </row>
    <row r="40" spans="1:13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ref="I40:I103" si="7">+I39+C40-F40</f>
        <v>0</v>
      </c>
      <c r="J40" s="40" t="e">
        <f t="shared" si="2"/>
        <v>#DIV/0!</v>
      </c>
      <c r="K40" s="33" t="e">
        <f t="shared" si="3"/>
        <v>#DIV/0!</v>
      </c>
      <c r="L40" s="34"/>
    </row>
    <row r="41" spans="1:13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7"/>
        <v>0</v>
      </c>
      <c r="J41" s="40" t="e">
        <f t="shared" si="2"/>
        <v>#DIV/0!</v>
      </c>
      <c r="K41" s="33" t="e">
        <f t="shared" si="3"/>
        <v>#DIV/0!</v>
      </c>
      <c r="L41" s="34"/>
    </row>
    <row r="42" spans="1:13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7"/>
        <v>0</v>
      </c>
      <c r="J42" s="40" t="e">
        <f t="shared" si="2"/>
        <v>#DIV/0!</v>
      </c>
      <c r="K42" s="33" t="e">
        <f t="shared" si="3"/>
        <v>#DIV/0!</v>
      </c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7"/>
        <v>0</v>
      </c>
      <c r="J43" s="40" t="e">
        <f t="shared" si="2"/>
        <v>#DIV/0!</v>
      </c>
      <c r="K43" s="33" t="e">
        <f t="shared" si="3"/>
        <v>#DIV/0!</v>
      </c>
      <c r="L43" s="34"/>
    </row>
    <row r="44" spans="1:13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7"/>
        <v>0</v>
      </c>
      <c r="J44" s="40" t="e">
        <f t="shared" ref="J44:J63" si="8">ROUND(((K43+E44)-H44)/I44,2)</f>
        <v>#DIV/0!</v>
      </c>
      <c r="K44" s="33" t="e">
        <f t="shared" ref="K44:K63" si="9">ROUND(I44*J44,2)</f>
        <v>#DIV/0!</v>
      </c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7"/>
        <v>0</v>
      </c>
      <c r="J45" s="40" t="e">
        <f t="shared" si="8"/>
        <v>#DIV/0!</v>
      </c>
      <c r="K45" s="33" t="e">
        <f t="shared" si="9"/>
        <v>#DIV/0!</v>
      </c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7"/>
        <v>0</v>
      </c>
      <c r="J46" s="40" t="e">
        <f t="shared" si="8"/>
        <v>#DIV/0!</v>
      </c>
      <c r="K46" s="33" t="e">
        <f t="shared" si="9"/>
        <v>#DIV/0!</v>
      </c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7"/>
        <v>0</v>
      </c>
      <c r="J47" s="40" t="e">
        <f t="shared" si="8"/>
        <v>#DIV/0!</v>
      </c>
      <c r="K47" s="33" t="e">
        <f t="shared" si="9"/>
        <v>#DIV/0!</v>
      </c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7"/>
        <v>0</v>
      </c>
      <c r="J48" s="40" t="e">
        <f t="shared" si="8"/>
        <v>#DIV/0!</v>
      </c>
      <c r="K48" s="33" t="e">
        <f t="shared" si="9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7"/>
        <v>0</v>
      </c>
      <c r="J49" s="40" t="e">
        <f t="shared" si="8"/>
        <v>#DIV/0!</v>
      </c>
      <c r="K49" s="33" t="e">
        <f t="shared" si="9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7"/>
        <v>0</v>
      </c>
      <c r="J50" s="40" t="e">
        <f t="shared" si="8"/>
        <v>#DIV/0!</v>
      </c>
      <c r="K50" s="33" t="e">
        <f t="shared" si="9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7"/>
        <v>0</v>
      </c>
      <c r="J51" s="40" t="e">
        <f t="shared" si="8"/>
        <v>#DIV/0!</v>
      </c>
      <c r="K51" s="33" t="e">
        <f t="shared" si="9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7"/>
        <v>0</v>
      </c>
      <c r="J52" s="40" t="e">
        <f t="shared" si="8"/>
        <v>#DIV/0!</v>
      </c>
      <c r="K52" s="33" t="e">
        <f t="shared" si="9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7"/>
        <v>0</v>
      </c>
      <c r="J53" s="40" t="e">
        <f t="shared" si="8"/>
        <v>#DIV/0!</v>
      </c>
      <c r="K53" s="33" t="e">
        <f t="shared" si="9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7"/>
        <v>0</v>
      </c>
      <c r="J54" s="40" t="e">
        <f t="shared" si="8"/>
        <v>#DIV/0!</v>
      </c>
      <c r="K54" s="33" t="e">
        <f t="shared" si="9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7"/>
        <v>0</v>
      </c>
      <c r="J55" s="40" t="e">
        <f t="shared" si="8"/>
        <v>#DIV/0!</v>
      </c>
      <c r="K55" s="33" t="e">
        <f t="shared" si="9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7"/>
        <v>0</v>
      </c>
      <c r="J56" s="40" t="e">
        <f t="shared" si="8"/>
        <v>#DIV/0!</v>
      </c>
      <c r="K56" s="33" t="e">
        <f t="shared" si="9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7"/>
        <v>0</v>
      </c>
      <c r="J57" s="40" t="e">
        <f t="shared" si="8"/>
        <v>#DIV/0!</v>
      </c>
      <c r="K57" s="33" t="e">
        <f t="shared" si="9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7"/>
        <v>0</v>
      </c>
      <c r="J58" s="40" t="e">
        <f t="shared" si="8"/>
        <v>#DIV/0!</v>
      </c>
      <c r="K58" s="33" t="e">
        <f t="shared" si="9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7"/>
        <v>0</v>
      </c>
      <c r="J59" s="40" t="e">
        <f t="shared" si="8"/>
        <v>#DIV/0!</v>
      </c>
      <c r="K59" s="33" t="e">
        <f t="shared" si="9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7"/>
        <v>0</v>
      </c>
      <c r="J60" s="40" t="e">
        <f t="shared" si="8"/>
        <v>#DIV/0!</v>
      </c>
      <c r="K60" s="33" t="e">
        <f t="shared" si="9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7"/>
        <v>0</v>
      </c>
      <c r="J61" s="40" t="e">
        <f t="shared" si="8"/>
        <v>#DIV/0!</v>
      </c>
      <c r="K61" s="33" t="e">
        <f t="shared" si="9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7"/>
        <v>0</v>
      </c>
      <c r="J62" s="40" t="e">
        <f t="shared" si="8"/>
        <v>#DIV/0!</v>
      </c>
      <c r="K62" s="33" t="e">
        <f t="shared" si="9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7"/>
        <v>0</v>
      </c>
      <c r="J63" s="40" t="e">
        <f t="shared" si="8"/>
        <v>#DIV/0!</v>
      </c>
      <c r="K63" s="33" t="e">
        <f t="shared" si="9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7"/>
        <v>0</v>
      </c>
      <c r="J64" s="40" t="e">
        <f t="shared" ref="J64:J121" si="10">ROUND(((K63+E64)-H64)/I64,2)</f>
        <v>#DIV/0!</v>
      </c>
      <c r="K64" s="33" t="e">
        <f t="shared" ref="K64:K121" si="11">ROUND(I64*J64,2)</f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7"/>
        <v>0</v>
      </c>
      <c r="J65" s="40" t="e">
        <f t="shared" si="10"/>
        <v>#DIV/0!</v>
      </c>
      <c r="K65" s="33" t="e">
        <f t="shared" si="11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7"/>
        <v>0</v>
      </c>
      <c r="J66" s="40" t="e">
        <f t="shared" si="10"/>
        <v>#DIV/0!</v>
      </c>
      <c r="K66" s="33" t="e">
        <f t="shared" si="11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7"/>
        <v>0</v>
      </c>
      <c r="J67" s="40" t="e">
        <f t="shared" si="10"/>
        <v>#DIV/0!</v>
      </c>
      <c r="K67" s="33" t="e">
        <f t="shared" si="11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7"/>
        <v>0</v>
      </c>
      <c r="J68" s="40" t="e">
        <f t="shared" si="10"/>
        <v>#DIV/0!</v>
      </c>
      <c r="K68" s="33" t="e">
        <f t="shared" si="11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7"/>
        <v>0</v>
      </c>
      <c r="J69" s="40" t="e">
        <f t="shared" si="10"/>
        <v>#DIV/0!</v>
      </c>
      <c r="K69" s="33" t="e">
        <f t="shared" si="11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7"/>
        <v>0</v>
      </c>
      <c r="J70" s="40" t="e">
        <f t="shared" si="10"/>
        <v>#DIV/0!</v>
      </c>
      <c r="K70" s="33" t="e">
        <f t="shared" si="11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7"/>
        <v>0</v>
      </c>
      <c r="J71" s="40" t="e">
        <f t="shared" si="10"/>
        <v>#DIV/0!</v>
      </c>
      <c r="K71" s="33" t="e">
        <f t="shared" si="11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7"/>
        <v>0</v>
      </c>
      <c r="J72" s="40" t="e">
        <f t="shared" si="10"/>
        <v>#DIV/0!</v>
      </c>
      <c r="K72" s="33" t="e">
        <f t="shared" si="11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7"/>
        <v>0</v>
      </c>
      <c r="J73" s="40" t="e">
        <f t="shared" si="10"/>
        <v>#DIV/0!</v>
      </c>
      <c r="K73" s="33" t="e">
        <f t="shared" si="11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7"/>
        <v>0</v>
      </c>
      <c r="J74" s="40" t="e">
        <f t="shared" si="10"/>
        <v>#DIV/0!</v>
      </c>
      <c r="K74" s="33" t="e">
        <f t="shared" si="11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7"/>
        <v>0</v>
      </c>
      <c r="J75" s="40" t="e">
        <f t="shared" si="10"/>
        <v>#DIV/0!</v>
      </c>
      <c r="K75" s="33" t="e">
        <f t="shared" si="11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7"/>
        <v>0</v>
      </c>
      <c r="J76" s="40" t="e">
        <f t="shared" si="10"/>
        <v>#DIV/0!</v>
      </c>
      <c r="K76" s="33" t="e">
        <f t="shared" si="11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7"/>
        <v>0</v>
      </c>
      <c r="J77" s="40" t="e">
        <f t="shared" si="10"/>
        <v>#DIV/0!</v>
      </c>
      <c r="K77" s="33" t="e">
        <f t="shared" si="11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7"/>
        <v>0</v>
      </c>
      <c r="J78" s="40" t="e">
        <f t="shared" si="10"/>
        <v>#DIV/0!</v>
      </c>
      <c r="K78" s="33" t="e">
        <f t="shared" si="11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7"/>
        <v>0</v>
      </c>
      <c r="J79" s="40" t="e">
        <f t="shared" si="10"/>
        <v>#DIV/0!</v>
      </c>
      <c r="K79" s="33" t="e">
        <f t="shared" si="11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7"/>
        <v>0</v>
      </c>
      <c r="J80" s="40" t="e">
        <f t="shared" si="10"/>
        <v>#DIV/0!</v>
      </c>
      <c r="K80" s="33" t="e">
        <f t="shared" si="11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7"/>
        <v>0</v>
      </c>
      <c r="J81" s="40" t="e">
        <f t="shared" si="10"/>
        <v>#DIV/0!</v>
      </c>
      <c r="K81" s="33" t="e">
        <f t="shared" si="11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7"/>
        <v>0</v>
      </c>
      <c r="J82" s="40" t="e">
        <f t="shared" si="10"/>
        <v>#DIV/0!</v>
      </c>
      <c r="K82" s="33" t="e">
        <f t="shared" si="11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7"/>
        <v>0</v>
      </c>
      <c r="J83" s="40" t="e">
        <f t="shared" si="10"/>
        <v>#DIV/0!</v>
      </c>
      <c r="K83" s="33" t="e">
        <f t="shared" si="11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7"/>
        <v>0</v>
      </c>
      <c r="J84" s="40" t="e">
        <f t="shared" si="10"/>
        <v>#DIV/0!</v>
      </c>
      <c r="K84" s="33" t="e">
        <f t="shared" si="11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7"/>
        <v>0</v>
      </c>
      <c r="J85" s="40" t="e">
        <f t="shared" si="10"/>
        <v>#DIV/0!</v>
      </c>
      <c r="K85" s="33" t="e">
        <f t="shared" si="11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7"/>
        <v>0</v>
      </c>
      <c r="J86" s="40" t="e">
        <f t="shared" si="10"/>
        <v>#DIV/0!</v>
      </c>
      <c r="K86" s="33" t="e">
        <f t="shared" si="11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7"/>
        <v>0</v>
      </c>
      <c r="J87" s="40" t="e">
        <f t="shared" si="10"/>
        <v>#DIV/0!</v>
      </c>
      <c r="K87" s="33" t="e">
        <f t="shared" si="11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7"/>
        <v>0</v>
      </c>
      <c r="J88" s="40" t="e">
        <f t="shared" si="10"/>
        <v>#DIV/0!</v>
      </c>
      <c r="K88" s="33" t="e">
        <f t="shared" si="11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7"/>
        <v>0</v>
      </c>
      <c r="J89" s="40" t="e">
        <f t="shared" si="10"/>
        <v>#DIV/0!</v>
      </c>
      <c r="K89" s="33" t="e">
        <f t="shared" si="11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7"/>
        <v>0</v>
      </c>
      <c r="J90" s="40" t="e">
        <f t="shared" si="10"/>
        <v>#DIV/0!</v>
      </c>
      <c r="K90" s="33" t="e">
        <f t="shared" si="11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7"/>
        <v>0</v>
      </c>
      <c r="J91" s="40" t="e">
        <f t="shared" si="10"/>
        <v>#DIV/0!</v>
      </c>
      <c r="K91" s="33" t="e">
        <f t="shared" si="11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7"/>
        <v>0</v>
      </c>
      <c r="J92" s="40" t="e">
        <f t="shared" si="10"/>
        <v>#DIV/0!</v>
      </c>
      <c r="K92" s="33" t="e">
        <f t="shared" si="11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7"/>
        <v>0</v>
      </c>
      <c r="J93" s="40" t="e">
        <f t="shared" si="10"/>
        <v>#DIV/0!</v>
      </c>
      <c r="K93" s="33" t="e">
        <f t="shared" si="11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7"/>
        <v>0</v>
      </c>
      <c r="J94" s="40" t="e">
        <f t="shared" si="10"/>
        <v>#DIV/0!</v>
      </c>
      <c r="K94" s="33" t="e">
        <f t="shared" si="11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7"/>
        <v>0</v>
      </c>
      <c r="J95" s="40" t="e">
        <f t="shared" si="10"/>
        <v>#DIV/0!</v>
      </c>
      <c r="K95" s="33" t="e">
        <f t="shared" si="11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7"/>
        <v>0</v>
      </c>
      <c r="J96" s="40" t="e">
        <f t="shared" si="10"/>
        <v>#DIV/0!</v>
      </c>
      <c r="K96" s="33" t="e">
        <f t="shared" si="11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7"/>
        <v>0</v>
      </c>
      <c r="J97" s="40" t="e">
        <f t="shared" si="10"/>
        <v>#DIV/0!</v>
      </c>
      <c r="K97" s="33" t="e">
        <f t="shared" si="11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7"/>
        <v>0</v>
      </c>
      <c r="J98" s="40" t="e">
        <f t="shared" si="10"/>
        <v>#DIV/0!</v>
      </c>
      <c r="K98" s="33" t="e">
        <f t="shared" si="11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7"/>
        <v>0</v>
      </c>
      <c r="J99" s="40" t="e">
        <f t="shared" si="10"/>
        <v>#DIV/0!</v>
      </c>
      <c r="K99" s="33" t="e">
        <f t="shared" si="11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7"/>
        <v>0</v>
      </c>
      <c r="J100" s="40" t="e">
        <f t="shared" si="10"/>
        <v>#DIV/0!</v>
      </c>
      <c r="K100" s="33" t="e">
        <f t="shared" si="11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7"/>
        <v>0</v>
      </c>
      <c r="J101" s="40" t="e">
        <f t="shared" si="10"/>
        <v>#DIV/0!</v>
      </c>
      <c r="K101" s="33" t="e">
        <f t="shared" si="11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7"/>
        <v>0</v>
      </c>
      <c r="J102" s="40" t="e">
        <f t="shared" si="10"/>
        <v>#DIV/0!</v>
      </c>
      <c r="K102" s="33" t="e">
        <f t="shared" si="11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7"/>
        <v>0</v>
      </c>
      <c r="J103" s="40" t="e">
        <f t="shared" si="10"/>
        <v>#DIV/0!</v>
      </c>
      <c r="K103" s="33" t="e">
        <f t="shared" si="11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ref="I104:I121" si="12">+I103+C104-F104</f>
        <v>0</v>
      </c>
      <c r="J104" s="40" t="e">
        <f t="shared" si="10"/>
        <v>#DIV/0!</v>
      </c>
      <c r="K104" s="33" t="e">
        <f t="shared" si="11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2"/>
        <v>0</v>
      </c>
      <c r="J105" s="40" t="e">
        <f t="shared" si="10"/>
        <v>#DIV/0!</v>
      </c>
      <c r="K105" s="33" t="e">
        <f t="shared" si="11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2"/>
        <v>0</v>
      </c>
      <c r="J106" s="40" t="e">
        <f t="shared" si="10"/>
        <v>#DIV/0!</v>
      </c>
      <c r="K106" s="33" t="e">
        <f t="shared" si="11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2"/>
        <v>0</v>
      </c>
      <c r="J107" s="40" t="e">
        <f t="shared" si="10"/>
        <v>#DIV/0!</v>
      </c>
      <c r="K107" s="33" t="e">
        <f t="shared" si="11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2"/>
        <v>0</v>
      </c>
      <c r="J108" s="40" t="e">
        <f t="shared" si="10"/>
        <v>#DIV/0!</v>
      </c>
      <c r="K108" s="33" t="e">
        <f t="shared" si="11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2"/>
        <v>0</v>
      </c>
      <c r="J109" s="40" t="e">
        <f t="shared" si="10"/>
        <v>#DIV/0!</v>
      </c>
      <c r="K109" s="33" t="e">
        <f t="shared" si="11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2"/>
        <v>0</v>
      </c>
      <c r="J110" s="40" t="e">
        <f t="shared" si="10"/>
        <v>#DIV/0!</v>
      </c>
      <c r="K110" s="33" t="e">
        <f t="shared" si="11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2"/>
        <v>0</v>
      </c>
      <c r="J111" s="40" t="e">
        <f t="shared" si="10"/>
        <v>#DIV/0!</v>
      </c>
      <c r="K111" s="33" t="e">
        <f t="shared" si="11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2"/>
        <v>0</v>
      </c>
      <c r="J112" s="40" t="e">
        <f t="shared" si="10"/>
        <v>#DIV/0!</v>
      </c>
      <c r="K112" s="33" t="e">
        <f t="shared" si="11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2"/>
        <v>0</v>
      </c>
      <c r="J113" s="40" t="e">
        <f t="shared" si="10"/>
        <v>#DIV/0!</v>
      </c>
      <c r="K113" s="33" t="e">
        <f t="shared" si="11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2"/>
        <v>0</v>
      </c>
      <c r="J114" s="40" t="e">
        <f t="shared" si="10"/>
        <v>#DIV/0!</v>
      </c>
      <c r="K114" s="33" t="e">
        <f t="shared" si="11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2"/>
        <v>0</v>
      </c>
      <c r="J115" s="40" t="e">
        <f t="shared" si="10"/>
        <v>#DIV/0!</v>
      </c>
      <c r="K115" s="33" t="e">
        <f t="shared" si="11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2"/>
        <v>0</v>
      </c>
      <c r="J116" s="40" t="e">
        <f t="shared" si="10"/>
        <v>#DIV/0!</v>
      </c>
      <c r="K116" s="33" t="e">
        <f t="shared" si="11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2"/>
        <v>0</v>
      </c>
      <c r="J117" s="40" t="e">
        <f t="shared" si="10"/>
        <v>#DIV/0!</v>
      </c>
      <c r="K117" s="33" t="e">
        <f t="shared" si="11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2"/>
        <v>0</v>
      </c>
      <c r="J118" s="40" t="e">
        <f t="shared" si="10"/>
        <v>#DIV/0!</v>
      </c>
      <c r="K118" s="33" t="e">
        <f t="shared" si="11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2"/>
        <v>0</v>
      </c>
      <c r="J119" s="40" t="e">
        <f t="shared" si="10"/>
        <v>#DIV/0!</v>
      </c>
      <c r="K119" s="33" t="e">
        <f t="shared" si="11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2"/>
        <v>0</v>
      </c>
      <c r="J120" s="40" t="e">
        <f t="shared" si="10"/>
        <v>#DIV/0!</v>
      </c>
      <c r="K120" s="33" t="e">
        <f t="shared" si="11"/>
        <v>#DIV/0!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2"/>
        <v>0</v>
      </c>
      <c r="J121" s="40" t="e">
        <f t="shared" si="10"/>
        <v>#DIV/0!</v>
      </c>
      <c r="K121" s="33" t="e">
        <f t="shared" si="11"/>
        <v>#DIV/0!</v>
      </c>
      <c r="L121" s="34"/>
    </row>
  </sheetData>
  <mergeCells count="26">
    <mergeCell ref="M11:M13"/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B9:H9"/>
    <mergeCell ref="K9:L9"/>
    <mergeCell ref="C10:H10"/>
    <mergeCell ref="I10:L10"/>
    <mergeCell ref="L11:L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rgb="FF7030A0"/>
    <pageSetUpPr fitToPage="1"/>
  </sheetPr>
  <dimension ref="A1:M122"/>
  <sheetViews>
    <sheetView topLeftCell="A13" zoomScaleNormal="100" zoomScaleSheetLayoutView="100" workbookViewId="0">
      <selection activeCell="J42" sqref="J42"/>
    </sheetView>
  </sheetViews>
  <sheetFormatPr defaultColWidth="9.140625" defaultRowHeight="15"/>
  <cols>
    <col min="1" max="1" width="13.85546875" style="75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36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39</v>
      </c>
      <c r="L8" s="11"/>
    </row>
    <row r="9" spans="1:13" ht="15" customHeight="1">
      <c r="A9" s="12" t="s">
        <v>9</v>
      </c>
      <c r="B9" s="478" t="s">
        <v>40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52</v>
      </c>
      <c r="J14" s="25">
        <v>203.33</v>
      </c>
      <c r="K14" s="21">
        <f>J14*I14</f>
        <v>10573.16</v>
      </c>
      <c r="L14" s="26"/>
    </row>
    <row r="15" spans="1:13" ht="17.100000000000001" customHeight="1">
      <c r="A15" s="85">
        <v>45327</v>
      </c>
      <c r="B15" s="36" t="s">
        <v>588</v>
      </c>
      <c r="C15" s="28"/>
      <c r="D15" s="29"/>
      <c r="E15" s="21"/>
      <c r="F15" s="30">
        <v>2</v>
      </c>
      <c r="G15" s="31">
        <f t="shared" ref="G15:G39" si="0">J14</f>
        <v>203.33</v>
      </c>
      <c r="H15" s="21">
        <f t="shared" ref="H15:H39" si="1">G15*F15</f>
        <v>406.66</v>
      </c>
      <c r="I15" s="32">
        <f>+I14+C15-F15</f>
        <v>50</v>
      </c>
      <c r="J15" s="40">
        <f>ROUND(((K14+E15)-H15)/I15,2)</f>
        <v>203.33</v>
      </c>
      <c r="K15" s="33">
        <f>ROUND(I15*J15,2)</f>
        <v>10166.5</v>
      </c>
      <c r="L15" s="34"/>
      <c r="M15" s="165" t="s">
        <v>657</v>
      </c>
    </row>
    <row r="16" spans="1:13" ht="17.100000000000001" customHeight="1">
      <c r="A16" s="85">
        <v>45336</v>
      </c>
      <c r="B16" s="36" t="s">
        <v>572</v>
      </c>
      <c r="C16" s="28"/>
      <c r="D16" s="29"/>
      <c r="E16" s="21"/>
      <c r="F16" s="30">
        <v>1</v>
      </c>
      <c r="G16" s="31">
        <f t="shared" si="0"/>
        <v>203.33</v>
      </c>
      <c r="H16" s="21">
        <f t="shared" si="1"/>
        <v>203.33</v>
      </c>
      <c r="I16" s="32">
        <f>+I15+C16-F16</f>
        <v>49</v>
      </c>
      <c r="J16" s="40">
        <f>ROUND(((K15+E16)-H16)/I16,2)</f>
        <v>203.33</v>
      </c>
      <c r="K16" s="33">
        <f>ROUND(I16*J16,2)</f>
        <v>9963.17</v>
      </c>
      <c r="L16" s="34"/>
      <c r="M16" s="165" t="s">
        <v>671</v>
      </c>
    </row>
    <row r="17" spans="1:13" ht="17.100000000000001" customHeight="1">
      <c r="A17" s="223">
        <v>45345</v>
      </c>
      <c r="B17" s="207" t="s">
        <v>588</v>
      </c>
      <c r="C17" s="196"/>
      <c r="D17" s="197"/>
      <c r="E17" s="198"/>
      <c r="F17" s="199">
        <v>1</v>
      </c>
      <c r="G17" s="208">
        <f t="shared" si="0"/>
        <v>203.33</v>
      </c>
      <c r="H17" s="198">
        <f t="shared" si="1"/>
        <v>203.33</v>
      </c>
      <c r="I17" s="201">
        <f>+I16+C17-F17</f>
        <v>48</v>
      </c>
      <c r="J17" s="202">
        <f>ROUND(((K16+E17)-H17)/I17,2)</f>
        <v>203.33</v>
      </c>
      <c r="K17" s="203">
        <f>ROUND(I17*J17,2)</f>
        <v>9759.84</v>
      </c>
      <c r="L17" s="204"/>
      <c r="M17" s="205" t="s">
        <v>694</v>
      </c>
    </row>
    <row r="18" spans="1:13" ht="17.100000000000001" customHeight="1">
      <c r="A18" s="223">
        <v>45369</v>
      </c>
      <c r="B18" s="227" t="s">
        <v>577</v>
      </c>
      <c r="C18" s="224"/>
      <c r="D18" s="219"/>
      <c r="E18" s="198"/>
      <c r="F18" s="225">
        <v>1</v>
      </c>
      <c r="G18" s="200">
        <f t="shared" si="0"/>
        <v>203.33</v>
      </c>
      <c r="H18" s="198">
        <f t="shared" si="1"/>
        <v>203.33</v>
      </c>
      <c r="I18" s="298">
        <f>+I17+C18-F18</f>
        <v>47</v>
      </c>
      <c r="J18" s="299">
        <f>ROUND(((K17+E18)-H18)/I18,2)</f>
        <v>203.33</v>
      </c>
      <c r="K18" s="198">
        <f>ROUND(I18*J18,2)</f>
        <v>9556.51</v>
      </c>
      <c r="L18" s="226"/>
      <c r="M18" s="205" t="s">
        <v>755</v>
      </c>
    </row>
    <row r="19" spans="1:13" ht="17.100000000000001" customHeight="1">
      <c r="A19" s="85">
        <v>45390</v>
      </c>
      <c r="B19" s="58" t="s">
        <v>588</v>
      </c>
      <c r="C19" s="19"/>
      <c r="D19" s="20"/>
      <c r="E19" s="21"/>
      <c r="F19" s="22">
        <v>1</v>
      </c>
      <c r="G19" s="23">
        <f t="shared" si="0"/>
        <v>203.33</v>
      </c>
      <c r="H19" s="21">
        <f t="shared" si="1"/>
        <v>203.33</v>
      </c>
      <c r="I19" s="24">
        <f t="shared" ref="I19:I27" si="2">+I18+C19-F19</f>
        <v>46</v>
      </c>
      <c r="J19" s="174">
        <f t="shared" ref="J19:J27" si="3">ROUND(((K18+E19)-H19)/I19,2)</f>
        <v>203.33</v>
      </c>
      <c r="K19" s="21">
        <f t="shared" ref="K19:K27" si="4">ROUND(I19*J19,2)</f>
        <v>9353.18</v>
      </c>
      <c r="L19" s="26"/>
      <c r="M19" s="165" t="s">
        <v>814</v>
      </c>
    </row>
    <row r="20" spans="1:13" ht="17.100000000000001" customHeight="1">
      <c r="A20" s="223">
        <v>45398</v>
      </c>
      <c r="B20" s="207" t="s">
        <v>566</v>
      </c>
      <c r="C20" s="196"/>
      <c r="D20" s="197"/>
      <c r="E20" s="198"/>
      <c r="F20" s="199">
        <v>1</v>
      </c>
      <c r="G20" s="208">
        <f t="shared" si="0"/>
        <v>203.33</v>
      </c>
      <c r="H20" s="198">
        <f t="shared" si="1"/>
        <v>203.33</v>
      </c>
      <c r="I20" s="201">
        <f t="shared" si="2"/>
        <v>45</v>
      </c>
      <c r="J20" s="202">
        <f t="shared" si="3"/>
        <v>203.33</v>
      </c>
      <c r="K20" s="203">
        <f t="shared" si="4"/>
        <v>9149.85</v>
      </c>
      <c r="L20" s="204"/>
      <c r="M20" s="205" t="s">
        <v>828</v>
      </c>
    </row>
    <row r="21" spans="1:13" ht="17.100000000000001" customHeight="1">
      <c r="A21" s="323">
        <v>45422</v>
      </c>
      <c r="B21" s="301" t="s">
        <v>588</v>
      </c>
      <c r="C21" s="302"/>
      <c r="D21" s="303"/>
      <c r="E21" s="304"/>
      <c r="F21" s="305">
        <v>1</v>
      </c>
      <c r="G21" s="306">
        <f t="shared" si="0"/>
        <v>203.33</v>
      </c>
      <c r="H21" s="304">
        <f t="shared" si="1"/>
        <v>203.33</v>
      </c>
      <c r="I21" s="307">
        <f>+I20+C21-F21</f>
        <v>44</v>
      </c>
      <c r="J21" s="308">
        <f>ROUND(((K20+E21)-H21)/I21,2)</f>
        <v>203.33</v>
      </c>
      <c r="K21" s="304">
        <f>ROUND(I21*J21,2)</f>
        <v>8946.52</v>
      </c>
      <c r="L21" s="309"/>
      <c r="M21" s="310" t="s">
        <v>894</v>
      </c>
    </row>
    <row r="22" spans="1:13" ht="17.100000000000001" customHeight="1">
      <c r="A22" s="85">
        <v>45447</v>
      </c>
      <c r="B22" s="58" t="s">
        <v>566</v>
      </c>
      <c r="C22" s="19"/>
      <c r="D22" s="20"/>
      <c r="E22" s="21"/>
      <c r="F22" s="22">
        <v>1</v>
      </c>
      <c r="G22" s="23">
        <f t="shared" si="0"/>
        <v>203.33</v>
      </c>
      <c r="H22" s="21">
        <f t="shared" si="1"/>
        <v>203.33</v>
      </c>
      <c r="I22" s="24">
        <f>+I21+C22-F22</f>
        <v>43</v>
      </c>
      <c r="J22" s="174">
        <f>ROUND(((K21+E22)-H22)/I22,2)</f>
        <v>203.33</v>
      </c>
      <c r="K22" s="21">
        <f>ROUND(I22*J22,2)</f>
        <v>8743.19</v>
      </c>
      <c r="L22" s="26"/>
      <c r="M22" s="165" t="s">
        <v>971</v>
      </c>
    </row>
    <row r="23" spans="1:13" ht="17.100000000000001" customHeight="1">
      <c r="A23" s="223">
        <v>45468</v>
      </c>
      <c r="B23" s="207" t="s">
        <v>566</v>
      </c>
      <c r="C23" s="224"/>
      <c r="D23" s="219"/>
      <c r="E23" s="198"/>
      <c r="F23" s="225">
        <v>3</v>
      </c>
      <c r="G23" s="200">
        <f>J22</f>
        <v>203.33</v>
      </c>
      <c r="H23" s="313">
        <f t="shared" si="1"/>
        <v>609.99</v>
      </c>
      <c r="I23" s="209">
        <f>+I22+C23-F23</f>
        <v>40</v>
      </c>
      <c r="J23" s="210">
        <f>ROUND(((K22+E23)-H23)/I23,2)</f>
        <v>203.33</v>
      </c>
      <c r="K23" s="211">
        <f>ROUND(I23*J23,2)</f>
        <v>8133.2</v>
      </c>
      <c r="L23" s="314"/>
      <c r="M23" s="205" t="s">
        <v>1006</v>
      </c>
    </row>
    <row r="24" spans="1:13" ht="17.100000000000001" customHeight="1">
      <c r="A24" s="85">
        <v>45474</v>
      </c>
      <c r="B24" s="58" t="s">
        <v>583</v>
      </c>
      <c r="C24" s="19"/>
      <c r="D24" s="20"/>
      <c r="E24" s="21"/>
      <c r="F24" s="22">
        <v>2</v>
      </c>
      <c r="G24" s="23">
        <f t="shared" si="0"/>
        <v>203.33</v>
      </c>
      <c r="H24" s="21">
        <f t="shared" si="1"/>
        <v>406.66</v>
      </c>
      <c r="I24" s="24">
        <f t="shared" si="2"/>
        <v>38</v>
      </c>
      <c r="J24" s="174">
        <f t="shared" si="3"/>
        <v>203.33</v>
      </c>
      <c r="K24" s="21">
        <f t="shared" si="4"/>
        <v>7726.54</v>
      </c>
      <c r="L24" s="26"/>
      <c r="M24" s="165" t="s">
        <v>1027</v>
      </c>
    </row>
    <row r="25" spans="1:13" ht="17.100000000000001" customHeight="1">
      <c r="A25" s="85">
        <v>45475</v>
      </c>
      <c r="B25" s="36" t="s">
        <v>566</v>
      </c>
      <c r="C25" s="28"/>
      <c r="D25" s="29"/>
      <c r="E25" s="21"/>
      <c r="F25" s="30">
        <v>5</v>
      </c>
      <c r="G25" s="31">
        <f t="shared" si="0"/>
        <v>203.33</v>
      </c>
      <c r="H25" s="21">
        <f t="shared" si="1"/>
        <v>1016.6500000000001</v>
      </c>
      <c r="I25" s="32">
        <f t="shared" si="2"/>
        <v>33</v>
      </c>
      <c r="J25" s="40">
        <f t="shared" si="3"/>
        <v>203.33</v>
      </c>
      <c r="K25" s="33">
        <f t="shared" si="4"/>
        <v>6709.89</v>
      </c>
      <c r="L25" s="34"/>
      <c r="M25" s="165" t="s">
        <v>1031</v>
      </c>
    </row>
    <row r="26" spans="1:13" ht="17.100000000000001" customHeight="1">
      <c r="A26" s="85">
        <v>45477</v>
      </c>
      <c r="B26" s="36" t="s">
        <v>605</v>
      </c>
      <c r="C26" s="28"/>
      <c r="D26" s="29"/>
      <c r="E26" s="21"/>
      <c r="F26" s="30">
        <v>3</v>
      </c>
      <c r="G26" s="31">
        <f t="shared" si="0"/>
        <v>203.33</v>
      </c>
      <c r="H26" s="21">
        <f t="shared" si="1"/>
        <v>609.99</v>
      </c>
      <c r="I26" s="32">
        <f t="shared" si="2"/>
        <v>30</v>
      </c>
      <c r="J26" s="40">
        <f t="shared" si="3"/>
        <v>203.33</v>
      </c>
      <c r="K26" s="33">
        <f t="shared" si="4"/>
        <v>6099.9</v>
      </c>
      <c r="L26" s="34"/>
      <c r="M26" s="165" t="s">
        <v>1036</v>
      </c>
    </row>
    <row r="27" spans="1:13" ht="17.100000000000001" customHeight="1">
      <c r="A27" s="85">
        <v>45482</v>
      </c>
      <c r="B27" s="36" t="s">
        <v>497</v>
      </c>
      <c r="C27" s="28"/>
      <c r="D27" s="29"/>
      <c r="E27" s="21"/>
      <c r="F27" s="30">
        <v>5</v>
      </c>
      <c r="G27" s="31">
        <f t="shared" si="0"/>
        <v>203.33</v>
      </c>
      <c r="H27" s="21">
        <f t="shared" si="1"/>
        <v>1016.6500000000001</v>
      </c>
      <c r="I27" s="32">
        <f t="shared" si="2"/>
        <v>25</v>
      </c>
      <c r="J27" s="40">
        <f t="shared" si="3"/>
        <v>203.33</v>
      </c>
      <c r="K27" s="33">
        <f t="shared" si="4"/>
        <v>5083.25</v>
      </c>
      <c r="L27" s="34"/>
      <c r="M27" s="165" t="s">
        <v>1047</v>
      </c>
    </row>
    <row r="28" spans="1:13" ht="17.100000000000001" customHeight="1">
      <c r="A28" s="85">
        <v>45484</v>
      </c>
      <c r="B28" s="36" t="s">
        <v>607</v>
      </c>
      <c r="C28" s="28"/>
      <c r="D28" s="29"/>
      <c r="E28" s="21"/>
      <c r="F28" s="30">
        <v>2</v>
      </c>
      <c r="G28" s="31">
        <f t="shared" si="0"/>
        <v>203.33</v>
      </c>
      <c r="H28" s="21">
        <f t="shared" si="1"/>
        <v>406.66</v>
      </c>
      <c r="I28" s="32">
        <f t="shared" ref="I28:I48" si="5">+I27+C28-F28</f>
        <v>23</v>
      </c>
      <c r="J28" s="40">
        <f t="shared" ref="J28:J48" si="6">ROUND(((K27+E28)-H28)/I28,2)</f>
        <v>203.33</v>
      </c>
      <c r="K28" s="33">
        <f t="shared" ref="K28:K48" si="7">ROUND(I28*J28,2)</f>
        <v>4676.59</v>
      </c>
      <c r="L28" s="34"/>
      <c r="M28" s="165" t="s">
        <v>1058</v>
      </c>
    </row>
    <row r="29" spans="1:13" ht="17.100000000000001" customHeight="1">
      <c r="A29" s="85">
        <v>45484</v>
      </c>
      <c r="B29" s="36" t="s">
        <v>1060</v>
      </c>
      <c r="C29" s="28"/>
      <c r="D29" s="29"/>
      <c r="E29" s="21"/>
      <c r="F29" s="30">
        <v>3</v>
      </c>
      <c r="G29" s="31">
        <f t="shared" si="0"/>
        <v>203.33</v>
      </c>
      <c r="H29" s="21">
        <f t="shared" si="1"/>
        <v>609.99</v>
      </c>
      <c r="I29" s="32">
        <f t="shared" si="5"/>
        <v>20</v>
      </c>
      <c r="J29" s="40">
        <f t="shared" si="6"/>
        <v>203.33</v>
      </c>
      <c r="K29" s="33">
        <f t="shared" si="7"/>
        <v>4066.6</v>
      </c>
      <c r="L29" s="34"/>
      <c r="M29" s="165" t="s">
        <v>1061</v>
      </c>
    </row>
    <row r="30" spans="1:13" ht="17.100000000000001" customHeight="1">
      <c r="A30" s="85">
        <v>45490</v>
      </c>
      <c r="B30" s="36" t="s">
        <v>605</v>
      </c>
      <c r="C30" s="28"/>
      <c r="D30" s="29"/>
      <c r="E30" s="21"/>
      <c r="F30" s="30">
        <v>5</v>
      </c>
      <c r="G30" s="31">
        <f t="shared" si="0"/>
        <v>203.33</v>
      </c>
      <c r="H30" s="21">
        <f t="shared" si="1"/>
        <v>1016.6500000000001</v>
      </c>
      <c r="I30" s="32">
        <f t="shared" si="5"/>
        <v>15</v>
      </c>
      <c r="J30" s="40">
        <f t="shared" si="6"/>
        <v>203.33</v>
      </c>
      <c r="K30" s="33">
        <f t="shared" si="7"/>
        <v>3049.95</v>
      </c>
      <c r="L30" s="34"/>
      <c r="M30" s="165" t="s">
        <v>1080</v>
      </c>
    </row>
    <row r="31" spans="1:13" ht="17.100000000000001" customHeight="1">
      <c r="A31" s="223">
        <v>45497</v>
      </c>
      <c r="B31" s="207" t="s">
        <v>577</v>
      </c>
      <c r="C31" s="196"/>
      <c r="D31" s="197"/>
      <c r="E31" s="198"/>
      <c r="F31" s="199">
        <v>1</v>
      </c>
      <c r="G31" s="208">
        <f t="shared" si="0"/>
        <v>203.33</v>
      </c>
      <c r="H31" s="198">
        <f t="shared" si="1"/>
        <v>203.33</v>
      </c>
      <c r="I31" s="201">
        <f>+I30+C31-F31</f>
        <v>14</v>
      </c>
      <c r="J31" s="202">
        <f>ROUND(((K30+E31)-H31)/I31,2)</f>
        <v>203.33</v>
      </c>
      <c r="K31" s="203">
        <f>ROUND(I31*J31,2)</f>
        <v>2846.62</v>
      </c>
      <c r="L31" s="204"/>
      <c r="M31" s="205" t="s">
        <v>1095</v>
      </c>
    </row>
    <row r="32" spans="1:13" ht="17.100000000000001" customHeight="1">
      <c r="A32" s="85">
        <v>45509</v>
      </c>
      <c r="B32" s="58" t="s">
        <v>607</v>
      </c>
      <c r="C32" s="19"/>
      <c r="D32" s="20"/>
      <c r="E32" s="21"/>
      <c r="F32" s="22">
        <v>2</v>
      </c>
      <c r="G32" s="23">
        <f t="shared" si="0"/>
        <v>203.33</v>
      </c>
      <c r="H32" s="21">
        <f t="shared" si="1"/>
        <v>406.66</v>
      </c>
      <c r="I32" s="24">
        <f>+I31+C32-F32</f>
        <v>12</v>
      </c>
      <c r="J32" s="174">
        <f>ROUND(((K31+E32)-H32)/I32,2)</f>
        <v>203.33</v>
      </c>
      <c r="K32" s="21">
        <f>ROUND(I32*J32,2)</f>
        <v>2439.96</v>
      </c>
      <c r="L32" s="26"/>
      <c r="M32" s="165" t="s">
        <v>1127</v>
      </c>
    </row>
    <row r="33" spans="1:13" ht="17.100000000000001" customHeight="1">
      <c r="A33" s="85">
        <v>45513</v>
      </c>
      <c r="B33" s="36" t="s">
        <v>618</v>
      </c>
      <c r="C33" s="28"/>
      <c r="D33" s="29"/>
      <c r="E33" s="21"/>
      <c r="F33" s="30">
        <v>2</v>
      </c>
      <c r="G33" s="31">
        <f t="shared" si="0"/>
        <v>203.33</v>
      </c>
      <c r="H33" s="21">
        <f t="shared" si="1"/>
        <v>406.66</v>
      </c>
      <c r="I33" s="32">
        <f t="shared" si="5"/>
        <v>10</v>
      </c>
      <c r="J33" s="40">
        <f t="shared" si="6"/>
        <v>203.33</v>
      </c>
      <c r="K33" s="33">
        <f t="shared" si="7"/>
        <v>2033.3</v>
      </c>
      <c r="L33" s="34"/>
      <c r="M33" s="165" t="s">
        <v>1156</v>
      </c>
    </row>
    <row r="34" spans="1:13" ht="17.100000000000001" customHeight="1">
      <c r="A34" s="85">
        <v>45519</v>
      </c>
      <c r="B34" s="36" t="s">
        <v>603</v>
      </c>
      <c r="C34" s="28"/>
      <c r="D34" s="29"/>
      <c r="E34" s="21"/>
      <c r="F34" s="30">
        <v>1</v>
      </c>
      <c r="G34" s="31">
        <f t="shared" si="0"/>
        <v>203.33</v>
      </c>
      <c r="H34" s="21">
        <f t="shared" si="1"/>
        <v>203.33</v>
      </c>
      <c r="I34" s="32">
        <f t="shared" si="5"/>
        <v>9</v>
      </c>
      <c r="J34" s="40">
        <f t="shared" si="6"/>
        <v>203.33</v>
      </c>
      <c r="K34" s="33">
        <f t="shared" si="7"/>
        <v>1829.97</v>
      </c>
      <c r="L34" s="34"/>
      <c r="M34" s="165" t="s">
        <v>1183</v>
      </c>
    </row>
    <row r="35" spans="1:13" ht="17.100000000000001" customHeight="1">
      <c r="A35" s="85">
        <v>45524</v>
      </c>
      <c r="B35" s="36" t="s">
        <v>588</v>
      </c>
      <c r="C35" s="28"/>
      <c r="D35" s="29"/>
      <c r="E35" s="21"/>
      <c r="F35" s="30">
        <v>2</v>
      </c>
      <c r="G35" s="31">
        <f t="shared" si="0"/>
        <v>203.33</v>
      </c>
      <c r="H35" s="21">
        <f t="shared" si="1"/>
        <v>406.66</v>
      </c>
      <c r="I35" s="32">
        <f t="shared" ref="I35:I40" si="8">+I34+C35-F35</f>
        <v>7</v>
      </c>
      <c r="J35" s="40">
        <f t="shared" ref="J35:J40" si="9">ROUND(((K34+E35)-H35)/I35,2)</f>
        <v>203.33</v>
      </c>
      <c r="K35" s="33">
        <f t="shared" ref="K35:K40" si="10">ROUND(I35*J35,2)</f>
        <v>1423.31</v>
      </c>
      <c r="L35" s="34"/>
      <c r="M35" s="165" t="s">
        <v>1200</v>
      </c>
    </row>
    <row r="36" spans="1:13" ht="17.100000000000001" customHeight="1">
      <c r="A36" s="85">
        <v>45539</v>
      </c>
      <c r="B36" s="36" t="s">
        <v>605</v>
      </c>
      <c r="C36" s="28"/>
      <c r="D36" s="29"/>
      <c r="E36" s="21"/>
      <c r="F36" s="30">
        <v>1</v>
      </c>
      <c r="G36" s="31">
        <f t="shared" si="0"/>
        <v>203.33</v>
      </c>
      <c r="H36" s="21">
        <f t="shared" si="1"/>
        <v>203.33</v>
      </c>
      <c r="I36" s="32">
        <f t="shared" si="8"/>
        <v>6</v>
      </c>
      <c r="J36" s="40">
        <f t="shared" si="9"/>
        <v>203.33</v>
      </c>
      <c r="K36" s="33">
        <f t="shared" si="10"/>
        <v>1219.98</v>
      </c>
      <c r="L36" s="34"/>
      <c r="M36" s="165" t="s">
        <v>1229</v>
      </c>
    </row>
    <row r="37" spans="1:13" ht="17.100000000000001" customHeight="1">
      <c r="A37" s="85">
        <v>45546</v>
      </c>
      <c r="B37" s="36" t="s">
        <v>585</v>
      </c>
      <c r="C37" s="28"/>
      <c r="D37" s="29"/>
      <c r="E37" s="21"/>
      <c r="F37" s="30">
        <v>2</v>
      </c>
      <c r="G37" s="31">
        <f t="shared" si="0"/>
        <v>203.33</v>
      </c>
      <c r="H37" s="21">
        <f t="shared" si="1"/>
        <v>406.66</v>
      </c>
      <c r="I37" s="32">
        <f t="shared" si="8"/>
        <v>4</v>
      </c>
      <c r="J37" s="40">
        <f t="shared" si="9"/>
        <v>203.33</v>
      </c>
      <c r="K37" s="33">
        <f t="shared" si="10"/>
        <v>813.32</v>
      </c>
      <c r="L37" s="34"/>
      <c r="M37" s="165" t="s">
        <v>1262</v>
      </c>
    </row>
    <row r="38" spans="1:13" ht="17.100000000000001" customHeight="1">
      <c r="A38" s="85">
        <v>45547</v>
      </c>
      <c r="B38" s="36" t="s">
        <v>572</v>
      </c>
      <c r="C38" s="28"/>
      <c r="D38" s="29"/>
      <c r="E38" s="21"/>
      <c r="F38" s="30">
        <v>1</v>
      </c>
      <c r="G38" s="31">
        <f t="shared" si="0"/>
        <v>203.33</v>
      </c>
      <c r="H38" s="21">
        <f t="shared" si="1"/>
        <v>203.33</v>
      </c>
      <c r="I38" s="32">
        <f t="shared" si="8"/>
        <v>3</v>
      </c>
      <c r="J38" s="40">
        <f t="shared" si="9"/>
        <v>203.33</v>
      </c>
      <c r="K38" s="33">
        <f t="shared" si="10"/>
        <v>609.99</v>
      </c>
      <c r="L38" s="34"/>
      <c r="M38" s="165" t="s">
        <v>1265</v>
      </c>
    </row>
    <row r="39" spans="1:13" ht="17.100000000000001" customHeight="1">
      <c r="A39" s="85">
        <v>45566</v>
      </c>
      <c r="B39" s="36" t="s">
        <v>570</v>
      </c>
      <c r="C39" s="28"/>
      <c r="D39" s="29"/>
      <c r="E39" s="21"/>
      <c r="F39" s="30">
        <v>1</v>
      </c>
      <c r="G39" s="31">
        <f t="shared" si="0"/>
        <v>203.33</v>
      </c>
      <c r="H39" s="21">
        <f t="shared" si="1"/>
        <v>203.33</v>
      </c>
      <c r="I39" s="32">
        <f t="shared" si="8"/>
        <v>2</v>
      </c>
      <c r="J39" s="40">
        <f t="shared" si="9"/>
        <v>203.33</v>
      </c>
      <c r="K39" s="33">
        <f t="shared" si="10"/>
        <v>406.66</v>
      </c>
      <c r="L39" s="34"/>
      <c r="M39" s="165" t="s">
        <v>1314</v>
      </c>
    </row>
    <row r="40" spans="1:13" ht="17.100000000000001" customHeight="1">
      <c r="A40" s="85">
        <v>45581</v>
      </c>
      <c r="B40" s="36" t="s">
        <v>577</v>
      </c>
      <c r="C40" s="28"/>
      <c r="D40" s="29"/>
      <c r="E40" s="21"/>
      <c r="F40" s="30">
        <v>1</v>
      </c>
      <c r="G40" s="31">
        <f t="shared" ref="G40" si="11">J39</f>
        <v>203.33</v>
      </c>
      <c r="H40" s="21">
        <f t="shared" ref="H40" si="12">G40*F40</f>
        <v>203.33</v>
      </c>
      <c r="I40" s="32">
        <f t="shared" si="8"/>
        <v>1</v>
      </c>
      <c r="J40" s="40">
        <f t="shared" si="9"/>
        <v>203.33</v>
      </c>
      <c r="K40" s="33">
        <f t="shared" si="10"/>
        <v>203.33</v>
      </c>
      <c r="L40" s="34"/>
      <c r="M40" s="165" t="s">
        <v>1392</v>
      </c>
    </row>
    <row r="41" spans="1:13" ht="17.100000000000001" customHeight="1">
      <c r="A41" s="85">
        <v>45600</v>
      </c>
      <c r="B41" s="36" t="s">
        <v>618</v>
      </c>
      <c r="C41" s="28"/>
      <c r="D41" s="29"/>
      <c r="E41" s="21"/>
      <c r="F41" s="30">
        <v>1</v>
      </c>
      <c r="G41" s="31">
        <f t="shared" ref="G41" si="13">J40</f>
        <v>203.33</v>
      </c>
      <c r="H41" s="21">
        <f t="shared" ref="H41" si="14">G41*F41</f>
        <v>203.33</v>
      </c>
      <c r="I41" s="32">
        <f t="shared" ref="I41" si="15">+I40+C41-F41</f>
        <v>0</v>
      </c>
      <c r="J41" s="40">
        <v>0</v>
      </c>
      <c r="K41" s="33">
        <f t="shared" ref="K41" si="16">ROUND(I41*J41,2)</f>
        <v>0</v>
      </c>
      <c r="L41" s="34"/>
      <c r="M41" s="165" t="s">
        <v>1400</v>
      </c>
    </row>
    <row r="42" spans="1:13" ht="17.100000000000001" customHeight="1">
      <c r="A42" s="85"/>
      <c r="B42" s="36"/>
      <c r="C42" s="28"/>
      <c r="D42" s="29"/>
      <c r="E42" s="21"/>
      <c r="F42" s="30"/>
      <c r="G42" s="31"/>
      <c r="H42" s="21"/>
      <c r="I42" s="32">
        <f t="shared" si="5"/>
        <v>0</v>
      </c>
      <c r="J42" s="40" t="e">
        <f t="shared" si="6"/>
        <v>#DIV/0!</v>
      </c>
      <c r="K42" s="33" t="e">
        <f t="shared" si="7"/>
        <v>#DIV/0!</v>
      </c>
      <c r="L42" s="34"/>
    </row>
    <row r="43" spans="1:13" ht="17.100000000000001" customHeight="1">
      <c r="A43" s="85"/>
      <c r="B43" s="36"/>
      <c r="C43" s="28"/>
      <c r="D43" s="29"/>
      <c r="E43" s="21"/>
      <c r="F43" s="30"/>
      <c r="G43" s="31"/>
      <c r="H43" s="21"/>
      <c r="I43" s="32">
        <f t="shared" si="5"/>
        <v>0</v>
      </c>
      <c r="J43" s="40" t="e">
        <f t="shared" si="6"/>
        <v>#DIV/0!</v>
      </c>
      <c r="K43" s="33" t="e">
        <f t="shared" si="7"/>
        <v>#DIV/0!</v>
      </c>
      <c r="L43" s="34"/>
    </row>
    <row r="44" spans="1:13" ht="17.100000000000001" customHeight="1">
      <c r="A44" s="85"/>
      <c r="B44" s="36"/>
      <c r="C44" s="28"/>
      <c r="D44" s="29"/>
      <c r="E44" s="21"/>
      <c r="F44" s="30"/>
      <c r="G44" s="31"/>
      <c r="H44" s="21"/>
      <c r="I44" s="32">
        <f t="shared" si="5"/>
        <v>0</v>
      </c>
      <c r="J44" s="40" t="e">
        <f t="shared" si="6"/>
        <v>#DIV/0!</v>
      </c>
      <c r="K44" s="33" t="e">
        <f t="shared" si="7"/>
        <v>#DIV/0!</v>
      </c>
      <c r="L44" s="34"/>
    </row>
    <row r="45" spans="1:13" ht="17.100000000000001" customHeight="1">
      <c r="A45" s="85"/>
      <c r="B45" s="36"/>
      <c r="C45" s="28"/>
      <c r="D45" s="29"/>
      <c r="E45" s="21"/>
      <c r="F45" s="30"/>
      <c r="G45" s="31"/>
      <c r="H45" s="21"/>
      <c r="I45" s="32">
        <f t="shared" si="5"/>
        <v>0</v>
      </c>
      <c r="J45" s="40" t="e">
        <f t="shared" si="6"/>
        <v>#DIV/0!</v>
      </c>
      <c r="K45" s="33" t="e">
        <f t="shared" si="7"/>
        <v>#DIV/0!</v>
      </c>
      <c r="L45" s="34"/>
    </row>
    <row r="46" spans="1:13" ht="17.100000000000001" customHeight="1">
      <c r="A46" s="85"/>
      <c r="B46" s="36"/>
      <c r="C46" s="28"/>
      <c r="D46" s="29"/>
      <c r="E46" s="21"/>
      <c r="F46" s="30"/>
      <c r="G46" s="31"/>
      <c r="H46" s="21"/>
      <c r="I46" s="32">
        <f t="shared" si="5"/>
        <v>0</v>
      </c>
      <c r="J46" s="40" t="e">
        <f t="shared" si="6"/>
        <v>#DIV/0!</v>
      </c>
      <c r="K46" s="33" t="e">
        <f t="shared" si="7"/>
        <v>#DIV/0!</v>
      </c>
      <c r="L46" s="34"/>
    </row>
    <row r="47" spans="1:13" ht="17.100000000000001" customHeight="1">
      <c r="A47" s="85"/>
      <c r="B47" s="36"/>
      <c r="C47" s="28"/>
      <c r="D47" s="29"/>
      <c r="E47" s="21"/>
      <c r="F47" s="30"/>
      <c r="G47" s="31"/>
      <c r="H47" s="21"/>
      <c r="I47" s="32">
        <f t="shared" si="5"/>
        <v>0</v>
      </c>
      <c r="J47" s="40" t="e">
        <f t="shared" si="6"/>
        <v>#DIV/0!</v>
      </c>
      <c r="K47" s="33" t="e">
        <f t="shared" si="7"/>
        <v>#DIV/0!</v>
      </c>
      <c r="L47" s="34"/>
    </row>
    <row r="48" spans="1:13" ht="17.100000000000001" customHeight="1">
      <c r="A48" s="85"/>
      <c r="B48" s="36"/>
      <c r="C48" s="28"/>
      <c r="D48" s="29"/>
      <c r="E48" s="21"/>
      <c r="F48" s="30"/>
      <c r="G48" s="31"/>
      <c r="H48" s="21"/>
      <c r="I48" s="32">
        <f t="shared" si="5"/>
        <v>0</v>
      </c>
      <c r="J48" s="40" t="e">
        <f t="shared" si="6"/>
        <v>#DIV/0!</v>
      </c>
      <c r="K48" s="33" t="e">
        <f t="shared" si="7"/>
        <v>#DIV/0!</v>
      </c>
      <c r="L48" s="34"/>
    </row>
    <row r="49" spans="1:12" ht="17.100000000000001" customHeight="1">
      <c r="A49" s="85"/>
      <c r="B49" s="36"/>
      <c r="C49" s="28"/>
      <c r="D49" s="29"/>
      <c r="E49" s="21"/>
      <c r="F49" s="30"/>
      <c r="G49" s="31"/>
      <c r="H49" s="21"/>
      <c r="I49" s="32">
        <f t="shared" ref="I49:I112" si="17">+I48+C49-F49</f>
        <v>0</v>
      </c>
      <c r="J49" s="40" t="e">
        <f t="shared" ref="J49:J112" si="18">ROUND(((K48+E49)-H49)/I49,2)</f>
        <v>#DIV/0!</v>
      </c>
      <c r="K49" s="33" t="e">
        <f t="shared" ref="K49:K112" si="19">ROUND(I49*J49,2)</f>
        <v>#DIV/0!</v>
      </c>
      <c r="L49" s="34"/>
    </row>
    <row r="50" spans="1:12" ht="17.100000000000001" customHeight="1">
      <c r="A50" s="85"/>
      <c r="B50" s="36"/>
      <c r="C50" s="28"/>
      <c r="D50" s="29"/>
      <c r="E50" s="21"/>
      <c r="F50" s="30"/>
      <c r="G50" s="31"/>
      <c r="H50" s="21"/>
      <c r="I50" s="32">
        <f t="shared" si="17"/>
        <v>0</v>
      </c>
      <c r="J50" s="40" t="e">
        <f t="shared" si="18"/>
        <v>#DIV/0!</v>
      </c>
      <c r="K50" s="33" t="e">
        <f t="shared" si="19"/>
        <v>#DIV/0!</v>
      </c>
      <c r="L50" s="34"/>
    </row>
    <row r="51" spans="1:12" ht="17.100000000000001" customHeight="1">
      <c r="A51" s="85"/>
      <c r="B51" s="36"/>
      <c r="C51" s="28"/>
      <c r="D51" s="29"/>
      <c r="E51" s="21"/>
      <c r="F51" s="30"/>
      <c r="G51" s="31"/>
      <c r="H51" s="21"/>
      <c r="I51" s="32">
        <f t="shared" si="17"/>
        <v>0</v>
      </c>
      <c r="J51" s="40" t="e">
        <f t="shared" si="18"/>
        <v>#DIV/0!</v>
      </c>
      <c r="K51" s="33" t="e">
        <f t="shared" si="19"/>
        <v>#DIV/0!</v>
      </c>
      <c r="L51" s="34"/>
    </row>
    <row r="52" spans="1:12" ht="17.100000000000001" customHeight="1">
      <c r="A52" s="85"/>
      <c r="B52" s="36"/>
      <c r="C52" s="28"/>
      <c r="D52" s="29"/>
      <c r="E52" s="21"/>
      <c r="F52" s="30"/>
      <c r="G52" s="31"/>
      <c r="H52" s="21"/>
      <c r="I52" s="32">
        <f t="shared" si="17"/>
        <v>0</v>
      </c>
      <c r="J52" s="40" t="e">
        <f t="shared" si="18"/>
        <v>#DIV/0!</v>
      </c>
      <c r="K52" s="33" t="e">
        <f t="shared" si="19"/>
        <v>#DIV/0!</v>
      </c>
      <c r="L52" s="34"/>
    </row>
    <row r="53" spans="1:12" ht="17.100000000000001" customHeight="1">
      <c r="A53" s="85"/>
      <c r="B53" s="36"/>
      <c r="C53" s="28"/>
      <c r="D53" s="29"/>
      <c r="E53" s="21"/>
      <c r="F53" s="30"/>
      <c r="G53" s="31"/>
      <c r="H53" s="21"/>
      <c r="I53" s="32">
        <f t="shared" si="17"/>
        <v>0</v>
      </c>
      <c r="J53" s="40" t="e">
        <f t="shared" si="18"/>
        <v>#DIV/0!</v>
      </c>
      <c r="K53" s="33" t="e">
        <f t="shared" si="19"/>
        <v>#DIV/0!</v>
      </c>
      <c r="L53" s="34"/>
    </row>
    <row r="54" spans="1:12" ht="17.100000000000001" customHeight="1">
      <c r="A54" s="85"/>
      <c r="B54" s="36"/>
      <c r="C54" s="28"/>
      <c r="D54" s="29"/>
      <c r="E54" s="21"/>
      <c r="F54" s="30"/>
      <c r="G54" s="31"/>
      <c r="H54" s="21"/>
      <c r="I54" s="32">
        <f t="shared" si="17"/>
        <v>0</v>
      </c>
      <c r="J54" s="40" t="e">
        <f t="shared" si="18"/>
        <v>#DIV/0!</v>
      </c>
      <c r="K54" s="33" t="e">
        <f t="shared" si="19"/>
        <v>#DIV/0!</v>
      </c>
      <c r="L54" s="34"/>
    </row>
    <row r="55" spans="1:12" ht="17.100000000000001" customHeight="1">
      <c r="A55" s="85"/>
      <c r="B55" s="36"/>
      <c r="C55" s="28"/>
      <c r="D55" s="29"/>
      <c r="E55" s="21"/>
      <c r="F55" s="30"/>
      <c r="G55" s="31"/>
      <c r="H55" s="21"/>
      <c r="I55" s="32">
        <f t="shared" si="17"/>
        <v>0</v>
      </c>
      <c r="J55" s="40" t="e">
        <f t="shared" si="18"/>
        <v>#DIV/0!</v>
      </c>
      <c r="K55" s="33" t="e">
        <f t="shared" si="19"/>
        <v>#DIV/0!</v>
      </c>
      <c r="L55" s="34"/>
    </row>
    <row r="56" spans="1:12" ht="17.100000000000001" customHeight="1">
      <c r="A56" s="85"/>
      <c r="B56" s="36"/>
      <c r="C56" s="28"/>
      <c r="D56" s="29"/>
      <c r="E56" s="21"/>
      <c r="F56" s="30"/>
      <c r="G56" s="31"/>
      <c r="H56" s="21"/>
      <c r="I56" s="32">
        <f t="shared" si="17"/>
        <v>0</v>
      </c>
      <c r="J56" s="40" t="e">
        <f t="shared" si="18"/>
        <v>#DIV/0!</v>
      </c>
      <c r="K56" s="33" t="e">
        <f t="shared" si="19"/>
        <v>#DIV/0!</v>
      </c>
      <c r="L56" s="34"/>
    </row>
    <row r="57" spans="1:12" ht="17.100000000000001" customHeight="1">
      <c r="A57" s="85"/>
      <c r="B57" s="36"/>
      <c r="C57" s="28"/>
      <c r="D57" s="29"/>
      <c r="E57" s="21"/>
      <c r="F57" s="30"/>
      <c r="G57" s="31"/>
      <c r="H57" s="21"/>
      <c r="I57" s="32">
        <f t="shared" si="17"/>
        <v>0</v>
      </c>
      <c r="J57" s="40" t="e">
        <f t="shared" si="18"/>
        <v>#DIV/0!</v>
      </c>
      <c r="K57" s="33" t="e">
        <f t="shared" si="19"/>
        <v>#DIV/0!</v>
      </c>
      <c r="L57" s="34"/>
    </row>
    <row r="58" spans="1:12" ht="17.100000000000001" customHeight="1">
      <c r="A58" s="85"/>
      <c r="B58" s="36"/>
      <c r="C58" s="28"/>
      <c r="D58" s="29"/>
      <c r="E58" s="21"/>
      <c r="F58" s="30"/>
      <c r="G58" s="31"/>
      <c r="H58" s="21"/>
      <c r="I58" s="32">
        <f t="shared" si="17"/>
        <v>0</v>
      </c>
      <c r="J58" s="40" t="e">
        <f t="shared" si="18"/>
        <v>#DIV/0!</v>
      </c>
      <c r="K58" s="33" t="e">
        <f t="shared" si="19"/>
        <v>#DIV/0!</v>
      </c>
      <c r="L58" s="34"/>
    </row>
    <row r="59" spans="1:12" ht="17.100000000000001" customHeight="1">
      <c r="A59" s="85"/>
      <c r="B59" s="36"/>
      <c r="C59" s="28"/>
      <c r="D59" s="29"/>
      <c r="E59" s="21"/>
      <c r="F59" s="30"/>
      <c r="G59" s="31"/>
      <c r="H59" s="21"/>
      <c r="I59" s="32">
        <f t="shared" si="17"/>
        <v>0</v>
      </c>
      <c r="J59" s="40" t="e">
        <f t="shared" si="18"/>
        <v>#DIV/0!</v>
      </c>
      <c r="K59" s="33" t="e">
        <f t="shared" si="19"/>
        <v>#DIV/0!</v>
      </c>
      <c r="L59" s="34"/>
    </row>
    <row r="60" spans="1:12" ht="17.100000000000001" customHeight="1">
      <c r="A60" s="85"/>
      <c r="B60" s="36"/>
      <c r="C60" s="28"/>
      <c r="D60" s="29"/>
      <c r="E60" s="21"/>
      <c r="F60" s="30"/>
      <c r="G60" s="31"/>
      <c r="H60" s="21"/>
      <c r="I60" s="32">
        <f t="shared" si="17"/>
        <v>0</v>
      </c>
      <c r="J60" s="40" t="e">
        <f t="shared" si="18"/>
        <v>#DIV/0!</v>
      </c>
      <c r="K60" s="33" t="e">
        <f t="shared" si="19"/>
        <v>#DIV/0!</v>
      </c>
      <c r="L60" s="34"/>
    </row>
    <row r="61" spans="1:12" ht="17.100000000000001" customHeight="1">
      <c r="A61" s="85"/>
      <c r="B61" s="36"/>
      <c r="C61" s="28"/>
      <c r="D61" s="29"/>
      <c r="E61" s="21"/>
      <c r="F61" s="30"/>
      <c r="G61" s="31"/>
      <c r="H61" s="21"/>
      <c r="I61" s="32">
        <f t="shared" si="17"/>
        <v>0</v>
      </c>
      <c r="J61" s="40" t="e">
        <f t="shared" si="18"/>
        <v>#DIV/0!</v>
      </c>
      <c r="K61" s="33" t="e">
        <f t="shared" si="19"/>
        <v>#DIV/0!</v>
      </c>
      <c r="L61" s="34"/>
    </row>
    <row r="62" spans="1:12" ht="17.100000000000001" customHeight="1">
      <c r="A62" s="85"/>
      <c r="B62" s="36"/>
      <c r="C62" s="28"/>
      <c r="D62" s="29"/>
      <c r="E62" s="21"/>
      <c r="F62" s="30"/>
      <c r="G62" s="31"/>
      <c r="H62" s="21"/>
      <c r="I62" s="32">
        <f t="shared" si="17"/>
        <v>0</v>
      </c>
      <c r="J62" s="40" t="e">
        <f t="shared" si="18"/>
        <v>#DIV/0!</v>
      </c>
      <c r="K62" s="33" t="e">
        <f t="shared" si="19"/>
        <v>#DIV/0!</v>
      </c>
      <c r="L62" s="34"/>
    </row>
    <row r="63" spans="1:12" ht="17.100000000000001" customHeight="1">
      <c r="A63" s="85"/>
      <c r="B63" s="36"/>
      <c r="C63" s="28"/>
      <c r="D63" s="29"/>
      <c r="E63" s="21"/>
      <c r="F63" s="30"/>
      <c r="G63" s="31"/>
      <c r="H63" s="21"/>
      <c r="I63" s="32">
        <f t="shared" si="17"/>
        <v>0</v>
      </c>
      <c r="J63" s="40" t="e">
        <f t="shared" si="18"/>
        <v>#DIV/0!</v>
      </c>
      <c r="K63" s="33" t="e">
        <f t="shared" si="19"/>
        <v>#DIV/0!</v>
      </c>
      <c r="L63" s="34"/>
    </row>
    <row r="64" spans="1:12" ht="17.100000000000001" customHeight="1">
      <c r="A64" s="85"/>
      <c r="B64" s="36"/>
      <c r="C64" s="28"/>
      <c r="D64" s="29"/>
      <c r="E64" s="21"/>
      <c r="F64" s="30"/>
      <c r="G64" s="31"/>
      <c r="H64" s="21"/>
      <c r="I64" s="32">
        <f t="shared" si="17"/>
        <v>0</v>
      </c>
      <c r="J64" s="40" t="e">
        <f t="shared" si="18"/>
        <v>#DIV/0!</v>
      </c>
      <c r="K64" s="33" t="e">
        <f t="shared" si="19"/>
        <v>#DIV/0!</v>
      </c>
      <c r="L64" s="34"/>
    </row>
    <row r="65" spans="1:12" ht="17.100000000000001" customHeight="1">
      <c r="A65" s="85"/>
      <c r="B65" s="36"/>
      <c r="C65" s="28"/>
      <c r="D65" s="29"/>
      <c r="E65" s="21"/>
      <c r="F65" s="30"/>
      <c r="G65" s="31"/>
      <c r="H65" s="21"/>
      <c r="I65" s="32">
        <f t="shared" si="17"/>
        <v>0</v>
      </c>
      <c r="J65" s="40" t="e">
        <f t="shared" si="18"/>
        <v>#DIV/0!</v>
      </c>
      <c r="K65" s="33" t="e">
        <f t="shared" si="19"/>
        <v>#DIV/0!</v>
      </c>
      <c r="L65" s="34"/>
    </row>
    <row r="66" spans="1:12" ht="17.100000000000001" customHeight="1">
      <c r="A66" s="85"/>
      <c r="B66" s="36"/>
      <c r="C66" s="28"/>
      <c r="D66" s="29"/>
      <c r="E66" s="21"/>
      <c r="F66" s="30"/>
      <c r="G66" s="31"/>
      <c r="H66" s="21"/>
      <c r="I66" s="32">
        <f t="shared" si="17"/>
        <v>0</v>
      </c>
      <c r="J66" s="40" t="e">
        <f t="shared" si="18"/>
        <v>#DIV/0!</v>
      </c>
      <c r="K66" s="33" t="e">
        <f t="shared" si="19"/>
        <v>#DIV/0!</v>
      </c>
      <c r="L66" s="34"/>
    </row>
    <row r="67" spans="1:12" ht="17.100000000000001" customHeight="1">
      <c r="A67" s="85"/>
      <c r="B67" s="36"/>
      <c r="C67" s="28"/>
      <c r="D67" s="29"/>
      <c r="E67" s="21"/>
      <c r="F67" s="30"/>
      <c r="G67" s="31"/>
      <c r="H67" s="21"/>
      <c r="I67" s="32">
        <f t="shared" si="17"/>
        <v>0</v>
      </c>
      <c r="J67" s="40" t="e">
        <f t="shared" si="18"/>
        <v>#DIV/0!</v>
      </c>
      <c r="K67" s="33" t="e">
        <f t="shared" si="19"/>
        <v>#DIV/0!</v>
      </c>
      <c r="L67" s="34"/>
    </row>
    <row r="68" spans="1:12" ht="17.100000000000001" customHeight="1">
      <c r="A68" s="85"/>
      <c r="B68" s="36"/>
      <c r="C68" s="28"/>
      <c r="D68" s="29"/>
      <c r="E68" s="21"/>
      <c r="F68" s="30"/>
      <c r="G68" s="31"/>
      <c r="H68" s="21"/>
      <c r="I68" s="32">
        <f t="shared" si="17"/>
        <v>0</v>
      </c>
      <c r="J68" s="40" t="e">
        <f t="shared" si="18"/>
        <v>#DIV/0!</v>
      </c>
      <c r="K68" s="33" t="e">
        <f t="shared" si="19"/>
        <v>#DIV/0!</v>
      </c>
      <c r="L68" s="34"/>
    </row>
    <row r="69" spans="1:12" ht="17.100000000000001" customHeight="1">
      <c r="A69" s="85"/>
      <c r="B69" s="36"/>
      <c r="C69" s="28"/>
      <c r="D69" s="29"/>
      <c r="E69" s="21"/>
      <c r="F69" s="30"/>
      <c r="G69" s="31"/>
      <c r="H69" s="21"/>
      <c r="I69" s="32">
        <f t="shared" si="17"/>
        <v>0</v>
      </c>
      <c r="J69" s="40" t="e">
        <f t="shared" si="18"/>
        <v>#DIV/0!</v>
      </c>
      <c r="K69" s="33" t="e">
        <f t="shared" si="19"/>
        <v>#DIV/0!</v>
      </c>
      <c r="L69" s="34"/>
    </row>
    <row r="70" spans="1:12" ht="17.100000000000001" customHeight="1">
      <c r="A70" s="85"/>
      <c r="B70" s="36"/>
      <c r="C70" s="28"/>
      <c r="D70" s="29"/>
      <c r="E70" s="21"/>
      <c r="F70" s="30"/>
      <c r="G70" s="31"/>
      <c r="H70" s="21"/>
      <c r="I70" s="32">
        <f t="shared" si="17"/>
        <v>0</v>
      </c>
      <c r="J70" s="40" t="e">
        <f t="shared" si="18"/>
        <v>#DIV/0!</v>
      </c>
      <c r="K70" s="33" t="e">
        <f t="shared" si="19"/>
        <v>#DIV/0!</v>
      </c>
      <c r="L70" s="34"/>
    </row>
    <row r="71" spans="1:12" ht="17.100000000000001" customHeight="1">
      <c r="A71" s="85"/>
      <c r="B71" s="36"/>
      <c r="C71" s="28"/>
      <c r="D71" s="29"/>
      <c r="E71" s="21"/>
      <c r="F71" s="30"/>
      <c r="G71" s="31"/>
      <c r="H71" s="21"/>
      <c r="I71" s="32">
        <f t="shared" si="17"/>
        <v>0</v>
      </c>
      <c r="J71" s="40" t="e">
        <f t="shared" si="18"/>
        <v>#DIV/0!</v>
      </c>
      <c r="K71" s="33" t="e">
        <f t="shared" si="19"/>
        <v>#DIV/0!</v>
      </c>
      <c r="L71" s="34"/>
    </row>
    <row r="72" spans="1:12" ht="17.100000000000001" customHeight="1">
      <c r="A72" s="85"/>
      <c r="B72" s="36"/>
      <c r="C72" s="28"/>
      <c r="D72" s="29"/>
      <c r="E72" s="21"/>
      <c r="F72" s="30"/>
      <c r="G72" s="31"/>
      <c r="H72" s="21"/>
      <c r="I72" s="32">
        <f t="shared" si="17"/>
        <v>0</v>
      </c>
      <c r="J72" s="40" t="e">
        <f t="shared" si="18"/>
        <v>#DIV/0!</v>
      </c>
      <c r="K72" s="33" t="e">
        <f t="shared" si="19"/>
        <v>#DIV/0!</v>
      </c>
      <c r="L72" s="34"/>
    </row>
    <row r="73" spans="1:12" ht="17.100000000000001" customHeight="1">
      <c r="A73" s="85"/>
      <c r="B73" s="36"/>
      <c r="C73" s="28"/>
      <c r="D73" s="29"/>
      <c r="E73" s="21"/>
      <c r="F73" s="30"/>
      <c r="G73" s="31"/>
      <c r="H73" s="21"/>
      <c r="I73" s="32">
        <f t="shared" si="17"/>
        <v>0</v>
      </c>
      <c r="J73" s="40" t="e">
        <f t="shared" si="18"/>
        <v>#DIV/0!</v>
      </c>
      <c r="K73" s="33" t="e">
        <f t="shared" si="19"/>
        <v>#DIV/0!</v>
      </c>
      <c r="L73" s="34"/>
    </row>
    <row r="74" spans="1:12" ht="17.100000000000001" customHeight="1">
      <c r="A74" s="85"/>
      <c r="B74" s="36"/>
      <c r="C74" s="28"/>
      <c r="D74" s="29"/>
      <c r="E74" s="21"/>
      <c r="F74" s="30"/>
      <c r="G74" s="31"/>
      <c r="H74" s="21"/>
      <c r="I74" s="32">
        <f t="shared" si="17"/>
        <v>0</v>
      </c>
      <c r="J74" s="40" t="e">
        <f t="shared" si="18"/>
        <v>#DIV/0!</v>
      </c>
      <c r="K74" s="33" t="e">
        <f t="shared" si="19"/>
        <v>#DIV/0!</v>
      </c>
      <c r="L74" s="34"/>
    </row>
    <row r="75" spans="1:12" ht="17.100000000000001" customHeight="1">
      <c r="A75" s="85"/>
      <c r="B75" s="36"/>
      <c r="C75" s="28"/>
      <c r="D75" s="29"/>
      <c r="E75" s="21"/>
      <c r="F75" s="30"/>
      <c r="G75" s="31"/>
      <c r="H75" s="21"/>
      <c r="I75" s="32">
        <f t="shared" si="17"/>
        <v>0</v>
      </c>
      <c r="J75" s="40" t="e">
        <f t="shared" si="18"/>
        <v>#DIV/0!</v>
      </c>
      <c r="K75" s="33" t="e">
        <f t="shared" si="19"/>
        <v>#DIV/0!</v>
      </c>
      <c r="L75" s="34"/>
    </row>
    <row r="76" spans="1:12" ht="17.100000000000001" customHeight="1">
      <c r="A76" s="85"/>
      <c r="B76" s="36"/>
      <c r="C76" s="28"/>
      <c r="D76" s="29"/>
      <c r="E76" s="21"/>
      <c r="F76" s="30"/>
      <c r="G76" s="31"/>
      <c r="H76" s="21"/>
      <c r="I76" s="32">
        <f t="shared" si="17"/>
        <v>0</v>
      </c>
      <c r="J76" s="40" t="e">
        <f t="shared" si="18"/>
        <v>#DIV/0!</v>
      </c>
      <c r="K76" s="33" t="e">
        <f t="shared" si="19"/>
        <v>#DIV/0!</v>
      </c>
      <c r="L76" s="34"/>
    </row>
    <row r="77" spans="1:12" ht="17.100000000000001" customHeight="1">
      <c r="A77" s="85"/>
      <c r="B77" s="36"/>
      <c r="C77" s="28"/>
      <c r="D77" s="29"/>
      <c r="E77" s="21"/>
      <c r="F77" s="30"/>
      <c r="G77" s="31"/>
      <c r="H77" s="21"/>
      <c r="I77" s="32">
        <f t="shared" si="17"/>
        <v>0</v>
      </c>
      <c r="J77" s="40" t="e">
        <f t="shared" si="18"/>
        <v>#DIV/0!</v>
      </c>
      <c r="K77" s="33" t="e">
        <f t="shared" si="19"/>
        <v>#DIV/0!</v>
      </c>
      <c r="L77" s="34"/>
    </row>
    <row r="78" spans="1:12" ht="17.100000000000001" customHeight="1">
      <c r="A78" s="85"/>
      <c r="B78" s="36"/>
      <c r="C78" s="28"/>
      <c r="D78" s="29"/>
      <c r="E78" s="21"/>
      <c r="F78" s="30"/>
      <c r="G78" s="31"/>
      <c r="H78" s="21"/>
      <c r="I78" s="32">
        <f t="shared" si="17"/>
        <v>0</v>
      </c>
      <c r="J78" s="40" t="e">
        <f t="shared" si="18"/>
        <v>#DIV/0!</v>
      </c>
      <c r="K78" s="33" t="e">
        <f t="shared" si="19"/>
        <v>#DIV/0!</v>
      </c>
      <c r="L78" s="34"/>
    </row>
    <row r="79" spans="1:12" ht="17.100000000000001" customHeight="1">
      <c r="A79" s="85"/>
      <c r="B79" s="36"/>
      <c r="C79" s="28"/>
      <c r="D79" s="29"/>
      <c r="E79" s="21"/>
      <c r="F79" s="30"/>
      <c r="G79" s="31"/>
      <c r="H79" s="21"/>
      <c r="I79" s="32">
        <f t="shared" si="17"/>
        <v>0</v>
      </c>
      <c r="J79" s="40" t="e">
        <f t="shared" si="18"/>
        <v>#DIV/0!</v>
      </c>
      <c r="K79" s="33" t="e">
        <f t="shared" si="19"/>
        <v>#DIV/0!</v>
      </c>
      <c r="L79" s="34"/>
    </row>
    <row r="80" spans="1:12" ht="17.100000000000001" customHeight="1">
      <c r="A80" s="85"/>
      <c r="B80" s="36"/>
      <c r="C80" s="28"/>
      <c r="D80" s="29"/>
      <c r="E80" s="21"/>
      <c r="F80" s="30"/>
      <c r="G80" s="31"/>
      <c r="H80" s="21"/>
      <c r="I80" s="32">
        <f t="shared" si="17"/>
        <v>0</v>
      </c>
      <c r="J80" s="40" t="e">
        <f t="shared" si="18"/>
        <v>#DIV/0!</v>
      </c>
      <c r="K80" s="33" t="e">
        <f t="shared" si="19"/>
        <v>#DIV/0!</v>
      </c>
      <c r="L80" s="34"/>
    </row>
    <row r="81" spans="1:12" ht="17.100000000000001" customHeight="1">
      <c r="A81" s="85"/>
      <c r="B81" s="36"/>
      <c r="C81" s="28"/>
      <c r="D81" s="29"/>
      <c r="E81" s="21"/>
      <c r="F81" s="30"/>
      <c r="G81" s="31"/>
      <c r="H81" s="21"/>
      <c r="I81" s="32">
        <f t="shared" si="17"/>
        <v>0</v>
      </c>
      <c r="J81" s="40" t="e">
        <f t="shared" si="18"/>
        <v>#DIV/0!</v>
      </c>
      <c r="K81" s="33" t="e">
        <f t="shared" si="19"/>
        <v>#DIV/0!</v>
      </c>
      <c r="L81" s="34"/>
    </row>
    <row r="82" spans="1:12" ht="17.100000000000001" customHeight="1">
      <c r="A82" s="85"/>
      <c r="B82" s="36"/>
      <c r="C82" s="28"/>
      <c r="D82" s="29"/>
      <c r="E82" s="21"/>
      <c r="F82" s="30"/>
      <c r="G82" s="31"/>
      <c r="H82" s="21"/>
      <c r="I82" s="32">
        <f t="shared" si="17"/>
        <v>0</v>
      </c>
      <c r="J82" s="40" t="e">
        <f t="shared" si="18"/>
        <v>#DIV/0!</v>
      </c>
      <c r="K82" s="33" t="e">
        <f t="shared" si="19"/>
        <v>#DIV/0!</v>
      </c>
      <c r="L82" s="34"/>
    </row>
    <row r="83" spans="1:12" ht="17.100000000000001" customHeight="1">
      <c r="A83" s="85"/>
      <c r="B83" s="36"/>
      <c r="C83" s="28"/>
      <c r="D83" s="29"/>
      <c r="E83" s="21"/>
      <c r="F83" s="30"/>
      <c r="G83" s="31"/>
      <c r="H83" s="21"/>
      <c r="I83" s="32">
        <f t="shared" si="17"/>
        <v>0</v>
      </c>
      <c r="J83" s="40" t="e">
        <f t="shared" si="18"/>
        <v>#DIV/0!</v>
      </c>
      <c r="K83" s="33" t="e">
        <f t="shared" si="19"/>
        <v>#DIV/0!</v>
      </c>
      <c r="L83" s="34"/>
    </row>
    <row r="84" spans="1:12" ht="17.100000000000001" customHeight="1">
      <c r="A84" s="85"/>
      <c r="B84" s="36"/>
      <c r="C84" s="28"/>
      <c r="D84" s="29"/>
      <c r="E84" s="21"/>
      <c r="F84" s="30"/>
      <c r="G84" s="31"/>
      <c r="H84" s="21"/>
      <c r="I84" s="32">
        <f t="shared" si="17"/>
        <v>0</v>
      </c>
      <c r="J84" s="40" t="e">
        <f t="shared" si="18"/>
        <v>#DIV/0!</v>
      </c>
      <c r="K84" s="33" t="e">
        <f t="shared" si="19"/>
        <v>#DIV/0!</v>
      </c>
      <c r="L84" s="34"/>
    </row>
    <row r="85" spans="1:12" ht="17.100000000000001" customHeight="1">
      <c r="A85" s="85"/>
      <c r="B85" s="36"/>
      <c r="C85" s="28"/>
      <c r="D85" s="29"/>
      <c r="E85" s="21"/>
      <c r="F85" s="30"/>
      <c r="G85" s="31"/>
      <c r="H85" s="21"/>
      <c r="I85" s="32">
        <f t="shared" si="17"/>
        <v>0</v>
      </c>
      <c r="J85" s="40" t="e">
        <f t="shared" si="18"/>
        <v>#DIV/0!</v>
      </c>
      <c r="K85" s="33" t="e">
        <f t="shared" si="19"/>
        <v>#DIV/0!</v>
      </c>
      <c r="L85" s="34"/>
    </row>
    <row r="86" spans="1:12" ht="17.100000000000001" customHeight="1">
      <c r="A86" s="85"/>
      <c r="B86" s="36"/>
      <c r="C86" s="28"/>
      <c r="D86" s="29"/>
      <c r="E86" s="21"/>
      <c r="F86" s="30"/>
      <c r="G86" s="31"/>
      <c r="H86" s="21"/>
      <c r="I86" s="32">
        <f t="shared" si="17"/>
        <v>0</v>
      </c>
      <c r="J86" s="40" t="e">
        <f t="shared" si="18"/>
        <v>#DIV/0!</v>
      </c>
      <c r="K86" s="33" t="e">
        <f t="shared" si="19"/>
        <v>#DIV/0!</v>
      </c>
      <c r="L86" s="34"/>
    </row>
    <row r="87" spans="1:12" ht="17.100000000000001" customHeight="1">
      <c r="A87" s="85"/>
      <c r="B87" s="36"/>
      <c r="C87" s="28"/>
      <c r="D87" s="29"/>
      <c r="E87" s="21"/>
      <c r="F87" s="30"/>
      <c r="G87" s="31"/>
      <c r="H87" s="21"/>
      <c r="I87" s="32">
        <f t="shared" si="17"/>
        <v>0</v>
      </c>
      <c r="J87" s="40" t="e">
        <f t="shared" si="18"/>
        <v>#DIV/0!</v>
      </c>
      <c r="K87" s="33" t="e">
        <f t="shared" si="19"/>
        <v>#DIV/0!</v>
      </c>
      <c r="L87" s="34"/>
    </row>
    <row r="88" spans="1:12" ht="17.100000000000001" customHeight="1">
      <c r="A88" s="85"/>
      <c r="B88" s="36"/>
      <c r="C88" s="28"/>
      <c r="D88" s="29"/>
      <c r="E88" s="21"/>
      <c r="F88" s="30"/>
      <c r="G88" s="31"/>
      <c r="H88" s="21"/>
      <c r="I88" s="32">
        <f t="shared" si="17"/>
        <v>0</v>
      </c>
      <c r="J88" s="40" t="e">
        <f t="shared" si="18"/>
        <v>#DIV/0!</v>
      </c>
      <c r="K88" s="33" t="e">
        <f t="shared" si="19"/>
        <v>#DIV/0!</v>
      </c>
      <c r="L88" s="34"/>
    </row>
    <row r="89" spans="1:12" ht="17.100000000000001" customHeight="1">
      <c r="A89" s="85"/>
      <c r="B89" s="36"/>
      <c r="C89" s="28"/>
      <c r="D89" s="29"/>
      <c r="E89" s="21"/>
      <c r="F89" s="30"/>
      <c r="G89" s="31"/>
      <c r="H89" s="21"/>
      <c r="I89" s="32">
        <f t="shared" si="17"/>
        <v>0</v>
      </c>
      <c r="J89" s="40" t="e">
        <f t="shared" si="18"/>
        <v>#DIV/0!</v>
      </c>
      <c r="K89" s="33" t="e">
        <f t="shared" si="19"/>
        <v>#DIV/0!</v>
      </c>
      <c r="L89" s="34"/>
    </row>
    <row r="90" spans="1:12" ht="17.100000000000001" customHeight="1">
      <c r="A90" s="85"/>
      <c r="B90" s="36"/>
      <c r="C90" s="28"/>
      <c r="D90" s="29"/>
      <c r="E90" s="21"/>
      <c r="F90" s="30"/>
      <c r="G90" s="31"/>
      <c r="H90" s="21"/>
      <c r="I90" s="32">
        <f t="shared" si="17"/>
        <v>0</v>
      </c>
      <c r="J90" s="40" t="e">
        <f t="shared" si="18"/>
        <v>#DIV/0!</v>
      </c>
      <c r="K90" s="33" t="e">
        <f t="shared" si="19"/>
        <v>#DIV/0!</v>
      </c>
      <c r="L90" s="34"/>
    </row>
    <row r="91" spans="1:12" ht="17.100000000000001" customHeight="1">
      <c r="A91" s="85"/>
      <c r="B91" s="36"/>
      <c r="C91" s="28"/>
      <c r="D91" s="29"/>
      <c r="E91" s="21"/>
      <c r="F91" s="30"/>
      <c r="G91" s="31"/>
      <c r="H91" s="21"/>
      <c r="I91" s="32">
        <f t="shared" si="17"/>
        <v>0</v>
      </c>
      <c r="J91" s="40" t="e">
        <f t="shared" si="18"/>
        <v>#DIV/0!</v>
      </c>
      <c r="K91" s="33" t="e">
        <f t="shared" si="19"/>
        <v>#DIV/0!</v>
      </c>
      <c r="L91" s="34"/>
    </row>
    <row r="92" spans="1:12" ht="17.100000000000001" customHeight="1">
      <c r="A92" s="85"/>
      <c r="B92" s="36"/>
      <c r="C92" s="28"/>
      <c r="D92" s="29"/>
      <c r="E92" s="21"/>
      <c r="F92" s="30"/>
      <c r="G92" s="31"/>
      <c r="H92" s="21"/>
      <c r="I92" s="32">
        <f t="shared" si="17"/>
        <v>0</v>
      </c>
      <c r="J92" s="40" t="e">
        <f t="shared" si="18"/>
        <v>#DIV/0!</v>
      </c>
      <c r="K92" s="33" t="e">
        <f t="shared" si="19"/>
        <v>#DIV/0!</v>
      </c>
      <c r="L92" s="34"/>
    </row>
    <row r="93" spans="1:12" ht="17.100000000000001" customHeight="1">
      <c r="A93" s="85"/>
      <c r="B93" s="36"/>
      <c r="C93" s="28"/>
      <c r="D93" s="29"/>
      <c r="E93" s="21"/>
      <c r="F93" s="30"/>
      <c r="G93" s="31"/>
      <c r="H93" s="21"/>
      <c r="I93" s="32">
        <f t="shared" si="17"/>
        <v>0</v>
      </c>
      <c r="J93" s="40" t="e">
        <f t="shared" si="18"/>
        <v>#DIV/0!</v>
      </c>
      <c r="K93" s="33" t="e">
        <f t="shared" si="19"/>
        <v>#DIV/0!</v>
      </c>
      <c r="L93" s="34"/>
    </row>
    <row r="94" spans="1:12" ht="17.100000000000001" customHeight="1">
      <c r="A94" s="85"/>
      <c r="B94" s="36"/>
      <c r="C94" s="28"/>
      <c r="D94" s="29"/>
      <c r="E94" s="21"/>
      <c r="F94" s="30"/>
      <c r="G94" s="31"/>
      <c r="H94" s="21"/>
      <c r="I94" s="32">
        <f t="shared" si="17"/>
        <v>0</v>
      </c>
      <c r="J94" s="40" t="e">
        <f t="shared" si="18"/>
        <v>#DIV/0!</v>
      </c>
      <c r="K94" s="33" t="e">
        <f t="shared" si="19"/>
        <v>#DIV/0!</v>
      </c>
      <c r="L94" s="34"/>
    </row>
    <row r="95" spans="1:12" ht="17.100000000000001" customHeight="1">
      <c r="A95" s="85"/>
      <c r="B95" s="36"/>
      <c r="C95" s="28"/>
      <c r="D95" s="29"/>
      <c r="E95" s="21"/>
      <c r="F95" s="30"/>
      <c r="G95" s="31"/>
      <c r="H95" s="21"/>
      <c r="I95" s="32">
        <f t="shared" si="17"/>
        <v>0</v>
      </c>
      <c r="J95" s="40" t="e">
        <f t="shared" si="18"/>
        <v>#DIV/0!</v>
      </c>
      <c r="K95" s="33" t="e">
        <f t="shared" si="19"/>
        <v>#DIV/0!</v>
      </c>
      <c r="L95" s="34"/>
    </row>
    <row r="96" spans="1:12" ht="17.100000000000001" customHeight="1">
      <c r="A96" s="85"/>
      <c r="B96" s="36"/>
      <c r="C96" s="28"/>
      <c r="D96" s="29"/>
      <c r="E96" s="21"/>
      <c r="F96" s="30"/>
      <c r="G96" s="31"/>
      <c r="H96" s="21"/>
      <c r="I96" s="32">
        <f t="shared" si="17"/>
        <v>0</v>
      </c>
      <c r="J96" s="40" t="e">
        <f t="shared" si="18"/>
        <v>#DIV/0!</v>
      </c>
      <c r="K96" s="33" t="e">
        <f t="shared" si="19"/>
        <v>#DIV/0!</v>
      </c>
      <c r="L96" s="34"/>
    </row>
    <row r="97" spans="1:12" ht="17.100000000000001" customHeight="1">
      <c r="A97" s="85"/>
      <c r="B97" s="36"/>
      <c r="C97" s="28"/>
      <c r="D97" s="29"/>
      <c r="E97" s="21"/>
      <c r="F97" s="30"/>
      <c r="G97" s="31"/>
      <c r="H97" s="21"/>
      <c r="I97" s="32">
        <f t="shared" si="17"/>
        <v>0</v>
      </c>
      <c r="J97" s="40" t="e">
        <f t="shared" si="18"/>
        <v>#DIV/0!</v>
      </c>
      <c r="K97" s="33" t="e">
        <f t="shared" si="19"/>
        <v>#DIV/0!</v>
      </c>
      <c r="L97" s="34"/>
    </row>
    <row r="98" spans="1:12" ht="17.100000000000001" customHeight="1">
      <c r="A98" s="85"/>
      <c r="B98" s="36"/>
      <c r="C98" s="28"/>
      <c r="D98" s="29"/>
      <c r="E98" s="21"/>
      <c r="F98" s="30"/>
      <c r="G98" s="31"/>
      <c r="H98" s="21"/>
      <c r="I98" s="32">
        <f t="shared" si="17"/>
        <v>0</v>
      </c>
      <c r="J98" s="40" t="e">
        <f t="shared" si="18"/>
        <v>#DIV/0!</v>
      </c>
      <c r="K98" s="33" t="e">
        <f t="shared" si="19"/>
        <v>#DIV/0!</v>
      </c>
      <c r="L98" s="34"/>
    </row>
    <row r="99" spans="1:12" ht="17.100000000000001" customHeight="1">
      <c r="A99" s="85"/>
      <c r="B99" s="36"/>
      <c r="C99" s="28"/>
      <c r="D99" s="29"/>
      <c r="E99" s="21"/>
      <c r="F99" s="30"/>
      <c r="G99" s="31"/>
      <c r="H99" s="21"/>
      <c r="I99" s="32">
        <f t="shared" si="17"/>
        <v>0</v>
      </c>
      <c r="J99" s="40" t="e">
        <f t="shared" si="18"/>
        <v>#DIV/0!</v>
      </c>
      <c r="K99" s="33" t="e">
        <f t="shared" si="19"/>
        <v>#DIV/0!</v>
      </c>
      <c r="L99" s="34"/>
    </row>
    <row r="100" spans="1:12" ht="17.100000000000001" customHeight="1">
      <c r="A100" s="85"/>
      <c r="B100" s="36"/>
      <c r="C100" s="28"/>
      <c r="D100" s="29"/>
      <c r="E100" s="21"/>
      <c r="F100" s="30"/>
      <c r="G100" s="31"/>
      <c r="H100" s="21"/>
      <c r="I100" s="32">
        <f t="shared" si="17"/>
        <v>0</v>
      </c>
      <c r="J100" s="40" t="e">
        <f t="shared" si="18"/>
        <v>#DIV/0!</v>
      </c>
      <c r="K100" s="33" t="e">
        <f t="shared" si="19"/>
        <v>#DIV/0!</v>
      </c>
      <c r="L100" s="34"/>
    </row>
    <row r="101" spans="1:12" ht="17.100000000000001" customHeight="1">
      <c r="A101" s="85"/>
      <c r="B101" s="36"/>
      <c r="C101" s="28"/>
      <c r="D101" s="29"/>
      <c r="E101" s="21"/>
      <c r="F101" s="30"/>
      <c r="G101" s="31"/>
      <c r="H101" s="21"/>
      <c r="I101" s="32">
        <f t="shared" si="17"/>
        <v>0</v>
      </c>
      <c r="J101" s="40" t="e">
        <f t="shared" si="18"/>
        <v>#DIV/0!</v>
      </c>
      <c r="K101" s="33" t="e">
        <f t="shared" si="19"/>
        <v>#DIV/0!</v>
      </c>
      <c r="L101" s="34"/>
    </row>
    <row r="102" spans="1:12" ht="17.100000000000001" customHeight="1">
      <c r="A102" s="85"/>
      <c r="B102" s="36"/>
      <c r="C102" s="28"/>
      <c r="D102" s="29"/>
      <c r="E102" s="21"/>
      <c r="F102" s="30"/>
      <c r="G102" s="31"/>
      <c r="H102" s="21"/>
      <c r="I102" s="32">
        <f t="shared" si="17"/>
        <v>0</v>
      </c>
      <c r="J102" s="40" t="e">
        <f t="shared" si="18"/>
        <v>#DIV/0!</v>
      </c>
      <c r="K102" s="33" t="e">
        <f t="shared" si="19"/>
        <v>#DIV/0!</v>
      </c>
      <c r="L102" s="34"/>
    </row>
    <row r="103" spans="1:12" ht="17.100000000000001" customHeight="1">
      <c r="A103" s="85"/>
      <c r="B103" s="36"/>
      <c r="C103" s="28"/>
      <c r="D103" s="29"/>
      <c r="E103" s="21"/>
      <c r="F103" s="30"/>
      <c r="G103" s="31"/>
      <c r="H103" s="21"/>
      <c r="I103" s="32">
        <f t="shared" si="17"/>
        <v>0</v>
      </c>
      <c r="J103" s="40" t="e">
        <f t="shared" si="18"/>
        <v>#DIV/0!</v>
      </c>
      <c r="K103" s="33" t="e">
        <f t="shared" si="19"/>
        <v>#DIV/0!</v>
      </c>
      <c r="L103" s="34"/>
    </row>
    <row r="104" spans="1:12" ht="17.100000000000001" customHeight="1">
      <c r="A104" s="85"/>
      <c r="B104" s="36"/>
      <c r="C104" s="28"/>
      <c r="D104" s="29"/>
      <c r="E104" s="21"/>
      <c r="F104" s="30"/>
      <c r="G104" s="31"/>
      <c r="H104" s="21"/>
      <c r="I104" s="32">
        <f t="shared" si="17"/>
        <v>0</v>
      </c>
      <c r="J104" s="40" t="e">
        <f t="shared" si="18"/>
        <v>#DIV/0!</v>
      </c>
      <c r="K104" s="33" t="e">
        <f t="shared" si="19"/>
        <v>#DIV/0!</v>
      </c>
      <c r="L104" s="34"/>
    </row>
    <row r="105" spans="1:12" ht="17.100000000000001" customHeight="1">
      <c r="A105" s="85"/>
      <c r="B105" s="36"/>
      <c r="C105" s="28"/>
      <c r="D105" s="29"/>
      <c r="E105" s="21"/>
      <c r="F105" s="30"/>
      <c r="G105" s="31"/>
      <c r="H105" s="21"/>
      <c r="I105" s="32">
        <f t="shared" si="17"/>
        <v>0</v>
      </c>
      <c r="J105" s="40" t="e">
        <f t="shared" si="18"/>
        <v>#DIV/0!</v>
      </c>
      <c r="K105" s="33" t="e">
        <f t="shared" si="19"/>
        <v>#DIV/0!</v>
      </c>
      <c r="L105" s="34"/>
    </row>
    <row r="106" spans="1:12" ht="17.100000000000001" customHeight="1">
      <c r="A106" s="85"/>
      <c r="B106" s="36"/>
      <c r="C106" s="28"/>
      <c r="D106" s="29"/>
      <c r="E106" s="21"/>
      <c r="F106" s="30"/>
      <c r="G106" s="31"/>
      <c r="H106" s="21"/>
      <c r="I106" s="32">
        <f t="shared" si="17"/>
        <v>0</v>
      </c>
      <c r="J106" s="40" t="e">
        <f t="shared" si="18"/>
        <v>#DIV/0!</v>
      </c>
      <c r="K106" s="33" t="e">
        <f t="shared" si="19"/>
        <v>#DIV/0!</v>
      </c>
      <c r="L106" s="34"/>
    </row>
    <row r="107" spans="1:12" ht="17.100000000000001" customHeight="1">
      <c r="A107" s="85"/>
      <c r="B107" s="36"/>
      <c r="C107" s="28"/>
      <c r="D107" s="29"/>
      <c r="E107" s="21"/>
      <c r="F107" s="30"/>
      <c r="G107" s="31"/>
      <c r="H107" s="21"/>
      <c r="I107" s="32">
        <f t="shared" si="17"/>
        <v>0</v>
      </c>
      <c r="J107" s="40" t="e">
        <f t="shared" si="18"/>
        <v>#DIV/0!</v>
      </c>
      <c r="K107" s="33" t="e">
        <f t="shared" si="19"/>
        <v>#DIV/0!</v>
      </c>
      <c r="L107" s="34"/>
    </row>
    <row r="108" spans="1:12" ht="17.100000000000001" customHeight="1">
      <c r="A108" s="85"/>
      <c r="B108" s="36"/>
      <c r="C108" s="28"/>
      <c r="D108" s="29"/>
      <c r="E108" s="21"/>
      <c r="F108" s="30"/>
      <c r="G108" s="31"/>
      <c r="H108" s="21"/>
      <c r="I108" s="32">
        <f t="shared" si="17"/>
        <v>0</v>
      </c>
      <c r="J108" s="40" t="e">
        <f t="shared" si="18"/>
        <v>#DIV/0!</v>
      </c>
      <c r="K108" s="33" t="e">
        <f t="shared" si="19"/>
        <v>#DIV/0!</v>
      </c>
      <c r="L108" s="34"/>
    </row>
    <row r="109" spans="1:12" ht="17.100000000000001" customHeight="1">
      <c r="A109" s="85"/>
      <c r="B109" s="36"/>
      <c r="C109" s="28"/>
      <c r="D109" s="29"/>
      <c r="E109" s="21"/>
      <c r="F109" s="30"/>
      <c r="G109" s="31"/>
      <c r="H109" s="21"/>
      <c r="I109" s="32">
        <f t="shared" si="17"/>
        <v>0</v>
      </c>
      <c r="J109" s="40" t="e">
        <f t="shared" si="18"/>
        <v>#DIV/0!</v>
      </c>
      <c r="K109" s="33" t="e">
        <f t="shared" si="19"/>
        <v>#DIV/0!</v>
      </c>
      <c r="L109" s="34"/>
    </row>
    <row r="110" spans="1:12" ht="17.100000000000001" customHeight="1">
      <c r="A110" s="85"/>
      <c r="B110" s="36"/>
      <c r="C110" s="28"/>
      <c r="D110" s="29"/>
      <c r="E110" s="21"/>
      <c r="F110" s="30"/>
      <c r="G110" s="31"/>
      <c r="H110" s="21"/>
      <c r="I110" s="32">
        <f t="shared" si="17"/>
        <v>0</v>
      </c>
      <c r="J110" s="40" t="e">
        <f t="shared" si="18"/>
        <v>#DIV/0!</v>
      </c>
      <c r="K110" s="33" t="e">
        <f t="shared" si="19"/>
        <v>#DIV/0!</v>
      </c>
      <c r="L110" s="34"/>
    </row>
    <row r="111" spans="1:12" ht="17.100000000000001" customHeight="1">
      <c r="A111" s="85"/>
      <c r="B111" s="36"/>
      <c r="C111" s="28"/>
      <c r="D111" s="29"/>
      <c r="E111" s="21"/>
      <c r="F111" s="30"/>
      <c r="G111" s="31"/>
      <c r="H111" s="21"/>
      <c r="I111" s="32">
        <f t="shared" si="17"/>
        <v>0</v>
      </c>
      <c r="J111" s="40" t="e">
        <f t="shared" si="18"/>
        <v>#DIV/0!</v>
      </c>
      <c r="K111" s="33" t="e">
        <f t="shared" si="19"/>
        <v>#DIV/0!</v>
      </c>
      <c r="L111" s="34"/>
    </row>
    <row r="112" spans="1:12" ht="17.100000000000001" customHeight="1">
      <c r="A112" s="85"/>
      <c r="B112" s="36"/>
      <c r="C112" s="28"/>
      <c r="D112" s="29"/>
      <c r="E112" s="21"/>
      <c r="F112" s="30"/>
      <c r="G112" s="31"/>
      <c r="H112" s="21"/>
      <c r="I112" s="32">
        <f t="shared" si="17"/>
        <v>0</v>
      </c>
      <c r="J112" s="40" t="e">
        <f t="shared" si="18"/>
        <v>#DIV/0!</v>
      </c>
      <c r="K112" s="33" t="e">
        <f t="shared" si="19"/>
        <v>#DIV/0!</v>
      </c>
      <c r="L112" s="34"/>
    </row>
    <row r="113" spans="1:12" ht="17.100000000000001" customHeight="1">
      <c r="A113" s="85"/>
      <c r="B113" s="36"/>
      <c r="C113" s="28"/>
      <c r="D113" s="29"/>
      <c r="E113" s="21"/>
      <c r="F113" s="30"/>
      <c r="G113" s="31"/>
      <c r="H113" s="21"/>
      <c r="I113" s="32">
        <f t="shared" ref="I113:I122" si="20">+I112+C113-F113</f>
        <v>0</v>
      </c>
      <c r="J113" s="40" t="e">
        <f t="shared" ref="J113:J122" si="21">ROUND(((K112+E113)-H113)/I113,2)</f>
        <v>#DIV/0!</v>
      </c>
      <c r="K113" s="33" t="e">
        <f t="shared" ref="K113:K122" si="22">ROUND(I113*J113,2)</f>
        <v>#DIV/0!</v>
      </c>
      <c r="L113" s="34"/>
    </row>
    <row r="114" spans="1:12" ht="17.100000000000001" customHeight="1">
      <c r="A114" s="85"/>
      <c r="B114" s="36"/>
      <c r="C114" s="28"/>
      <c r="D114" s="29"/>
      <c r="E114" s="21"/>
      <c r="F114" s="30"/>
      <c r="G114" s="31"/>
      <c r="H114" s="21"/>
      <c r="I114" s="32">
        <f t="shared" si="20"/>
        <v>0</v>
      </c>
      <c r="J114" s="40" t="e">
        <f t="shared" si="21"/>
        <v>#DIV/0!</v>
      </c>
      <c r="K114" s="33" t="e">
        <f t="shared" si="22"/>
        <v>#DIV/0!</v>
      </c>
      <c r="L114" s="34"/>
    </row>
    <row r="115" spans="1:12" ht="17.100000000000001" customHeight="1">
      <c r="A115" s="85"/>
      <c r="B115" s="36"/>
      <c r="C115" s="28"/>
      <c r="D115" s="29"/>
      <c r="E115" s="21"/>
      <c r="F115" s="30"/>
      <c r="G115" s="31"/>
      <c r="H115" s="21"/>
      <c r="I115" s="32">
        <f t="shared" si="20"/>
        <v>0</v>
      </c>
      <c r="J115" s="40" t="e">
        <f t="shared" si="21"/>
        <v>#DIV/0!</v>
      </c>
      <c r="K115" s="33" t="e">
        <f t="shared" si="22"/>
        <v>#DIV/0!</v>
      </c>
      <c r="L115" s="34"/>
    </row>
    <row r="116" spans="1:12" ht="17.100000000000001" customHeight="1">
      <c r="A116" s="85"/>
      <c r="B116" s="36"/>
      <c r="C116" s="28"/>
      <c r="D116" s="29"/>
      <c r="E116" s="21"/>
      <c r="F116" s="30"/>
      <c r="G116" s="31"/>
      <c r="H116" s="21"/>
      <c r="I116" s="32">
        <f t="shared" si="20"/>
        <v>0</v>
      </c>
      <c r="J116" s="40" t="e">
        <f t="shared" si="21"/>
        <v>#DIV/0!</v>
      </c>
      <c r="K116" s="33" t="e">
        <f t="shared" si="22"/>
        <v>#DIV/0!</v>
      </c>
      <c r="L116" s="34"/>
    </row>
    <row r="117" spans="1:12" ht="17.100000000000001" customHeight="1">
      <c r="A117" s="85"/>
      <c r="B117" s="36"/>
      <c r="C117" s="28"/>
      <c r="D117" s="29"/>
      <c r="E117" s="21"/>
      <c r="F117" s="30"/>
      <c r="G117" s="31"/>
      <c r="H117" s="21"/>
      <c r="I117" s="32">
        <f t="shared" si="20"/>
        <v>0</v>
      </c>
      <c r="J117" s="40" t="e">
        <f t="shared" si="21"/>
        <v>#DIV/0!</v>
      </c>
      <c r="K117" s="33" t="e">
        <f t="shared" si="22"/>
        <v>#DIV/0!</v>
      </c>
      <c r="L117" s="34"/>
    </row>
    <row r="118" spans="1:12" ht="17.100000000000001" customHeight="1">
      <c r="A118" s="85"/>
      <c r="B118" s="36"/>
      <c r="C118" s="28"/>
      <c r="D118" s="29"/>
      <c r="E118" s="21"/>
      <c r="F118" s="30"/>
      <c r="G118" s="31"/>
      <c r="H118" s="21"/>
      <c r="I118" s="32">
        <f t="shared" si="20"/>
        <v>0</v>
      </c>
      <c r="J118" s="40" t="e">
        <f t="shared" si="21"/>
        <v>#DIV/0!</v>
      </c>
      <c r="K118" s="33" t="e">
        <f t="shared" si="22"/>
        <v>#DIV/0!</v>
      </c>
      <c r="L118" s="34"/>
    </row>
    <row r="119" spans="1:12" ht="17.100000000000001" customHeight="1">
      <c r="A119" s="85"/>
      <c r="B119" s="36"/>
      <c r="C119" s="28"/>
      <c r="D119" s="29"/>
      <c r="E119" s="21"/>
      <c r="F119" s="30"/>
      <c r="G119" s="31"/>
      <c r="H119" s="21"/>
      <c r="I119" s="32">
        <f t="shared" si="20"/>
        <v>0</v>
      </c>
      <c r="J119" s="40" t="e">
        <f t="shared" si="21"/>
        <v>#DIV/0!</v>
      </c>
      <c r="K119" s="33" t="e">
        <f t="shared" si="22"/>
        <v>#DIV/0!</v>
      </c>
      <c r="L119" s="34"/>
    </row>
    <row r="120" spans="1:12" ht="17.100000000000001" customHeight="1">
      <c r="A120" s="85"/>
      <c r="B120" s="36"/>
      <c r="C120" s="28"/>
      <c r="D120" s="29"/>
      <c r="E120" s="21"/>
      <c r="F120" s="30"/>
      <c r="G120" s="31"/>
      <c r="H120" s="21"/>
      <c r="I120" s="32">
        <f t="shared" si="20"/>
        <v>0</v>
      </c>
      <c r="J120" s="40" t="e">
        <f t="shared" si="21"/>
        <v>#DIV/0!</v>
      </c>
      <c r="K120" s="33" t="e">
        <f t="shared" si="22"/>
        <v>#DIV/0!</v>
      </c>
      <c r="L120" s="34"/>
    </row>
    <row r="121" spans="1:12" ht="17.100000000000001" customHeight="1">
      <c r="A121" s="85"/>
      <c r="B121" s="36"/>
      <c r="C121" s="28"/>
      <c r="D121" s="29"/>
      <c r="E121" s="21"/>
      <c r="F121" s="30"/>
      <c r="G121" s="31"/>
      <c r="H121" s="21"/>
      <c r="I121" s="32">
        <f t="shared" si="20"/>
        <v>0</v>
      </c>
      <c r="J121" s="40" t="e">
        <f t="shared" si="21"/>
        <v>#DIV/0!</v>
      </c>
      <c r="K121" s="33" t="e">
        <f t="shared" si="22"/>
        <v>#DIV/0!</v>
      </c>
      <c r="L121" s="34"/>
    </row>
    <row r="122" spans="1:12" ht="17.100000000000001" customHeight="1">
      <c r="A122" s="85"/>
      <c r="B122" s="36"/>
      <c r="C122" s="28"/>
      <c r="D122" s="29"/>
      <c r="E122" s="21"/>
      <c r="F122" s="30"/>
      <c r="G122" s="31"/>
      <c r="H122" s="21"/>
      <c r="I122" s="32">
        <f t="shared" si="20"/>
        <v>0</v>
      </c>
      <c r="J122" s="40" t="e">
        <f t="shared" si="21"/>
        <v>#DIV/0!</v>
      </c>
      <c r="K122" s="33" t="e">
        <f t="shared" si="22"/>
        <v>#DIV/0!</v>
      </c>
      <c r="L122" s="34"/>
    </row>
  </sheetData>
  <mergeCells count="26">
    <mergeCell ref="M11:M13"/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B9:H9"/>
    <mergeCell ref="K9:L9"/>
    <mergeCell ref="C10:H10"/>
    <mergeCell ref="I10:L10"/>
    <mergeCell ref="L11:L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rgb="FFFF0000"/>
    <pageSetUpPr fitToPage="1"/>
  </sheetPr>
  <dimension ref="A1:L120"/>
  <sheetViews>
    <sheetView zoomScaleNormal="100" zoomScaleSheetLayoutView="100" workbookViewId="0">
      <selection activeCell="B8" sqref="B8:H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.425781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478" t="s">
        <v>42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41</v>
      </c>
      <c r="L8" s="11"/>
    </row>
    <row r="9" spans="1:12" ht="15" customHeight="1">
      <c r="A9" s="12" t="s">
        <v>9</v>
      </c>
      <c r="B9" s="478" t="s">
        <v>43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370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70"/>
      <c r="C15" s="28"/>
      <c r="D15" s="29"/>
      <c r="E15" s="21"/>
      <c r="F15" s="30"/>
      <c r="G15" s="31">
        <f>J14</f>
        <v>0</v>
      </c>
      <c r="H15" s="21">
        <f>G15*F15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70"/>
      <c r="C16" s="28"/>
      <c r="D16" s="29"/>
      <c r="E16" s="21"/>
      <c r="F16" s="30"/>
      <c r="G16" s="31" t="e">
        <f>J15</f>
        <v>#DIV/0!</v>
      </c>
      <c r="H16" s="21" t="e">
        <f>G16*F16</f>
        <v>#DIV/0!</v>
      </c>
      <c r="I16" s="32">
        <f>+I15+C16-F16</f>
        <v>0</v>
      </c>
      <c r="J16" s="40">
        <v>0</v>
      </c>
      <c r="K16" s="33">
        <f>ROUND(I16*J16,2)</f>
        <v>0</v>
      </c>
      <c r="L16" s="34"/>
    </row>
    <row r="17" spans="1:12" ht="17.100000000000001" customHeight="1">
      <c r="A17" s="17"/>
      <c r="B17" s="73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/>
      <c r="J78" s="33"/>
      <c r="K78" s="21"/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/>
      <c r="J79" s="33"/>
      <c r="K79" s="21"/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/>
      <c r="J80" s="33"/>
      <c r="K80" s="21"/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/>
      <c r="J81" s="33"/>
      <c r="K81" s="21"/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/>
      <c r="J82" s="33"/>
      <c r="K82" s="21"/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/>
      <c r="J83" s="33"/>
      <c r="K83" s="21"/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/>
      <c r="J84" s="33"/>
      <c r="K84" s="21"/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/>
      <c r="J85" s="33"/>
      <c r="K85" s="21"/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/>
      <c r="J86" s="33"/>
      <c r="K86" s="21"/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/>
      <c r="J87" s="33"/>
      <c r="K87" s="21"/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/>
      <c r="J88" s="33"/>
      <c r="K88" s="21"/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/>
      <c r="J89" s="33"/>
      <c r="K89" s="21"/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/>
      <c r="J90" s="33"/>
      <c r="K90" s="21"/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/>
      <c r="J91" s="33"/>
      <c r="K91" s="21"/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/>
      <c r="J92" s="33"/>
      <c r="K92" s="21"/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/>
      <c r="J93" s="33"/>
      <c r="K93" s="21"/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/>
      <c r="J94" s="33"/>
      <c r="K94" s="21"/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/>
      <c r="J95" s="33"/>
      <c r="K95" s="21"/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/>
      <c r="J96" s="33"/>
      <c r="K96" s="21"/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/>
      <c r="J97" s="33"/>
      <c r="K97" s="21"/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/>
      <c r="J98" s="33"/>
      <c r="K98" s="21"/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/>
      <c r="J99" s="33"/>
      <c r="K99" s="21"/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/>
      <c r="J100" s="33"/>
      <c r="K100" s="21"/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/>
      <c r="J101" s="33"/>
      <c r="K101" s="21"/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/>
      <c r="J102" s="33"/>
      <c r="K102" s="21"/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/>
      <c r="J103" s="33"/>
      <c r="K103" s="21"/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/>
      <c r="J104" s="33"/>
      <c r="K104" s="21"/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/>
      <c r="J105" s="33"/>
      <c r="K105" s="21"/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/>
      <c r="J106" s="33"/>
      <c r="K106" s="21"/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/>
      <c r="J107" s="33"/>
      <c r="K107" s="21"/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/>
      <c r="J108" s="33"/>
      <c r="K108" s="21"/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/>
      <c r="J109" s="33"/>
      <c r="K109" s="21"/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/>
      <c r="J110" s="33"/>
      <c r="K110" s="21"/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/>
      <c r="J111" s="33"/>
      <c r="K111" s="21"/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/>
      <c r="J112" s="33"/>
      <c r="K112" s="21"/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/>
      <c r="J113" s="33"/>
      <c r="K113" s="21"/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/>
      <c r="J114" s="33"/>
      <c r="K114" s="21"/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/>
      <c r="J115" s="33"/>
      <c r="K115" s="21"/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/>
      <c r="J116" s="33"/>
      <c r="K116" s="21"/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/>
      <c r="J117" s="33"/>
      <c r="K117" s="21"/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/>
      <c r="J118" s="33"/>
      <c r="K118" s="21"/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/>
      <c r="J119" s="33"/>
      <c r="K119" s="21"/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/>
      <c r="J120" s="33"/>
      <c r="K120" s="21"/>
      <c r="L120" s="34"/>
    </row>
  </sheetData>
  <mergeCells count="25"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B9:H9"/>
    <mergeCell ref="K9:L9"/>
    <mergeCell ref="C10:H10"/>
    <mergeCell ref="I10:L10"/>
    <mergeCell ref="L11:L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rgb="FF7030A0"/>
    <pageSetUpPr fitToPage="1"/>
  </sheetPr>
  <dimension ref="A1:M121"/>
  <sheetViews>
    <sheetView topLeftCell="A7" zoomScaleNormal="100" zoomScaleSheetLayoutView="100" workbookViewId="0">
      <selection activeCell="K24" sqref="K24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140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44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46</v>
      </c>
      <c r="L8" s="11"/>
    </row>
    <row r="9" spans="1:13" ht="15" customHeight="1">
      <c r="A9" s="12" t="s">
        <v>9</v>
      </c>
      <c r="B9" s="478" t="s">
        <v>45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 t="s">
        <v>701</v>
      </c>
      <c r="B15" s="70" t="s">
        <v>701</v>
      </c>
      <c r="C15" s="28">
        <v>20</v>
      </c>
      <c r="D15" s="29">
        <v>110</v>
      </c>
      <c r="E15" s="21">
        <f>C15*D15</f>
        <v>2200</v>
      </c>
      <c r="F15" s="30"/>
      <c r="G15" s="31">
        <f>J14</f>
        <v>0</v>
      </c>
      <c r="H15" s="21">
        <f t="shared" ref="H15:H20" si="0">G15*F15</f>
        <v>0</v>
      </c>
      <c r="I15" s="32">
        <f>+I14+C15-F15</f>
        <v>20</v>
      </c>
      <c r="J15" s="40">
        <f>ROUND(((K14+E15)-H15)/I15,2)</f>
        <v>110</v>
      </c>
      <c r="K15" s="33">
        <f>ROUND(I15*J15,2)</f>
        <v>2200</v>
      </c>
      <c r="L15" s="34"/>
    </row>
    <row r="16" spans="1:13" ht="17.100000000000001" customHeight="1">
      <c r="A16" s="17">
        <v>45364</v>
      </c>
      <c r="B16" s="70" t="s">
        <v>615</v>
      </c>
      <c r="C16" s="28"/>
      <c r="D16" s="29"/>
      <c r="E16" s="21"/>
      <c r="F16" s="30">
        <v>1</v>
      </c>
      <c r="G16" s="31">
        <f>J15</f>
        <v>110</v>
      </c>
      <c r="H16" s="21">
        <f t="shared" si="0"/>
        <v>110</v>
      </c>
      <c r="I16" s="32">
        <f>+I15+C16-F16</f>
        <v>19</v>
      </c>
      <c r="J16" s="40">
        <f>ROUND(((K15+E16)-H16)/I16,2)</f>
        <v>110</v>
      </c>
      <c r="K16" s="33">
        <f>ROUND(I16*J16,2)</f>
        <v>2090</v>
      </c>
      <c r="L16" s="34"/>
      <c r="M16" s="1" t="s">
        <v>753</v>
      </c>
    </row>
    <row r="17" spans="1:13" ht="17.100000000000001" customHeight="1">
      <c r="A17" s="194">
        <v>45377</v>
      </c>
      <c r="B17" s="231" t="s">
        <v>497</v>
      </c>
      <c r="C17" s="196"/>
      <c r="D17" s="197"/>
      <c r="E17" s="198"/>
      <c r="F17" s="199">
        <v>2</v>
      </c>
      <c r="G17" s="208">
        <f>J16</f>
        <v>110</v>
      </c>
      <c r="H17" s="198">
        <f t="shared" si="0"/>
        <v>220</v>
      </c>
      <c r="I17" s="201">
        <f>+I16+C17-F17</f>
        <v>17</v>
      </c>
      <c r="J17" s="202">
        <f>ROUND(((K16+E17)-H17)/I17,2)</f>
        <v>110</v>
      </c>
      <c r="K17" s="203">
        <f>ROUND(I17*J17,2)</f>
        <v>1870</v>
      </c>
      <c r="L17" s="204"/>
      <c r="M17" s="218" t="s">
        <v>784</v>
      </c>
    </row>
    <row r="18" spans="1:13" ht="17.100000000000001" customHeight="1">
      <c r="A18" s="17">
        <v>45420</v>
      </c>
      <c r="B18" s="73" t="s">
        <v>605</v>
      </c>
      <c r="C18" s="19"/>
      <c r="D18" s="20"/>
      <c r="E18" s="21"/>
      <c r="F18" s="22">
        <v>3</v>
      </c>
      <c r="G18" s="23">
        <f t="shared" ref="G18:G29" si="1">J17</f>
        <v>110</v>
      </c>
      <c r="H18" s="21">
        <f t="shared" si="0"/>
        <v>330</v>
      </c>
      <c r="I18" s="24">
        <f>+I17+C18-F18</f>
        <v>14</v>
      </c>
      <c r="J18" s="174">
        <f>ROUND(((K17+E18)-H18)/I18,2)</f>
        <v>110</v>
      </c>
      <c r="K18" s="21">
        <f>ROUND(I18*J18,2)</f>
        <v>1540</v>
      </c>
      <c r="L18" s="26"/>
      <c r="M18" s="1" t="s">
        <v>882</v>
      </c>
    </row>
    <row r="19" spans="1:13" ht="17.100000000000001" customHeight="1">
      <c r="A19" s="194">
        <v>45435</v>
      </c>
      <c r="B19" s="223" t="s">
        <v>574</v>
      </c>
      <c r="C19" s="196"/>
      <c r="D19" s="197"/>
      <c r="E19" s="198"/>
      <c r="F19" s="199">
        <v>4</v>
      </c>
      <c r="G19" s="208">
        <f t="shared" si="1"/>
        <v>110</v>
      </c>
      <c r="H19" s="198">
        <f t="shared" si="0"/>
        <v>440</v>
      </c>
      <c r="I19" s="201">
        <f t="shared" ref="I19:I29" si="2">+I18+C19-F19</f>
        <v>10</v>
      </c>
      <c r="J19" s="202">
        <f t="shared" ref="J19:J29" si="3">ROUND(((K18+E19)-H19)/I19,2)</f>
        <v>110</v>
      </c>
      <c r="K19" s="203">
        <f t="shared" ref="K19:K29" si="4">ROUND(I19*J19,2)</f>
        <v>1100</v>
      </c>
      <c r="L19" s="204"/>
      <c r="M19" s="218" t="s">
        <v>943</v>
      </c>
    </row>
    <row r="20" spans="1:13" ht="17.100000000000001" customHeight="1">
      <c r="A20" s="17">
        <v>45505</v>
      </c>
      <c r="B20" s="73" t="s">
        <v>497</v>
      </c>
      <c r="C20" s="19"/>
      <c r="D20" s="20"/>
      <c r="E20" s="21"/>
      <c r="F20" s="22">
        <v>1</v>
      </c>
      <c r="G20" s="23">
        <f t="shared" si="1"/>
        <v>110</v>
      </c>
      <c r="H20" s="21">
        <f t="shared" si="0"/>
        <v>110</v>
      </c>
      <c r="I20" s="24">
        <f t="shared" si="2"/>
        <v>9</v>
      </c>
      <c r="J20" s="174">
        <f t="shared" si="3"/>
        <v>110</v>
      </c>
      <c r="K20" s="21">
        <f t="shared" si="4"/>
        <v>990</v>
      </c>
      <c r="L20" s="26"/>
      <c r="M20" s="1" t="s">
        <v>1114</v>
      </c>
    </row>
    <row r="21" spans="1:13" ht="17.100000000000001" customHeight="1">
      <c r="A21" s="17">
        <v>45511</v>
      </c>
      <c r="B21" s="73" t="s">
        <v>603</v>
      </c>
      <c r="C21" s="19"/>
      <c r="D21" s="20"/>
      <c r="E21" s="21"/>
      <c r="F21" s="22">
        <v>1</v>
      </c>
      <c r="G21" s="23">
        <f t="shared" ref="G21:G22" si="5">J20</f>
        <v>110</v>
      </c>
      <c r="H21" s="21">
        <f t="shared" ref="H21:H23" si="6">G21*F21</f>
        <v>110</v>
      </c>
      <c r="I21" s="24">
        <f t="shared" ref="I21:I22" si="7">+I20+C21-F21</f>
        <v>8</v>
      </c>
      <c r="J21" s="174">
        <f t="shared" ref="J21:J22" si="8">ROUND(((K20+E21)-H21)/I21,2)</f>
        <v>110</v>
      </c>
      <c r="K21" s="21">
        <f t="shared" ref="K21:K22" si="9">ROUND(I21*J21,2)</f>
        <v>880</v>
      </c>
      <c r="L21" s="26"/>
      <c r="M21" s="1" t="s">
        <v>1143</v>
      </c>
    </row>
    <row r="22" spans="1:13" ht="17.100000000000001" customHeight="1">
      <c r="A22" s="17">
        <v>45513</v>
      </c>
      <c r="B22" s="70" t="s">
        <v>572</v>
      </c>
      <c r="C22" s="28"/>
      <c r="D22" s="29"/>
      <c r="E22" s="21"/>
      <c r="F22" s="30">
        <v>1</v>
      </c>
      <c r="G22" s="23">
        <f t="shared" si="5"/>
        <v>110</v>
      </c>
      <c r="H22" s="21">
        <f t="shared" si="6"/>
        <v>110</v>
      </c>
      <c r="I22" s="24">
        <f t="shared" si="7"/>
        <v>7</v>
      </c>
      <c r="J22" s="174">
        <f t="shared" si="8"/>
        <v>110</v>
      </c>
      <c r="K22" s="21">
        <f t="shared" si="9"/>
        <v>770</v>
      </c>
      <c r="L22" s="34"/>
      <c r="M22" s="1" t="s">
        <v>1157</v>
      </c>
    </row>
    <row r="23" spans="1:13" ht="17.100000000000001" customHeight="1">
      <c r="A23" s="17">
        <v>45568</v>
      </c>
      <c r="B23" s="70" t="s">
        <v>591</v>
      </c>
      <c r="C23" s="28"/>
      <c r="D23" s="29"/>
      <c r="E23" s="21"/>
      <c r="F23" s="30">
        <v>2</v>
      </c>
      <c r="G23" s="31">
        <f t="shared" si="1"/>
        <v>110</v>
      </c>
      <c r="H23" s="21">
        <f t="shared" si="6"/>
        <v>220</v>
      </c>
      <c r="I23" s="32">
        <f t="shared" si="2"/>
        <v>5</v>
      </c>
      <c r="J23" s="40">
        <f t="shared" si="3"/>
        <v>110</v>
      </c>
      <c r="K23" s="33">
        <f>ROUND(I23*J23,2)</f>
        <v>550</v>
      </c>
      <c r="L23" s="34"/>
      <c r="M23" s="1" t="s">
        <v>1324</v>
      </c>
    </row>
    <row r="24" spans="1:13" ht="17.100000000000001" customHeight="1">
      <c r="A24" s="17"/>
      <c r="B24" s="70"/>
      <c r="C24" s="28"/>
      <c r="D24" s="29"/>
      <c r="E24" s="21"/>
      <c r="F24" s="30"/>
      <c r="G24" s="31">
        <f t="shared" si="1"/>
        <v>110</v>
      </c>
      <c r="H24" s="21"/>
      <c r="I24" s="32">
        <f t="shared" si="2"/>
        <v>5</v>
      </c>
      <c r="J24" s="40">
        <f t="shared" si="3"/>
        <v>110</v>
      </c>
      <c r="K24" s="33">
        <f t="shared" si="4"/>
        <v>550</v>
      </c>
      <c r="L24" s="34"/>
    </row>
    <row r="25" spans="1:13" ht="17.100000000000001" customHeight="1">
      <c r="A25" s="17"/>
      <c r="B25" s="70"/>
      <c r="C25" s="28"/>
      <c r="D25" s="29"/>
      <c r="E25" s="21"/>
      <c r="F25" s="30"/>
      <c r="G25" s="31">
        <f t="shared" si="1"/>
        <v>110</v>
      </c>
      <c r="H25" s="21"/>
      <c r="I25" s="32">
        <f t="shared" si="2"/>
        <v>5</v>
      </c>
      <c r="J25" s="40">
        <f t="shared" si="3"/>
        <v>110</v>
      </c>
      <c r="K25" s="33">
        <f t="shared" si="4"/>
        <v>550</v>
      </c>
      <c r="L25" s="34"/>
    </row>
    <row r="26" spans="1:13" ht="17.100000000000001" customHeight="1">
      <c r="A26" s="17"/>
      <c r="B26" s="70"/>
      <c r="C26" s="28"/>
      <c r="D26" s="29"/>
      <c r="E26" s="21"/>
      <c r="F26" s="30"/>
      <c r="G26" s="31">
        <f t="shared" si="1"/>
        <v>110</v>
      </c>
      <c r="H26" s="21"/>
      <c r="I26" s="32">
        <f t="shared" si="2"/>
        <v>5</v>
      </c>
      <c r="J26" s="40">
        <f t="shared" si="3"/>
        <v>110</v>
      </c>
      <c r="K26" s="33">
        <f t="shared" si="4"/>
        <v>550</v>
      </c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>
        <f t="shared" si="1"/>
        <v>110</v>
      </c>
      <c r="H27" s="21"/>
      <c r="I27" s="32">
        <f t="shared" si="2"/>
        <v>5</v>
      </c>
      <c r="J27" s="40">
        <f t="shared" si="3"/>
        <v>110</v>
      </c>
      <c r="K27" s="33">
        <f t="shared" si="4"/>
        <v>550</v>
      </c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>
        <f t="shared" si="1"/>
        <v>110</v>
      </c>
      <c r="H28" s="21"/>
      <c r="I28" s="32">
        <f t="shared" si="2"/>
        <v>5</v>
      </c>
      <c r="J28" s="40">
        <f t="shared" si="3"/>
        <v>110</v>
      </c>
      <c r="K28" s="33">
        <f t="shared" si="4"/>
        <v>550</v>
      </c>
      <c r="L28" s="34"/>
    </row>
    <row r="29" spans="1:13" ht="17.100000000000001" customHeight="1">
      <c r="A29" s="17"/>
      <c r="B29" s="70"/>
      <c r="C29" s="28"/>
      <c r="D29" s="29"/>
      <c r="E29" s="21"/>
      <c r="F29" s="30"/>
      <c r="G29" s="31">
        <f t="shared" si="1"/>
        <v>110</v>
      </c>
      <c r="H29" s="21"/>
      <c r="I29" s="32">
        <f t="shared" si="2"/>
        <v>5</v>
      </c>
      <c r="J29" s="40">
        <f t="shared" si="3"/>
        <v>110</v>
      </c>
      <c r="K29" s="33">
        <f t="shared" si="4"/>
        <v>550</v>
      </c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>
        <f t="shared" ref="G30:G75" si="10">J29</f>
        <v>110</v>
      </c>
      <c r="H30" s="21"/>
      <c r="I30" s="32">
        <f t="shared" ref="I30:I75" si="11">+I29+C30-F30</f>
        <v>5</v>
      </c>
      <c r="J30" s="40">
        <f t="shared" ref="J30:J75" si="12">ROUND(((K29+E30)-H30)/I30,2)</f>
        <v>110</v>
      </c>
      <c r="K30" s="33">
        <f t="shared" ref="K30:K75" si="13">ROUND(I30*J30,2)</f>
        <v>550</v>
      </c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>
        <f t="shared" si="10"/>
        <v>110</v>
      </c>
      <c r="H31" s="21"/>
      <c r="I31" s="32">
        <f t="shared" si="11"/>
        <v>5</v>
      </c>
      <c r="J31" s="40">
        <f t="shared" si="12"/>
        <v>110</v>
      </c>
      <c r="K31" s="33">
        <f t="shared" si="13"/>
        <v>550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>
        <f t="shared" si="10"/>
        <v>110</v>
      </c>
      <c r="H32" s="21"/>
      <c r="I32" s="32">
        <f t="shared" si="11"/>
        <v>5</v>
      </c>
      <c r="J32" s="40">
        <f t="shared" si="12"/>
        <v>110</v>
      </c>
      <c r="K32" s="33">
        <f t="shared" si="13"/>
        <v>550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>
        <f t="shared" si="10"/>
        <v>110</v>
      </c>
      <c r="H33" s="21"/>
      <c r="I33" s="32">
        <f t="shared" si="11"/>
        <v>5</v>
      </c>
      <c r="J33" s="40">
        <f t="shared" si="12"/>
        <v>110</v>
      </c>
      <c r="K33" s="33">
        <f t="shared" si="13"/>
        <v>550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>
        <f t="shared" si="10"/>
        <v>110</v>
      </c>
      <c r="H34" s="21"/>
      <c r="I34" s="32">
        <f t="shared" si="11"/>
        <v>5</v>
      </c>
      <c r="J34" s="40">
        <f t="shared" si="12"/>
        <v>110</v>
      </c>
      <c r="K34" s="33">
        <f t="shared" si="13"/>
        <v>550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>
        <f t="shared" si="10"/>
        <v>110</v>
      </c>
      <c r="H35" s="21"/>
      <c r="I35" s="32">
        <f t="shared" si="11"/>
        <v>5</v>
      </c>
      <c r="J35" s="40">
        <f t="shared" si="12"/>
        <v>110</v>
      </c>
      <c r="K35" s="33">
        <f t="shared" si="13"/>
        <v>550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>
        <f t="shared" si="10"/>
        <v>110</v>
      </c>
      <c r="H36" s="21"/>
      <c r="I36" s="32">
        <f t="shared" si="11"/>
        <v>5</v>
      </c>
      <c r="J36" s="40">
        <f t="shared" si="12"/>
        <v>110</v>
      </c>
      <c r="K36" s="33">
        <f t="shared" si="13"/>
        <v>550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>
        <f t="shared" si="10"/>
        <v>110</v>
      </c>
      <c r="H37" s="21"/>
      <c r="I37" s="32">
        <f t="shared" si="11"/>
        <v>5</v>
      </c>
      <c r="J37" s="40">
        <f t="shared" si="12"/>
        <v>110</v>
      </c>
      <c r="K37" s="33">
        <f t="shared" si="13"/>
        <v>550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>
        <f t="shared" si="10"/>
        <v>110</v>
      </c>
      <c r="H38" s="21"/>
      <c r="I38" s="32">
        <f t="shared" si="11"/>
        <v>5</v>
      </c>
      <c r="J38" s="40">
        <f t="shared" si="12"/>
        <v>110</v>
      </c>
      <c r="K38" s="33">
        <f t="shared" si="13"/>
        <v>550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>
        <f t="shared" si="10"/>
        <v>110</v>
      </c>
      <c r="H39" s="21"/>
      <c r="I39" s="32">
        <f t="shared" si="11"/>
        <v>5</v>
      </c>
      <c r="J39" s="40">
        <f t="shared" si="12"/>
        <v>110</v>
      </c>
      <c r="K39" s="33">
        <f t="shared" si="13"/>
        <v>550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>
        <f t="shared" si="10"/>
        <v>110</v>
      </c>
      <c r="H40" s="21"/>
      <c r="I40" s="32">
        <f t="shared" si="11"/>
        <v>5</v>
      </c>
      <c r="J40" s="40">
        <f t="shared" si="12"/>
        <v>110</v>
      </c>
      <c r="K40" s="33">
        <f t="shared" si="13"/>
        <v>550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>
        <f t="shared" si="10"/>
        <v>110</v>
      </c>
      <c r="H41" s="21"/>
      <c r="I41" s="32">
        <f t="shared" si="11"/>
        <v>5</v>
      </c>
      <c r="J41" s="40">
        <f t="shared" si="12"/>
        <v>110</v>
      </c>
      <c r="K41" s="33">
        <f t="shared" si="13"/>
        <v>550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>
        <f t="shared" si="10"/>
        <v>110</v>
      </c>
      <c r="H42" s="21"/>
      <c r="I42" s="32">
        <f t="shared" si="11"/>
        <v>5</v>
      </c>
      <c r="J42" s="40">
        <f t="shared" si="12"/>
        <v>110</v>
      </c>
      <c r="K42" s="33">
        <f t="shared" si="13"/>
        <v>550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>
        <f t="shared" si="10"/>
        <v>110</v>
      </c>
      <c r="H43" s="21"/>
      <c r="I43" s="32">
        <f t="shared" si="11"/>
        <v>5</v>
      </c>
      <c r="J43" s="40">
        <f t="shared" si="12"/>
        <v>110</v>
      </c>
      <c r="K43" s="33">
        <f t="shared" si="13"/>
        <v>550</v>
      </c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>
        <f t="shared" si="10"/>
        <v>110</v>
      </c>
      <c r="H44" s="21"/>
      <c r="I44" s="32">
        <f t="shared" si="11"/>
        <v>5</v>
      </c>
      <c r="J44" s="40">
        <f t="shared" si="12"/>
        <v>110</v>
      </c>
      <c r="K44" s="33">
        <f t="shared" si="13"/>
        <v>550</v>
      </c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>
        <f t="shared" si="10"/>
        <v>110</v>
      </c>
      <c r="H45" s="21"/>
      <c r="I45" s="32">
        <f t="shared" si="11"/>
        <v>5</v>
      </c>
      <c r="J45" s="40">
        <f t="shared" si="12"/>
        <v>110</v>
      </c>
      <c r="K45" s="33">
        <f t="shared" si="13"/>
        <v>550</v>
      </c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>
        <f t="shared" si="10"/>
        <v>110</v>
      </c>
      <c r="H46" s="21"/>
      <c r="I46" s="32">
        <f t="shared" si="11"/>
        <v>5</v>
      </c>
      <c r="J46" s="40">
        <f t="shared" si="12"/>
        <v>110</v>
      </c>
      <c r="K46" s="33">
        <f t="shared" si="13"/>
        <v>550</v>
      </c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>
        <f t="shared" si="10"/>
        <v>110</v>
      </c>
      <c r="H47" s="21"/>
      <c r="I47" s="32">
        <f t="shared" si="11"/>
        <v>5</v>
      </c>
      <c r="J47" s="40">
        <f t="shared" si="12"/>
        <v>110</v>
      </c>
      <c r="K47" s="33">
        <f t="shared" si="13"/>
        <v>550</v>
      </c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>
        <f t="shared" si="10"/>
        <v>110</v>
      </c>
      <c r="H48" s="21"/>
      <c r="I48" s="32">
        <f t="shared" si="11"/>
        <v>5</v>
      </c>
      <c r="J48" s="40">
        <f t="shared" si="12"/>
        <v>110</v>
      </c>
      <c r="K48" s="33">
        <f t="shared" si="13"/>
        <v>550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>
        <f t="shared" si="10"/>
        <v>110</v>
      </c>
      <c r="H49" s="21"/>
      <c r="I49" s="32">
        <f t="shared" si="11"/>
        <v>5</v>
      </c>
      <c r="J49" s="40">
        <f t="shared" si="12"/>
        <v>110</v>
      </c>
      <c r="K49" s="33">
        <f t="shared" si="13"/>
        <v>550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>
        <f t="shared" si="10"/>
        <v>110</v>
      </c>
      <c r="H50" s="21"/>
      <c r="I50" s="32">
        <f t="shared" si="11"/>
        <v>5</v>
      </c>
      <c r="J50" s="40">
        <f t="shared" si="12"/>
        <v>110</v>
      </c>
      <c r="K50" s="33">
        <f t="shared" si="13"/>
        <v>550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>
        <f t="shared" si="10"/>
        <v>110</v>
      </c>
      <c r="H51" s="21"/>
      <c r="I51" s="32">
        <f t="shared" si="11"/>
        <v>5</v>
      </c>
      <c r="J51" s="40">
        <f t="shared" si="12"/>
        <v>110</v>
      </c>
      <c r="K51" s="33">
        <f t="shared" si="13"/>
        <v>550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>
        <f t="shared" si="10"/>
        <v>110</v>
      </c>
      <c r="H52" s="21"/>
      <c r="I52" s="32">
        <f t="shared" si="11"/>
        <v>5</v>
      </c>
      <c r="J52" s="40">
        <f t="shared" si="12"/>
        <v>110</v>
      </c>
      <c r="K52" s="33">
        <f t="shared" si="13"/>
        <v>550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>
        <f t="shared" si="10"/>
        <v>110</v>
      </c>
      <c r="H53" s="21"/>
      <c r="I53" s="32">
        <f t="shared" si="11"/>
        <v>5</v>
      </c>
      <c r="J53" s="40">
        <f t="shared" si="12"/>
        <v>110</v>
      </c>
      <c r="K53" s="33">
        <f t="shared" si="13"/>
        <v>550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>
        <f t="shared" si="10"/>
        <v>110</v>
      </c>
      <c r="H54" s="21"/>
      <c r="I54" s="32">
        <f t="shared" si="11"/>
        <v>5</v>
      </c>
      <c r="J54" s="40">
        <f t="shared" si="12"/>
        <v>110</v>
      </c>
      <c r="K54" s="33">
        <f t="shared" si="13"/>
        <v>550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>
        <f t="shared" si="10"/>
        <v>110</v>
      </c>
      <c r="H55" s="21"/>
      <c r="I55" s="32">
        <f t="shared" si="11"/>
        <v>5</v>
      </c>
      <c r="J55" s="40">
        <f t="shared" si="12"/>
        <v>110</v>
      </c>
      <c r="K55" s="33">
        <f t="shared" si="13"/>
        <v>550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>
        <f t="shared" si="10"/>
        <v>110</v>
      </c>
      <c r="H56" s="21"/>
      <c r="I56" s="32">
        <f t="shared" si="11"/>
        <v>5</v>
      </c>
      <c r="J56" s="40">
        <f t="shared" si="12"/>
        <v>110</v>
      </c>
      <c r="K56" s="33">
        <f t="shared" si="13"/>
        <v>550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>
        <f t="shared" si="10"/>
        <v>110</v>
      </c>
      <c r="H57" s="21"/>
      <c r="I57" s="32">
        <f t="shared" si="11"/>
        <v>5</v>
      </c>
      <c r="J57" s="40">
        <f t="shared" si="12"/>
        <v>110</v>
      </c>
      <c r="K57" s="33">
        <f t="shared" si="13"/>
        <v>550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>
        <f t="shared" si="10"/>
        <v>110</v>
      </c>
      <c r="H58" s="21"/>
      <c r="I58" s="32">
        <f t="shared" si="11"/>
        <v>5</v>
      </c>
      <c r="J58" s="40">
        <f t="shared" si="12"/>
        <v>110</v>
      </c>
      <c r="K58" s="33">
        <f t="shared" si="13"/>
        <v>550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>
        <f t="shared" si="10"/>
        <v>110</v>
      </c>
      <c r="H59" s="21"/>
      <c r="I59" s="32">
        <f t="shared" si="11"/>
        <v>5</v>
      </c>
      <c r="J59" s="40">
        <f t="shared" si="12"/>
        <v>110</v>
      </c>
      <c r="K59" s="33">
        <f t="shared" si="13"/>
        <v>550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>
        <f t="shared" si="10"/>
        <v>110</v>
      </c>
      <c r="H60" s="21"/>
      <c r="I60" s="32">
        <f t="shared" si="11"/>
        <v>5</v>
      </c>
      <c r="J60" s="40">
        <f t="shared" si="12"/>
        <v>110</v>
      </c>
      <c r="K60" s="33">
        <f t="shared" si="13"/>
        <v>550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>
        <f t="shared" si="10"/>
        <v>110</v>
      </c>
      <c r="H61" s="21"/>
      <c r="I61" s="32">
        <f t="shared" si="11"/>
        <v>5</v>
      </c>
      <c r="J61" s="40">
        <f t="shared" si="12"/>
        <v>110</v>
      </c>
      <c r="K61" s="33">
        <f t="shared" si="13"/>
        <v>550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>
        <f t="shared" si="10"/>
        <v>110</v>
      </c>
      <c r="H62" s="21"/>
      <c r="I62" s="32">
        <f t="shared" si="11"/>
        <v>5</v>
      </c>
      <c r="J62" s="40">
        <f t="shared" si="12"/>
        <v>110</v>
      </c>
      <c r="K62" s="33">
        <f t="shared" si="13"/>
        <v>550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>
        <f t="shared" si="10"/>
        <v>110</v>
      </c>
      <c r="H63" s="21"/>
      <c r="I63" s="32">
        <f t="shared" si="11"/>
        <v>5</v>
      </c>
      <c r="J63" s="40">
        <f t="shared" si="12"/>
        <v>110</v>
      </c>
      <c r="K63" s="33">
        <f t="shared" si="13"/>
        <v>550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>
        <f t="shared" si="10"/>
        <v>110</v>
      </c>
      <c r="H64" s="21"/>
      <c r="I64" s="32">
        <f t="shared" si="11"/>
        <v>5</v>
      </c>
      <c r="J64" s="40">
        <f t="shared" si="12"/>
        <v>110</v>
      </c>
      <c r="K64" s="33">
        <f t="shared" si="13"/>
        <v>550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>
        <f t="shared" si="10"/>
        <v>110</v>
      </c>
      <c r="H65" s="21"/>
      <c r="I65" s="32">
        <f t="shared" si="11"/>
        <v>5</v>
      </c>
      <c r="J65" s="40">
        <f t="shared" si="12"/>
        <v>110</v>
      </c>
      <c r="K65" s="33">
        <f t="shared" si="13"/>
        <v>550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>
        <f t="shared" si="10"/>
        <v>110</v>
      </c>
      <c r="H66" s="21"/>
      <c r="I66" s="32">
        <f t="shared" si="11"/>
        <v>5</v>
      </c>
      <c r="J66" s="40">
        <f t="shared" si="12"/>
        <v>110</v>
      </c>
      <c r="K66" s="33">
        <f t="shared" si="13"/>
        <v>550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>
        <f t="shared" si="10"/>
        <v>110</v>
      </c>
      <c r="H67" s="21"/>
      <c r="I67" s="32">
        <f t="shared" si="11"/>
        <v>5</v>
      </c>
      <c r="J67" s="40">
        <f t="shared" si="12"/>
        <v>110</v>
      </c>
      <c r="K67" s="33">
        <f t="shared" si="13"/>
        <v>550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>
        <f t="shared" si="10"/>
        <v>110</v>
      </c>
      <c r="H68" s="21"/>
      <c r="I68" s="32">
        <f t="shared" si="11"/>
        <v>5</v>
      </c>
      <c r="J68" s="40">
        <f t="shared" si="12"/>
        <v>110</v>
      </c>
      <c r="K68" s="33">
        <f t="shared" si="13"/>
        <v>550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>
        <f t="shared" si="10"/>
        <v>110</v>
      </c>
      <c r="H69" s="21"/>
      <c r="I69" s="32">
        <f t="shared" si="11"/>
        <v>5</v>
      </c>
      <c r="J69" s="40">
        <f t="shared" si="12"/>
        <v>110</v>
      </c>
      <c r="K69" s="33">
        <f t="shared" si="13"/>
        <v>550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>
        <f t="shared" si="10"/>
        <v>110</v>
      </c>
      <c r="H70" s="21"/>
      <c r="I70" s="32">
        <f t="shared" si="11"/>
        <v>5</v>
      </c>
      <c r="J70" s="40">
        <f t="shared" si="12"/>
        <v>110</v>
      </c>
      <c r="K70" s="33">
        <f t="shared" si="13"/>
        <v>550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>
        <f t="shared" si="10"/>
        <v>110</v>
      </c>
      <c r="H71" s="21"/>
      <c r="I71" s="32">
        <f t="shared" si="11"/>
        <v>5</v>
      </c>
      <c r="J71" s="40">
        <f t="shared" si="12"/>
        <v>110</v>
      </c>
      <c r="K71" s="33">
        <f t="shared" si="13"/>
        <v>550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>
        <f t="shared" si="10"/>
        <v>110</v>
      </c>
      <c r="H72" s="21"/>
      <c r="I72" s="32">
        <f t="shared" si="11"/>
        <v>5</v>
      </c>
      <c r="J72" s="40">
        <f t="shared" si="12"/>
        <v>110</v>
      </c>
      <c r="K72" s="33">
        <f t="shared" si="13"/>
        <v>550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>
        <f t="shared" si="10"/>
        <v>110</v>
      </c>
      <c r="H73" s="21"/>
      <c r="I73" s="32">
        <f t="shared" si="11"/>
        <v>5</v>
      </c>
      <c r="J73" s="40">
        <f t="shared" si="12"/>
        <v>110</v>
      </c>
      <c r="K73" s="33">
        <f t="shared" si="13"/>
        <v>550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>
        <f t="shared" si="10"/>
        <v>110</v>
      </c>
      <c r="H74" s="21"/>
      <c r="I74" s="32">
        <f t="shared" si="11"/>
        <v>5</v>
      </c>
      <c r="J74" s="40">
        <f t="shared" si="12"/>
        <v>110</v>
      </c>
      <c r="K74" s="33">
        <f t="shared" si="13"/>
        <v>550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>
        <f t="shared" si="10"/>
        <v>110</v>
      </c>
      <c r="H75" s="21"/>
      <c r="I75" s="32">
        <f t="shared" si="11"/>
        <v>5</v>
      </c>
      <c r="J75" s="40">
        <f t="shared" si="12"/>
        <v>110</v>
      </c>
      <c r="K75" s="33">
        <f t="shared" si="13"/>
        <v>550</v>
      </c>
      <c r="L75" s="34"/>
    </row>
    <row r="76" spans="1:12">
      <c r="A76" s="17"/>
      <c r="B76" s="70"/>
      <c r="C76" s="28"/>
      <c r="D76" s="29"/>
      <c r="E76" s="21"/>
      <c r="F76" s="30"/>
      <c r="G76" s="31">
        <f t="shared" ref="G76:G121" si="14">J75</f>
        <v>110</v>
      </c>
      <c r="H76" s="21"/>
      <c r="I76" s="32">
        <f t="shared" ref="I76:I121" si="15">+I75+C76-F76</f>
        <v>5</v>
      </c>
      <c r="J76" s="40">
        <f t="shared" ref="J76:J121" si="16">ROUND(((K75+E76)-H76)/I76,2)</f>
        <v>110</v>
      </c>
      <c r="K76" s="33">
        <f t="shared" ref="K76:K121" si="17">ROUND(I76*J76,2)</f>
        <v>550</v>
      </c>
      <c r="L76" s="34"/>
    </row>
    <row r="77" spans="1:12">
      <c r="A77" s="17"/>
      <c r="B77" s="70"/>
      <c r="C77" s="28"/>
      <c r="D77" s="29"/>
      <c r="E77" s="21"/>
      <c r="F77" s="30"/>
      <c r="G77" s="31">
        <f t="shared" si="14"/>
        <v>110</v>
      </c>
      <c r="H77" s="21"/>
      <c r="I77" s="32">
        <f t="shared" si="15"/>
        <v>5</v>
      </c>
      <c r="J77" s="40">
        <f t="shared" si="16"/>
        <v>110</v>
      </c>
      <c r="K77" s="33">
        <f t="shared" si="17"/>
        <v>550</v>
      </c>
      <c r="L77" s="34"/>
    </row>
    <row r="78" spans="1:12">
      <c r="A78" s="17"/>
      <c r="B78" s="70"/>
      <c r="C78" s="28"/>
      <c r="D78" s="29"/>
      <c r="E78" s="21"/>
      <c r="F78" s="30"/>
      <c r="G78" s="31">
        <f t="shared" si="14"/>
        <v>110</v>
      </c>
      <c r="H78" s="21"/>
      <c r="I78" s="32">
        <f t="shared" si="15"/>
        <v>5</v>
      </c>
      <c r="J78" s="40">
        <f t="shared" si="16"/>
        <v>110</v>
      </c>
      <c r="K78" s="33">
        <f t="shared" si="17"/>
        <v>550</v>
      </c>
      <c r="L78" s="34"/>
    </row>
    <row r="79" spans="1:12">
      <c r="A79" s="17"/>
      <c r="B79" s="70"/>
      <c r="C79" s="28"/>
      <c r="D79" s="29"/>
      <c r="E79" s="21"/>
      <c r="F79" s="30"/>
      <c r="G79" s="31">
        <f t="shared" si="14"/>
        <v>110</v>
      </c>
      <c r="H79" s="21"/>
      <c r="I79" s="32">
        <f t="shared" si="15"/>
        <v>5</v>
      </c>
      <c r="J79" s="40">
        <f t="shared" si="16"/>
        <v>110</v>
      </c>
      <c r="K79" s="33">
        <f t="shared" si="17"/>
        <v>550</v>
      </c>
      <c r="L79" s="34"/>
    </row>
    <row r="80" spans="1:12">
      <c r="A80" s="17"/>
      <c r="B80" s="70"/>
      <c r="C80" s="28"/>
      <c r="D80" s="29"/>
      <c r="E80" s="21"/>
      <c r="F80" s="30"/>
      <c r="G80" s="31">
        <f t="shared" si="14"/>
        <v>110</v>
      </c>
      <c r="H80" s="21"/>
      <c r="I80" s="32">
        <f t="shared" si="15"/>
        <v>5</v>
      </c>
      <c r="J80" s="40">
        <f t="shared" si="16"/>
        <v>110</v>
      </c>
      <c r="K80" s="33">
        <f t="shared" si="17"/>
        <v>550</v>
      </c>
      <c r="L80" s="34"/>
    </row>
    <row r="81" spans="1:12">
      <c r="A81" s="17"/>
      <c r="B81" s="70"/>
      <c r="C81" s="28"/>
      <c r="D81" s="29"/>
      <c r="E81" s="21"/>
      <c r="F81" s="30"/>
      <c r="G81" s="31">
        <f t="shared" si="14"/>
        <v>110</v>
      </c>
      <c r="H81" s="21"/>
      <c r="I81" s="32">
        <f t="shared" si="15"/>
        <v>5</v>
      </c>
      <c r="J81" s="40">
        <f t="shared" si="16"/>
        <v>110</v>
      </c>
      <c r="K81" s="33">
        <f t="shared" si="17"/>
        <v>550</v>
      </c>
      <c r="L81" s="34"/>
    </row>
    <row r="82" spans="1:12">
      <c r="A82" s="17"/>
      <c r="B82" s="70"/>
      <c r="C82" s="28"/>
      <c r="D82" s="29"/>
      <c r="E82" s="21"/>
      <c r="F82" s="30"/>
      <c r="G82" s="31">
        <f t="shared" si="14"/>
        <v>110</v>
      </c>
      <c r="H82" s="21"/>
      <c r="I82" s="32">
        <f t="shared" si="15"/>
        <v>5</v>
      </c>
      <c r="J82" s="40">
        <f t="shared" si="16"/>
        <v>110</v>
      </c>
      <c r="K82" s="33">
        <f t="shared" si="17"/>
        <v>550</v>
      </c>
      <c r="L82" s="34"/>
    </row>
    <row r="83" spans="1:12">
      <c r="A83" s="17"/>
      <c r="B83" s="70"/>
      <c r="C83" s="28"/>
      <c r="D83" s="29"/>
      <c r="E83" s="21"/>
      <c r="F83" s="30"/>
      <c r="G83" s="31">
        <f t="shared" si="14"/>
        <v>110</v>
      </c>
      <c r="H83" s="21"/>
      <c r="I83" s="32">
        <f t="shared" si="15"/>
        <v>5</v>
      </c>
      <c r="J83" s="40">
        <f t="shared" si="16"/>
        <v>110</v>
      </c>
      <c r="K83" s="33">
        <f t="shared" si="17"/>
        <v>550</v>
      </c>
      <c r="L83" s="34"/>
    </row>
    <row r="84" spans="1:12">
      <c r="A84" s="17"/>
      <c r="B84" s="70"/>
      <c r="C84" s="28"/>
      <c r="D84" s="29"/>
      <c r="E84" s="21"/>
      <c r="F84" s="30"/>
      <c r="G84" s="31">
        <f t="shared" si="14"/>
        <v>110</v>
      </c>
      <c r="H84" s="21"/>
      <c r="I84" s="32">
        <f t="shared" si="15"/>
        <v>5</v>
      </c>
      <c r="J84" s="40">
        <f t="shared" si="16"/>
        <v>110</v>
      </c>
      <c r="K84" s="33">
        <f t="shared" si="17"/>
        <v>550</v>
      </c>
      <c r="L84" s="34"/>
    </row>
    <row r="85" spans="1:12">
      <c r="A85" s="17"/>
      <c r="B85" s="70"/>
      <c r="C85" s="28"/>
      <c r="D85" s="29"/>
      <c r="E85" s="21"/>
      <c r="F85" s="30"/>
      <c r="G85" s="31">
        <f t="shared" si="14"/>
        <v>110</v>
      </c>
      <c r="H85" s="21"/>
      <c r="I85" s="32">
        <f t="shared" si="15"/>
        <v>5</v>
      </c>
      <c r="J85" s="40">
        <f t="shared" si="16"/>
        <v>110</v>
      </c>
      <c r="K85" s="33">
        <f t="shared" si="17"/>
        <v>550</v>
      </c>
      <c r="L85" s="34"/>
    </row>
    <row r="86" spans="1:12">
      <c r="A86" s="17"/>
      <c r="B86" s="70"/>
      <c r="C86" s="28"/>
      <c r="D86" s="29"/>
      <c r="E86" s="21"/>
      <c r="F86" s="30"/>
      <c r="G86" s="31">
        <f t="shared" si="14"/>
        <v>110</v>
      </c>
      <c r="H86" s="21"/>
      <c r="I86" s="32">
        <f t="shared" si="15"/>
        <v>5</v>
      </c>
      <c r="J86" s="40">
        <f t="shared" si="16"/>
        <v>110</v>
      </c>
      <c r="K86" s="33">
        <f t="shared" si="17"/>
        <v>550</v>
      </c>
      <c r="L86" s="34"/>
    </row>
    <row r="87" spans="1:12">
      <c r="A87" s="17"/>
      <c r="B87" s="70"/>
      <c r="C87" s="28"/>
      <c r="D87" s="29"/>
      <c r="E87" s="21"/>
      <c r="F87" s="30"/>
      <c r="G87" s="31">
        <f t="shared" si="14"/>
        <v>110</v>
      </c>
      <c r="H87" s="21"/>
      <c r="I87" s="32">
        <f t="shared" si="15"/>
        <v>5</v>
      </c>
      <c r="J87" s="40">
        <f t="shared" si="16"/>
        <v>110</v>
      </c>
      <c r="K87" s="33">
        <f t="shared" si="17"/>
        <v>550</v>
      </c>
      <c r="L87" s="34"/>
    </row>
    <row r="88" spans="1:12">
      <c r="A88" s="17"/>
      <c r="B88" s="70"/>
      <c r="C88" s="28"/>
      <c r="D88" s="29"/>
      <c r="E88" s="21"/>
      <c r="F88" s="30"/>
      <c r="G88" s="31">
        <f t="shared" si="14"/>
        <v>110</v>
      </c>
      <c r="H88" s="21"/>
      <c r="I88" s="32">
        <f t="shared" si="15"/>
        <v>5</v>
      </c>
      <c r="J88" s="40">
        <f t="shared" si="16"/>
        <v>110</v>
      </c>
      <c r="K88" s="33">
        <f t="shared" si="17"/>
        <v>550</v>
      </c>
      <c r="L88" s="34"/>
    </row>
    <row r="89" spans="1:12">
      <c r="A89" s="17"/>
      <c r="B89" s="70"/>
      <c r="C89" s="28"/>
      <c r="D89" s="29"/>
      <c r="E89" s="21"/>
      <c r="F89" s="30"/>
      <c r="G89" s="31">
        <f t="shared" si="14"/>
        <v>110</v>
      </c>
      <c r="H89" s="21"/>
      <c r="I89" s="32">
        <f t="shared" si="15"/>
        <v>5</v>
      </c>
      <c r="J89" s="40">
        <f t="shared" si="16"/>
        <v>110</v>
      </c>
      <c r="K89" s="33">
        <f t="shared" si="17"/>
        <v>550</v>
      </c>
      <c r="L89" s="34"/>
    </row>
    <row r="90" spans="1:12">
      <c r="A90" s="17"/>
      <c r="B90" s="70"/>
      <c r="C90" s="28"/>
      <c r="D90" s="29"/>
      <c r="E90" s="21"/>
      <c r="F90" s="30"/>
      <c r="G90" s="31">
        <f t="shared" si="14"/>
        <v>110</v>
      </c>
      <c r="H90" s="21"/>
      <c r="I90" s="32">
        <f t="shared" si="15"/>
        <v>5</v>
      </c>
      <c r="J90" s="40">
        <f t="shared" si="16"/>
        <v>110</v>
      </c>
      <c r="K90" s="33">
        <f t="shared" si="17"/>
        <v>550</v>
      </c>
      <c r="L90" s="34"/>
    </row>
    <row r="91" spans="1:12">
      <c r="A91" s="17"/>
      <c r="B91" s="70"/>
      <c r="C91" s="28"/>
      <c r="D91" s="29"/>
      <c r="E91" s="21"/>
      <c r="F91" s="30"/>
      <c r="G91" s="31">
        <f t="shared" si="14"/>
        <v>110</v>
      </c>
      <c r="H91" s="21"/>
      <c r="I91" s="32">
        <f t="shared" si="15"/>
        <v>5</v>
      </c>
      <c r="J91" s="40">
        <f t="shared" si="16"/>
        <v>110</v>
      </c>
      <c r="K91" s="33">
        <f t="shared" si="17"/>
        <v>550</v>
      </c>
      <c r="L91" s="34"/>
    </row>
    <row r="92" spans="1:12">
      <c r="A92" s="17"/>
      <c r="B92" s="70"/>
      <c r="C92" s="28"/>
      <c r="D92" s="29"/>
      <c r="E92" s="21"/>
      <c r="F92" s="30"/>
      <c r="G92" s="31">
        <f t="shared" si="14"/>
        <v>110</v>
      </c>
      <c r="H92" s="21"/>
      <c r="I92" s="32">
        <f t="shared" si="15"/>
        <v>5</v>
      </c>
      <c r="J92" s="40">
        <f t="shared" si="16"/>
        <v>110</v>
      </c>
      <c r="K92" s="33">
        <f t="shared" si="17"/>
        <v>550</v>
      </c>
      <c r="L92" s="34"/>
    </row>
    <row r="93" spans="1:12">
      <c r="A93" s="17"/>
      <c r="B93" s="70"/>
      <c r="C93" s="28"/>
      <c r="D93" s="29"/>
      <c r="E93" s="21"/>
      <c r="F93" s="30"/>
      <c r="G93" s="31">
        <f t="shared" si="14"/>
        <v>110</v>
      </c>
      <c r="H93" s="21"/>
      <c r="I93" s="32">
        <f t="shared" si="15"/>
        <v>5</v>
      </c>
      <c r="J93" s="40">
        <f t="shared" si="16"/>
        <v>110</v>
      </c>
      <c r="K93" s="33">
        <f t="shared" si="17"/>
        <v>550</v>
      </c>
      <c r="L93" s="34"/>
    </row>
    <row r="94" spans="1:12">
      <c r="A94" s="17"/>
      <c r="B94" s="70"/>
      <c r="C94" s="28"/>
      <c r="D94" s="29"/>
      <c r="E94" s="21"/>
      <c r="F94" s="30"/>
      <c r="G94" s="31">
        <f t="shared" si="14"/>
        <v>110</v>
      </c>
      <c r="H94" s="21"/>
      <c r="I94" s="32">
        <f t="shared" si="15"/>
        <v>5</v>
      </c>
      <c r="J94" s="40">
        <f t="shared" si="16"/>
        <v>110</v>
      </c>
      <c r="K94" s="33">
        <f t="shared" si="17"/>
        <v>550</v>
      </c>
      <c r="L94" s="34"/>
    </row>
    <row r="95" spans="1:12">
      <c r="A95" s="17"/>
      <c r="B95" s="70"/>
      <c r="C95" s="28"/>
      <c r="D95" s="29"/>
      <c r="E95" s="21"/>
      <c r="F95" s="30"/>
      <c r="G95" s="31">
        <f t="shared" si="14"/>
        <v>110</v>
      </c>
      <c r="H95" s="21"/>
      <c r="I95" s="32">
        <f t="shared" si="15"/>
        <v>5</v>
      </c>
      <c r="J95" s="40">
        <f t="shared" si="16"/>
        <v>110</v>
      </c>
      <c r="K95" s="33">
        <f t="shared" si="17"/>
        <v>550</v>
      </c>
      <c r="L95" s="34"/>
    </row>
    <row r="96" spans="1:12">
      <c r="A96" s="17"/>
      <c r="B96" s="70"/>
      <c r="C96" s="28"/>
      <c r="D96" s="29"/>
      <c r="E96" s="21"/>
      <c r="F96" s="30"/>
      <c r="G96" s="31">
        <f t="shared" si="14"/>
        <v>110</v>
      </c>
      <c r="H96" s="21"/>
      <c r="I96" s="32">
        <f t="shared" si="15"/>
        <v>5</v>
      </c>
      <c r="J96" s="40">
        <f t="shared" si="16"/>
        <v>110</v>
      </c>
      <c r="K96" s="33">
        <f t="shared" si="17"/>
        <v>550</v>
      </c>
      <c r="L96" s="34"/>
    </row>
    <row r="97" spans="1:12">
      <c r="A97" s="17"/>
      <c r="B97" s="70"/>
      <c r="C97" s="28"/>
      <c r="D97" s="29"/>
      <c r="E97" s="21"/>
      <c r="F97" s="30"/>
      <c r="G97" s="31">
        <f t="shared" si="14"/>
        <v>110</v>
      </c>
      <c r="H97" s="21"/>
      <c r="I97" s="32">
        <f t="shared" si="15"/>
        <v>5</v>
      </c>
      <c r="J97" s="40">
        <f t="shared" si="16"/>
        <v>110</v>
      </c>
      <c r="K97" s="33">
        <f t="shared" si="17"/>
        <v>550</v>
      </c>
      <c r="L97" s="34"/>
    </row>
    <row r="98" spans="1:12">
      <c r="A98" s="17"/>
      <c r="B98" s="70"/>
      <c r="C98" s="28"/>
      <c r="D98" s="29"/>
      <c r="E98" s="21"/>
      <c r="F98" s="30"/>
      <c r="G98" s="31">
        <f t="shared" si="14"/>
        <v>110</v>
      </c>
      <c r="H98" s="21"/>
      <c r="I98" s="32">
        <f t="shared" si="15"/>
        <v>5</v>
      </c>
      <c r="J98" s="40">
        <f t="shared" si="16"/>
        <v>110</v>
      </c>
      <c r="K98" s="33">
        <f t="shared" si="17"/>
        <v>550</v>
      </c>
      <c r="L98" s="34"/>
    </row>
    <row r="99" spans="1:12">
      <c r="A99" s="17"/>
      <c r="B99" s="70"/>
      <c r="C99" s="28"/>
      <c r="D99" s="29"/>
      <c r="E99" s="21"/>
      <c r="F99" s="30"/>
      <c r="G99" s="31">
        <f t="shared" si="14"/>
        <v>110</v>
      </c>
      <c r="H99" s="21"/>
      <c r="I99" s="32">
        <f t="shared" si="15"/>
        <v>5</v>
      </c>
      <c r="J99" s="40">
        <f t="shared" si="16"/>
        <v>110</v>
      </c>
      <c r="K99" s="33">
        <f t="shared" si="17"/>
        <v>550</v>
      </c>
      <c r="L99" s="34"/>
    </row>
    <row r="100" spans="1:12">
      <c r="A100" s="17"/>
      <c r="B100" s="70"/>
      <c r="C100" s="28"/>
      <c r="D100" s="29"/>
      <c r="E100" s="21"/>
      <c r="F100" s="30"/>
      <c r="G100" s="31">
        <f t="shared" si="14"/>
        <v>110</v>
      </c>
      <c r="H100" s="21"/>
      <c r="I100" s="32">
        <f t="shared" si="15"/>
        <v>5</v>
      </c>
      <c r="J100" s="40">
        <f t="shared" si="16"/>
        <v>110</v>
      </c>
      <c r="K100" s="33">
        <f t="shared" si="17"/>
        <v>550</v>
      </c>
      <c r="L100" s="34"/>
    </row>
    <row r="101" spans="1:12">
      <c r="A101" s="17"/>
      <c r="B101" s="70"/>
      <c r="C101" s="28"/>
      <c r="D101" s="29"/>
      <c r="E101" s="21"/>
      <c r="F101" s="30"/>
      <c r="G101" s="31">
        <f t="shared" si="14"/>
        <v>110</v>
      </c>
      <c r="H101" s="21"/>
      <c r="I101" s="32">
        <f t="shared" si="15"/>
        <v>5</v>
      </c>
      <c r="J101" s="40">
        <f t="shared" si="16"/>
        <v>110</v>
      </c>
      <c r="K101" s="33">
        <f t="shared" si="17"/>
        <v>550</v>
      </c>
      <c r="L101" s="34"/>
    </row>
    <row r="102" spans="1:12">
      <c r="A102" s="17"/>
      <c r="B102" s="70"/>
      <c r="C102" s="28"/>
      <c r="D102" s="29"/>
      <c r="E102" s="21"/>
      <c r="F102" s="30"/>
      <c r="G102" s="31">
        <f t="shared" si="14"/>
        <v>110</v>
      </c>
      <c r="H102" s="21"/>
      <c r="I102" s="32">
        <f t="shared" si="15"/>
        <v>5</v>
      </c>
      <c r="J102" s="40">
        <f t="shared" si="16"/>
        <v>110</v>
      </c>
      <c r="K102" s="33">
        <f t="shared" si="17"/>
        <v>550</v>
      </c>
      <c r="L102" s="34"/>
    </row>
    <row r="103" spans="1:12">
      <c r="A103" s="17"/>
      <c r="B103" s="70"/>
      <c r="C103" s="28"/>
      <c r="D103" s="29"/>
      <c r="E103" s="21"/>
      <c r="F103" s="30"/>
      <c r="G103" s="31">
        <f t="shared" si="14"/>
        <v>110</v>
      </c>
      <c r="H103" s="21"/>
      <c r="I103" s="32">
        <f t="shared" si="15"/>
        <v>5</v>
      </c>
      <c r="J103" s="40">
        <f t="shared" si="16"/>
        <v>110</v>
      </c>
      <c r="K103" s="33">
        <f t="shared" si="17"/>
        <v>550</v>
      </c>
      <c r="L103" s="34"/>
    </row>
    <row r="104" spans="1:12">
      <c r="A104" s="17"/>
      <c r="B104" s="70"/>
      <c r="C104" s="28"/>
      <c r="D104" s="29"/>
      <c r="E104" s="21"/>
      <c r="F104" s="30"/>
      <c r="G104" s="31">
        <f t="shared" si="14"/>
        <v>110</v>
      </c>
      <c r="H104" s="21"/>
      <c r="I104" s="32">
        <f t="shared" si="15"/>
        <v>5</v>
      </c>
      <c r="J104" s="40">
        <f t="shared" si="16"/>
        <v>110</v>
      </c>
      <c r="K104" s="33">
        <f t="shared" si="17"/>
        <v>550</v>
      </c>
      <c r="L104" s="34"/>
    </row>
    <row r="105" spans="1:12">
      <c r="A105" s="17"/>
      <c r="B105" s="70"/>
      <c r="C105" s="28"/>
      <c r="D105" s="29"/>
      <c r="E105" s="21"/>
      <c r="F105" s="30"/>
      <c r="G105" s="31">
        <f t="shared" si="14"/>
        <v>110</v>
      </c>
      <c r="H105" s="21"/>
      <c r="I105" s="32">
        <f t="shared" si="15"/>
        <v>5</v>
      </c>
      <c r="J105" s="40">
        <f t="shared" si="16"/>
        <v>110</v>
      </c>
      <c r="K105" s="33">
        <f t="shared" si="17"/>
        <v>550</v>
      </c>
      <c r="L105" s="34"/>
    </row>
    <row r="106" spans="1:12">
      <c r="A106" s="17"/>
      <c r="B106" s="70"/>
      <c r="C106" s="28"/>
      <c r="D106" s="29"/>
      <c r="E106" s="21"/>
      <c r="F106" s="30"/>
      <c r="G106" s="31">
        <f t="shared" si="14"/>
        <v>110</v>
      </c>
      <c r="H106" s="21"/>
      <c r="I106" s="32">
        <f t="shared" si="15"/>
        <v>5</v>
      </c>
      <c r="J106" s="40">
        <f t="shared" si="16"/>
        <v>110</v>
      </c>
      <c r="K106" s="33">
        <f t="shared" si="17"/>
        <v>550</v>
      </c>
      <c r="L106" s="34"/>
    </row>
    <row r="107" spans="1:12">
      <c r="A107" s="17"/>
      <c r="B107" s="70"/>
      <c r="C107" s="28"/>
      <c r="D107" s="29"/>
      <c r="E107" s="21"/>
      <c r="F107" s="30"/>
      <c r="G107" s="31">
        <f t="shared" si="14"/>
        <v>110</v>
      </c>
      <c r="H107" s="21"/>
      <c r="I107" s="32">
        <f t="shared" si="15"/>
        <v>5</v>
      </c>
      <c r="J107" s="40">
        <f t="shared" si="16"/>
        <v>110</v>
      </c>
      <c r="K107" s="33">
        <f t="shared" si="17"/>
        <v>550</v>
      </c>
      <c r="L107" s="34"/>
    </row>
    <row r="108" spans="1:12">
      <c r="A108" s="17"/>
      <c r="B108" s="70"/>
      <c r="C108" s="28"/>
      <c r="D108" s="29"/>
      <c r="E108" s="21"/>
      <c r="F108" s="30"/>
      <c r="G108" s="31">
        <f t="shared" si="14"/>
        <v>110</v>
      </c>
      <c r="H108" s="21"/>
      <c r="I108" s="32">
        <f t="shared" si="15"/>
        <v>5</v>
      </c>
      <c r="J108" s="40">
        <f t="shared" si="16"/>
        <v>110</v>
      </c>
      <c r="K108" s="33">
        <f t="shared" si="17"/>
        <v>550</v>
      </c>
      <c r="L108" s="34"/>
    </row>
    <row r="109" spans="1:12">
      <c r="A109" s="17"/>
      <c r="B109" s="70"/>
      <c r="C109" s="28"/>
      <c r="D109" s="29"/>
      <c r="E109" s="21"/>
      <c r="F109" s="30"/>
      <c r="G109" s="31">
        <f t="shared" si="14"/>
        <v>110</v>
      </c>
      <c r="H109" s="21"/>
      <c r="I109" s="32">
        <f t="shared" si="15"/>
        <v>5</v>
      </c>
      <c r="J109" s="40">
        <f t="shared" si="16"/>
        <v>110</v>
      </c>
      <c r="K109" s="33">
        <f t="shared" si="17"/>
        <v>550</v>
      </c>
      <c r="L109" s="34"/>
    </row>
    <row r="110" spans="1:12">
      <c r="A110" s="17"/>
      <c r="B110" s="70"/>
      <c r="C110" s="28"/>
      <c r="D110" s="29"/>
      <c r="E110" s="21"/>
      <c r="F110" s="30"/>
      <c r="G110" s="31">
        <f t="shared" si="14"/>
        <v>110</v>
      </c>
      <c r="H110" s="21"/>
      <c r="I110" s="32">
        <f t="shared" si="15"/>
        <v>5</v>
      </c>
      <c r="J110" s="40">
        <f t="shared" si="16"/>
        <v>110</v>
      </c>
      <c r="K110" s="33">
        <f t="shared" si="17"/>
        <v>550</v>
      </c>
      <c r="L110" s="34"/>
    </row>
    <row r="111" spans="1:12">
      <c r="A111" s="17"/>
      <c r="B111" s="70"/>
      <c r="C111" s="28"/>
      <c r="D111" s="29"/>
      <c r="E111" s="21"/>
      <c r="F111" s="30"/>
      <c r="G111" s="31">
        <f t="shared" si="14"/>
        <v>110</v>
      </c>
      <c r="H111" s="21"/>
      <c r="I111" s="32">
        <f t="shared" si="15"/>
        <v>5</v>
      </c>
      <c r="J111" s="40">
        <f t="shared" si="16"/>
        <v>110</v>
      </c>
      <c r="K111" s="33">
        <f t="shared" si="17"/>
        <v>550</v>
      </c>
      <c r="L111" s="34"/>
    </row>
    <row r="112" spans="1:12">
      <c r="A112" s="17"/>
      <c r="B112" s="70"/>
      <c r="C112" s="28"/>
      <c r="D112" s="29"/>
      <c r="E112" s="21"/>
      <c r="F112" s="30"/>
      <c r="G112" s="31">
        <f t="shared" si="14"/>
        <v>110</v>
      </c>
      <c r="H112" s="21"/>
      <c r="I112" s="32">
        <f t="shared" si="15"/>
        <v>5</v>
      </c>
      <c r="J112" s="40">
        <f t="shared" si="16"/>
        <v>110</v>
      </c>
      <c r="K112" s="33">
        <f t="shared" si="17"/>
        <v>550</v>
      </c>
      <c r="L112" s="34"/>
    </row>
    <row r="113" spans="1:12">
      <c r="A113" s="17"/>
      <c r="B113" s="70"/>
      <c r="C113" s="28"/>
      <c r="D113" s="29"/>
      <c r="E113" s="21"/>
      <c r="F113" s="30"/>
      <c r="G113" s="31">
        <f t="shared" si="14"/>
        <v>110</v>
      </c>
      <c r="H113" s="21"/>
      <c r="I113" s="32">
        <f t="shared" si="15"/>
        <v>5</v>
      </c>
      <c r="J113" s="40">
        <f t="shared" si="16"/>
        <v>110</v>
      </c>
      <c r="K113" s="33">
        <f t="shared" si="17"/>
        <v>550</v>
      </c>
      <c r="L113" s="34"/>
    </row>
    <row r="114" spans="1:12">
      <c r="A114" s="17"/>
      <c r="B114" s="70"/>
      <c r="C114" s="28"/>
      <c r="D114" s="29"/>
      <c r="E114" s="21"/>
      <c r="F114" s="30"/>
      <c r="G114" s="31">
        <f t="shared" si="14"/>
        <v>110</v>
      </c>
      <c r="H114" s="21"/>
      <c r="I114" s="32">
        <f t="shared" si="15"/>
        <v>5</v>
      </c>
      <c r="J114" s="40">
        <f t="shared" si="16"/>
        <v>110</v>
      </c>
      <c r="K114" s="33">
        <f t="shared" si="17"/>
        <v>550</v>
      </c>
      <c r="L114" s="34"/>
    </row>
    <row r="115" spans="1:12">
      <c r="A115" s="17"/>
      <c r="B115" s="70"/>
      <c r="C115" s="28"/>
      <c r="D115" s="29"/>
      <c r="E115" s="21"/>
      <c r="F115" s="30"/>
      <c r="G115" s="31">
        <f t="shared" si="14"/>
        <v>110</v>
      </c>
      <c r="H115" s="21"/>
      <c r="I115" s="32">
        <f t="shared" si="15"/>
        <v>5</v>
      </c>
      <c r="J115" s="40">
        <f t="shared" si="16"/>
        <v>110</v>
      </c>
      <c r="K115" s="33">
        <f t="shared" si="17"/>
        <v>550</v>
      </c>
      <c r="L115" s="34"/>
    </row>
    <row r="116" spans="1:12">
      <c r="A116" s="17"/>
      <c r="B116" s="70"/>
      <c r="C116" s="28"/>
      <c r="D116" s="29"/>
      <c r="E116" s="21"/>
      <c r="F116" s="30"/>
      <c r="G116" s="31">
        <f t="shared" si="14"/>
        <v>110</v>
      </c>
      <c r="H116" s="21"/>
      <c r="I116" s="32">
        <f t="shared" si="15"/>
        <v>5</v>
      </c>
      <c r="J116" s="40">
        <f t="shared" si="16"/>
        <v>110</v>
      </c>
      <c r="K116" s="33">
        <f t="shared" si="17"/>
        <v>550</v>
      </c>
      <c r="L116" s="34"/>
    </row>
    <row r="117" spans="1:12">
      <c r="A117" s="17"/>
      <c r="B117" s="70"/>
      <c r="C117" s="28"/>
      <c r="D117" s="29"/>
      <c r="E117" s="21"/>
      <c r="F117" s="30"/>
      <c r="G117" s="31">
        <f t="shared" si="14"/>
        <v>110</v>
      </c>
      <c r="H117" s="21"/>
      <c r="I117" s="32">
        <f t="shared" si="15"/>
        <v>5</v>
      </c>
      <c r="J117" s="40">
        <f t="shared" si="16"/>
        <v>110</v>
      </c>
      <c r="K117" s="33">
        <f t="shared" si="17"/>
        <v>550</v>
      </c>
      <c r="L117" s="34"/>
    </row>
    <row r="118" spans="1:12">
      <c r="A118" s="17"/>
      <c r="B118" s="70"/>
      <c r="C118" s="28"/>
      <c r="D118" s="29"/>
      <c r="E118" s="21"/>
      <c r="F118" s="30"/>
      <c r="G118" s="31">
        <f t="shared" si="14"/>
        <v>110</v>
      </c>
      <c r="H118" s="21"/>
      <c r="I118" s="32">
        <f t="shared" si="15"/>
        <v>5</v>
      </c>
      <c r="J118" s="40">
        <f t="shared" si="16"/>
        <v>110</v>
      </c>
      <c r="K118" s="33">
        <f t="shared" si="17"/>
        <v>550</v>
      </c>
      <c r="L118" s="34"/>
    </row>
    <row r="119" spans="1:12">
      <c r="A119" s="17"/>
      <c r="B119" s="70"/>
      <c r="C119" s="28"/>
      <c r="D119" s="29"/>
      <c r="E119" s="21"/>
      <c r="F119" s="30"/>
      <c r="G119" s="31">
        <f t="shared" si="14"/>
        <v>110</v>
      </c>
      <c r="H119" s="21"/>
      <c r="I119" s="32">
        <f t="shared" si="15"/>
        <v>5</v>
      </c>
      <c r="J119" s="40">
        <f t="shared" si="16"/>
        <v>110</v>
      </c>
      <c r="K119" s="33">
        <f t="shared" si="17"/>
        <v>550</v>
      </c>
      <c r="L119" s="34"/>
    </row>
    <row r="120" spans="1:12">
      <c r="A120" s="17"/>
      <c r="B120" s="70"/>
      <c r="C120" s="28"/>
      <c r="D120" s="29"/>
      <c r="E120" s="21"/>
      <c r="F120" s="30"/>
      <c r="G120" s="31">
        <f t="shared" si="14"/>
        <v>110</v>
      </c>
      <c r="H120" s="21"/>
      <c r="I120" s="32">
        <f t="shared" si="15"/>
        <v>5</v>
      </c>
      <c r="J120" s="40">
        <f t="shared" si="16"/>
        <v>110</v>
      </c>
      <c r="K120" s="33">
        <f t="shared" si="17"/>
        <v>550</v>
      </c>
      <c r="L120" s="34"/>
    </row>
    <row r="121" spans="1:12">
      <c r="A121" s="17"/>
      <c r="B121" s="70"/>
      <c r="C121" s="28"/>
      <c r="D121" s="29"/>
      <c r="E121" s="21"/>
      <c r="F121" s="30"/>
      <c r="G121" s="31">
        <f t="shared" si="14"/>
        <v>110</v>
      </c>
      <c r="H121" s="21"/>
      <c r="I121" s="32">
        <f t="shared" si="15"/>
        <v>5</v>
      </c>
      <c r="J121" s="40">
        <f t="shared" si="16"/>
        <v>110</v>
      </c>
      <c r="K121" s="33">
        <f t="shared" si="17"/>
        <v>550</v>
      </c>
      <c r="L121" s="34"/>
    </row>
  </sheetData>
  <mergeCells count="26">
    <mergeCell ref="M11:M13"/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B9:H9"/>
    <mergeCell ref="K9:L9"/>
    <mergeCell ref="C10:H10"/>
    <mergeCell ref="I10:L10"/>
    <mergeCell ref="L11:L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M120"/>
  <sheetViews>
    <sheetView topLeftCell="A19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.42578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.5703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47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51</v>
      </c>
      <c r="L8" s="11"/>
    </row>
    <row r="9" spans="1:13" ht="15" customHeight="1">
      <c r="A9" s="12" t="s">
        <v>9</v>
      </c>
      <c r="B9" s="478" t="s">
        <v>48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373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</v>
      </c>
      <c r="J14" s="25">
        <v>249.63</v>
      </c>
      <c r="K14" s="21">
        <f>J14*I14</f>
        <v>249.63</v>
      </c>
      <c r="L14" s="26"/>
    </row>
    <row r="15" spans="1:13" ht="17.100000000000001" customHeight="1">
      <c r="A15" s="17">
        <v>45295</v>
      </c>
      <c r="B15" s="70" t="s">
        <v>572</v>
      </c>
      <c r="C15" s="28"/>
      <c r="D15" s="29"/>
      <c r="E15" s="21"/>
      <c r="F15" s="30">
        <v>1</v>
      </c>
      <c r="G15" s="31">
        <f t="shared" ref="G15:G22" si="0">J14</f>
        <v>249.63</v>
      </c>
      <c r="H15" s="21">
        <f t="shared" ref="H15:H22" si="1">G15*F15</f>
        <v>249.63</v>
      </c>
      <c r="I15" s="32">
        <f>+I14+C15-F15</f>
        <v>0</v>
      </c>
      <c r="J15" s="40">
        <v>0</v>
      </c>
      <c r="K15" s="33">
        <f>ROUND(I15*J15,2)</f>
        <v>0</v>
      </c>
      <c r="L15" s="34"/>
    </row>
    <row r="16" spans="1:13" ht="17.100000000000001" customHeight="1">
      <c r="A16" s="17">
        <v>45344</v>
      </c>
      <c r="B16" s="36" t="s">
        <v>701</v>
      </c>
      <c r="C16" s="28">
        <v>20</v>
      </c>
      <c r="D16" s="29">
        <v>468</v>
      </c>
      <c r="E16" s="21">
        <f>C16*D16</f>
        <v>9360</v>
      </c>
      <c r="F16" s="30"/>
      <c r="G16" s="31">
        <f t="shared" si="0"/>
        <v>0</v>
      </c>
      <c r="H16" s="21">
        <f t="shared" si="1"/>
        <v>0</v>
      </c>
      <c r="I16" s="32">
        <f t="shared" ref="I16:I22" si="2">+I15+C16-F16</f>
        <v>20</v>
      </c>
      <c r="J16" s="40">
        <f t="shared" ref="J16:J22" si="3">ROUND(((K15+E16)-H16)/I16,2)</f>
        <v>468</v>
      </c>
      <c r="K16" s="33">
        <f t="shared" ref="K16:K22" si="4">ROUND(I16*J16,2)</f>
        <v>9360</v>
      </c>
      <c r="L16" s="34"/>
    </row>
    <row r="17" spans="1:13" ht="17.100000000000001" customHeight="1">
      <c r="A17" s="17">
        <v>45349</v>
      </c>
      <c r="B17" s="58" t="s">
        <v>577</v>
      </c>
      <c r="C17" s="28"/>
      <c r="D17" s="29"/>
      <c r="E17" s="21"/>
      <c r="F17" s="30">
        <v>1</v>
      </c>
      <c r="G17" s="31">
        <f t="shared" si="0"/>
        <v>468</v>
      </c>
      <c r="H17" s="21">
        <f t="shared" si="1"/>
        <v>468</v>
      </c>
      <c r="I17" s="32">
        <f t="shared" si="2"/>
        <v>19</v>
      </c>
      <c r="J17" s="40">
        <f t="shared" si="3"/>
        <v>468</v>
      </c>
      <c r="K17" s="33">
        <f t="shared" si="4"/>
        <v>8892</v>
      </c>
      <c r="L17" s="34"/>
      <c r="M17" s="1" t="s">
        <v>704</v>
      </c>
    </row>
    <row r="18" spans="1:13" ht="17.100000000000001" customHeight="1">
      <c r="A18" s="17">
        <v>44254</v>
      </c>
      <c r="B18" s="58" t="s">
        <v>603</v>
      </c>
      <c r="C18" s="28"/>
      <c r="D18" s="29"/>
      <c r="E18" s="21"/>
      <c r="F18" s="30">
        <v>1</v>
      </c>
      <c r="G18" s="31">
        <f t="shared" si="0"/>
        <v>468</v>
      </c>
      <c r="H18" s="21">
        <f t="shared" si="1"/>
        <v>468</v>
      </c>
      <c r="I18" s="32">
        <f t="shared" si="2"/>
        <v>18</v>
      </c>
      <c r="J18" s="40">
        <f t="shared" si="3"/>
        <v>468</v>
      </c>
      <c r="K18" s="33">
        <f t="shared" si="4"/>
        <v>8424</v>
      </c>
      <c r="L18" s="34"/>
      <c r="M18" s="1" t="s">
        <v>711</v>
      </c>
    </row>
    <row r="19" spans="1:13" ht="17.100000000000001" customHeight="1">
      <c r="A19" s="194">
        <v>45350</v>
      </c>
      <c r="B19" s="194" t="s">
        <v>572</v>
      </c>
      <c r="C19" s="196"/>
      <c r="D19" s="197"/>
      <c r="E19" s="198"/>
      <c r="F19" s="199">
        <v>2</v>
      </c>
      <c r="G19" s="208">
        <f t="shared" si="0"/>
        <v>468</v>
      </c>
      <c r="H19" s="198">
        <f t="shared" si="1"/>
        <v>936</v>
      </c>
      <c r="I19" s="201">
        <f t="shared" si="2"/>
        <v>16</v>
      </c>
      <c r="J19" s="202">
        <f t="shared" si="3"/>
        <v>468</v>
      </c>
      <c r="K19" s="203">
        <f t="shared" si="4"/>
        <v>7488</v>
      </c>
      <c r="L19" s="204"/>
      <c r="M19" s="218" t="s">
        <v>716</v>
      </c>
    </row>
    <row r="20" spans="1:13" ht="17.100000000000001" customHeight="1">
      <c r="A20" s="194">
        <v>45377</v>
      </c>
      <c r="B20" s="194" t="s">
        <v>603</v>
      </c>
      <c r="C20" s="224"/>
      <c r="D20" s="219"/>
      <c r="E20" s="198"/>
      <c r="F20" s="225">
        <v>1</v>
      </c>
      <c r="G20" s="200">
        <f t="shared" si="0"/>
        <v>468</v>
      </c>
      <c r="H20" s="198">
        <f t="shared" si="1"/>
        <v>468</v>
      </c>
      <c r="I20" s="298">
        <f t="shared" si="2"/>
        <v>15</v>
      </c>
      <c r="J20" s="299">
        <f t="shared" si="3"/>
        <v>468</v>
      </c>
      <c r="K20" s="198">
        <f t="shared" si="4"/>
        <v>7020</v>
      </c>
      <c r="L20" s="226"/>
      <c r="M20" s="218" t="s">
        <v>781</v>
      </c>
    </row>
    <row r="21" spans="1:13" ht="17.100000000000001" customHeight="1">
      <c r="A21" s="300">
        <v>45405</v>
      </c>
      <c r="B21" s="301" t="s">
        <v>577</v>
      </c>
      <c r="C21" s="302"/>
      <c r="D21" s="303"/>
      <c r="E21" s="304"/>
      <c r="F21" s="305">
        <v>1</v>
      </c>
      <c r="G21" s="306">
        <f t="shared" si="0"/>
        <v>468</v>
      </c>
      <c r="H21" s="304">
        <f t="shared" si="1"/>
        <v>468</v>
      </c>
      <c r="I21" s="307">
        <f t="shared" si="2"/>
        <v>14</v>
      </c>
      <c r="J21" s="308">
        <f t="shared" si="3"/>
        <v>468</v>
      </c>
      <c r="K21" s="304">
        <f t="shared" si="4"/>
        <v>6552</v>
      </c>
      <c r="L21" s="309"/>
      <c r="M21" s="327" t="s">
        <v>846</v>
      </c>
    </row>
    <row r="22" spans="1:13" ht="17.100000000000001" customHeight="1">
      <c r="A22" s="17">
        <v>45418</v>
      </c>
      <c r="B22" s="58" t="s">
        <v>585</v>
      </c>
      <c r="C22" s="19"/>
      <c r="D22" s="20"/>
      <c r="E22" s="21"/>
      <c r="F22" s="22">
        <v>1</v>
      </c>
      <c r="G22" s="23">
        <f t="shared" si="0"/>
        <v>468</v>
      </c>
      <c r="H22" s="21">
        <f t="shared" si="1"/>
        <v>468</v>
      </c>
      <c r="I22" s="24">
        <f t="shared" si="2"/>
        <v>13</v>
      </c>
      <c r="J22" s="174">
        <f t="shared" si="3"/>
        <v>468</v>
      </c>
      <c r="K22" s="21">
        <f t="shared" si="4"/>
        <v>6084</v>
      </c>
      <c r="L22" s="26"/>
      <c r="M22" s="1" t="s">
        <v>875</v>
      </c>
    </row>
    <row r="23" spans="1:13" ht="17.100000000000001" customHeight="1">
      <c r="A23" s="17">
        <v>45432</v>
      </c>
      <c r="B23" s="36" t="s">
        <v>585</v>
      </c>
      <c r="C23" s="28"/>
      <c r="D23" s="29"/>
      <c r="E23" s="21"/>
      <c r="F23" s="30">
        <v>2</v>
      </c>
      <c r="G23" s="31">
        <f t="shared" ref="G23:G75" si="5">J22</f>
        <v>468</v>
      </c>
      <c r="H23" s="21">
        <f t="shared" ref="H23:H75" si="6">G23*F23</f>
        <v>936</v>
      </c>
      <c r="I23" s="32">
        <f t="shared" ref="I23:I75" si="7">+I22+C23-F23</f>
        <v>11</v>
      </c>
      <c r="J23" s="40">
        <f t="shared" ref="J23:J75" si="8">ROUND(((K22+E23)-H23)/I23,2)</f>
        <v>468</v>
      </c>
      <c r="K23" s="33">
        <f t="shared" ref="K23:K75" si="9">ROUND(I23*J23,2)</f>
        <v>5148</v>
      </c>
      <c r="L23" s="34"/>
      <c r="M23" s="1" t="s">
        <v>936</v>
      </c>
    </row>
    <row r="24" spans="1:13" ht="17.100000000000001" customHeight="1">
      <c r="A24" s="194">
        <v>45439</v>
      </c>
      <c r="B24" s="207" t="s">
        <v>577</v>
      </c>
      <c r="C24" s="196"/>
      <c r="D24" s="197"/>
      <c r="E24" s="198"/>
      <c r="F24" s="199">
        <v>1</v>
      </c>
      <c r="G24" s="208">
        <f t="shared" si="5"/>
        <v>468</v>
      </c>
      <c r="H24" s="198">
        <f t="shared" si="6"/>
        <v>468</v>
      </c>
      <c r="I24" s="201">
        <f t="shared" si="7"/>
        <v>10</v>
      </c>
      <c r="J24" s="202">
        <f t="shared" si="8"/>
        <v>468</v>
      </c>
      <c r="K24" s="203">
        <f t="shared" si="9"/>
        <v>4680</v>
      </c>
      <c r="L24" s="204"/>
      <c r="M24" s="218" t="s">
        <v>951</v>
      </c>
    </row>
    <row r="25" spans="1:13" ht="17.100000000000001" customHeight="1">
      <c r="A25" s="17">
        <v>45446</v>
      </c>
      <c r="B25" s="58" t="s">
        <v>585</v>
      </c>
      <c r="C25" s="19"/>
      <c r="D25" s="20"/>
      <c r="E25" s="21"/>
      <c r="F25" s="22">
        <v>1</v>
      </c>
      <c r="G25" s="23">
        <f t="shared" si="5"/>
        <v>468</v>
      </c>
      <c r="H25" s="21">
        <f t="shared" si="6"/>
        <v>468</v>
      </c>
      <c r="I25" s="24">
        <f t="shared" si="7"/>
        <v>9</v>
      </c>
      <c r="J25" s="174">
        <f t="shared" si="8"/>
        <v>468</v>
      </c>
      <c r="K25" s="21">
        <f t="shared" si="9"/>
        <v>4212</v>
      </c>
      <c r="L25" s="26"/>
      <c r="M25" s="1" t="s">
        <v>964</v>
      </c>
    </row>
    <row r="26" spans="1:13" ht="17.100000000000001" customHeight="1">
      <c r="A26" s="17">
        <v>45446</v>
      </c>
      <c r="B26" s="36" t="s">
        <v>607</v>
      </c>
      <c r="C26" s="28"/>
      <c r="D26" s="29"/>
      <c r="E26" s="21"/>
      <c r="F26" s="30">
        <v>2</v>
      </c>
      <c r="G26" s="31">
        <f t="shared" si="5"/>
        <v>468</v>
      </c>
      <c r="H26" s="21">
        <f t="shared" si="6"/>
        <v>936</v>
      </c>
      <c r="I26" s="32">
        <f t="shared" si="7"/>
        <v>7</v>
      </c>
      <c r="J26" s="40">
        <f t="shared" si="8"/>
        <v>468</v>
      </c>
      <c r="K26" s="33">
        <f t="shared" si="9"/>
        <v>3276</v>
      </c>
      <c r="L26" s="34"/>
      <c r="M26" s="1" t="s">
        <v>965</v>
      </c>
    </row>
    <row r="27" spans="1:13" ht="17.100000000000001" customHeight="1">
      <c r="A27" s="194">
        <v>45446</v>
      </c>
      <c r="B27" s="207" t="s">
        <v>607</v>
      </c>
      <c r="C27" s="196"/>
      <c r="D27" s="197"/>
      <c r="E27" s="198"/>
      <c r="F27" s="199">
        <v>1</v>
      </c>
      <c r="G27" s="208">
        <f t="shared" si="5"/>
        <v>468</v>
      </c>
      <c r="H27" s="198">
        <f t="shared" si="6"/>
        <v>468</v>
      </c>
      <c r="I27" s="201">
        <f t="shared" si="7"/>
        <v>6</v>
      </c>
      <c r="J27" s="202">
        <f t="shared" si="8"/>
        <v>468</v>
      </c>
      <c r="K27" s="203">
        <f t="shared" si="9"/>
        <v>2808</v>
      </c>
      <c r="L27" s="204"/>
      <c r="M27" s="218" t="s">
        <v>966</v>
      </c>
    </row>
    <row r="28" spans="1:13" ht="17.100000000000001" customHeight="1">
      <c r="A28" s="300">
        <v>45491</v>
      </c>
      <c r="B28" s="301" t="s">
        <v>585</v>
      </c>
      <c r="C28" s="302"/>
      <c r="D28" s="303"/>
      <c r="E28" s="304"/>
      <c r="F28" s="305">
        <v>1</v>
      </c>
      <c r="G28" s="306">
        <f t="shared" si="5"/>
        <v>468</v>
      </c>
      <c r="H28" s="304">
        <f t="shared" si="6"/>
        <v>468</v>
      </c>
      <c r="I28" s="307">
        <f t="shared" si="7"/>
        <v>5</v>
      </c>
      <c r="J28" s="308">
        <f t="shared" si="8"/>
        <v>468</v>
      </c>
      <c r="K28" s="304">
        <f t="shared" si="9"/>
        <v>2340</v>
      </c>
      <c r="L28" s="309"/>
      <c r="M28" s="327" t="s">
        <v>1085</v>
      </c>
    </row>
    <row r="29" spans="1:13" ht="17.100000000000001" customHeight="1">
      <c r="A29" s="17">
        <v>45513</v>
      </c>
      <c r="B29" s="58" t="s">
        <v>572</v>
      </c>
      <c r="C29" s="19"/>
      <c r="D29" s="20"/>
      <c r="E29" s="21"/>
      <c r="F29" s="22">
        <v>1</v>
      </c>
      <c r="G29" s="23">
        <f t="shared" si="5"/>
        <v>468</v>
      </c>
      <c r="H29" s="21">
        <f t="shared" si="6"/>
        <v>468</v>
      </c>
      <c r="I29" s="24">
        <f t="shared" si="7"/>
        <v>4</v>
      </c>
      <c r="J29" s="174">
        <f t="shared" si="8"/>
        <v>468</v>
      </c>
      <c r="K29" s="21">
        <f t="shared" si="9"/>
        <v>1872</v>
      </c>
      <c r="L29" s="26"/>
      <c r="M29" s="1" t="s">
        <v>1157</v>
      </c>
    </row>
    <row r="30" spans="1:13" ht="17.100000000000001" customHeight="1">
      <c r="A30" s="17">
        <v>45517</v>
      </c>
      <c r="B30" s="36" t="s">
        <v>585</v>
      </c>
      <c r="C30" s="28"/>
      <c r="D30" s="29"/>
      <c r="E30" s="21"/>
      <c r="F30" s="30">
        <v>1</v>
      </c>
      <c r="G30" s="31">
        <f t="shared" si="5"/>
        <v>468</v>
      </c>
      <c r="H30" s="21">
        <f t="shared" si="6"/>
        <v>468</v>
      </c>
      <c r="I30" s="32">
        <f t="shared" si="7"/>
        <v>3</v>
      </c>
      <c r="J30" s="40">
        <f t="shared" si="8"/>
        <v>468</v>
      </c>
      <c r="K30" s="33">
        <f t="shared" si="9"/>
        <v>1404</v>
      </c>
      <c r="L30" s="34"/>
      <c r="M30" s="1" t="s">
        <v>1165</v>
      </c>
    </row>
    <row r="31" spans="1:13" ht="17.100000000000001" customHeight="1">
      <c r="A31" s="17">
        <v>45519</v>
      </c>
      <c r="B31" s="36" t="s">
        <v>605</v>
      </c>
      <c r="C31" s="28"/>
      <c r="D31" s="29"/>
      <c r="E31" s="21"/>
      <c r="F31" s="30">
        <v>2</v>
      </c>
      <c r="G31" s="31">
        <f t="shared" si="5"/>
        <v>468</v>
      </c>
      <c r="H31" s="21">
        <f t="shared" si="6"/>
        <v>936</v>
      </c>
      <c r="I31" s="32">
        <f t="shared" si="7"/>
        <v>1</v>
      </c>
      <c r="J31" s="40">
        <f t="shared" si="8"/>
        <v>468</v>
      </c>
      <c r="K31" s="33">
        <f t="shared" si="9"/>
        <v>468</v>
      </c>
      <c r="L31" s="34"/>
      <c r="M31" s="1" t="s">
        <v>1182</v>
      </c>
    </row>
    <row r="32" spans="1:13" ht="17.100000000000001" customHeight="1">
      <c r="A32" s="17">
        <v>45523</v>
      </c>
      <c r="B32" s="36" t="s">
        <v>574</v>
      </c>
      <c r="C32" s="28"/>
      <c r="D32" s="29"/>
      <c r="E32" s="21"/>
      <c r="F32" s="30">
        <v>1</v>
      </c>
      <c r="G32" s="31">
        <f t="shared" si="5"/>
        <v>468</v>
      </c>
      <c r="H32" s="21">
        <f t="shared" si="6"/>
        <v>468</v>
      </c>
      <c r="I32" s="32">
        <f t="shared" si="7"/>
        <v>0</v>
      </c>
      <c r="J32" s="40">
        <v>0</v>
      </c>
      <c r="K32" s="33">
        <f t="shared" si="9"/>
        <v>0</v>
      </c>
      <c r="L32" s="34"/>
      <c r="M32" s="1" t="s">
        <v>1196</v>
      </c>
    </row>
    <row r="33" spans="1:12" ht="17.100000000000001" customHeight="1">
      <c r="A33" s="17"/>
      <c r="B33" s="36"/>
      <c r="C33" s="28"/>
      <c r="D33" s="29"/>
      <c r="E33" s="21"/>
      <c r="F33" s="30"/>
      <c r="G33" s="31">
        <f t="shared" si="5"/>
        <v>0</v>
      </c>
      <c r="H33" s="21">
        <f t="shared" si="6"/>
        <v>0</v>
      </c>
      <c r="I33" s="32">
        <f t="shared" si="7"/>
        <v>0</v>
      </c>
      <c r="J33" s="40" t="e">
        <f t="shared" si="8"/>
        <v>#DIV/0!</v>
      </c>
      <c r="K33" s="33" t="e">
        <f t="shared" si="9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 t="e">
        <f t="shared" si="5"/>
        <v>#DIV/0!</v>
      </c>
      <c r="H34" s="21" t="e">
        <f t="shared" si="6"/>
        <v>#DIV/0!</v>
      </c>
      <c r="I34" s="32">
        <f t="shared" si="7"/>
        <v>0</v>
      </c>
      <c r="J34" s="40" t="e">
        <f t="shared" si="8"/>
        <v>#DIV/0!</v>
      </c>
      <c r="K34" s="33" t="e">
        <f t="shared" si="9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 t="e">
        <f t="shared" si="5"/>
        <v>#DIV/0!</v>
      </c>
      <c r="H35" s="21" t="e">
        <f t="shared" si="6"/>
        <v>#DIV/0!</v>
      </c>
      <c r="I35" s="32">
        <f t="shared" si="7"/>
        <v>0</v>
      </c>
      <c r="J35" s="40" t="e">
        <f t="shared" si="8"/>
        <v>#DIV/0!</v>
      </c>
      <c r="K35" s="33" t="e">
        <f t="shared" si="9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 t="e">
        <f t="shared" si="5"/>
        <v>#DIV/0!</v>
      </c>
      <c r="H36" s="21" t="e">
        <f t="shared" si="6"/>
        <v>#DIV/0!</v>
      </c>
      <c r="I36" s="32">
        <f t="shared" si="7"/>
        <v>0</v>
      </c>
      <c r="J36" s="40" t="e">
        <f t="shared" si="8"/>
        <v>#DIV/0!</v>
      </c>
      <c r="K36" s="33" t="e">
        <f t="shared" si="9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 t="e">
        <f t="shared" si="5"/>
        <v>#DIV/0!</v>
      </c>
      <c r="H37" s="21" t="e">
        <f t="shared" si="6"/>
        <v>#DIV/0!</v>
      </c>
      <c r="I37" s="32">
        <f t="shared" si="7"/>
        <v>0</v>
      </c>
      <c r="J37" s="40" t="e">
        <f t="shared" si="8"/>
        <v>#DIV/0!</v>
      </c>
      <c r="K37" s="33" t="e">
        <f t="shared" si="9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 t="e">
        <f t="shared" si="5"/>
        <v>#DIV/0!</v>
      </c>
      <c r="H38" s="21" t="e">
        <f t="shared" si="6"/>
        <v>#DIV/0!</v>
      </c>
      <c r="I38" s="32">
        <f t="shared" si="7"/>
        <v>0</v>
      </c>
      <c r="J38" s="40" t="e">
        <f t="shared" si="8"/>
        <v>#DIV/0!</v>
      </c>
      <c r="K38" s="33" t="e">
        <f t="shared" si="9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 t="e">
        <f t="shared" si="5"/>
        <v>#DIV/0!</v>
      </c>
      <c r="H39" s="21" t="e">
        <f t="shared" si="6"/>
        <v>#DIV/0!</v>
      </c>
      <c r="I39" s="32">
        <f t="shared" si="7"/>
        <v>0</v>
      </c>
      <c r="J39" s="40" t="e">
        <f t="shared" si="8"/>
        <v>#DIV/0!</v>
      </c>
      <c r="K39" s="33" t="e">
        <f t="shared" si="9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 t="e">
        <f t="shared" si="5"/>
        <v>#DIV/0!</v>
      </c>
      <c r="H40" s="21" t="e">
        <f t="shared" si="6"/>
        <v>#DIV/0!</v>
      </c>
      <c r="I40" s="32">
        <f t="shared" si="7"/>
        <v>0</v>
      </c>
      <c r="J40" s="40" t="e">
        <f t="shared" si="8"/>
        <v>#DIV/0!</v>
      </c>
      <c r="K40" s="33" t="e">
        <f t="shared" si="9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 t="e">
        <f t="shared" si="5"/>
        <v>#DIV/0!</v>
      </c>
      <c r="H41" s="21" t="e">
        <f t="shared" si="6"/>
        <v>#DIV/0!</v>
      </c>
      <c r="I41" s="32">
        <f t="shared" si="7"/>
        <v>0</v>
      </c>
      <c r="J41" s="40" t="e">
        <f t="shared" si="8"/>
        <v>#DIV/0!</v>
      </c>
      <c r="K41" s="33" t="e">
        <f t="shared" si="9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 t="e">
        <f t="shared" si="5"/>
        <v>#DIV/0!</v>
      </c>
      <c r="H42" s="21" t="e">
        <f t="shared" si="6"/>
        <v>#DIV/0!</v>
      </c>
      <c r="I42" s="32">
        <f t="shared" si="7"/>
        <v>0</v>
      </c>
      <c r="J42" s="40" t="e">
        <f t="shared" si="8"/>
        <v>#DIV/0!</v>
      </c>
      <c r="K42" s="33" t="e">
        <f t="shared" si="9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 t="e">
        <f t="shared" si="5"/>
        <v>#DIV/0!</v>
      </c>
      <c r="H43" s="21" t="e">
        <f t="shared" si="6"/>
        <v>#DIV/0!</v>
      </c>
      <c r="I43" s="32">
        <f t="shared" si="7"/>
        <v>0</v>
      </c>
      <c r="J43" s="40" t="e">
        <f t="shared" si="8"/>
        <v>#DIV/0!</v>
      </c>
      <c r="K43" s="33" t="e">
        <f t="shared" si="9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 t="e">
        <f t="shared" si="5"/>
        <v>#DIV/0!</v>
      </c>
      <c r="H44" s="21" t="e">
        <f t="shared" si="6"/>
        <v>#DIV/0!</v>
      </c>
      <c r="I44" s="32">
        <f t="shared" si="7"/>
        <v>0</v>
      </c>
      <c r="J44" s="40" t="e">
        <f t="shared" si="8"/>
        <v>#DIV/0!</v>
      </c>
      <c r="K44" s="33" t="e">
        <f t="shared" si="9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 t="e">
        <f t="shared" si="5"/>
        <v>#DIV/0!</v>
      </c>
      <c r="H45" s="21" t="e">
        <f t="shared" si="6"/>
        <v>#DIV/0!</v>
      </c>
      <c r="I45" s="32">
        <f t="shared" si="7"/>
        <v>0</v>
      </c>
      <c r="J45" s="40" t="e">
        <f t="shared" si="8"/>
        <v>#DIV/0!</v>
      </c>
      <c r="K45" s="33" t="e">
        <f t="shared" si="9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 t="e">
        <f t="shared" si="5"/>
        <v>#DIV/0!</v>
      </c>
      <c r="H46" s="21" t="e">
        <f t="shared" si="6"/>
        <v>#DIV/0!</v>
      </c>
      <c r="I46" s="32">
        <f t="shared" si="7"/>
        <v>0</v>
      </c>
      <c r="J46" s="40" t="e">
        <f t="shared" si="8"/>
        <v>#DIV/0!</v>
      </c>
      <c r="K46" s="33" t="e">
        <f t="shared" si="9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 t="e">
        <f t="shared" si="5"/>
        <v>#DIV/0!</v>
      </c>
      <c r="H47" s="21" t="e">
        <f t="shared" si="6"/>
        <v>#DIV/0!</v>
      </c>
      <c r="I47" s="32">
        <f t="shared" si="7"/>
        <v>0</v>
      </c>
      <c r="J47" s="40" t="e">
        <f t="shared" si="8"/>
        <v>#DIV/0!</v>
      </c>
      <c r="K47" s="33" t="e">
        <f t="shared" si="9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 t="e">
        <f t="shared" si="5"/>
        <v>#DIV/0!</v>
      </c>
      <c r="H48" s="21" t="e">
        <f t="shared" si="6"/>
        <v>#DIV/0!</v>
      </c>
      <c r="I48" s="32">
        <f t="shared" si="7"/>
        <v>0</v>
      </c>
      <c r="J48" s="40" t="e">
        <f t="shared" si="8"/>
        <v>#DIV/0!</v>
      </c>
      <c r="K48" s="33" t="e">
        <f t="shared" si="9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 t="e">
        <f t="shared" si="5"/>
        <v>#DIV/0!</v>
      </c>
      <c r="H49" s="21" t="e">
        <f t="shared" si="6"/>
        <v>#DIV/0!</v>
      </c>
      <c r="I49" s="32">
        <f t="shared" si="7"/>
        <v>0</v>
      </c>
      <c r="J49" s="40" t="e">
        <f t="shared" si="8"/>
        <v>#DIV/0!</v>
      </c>
      <c r="K49" s="33" t="e">
        <f t="shared" si="9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 t="e">
        <f t="shared" si="5"/>
        <v>#DIV/0!</v>
      </c>
      <c r="H50" s="21" t="e">
        <f t="shared" si="6"/>
        <v>#DIV/0!</v>
      </c>
      <c r="I50" s="32">
        <f t="shared" si="7"/>
        <v>0</v>
      </c>
      <c r="J50" s="40" t="e">
        <f t="shared" si="8"/>
        <v>#DIV/0!</v>
      </c>
      <c r="K50" s="33" t="e">
        <f t="shared" si="9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 t="e">
        <f t="shared" si="5"/>
        <v>#DIV/0!</v>
      </c>
      <c r="H51" s="21" t="e">
        <f t="shared" si="6"/>
        <v>#DIV/0!</v>
      </c>
      <c r="I51" s="32">
        <f t="shared" si="7"/>
        <v>0</v>
      </c>
      <c r="J51" s="40" t="e">
        <f t="shared" si="8"/>
        <v>#DIV/0!</v>
      </c>
      <c r="K51" s="33" t="e">
        <f t="shared" si="9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 t="e">
        <f t="shared" si="5"/>
        <v>#DIV/0!</v>
      </c>
      <c r="H52" s="21" t="e">
        <f t="shared" si="6"/>
        <v>#DIV/0!</v>
      </c>
      <c r="I52" s="32">
        <f t="shared" si="7"/>
        <v>0</v>
      </c>
      <c r="J52" s="40" t="e">
        <f t="shared" si="8"/>
        <v>#DIV/0!</v>
      </c>
      <c r="K52" s="33" t="e">
        <f t="shared" si="9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 t="e">
        <f t="shared" si="5"/>
        <v>#DIV/0!</v>
      </c>
      <c r="H53" s="21" t="e">
        <f t="shared" si="6"/>
        <v>#DIV/0!</v>
      </c>
      <c r="I53" s="32">
        <f t="shared" si="7"/>
        <v>0</v>
      </c>
      <c r="J53" s="40" t="e">
        <f t="shared" si="8"/>
        <v>#DIV/0!</v>
      </c>
      <c r="K53" s="33" t="e">
        <f t="shared" si="9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 t="e">
        <f t="shared" si="5"/>
        <v>#DIV/0!</v>
      </c>
      <c r="H54" s="21" t="e">
        <f t="shared" si="6"/>
        <v>#DIV/0!</v>
      </c>
      <c r="I54" s="32">
        <f t="shared" si="7"/>
        <v>0</v>
      </c>
      <c r="J54" s="40" t="e">
        <f t="shared" si="8"/>
        <v>#DIV/0!</v>
      </c>
      <c r="K54" s="33" t="e">
        <f t="shared" si="9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 t="e">
        <f t="shared" si="5"/>
        <v>#DIV/0!</v>
      </c>
      <c r="H55" s="21" t="e">
        <f t="shared" si="6"/>
        <v>#DIV/0!</v>
      </c>
      <c r="I55" s="32">
        <f t="shared" si="7"/>
        <v>0</v>
      </c>
      <c r="J55" s="40" t="e">
        <f t="shared" si="8"/>
        <v>#DIV/0!</v>
      </c>
      <c r="K55" s="33" t="e">
        <f t="shared" si="9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 t="e">
        <f t="shared" si="5"/>
        <v>#DIV/0!</v>
      </c>
      <c r="H56" s="21" t="e">
        <f t="shared" si="6"/>
        <v>#DIV/0!</v>
      </c>
      <c r="I56" s="32">
        <f t="shared" si="7"/>
        <v>0</v>
      </c>
      <c r="J56" s="40" t="e">
        <f t="shared" si="8"/>
        <v>#DIV/0!</v>
      </c>
      <c r="K56" s="33" t="e">
        <f t="shared" si="9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 t="e">
        <f t="shared" si="5"/>
        <v>#DIV/0!</v>
      </c>
      <c r="H57" s="21" t="e">
        <f t="shared" si="6"/>
        <v>#DIV/0!</v>
      </c>
      <c r="I57" s="32">
        <f t="shared" si="7"/>
        <v>0</v>
      </c>
      <c r="J57" s="40" t="e">
        <f t="shared" si="8"/>
        <v>#DIV/0!</v>
      </c>
      <c r="K57" s="33" t="e">
        <f t="shared" si="9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 t="e">
        <f t="shared" si="5"/>
        <v>#DIV/0!</v>
      </c>
      <c r="H58" s="21" t="e">
        <f t="shared" si="6"/>
        <v>#DIV/0!</v>
      </c>
      <c r="I58" s="32">
        <f t="shared" si="7"/>
        <v>0</v>
      </c>
      <c r="J58" s="40" t="e">
        <f t="shared" si="8"/>
        <v>#DIV/0!</v>
      </c>
      <c r="K58" s="33" t="e">
        <f t="shared" si="9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 t="e">
        <f t="shared" si="5"/>
        <v>#DIV/0!</v>
      </c>
      <c r="H59" s="21" t="e">
        <f t="shared" si="6"/>
        <v>#DIV/0!</v>
      </c>
      <c r="I59" s="32">
        <f t="shared" si="7"/>
        <v>0</v>
      </c>
      <c r="J59" s="40" t="e">
        <f t="shared" si="8"/>
        <v>#DIV/0!</v>
      </c>
      <c r="K59" s="33" t="e">
        <f t="shared" si="9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 t="e">
        <f t="shared" si="5"/>
        <v>#DIV/0!</v>
      </c>
      <c r="H60" s="21" t="e">
        <f t="shared" si="6"/>
        <v>#DIV/0!</v>
      </c>
      <c r="I60" s="32">
        <f t="shared" si="7"/>
        <v>0</v>
      </c>
      <c r="J60" s="40" t="e">
        <f t="shared" si="8"/>
        <v>#DIV/0!</v>
      </c>
      <c r="K60" s="33" t="e">
        <f t="shared" si="9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 t="e">
        <f t="shared" si="5"/>
        <v>#DIV/0!</v>
      </c>
      <c r="H61" s="21" t="e">
        <f t="shared" si="6"/>
        <v>#DIV/0!</v>
      </c>
      <c r="I61" s="32">
        <f t="shared" si="7"/>
        <v>0</v>
      </c>
      <c r="J61" s="40" t="e">
        <f t="shared" si="8"/>
        <v>#DIV/0!</v>
      </c>
      <c r="K61" s="33" t="e">
        <f t="shared" si="9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 t="e">
        <f t="shared" si="5"/>
        <v>#DIV/0!</v>
      </c>
      <c r="H62" s="21" t="e">
        <f t="shared" si="6"/>
        <v>#DIV/0!</v>
      </c>
      <c r="I62" s="32">
        <f t="shared" si="7"/>
        <v>0</v>
      </c>
      <c r="J62" s="40" t="e">
        <f t="shared" si="8"/>
        <v>#DIV/0!</v>
      </c>
      <c r="K62" s="33" t="e">
        <f t="shared" si="9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 t="e">
        <f t="shared" si="5"/>
        <v>#DIV/0!</v>
      </c>
      <c r="H63" s="21" t="e">
        <f t="shared" si="6"/>
        <v>#DIV/0!</v>
      </c>
      <c r="I63" s="32">
        <f t="shared" si="7"/>
        <v>0</v>
      </c>
      <c r="J63" s="40" t="e">
        <f t="shared" si="8"/>
        <v>#DIV/0!</v>
      </c>
      <c r="K63" s="33" t="e">
        <f t="shared" si="9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 t="e">
        <f t="shared" si="5"/>
        <v>#DIV/0!</v>
      </c>
      <c r="H64" s="21" t="e">
        <f t="shared" si="6"/>
        <v>#DIV/0!</v>
      </c>
      <c r="I64" s="32">
        <f t="shared" si="7"/>
        <v>0</v>
      </c>
      <c r="J64" s="40" t="e">
        <f t="shared" si="8"/>
        <v>#DIV/0!</v>
      </c>
      <c r="K64" s="33" t="e">
        <f t="shared" si="9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 t="e">
        <f t="shared" si="5"/>
        <v>#DIV/0!</v>
      </c>
      <c r="H65" s="21" t="e">
        <f t="shared" si="6"/>
        <v>#DIV/0!</v>
      </c>
      <c r="I65" s="32">
        <f t="shared" si="7"/>
        <v>0</v>
      </c>
      <c r="J65" s="40" t="e">
        <f t="shared" si="8"/>
        <v>#DIV/0!</v>
      </c>
      <c r="K65" s="33" t="e">
        <f t="shared" si="9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 t="e">
        <f t="shared" si="5"/>
        <v>#DIV/0!</v>
      </c>
      <c r="H66" s="21" t="e">
        <f t="shared" si="6"/>
        <v>#DIV/0!</v>
      </c>
      <c r="I66" s="32">
        <f t="shared" si="7"/>
        <v>0</v>
      </c>
      <c r="J66" s="40" t="e">
        <f t="shared" si="8"/>
        <v>#DIV/0!</v>
      </c>
      <c r="K66" s="33" t="e">
        <f t="shared" si="9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 t="e">
        <f t="shared" si="5"/>
        <v>#DIV/0!</v>
      </c>
      <c r="H67" s="21" t="e">
        <f t="shared" si="6"/>
        <v>#DIV/0!</v>
      </c>
      <c r="I67" s="32">
        <f t="shared" si="7"/>
        <v>0</v>
      </c>
      <c r="J67" s="40" t="e">
        <f t="shared" si="8"/>
        <v>#DIV/0!</v>
      </c>
      <c r="K67" s="33" t="e">
        <f t="shared" si="9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 t="e">
        <f t="shared" si="5"/>
        <v>#DIV/0!</v>
      </c>
      <c r="H68" s="21" t="e">
        <f t="shared" si="6"/>
        <v>#DIV/0!</v>
      </c>
      <c r="I68" s="32">
        <f t="shared" si="7"/>
        <v>0</v>
      </c>
      <c r="J68" s="40" t="e">
        <f t="shared" si="8"/>
        <v>#DIV/0!</v>
      </c>
      <c r="K68" s="33" t="e">
        <f t="shared" si="9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 t="e">
        <f t="shared" si="5"/>
        <v>#DIV/0!</v>
      </c>
      <c r="H69" s="21" t="e">
        <f t="shared" si="6"/>
        <v>#DIV/0!</v>
      </c>
      <c r="I69" s="32">
        <f t="shared" si="7"/>
        <v>0</v>
      </c>
      <c r="J69" s="40" t="e">
        <f t="shared" si="8"/>
        <v>#DIV/0!</v>
      </c>
      <c r="K69" s="33" t="e">
        <f t="shared" si="9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 t="e">
        <f t="shared" si="5"/>
        <v>#DIV/0!</v>
      </c>
      <c r="H70" s="21" t="e">
        <f t="shared" si="6"/>
        <v>#DIV/0!</v>
      </c>
      <c r="I70" s="32">
        <f t="shared" si="7"/>
        <v>0</v>
      </c>
      <c r="J70" s="40" t="e">
        <f t="shared" si="8"/>
        <v>#DIV/0!</v>
      </c>
      <c r="K70" s="33" t="e">
        <f t="shared" si="9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 t="e">
        <f t="shared" si="5"/>
        <v>#DIV/0!</v>
      </c>
      <c r="H71" s="21" t="e">
        <f t="shared" si="6"/>
        <v>#DIV/0!</v>
      </c>
      <c r="I71" s="32">
        <f t="shared" si="7"/>
        <v>0</v>
      </c>
      <c r="J71" s="40" t="e">
        <f t="shared" si="8"/>
        <v>#DIV/0!</v>
      </c>
      <c r="K71" s="33" t="e">
        <f t="shared" si="9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 t="e">
        <f t="shared" si="5"/>
        <v>#DIV/0!</v>
      </c>
      <c r="H72" s="21" t="e">
        <f t="shared" si="6"/>
        <v>#DIV/0!</v>
      </c>
      <c r="I72" s="32">
        <f t="shared" si="7"/>
        <v>0</v>
      </c>
      <c r="J72" s="40" t="e">
        <f t="shared" si="8"/>
        <v>#DIV/0!</v>
      </c>
      <c r="K72" s="33" t="e">
        <f t="shared" si="9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 t="e">
        <f t="shared" si="5"/>
        <v>#DIV/0!</v>
      </c>
      <c r="H73" s="21" t="e">
        <f t="shared" si="6"/>
        <v>#DIV/0!</v>
      </c>
      <c r="I73" s="32">
        <f t="shared" si="7"/>
        <v>0</v>
      </c>
      <c r="J73" s="40" t="e">
        <f t="shared" si="8"/>
        <v>#DIV/0!</v>
      </c>
      <c r="K73" s="33" t="e">
        <f t="shared" si="9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 t="e">
        <f t="shared" si="5"/>
        <v>#DIV/0!</v>
      </c>
      <c r="H74" s="21" t="e">
        <f t="shared" si="6"/>
        <v>#DIV/0!</v>
      </c>
      <c r="I74" s="32">
        <f t="shared" si="7"/>
        <v>0</v>
      </c>
      <c r="J74" s="40" t="e">
        <f t="shared" si="8"/>
        <v>#DIV/0!</v>
      </c>
      <c r="K74" s="33" t="e">
        <f t="shared" si="9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 t="e">
        <f t="shared" si="5"/>
        <v>#DIV/0!</v>
      </c>
      <c r="H75" s="21" t="e">
        <f t="shared" si="6"/>
        <v>#DIV/0!</v>
      </c>
      <c r="I75" s="32">
        <f t="shared" si="7"/>
        <v>0</v>
      </c>
      <c r="J75" s="40" t="e">
        <f t="shared" si="8"/>
        <v>#DIV/0!</v>
      </c>
      <c r="K75" s="33" t="e">
        <f t="shared" si="9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 t="e">
        <f t="shared" ref="G76:G120" si="10">J75</f>
        <v>#DIV/0!</v>
      </c>
      <c r="H76" s="21" t="e">
        <f t="shared" ref="H76:H120" si="11">G76*F76</f>
        <v>#DIV/0!</v>
      </c>
      <c r="I76" s="32">
        <f t="shared" ref="I76:I120" si="12">+I75+C76-F76</f>
        <v>0</v>
      </c>
      <c r="J76" s="40" t="e">
        <f t="shared" ref="J76:J120" si="13">ROUND(((K75+E76)-H76)/I76,2)</f>
        <v>#DIV/0!</v>
      </c>
      <c r="K76" s="33" t="e">
        <f t="shared" ref="K76:K120" si="14">ROUND(I76*J76,2)</f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 t="e">
        <f t="shared" si="10"/>
        <v>#DIV/0!</v>
      </c>
      <c r="H77" s="21" t="e">
        <f t="shared" si="11"/>
        <v>#DIV/0!</v>
      </c>
      <c r="I77" s="32">
        <f t="shared" si="12"/>
        <v>0</v>
      </c>
      <c r="J77" s="40" t="e">
        <f t="shared" si="13"/>
        <v>#DIV/0!</v>
      </c>
      <c r="K77" s="33" t="e">
        <f t="shared" si="14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 t="e">
        <f t="shared" si="10"/>
        <v>#DIV/0!</v>
      </c>
      <c r="H78" s="21" t="e">
        <f t="shared" si="11"/>
        <v>#DIV/0!</v>
      </c>
      <c r="I78" s="32">
        <f t="shared" si="12"/>
        <v>0</v>
      </c>
      <c r="J78" s="40" t="e">
        <f t="shared" si="13"/>
        <v>#DIV/0!</v>
      </c>
      <c r="K78" s="33" t="e">
        <f t="shared" si="14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 t="e">
        <f t="shared" si="10"/>
        <v>#DIV/0!</v>
      </c>
      <c r="H79" s="21" t="e">
        <f t="shared" si="11"/>
        <v>#DIV/0!</v>
      </c>
      <c r="I79" s="32">
        <f t="shared" si="12"/>
        <v>0</v>
      </c>
      <c r="J79" s="40" t="e">
        <f t="shared" si="13"/>
        <v>#DIV/0!</v>
      </c>
      <c r="K79" s="33" t="e">
        <f t="shared" si="14"/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 t="e">
        <f t="shared" si="10"/>
        <v>#DIV/0!</v>
      </c>
      <c r="H80" s="21" t="e">
        <f t="shared" si="11"/>
        <v>#DIV/0!</v>
      </c>
      <c r="I80" s="32">
        <f t="shared" si="12"/>
        <v>0</v>
      </c>
      <c r="J80" s="40" t="e">
        <f t="shared" si="13"/>
        <v>#DIV/0!</v>
      </c>
      <c r="K80" s="33" t="e">
        <f t="shared" si="14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 t="e">
        <f t="shared" si="10"/>
        <v>#DIV/0!</v>
      </c>
      <c r="H81" s="21" t="e">
        <f t="shared" si="11"/>
        <v>#DIV/0!</v>
      </c>
      <c r="I81" s="32">
        <f t="shared" si="12"/>
        <v>0</v>
      </c>
      <c r="J81" s="40" t="e">
        <f t="shared" si="13"/>
        <v>#DIV/0!</v>
      </c>
      <c r="K81" s="33" t="e">
        <f t="shared" si="14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 t="e">
        <f t="shared" si="10"/>
        <v>#DIV/0!</v>
      </c>
      <c r="H82" s="21" t="e">
        <f t="shared" si="11"/>
        <v>#DIV/0!</v>
      </c>
      <c r="I82" s="32">
        <f t="shared" si="12"/>
        <v>0</v>
      </c>
      <c r="J82" s="40" t="e">
        <f t="shared" si="13"/>
        <v>#DIV/0!</v>
      </c>
      <c r="K82" s="33" t="e">
        <f t="shared" si="14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 t="e">
        <f t="shared" si="10"/>
        <v>#DIV/0!</v>
      </c>
      <c r="H83" s="21" t="e">
        <f t="shared" si="11"/>
        <v>#DIV/0!</v>
      </c>
      <c r="I83" s="32">
        <f t="shared" si="12"/>
        <v>0</v>
      </c>
      <c r="J83" s="40" t="e">
        <f t="shared" si="13"/>
        <v>#DIV/0!</v>
      </c>
      <c r="K83" s="33" t="e">
        <f t="shared" si="14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 t="e">
        <f t="shared" si="10"/>
        <v>#DIV/0!</v>
      </c>
      <c r="H84" s="21" t="e">
        <f t="shared" si="11"/>
        <v>#DIV/0!</v>
      </c>
      <c r="I84" s="32">
        <f t="shared" si="12"/>
        <v>0</v>
      </c>
      <c r="J84" s="40" t="e">
        <f t="shared" si="13"/>
        <v>#DIV/0!</v>
      </c>
      <c r="K84" s="33" t="e">
        <f t="shared" si="14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 t="e">
        <f t="shared" si="10"/>
        <v>#DIV/0!</v>
      </c>
      <c r="H85" s="21" t="e">
        <f t="shared" si="11"/>
        <v>#DIV/0!</v>
      </c>
      <c r="I85" s="32">
        <f t="shared" si="12"/>
        <v>0</v>
      </c>
      <c r="J85" s="40" t="e">
        <f t="shared" si="13"/>
        <v>#DIV/0!</v>
      </c>
      <c r="K85" s="33" t="e">
        <f t="shared" si="14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 t="e">
        <f t="shared" si="10"/>
        <v>#DIV/0!</v>
      </c>
      <c r="H86" s="21" t="e">
        <f t="shared" si="11"/>
        <v>#DIV/0!</v>
      </c>
      <c r="I86" s="32">
        <f t="shared" si="12"/>
        <v>0</v>
      </c>
      <c r="J86" s="40" t="e">
        <f t="shared" si="13"/>
        <v>#DIV/0!</v>
      </c>
      <c r="K86" s="33" t="e">
        <f t="shared" si="14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 t="e">
        <f t="shared" si="10"/>
        <v>#DIV/0!</v>
      </c>
      <c r="H87" s="21" t="e">
        <f t="shared" si="11"/>
        <v>#DIV/0!</v>
      </c>
      <c r="I87" s="32">
        <f t="shared" si="12"/>
        <v>0</v>
      </c>
      <c r="J87" s="40" t="e">
        <f t="shared" si="13"/>
        <v>#DIV/0!</v>
      </c>
      <c r="K87" s="33" t="e">
        <f t="shared" si="14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 t="e">
        <f t="shared" si="10"/>
        <v>#DIV/0!</v>
      </c>
      <c r="H88" s="21" t="e">
        <f t="shared" si="11"/>
        <v>#DIV/0!</v>
      </c>
      <c r="I88" s="32">
        <f t="shared" si="12"/>
        <v>0</v>
      </c>
      <c r="J88" s="40" t="e">
        <f t="shared" si="13"/>
        <v>#DIV/0!</v>
      </c>
      <c r="K88" s="33" t="e">
        <f t="shared" si="14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 t="e">
        <f t="shared" si="10"/>
        <v>#DIV/0!</v>
      </c>
      <c r="H89" s="21" t="e">
        <f t="shared" si="11"/>
        <v>#DIV/0!</v>
      </c>
      <c r="I89" s="32">
        <f t="shared" si="12"/>
        <v>0</v>
      </c>
      <c r="J89" s="40" t="e">
        <f t="shared" si="13"/>
        <v>#DIV/0!</v>
      </c>
      <c r="K89" s="33" t="e">
        <f t="shared" si="14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 t="e">
        <f t="shared" si="10"/>
        <v>#DIV/0!</v>
      </c>
      <c r="H90" s="21" t="e">
        <f t="shared" si="11"/>
        <v>#DIV/0!</v>
      </c>
      <c r="I90" s="32">
        <f t="shared" si="12"/>
        <v>0</v>
      </c>
      <c r="J90" s="40" t="e">
        <f t="shared" si="13"/>
        <v>#DIV/0!</v>
      </c>
      <c r="K90" s="33" t="e">
        <f t="shared" si="14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 t="e">
        <f t="shared" si="10"/>
        <v>#DIV/0!</v>
      </c>
      <c r="H91" s="21" t="e">
        <f t="shared" si="11"/>
        <v>#DIV/0!</v>
      </c>
      <c r="I91" s="32">
        <f t="shared" si="12"/>
        <v>0</v>
      </c>
      <c r="J91" s="40" t="e">
        <f t="shared" si="13"/>
        <v>#DIV/0!</v>
      </c>
      <c r="K91" s="33" t="e">
        <f t="shared" si="14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 t="e">
        <f t="shared" si="10"/>
        <v>#DIV/0!</v>
      </c>
      <c r="H92" s="21" t="e">
        <f t="shared" si="11"/>
        <v>#DIV/0!</v>
      </c>
      <c r="I92" s="32">
        <f t="shared" si="12"/>
        <v>0</v>
      </c>
      <c r="J92" s="40" t="e">
        <f t="shared" si="13"/>
        <v>#DIV/0!</v>
      </c>
      <c r="K92" s="33" t="e">
        <f t="shared" si="14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 t="e">
        <f t="shared" si="10"/>
        <v>#DIV/0!</v>
      </c>
      <c r="H93" s="21" t="e">
        <f t="shared" si="11"/>
        <v>#DIV/0!</v>
      </c>
      <c r="I93" s="32">
        <f t="shared" si="12"/>
        <v>0</v>
      </c>
      <c r="J93" s="40" t="e">
        <f t="shared" si="13"/>
        <v>#DIV/0!</v>
      </c>
      <c r="K93" s="33" t="e">
        <f t="shared" si="14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 t="e">
        <f t="shared" si="10"/>
        <v>#DIV/0!</v>
      </c>
      <c r="H94" s="21" t="e">
        <f t="shared" si="11"/>
        <v>#DIV/0!</v>
      </c>
      <c r="I94" s="32">
        <f t="shared" si="12"/>
        <v>0</v>
      </c>
      <c r="J94" s="40" t="e">
        <f t="shared" si="13"/>
        <v>#DIV/0!</v>
      </c>
      <c r="K94" s="33" t="e">
        <f t="shared" si="14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 t="e">
        <f t="shared" si="10"/>
        <v>#DIV/0!</v>
      </c>
      <c r="H95" s="21" t="e">
        <f t="shared" si="11"/>
        <v>#DIV/0!</v>
      </c>
      <c r="I95" s="32">
        <f t="shared" si="12"/>
        <v>0</v>
      </c>
      <c r="J95" s="40" t="e">
        <f t="shared" si="13"/>
        <v>#DIV/0!</v>
      </c>
      <c r="K95" s="33" t="e">
        <f t="shared" si="14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 t="e">
        <f t="shared" si="10"/>
        <v>#DIV/0!</v>
      </c>
      <c r="H96" s="21" t="e">
        <f t="shared" si="11"/>
        <v>#DIV/0!</v>
      </c>
      <c r="I96" s="32">
        <f t="shared" si="12"/>
        <v>0</v>
      </c>
      <c r="J96" s="40" t="e">
        <f t="shared" si="13"/>
        <v>#DIV/0!</v>
      </c>
      <c r="K96" s="33" t="e">
        <f t="shared" si="14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 t="e">
        <f t="shared" si="10"/>
        <v>#DIV/0!</v>
      </c>
      <c r="H97" s="21" t="e">
        <f t="shared" si="11"/>
        <v>#DIV/0!</v>
      </c>
      <c r="I97" s="32">
        <f t="shared" si="12"/>
        <v>0</v>
      </c>
      <c r="J97" s="40" t="e">
        <f t="shared" si="13"/>
        <v>#DIV/0!</v>
      </c>
      <c r="K97" s="33" t="e">
        <f t="shared" si="14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 t="e">
        <f t="shared" si="10"/>
        <v>#DIV/0!</v>
      </c>
      <c r="H98" s="21" t="e">
        <f t="shared" si="11"/>
        <v>#DIV/0!</v>
      </c>
      <c r="I98" s="32">
        <f t="shared" si="12"/>
        <v>0</v>
      </c>
      <c r="J98" s="40" t="e">
        <f t="shared" si="13"/>
        <v>#DIV/0!</v>
      </c>
      <c r="K98" s="33" t="e">
        <f t="shared" si="14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 t="e">
        <f t="shared" si="10"/>
        <v>#DIV/0!</v>
      </c>
      <c r="H99" s="21" t="e">
        <f t="shared" si="11"/>
        <v>#DIV/0!</v>
      </c>
      <c r="I99" s="32">
        <f t="shared" si="12"/>
        <v>0</v>
      </c>
      <c r="J99" s="40" t="e">
        <f t="shared" si="13"/>
        <v>#DIV/0!</v>
      </c>
      <c r="K99" s="33" t="e">
        <f t="shared" si="14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 t="e">
        <f t="shared" si="10"/>
        <v>#DIV/0!</v>
      </c>
      <c r="H100" s="21" t="e">
        <f t="shared" si="11"/>
        <v>#DIV/0!</v>
      </c>
      <c r="I100" s="32">
        <f t="shared" si="12"/>
        <v>0</v>
      </c>
      <c r="J100" s="40" t="e">
        <f t="shared" si="13"/>
        <v>#DIV/0!</v>
      </c>
      <c r="K100" s="33" t="e">
        <f t="shared" si="14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 t="e">
        <f t="shared" si="10"/>
        <v>#DIV/0!</v>
      </c>
      <c r="H101" s="21" t="e">
        <f t="shared" si="11"/>
        <v>#DIV/0!</v>
      </c>
      <c r="I101" s="32">
        <f t="shared" si="12"/>
        <v>0</v>
      </c>
      <c r="J101" s="40" t="e">
        <f t="shared" si="13"/>
        <v>#DIV/0!</v>
      </c>
      <c r="K101" s="33" t="e">
        <f t="shared" si="14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 t="e">
        <f t="shared" si="10"/>
        <v>#DIV/0!</v>
      </c>
      <c r="H102" s="21" t="e">
        <f t="shared" si="11"/>
        <v>#DIV/0!</v>
      </c>
      <c r="I102" s="32">
        <f t="shared" si="12"/>
        <v>0</v>
      </c>
      <c r="J102" s="40" t="e">
        <f t="shared" si="13"/>
        <v>#DIV/0!</v>
      </c>
      <c r="K102" s="33" t="e">
        <f t="shared" si="14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 t="e">
        <f t="shared" si="10"/>
        <v>#DIV/0!</v>
      </c>
      <c r="H103" s="21" t="e">
        <f t="shared" si="11"/>
        <v>#DIV/0!</v>
      </c>
      <c r="I103" s="32">
        <f t="shared" si="12"/>
        <v>0</v>
      </c>
      <c r="J103" s="40" t="e">
        <f t="shared" si="13"/>
        <v>#DIV/0!</v>
      </c>
      <c r="K103" s="33" t="e">
        <f t="shared" si="14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 t="e">
        <f t="shared" si="10"/>
        <v>#DIV/0!</v>
      </c>
      <c r="H104" s="21" t="e">
        <f t="shared" si="11"/>
        <v>#DIV/0!</v>
      </c>
      <c r="I104" s="32">
        <f t="shared" si="12"/>
        <v>0</v>
      </c>
      <c r="J104" s="40" t="e">
        <f t="shared" si="13"/>
        <v>#DIV/0!</v>
      </c>
      <c r="K104" s="33" t="e">
        <f t="shared" si="14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 t="e">
        <f t="shared" si="10"/>
        <v>#DIV/0!</v>
      </c>
      <c r="H105" s="21" t="e">
        <f t="shared" si="11"/>
        <v>#DIV/0!</v>
      </c>
      <c r="I105" s="32">
        <f t="shared" si="12"/>
        <v>0</v>
      </c>
      <c r="J105" s="40" t="e">
        <f t="shared" si="13"/>
        <v>#DIV/0!</v>
      </c>
      <c r="K105" s="33" t="e">
        <f t="shared" si="14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 t="e">
        <f t="shared" si="10"/>
        <v>#DIV/0!</v>
      </c>
      <c r="H106" s="21" t="e">
        <f t="shared" si="11"/>
        <v>#DIV/0!</v>
      </c>
      <c r="I106" s="32">
        <f t="shared" si="12"/>
        <v>0</v>
      </c>
      <c r="J106" s="40" t="e">
        <f t="shared" si="13"/>
        <v>#DIV/0!</v>
      </c>
      <c r="K106" s="33" t="e">
        <f t="shared" si="14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 t="e">
        <f t="shared" si="10"/>
        <v>#DIV/0!</v>
      </c>
      <c r="H107" s="21" t="e">
        <f t="shared" si="11"/>
        <v>#DIV/0!</v>
      </c>
      <c r="I107" s="32">
        <f t="shared" si="12"/>
        <v>0</v>
      </c>
      <c r="J107" s="40" t="e">
        <f t="shared" si="13"/>
        <v>#DIV/0!</v>
      </c>
      <c r="K107" s="33" t="e">
        <f t="shared" si="14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 t="e">
        <f t="shared" si="10"/>
        <v>#DIV/0!</v>
      </c>
      <c r="H108" s="21" t="e">
        <f t="shared" si="11"/>
        <v>#DIV/0!</v>
      </c>
      <c r="I108" s="32">
        <f t="shared" si="12"/>
        <v>0</v>
      </c>
      <c r="J108" s="40" t="e">
        <f t="shared" si="13"/>
        <v>#DIV/0!</v>
      </c>
      <c r="K108" s="33" t="e">
        <f t="shared" si="14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 t="e">
        <f t="shared" si="10"/>
        <v>#DIV/0!</v>
      </c>
      <c r="H109" s="21" t="e">
        <f t="shared" si="11"/>
        <v>#DIV/0!</v>
      </c>
      <c r="I109" s="32">
        <f t="shared" si="12"/>
        <v>0</v>
      </c>
      <c r="J109" s="40" t="e">
        <f t="shared" si="13"/>
        <v>#DIV/0!</v>
      </c>
      <c r="K109" s="33" t="e">
        <f t="shared" si="14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 t="e">
        <f t="shared" si="10"/>
        <v>#DIV/0!</v>
      </c>
      <c r="H110" s="21" t="e">
        <f t="shared" si="11"/>
        <v>#DIV/0!</v>
      </c>
      <c r="I110" s="32">
        <f t="shared" si="12"/>
        <v>0</v>
      </c>
      <c r="J110" s="40" t="e">
        <f t="shared" si="13"/>
        <v>#DIV/0!</v>
      </c>
      <c r="K110" s="33" t="e">
        <f t="shared" si="14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 t="e">
        <f t="shared" si="10"/>
        <v>#DIV/0!</v>
      </c>
      <c r="H111" s="21" t="e">
        <f t="shared" si="11"/>
        <v>#DIV/0!</v>
      </c>
      <c r="I111" s="32">
        <f t="shared" si="12"/>
        <v>0</v>
      </c>
      <c r="J111" s="40" t="e">
        <f t="shared" si="13"/>
        <v>#DIV/0!</v>
      </c>
      <c r="K111" s="33" t="e">
        <f t="shared" si="14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 t="e">
        <f t="shared" si="10"/>
        <v>#DIV/0!</v>
      </c>
      <c r="H112" s="21" t="e">
        <f t="shared" si="11"/>
        <v>#DIV/0!</v>
      </c>
      <c r="I112" s="32">
        <f t="shared" si="12"/>
        <v>0</v>
      </c>
      <c r="J112" s="40" t="e">
        <f t="shared" si="13"/>
        <v>#DIV/0!</v>
      </c>
      <c r="K112" s="33" t="e">
        <f t="shared" si="14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 t="e">
        <f t="shared" si="10"/>
        <v>#DIV/0!</v>
      </c>
      <c r="H113" s="21" t="e">
        <f t="shared" si="11"/>
        <v>#DIV/0!</v>
      </c>
      <c r="I113" s="32">
        <f t="shared" si="12"/>
        <v>0</v>
      </c>
      <c r="J113" s="40" t="e">
        <f t="shared" si="13"/>
        <v>#DIV/0!</v>
      </c>
      <c r="K113" s="33" t="e">
        <f t="shared" si="14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 t="e">
        <f t="shared" si="10"/>
        <v>#DIV/0!</v>
      </c>
      <c r="H114" s="21" t="e">
        <f t="shared" si="11"/>
        <v>#DIV/0!</v>
      </c>
      <c r="I114" s="32">
        <f t="shared" si="12"/>
        <v>0</v>
      </c>
      <c r="J114" s="40" t="e">
        <f t="shared" si="13"/>
        <v>#DIV/0!</v>
      </c>
      <c r="K114" s="33" t="e">
        <f t="shared" si="14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 t="e">
        <f t="shared" si="10"/>
        <v>#DIV/0!</v>
      </c>
      <c r="H115" s="21" t="e">
        <f t="shared" si="11"/>
        <v>#DIV/0!</v>
      </c>
      <c r="I115" s="32">
        <f t="shared" si="12"/>
        <v>0</v>
      </c>
      <c r="J115" s="40" t="e">
        <f t="shared" si="13"/>
        <v>#DIV/0!</v>
      </c>
      <c r="K115" s="33" t="e">
        <f t="shared" si="14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 t="e">
        <f t="shared" si="10"/>
        <v>#DIV/0!</v>
      </c>
      <c r="H116" s="21" t="e">
        <f t="shared" si="11"/>
        <v>#DIV/0!</v>
      </c>
      <c r="I116" s="32">
        <f t="shared" si="12"/>
        <v>0</v>
      </c>
      <c r="J116" s="40" t="e">
        <f t="shared" si="13"/>
        <v>#DIV/0!</v>
      </c>
      <c r="K116" s="33" t="e">
        <f t="shared" si="14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 t="e">
        <f t="shared" si="10"/>
        <v>#DIV/0!</v>
      </c>
      <c r="H117" s="21" t="e">
        <f t="shared" si="11"/>
        <v>#DIV/0!</v>
      </c>
      <c r="I117" s="32">
        <f t="shared" si="12"/>
        <v>0</v>
      </c>
      <c r="J117" s="40" t="e">
        <f t="shared" si="13"/>
        <v>#DIV/0!</v>
      </c>
      <c r="K117" s="33" t="e">
        <f t="shared" si="14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 t="e">
        <f t="shared" si="10"/>
        <v>#DIV/0!</v>
      </c>
      <c r="H118" s="21" t="e">
        <f t="shared" si="11"/>
        <v>#DIV/0!</v>
      </c>
      <c r="I118" s="32">
        <f t="shared" si="12"/>
        <v>0</v>
      </c>
      <c r="J118" s="40" t="e">
        <f t="shared" si="13"/>
        <v>#DIV/0!</v>
      </c>
      <c r="K118" s="33" t="e">
        <f t="shared" si="14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 t="e">
        <f t="shared" si="10"/>
        <v>#DIV/0!</v>
      </c>
      <c r="H119" s="21" t="e">
        <f t="shared" si="11"/>
        <v>#DIV/0!</v>
      </c>
      <c r="I119" s="32">
        <f t="shared" si="12"/>
        <v>0</v>
      </c>
      <c r="J119" s="40" t="e">
        <f t="shared" si="13"/>
        <v>#DIV/0!</v>
      </c>
      <c r="K119" s="33" t="e">
        <f t="shared" si="14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 t="e">
        <f t="shared" si="10"/>
        <v>#DIV/0!</v>
      </c>
      <c r="H120" s="21" t="e">
        <f t="shared" si="11"/>
        <v>#DIV/0!</v>
      </c>
      <c r="I120" s="32">
        <f t="shared" si="12"/>
        <v>0</v>
      </c>
      <c r="J120" s="40" t="e">
        <f t="shared" si="13"/>
        <v>#DIV/0!</v>
      </c>
      <c r="K120" s="33" t="e">
        <f t="shared" si="14"/>
        <v>#DIV/0!</v>
      </c>
      <c r="L120" s="34"/>
    </row>
  </sheetData>
  <mergeCells count="26">
    <mergeCell ref="M11:M13"/>
    <mergeCell ref="B9:H9"/>
    <mergeCell ref="K9:L9"/>
    <mergeCell ref="C10:H10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B8:H8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tabColor rgb="FF7030A0"/>
    <pageSetUpPr fitToPage="1"/>
  </sheetPr>
  <dimension ref="A1:M120"/>
  <sheetViews>
    <sheetView topLeftCell="A10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.42578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71093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47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50</v>
      </c>
      <c r="L8" s="11"/>
    </row>
    <row r="9" spans="1:13" ht="15" customHeight="1">
      <c r="A9" s="12" t="s">
        <v>9</v>
      </c>
      <c r="B9" s="478" t="s">
        <v>49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373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45386</v>
      </c>
      <c r="B15" s="36" t="s">
        <v>804</v>
      </c>
      <c r="C15" s="28">
        <v>10</v>
      </c>
      <c r="D15" s="29">
        <v>980</v>
      </c>
      <c r="E15" s="21">
        <f>C15*D15</f>
        <v>9800</v>
      </c>
      <c r="F15" s="30"/>
      <c r="G15" s="31">
        <f t="shared" ref="G15:G22" si="0">J14</f>
        <v>0</v>
      </c>
      <c r="H15" s="21">
        <f t="shared" ref="H15:H22" si="1">G15*F15</f>
        <v>0</v>
      </c>
      <c r="I15" s="32">
        <f t="shared" ref="I15:I22" si="2">+I14+C15-F15</f>
        <v>10</v>
      </c>
      <c r="J15" s="40">
        <f t="shared" ref="J15:J22" si="3">ROUND(((K14+E15)-H15)/I15,2)</f>
        <v>980</v>
      </c>
      <c r="K15" s="33">
        <f t="shared" ref="K15:K22" si="4">ROUND(I15*J15,2)</f>
        <v>9800</v>
      </c>
      <c r="L15" s="34"/>
    </row>
    <row r="16" spans="1:13" ht="17.100000000000001" customHeight="1">
      <c r="A16" s="17">
        <v>45399</v>
      </c>
      <c r="B16" s="36" t="s">
        <v>615</v>
      </c>
      <c r="C16" s="28"/>
      <c r="D16" s="29"/>
      <c r="E16" s="21"/>
      <c r="F16" s="30">
        <v>1</v>
      </c>
      <c r="G16" s="31">
        <f t="shared" si="0"/>
        <v>980</v>
      </c>
      <c r="H16" s="21">
        <f t="shared" si="1"/>
        <v>980</v>
      </c>
      <c r="I16" s="32">
        <f t="shared" si="2"/>
        <v>9</v>
      </c>
      <c r="J16" s="40">
        <f t="shared" si="3"/>
        <v>980</v>
      </c>
      <c r="K16" s="33">
        <f t="shared" si="4"/>
        <v>8820</v>
      </c>
      <c r="L16" s="34"/>
      <c r="M16" s="165" t="s">
        <v>837</v>
      </c>
    </row>
    <row r="17" spans="1:13" ht="17.100000000000001" customHeight="1">
      <c r="A17" s="194">
        <v>45399</v>
      </c>
      <c r="B17" s="227" t="s">
        <v>615</v>
      </c>
      <c r="C17" s="196"/>
      <c r="D17" s="197"/>
      <c r="E17" s="198"/>
      <c r="F17" s="199">
        <v>1</v>
      </c>
      <c r="G17" s="208">
        <f t="shared" si="0"/>
        <v>980</v>
      </c>
      <c r="H17" s="198">
        <f t="shared" si="1"/>
        <v>980</v>
      </c>
      <c r="I17" s="201">
        <f t="shared" si="2"/>
        <v>8</v>
      </c>
      <c r="J17" s="202">
        <f t="shared" si="3"/>
        <v>980</v>
      </c>
      <c r="K17" s="203">
        <f t="shared" si="4"/>
        <v>7840</v>
      </c>
      <c r="L17" s="204"/>
      <c r="M17" s="205" t="s">
        <v>838</v>
      </c>
    </row>
    <row r="18" spans="1:13" ht="17.100000000000001" customHeight="1">
      <c r="A18" s="300">
        <v>45434</v>
      </c>
      <c r="B18" s="301" t="s">
        <v>588</v>
      </c>
      <c r="C18" s="302"/>
      <c r="D18" s="303"/>
      <c r="E18" s="304"/>
      <c r="F18" s="305">
        <v>1</v>
      </c>
      <c r="G18" s="306">
        <f t="shared" si="0"/>
        <v>980</v>
      </c>
      <c r="H18" s="304">
        <f t="shared" si="1"/>
        <v>980</v>
      </c>
      <c r="I18" s="307">
        <f t="shared" si="2"/>
        <v>7</v>
      </c>
      <c r="J18" s="308">
        <f t="shared" si="3"/>
        <v>980</v>
      </c>
      <c r="K18" s="304">
        <f t="shared" si="4"/>
        <v>6860</v>
      </c>
      <c r="L18" s="309"/>
      <c r="M18" s="310" t="s">
        <v>941</v>
      </c>
    </row>
    <row r="19" spans="1:13" ht="17.100000000000001" customHeight="1">
      <c r="A19" s="17">
        <v>45482</v>
      </c>
      <c r="B19" s="17" t="s">
        <v>605</v>
      </c>
      <c r="C19" s="19"/>
      <c r="D19" s="20"/>
      <c r="E19" s="21"/>
      <c r="F19" s="22">
        <v>4</v>
      </c>
      <c r="G19" s="23">
        <f t="shared" si="0"/>
        <v>980</v>
      </c>
      <c r="H19" s="21">
        <f t="shared" si="1"/>
        <v>3920</v>
      </c>
      <c r="I19" s="24">
        <f t="shared" si="2"/>
        <v>3</v>
      </c>
      <c r="J19" s="174">
        <f t="shared" si="3"/>
        <v>980</v>
      </c>
      <c r="K19" s="21">
        <f t="shared" si="4"/>
        <v>2940</v>
      </c>
      <c r="L19" s="26"/>
      <c r="M19" s="165" t="s">
        <v>1053</v>
      </c>
    </row>
    <row r="20" spans="1:13" ht="17.100000000000001" customHeight="1">
      <c r="A20" s="17">
        <v>45490</v>
      </c>
      <c r="B20" s="17" t="s">
        <v>605</v>
      </c>
      <c r="C20" s="28"/>
      <c r="D20" s="29"/>
      <c r="E20" s="21"/>
      <c r="F20" s="30">
        <v>1</v>
      </c>
      <c r="G20" s="31">
        <f>J19</f>
        <v>980</v>
      </c>
      <c r="H20" s="21">
        <f>G20*F20</f>
        <v>980</v>
      </c>
      <c r="I20" s="32">
        <f t="shared" si="2"/>
        <v>2</v>
      </c>
      <c r="J20" s="40">
        <f t="shared" si="3"/>
        <v>980</v>
      </c>
      <c r="K20" s="33">
        <f t="shared" si="4"/>
        <v>1960</v>
      </c>
      <c r="L20" s="34"/>
      <c r="M20" s="165" t="s">
        <v>1080</v>
      </c>
    </row>
    <row r="21" spans="1:13" ht="17.100000000000001" customHeight="1">
      <c r="A21" s="194">
        <v>45495</v>
      </c>
      <c r="B21" s="207" t="s">
        <v>615</v>
      </c>
      <c r="C21" s="196"/>
      <c r="D21" s="197"/>
      <c r="E21" s="198"/>
      <c r="F21" s="199">
        <v>2</v>
      </c>
      <c r="G21" s="208">
        <f>J20</f>
        <v>980</v>
      </c>
      <c r="H21" s="198">
        <f>G21*F21</f>
        <v>1960</v>
      </c>
      <c r="I21" s="201">
        <f t="shared" si="2"/>
        <v>0</v>
      </c>
      <c r="J21" s="202">
        <v>0</v>
      </c>
      <c r="K21" s="203">
        <f t="shared" si="4"/>
        <v>0</v>
      </c>
      <c r="L21" s="204"/>
      <c r="M21" s="205" t="s">
        <v>1088</v>
      </c>
    </row>
    <row r="22" spans="1:13" ht="17.100000000000001" customHeight="1">
      <c r="A22" s="17"/>
      <c r="B22" s="58"/>
      <c r="C22" s="19"/>
      <c r="D22" s="20"/>
      <c r="E22" s="21"/>
      <c r="F22" s="22"/>
      <c r="G22" s="23">
        <f t="shared" si="0"/>
        <v>0</v>
      </c>
      <c r="H22" s="21">
        <f t="shared" si="1"/>
        <v>0</v>
      </c>
      <c r="I22" s="24">
        <f t="shared" si="2"/>
        <v>0</v>
      </c>
      <c r="J22" s="174" t="e">
        <f t="shared" si="3"/>
        <v>#DIV/0!</v>
      </c>
      <c r="K22" s="21" t="e">
        <f t="shared" si="4"/>
        <v>#DIV/0!</v>
      </c>
      <c r="L22" s="26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>
        <f t="shared" ref="I23:I75" si="5">+I22+C23-F23</f>
        <v>0</v>
      </c>
      <c r="J23" s="40" t="e">
        <f t="shared" ref="J23:J75" si="6">ROUND(((K22+E23)-H23)/I23,2)</f>
        <v>#DIV/0!</v>
      </c>
      <c r="K23" s="33" t="e">
        <f t="shared" ref="K23:K75" si="7">ROUND(I23*J23,2)</f>
        <v>#DIV/0!</v>
      </c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>
        <f t="shared" si="5"/>
        <v>0</v>
      </c>
      <c r="J24" s="40" t="e">
        <f t="shared" si="6"/>
        <v>#DIV/0!</v>
      </c>
      <c r="K24" s="33" t="e">
        <f t="shared" si="7"/>
        <v>#DIV/0!</v>
      </c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>
        <f t="shared" si="5"/>
        <v>0</v>
      </c>
      <c r="J25" s="40" t="e">
        <f t="shared" si="6"/>
        <v>#DIV/0!</v>
      </c>
      <c r="K25" s="33" t="e">
        <f t="shared" si="7"/>
        <v>#DIV/0!</v>
      </c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si="5"/>
        <v>0</v>
      </c>
      <c r="J26" s="40" t="e">
        <f t="shared" si="6"/>
        <v>#DIV/0!</v>
      </c>
      <c r="K26" s="33" t="e">
        <f t="shared" si="7"/>
        <v>#DIV/0!</v>
      </c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5"/>
        <v>0</v>
      </c>
      <c r="J27" s="40" t="e">
        <f t="shared" si="6"/>
        <v>#DIV/0!</v>
      </c>
      <c r="K27" s="33" t="e">
        <f t="shared" si="7"/>
        <v>#DIV/0!</v>
      </c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5"/>
        <v>0</v>
      </c>
      <c r="J28" s="40" t="e">
        <f t="shared" si="6"/>
        <v>#DIV/0!</v>
      </c>
      <c r="K28" s="33" t="e">
        <f t="shared" si="7"/>
        <v>#DIV/0!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5"/>
        <v>0</v>
      </c>
      <c r="J29" s="40" t="e">
        <f t="shared" si="6"/>
        <v>#DIV/0!</v>
      </c>
      <c r="K29" s="33" t="e">
        <f t="shared" si="7"/>
        <v>#DIV/0!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5"/>
        <v>0</v>
      </c>
      <c r="J30" s="40" t="e">
        <f t="shared" si="6"/>
        <v>#DIV/0!</v>
      </c>
      <c r="K30" s="33" t="e">
        <f t="shared" si="7"/>
        <v>#DIV/0!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5"/>
        <v>0</v>
      </c>
      <c r="J31" s="40" t="e">
        <f t="shared" si="6"/>
        <v>#DIV/0!</v>
      </c>
      <c r="K31" s="33" t="e">
        <f t="shared" si="7"/>
        <v>#DIV/0!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5"/>
        <v>0</v>
      </c>
      <c r="J32" s="40" t="e">
        <f t="shared" si="6"/>
        <v>#DIV/0!</v>
      </c>
      <c r="K32" s="33" t="e">
        <f t="shared" si="7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5"/>
        <v>0</v>
      </c>
      <c r="J33" s="40" t="e">
        <f t="shared" si="6"/>
        <v>#DIV/0!</v>
      </c>
      <c r="K33" s="33" t="e">
        <f t="shared" si="7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5"/>
        <v>0</v>
      </c>
      <c r="J34" s="40" t="e">
        <f t="shared" si="6"/>
        <v>#DIV/0!</v>
      </c>
      <c r="K34" s="33" t="e">
        <f t="shared" si="7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5"/>
        <v>0</v>
      </c>
      <c r="J35" s="40" t="e">
        <f t="shared" si="6"/>
        <v>#DIV/0!</v>
      </c>
      <c r="K35" s="33" t="e">
        <f t="shared" si="7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5"/>
        <v>0</v>
      </c>
      <c r="J36" s="40" t="e">
        <f t="shared" si="6"/>
        <v>#DIV/0!</v>
      </c>
      <c r="K36" s="33" t="e">
        <f t="shared" si="7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5"/>
        <v>0</v>
      </c>
      <c r="J37" s="40" t="e">
        <f t="shared" si="6"/>
        <v>#DIV/0!</v>
      </c>
      <c r="K37" s="33" t="e">
        <f t="shared" si="7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5"/>
        <v>0</v>
      </c>
      <c r="J38" s="40" t="e">
        <f t="shared" si="6"/>
        <v>#DIV/0!</v>
      </c>
      <c r="K38" s="33" t="e">
        <f t="shared" si="7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5"/>
        <v>0</v>
      </c>
      <c r="J39" s="40" t="e">
        <f t="shared" si="6"/>
        <v>#DIV/0!</v>
      </c>
      <c r="K39" s="33" t="e">
        <f t="shared" si="7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5"/>
        <v>0</v>
      </c>
      <c r="J40" s="40" t="e">
        <f t="shared" si="6"/>
        <v>#DIV/0!</v>
      </c>
      <c r="K40" s="33" t="e">
        <f t="shared" si="7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5"/>
        <v>0</v>
      </c>
      <c r="J41" s="40" t="e">
        <f t="shared" si="6"/>
        <v>#DIV/0!</v>
      </c>
      <c r="K41" s="33" t="e">
        <f t="shared" si="7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5"/>
        <v>0</v>
      </c>
      <c r="J42" s="40" t="e">
        <f t="shared" si="6"/>
        <v>#DIV/0!</v>
      </c>
      <c r="K42" s="33" t="e">
        <f t="shared" si="7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5"/>
        <v>0</v>
      </c>
      <c r="J43" s="40" t="e">
        <f t="shared" si="6"/>
        <v>#DIV/0!</v>
      </c>
      <c r="K43" s="33" t="e">
        <f t="shared" si="7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5"/>
        <v>0</v>
      </c>
      <c r="J44" s="40" t="e">
        <f t="shared" si="6"/>
        <v>#DIV/0!</v>
      </c>
      <c r="K44" s="33" t="e">
        <f t="shared" si="7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5"/>
        <v>0</v>
      </c>
      <c r="J45" s="40" t="e">
        <f t="shared" si="6"/>
        <v>#DIV/0!</v>
      </c>
      <c r="K45" s="33" t="e">
        <f t="shared" si="7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5"/>
        <v>0</v>
      </c>
      <c r="J46" s="40" t="e">
        <f t="shared" si="6"/>
        <v>#DIV/0!</v>
      </c>
      <c r="K46" s="33" t="e">
        <f t="shared" si="7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5"/>
        <v>0</v>
      </c>
      <c r="J47" s="40" t="e">
        <f t="shared" si="6"/>
        <v>#DIV/0!</v>
      </c>
      <c r="K47" s="33" t="e">
        <f t="shared" si="7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5"/>
        <v>0</v>
      </c>
      <c r="J48" s="40" t="e">
        <f t="shared" si="6"/>
        <v>#DIV/0!</v>
      </c>
      <c r="K48" s="33" t="e">
        <f t="shared" si="7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5"/>
        <v>0</v>
      </c>
      <c r="J49" s="40" t="e">
        <f t="shared" si="6"/>
        <v>#DIV/0!</v>
      </c>
      <c r="K49" s="33" t="e">
        <f t="shared" si="7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5"/>
        <v>0</v>
      </c>
      <c r="J50" s="40" t="e">
        <f t="shared" si="6"/>
        <v>#DIV/0!</v>
      </c>
      <c r="K50" s="33" t="e">
        <f t="shared" si="7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5"/>
        <v>0</v>
      </c>
      <c r="J51" s="40" t="e">
        <f t="shared" si="6"/>
        <v>#DIV/0!</v>
      </c>
      <c r="K51" s="33" t="e">
        <f t="shared" si="7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5"/>
        <v>0</v>
      </c>
      <c r="J52" s="40" t="e">
        <f t="shared" si="6"/>
        <v>#DIV/0!</v>
      </c>
      <c r="K52" s="33" t="e">
        <f t="shared" si="7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5"/>
        <v>0</v>
      </c>
      <c r="J53" s="40" t="e">
        <f t="shared" si="6"/>
        <v>#DIV/0!</v>
      </c>
      <c r="K53" s="33" t="e">
        <f t="shared" si="7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5"/>
        <v>0</v>
      </c>
      <c r="J54" s="40" t="e">
        <f t="shared" si="6"/>
        <v>#DIV/0!</v>
      </c>
      <c r="K54" s="33" t="e">
        <f t="shared" si="7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5"/>
        <v>0</v>
      </c>
      <c r="J55" s="40" t="e">
        <f t="shared" si="6"/>
        <v>#DIV/0!</v>
      </c>
      <c r="K55" s="33" t="e">
        <f t="shared" si="7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5"/>
        <v>0</v>
      </c>
      <c r="J56" s="40" t="e">
        <f t="shared" si="6"/>
        <v>#DIV/0!</v>
      </c>
      <c r="K56" s="33" t="e">
        <f t="shared" si="7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5"/>
        <v>0</v>
      </c>
      <c r="J57" s="40" t="e">
        <f t="shared" si="6"/>
        <v>#DIV/0!</v>
      </c>
      <c r="K57" s="33" t="e">
        <f t="shared" si="7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5"/>
        <v>0</v>
      </c>
      <c r="J58" s="40" t="e">
        <f t="shared" si="6"/>
        <v>#DIV/0!</v>
      </c>
      <c r="K58" s="33" t="e">
        <f t="shared" si="7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5"/>
        <v>0</v>
      </c>
      <c r="J59" s="40" t="e">
        <f t="shared" si="6"/>
        <v>#DIV/0!</v>
      </c>
      <c r="K59" s="33" t="e">
        <f t="shared" si="7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5"/>
        <v>0</v>
      </c>
      <c r="J60" s="40" t="e">
        <f t="shared" si="6"/>
        <v>#DIV/0!</v>
      </c>
      <c r="K60" s="33" t="e">
        <f t="shared" si="7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5"/>
        <v>0</v>
      </c>
      <c r="J61" s="40" t="e">
        <f t="shared" si="6"/>
        <v>#DIV/0!</v>
      </c>
      <c r="K61" s="33" t="e">
        <f t="shared" si="7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5"/>
        <v>0</v>
      </c>
      <c r="J62" s="40" t="e">
        <f t="shared" si="6"/>
        <v>#DIV/0!</v>
      </c>
      <c r="K62" s="33" t="e">
        <f t="shared" si="7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5"/>
        <v>0</v>
      </c>
      <c r="J63" s="40" t="e">
        <f t="shared" si="6"/>
        <v>#DIV/0!</v>
      </c>
      <c r="K63" s="33" t="e">
        <f t="shared" si="7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5"/>
        <v>0</v>
      </c>
      <c r="J64" s="40" t="e">
        <f t="shared" si="6"/>
        <v>#DIV/0!</v>
      </c>
      <c r="K64" s="33" t="e">
        <f t="shared" si="7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5"/>
        <v>0</v>
      </c>
      <c r="J65" s="40" t="e">
        <f t="shared" si="6"/>
        <v>#DIV/0!</v>
      </c>
      <c r="K65" s="33" t="e">
        <f t="shared" si="7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5"/>
        <v>0</v>
      </c>
      <c r="J66" s="40" t="e">
        <f t="shared" si="6"/>
        <v>#DIV/0!</v>
      </c>
      <c r="K66" s="33" t="e">
        <f t="shared" si="7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5"/>
        <v>0</v>
      </c>
      <c r="J67" s="40" t="e">
        <f t="shared" si="6"/>
        <v>#DIV/0!</v>
      </c>
      <c r="K67" s="33" t="e">
        <f t="shared" si="7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5"/>
        <v>0</v>
      </c>
      <c r="J68" s="40" t="e">
        <f t="shared" si="6"/>
        <v>#DIV/0!</v>
      </c>
      <c r="K68" s="33" t="e">
        <f t="shared" si="7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5"/>
        <v>0</v>
      </c>
      <c r="J69" s="40" t="e">
        <f t="shared" si="6"/>
        <v>#DIV/0!</v>
      </c>
      <c r="K69" s="33" t="e">
        <f t="shared" si="7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5"/>
        <v>0</v>
      </c>
      <c r="J70" s="40" t="e">
        <f t="shared" si="6"/>
        <v>#DIV/0!</v>
      </c>
      <c r="K70" s="33" t="e">
        <f t="shared" si="7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5"/>
        <v>0</v>
      </c>
      <c r="J71" s="40" t="e">
        <f t="shared" si="6"/>
        <v>#DIV/0!</v>
      </c>
      <c r="K71" s="33" t="e">
        <f t="shared" si="7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5"/>
        <v>0</v>
      </c>
      <c r="J72" s="40" t="e">
        <f t="shared" si="6"/>
        <v>#DIV/0!</v>
      </c>
      <c r="K72" s="33" t="e">
        <f t="shared" si="7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5"/>
        <v>0</v>
      </c>
      <c r="J73" s="40" t="e">
        <f t="shared" si="6"/>
        <v>#DIV/0!</v>
      </c>
      <c r="K73" s="33" t="e">
        <f t="shared" si="7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5"/>
        <v>0</v>
      </c>
      <c r="J74" s="40" t="e">
        <f t="shared" si="6"/>
        <v>#DIV/0!</v>
      </c>
      <c r="K74" s="33" t="e">
        <f t="shared" si="7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5"/>
        <v>0</v>
      </c>
      <c r="J75" s="40" t="e">
        <f t="shared" si="6"/>
        <v>#DIV/0!</v>
      </c>
      <c r="K75" s="33" t="e">
        <f t="shared" si="7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32">
        <f t="shared" ref="I76:I120" si="8">+I75+C76-F76</f>
        <v>0</v>
      </c>
      <c r="J76" s="40" t="e">
        <f t="shared" ref="J76:J120" si="9">ROUND(((K75+E76)-H76)/I76,2)</f>
        <v>#DIV/0!</v>
      </c>
      <c r="K76" s="33" t="e">
        <f t="shared" ref="K76:K120" si="10">ROUND(I76*J76,2)</f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32">
        <f t="shared" si="8"/>
        <v>0</v>
      </c>
      <c r="J77" s="40" t="e">
        <f t="shared" si="9"/>
        <v>#DIV/0!</v>
      </c>
      <c r="K77" s="33" t="e">
        <f t="shared" si="10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32">
        <f t="shared" si="8"/>
        <v>0</v>
      </c>
      <c r="J78" s="40" t="e">
        <f t="shared" si="9"/>
        <v>#DIV/0!</v>
      </c>
      <c r="K78" s="33" t="e">
        <f t="shared" si="10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32">
        <f t="shared" si="8"/>
        <v>0</v>
      </c>
      <c r="J79" s="40" t="e">
        <f t="shared" si="9"/>
        <v>#DIV/0!</v>
      </c>
      <c r="K79" s="33" t="e">
        <f t="shared" si="10"/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32">
        <f t="shared" si="8"/>
        <v>0</v>
      </c>
      <c r="J80" s="40" t="e">
        <f t="shared" si="9"/>
        <v>#DIV/0!</v>
      </c>
      <c r="K80" s="33" t="e">
        <f t="shared" si="10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32">
        <f t="shared" si="8"/>
        <v>0</v>
      </c>
      <c r="J81" s="40" t="e">
        <f t="shared" si="9"/>
        <v>#DIV/0!</v>
      </c>
      <c r="K81" s="33" t="e">
        <f t="shared" si="10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32">
        <f t="shared" si="8"/>
        <v>0</v>
      </c>
      <c r="J82" s="40" t="e">
        <f t="shared" si="9"/>
        <v>#DIV/0!</v>
      </c>
      <c r="K82" s="33" t="e">
        <f t="shared" si="10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32">
        <f t="shared" si="8"/>
        <v>0</v>
      </c>
      <c r="J83" s="40" t="e">
        <f t="shared" si="9"/>
        <v>#DIV/0!</v>
      </c>
      <c r="K83" s="33" t="e">
        <f t="shared" si="10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32">
        <f t="shared" si="8"/>
        <v>0</v>
      </c>
      <c r="J84" s="40" t="e">
        <f t="shared" si="9"/>
        <v>#DIV/0!</v>
      </c>
      <c r="K84" s="33" t="e">
        <f t="shared" si="10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32">
        <f t="shared" si="8"/>
        <v>0</v>
      </c>
      <c r="J85" s="40" t="e">
        <f t="shared" si="9"/>
        <v>#DIV/0!</v>
      </c>
      <c r="K85" s="33" t="e">
        <f t="shared" si="10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32">
        <f t="shared" si="8"/>
        <v>0</v>
      </c>
      <c r="J86" s="40" t="e">
        <f t="shared" si="9"/>
        <v>#DIV/0!</v>
      </c>
      <c r="K86" s="33" t="e">
        <f t="shared" si="10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32">
        <f t="shared" si="8"/>
        <v>0</v>
      </c>
      <c r="J87" s="40" t="e">
        <f t="shared" si="9"/>
        <v>#DIV/0!</v>
      </c>
      <c r="K87" s="33" t="e">
        <f t="shared" si="10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32">
        <f t="shared" si="8"/>
        <v>0</v>
      </c>
      <c r="J88" s="40" t="e">
        <f t="shared" si="9"/>
        <v>#DIV/0!</v>
      </c>
      <c r="K88" s="33" t="e">
        <f t="shared" si="10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32">
        <f t="shared" si="8"/>
        <v>0</v>
      </c>
      <c r="J89" s="40" t="e">
        <f t="shared" si="9"/>
        <v>#DIV/0!</v>
      </c>
      <c r="K89" s="33" t="e">
        <f t="shared" si="10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32">
        <f t="shared" si="8"/>
        <v>0</v>
      </c>
      <c r="J90" s="40" t="e">
        <f t="shared" si="9"/>
        <v>#DIV/0!</v>
      </c>
      <c r="K90" s="33" t="e">
        <f t="shared" si="10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32">
        <f t="shared" si="8"/>
        <v>0</v>
      </c>
      <c r="J91" s="40" t="e">
        <f t="shared" si="9"/>
        <v>#DIV/0!</v>
      </c>
      <c r="K91" s="33" t="e">
        <f t="shared" si="10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32">
        <f t="shared" si="8"/>
        <v>0</v>
      </c>
      <c r="J92" s="40" t="e">
        <f t="shared" si="9"/>
        <v>#DIV/0!</v>
      </c>
      <c r="K92" s="33" t="e">
        <f t="shared" si="10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32">
        <f t="shared" si="8"/>
        <v>0</v>
      </c>
      <c r="J93" s="40" t="e">
        <f t="shared" si="9"/>
        <v>#DIV/0!</v>
      </c>
      <c r="K93" s="33" t="e">
        <f t="shared" si="10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32">
        <f t="shared" si="8"/>
        <v>0</v>
      </c>
      <c r="J94" s="40" t="e">
        <f t="shared" si="9"/>
        <v>#DIV/0!</v>
      </c>
      <c r="K94" s="33" t="e">
        <f t="shared" si="10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32">
        <f t="shared" si="8"/>
        <v>0</v>
      </c>
      <c r="J95" s="40" t="e">
        <f t="shared" si="9"/>
        <v>#DIV/0!</v>
      </c>
      <c r="K95" s="33" t="e">
        <f t="shared" si="10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32">
        <f t="shared" si="8"/>
        <v>0</v>
      </c>
      <c r="J96" s="40" t="e">
        <f t="shared" si="9"/>
        <v>#DIV/0!</v>
      </c>
      <c r="K96" s="33" t="e">
        <f t="shared" si="10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32">
        <f t="shared" si="8"/>
        <v>0</v>
      </c>
      <c r="J97" s="40" t="e">
        <f t="shared" si="9"/>
        <v>#DIV/0!</v>
      </c>
      <c r="K97" s="33" t="e">
        <f t="shared" si="10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32">
        <f t="shared" si="8"/>
        <v>0</v>
      </c>
      <c r="J98" s="40" t="e">
        <f t="shared" si="9"/>
        <v>#DIV/0!</v>
      </c>
      <c r="K98" s="33" t="e">
        <f t="shared" si="10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32">
        <f t="shared" si="8"/>
        <v>0</v>
      </c>
      <c r="J99" s="40" t="e">
        <f t="shared" si="9"/>
        <v>#DIV/0!</v>
      </c>
      <c r="K99" s="33" t="e">
        <f t="shared" si="10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32">
        <f t="shared" si="8"/>
        <v>0</v>
      </c>
      <c r="J100" s="40" t="e">
        <f t="shared" si="9"/>
        <v>#DIV/0!</v>
      </c>
      <c r="K100" s="33" t="e">
        <f t="shared" si="10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32">
        <f t="shared" si="8"/>
        <v>0</v>
      </c>
      <c r="J101" s="40" t="e">
        <f t="shared" si="9"/>
        <v>#DIV/0!</v>
      </c>
      <c r="K101" s="33" t="e">
        <f t="shared" si="10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32">
        <f t="shared" si="8"/>
        <v>0</v>
      </c>
      <c r="J102" s="40" t="e">
        <f t="shared" si="9"/>
        <v>#DIV/0!</v>
      </c>
      <c r="K102" s="33" t="e">
        <f t="shared" si="10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32">
        <f t="shared" si="8"/>
        <v>0</v>
      </c>
      <c r="J103" s="40" t="e">
        <f t="shared" si="9"/>
        <v>#DIV/0!</v>
      </c>
      <c r="K103" s="33" t="e">
        <f t="shared" si="10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32">
        <f t="shared" si="8"/>
        <v>0</v>
      </c>
      <c r="J104" s="40" t="e">
        <f t="shared" si="9"/>
        <v>#DIV/0!</v>
      </c>
      <c r="K104" s="33" t="e">
        <f t="shared" si="10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32">
        <f t="shared" si="8"/>
        <v>0</v>
      </c>
      <c r="J105" s="40" t="e">
        <f t="shared" si="9"/>
        <v>#DIV/0!</v>
      </c>
      <c r="K105" s="33" t="e">
        <f t="shared" si="10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32">
        <f t="shared" si="8"/>
        <v>0</v>
      </c>
      <c r="J106" s="40" t="e">
        <f t="shared" si="9"/>
        <v>#DIV/0!</v>
      </c>
      <c r="K106" s="33" t="e">
        <f t="shared" si="10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32">
        <f t="shared" si="8"/>
        <v>0</v>
      </c>
      <c r="J107" s="40" t="e">
        <f t="shared" si="9"/>
        <v>#DIV/0!</v>
      </c>
      <c r="K107" s="33" t="e">
        <f t="shared" si="10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32">
        <f t="shared" si="8"/>
        <v>0</v>
      </c>
      <c r="J108" s="40" t="e">
        <f t="shared" si="9"/>
        <v>#DIV/0!</v>
      </c>
      <c r="K108" s="33" t="e">
        <f t="shared" si="10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32">
        <f t="shared" si="8"/>
        <v>0</v>
      </c>
      <c r="J109" s="40" t="e">
        <f t="shared" si="9"/>
        <v>#DIV/0!</v>
      </c>
      <c r="K109" s="33" t="e">
        <f t="shared" si="10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32">
        <f t="shared" si="8"/>
        <v>0</v>
      </c>
      <c r="J110" s="40" t="e">
        <f t="shared" si="9"/>
        <v>#DIV/0!</v>
      </c>
      <c r="K110" s="33" t="e">
        <f t="shared" si="10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32">
        <f t="shared" si="8"/>
        <v>0</v>
      </c>
      <c r="J111" s="40" t="e">
        <f t="shared" si="9"/>
        <v>#DIV/0!</v>
      </c>
      <c r="K111" s="33" t="e">
        <f t="shared" si="10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32">
        <f t="shared" si="8"/>
        <v>0</v>
      </c>
      <c r="J112" s="40" t="e">
        <f t="shared" si="9"/>
        <v>#DIV/0!</v>
      </c>
      <c r="K112" s="33" t="e">
        <f t="shared" si="10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32">
        <f t="shared" si="8"/>
        <v>0</v>
      </c>
      <c r="J113" s="40" t="e">
        <f t="shared" si="9"/>
        <v>#DIV/0!</v>
      </c>
      <c r="K113" s="33" t="e">
        <f t="shared" si="10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32">
        <f t="shared" si="8"/>
        <v>0</v>
      </c>
      <c r="J114" s="40" t="e">
        <f t="shared" si="9"/>
        <v>#DIV/0!</v>
      </c>
      <c r="K114" s="33" t="e">
        <f t="shared" si="10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32">
        <f t="shared" si="8"/>
        <v>0</v>
      </c>
      <c r="J115" s="40" t="e">
        <f t="shared" si="9"/>
        <v>#DIV/0!</v>
      </c>
      <c r="K115" s="33" t="e">
        <f t="shared" si="10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32">
        <f t="shared" si="8"/>
        <v>0</v>
      </c>
      <c r="J116" s="40" t="e">
        <f t="shared" si="9"/>
        <v>#DIV/0!</v>
      </c>
      <c r="K116" s="33" t="e">
        <f t="shared" si="10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32">
        <f t="shared" si="8"/>
        <v>0</v>
      </c>
      <c r="J117" s="40" t="e">
        <f t="shared" si="9"/>
        <v>#DIV/0!</v>
      </c>
      <c r="K117" s="33" t="e">
        <f t="shared" si="10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32">
        <f t="shared" si="8"/>
        <v>0</v>
      </c>
      <c r="J118" s="40" t="e">
        <f t="shared" si="9"/>
        <v>#DIV/0!</v>
      </c>
      <c r="K118" s="33" t="e">
        <f t="shared" si="10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2">
        <f t="shared" si="8"/>
        <v>0</v>
      </c>
      <c r="J119" s="40" t="e">
        <f t="shared" si="9"/>
        <v>#DIV/0!</v>
      </c>
      <c r="K119" s="33" t="e">
        <f t="shared" si="10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32">
        <f t="shared" si="8"/>
        <v>0</v>
      </c>
      <c r="J120" s="40" t="e">
        <f t="shared" si="9"/>
        <v>#DIV/0!</v>
      </c>
      <c r="K120" s="33" t="e">
        <f t="shared" si="10"/>
        <v>#DIV/0!</v>
      </c>
      <c r="L120" s="34"/>
    </row>
  </sheetData>
  <mergeCells count="26">
    <mergeCell ref="M11:M13"/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B9:H9"/>
    <mergeCell ref="K9:L9"/>
    <mergeCell ref="C10:H10"/>
    <mergeCell ref="I10:L10"/>
    <mergeCell ref="L11:L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tabColor rgb="FFFF0000"/>
    <pageSetUpPr fitToPage="1"/>
  </sheetPr>
  <dimension ref="A1:M120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52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54</v>
      </c>
      <c r="L8" s="11"/>
    </row>
    <row r="9" spans="1:13" ht="15" customHeight="1">
      <c r="A9" s="12" t="s">
        <v>9</v>
      </c>
      <c r="B9" s="478" t="s">
        <v>53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/>
      <c r="B15" s="36"/>
      <c r="C15" s="28"/>
      <c r="D15" s="29"/>
      <c r="E15" s="21"/>
      <c r="F15" s="30"/>
      <c r="G15" s="31">
        <f>J14</f>
        <v>0</v>
      </c>
      <c r="H15" s="21">
        <f>G15*F15</f>
        <v>0</v>
      </c>
      <c r="I15" s="32">
        <f t="shared" ref="I15:I21" si="0">+I14+C15-F15</f>
        <v>0</v>
      </c>
      <c r="J15" s="40" t="e">
        <f>ROUND(((K14+E15)-H15)/I15,2)</f>
        <v>#DIV/0!</v>
      </c>
      <c r="K15" s="33" t="e">
        <f t="shared" ref="K15:K21" si="1">ROUND(I15*J15,2)</f>
        <v>#DIV/0!</v>
      </c>
      <c r="L15" s="34"/>
    </row>
    <row r="16" spans="1:13" ht="17.100000000000001" customHeight="1">
      <c r="A16" s="17"/>
      <c r="B16" s="36"/>
      <c r="C16" s="28"/>
      <c r="D16" s="29"/>
      <c r="E16" s="21"/>
      <c r="F16" s="30"/>
      <c r="G16" s="31" t="e">
        <f>J15</f>
        <v>#DIV/0!</v>
      </c>
      <c r="H16" s="21" t="e">
        <f>G16*F16</f>
        <v>#DIV/0!</v>
      </c>
      <c r="I16" s="32">
        <f t="shared" si="0"/>
        <v>0</v>
      </c>
      <c r="J16" s="40">
        <v>0</v>
      </c>
      <c r="K16" s="33">
        <f t="shared" si="1"/>
        <v>0</v>
      </c>
      <c r="L16" s="34"/>
      <c r="M16" s="117"/>
    </row>
    <row r="17" spans="1:12" ht="17.100000000000001" customHeight="1">
      <c r="A17" s="17"/>
      <c r="B17" s="58"/>
      <c r="C17" s="28"/>
      <c r="D17" s="29"/>
      <c r="E17" s="21"/>
      <c r="F17" s="30"/>
      <c r="G17" s="31"/>
      <c r="H17" s="21"/>
      <c r="I17" s="32">
        <f t="shared" si="0"/>
        <v>0</v>
      </c>
      <c r="J17" s="40" t="e">
        <f>ROUND(((K16+E17)-H17)/I17,2)</f>
        <v>#DIV/0!</v>
      </c>
      <c r="K17" s="33" t="e">
        <f t="shared" si="1"/>
        <v>#DIV/0!</v>
      </c>
      <c r="L17" s="34"/>
    </row>
    <row r="18" spans="1:12" ht="17.100000000000001" customHeight="1">
      <c r="A18" s="17"/>
      <c r="B18" s="58"/>
      <c r="C18" s="28"/>
      <c r="D18" s="29"/>
      <c r="E18" s="21"/>
      <c r="F18" s="30"/>
      <c r="G18" s="31"/>
      <c r="H18" s="21"/>
      <c r="I18" s="32">
        <f t="shared" si="0"/>
        <v>0</v>
      </c>
      <c r="J18" s="40">
        <v>0</v>
      </c>
      <c r="K18" s="33">
        <f t="shared" si="1"/>
        <v>0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>
        <f t="shared" si="0"/>
        <v>0</v>
      </c>
      <c r="J19" s="40">
        <v>0</v>
      </c>
      <c r="K19" s="33">
        <f t="shared" si="1"/>
        <v>0</v>
      </c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>
        <f t="shared" si="0"/>
        <v>0</v>
      </c>
      <c r="J20" s="40">
        <v>0</v>
      </c>
      <c r="K20" s="33">
        <f t="shared" si="1"/>
        <v>0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f t="shared" si="0"/>
        <v>0</v>
      </c>
      <c r="J21" s="40">
        <v>0</v>
      </c>
      <c r="K21" s="33">
        <f t="shared" si="1"/>
        <v>0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>
        <f t="shared" ref="I22:I85" si="2">+I21+C22-F22</f>
        <v>0</v>
      </c>
      <c r="J22" s="40">
        <v>0</v>
      </c>
      <c r="K22" s="33">
        <f t="shared" ref="K22:K85" si="3">ROUND(I22*J22,2)</f>
        <v>0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>
        <f t="shared" si="2"/>
        <v>0</v>
      </c>
      <c r="J23" s="40">
        <v>0</v>
      </c>
      <c r="K23" s="33">
        <f t="shared" si="3"/>
        <v>0</v>
      </c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>
        <f t="shared" si="2"/>
        <v>0</v>
      </c>
      <c r="J24" s="40">
        <v>0</v>
      </c>
      <c r="K24" s="33">
        <f t="shared" si="3"/>
        <v>0</v>
      </c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>
        <f t="shared" si="2"/>
        <v>0</v>
      </c>
      <c r="J25" s="40">
        <v>0</v>
      </c>
      <c r="K25" s="33">
        <f t="shared" si="3"/>
        <v>0</v>
      </c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si="2"/>
        <v>0</v>
      </c>
      <c r="J26" s="40">
        <v>0</v>
      </c>
      <c r="K26" s="33">
        <f t="shared" si="3"/>
        <v>0</v>
      </c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2"/>
        <v>0</v>
      </c>
      <c r="J27" s="40">
        <v>0</v>
      </c>
      <c r="K27" s="33">
        <f t="shared" si="3"/>
        <v>0</v>
      </c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2"/>
        <v>0</v>
      </c>
      <c r="J28" s="40">
        <v>0</v>
      </c>
      <c r="K28" s="33">
        <f t="shared" si="3"/>
        <v>0</v>
      </c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2"/>
        <v>0</v>
      </c>
      <c r="J29" s="40">
        <v>0</v>
      </c>
      <c r="K29" s="33">
        <f t="shared" si="3"/>
        <v>0</v>
      </c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2"/>
        <v>0</v>
      </c>
      <c r="J30" s="40">
        <v>0</v>
      </c>
      <c r="K30" s="33">
        <f t="shared" si="3"/>
        <v>0</v>
      </c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2"/>
        <v>0</v>
      </c>
      <c r="J31" s="40">
        <v>0</v>
      </c>
      <c r="K31" s="33">
        <f t="shared" si="3"/>
        <v>0</v>
      </c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2"/>
        <v>0</v>
      </c>
      <c r="J32" s="40">
        <v>0</v>
      </c>
      <c r="K32" s="33">
        <f t="shared" si="3"/>
        <v>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2"/>
        <v>0</v>
      </c>
      <c r="J33" s="40">
        <v>0</v>
      </c>
      <c r="K33" s="33">
        <f t="shared" si="3"/>
        <v>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2"/>
        <v>0</v>
      </c>
      <c r="J34" s="40">
        <v>0</v>
      </c>
      <c r="K34" s="33">
        <f t="shared" si="3"/>
        <v>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2"/>
        <v>0</v>
      </c>
      <c r="J35" s="40">
        <v>0</v>
      </c>
      <c r="K35" s="33">
        <f t="shared" si="3"/>
        <v>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2"/>
        <v>0</v>
      </c>
      <c r="J36" s="40">
        <v>0</v>
      </c>
      <c r="K36" s="33">
        <f t="shared" si="3"/>
        <v>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2"/>
        <v>0</v>
      </c>
      <c r="J37" s="40">
        <v>0</v>
      </c>
      <c r="K37" s="33">
        <f t="shared" si="3"/>
        <v>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2"/>
        <v>0</v>
      </c>
      <c r="J38" s="40">
        <v>0</v>
      </c>
      <c r="K38" s="33">
        <f t="shared" si="3"/>
        <v>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2"/>
        <v>0</v>
      </c>
      <c r="J39" s="40">
        <v>0</v>
      </c>
      <c r="K39" s="33">
        <f t="shared" si="3"/>
        <v>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2"/>
        <v>0</v>
      </c>
      <c r="J40" s="40">
        <v>0</v>
      </c>
      <c r="K40" s="33">
        <f t="shared" si="3"/>
        <v>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2"/>
        <v>0</v>
      </c>
      <c r="J41" s="40">
        <v>0</v>
      </c>
      <c r="K41" s="33">
        <f t="shared" si="3"/>
        <v>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2"/>
        <v>0</v>
      </c>
      <c r="J42" s="40">
        <v>0</v>
      </c>
      <c r="K42" s="33">
        <f t="shared" si="3"/>
        <v>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2"/>
        <v>0</v>
      </c>
      <c r="J43" s="40">
        <v>0</v>
      </c>
      <c r="K43" s="33">
        <f t="shared" si="3"/>
        <v>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2"/>
        <v>0</v>
      </c>
      <c r="J44" s="40">
        <v>0</v>
      </c>
      <c r="K44" s="33">
        <f t="shared" si="3"/>
        <v>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2"/>
        <v>0</v>
      </c>
      <c r="J45" s="40">
        <v>0</v>
      </c>
      <c r="K45" s="33">
        <f t="shared" si="3"/>
        <v>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2"/>
        <v>0</v>
      </c>
      <c r="J46" s="40">
        <v>0</v>
      </c>
      <c r="K46" s="33">
        <f t="shared" si="3"/>
        <v>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2"/>
        <v>0</v>
      </c>
      <c r="J47" s="40">
        <v>0</v>
      </c>
      <c r="K47" s="33">
        <f t="shared" si="3"/>
        <v>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2"/>
        <v>0</v>
      </c>
      <c r="J48" s="40">
        <v>0</v>
      </c>
      <c r="K48" s="33">
        <f t="shared" si="3"/>
        <v>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2"/>
        <v>0</v>
      </c>
      <c r="J49" s="40">
        <v>0</v>
      </c>
      <c r="K49" s="33">
        <f t="shared" si="3"/>
        <v>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2"/>
        <v>0</v>
      </c>
      <c r="J50" s="40">
        <v>0</v>
      </c>
      <c r="K50" s="33">
        <f t="shared" si="3"/>
        <v>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2"/>
        <v>0</v>
      </c>
      <c r="J51" s="40">
        <v>0</v>
      </c>
      <c r="K51" s="33">
        <f t="shared" si="3"/>
        <v>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2"/>
        <v>0</v>
      </c>
      <c r="J52" s="40">
        <v>0</v>
      </c>
      <c r="K52" s="33">
        <f t="shared" si="3"/>
        <v>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2"/>
        <v>0</v>
      </c>
      <c r="J53" s="40">
        <v>0</v>
      </c>
      <c r="K53" s="33">
        <f t="shared" si="3"/>
        <v>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2"/>
        <v>0</v>
      </c>
      <c r="J54" s="40">
        <v>0</v>
      </c>
      <c r="K54" s="33">
        <f t="shared" si="3"/>
        <v>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2"/>
        <v>0</v>
      </c>
      <c r="J55" s="40">
        <v>0</v>
      </c>
      <c r="K55" s="33">
        <f t="shared" si="3"/>
        <v>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2"/>
        <v>0</v>
      </c>
      <c r="J56" s="40">
        <v>0</v>
      </c>
      <c r="K56" s="33">
        <f t="shared" si="3"/>
        <v>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2"/>
        <v>0</v>
      </c>
      <c r="J57" s="40">
        <v>0</v>
      </c>
      <c r="K57" s="33">
        <f t="shared" si="3"/>
        <v>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2"/>
        <v>0</v>
      </c>
      <c r="J58" s="40">
        <v>0</v>
      </c>
      <c r="K58" s="33">
        <f t="shared" si="3"/>
        <v>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2"/>
        <v>0</v>
      </c>
      <c r="J59" s="40">
        <v>0</v>
      </c>
      <c r="K59" s="33">
        <f t="shared" si="3"/>
        <v>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2"/>
        <v>0</v>
      </c>
      <c r="J60" s="40">
        <v>0</v>
      </c>
      <c r="K60" s="33">
        <f t="shared" si="3"/>
        <v>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2"/>
        <v>0</v>
      </c>
      <c r="J61" s="40">
        <v>0</v>
      </c>
      <c r="K61" s="33">
        <f t="shared" si="3"/>
        <v>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2"/>
        <v>0</v>
      </c>
      <c r="J62" s="40">
        <v>0</v>
      </c>
      <c r="K62" s="33">
        <f t="shared" si="3"/>
        <v>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2"/>
        <v>0</v>
      </c>
      <c r="J63" s="40">
        <v>0</v>
      </c>
      <c r="K63" s="33">
        <f t="shared" si="3"/>
        <v>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2"/>
        <v>0</v>
      </c>
      <c r="J64" s="40">
        <v>0</v>
      </c>
      <c r="K64" s="33">
        <f t="shared" si="3"/>
        <v>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2"/>
        <v>0</v>
      </c>
      <c r="J65" s="40">
        <v>0</v>
      </c>
      <c r="K65" s="33">
        <f t="shared" si="3"/>
        <v>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2"/>
        <v>0</v>
      </c>
      <c r="J66" s="40">
        <v>0</v>
      </c>
      <c r="K66" s="33">
        <f t="shared" si="3"/>
        <v>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2"/>
        <v>0</v>
      </c>
      <c r="J67" s="40">
        <v>0</v>
      </c>
      <c r="K67" s="33">
        <f t="shared" si="3"/>
        <v>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2"/>
        <v>0</v>
      </c>
      <c r="J68" s="40">
        <v>0</v>
      </c>
      <c r="K68" s="33">
        <f t="shared" si="3"/>
        <v>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2"/>
        <v>0</v>
      </c>
      <c r="J69" s="40">
        <v>0</v>
      </c>
      <c r="K69" s="33">
        <f t="shared" si="3"/>
        <v>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2"/>
        <v>0</v>
      </c>
      <c r="J70" s="40">
        <v>0</v>
      </c>
      <c r="K70" s="33">
        <f t="shared" si="3"/>
        <v>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2"/>
        <v>0</v>
      </c>
      <c r="J71" s="40">
        <v>0</v>
      </c>
      <c r="K71" s="33">
        <f t="shared" si="3"/>
        <v>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2"/>
        <v>0</v>
      </c>
      <c r="J72" s="40">
        <v>0</v>
      </c>
      <c r="K72" s="33">
        <f t="shared" si="3"/>
        <v>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2"/>
        <v>0</v>
      </c>
      <c r="J73" s="40">
        <v>0</v>
      </c>
      <c r="K73" s="33">
        <f t="shared" si="3"/>
        <v>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2"/>
        <v>0</v>
      </c>
      <c r="J74" s="40">
        <v>0</v>
      </c>
      <c r="K74" s="33">
        <f t="shared" si="3"/>
        <v>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2"/>
        <v>0</v>
      </c>
      <c r="J75" s="40">
        <v>0</v>
      </c>
      <c r="K75" s="33">
        <f t="shared" si="3"/>
        <v>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2"/>
        <v>0</v>
      </c>
      <c r="J76" s="40">
        <v>0</v>
      </c>
      <c r="K76" s="33">
        <f t="shared" si="3"/>
        <v>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2"/>
        <v>0</v>
      </c>
      <c r="J77" s="40">
        <v>0</v>
      </c>
      <c r="K77" s="33">
        <f t="shared" si="3"/>
        <v>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2"/>
        <v>0</v>
      </c>
      <c r="J78" s="40">
        <v>0</v>
      </c>
      <c r="K78" s="33">
        <f t="shared" si="3"/>
        <v>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2"/>
        <v>0</v>
      </c>
      <c r="J79" s="40">
        <v>0</v>
      </c>
      <c r="K79" s="33">
        <f t="shared" si="3"/>
        <v>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2"/>
        <v>0</v>
      </c>
      <c r="J80" s="40">
        <v>0</v>
      </c>
      <c r="K80" s="33">
        <f t="shared" si="3"/>
        <v>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2"/>
        <v>0</v>
      </c>
      <c r="J81" s="40">
        <v>0</v>
      </c>
      <c r="K81" s="33">
        <f t="shared" si="3"/>
        <v>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2"/>
        <v>0</v>
      </c>
      <c r="J82" s="40">
        <v>0</v>
      </c>
      <c r="K82" s="33">
        <f t="shared" si="3"/>
        <v>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2"/>
        <v>0</v>
      </c>
      <c r="J83" s="40">
        <v>0</v>
      </c>
      <c r="K83" s="33">
        <f t="shared" si="3"/>
        <v>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2"/>
        <v>0</v>
      </c>
      <c r="J84" s="40">
        <v>0</v>
      </c>
      <c r="K84" s="33">
        <f t="shared" si="3"/>
        <v>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2"/>
        <v>0</v>
      </c>
      <c r="J85" s="40">
        <v>0</v>
      </c>
      <c r="K85" s="33">
        <f t="shared" si="3"/>
        <v>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ref="I86:I120" si="4">+I85+C86-F86</f>
        <v>0</v>
      </c>
      <c r="J86" s="40">
        <v>0</v>
      </c>
      <c r="K86" s="33">
        <f t="shared" ref="K86:K120" si="5">ROUND(I86*J86,2)</f>
        <v>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4"/>
        <v>0</v>
      </c>
      <c r="J87" s="40">
        <v>0</v>
      </c>
      <c r="K87" s="33">
        <f t="shared" si="5"/>
        <v>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4"/>
        <v>0</v>
      </c>
      <c r="J88" s="40">
        <v>0</v>
      </c>
      <c r="K88" s="33">
        <f t="shared" si="5"/>
        <v>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4"/>
        <v>0</v>
      </c>
      <c r="J89" s="40">
        <v>0</v>
      </c>
      <c r="K89" s="33">
        <f t="shared" si="5"/>
        <v>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4"/>
        <v>0</v>
      </c>
      <c r="J90" s="40">
        <v>0</v>
      </c>
      <c r="K90" s="33">
        <f t="shared" si="5"/>
        <v>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4"/>
        <v>0</v>
      </c>
      <c r="J91" s="40">
        <v>0</v>
      </c>
      <c r="K91" s="33">
        <f t="shared" si="5"/>
        <v>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4"/>
        <v>0</v>
      </c>
      <c r="J92" s="40">
        <v>0</v>
      </c>
      <c r="K92" s="33">
        <f t="shared" si="5"/>
        <v>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4"/>
        <v>0</v>
      </c>
      <c r="J93" s="40">
        <v>0</v>
      </c>
      <c r="K93" s="33">
        <f t="shared" si="5"/>
        <v>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4"/>
        <v>0</v>
      </c>
      <c r="J94" s="40">
        <v>0</v>
      </c>
      <c r="K94" s="33">
        <f t="shared" si="5"/>
        <v>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4"/>
        <v>0</v>
      </c>
      <c r="J95" s="40">
        <v>0</v>
      </c>
      <c r="K95" s="33">
        <f t="shared" si="5"/>
        <v>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4"/>
        <v>0</v>
      </c>
      <c r="J96" s="40">
        <v>0</v>
      </c>
      <c r="K96" s="33">
        <f t="shared" si="5"/>
        <v>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4"/>
        <v>0</v>
      </c>
      <c r="J97" s="40">
        <v>0</v>
      </c>
      <c r="K97" s="33">
        <f t="shared" si="5"/>
        <v>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4"/>
        <v>0</v>
      </c>
      <c r="J98" s="40">
        <v>0</v>
      </c>
      <c r="K98" s="33">
        <f t="shared" si="5"/>
        <v>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4"/>
        <v>0</v>
      </c>
      <c r="J99" s="40">
        <v>0</v>
      </c>
      <c r="K99" s="33">
        <f t="shared" si="5"/>
        <v>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4"/>
        <v>0</v>
      </c>
      <c r="J100" s="40">
        <v>0</v>
      </c>
      <c r="K100" s="33">
        <f t="shared" si="5"/>
        <v>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4"/>
        <v>0</v>
      </c>
      <c r="J101" s="40">
        <v>0</v>
      </c>
      <c r="K101" s="33">
        <f t="shared" si="5"/>
        <v>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4"/>
        <v>0</v>
      </c>
      <c r="J102" s="40">
        <v>0</v>
      </c>
      <c r="K102" s="33">
        <f t="shared" si="5"/>
        <v>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4"/>
        <v>0</v>
      </c>
      <c r="J103" s="40">
        <v>0</v>
      </c>
      <c r="K103" s="33">
        <f t="shared" si="5"/>
        <v>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4"/>
        <v>0</v>
      </c>
      <c r="J104" s="40">
        <v>0</v>
      </c>
      <c r="K104" s="33">
        <f t="shared" si="5"/>
        <v>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4"/>
        <v>0</v>
      </c>
      <c r="J105" s="40">
        <v>0</v>
      </c>
      <c r="K105" s="33">
        <f t="shared" si="5"/>
        <v>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4"/>
        <v>0</v>
      </c>
      <c r="J106" s="40">
        <v>0</v>
      </c>
      <c r="K106" s="33">
        <f t="shared" si="5"/>
        <v>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4"/>
        <v>0</v>
      </c>
      <c r="J107" s="40">
        <v>0</v>
      </c>
      <c r="K107" s="33">
        <f t="shared" si="5"/>
        <v>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4"/>
        <v>0</v>
      </c>
      <c r="J108" s="40">
        <v>0</v>
      </c>
      <c r="K108" s="33">
        <f t="shared" si="5"/>
        <v>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4"/>
        <v>0</v>
      </c>
      <c r="J109" s="40">
        <v>0</v>
      </c>
      <c r="K109" s="33">
        <f t="shared" si="5"/>
        <v>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4"/>
        <v>0</v>
      </c>
      <c r="J110" s="40">
        <v>0</v>
      </c>
      <c r="K110" s="33">
        <f t="shared" si="5"/>
        <v>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4"/>
        <v>0</v>
      </c>
      <c r="J111" s="40">
        <v>0</v>
      </c>
      <c r="K111" s="33">
        <f t="shared" si="5"/>
        <v>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4"/>
        <v>0</v>
      </c>
      <c r="J112" s="40">
        <v>0</v>
      </c>
      <c r="K112" s="33">
        <f t="shared" si="5"/>
        <v>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4"/>
        <v>0</v>
      </c>
      <c r="J113" s="40">
        <v>0</v>
      </c>
      <c r="K113" s="33">
        <f t="shared" si="5"/>
        <v>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4"/>
        <v>0</v>
      </c>
      <c r="J114" s="40">
        <v>0</v>
      </c>
      <c r="K114" s="33">
        <f t="shared" si="5"/>
        <v>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4"/>
        <v>0</v>
      </c>
      <c r="J115" s="40">
        <v>0</v>
      </c>
      <c r="K115" s="33">
        <f t="shared" si="5"/>
        <v>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4"/>
        <v>0</v>
      </c>
      <c r="J116" s="40">
        <v>0</v>
      </c>
      <c r="K116" s="33">
        <f t="shared" si="5"/>
        <v>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4"/>
        <v>0</v>
      </c>
      <c r="J117" s="40">
        <v>0</v>
      </c>
      <c r="K117" s="33">
        <f t="shared" si="5"/>
        <v>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4"/>
        <v>0</v>
      </c>
      <c r="J118" s="40">
        <v>0</v>
      </c>
      <c r="K118" s="33">
        <f t="shared" si="5"/>
        <v>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4"/>
        <v>0</v>
      </c>
      <c r="J119" s="40">
        <v>0</v>
      </c>
      <c r="K119" s="33">
        <f t="shared" si="5"/>
        <v>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4"/>
        <v>0</v>
      </c>
      <c r="J120" s="40">
        <v>0</v>
      </c>
      <c r="K120" s="33">
        <f t="shared" si="5"/>
        <v>0</v>
      </c>
      <c r="L120" s="34"/>
    </row>
  </sheetData>
  <mergeCells count="25"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B9:H9"/>
    <mergeCell ref="K9:L9"/>
    <mergeCell ref="C10:H10"/>
    <mergeCell ref="I10:L10"/>
    <mergeCell ref="L11:L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tabColor rgb="FF7030A0"/>
    <pageSetUpPr fitToPage="1"/>
  </sheetPr>
  <dimension ref="A1:M120"/>
  <sheetViews>
    <sheetView topLeftCell="A4" zoomScaleNormal="100" zoomScaleSheetLayoutView="100" workbookViewId="0">
      <selection activeCell="J30" sqref="J30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55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57</v>
      </c>
      <c r="L8" s="11"/>
    </row>
    <row r="9" spans="1:13" ht="15" customHeight="1">
      <c r="A9" s="12" t="s">
        <v>9</v>
      </c>
      <c r="B9" s="478" t="s">
        <v>56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367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75</v>
      </c>
      <c r="J14" s="25">
        <v>798</v>
      </c>
      <c r="K14" s="21">
        <f>J14*I14</f>
        <v>59850</v>
      </c>
      <c r="L14" s="26"/>
    </row>
    <row r="15" spans="1:13" ht="17.100000000000001" customHeight="1">
      <c r="A15" s="194">
        <v>45309</v>
      </c>
      <c r="B15" s="195" t="s">
        <v>572</v>
      </c>
      <c r="C15" s="196"/>
      <c r="D15" s="197"/>
      <c r="E15" s="198"/>
      <c r="F15" s="199">
        <v>1</v>
      </c>
      <c r="G15" s="208">
        <v>798</v>
      </c>
      <c r="H15" s="198">
        <f>F15*G15</f>
        <v>798</v>
      </c>
      <c r="I15" s="201">
        <f t="shared" ref="I15:I20" si="0">+I14+C15-F15</f>
        <v>74</v>
      </c>
      <c r="J15" s="202">
        <f t="shared" ref="J15:J20" si="1">ROUND(((K14+E15)-H15)/I15,2)</f>
        <v>798</v>
      </c>
      <c r="K15" s="203">
        <f t="shared" ref="K15:K20" si="2">ROUND(I15*J15,2)</f>
        <v>59052</v>
      </c>
      <c r="L15" s="204"/>
      <c r="M15" s="205" t="s">
        <v>624</v>
      </c>
    </row>
    <row r="16" spans="1:13" ht="17.100000000000001" customHeight="1">
      <c r="A16" s="300">
        <v>45345</v>
      </c>
      <c r="B16" s="311" t="s">
        <v>607</v>
      </c>
      <c r="C16" s="302"/>
      <c r="D16" s="303"/>
      <c r="E16" s="304"/>
      <c r="F16" s="305">
        <v>1</v>
      </c>
      <c r="G16" s="306">
        <f t="shared" ref="G16:G21" si="3">J15</f>
        <v>798</v>
      </c>
      <c r="H16" s="304">
        <f t="shared" ref="H16:H21" si="4">G16*F16</f>
        <v>798</v>
      </c>
      <c r="I16" s="307">
        <f t="shared" si="0"/>
        <v>73</v>
      </c>
      <c r="J16" s="308">
        <f t="shared" si="1"/>
        <v>798</v>
      </c>
      <c r="K16" s="304">
        <f t="shared" si="2"/>
        <v>58254</v>
      </c>
      <c r="L16" s="309"/>
      <c r="M16" s="310" t="s">
        <v>697</v>
      </c>
    </row>
    <row r="17" spans="1:13" ht="17.100000000000001" customHeight="1">
      <c r="A17" s="17">
        <v>45488</v>
      </c>
      <c r="B17" s="73" t="s">
        <v>572</v>
      </c>
      <c r="C17" s="19"/>
      <c r="D17" s="20"/>
      <c r="E17" s="21"/>
      <c r="F17" s="22">
        <v>1</v>
      </c>
      <c r="G17" s="23">
        <f t="shared" si="3"/>
        <v>798</v>
      </c>
      <c r="H17" s="21">
        <f t="shared" si="4"/>
        <v>798</v>
      </c>
      <c r="I17" s="24">
        <f t="shared" si="0"/>
        <v>72</v>
      </c>
      <c r="J17" s="174">
        <f t="shared" si="1"/>
        <v>798</v>
      </c>
      <c r="K17" s="21">
        <f t="shared" si="2"/>
        <v>57456</v>
      </c>
      <c r="L17" s="26"/>
      <c r="M17" s="165" t="s">
        <v>1072</v>
      </c>
    </row>
    <row r="18" spans="1:13" ht="17.100000000000001" customHeight="1">
      <c r="A18" s="17">
        <v>45490</v>
      </c>
      <c r="B18" s="73" t="s">
        <v>605</v>
      </c>
      <c r="C18" s="28"/>
      <c r="D18" s="29"/>
      <c r="E18" s="21"/>
      <c r="F18" s="30">
        <v>44</v>
      </c>
      <c r="G18" s="31">
        <f t="shared" si="3"/>
        <v>798</v>
      </c>
      <c r="H18" s="21">
        <f t="shared" si="4"/>
        <v>35112</v>
      </c>
      <c r="I18" s="32">
        <f t="shared" si="0"/>
        <v>28</v>
      </c>
      <c r="J18" s="40">
        <f t="shared" si="1"/>
        <v>798</v>
      </c>
      <c r="K18" s="33">
        <f t="shared" si="2"/>
        <v>22344</v>
      </c>
      <c r="L18" s="34"/>
      <c r="M18" s="165" t="s">
        <v>1080</v>
      </c>
    </row>
    <row r="19" spans="1:13" ht="17.100000000000001" customHeight="1">
      <c r="A19" s="17">
        <v>45491</v>
      </c>
      <c r="B19" s="73" t="s">
        <v>591</v>
      </c>
      <c r="C19" s="28"/>
      <c r="D19" s="29"/>
      <c r="E19" s="21"/>
      <c r="F19" s="30">
        <v>1</v>
      </c>
      <c r="G19" s="31">
        <f t="shared" si="3"/>
        <v>798</v>
      </c>
      <c r="H19" s="21">
        <f t="shared" si="4"/>
        <v>798</v>
      </c>
      <c r="I19" s="32">
        <f t="shared" si="0"/>
        <v>27</v>
      </c>
      <c r="J19" s="40">
        <f t="shared" si="1"/>
        <v>798</v>
      </c>
      <c r="K19" s="33">
        <f t="shared" si="2"/>
        <v>21546</v>
      </c>
      <c r="L19" s="34"/>
      <c r="M19" s="165" t="s">
        <v>1086</v>
      </c>
    </row>
    <row r="20" spans="1:13" ht="17.100000000000001" customHeight="1">
      <c r="A20" s="17">
        <v>45497</v>
      </c>
      <c r="B20" s="73" t="s">
        <v>497</v>
      </c>
      <c r="C20" s="28"/>
      <c r="D20" s="29"/>
      <c r="E20" s="21"/>
      <c r="F20" s="30">
        <v>2</v>
      </c>
      <c r="G20" s="31">
        <f t="shared" si="3"/>
        <v>798</v>
      </c>
      <c r="H20" s="21">
        <f t="shared" si="4"/>
        <v>1596</v>
      </c>
      <c r="I20" s="32">
        <f t="shared" si="0"/>
        <v>25</v>
      </c>
      <c r="J20" s="40">
        <f t="shared" si="1"/>
        <v>798</v>
      </c>
      <c r="K20" s="33">
        <f t="shared" si="2"/>
        <v>19950</v>
      </c>
      <c r="L20" s="34"/>
      <c r="M20" s="165" t="s">
        <v>1102</v>
      </c>
    </row>
    <row r="21" spans="1:13" ht="17.100000000000001" customHeight="1">
      <c r="A21" s="17">
        <v>45510</v>
      </c>
      <c r="B21" s="73" t="s">
        <v>572</v>
      </c>
      <c r="C21" s="28"/>
      <c r="D21" s="29"/>
      <c r="E21" s="21"/>
      <c r="F21" s="30">
        <v>1</v>
      </c>
      <c r="G21" s="31">
        <f t="shared" si="3"/>
        <v>798</v>
      </c>
      <c r="H21" s="21">
        <f t="shared" si="4"/>
        <v>798</v>
      </c>
      <c r="I21" s="32">
        <f t="shared" ref="I21:I29" si="5">+I20+C21-F21</f>
        <v>24</v>
      </c>
      <c r="J21" s="40">
        <f t="shared" ref="J21:J28" si="6">ROUND(((K20+E21)-H21)/I21,2)</f>
        <v>798</v>
      </c>
      <c r="K21" s="33">
        <f t="shared" ref="K21:K29" si="7">ROUND(I21*J21,2)</f>
        <v>19152</v>
      </c>
      <c r="L21" s="34"/>
      <c r="M21" s="165" t="s">
        <v>1137</v>
      </c>
    </row>
    <row r="22" spans="1:13" ht="17.100000000000001" customHeight="1">
      <c r="A22" s="17">
        <v>45542</v>
      </c>
      <c r="B22" s="73" t="s">
        <v>577</v>
      </c>
      <c r="C22" s="28"/>
      <c r="D22" s="29"/>
      <c r="E22" s="21"/>
      <c r="F22" s="30">
        <v>4</v>
      </c>
      <c r="G22" s="31">
        <f t="shared" ref="G22:G29" si="8">J21</f>
        <v>798</v>
      </c>
      <c r="H22" s="21">
        <f t="shared" ref="H22:H29" si="9">G22*F22</f>
        <v>3192</v>
      </c>
      <c r="I22" s="32">
        <f t="shared" si="5"/>
        <v>20</v>
      </c>
      <c r="J22" s="40">
        <f t="shared" si="6"/>
        <v>798</v>
      </c>
      <c r="K22" s="33">
        <f t="shared" si="7"/>
        <v>15960</v>
      </c>
      <c r="L22" s="34"/>
    </row>
    <row r="23" spans="1:13" ht="17.100000000000001" customHeight="1">
      <c r="A23" s="17">
        <v>45543</v>
      </c>
      <c r="B23" s="73" t="s">
        <v>572</v>
      </c>
      <c r="C23" s="28"/>
      <c r="D23" s="29"/>
      <c r="E23" s="21"/>
      <c r="F23" s="30">
        <v>2</v>
      </c>
      <c r="G23" s="31">
        <f t="shared" si="8"/>
        <v>798</v>
      </c>
      <c r="H23" s="21">
        <f t="shared" si="9"/>
        <v>1596</v>
      </c>
      <c r="I23" s="32">
        <f t="shared" si="5"/>
        <v>18</v>
      </c>
      <c r="J23" s="40">
        <f t="shared" si="6"/>
        <v>798</v>
      </c>
      <c r="K23" s="33">
        <f t="shared" si="7"/>
        <v>14364</v>
      </c>
      <c r="L23" s="34"/>
    </row>
    <row r="24" spans="1:13" ht="17.100000000000001" customHeight="1">
      <c r="A24" s="17">
        <v>45544</v>
      </c>
      <c r="B24" s="73" t="s">
        <v>572</v>
      </c>
      <c r="C24" s="28"/>
      <c r="D24" s="29"/>
      <c r="E24" s="21"/>
      <c r="F24" s="30">
        <v>3</v>
      </c>
      <c r="G24" s="31">
        <f t="shared" si="8"/>
        <v>798</v>
      </c>
      <c r="H24" s="21">
        <f t="shared" si="9"/>
        <v>2394</v>
      </c>
      <c r="I24" s="32">
        <f t="shared" si="5"/>
        <v>15</v>
      </c>
      <c r="J24" s="40">
        <f t="shared" si="6"/>
        <v>798</v>
      </c>
      <c r="K24" s="33">
        <f t="shared" si="7"/>
        <v>11970</v>
      </c>
      <c r="L24" s="34"/>
    </row>
    <row r="25" spans="1:13" ht="17.100000000000001" customHeight="1">
      <c r="A25" s="17">
        <v>45545</v>
      </c>
      <c r="B25" s="73" t="s">
        <v>572</v>
      </c>
      <c r="C25" s="28"/>
      <c r="D25" s="29"/>
      <c r="E25" s="21"/>
      <c r="F25" s="30">
        <v>5</v>
      </c>
      <c r="G25" s="31">
        <f t="shared" si="8"/>
        <v>798</v>
      </c>
      <c r="H25" s="21">
        <f t="shared" si="9"/>
        <v>3990</v>
      </c>
      <c r="I25" s="32">
        <f t="shared" si="5"/>
        <v>10</v>
      </c>
      <c r="J25" s="40">
        <f t="shared" si="6"/>
        <v>798</v>
      </c>
      <c r="K25" s="33">
        <f t="shared" si="7"/>
        <v>7980</v>
      </c>
      <c r="L25" s="34"/>
    </row>
    <row r="26" spans="1:13" ht="17.100000000000001" customHeight="1">
      <c r="A26" s="17">
        <v>45567</v>
      </c>
      <c r="B26" s="73" t="s">
        <v>585</v>
      </c>
      <c r="C26" s="28"/>
      <c r="D26" s="29"/>
      <c r="E26" s="21"/>
      <c r="F26" s="30">
        <v>3</v>
      </c>
      <c r="G26" s="31">
        <f t="shared" si="8"/>
        <v>798</v>
      </c>
      <c r="H26" s="21">
        <f t="shared" si="9"/>
        <v>2394</v>
      </c>
      <c r="I26" s="32">
        <f t="shared" si="5"/>
        <v>7</v>
      </c>
      <c r="J26" s="40">
        <f t="shared" si="6"/>
        <v>798</v>
      </c>
      <c r="K26" s="33">
        <f t="shared" si="7"/>
        <v>5586</v>
      </c>
      <c r="L26" s="34"/>
    </row>
    <row r="27" spans="1:13" ht="17.100000000000001" customHeight="1">
      <c r="A27" s="17">
        <v>45568</v>
      </c>
      <c r="B27" s="73" t="s">
        <v>607</v>
      </c>
      <c r="C27" s="28"/>
      <c r="D27" s="29"/>
      <c r="E27" s="21"/>
      <c r="F27" s="30">
        <v>2</v>
      </c>
      <c r="G27" s="31">
        <f t="shared" si="8"/>
        <v>798</v>
      </c>
      <c r="H27" s="21">
        <f t="shared" si="9"/>
        <v>1596</v>
      </c>
      <c r="I27" s="32">
        <f t="shared" si="5"/>
        <v>5</v>
      </c>
      <c r="J27" s="40">
        <f t="shared" si="6"/>
        <v>798</v>
      </c>
      <c r="K27" s="33">
        <f t="shared" si="7"/>
        <v>3990</v>
      </c>
      <c r="L27" s="34"/>
    </row>
    <row r="28" spans="1:13" ht="17.100000000000001" customHeight="1">
      <c r="A28" s="17">
        <v>45569</v>
      </c>
      <c r="B28" s="73" t="s">
        <v>603</v>
      </c>
      <c r="C28" s="28"/>
      <c r="D28" s="29"/>
      <c r="E28" s="21"/>
      <c r="F28" s="30">
        <v>2</v>
      </c>
      <c r="G28" s="31">
        <f t="shared" si="8"/>
        <v>798</v>
      </c>
      <c r="H28" s="21">
        <f t="shared" si="9"/>
        <v>1596</v>
      </c>
      <c r="I28" s="32">
        <f t="shared" si="5"/>
        <v>3</v>
      </c>
      <c r="J28" s="40">
        <f t="shared" si="6"/>
        <v>798</v>
      </c>
      <c r="K28" s="33">
        <f t="shared" si="7"/>
        <v>2394</v>
      </c>
      <c r="L28" s="34"/>
    </row>
    <row r="29" spans="1:13" ht="17.100000000000001" customHeight="1">
      <c r="A29" s="17">
        <v>45570</v>
      </c>
      <c r="B29" s="73" t="s">
        <v>574</v>
      </c>
      <c r="C29" s="28"/>
      <c r="D29" s="29"/>
      <c r="E29" s="21"/>
      <c r="F29" s="30">
        <v>3</v>
      </c>
      <c r="G29" s="31">
        <f t="shared" si="8"/>
        <v>798</v>
      </c>
      <c r="H29" s="21">
        <f t="shared" si="9"/>
        <v>2394</v>
      </c>
      <c r="I29" s="32">
        <f t="shared" si="5"/>
        <v>0</v>
      </c>
      <c r="J29" s="40">
        <v>0</v>
      </c>
      <c r="K29" s="33">
        <f t="shared" si="7"/>
        <v>0</v>
      </c>
      <c r="L29" s="34"/>
    </row>
    <row r="30" spans="1:13" ht="17.100000000000001" customHeight="1">
      <c r="A30" s="17"/>
      <c r="B30" s="73"/>
      <c r="C30" s="28"/>
      <c r="D30" s="29"/>
      <c r="E30" s="21"/>
      <c r="F30" s="30"/>
      <c r="G30" s="31"/>
      <c r="H30" s="21"/>
      <c r="I30" s="32">
        <f t="shared" ref="I30:I82" si="10">+I29+C30-F30</f>
        <v>0</v>
      </c>
      <c r="J30" s="40" t="e">
        <f t="shared" ref="J30:J82" si="11">ROUND(((K29+E30)-H30)/I30,2)</f>
        <v>#DIV/0!</v>
      </c>
      <c r="K30" s="33" t="e">
        <f t="shared" ref="K30:K82" si="12">ROUND(I30*J30,2)</f>
        <v>#DIV/0!</v>
      </c>
      <c r="L30" s="34"/>
    </row>
    <row r="31" spans="1:13" ht="17.100000000000001" customHeight="1">
      <c r="A31" s="17"/>
      <c r="B31" s="73"/>
      <c r="C31" s="28"/>
      <c r="D31" s="29"/>
      <c r="E31" s="21"/>
      <c r="F31" s="30"/>
      <c r="G31" s="31"/>
      <c r="H31" s="21"/>
      <c r="I31" s="32">
        <f t="shared" si="10"/>
        <v>0</v>
      </c>
      <c r="J31" s="40" t="e">
        <f t="shared" si="11"/>
        <v>#DIV/0!</v>
      </c>
      <c r="K31" s="33" t="e">
        <f t="shared" si="12"/>
        <v>#DIV/0!</v>
      </c>
      <c r="L31" s="34"/>
    </row>
    <row r="32" spans="1:13" ht="17.100000000000001" customHeight="1">
      <c r="A32" s="17"/>
      <c r="B32" s="73"/>
      <c r="C32" s="28"/>
      <c r="D32" s="29"/>
      <c r="E32" s="21"/>
      <c r="F32" s="30"/>
      <c r="G32" s="31"/>
      <c r="H32" s="21"/>
      <c r="I32" s="32">
        <f t="shared" si="10"/>
        <v>0</v>
      </c>
      <c r="J32" s="40" t="e">
        <f t="shared" si="11"/>
        <v>#DIV/0!</v>
      </c>
      <c r="K32" s="33" t="e">
        <f t="shared" si="12"/>
        <v>#DIV/0!</v>
      </c>
      <c r="L32" s="34"/>
    </row>
    <row r="33" spans="1:12" ht="17.100000000000001" customHeight="1">
      <c r="A33" s="17"/>
      <c r="B33" s="73"/>
      <c r="C33" s="28"/>
      <c r="D33" s="29"/>
      <c r="E33" s="21"/>
      <c r="F33" s="30"/>
      <c r="G33" s="31"/>
      <c r="H33" s="21"/>
      <c r="I33" s="32">
        <f t="shared" si="10"/>
        <v>0</v>
      </c>
      <c r="J33" s="40" t="e">
        <f t="shared" si="11"/>
        <v>#DIV/0!</v>
      </c>
      <c r="K33" s="33" t="e">
        <f t="shared" si="12"/>
        <v>#DIV/0!</v>
      </c>
      <c r="L33" s="34"/>
    </row>
    <row r="34" spans="1:12" ht="17.100000000000001" customHeight="1">
      <c r="A34" s="17"/>
      <c r="B34" s="73"/>
      <c r="C34" s="28"/>
      <c r="D34" s="29"/>
      <c r="E34" s="21"/>
      <c r="F34" s="30"/>
      <c r="G34" s="31"/>
      <c r="H34" s="21"/>
      <c r="I34" s="32">
        <f t="shared" si="10"/>
        <v>0</v>
      </c>
      <c r="J34" s="40" t="e">
        <f t="shared" si="11"/>
        <v>#DIV/0!</v>
      </c>
      <c r="K34" s="33" t="e">
        <f t="shared" si="12"/>
        <v>#DIV/0!</v>
      </c>
      <c r="L34" s="34"/>
    </row>
    <row r="35" spans="1:12" ht="17.100000000000001" customHeight="1">
      <c r="A35" s="17"/>
      <c r="B35" s="73"/>
      <c r="C35" s="28"/>
      <c r="D35" s="29"/>
      <c r="E35" s="21"/>
      <c r="F35" s="30"/>
      <c r="G35" s="31"/>
      <c r="H35" s="21"/>
      <c r="I35" s="32">
        <f t="shared" si="10"/>
        <v>0</v>
      </c>
      <c r="J35" s="40" t="e">
        <f t="shared" si="11"/>
        <v>#DIV/0!</v>
      </c>
      <c r="K35" s="33" t="e">
        <f t="shared" si="12"/>
        <v>#DIV/0!</v>
      </c>
      <c r="L35" s="34"/>
    </row>
    <row r="36" spans="1:12" ht="17.100000000000001" customHeight="1">
      <c r="A36" s="17"/>
      <c r="B36" s="73"/>
      <c r="C36" s="28"/>
      <c r="D36" s="29"/>
      <c r="E36" s="21"/>
      <c r="F36" s="30"/>
      <c r="G36" s="31"/>
      <c r="H36" s="21"/>
      <c r="I36" s="32">
        <f t="shared" si="10"/>
        <v>0</v>
      </c>
      <c r="J36" s="40" t="e">
        <f t="shared" si="11"/>
        <v>#DIV/0!</v>
      </c>
      <c r="K36" s="33" t="e">
        <f t="shared" si="12"/>
        <v>#DIV/0!</v>
      </c>
      <c r="L36" s="34"/>
    </row>
    <row r="37" spans="1:12" ht="17.100000000000001" customHeight="1">
      <c r="A37" s="17"/>
      <c r="B37" s="73"/>
      <c r="C37" s="28"/>
      <c r="D37" s="29"/>
      <c r="E37" s="21"/>
      <c r="F37" s="30"/>
      <c r="G37" s="31"/>
      <c r="H37" s="21"/>
      <c r="I37" s="32">
        <f t="shared" si="10"/>
        <v>0</v>
      </c>
      <c r="J37" s="40" t="e">
        <f t="shared" si="11"/>
        <v>#DIV/0!</v>
      </c>
      <c r="K37" s="33" t="e">
        <f t="shared" si="12"/>
        <v>#DIV/0!</v>
      </c>
      <c r="L37" s="34"/>
    </row>
    <row r="38" spans="1:12" ht="17.100000000000001" customHeight="1">
      <c r="A38" s="17"/>
      <c r="B38" s="73"/>
      <c r="C38" s="28"/>
      <c r="D38" s="29"/>
      <c r="E38" s="21"/>
      <c r="F38" s="30"/>
      <c r="G38" s="31"/>
      <c r="H38" s="21"/>
      <c r="I38" s="32">
        <f t="shared" si="10"/>
        <v>0</v>
      </c>
      <c r="J38" s="40" t="e">
        <f t="shared" si="11"/>
        <v>#DIV/0!</v>
      </c>
      <c r="K38" s="33" t="e">
        <f t="shared" si="12"/>
        <v>#DIV/0!</v>
      </c>
      <c r="L38" s="34"/>
    </row>
    <row r="39" spans="1:12" ht="17.100000000000001" customHeight="1">
      <c r="A39" s="17"/>
      <c r="B39" s="73"/>
      <c r="C39" s="28"/>
      <c r="D39" s="29"/>
      <c r="E39" s="21"/>
      <c r="F39" s="30"/>
      <c r="G39" s="31"/>
      <c r="H39" s="21"/>
      <c r="I39" s="32">
        <f t="shared" si="10"/>
        <v>0</v>
      </c>
      <c r="J39" s="40" t="e">
        <f t="shared" si="11"/>
        <v>#DIV/0!</v>
      </c>
      <c r="K39" s="33" t="e">
        <f t="shared" si="12"/>
        <v>#DIV/0!</v>
      </c>
      <c r="L39" s="34"/>
    </row>
    <row r="40" spans="1:12" ht="17.100000000000001" customHeight="1">
      <c r="A40" s="17"/>
      <c r="B40" s="73"/>
      <c r="C40" s="28"/>
      <c r="D40" s="29"/>
      <c r="E40" s="21"/>
      <c r="F40" s="30"/>
      <c r="G40" s="31"/>
      <c r="H40" s="21"/>
      <c r="I40" s="32">
        <f t="shared" si="10"/>
        <v>0</v>
      </c>
      <c r="J40" s="40" t="e">
        <f t="shared" si="11"/>
        <v>#DIV/0!</v>
      </c>
      <c r="K40" s="33" t="e">
        <f t="shared" si="12"/>
        <v>#DIV/0!</v>
      </c>
      <c r="L40" s="34"/>
    </row>
    <row r="41" spans="1:12" ht="17.100000000000001" customHeight="1">
      <c r="A41" s="17"/>
      <c r="B41" s="73"/>
      <c r="C41" s="28"/>
      <c r="D41" s="29"/>
      <c r="E41" s="21"/>
      <c r="F41" s="30"/>
      <c r="G41" s="31"/>
      <c r="H41" s="21"/>
      <c r="I41" s="32">
        <f t="shared" si="10"/>
        <v>0</v>
      </c>
      <c r="J41" s="40" t="e">
        <f t="shared" si="11"/>
        <v>#DIV/0!</v>
      </c>
      <c r="K41" s="33" t="e">
        <f t="shared" si="12"/>
        <v>#DIV/0!</v>
      </c>
      <c r="L41" s="34"/>
    </row>
    <row r="42" spans="1:12" ht="17.100000000000001" customHeight="1">
      <c r="A42" s="17"/>
      <c r="B42" s="73"/>
      <c r="C42" s="28"/>
      <c r="D42" s="29"/>
      <c r="E42" s="21"/>
      <c r="F42" s="30"/>
      <c r="G42" s="31"/>
      <c r="H42" s="21"/>
      <c r="I42" s="32">
        <f t="shared" si="10"/>
        <v>0</v>
      </c>
      <c r="J42" s="40" t="e">
        <f t="shared" si="11"/>
        <v>#DIV/0!</v>
      </c>
      <c r="K42" s="33" t="e">
        <f t="shared" si="12"/>
        <v>#DIV/0!</v>
      </c>
      <c r="L42" s="34"/>
    </row>
    <row r="43" spans="1:12" ht="17.100000000000001" customHeight="1">
      <c r="A43" s="17"/>
      <c r="B43" s="73"/>
      <c r="C43" s="28"/>
      <c r="D43" s="29"/>
      <c r="E43" s="21"/>
      <c r="F43" s="30"/>
      <c r="G43" s="31"/>
      <c r="H43" s="21"/>
      <c r="I43" s="32">
        <f t="shared" si="10"/>
        <v>0</v>
      </c>
      <c r="J43" s="40" t="e">
        <f t="shared" si="11"/>
        <v>#DIV/0!</v>
      </c>
      <c r="K43" s="33" t="e">
        <f t="shared" si="12"/>
        <v>#DIV/0!</v>
      </c>
      <c r="L43" s="34"/>
    </row>
    <row r="44" spans="1:12" ht="17.100000000000001" customHeight="1">
      <c r="A44" s="17"/>
      <c r="B44" s="73"/>
      <c r="C44" s="28"/>
      <c r="D44" s="29"/>
      <c r="E44" s="21"/>
      <c r="F44" s="30"/>
      <c r="G44" s="31"/>
      <c r="H44" s="21"/>
      <c r="I44" s="32">
        <f t="shared" si="10"/>
        <v>0</v>
      </c>
      <c r="J44" s="40" t="e">
        <f t="shared" si="11"/>
        <v>#DIV/0!</v>
      </c>
      <c r="K44" s="33" t="e">
        <f t="shared" si="12"/>
        <v>#DIV/0!</v>
      </c>
      <c r="L44" s="34"/>
    </row>
    <row r="45" spans="1:12" ht="17.100000000000001" customHeight="1">
      <c r="A45" s="17"/>
      <c r="B45" s="73"/>
      <c r="C45" s="28"/>
      <c r="D45" s="29"/>
      <c r="E45" s="21"/>
      <c r="F45" s="30"/>
      <c r="G45" s="31"/>
      <c r="H45" s="21"/>
      <c r="I45" s="32">
        <f t="shared" si="10"/>
        <v>0</v>
      </c>
      <c r="J45" s="40" t="e">
        <f t="shared" si="11"/>
        <v>#DIV/0!</v>
      </c>
      <c r="K45" s="33" t="e">
        <f t="shared" si="12"/>
        <v>#DIV/0!</v>
      </c>
      <c r="L45" s="34"/>
    </row>
    <row r="46" spans="1:12" ht="17.100000000000001" customHeight="1">
      <c r="A46" s="17"/>
      <c r="B46" s="73"/>
      <c r="C46" s="28"/>
      <c r="D46" s="29"/>
      <c r="E46" s="21"/>
      <c r="F46" s="30"/>
      <c r="G46" s="31"/>
      <c r="H46" s="21"/>
      <c r="I46" s="32">
        <f t="shared" si="10"/>
        <v>0</v>
      </c>
      <c r="J46" s="40" t="e">
        <f t="shared" si="11"/>
        <v>#DIV/0!</v>
      </c>
      <c r="K46" s="33" t="e">
        <f t="shared" si="12"/>
        <v>#DIV/0!</v>
      </c>
      <c r="L46" s="34"/>
    </row>
    <row r="47" spans="1:12" ht="17.100000000000001" customHeight="1">
      <c r="A47" s="17"/>
      <c r="B47" s="73"/>
      <c r="C47" s="28"/>
      <c r="D47" s="29"/>
      <c r="E47" s="21"/>
      <c r="F47" s="30"/>
      <c r="G47" s="31"/>
      <c r="H47" s="21"/>
      <c r="I47" s="32">
        <f t="shared" si="10"/>
        <v>0</v>
      </c>
      <c r="J47" s="40" t="e">
        <f t="shared" si="11"/>
        <v>#DIV/0!</v>
      </c>
      <c r="K47" s="33" t="e">
        <f t="shared" si="12"/>
        <v>#DIV/0!</v>
      </c>
      <c r="L47" s="34"/>
    </row>
    <row r="48" spans="1:12" ht="17.100000000000001" customHeight="1">
      <c r="A48" s="17"/>
      <c r="B48" s="73"/>
      <c r="C48" s="28"/>
      <c r="D48" s="29"/>
      <c r="E48" s="21"/>
      <c r="F48" s="30"/>
      <c r="G48" s="31"/>
      <c r="H48" s="21"/>
      <c r="I48" s="32">
        <f t="shared" si="10"/>
        <v>0</v>
      </c>
      <c r="J48" s="40" t="e">
        <f t="shared" si="11"/>
        <v>#DIV/0!</v>
      </c>
      <c r="K48" s="33" t="e">
        <f t="shared" si="12"/>
        <v>#DIV/0!</v>
      </c>
      <c r="L48" s="34"/>
    </row>
    <row r="49" spans="1:12" ht="17.100000000000001" customHeight="1">
      <c r="A49" s="17"/>
      <c r="B49" s="73"/>
      <c r="C49" s="28"/>
      <c r="D49" s="29"/>
      <c r="E49" s="21"/>
      <c r="F49" s="30"/>
      <c r="G49" s="31"/>
      <c r="H49" s="21"/>
      <c r="I49" s="32">
        <f t="shared" si="10"/>
        <v>0</v>
      </c>
      <c r="J49" s="40" t="e">
        <f t="shared" si="11"/>
        <v>#DIV/0!</v>
      </c>
      <c r="K49" s="33" t="e">
        <f t="shared" si="12"/>
        <v>#DIV/0!</v>
      </c>
      <c r="L49" s="34"/>
    </row>
    <row r="50" spans="1:12" ht="17.100000000000001" customHeight="1">
      <c r="A50" s="17"/>
      <c r="B50" s="73"/>
      <c r="C50" s="28"/>
      <c r="D50" s="29"/>
      <c r="E50" s="21"/>
      <c r="F50" s="30"/>
      <c r="G50" s="31"/>
      <c r="H50" s="21"/>
      <c r="I50" s="32">
        <f t="shared" si="10"/>
        <v>0</v>
      </c>
      <c r="J50" s="40" t="e">
        <f t="shared" si="11"/>
        <v>#DIV/0!</v>
      </c>
      <c r="K50" s="33" t="e">
        <f t="shared" si="12"/>
        <v>#DIV/0!</v>
      </c>
      <c r="L50" s="34"/>
    </row>
    <row r="51" spans="1:12" ht="17.100000000000001" customHeight="1">
      <c r="A51" s="17"/>
      <c r="B51" s="73"/>
      <c r="C51" s="28"/>
      <c r="D51" s="29"/>
      <c r="E51" s="21"/>
      <c r="F51" s="30"/>
      <c r="G51" s="31"/>
      <c r="H51" s="21"/>
      <c r="I51" s="32">
        <f t="shared" si="10"/>
        <v>0</v>
      </c>
      <c r="J51" s="40" t="e">
        <f t="shared" si="11"/>
        <v>#DIV/0!</v>
      </c>
      <c r="K51" s="33" t="e">
        <f t="shared" si="12"/>
        <v>#DIV/0!</v>
      </c>
      <c r="L51" s="34"/>
    </row>
    <row r="52" spans="1:12" ht="17.100000000000001" customHeight="1">
      <c r="A52" s="17"/>
      <c r="B52" s="73"/>
      <c r="C52" s="28"/>
      <c r="D52" s="29"/>
      <c r="E52" s="21"/>
      <c r="F52" s="30"/>
      <c r="G52" s="31"/>
      <c r="H52" s="21"/>
      <c r="I52" s="32">
        <f t="shared" si="10"/>
        <v>0</v>
      </c>
      <c r="J52" s="40" t="e">
        <f t="shared" si="11"/>
        <v>#DIV/0!</v>
      </c>
      <c r="K52" s="33" t="e">
        <f t="shared" si="12"/>
        <v>#DIV/0!</v>
      </c>
      <c r="L52" s="34"/>
    </row>
    <row r="53" spans="1:12" ht="17.100000000000001" customHeight="1">
      <c r="A53" s="17"/>
      <c r="B53" s="73"/>
      <c r="C53" s="28"/>
      <c r="D53" s="29"/>
      <c r="E53" s="21"/>
      <c r="F53" s="30"/>
      <c r="G53" s="31"/>
      <c r="H53" s="21"/>
      <c r="I53" s="32">
        <f t="shared" si="10"/>
        <v>0</v>
      </c>
      <c r="J53" s="40" t="e">
        <f t="shared" si="11"/>
        <v>#DIV/0!</v>
      </c>
      <c r="K53" s="33" t="e">
        <f t="shared" si="12"/>
        <v>#DIV/0!</v>
      </c>
      <c r="L53" s="34"/>
    </row>
    <row r="54" spans="1:12" ht="17.100000000000001" customHeight="1">
      <c r="A54" s="17"/>
      <c r="B54" s="73"/>
      <c r="C54" s="28"/>
      <c r="D54" s="29"/>
      <c r="E54" s="21"/>
      <c r="F54" s="30"/>
      <c r="G54" s="31"/>
      <c r="H54" s="21"/>
      <c r="I54" s="32">
        <f t="shared" si="10"/>
        <v>0</v>
      </c>
      <c r="J54" s="40" t="e">
        <f t="shared" si="11"/>
        <v>#DIV/0!</v>
      </c>
      <c r="K54" s="33" t="e">
        <f t="shared" si="12"/>
        <v>#DIV/0!</v>
      </c>
      <c r="L54" s="34"/>
    </row>
    <row r="55" spans="1:12" ht="17.100000000000001" customHeight="1">
      <c r="A55" s="17"/>
      <c r="B55" s="73"/>
      <c r="C55" s="28"/>
      <c r="D55" s="29"/>
      <c r="E55" s="21"/>
      <c r="F55" s="30"/>
      <c r="G55" s="31"/>
      <c r="H55" s="21"/>
      <c r="I55" s="32">
        <f t="shared" si="10"/>
        <v>0</v>
      </c>
      <c r="J55" s="40" t="e">
        <f t="shared" si="11"/>
        <v>#DIV/0!</v>
      </c>
      <c r="K55" s="33" t="e">
        <f t="shared" si="12"/>
        <v>#DIV/0!</v>
      </c>
      <c r="L55" s="34"/>
    </row>
    <row r="56" spans="1:12" ht="17.100000000000001" customHeight="1">
      <c r="A56" s="17"/>
      <c r="B56" s="73"/>
      <c r="C56" s="28"/>
      <c r="D56" s="29"/>
      <c r="E56" s="21"/>
      <c r="F56" s="30"/>
      <c r="G56" s="31"/>
      <c r="H56" s="21"/>
      <c r="I56" s="32">
        <f t="shared" si="10"/>
        <v>0</v>
      </c>
      <c r="J56" s="40" t="e">
        <f t="shared" si="11"/>
        <v>#DIV/0!</v>
      </c>
      <c r="K56" s="33" t="e">
        <f t="shared" si="12"/>
        <v>#DIV/0!</v>
      </c>
      <c r="L56" s="34"/>
    </row>
    <row r="57" spans="1:12" ht="17.100000000000001" customHeight="1">
      <c r="A57" s="17"/>
      <c r="B57" s="73"/>
      <c r="C57" s="28"/>
      <c r="D57" s="29"/>
      <c r="E57" s="21"/>
      <c r="F57" s="30"/>
      <c r="G57" s="31"/>
      <c r="H57" s="21"/>
      <c r="I57" s="32">
        <f t="shared" si="10"/>
        <v>0</v>
      </c>
      <c r="J57" s="40" t="e">
        <f t="shared" si="11"/>
        <v>#DIV/0!</v>
      </c>
      <c r="K57" s="33" t="e">
        <f t="shared" si="12"/>
        <v>#DIV/0!</v>
      </c>
      <c r="L57" s="34"/>
    </row>
    <row r="58" spans="1:12" ht="17.100000000000001" customHeight="1">
      <c r="A58" s="17"/>
      <c r="B58" s="73"/>
      <c r="C58" s="28"/>
      <c r="D58" s="29"/>
      <c r="E58" s="21"/>
      <c r="F58" s="30"/>
      <c r="G58" s="31"/>
      <c r="H58" s="21"/>
      <c r="I58" s="32">
        <f t="shared" si="10"/>
        <v>0</v>
      </c>
      <c r="J58" s="40" t="e">
        <f t="shared" si="11"/>
        <v>#DIV/0!</v>
      </c>
      <c r="K58" s="33" t="e">
        <f t="shared" si="12"/>
        <v>#DIV/0!</v>
      </c>
      <c r="L58" s="34"/>
    </row>
    <row r="59" spans="1:12" ht="17.100000000000001" customHeight="1">
      <c r="A59" s="17"/>
      <c r="B59" s="73"/>
      <c r="C59" s="28"/>
      <c r="D59" s="29"/>
      <c r="E59" s="21"/>
      <c r="F59" s="30"/>
      <c r="G59" s="31"/>
      <c r="H59" s="21"/>
      <c r="I59" s="32">
        <f t="shared" si="10"/>
        <v>0</v>
      </c>
      <c r="J59" s="40" t="e">
        <f t="shared" si="11"/>
        <v>#DIV/0!</v>
      </c>
      <c r="K59" s="33" t="e">
        <f t="shared" si="12"/>
        <v>#DIV/0!</v>
      </c>
      <c r="L59" s="34"/>
    </row>
    <row r="60" spans="1:12" ht="17.100000000000001" customHeight="1">
      <c r="A60" s="17"/>
      <c r="B60" s="73"/>
      <c r="C60" s="28"/>
      <c r="D60" s="29"/>
      <c r="E60" s="21"/>
      <c r="F60" s="30"/>
      <c r="G60" s="31"/>
      <c r="H60" s="21"/>
      <c r="I60" s="32">
        <f t="shared" si="10"/>
        <v>0</v>
      </c>
      <c r="J60" s="40" t="e">
        <f t="shared" si="11"/>
        <v>#DIV/0!</v>
      </c>
      <c r="K60" s="33" t="e">
        <f t="shared" si="12"/>
        <v>#DIV/0!</v>
      </c>
      <c r="L60" s="34"/>
    </row>
    <row r="61" spans="1:12" ht="17.100000000000001" customHeight="1">
      <c r="A61" s="17"/>
      <c r="B61" s="73"/>
      <c r="C61" s="28"/>
      <c r="D61" s="29"/>
      <c r="E61" s="21"/>
      <c r="F61" s="30"/>
      <c r="G61" s="31"/>
      <c r="H61" s="21"/>
      <c r="I61" s="32">
        <f t="shared" si="10"/>
        <v>0</v>
      </c>
      <c r="J61" s="40" t="e">
        <f t="shared" si="11"/>
        <v>#DIV/0!</v>
      </c>
      <c r="K61" s="33" t="e">
        <f t="shared" si="12"/>
        <v>#DIV/0!</v>
      </c>
      <c r="L61" s="34"/>
    </row>
    <row r="62" spans="1:12" ht="17.100000000000001" customHeight="1">
      <c r="A62" s="17"/>
      <c r="B62" s="73"/>
      <c r="C62" s="28"/>
      <c r="D62" s="29"/>
      <c r="E62" s="21"/>
      <c r="F62" s="30"/>
      <c r="G62" s="31"/>
      <c r="H62" s="21"/>
      <c r="I62" s="32">
        <f t="shared" si="10"/>
        <v>0</v>
      </c>
      <c r="J62" s="40" t="e">
        <f t="shared" si="11"/>
        <v>#DIV/0!</v>
      </c>
      <c r="K62" s="33" t="e">
        <f t="shared" si="12"/>
        <v>#DIV/0!</v>
      </c>
      <c r="L62" s="34"/>
    </row>
    <row r="63" spans="1:12" ht="17.100000000000001" customHeight="1">
      <c r="A63" s="17"/>
      <c r="B63" s="73"/>
      <c r="C63" s="28"/>
      <c r="D63" s="29"/>
      <c r="E63" s="21"/>
      <c r="F63" s="30"/>
      <c r="G63" s="31"/>
      <c r="H63" s="21"/>
      <c r="I63" s="32">
        <f t="shared" si="10"/>
        <v>0</v>
      </c>
      <c r="J63" s="40" t="e">
        <f t="shared" si="11"/>
        <v>#DIV/0!</v>
      </c>
      <c r="K63" s="33" t="e">
        <f t="shared" si="12"/>
        <v>#DIV/0!</v>
      </c>
      <c r="L63" s="34"/>
    </row>
    <row r="64" spans="1:12" ht="17.100000000000001" customHeight="1">
      <c r="A64" s="17"/>
      <c r="B64" s="73"/>
      <c r="C64" s="28"/>
      <c r="D64" s="29"/>
      <c r="E64" s="21"/>
      <c r="F64" s="30"/>
      <c r="G64" s="31"/>
      <c r="H64" s="21"/>
      <c r="I64" s="32">
        <f t="shared" si="10"/>
        <v>0</v>
      </c>
      <c r="J64" s="40" t="e">
        <f t="shared" si="11"/>
        <v>#DIV/0!</v>
      </c>
      <c r="K64" s="33" t="e">
        <f t="shared" si="12"/>
        <v>#DIV/0!</v>
      </c>
      <c r="L64" s="34"/>
    </row>
    <row r="65" spans="1:12" ht="17.100000000000001" customHeight="1">
      <c r="A65" s="17"/>
      <c r="B65" s="73"/>
      <c r="C65" s="28"/>
      <c r="D65" s="29"/>
      <c r="E65" s="21"/>
      <c r="F65" s="30"/>
      <c r="G65" s="31"/>
      <c r="H65" s="21"/>
      <c r="I65" s="32">
        <f t="shared" si="10"/>
        <v>0</v>
      </c>
      <c r="J65" s="40" t="e">
        <f t="shared" si="11"/>
        <v>#DIV/0!</v>
      </c>
      <c r="K65" s="33" t="e">
        <f t="shared" si="12"/>
        <v>#DIV/0!</v>
      </c>
      <c r="L65" s="34"/>
    </row>
    <row r="66" spans="1:12" ht="17.100000000000001" customHeight="1">
      <c r="A66" s="17"/>
      <c r="B66" s="73"/>
      <c r="C66" s="28"/>
      <c r="D66" s="29"/>
      <c r="E66" s="21"/>
      <c r="F66" s="30"/>
      <c r="G66" s="31"/>
      <c r="H66" s="21"/>
      <c r="I66" s="32">
        <f t="shared" si="10"/>
        <v>0</v>
      </c>
      <c r="J66" s="40" t="e">
        <f t="shared" si="11"/>
        <v>#DIV/0!</v>
      </c>
      <c r="K66" s="33" t="e">
        <f t="shared" si="12"/>
        <v>#DIV/0!</v>
      </c>
      <c r="L66" s="34"/>
    </row>
    <row r="67" spans="1:12" ht="17.100000000000001" customHeight="1">
      <c r="A67" s="17"/>
      <c r="B67" s="73"/>
      <c r="C67" s="28"/>
      <c r="D67" s="29"/>
      <c r="E67" s="21"/>
      <c r="F67" s="30"/>
      <c r="G67" s="31"/>
      <c r="H67" s="21"/>
      <c r="I67" s="32">
        <f t="shared" si="10"/>
        <v>0</v>
      </c>
      <c r="J67" s="40" t="e">
        <f t="shared" si="11"/>
        <v>#DIV/0!</v>
      </c>
      <c r="K67" s="33" t="e">
        <f t="shared" si="12"/>
        <v>#DIV/0!</v>
      </c>
      <c r="L67" s="34"/>
    </row>
    <row r="68" spans="1:12" ht="17.100000000000001" customHeight="1">
      <c r="A68" s="17"/>
      <c r="B68" s="73"/>
      <c r="C68" s="28"/>
      <c r="D68" s="29"/>
      <c r="E68" s="21"/>
      <c r="F68" s="30"/>
      <c r="G68" s="31"/>
      <c r="H68" s="21"/>
      <c r="I68" s="32">
        <f t="shared" si="10"/>
        <v>0</v>
      </c>
      <c r="J68" s="40" t="e">
        <f t="shared" si="11"/>
        <v>#DIV/0!</v>
      </c>
      <c r="K68" s="33" t="e">
        <f t="shared" si="12"/>
        <v>#DIV/0!</v>
      </c>
      <c r="L68" s="34"/>
    </row>
    <row r="69" spans="1:12" ht="17.100000000000001" customHeight="1">
      <c r="A69" s="17"/>
      <c r="B69" s="73"/>
      <c r="C69" s="28"/>
      <c r="D69" s="29"/>
      <c r="E69" s="21"/>
      <c r="F69" s="30"/>
      <c r="G69" s="31"/>
      <c r="H69" s="21"/>
      <c r="I69" s="32">
        <f t="shared" si="10"/>
        <v>0</v>
      </c>
      <c r="J69" s="40" t="e">
        <f t="shared" si="11"/>
        <v>#DIV/0!</v>
      </c>
      <c r="K69" s="33" t="e">
        <f t="shared" si="12"/>
        <v>#DIV/0!</v>
      </c>
      <c r="L69" s="34"/>
    </row>
    <row r="70" spans="1:12" ht="17.100000000000001" customHeight="1">
      <c r="A70" s="17"/>
      <c r="B70" s="73"/>
      <c r="C70" s="28"/>
      <c r="D70" s="29"/>
      <c r="E70" s="21"/>
      <c r="F70" s="30"/>
      <c r="G70" s="31"/>
      <c r="H70" s="21"/>
      <c r="I70" s="32">
        <f t="shared" si="10"/>
        <v>0</v>
      </c>
      <c r="J70" s="40" t="e">
        <f t="shared" si="11"/>
        <v>#DIV/0!</v>
      </c>
      <c r="K70" s="33" t="e">
        <f t="shared" si="12"/>
        <v>#DIV/0!</v>
      </c>
      <c r="L70" s="34"/>
    </row>
    <row r="71" spans="1:12" ht="17.100000000000001" customHeight="1">
      <c r="A71" s="17"/>
      <c r="B71" s="73"/>
      <c r="C71" s="28"/>
      <c r="D71" s="29"/>
      <c r="E71" s="21"/>
      <c r="F71" s="30"/>
      <c r="G71" s="31"/>
      <c r="H71" s="21"/>
      <c r="I71" s="32">
        <f t="shared" si="10"/>
        <v>0</v>
      </c>
      <c r="J71" s="40" t="e">
        <f t="shared" si="11"/>
        <v>#DIV/0!</v>
      </c>
      <c r="K71" s="33" t="e">
        <f t="shared" si="12"/>
        <v>#DIV/0!</v>
      </c>
      <c r="L71" s="34"/>
    </row>
    <row r="72" spans="1:12" ht="17.100000000000001" customHeight="1">
      <c r="A72" s="17"/>
      <c r="B72" s="73"/>
      <c r="C72" s="28"/>
      <c r="D72" s="29"/>
      <c r="E72" s="21"/>
      <c r="F72" s="30"/>
      <c r="G72" s="31"/>
      <c r="H72" s="21"/>
      <c r="I72" s="32">
        <f t="shared" si="10"/>
        <v>0</v>
      </c>
      <c r="J72" s="40" t="e">
        <f t="shared" si="11"/>
        <v>#DIV/0!</v>
      </c>
      <c r="K72" s="33" t="e">
        <f t="shared" si="12"/>
        <v>#DIV/0!</v>
      </c>
      <c r="L72" s="34"/>
    </row>
    <row r="73" spans="1:12" ht="17.100000000000001" customHeight="1">
      <c r="A73" s="17"/>
      <c r="B73" s="73"/>
      <c r="C73" s="28"/>
      <c r="D73" s="29"/>
      <c r="E73" s="21"/>
      <c r="F73" s="30"/>
      <c r="G73" s="31"/>
      <c r="H73" s="21"/>
      <c r="I73" s="32">
        <f t="shared" si="10"/>
        <v>0</v>
      </c>
      <c r="J73" s="40" t="e">
        <f t="shared" si="11"/>
        <v>#DIV/0!</v>
      </c>
      <c r="K73" s="33" t="e">
        <f t="shared" si="12"/>
        <v>#DIV/0!</v>
      </c>
      <c r="L73" s="34"/>
    </row>
    <row r="74" spans="1:12" ht="17.100000000000001" customHeight="1">
      <c r="A74" s="17"/>
      <c r="B74" s="73"/>
      <c r="C74" s="28"/>
      <c r="D74" s="29"/>
      <c r="E74" s="21"/>
      <c r="F74" s="30"/>
      <c r="G74" s="31"/>
      <c r="H74" s="21"/>
      <c r="I74" s="32">
        <f t="shared" si="10"/>
        <v>0</v>
      </c>
      <c r="J74" s="40" t="e">
        <f t="shared" si="11"/>
        <v>#DIV/0!</v>
      </c>
      <c r="K74" s="33" t="e">
        <f t="shared" si="12"/>
        <v>#DIV/0!</v>
      </c>
      <c r="L74" s="34"/>
    </row>
    <row r="75" spans="1:12" ht="17.100000000000001" customHeight="1">
      <c r="A75" s="17"/>
      <c r="B75" s="73"/>
      <c r="C75" s="28"/>
      <c r="D75" s="29"/>
      <c r="E75" s="21"/>
      <c r="F75" s="30"/>
      <c r="G75" s="31"/>
      <c r="H75" s="21"/>
      <c r="I75" s="32">
        <f t="shared" si="10"/>
        <v>0</v>
      </c>
      <c r="J75" s="40" t="e">
        <f t="shared" si="11"/>
        <v>#DIV/0!</v>
      </c>
      <c r="K75" s="33" t="e">
        <f t="shared" si="12"/>
        <v>#DIV/0!</v>
      </c>
      <c r="L75" s="34"/>
    </row>
    <row r="76" spans="1:12" ht="17.100000000000001" customHeight="1">
      <c r="A76" s="17"/>
      <c r="B76" s="73"/>
      <c r="C76" s="28"/>
      <c r="D76" s="29"/>
      <c r="E76" s="21"/>
      <c r="F76" s="30"/>
      <c r="G76" s="31"/>
      <c r="H76" s="21"/>
      <c r="I76" s="32">
        <f t="shared" si="10"/>
        <v>0</v>
      </c>
      <c r="J76" s="40" t="e">
        <f t="shared" si="11"/>
        <v>#DIV/0!</v>
      </c>
      <c r="K76" s="33" t="e">
        <f t="shared" si="12"/>
        <v>#DIV/0!</v>
      </c>
      <c r="L76" s="34"/>
    </row>
    <row r="77" spans="1:12" ht="17.100000000000001" customHeight="1">
      <c r="A77" s="17"/>
      <c r="B77" s="73"/>
      <c r="C77" s="28"/>
      <c r="D77" s="29"/>
      <c r="E77" s="21"/>
      <c r="F77" s="30"/>
      <c r="G77" s="31"/>
      <c r="H77" s="21"/>
      <c r="I77" s="32">
        <f t="shared" si="10"/>
        <v>0</v>
      </c>
      <c r="J77" s="40" t="e">
        <f t="shared" si="11"/>
        <v>#DIV/0!</v>
      </c>
      <c r="K77" s="33" t="e">
        <f t="shared" si="12"/>
        <v>#DIV/0!</v>
      </c>
      <c r="L77" s="34"/>
    </row>
    <row r="78" spans="1:12" ht="17.100000000000001" customHeight="1">
      <c r="A78" s="17"/>
      <c r="B78" s="73"/>
      <c r="C78" s="28"/>
      <c r="D78" s="29"/>
      <c r="E78" s="21"/>
      <c r="F78" s="30"/>
      <c r="G78" s="31"/>
      <c r="H78" s="21"/>
      <c r="I78" s="32">
        <f t="shared" si="10"/>
        <v>0</v>
      </c>
      <c r="J78" s="40" t="e">
        <f t="shared" si="11"/>
        <v>#DIV/0!</v>
      </c>
      <c r="K78" s="33" t="e">
        <f t="shared" si="12"/>
        <v>#DIV/0!</v>
      </c>
      <c r="L78" s="34"/>
    </row>
    <row r="79" spans="1:12" ht="17.100000000000001" customHeight="1">
      <c r="A79" s="17"/>
      <c r="B79" s="73"/>
      <c r="C79" s="28"/>
      <c r="D79" s="29"/>
      <c r="E79" s="21"/>
      <c r="F79" s="30"/>
      <c r="G79" s="31"/>
      <c r="H79" s="21"/>
      <c r="I79" s="32">
        <f t="shared" si="10"/>
        <v>0</v>
      </c>
      <c r="J79" s="40" t="e">
        <f t="shared" si="11"/>
        <v>#DIV/0!</v>
      </c>
      <c r="K79" s="33" t="e">
        <f t="shared" si="12"/>
        <v>#DIV/0!</v>
      </c>
      <c r="L79" s="34"/>
    </row>
    <row r="80" spans="1:12" ht="17.100000000000001" customHeight="1">
      <c r="A80" s="17"/>
      <c r="B80" s="73"/>
      <c r="C80" s="28"/>
      <c r="D80" s="29"/>
      <c r="E80" s="21"/>
      <c r="F80" s="30"/>
      <c r="G80" s="31"/>
      <c r="H80" s="21"/>
      <c r="I80" s="32">
        <f t="shared" si="10"/>
        <v>0</v>
      </c>
      <c r="J80" s="40" t="e">
        <f t="shared" si="11"/>
        <v>#DIV/0!</v>
      </c>
      <c r="K80" s="33" t="e">
        <f t="shared" si="12"/>
        <v>#DIV/0!</v>
      </c>
      <c r="L80" s="34"/>
    </row>
    <row r="81" spans="1:12" ht="17.100000000000001" customHeight="1">
      <c r="A81" s="17"/>
      <c r="B81" s="73"/>
      <c r="C81" s="28"/>
      <c r="D81" s="29"/>
      <c r="E81" s="21"/>
      <c r="F81" s="30"/>
      <c r="G81" s="31"/>
      <c r="H81" s="21"/>
      <c r="I81" s="32">
        <f t="shared" si="10"/>
        <v>0</v>
      </c>
      <c r="J81" s="40" t="e">
        <f t="shared" si="11"/>
        <v>#DIV/0!</v>
      </c>
      <c r="K81" s="33" t="e">
        <f t="shared" si="12"/>
        <v>#DIV/0!</v>
      </c>
      <c r="L81" s="34"/>
    </row>
    <row r="82" spans="1:12" ht="17.100000000000001" customHeight="1">
      <c r="A82" s="17"/>
      <c r="B82" s="73"/>
      <c r="C82" s="28"/>
      <c r="D82" s="29"/>
      <c r="E82" s="21"/>
      <c r="F82" s="30"/>
      <c r="G82" s="31"/>
      <c r="H82" s="21"/>
      <c r="I82" s="32">
        <f t="shared" si="10"/>
        <v>0</v>
      </c>
      <c r="J82" s="40" t="e">
        <f t="shared" si="11"/>
        <v>#DIV/0!</v>
      </c>
      <c r="K82" s="33" t="e">
        <f t="shared" si="12"/>
        <v>#DIV/0!</v>
      </c>
      <c r="L82" s="34"/>
    </row>
    <row r="83" spans="1:12" ht="17.100000000000001" customHeight="1">
      <c r="A83" s="17"/>
      <c r="B83" s="73"/>
      <c r="C83" s="28"/>
      <c r="D83" s="29"/>
      <c r="E83" s="21"/>
      <c r="F83" s="30"/>
      <c r="G83" s="31"/>
      <c r="H83" s="21"/>
      <c r="I83" s="32">
        <f t="shared" ref="I83:I120" si="13">+I82+C83-F83</f>
        <v>0</v>
      </c>
      <c r="J83" s="40" t="e">
        <f t="shared" ref="J83:J120" si="14">ROUND(((K82+E83)-H83)/I83,2)</f>
        <v>#DIV/0!</v>
      </c>
      <c r="K83" s="33" t="e">
        <f t="shared" ref="K83:K120" si="15">ROUND(I83*J83,2)</f>
        <v>#DIV/0!</v>
      </c>
      <c r="L83" s="34"/>
    </row>
    <row r="84" spans="1:12" ht="17.100000000000001" customHeight="1">
      <c r="A84" s="17"/>
      <c r="B84" s="73"/>
      <c r="C84" s="28"/>
      <c r="D84" s="29"/>
      <c r="E84" s="21"/>
      <c r="F84" s="30"/>
      <c r="G84" s="31"/>
      <c r="H84" s="21"/>
      <c r="I84" s="32">
        <f t="shared" si="13"/>
        <v>0</v>
      </c>
      <c r="J84" s="40" t="e">
        <f t="shared" si="14"/>
        <v>#DIV/0!</v>
      </c>
      <c r="K84" s="33" t="e">
        <f t="shared" si="15"/>
        <v>#DIV/0!</v>
      </c>
      <c r="L84" s="34"/>
    </row>
    <row r="85" spans="1:12" ht="17.100000000000001" customHeight="1">
      <c r="A85" s="17"/>
      <c r="B85" s="73"/>
      <c r="C85" s="28"/>
      <c r="D85" s="29"/>
      <c r="E85" s="21"/>
      <c r="F85" s="30"/>
      <c r="G85" s="31"/>
      <c r="H85" s="21"/>
      <c r="I85" s="32">
        <f t="shared" si="13"/>
        <v>0</v>
      </c>
      <c r="J85" s="40" t="e">
        <f t="shared" si="14"/>
        <v>#DIV/0!</v>
      </c>
      <c r="K85" s="33" t="e">
        <f t="shared" si="15"/>
        <v>#DIV/0!</v>
      </c>
      <c r="L85" s="34"/>
    </row>
    <row r="86" spans="1:12" ht="17.100000000000001" customHeight="1">
      <c r="A86" s="17"/>
      <c r="B86" s="73"/>
      <c r="C86" s="28"/>
      <c r="D86" s="29"/>
      <c r="E86" s="21"/>
      <c r="F86" s="30"/>
      <c r="G86" s="31"/>
      <c r="H86" s="21"/>
      <c r="I86" s="32">
        <f t="shared" si="13"/>
        <v>0</v>
      </c>
      <c r="J86" s="40" t="e">
        <f t="shared" si="14"/>
        <v>#DIV/0!</v>
      </c>
      <c r="K86" s="33" t="e">
        <f t="shared" si="15"/>
        <v>#DIV/0!</v>
      </c>
      <c r="L86" s="34"/>
    </row>
    <row r="87" spans="1:12" ht="17.100000000000001" customHeight="1">
      <c r="A87" s="17"/>
      <c r="B87" s="73"/>
      <c r="C87" s="28"/>
      <c r="D87" s="29"/>
      <c r="E87" s="21"/>
      <c r="F87" s="30"/>
      <c r="G87" s="31"/>
      <c r="H87" s="21"/>
      <c r="I87" s="32">
        <f t="shared" si="13"/>
        <v>0</v>
      </c>
      <c r="J87" s="40" t="e">
        <f t="shared" si="14"/>
        <v>#DIV/0!</v>
      </c>
      <c r="K87" s="33" t="e">
        <f t="shared" si="15"/>
        <v>#DIV/0!</v>
      </c>
      <c r="L87" s="34"/>
    </row>
    <row r="88" spans="1:12" ht="17.100000000000001" customHeight="1">
      <c r="A88" s="17"/>
      <c r="B88" s="73"/>
      <c r="C88" s="28"/>
      <c r="D88" s="29"/>
      <c r="E88" s="21"/>
      <c r="F88" s="30"/>
      <c r="G88" s="31"/>
      <c r="H88" s="21"/>
      <c r="I88" s="32">
        <f t="shared" si="13"/>
        <v>0</v>
      </c>
      <c r="J88" s="40" t="e">
        <f t="shared" si="14"/>
        <v>#DIV/0!</v>
      </c>
      <c r="K88" s="33" t="e">
        <f t="shared" si="15"/>
        <v>#DIV/0!</v>
      </c>
      <c r="L88" s="34"/>
    </row>
    <row r="89" spans="1:12" ht="17.100000000000001" customHeight="1">
      <c r="A89" s="17"/>
      <c r="B89" s="73"/>
      <c r="C89" s="28"/>
      <c r="D89" s="29"/>
      <c r="E89" s="21"/>
      <c r="F89" s="30"/>
      <c r="G89" s="31"/>
      <c r="H89" s="21"/>
      <c r="I89" s="32">
        <f t="shared" si="13"/>
        <v>0</v>
      </c>
      <c r="J89" s="40" t="e">
        <f t="shared" si="14"/>
        <v>#DIV/0!</v>
      </c>
      <c r="K89" s="33" t="e">
        <f t="shared" si="15"/>
        <v>#DIV/0!</v>
      </c>
      <c r="L89" s="34"/>
    </row>
    <row r="90" spans="1:12" ht="17.100000000000001" customHeight="1">
      <c r="A90" s="17"/>
      <c r="B90" s="73"/>
      <c r="C90" s="28"/>
      <c r="D90" s="29"/>
      <c r="E90" s="21"/>
      <c r="F90" s="30"/>
      <c r="G90" s="31"/>
      <c r="H90" s="21"/>
      <c r="I90" s="32">
        <f t="shared" si="13"/>
        <v>0</v>
      </c>
      <c r="J90" s="40" t="e">
        <f t="shared" si="14"/>
        <v>#DIV/0!</v>
      </c>
      <c r="K90" s="33" t="e">
        <f t="shared" si="15"/>
        <v>#DIV/0!</v>
      </c>
      <c r="L90" s="34"/>
    </row>
    <row r="91" spans="1:12" ht="17.100000000000001" customHeight="1">
      <c r="A91" s="17"/>
      <c r="B91" s="73"/>
      <c r="C91" s="28"/>
      <c r="D91" s="29"/>
      <c r="E91" s="21"/>
      <c r="F91" s="30"/>
      <c r="G91" s="31"/>
      <c r="H91" s="21"/>
      <c r="I91" s="32">
        <f t="shared" si="13"/>
        <v>0</v>
      </c>
      <c r="J91" s="40" t="e">
        <f t="shared" si="14"/>
        <v>#DIV/0!</v>
      </c>
      <c r="K91" s="33" t="e">
        <f t="shared" si="15"/>
        <v>#DIV/0!</v>
      </c>
      <c r="L91" s="34"/>
    </row>
    <row r="92" spans="1:12" ht="17.100000000000001" customHeight="1">
      <c r="A92" s="17"/>
      <c r="B92" s="73"/>
      <c r="C92" s="28"/>
      <c r="D92" s="29"/>
      <c r="E92" s="21"/>
      <c r="F92" s="30"/>
      <c r="G92" s="31"/>
      <c r="H92" s="21"/>
      <c r="I92" s="32">
        <f t="shared" si="13"/>
        <v>0</v>
      </c>
      <c r="J92" s="40" t="e">
        <f t="shared" si="14"/>
        <v>#DIV/0!</v>
      </c>
      <c r="K92" s="33" t="e">
        <f t="shared" si="15"/>
        <v>#DIV/0!</v>
      </c>
      <c r="L92" s="34"/>
    </row>
    <row r="93" spans="1:12" ht="17.100000000000001" customHeight="1">
      <c r="A93" s="17"/>
      <c r="B93" s="73"/>
      <c r="C93" s="28"/>
      <c r="D93" s="29"/>
      <c r="E93" s="21"/>
      <c r="F93" s="30"/>
      <c r="G93" s="31"/>
      <c r="H93" s="21"/>
      <c r="I93" s="32">
        <f t="shared" si="13"/>
        <v>0</v>
      </c>
      <c r="J93" s="40" t="e">
        <f t="shared" si="14"/>
        <v>#DIV/0!</v>
      </c>
      <c r="K93" s="33" t="e">
        <f t="shared" si="15"/>
        <v>#DIV/0!</v>
      </c>
      <c r="L93" s="34"/>
    </row>
    <row r="94" spans="1:12" ht="17.100000000000001" customHeight="1">
      <c r="A94" s="17"/>
      <c r="B94" s="73"/>
      <c r="C94" s="28"/>
      <c r="D94" s="29"/>
      <c r="E94" s="21"/>
      <c r="F94" s="30"/>
      <c r="G94" s="31"/>
      <c r="H94" s="21"/>
      <c r="I94" s="32">
        <f t="shared" si="13"/>
        <v>0</v>
      </c>
      <c r="J94" s="40" t="e">
        <f t="shared" si="14"/>
        <v>#DIV/0!</v>
      </c>
      <c r="K94" s="33" t="e">
        <f t="shared" si="15"/>
        <v>#DIV/0!</v>
      </c>
      <c r="L94" s="34"/>
    </row>
    <row r="95" spans="1:12" ht="17.100000000000001" customHeight="1">
      <c r="A95" s="17"/>
      <c r="B95" s="73"/>
      <c r="C95" s="28"/>
      <c r="D95" s="29"/>
      <c r="E95" s="21"/>
      <c r="F95" s="30"/>
      <c r="G95" s="31"/>
      <c r="H95" s="21"/>
      <c r="I95" s="32">
        <f t="shared" si="13"/>
        <v>0</v>
      </c>
      <c r="J95" s="40" t="e">
        <f t="shared" si="14"/>
        <v>#DIV/0!</v>
      </c>
      <c r="K95" s="33" t="e">
        <f t="shared" si="15"/>
        <v>#DIV/0!</v>
      </c>
      <c r="L95" s="34"/>
    </row>
    <row r="96" spans="1:12" ht="17.100000000000001" customHeight="1">
      <c r="A96" s="17"/>
      <c r="B96" s="73"/>
      <c r="C96" s="28"/>
      <c r="D96" s="29"/>
      <c r="E96" s="21"/>
      <c r="F96" s="30"/>
      <c r="G96" s="31"/>
      <c r="H96" s="21"/>
      <c r="I96" s="32">
        <f t="shared" si="13"/>
        <v>0</v>
      </c>
      <c r="J96" s="40" t="e">
        <f t="shared" si="14"/>
        <v>#DIV/0!</v>
      </c>
      <c r="K96" s="33" t="e">
        <f t="shared" si="15"/>
        <v>#DIV/0!</v>
      </c>
      <c r="L96" s="34"/>
    </row>
    <row r="97" spans="1:12" ht="17.100000000000001" customHeight="1">
      <c r="A97" s="17"/>
      <c r="B97" s="73"/>
      <c r="C97" s="28"/>
      <c r="D97" s="29"/>
      <c r="E97" s="21"/>
      <c r="F97" s="30"/>
      <c r="G97" s="31"/>
      <c r="H97" s="21"/>
      <c r="I97" s="32">
        <f t="shared" si="13"/>
        <v>0</v>
      </c>
      <c r="J97" s="40" t="e">
        <f t="shared" si="14"/>
        <v>#DIV/0!</v>
      </c>
      <c r="K97" s="33" t="e">
        <f t="shared" si="15"/>
        <v>#DIV/0!</v>
      </c>
      <c r="L97" s="34"/>
    </row>
    <row r="98" spans="1:12" ht="17.100000000000001" customHeight="1">
      <c r="A98" s="17"/>
      <c r="B98" s="73"/>
      <c r="C98" s="28"/>
      <c r="D98" s="29"/>
      <c r="E98" s="21"/>
      <c r="F98" s="30"/>
      <c r="G98" s="31"/>
      <c r="H98" s="21"/>
      <c r="I98" s="32">
        <f t="shared" si="13"/>
        <v>0</v>
      </c>
      <c r="J98" s="40" t="e">
        <f t="shared" si="14"/>
        <v>#DIV/0!</v>
      </c>
      <c r="K98" s="33" t="e">
        <f t="shared" si="15"/>
        <v>#DIV/0!</v>
      </c>
      <c r="L98" s="34"/>
    </row>
    <row r="99" spans="1:12" ht="17.100000000000001" customHeight="1">
      <c r="A99" s="17"/>
      <c r="B99" s="73"/>
      <c r="C99" s="28"/>
      <c r="D99" s="29"/>
      <c r="E99" s="21"/>
      <c r="F99" s="30"/>
      <c r="G99" s="31"/>
      <c r="H99" s="21"/>
      <c r="I99" s="32">
        <f t="shared" si="13"/>
        <v>0</v>
      </c>
      <c r="J99" s="40" t="e">
        <f t="shared" si="14"/>
        <v>#DIV/0!</v>
      </c>
      <c r="K99" s="33" t="e">
        <f t="shared" si="15"/>
        <v>#DIV/0!</v>
      </c>
      <c r="L99" s="34"/>
    </row>
    <row r="100" spans="1:12" ht="17.100000000000001" customHeight="1">
      <c r="A100" s="17"/>
      <c r="B100" s="73"/>
      <c r="C100" s="28"/>
      <c r="D100" s="29"/>
      <c r="E100" s="21"/>
      <c r="F100" s="30"/>
      <c r="G100" s="31"/>
      <c r="H100" s="21"/>
      <c r="I100" s="32">
        <f t="shared" si="13"/>
        <v>0</v>
      </c>
      <c r="J100" s="40" t="e">
        <f t="shared" si="14"/>
        <v>#DIV/0!</v>
      </c>
      <c r="K100" s="33" t="e">
        <f t="shared" si="15"/>
        <v>#DIV/0!</v>
      </c>
      <c r="L100" s="34"/>
    </row>
    <row r="101" spans="1:12" ht="17.100000000000001" customHeight="1">
      <c r="A101" s="17"/>
      <c r="B101" s="73"/>
      <c r="C101" s="28"/>
      <c r="D101" s="29"/>
      <c r="E101" s="21"/>
      <c r="F101" s="30"/>
      <c r="G101" s="31"/>
      <c r="H101" s="21"/>
      <c r="I101" s="32">
        <f t="shared" si="13"/>
        <v>0</v>
      </c>
      <c r="J101" s="40" t="e">
        <f t="shared" si="14"/>
        <v>#DIV/0!</v>
      </c>
      <c r="K101" s="33" t="e">
        <f t="shared" si="15"/>
        <v>#DIV/0!</v>
      </c>
      <c r="L101" s="34"/>
    </row>
    <row r="102" spans="1:12" ht="17.100000000000001" customHeight="1">
      <c r="A102" s="17"/>
      <c r="B102" s="73"/>
      <c r="C102" s="28"/>
      <c r="D102" s="29"/>
      <c r="E102" s="21"/>
      <c r="F102" s="30"/>
      <c r="G102" s="31"/>
      <c r="H102" s="21"/>
      <c r="I102" s="32">
        <f t="shared" si="13"/>
        <v>0</v>
      </c>
      <c r="J102" s="40" t="e">
        <f t="shared" si="14"/>
        <v>#DIV/0!</v>
      </c>
      <c r="K102" s="33" t="e">
        <f t="shared" si="15"/>
        <v>#DIV/0!</v>
      </c>
      <c r="L102" s="34"/>
    </row>
    <row r="103" spans="1:12" ht="17.100000000000001" customHeight="1">
      <c r="A103" s="17"/>
      <c r="B103" s="73"/>
      <c r="C103" s="28"/>
      <c r="D103" s="29"/>
      <c r="E103" s="21"/>
      <c r="F103" s="30"/>
      <c r="G103" s="31"/>
      <c r="H103" s="21"/>
      <c r="I103" s="32">
        <f t="shared" si="13"/>
        <v>0</v>
      </c>
      <c r="J103" s="40" t="e">
        <f t="shared" si="14"/>
        <v>#DIV/0!</v>
      </c>
      <c r="K103" s="33" t="e">
        <f t="shared" si="15"/>
        <v>#DIV/0!</v>
      </c>
      <c r="L103" s="34"/>
    </row>
    <row r="104" spans="1:12" ht="17.100000000000001" customHeight="1">
      <c r="A104" s="17"/>
      <c r="B104" s="73"/>
      <c r="C104" s="28"/>
      <c r="D104" s="29"/>
      <c r="E104" s="21"/>
      <c r="F104" s="30"/>
      <c r="G104" s="31"/>
      <c r="H104" s="21"/>
      <c r="I104" s="32">
        <f t="shared" si="13"/>
        <v>0</v>
      </c>
      <c r="J104" s="40" t="e">
        <f t="shared" si="14"/>
        <v>#DIV/0!</v>
      </c>
      <c r="K104" s="33" t="e">
        <f t="shared" si="15"/>
        <v>#DIV/0!</v>
      </c>
      <c r="L104" s="34"/>
    </row>
    <row r="105" spans="1:12" ht="17.100000000000001" customHeight="1">
      <c r="A105" s="17"/>
      <c r="B105" s="73"/>
      <c r="C105" s="28"/>
      <c r="D105" s="29"/>
      <c r="E105" s="21"/>
      <c r="F105" s="30"/>
      <c r="G105" s="31"/>
      <c r="H105" s="21"/>
      <c r="I105" s="32">
        <f t="shared" si="13"/>
        <v>0</v>
      </c>
      <c r="J105" s="40" t="e">
        <f t="shared" si="14"/>
        <v>#DIV/0!</v>
      </c>
      <c r="K105" s="33" t="e">
        <f t="shared" si="15"/>
        <v>#DIV/0!</v>
      </c>
      <c r="L105" s="34"/>
    </row>
    <row r="106" spans="1:12" ht="17.100000000000001" customHeight="1">
      <c r="A106" s="17"/>
      <c r="B106" s="73"/>
      <c r="C106" s="28"/>
      <c r="D106" s="29"/>
      <c r="E106" s="21"/>
      <c r="F106" s="30"/>
      <c r="G106" s="31"/>
      <c r="H106" s="21"/>
      <c r="I106" s="32">
        <f t="shared" si="13"/>
        <v>0</v>
      </c>
      <c r="J106" s="40" t="e">
        <f t="shared" si="14"/>
        <v>#DIV/0!</v>
      </c>
      <c r="K106" s="33" t="e">
        <f t="shared" si="15"/>
        <v>#DIV/0!</v>
      </c>
      <c r="L106" s="34"/>
    </row>
    <row r="107" spans="1:12" ht="17.100000000000001" customHeight="1">
      <c r="A107" s="17"/>
      <c r="B107" s="73"/>
      <c r="C107" s="28"/>
      <c r="D107" s="29"/>
      <c r="E107" s="21"/>
      <c r="F107" s="30"/>
      <c r="G107" s="31"/>
      <c r="H107" s="21"/>
      <c r="I107" s="32">
        <f t="shared" si="13"/>
        <v>0</v>
      </c>
      <c r="J107" s="40" t="e">
        <f t="shared" si="14"/>
        <v>#DIV/0!</v>
      </c>
      <c r="K107" s="33" t="e">
        <f t="shared" si="15"/>
        <v>#DIV/0!</v>
      </c>
      <c r="L107" s="34"/>
    </row>
    <row r="108" spans="1:12" ht="17.100000000000001" customHeight="1">
      <c r="A108" s="17"/>
      <c r="B108" s="73"/>
      <c r="C108" s="28"/>
      <c r="D108" s="29"/>
      <c r="E108" s="21"/>
      <c r="F108" s="30"/>
      <c r="G108" s="31"/>
      <c r="H108" s="21"/>
      <c r="I108" s="32">
        <f t="shared" si="13"/>
        <v>0</v>
      </c>
      <c r="J108" s="40" t="e">
        <f t="shared" si="14"/>
        <v>#DIV/0!</v>
      </c>
      <c r="K108" s="33" t="e">
        <f t="shared" si="15"/>
        <v>#DIV/0!</v>
      </c>
      <c r="L108" s="34"/>
    </row>
    <row r="109" spans="1:12" ht="17.100000000000001" customHeight="1">
      <c r="A109" s="17"/>
      <c r="B109" s="73"/>
      <c r="C109" s="28"/>
      <c r="D109" s="29"/>
      <c r="E109" s="21"/>
      <c r="F109" s="30"/>
      <c r="G109" s="31"/>
      <c r="H109" s="21"/>
      <c r="I109" s="32">
        <f t="shared" si="13"/>
        <v>0</v>
      </c>
      <c r="J109" s="40" t="e">
        <f t="shared" si="14"/>
        <v>#DIV/0!</v>
      </c>
      <c r="K109" s="33" t="e">
        <f t="shared" si="15"/>
        <v>#DIV/0!</v>
      </c>
      <c r="L109" s="34"/>
    </row>
    <row r="110" spans="1:12" ht="17.100000000000001" customHeight="1">
      <c r="A110" s="17"/>
      <c r="B110" s="73"/>
      <c r="C110" s="28"/>
      <c r="D110" s="29"/>
      <c r="E110" s="21"/>
      <c r="F110" s="30"/>
      <c r="G110" s="31"/>
      <c r="H110" s="21"/>
      <c r="I110" s="32">
        <f t="shared" si="13"/>
        <v>0</v>
      </c>
      <c r="J110" s="40" t="e">
        <f t="shared" si="14"/>
        <v>#DIV/0!</v>
      </c>
      <c r="K110" s="33" t="e">
        <f t="shared" si="15"/>
        <v>#DIV/0!</v>
      </c>
      <c r="L110" s="34"/>
    </row>
    <row r="111" spans="1:12" ht="17.100000000000001" customHeight="1">
      <c r="A111" s="17"/>
      <c r="B111" s="73"/>
      <c r="C111" s="28"/>
      <c r="D111" s="29"/>
      <c r="E111" s="21"/>
      <c r="F111" s="30"/>
      <c r="G111" s="31"/>
      <c r="H111" s="21"/>
      <c r="I111" s="32">
        <f t="shared" si="13"/>
        <v>0</v>
      </c>
      <c r="J111" s="40" t="e">
        <f t="shared" si="14"/>
        <v>#DIV/0!</v>
      </c>
      <c r="K111" s="33" t="e">
        <f t="shared" si="15"/>
        <v>#DIV/0!</v>
      </c>
      <c r="L111" s="34"/>
    </row>
    <row r="112" spans="1:12" ht="17.100000000000001" customHeight="1">
      <c r="A112" s="17"/>
      <c r="B112" s="73"/>
      <c r="C112" s="28"/>
      <c r="D112" s="29"/>
      <c r="E112" s="21"/>
      <c r="F112" s="30"/>
      <c r="G112" s="31"/>
      <c r="H112" s="21"/>
      <c r="I112" s="32">
        <f t="shared" si="13"/>
        <v>0</v>
      </c>
      <c r="J112" s="40" t="e">
        <f t="shared" si="14"/>
        <v>#DIV/0!</v>
      </c>
      <c r="K112" s="33" t="e">
        <f t="shared" si="15"/>
        <v>#DIV/0!</v>
      </c>
      <c r="L112" s="34"/>
    </row>
    <row r="113" spans="1:12" ht="17.100000000000001" customHeight="1">
      <c r="A113" s="17"/>
      <c r="B113" s="73"/>
      <c r="C113" s="28"/>
      <c r="D113" s="29"/>
      <c r="E113" s="21"/>
      <c r="F113" s="30"/>
      <c r="G113" s="31"/>
      <c r="H113" s="21"/>
      <c r="I113" s="32">
        <f t="shared" si="13"/>
        <v>0</v>
      </c>
      <c r="J113" s="40" t="e">
        <f t="shared" si="14"/>
        <v>#DIV/0!</v>
      </c>
      <c r="K113" s="33" t="e">
        <f t="shared" si="15"/>
        <v>#DIV/0!</v>
      </c>
      <c r="L113" s="34"/>
    </row>
    <row r="114" spans="1:12" ht="17.100000000000001" customHeight="1">
      <c r="A114" s="17"/>
      <c r="B114" s="73"/>
      <c r="C114" s="28"/>
      <c r="D114" s="29"/>
      <c r="E114" s="21"/>
      <c r="F114" s="30"/>
      <c r="G114" s="31"/>
      <c r="H114" s="21"/>
      <c r="I114" s="32">
        <f t="shared" si="13"/>
        <v>0</v>
      </c>
      <c r="J114" s="40" t="e">
        <f t="shared" si="14"/>
        <v>#DIV/0!</v>
      </c>
      <c r="K114" s="33" t="e">
        <f t="shared" si="15"/>
        <v>#DIV/0!</v>
      </c>
      <c r="L114" s="34"/>
    </row>
    <row r="115" spans="1:12" ht="17.100000000000001" customHeight="1">
      <c r="A115" s="17"/>
      <c r="B115" s="73"/>
      <c r="C115" s="28"/>
      <c r="D115" s="29"/>
      <c r="E115" s="21"/>
      <c r="F115" s="30"/>
      <c r="G115" s="31"/>
      <c r="H115" s="21"/>
      <c r="I115" s="32">
        <f t="shared" si="13"/>
        <v>0</v>
      </c>
      <c r="J115" s="40" t="e">
        <f t="shared" si="14"/>
        <v>#DIV/0!</v>
      </c>
      <c r="K115" s="33" t="e">
        <f t="shared" si="15"/>
        <v>#DIV/0!</v>
      </c>
      <c r="L115" s="34"/>
    </row>
    <row r="116" spans="1:12" ht="17.100000000000001" customHeight="1">
      <c r="A116" s="17"/>
      <c r="B116" s="73"/>
      <c r="C116" s="28"/>
      <c r="D116" s="29"/>
      <c r="E116" s="21"/>
      <c r="F116" s="30"/>
      <c r="G116" s="31"/>
      <c r="H116" s="21"/>
      <c r="I116" s="32">
        <f t="shared" si="13"/>
        <v>0</v>
      </c>
      <c r="J116" s="40" t="e">
        <f t="shared" si="14"/>
        <v>#DIV/0!</v>
      </c>
      <c r="K116" s="33" t="e">
        <f t="shared" si="15"/>
        <v>#DIV/0!</v>
      </c>
      <c r="L116" s="34"/>
    </row>
    <row r="117" spans="1:12" ht="17.100000000000001" customHeight="1">
      <c r="A117" s="17"/>
      <c r="B117" s="73"/>
      <c r="C117" s="28"/>
      <c r="D117" s="29"/>
      <c r="E117" s="21"/>
      <c r="F117" s="30"/>
      <c r="G117" s="31"/>
      <c r="H117" s="21"/>
      <c r="I117" s="32">
        <f t="shared" si="13"/>
        <v>0</v>
      </c>
      <c r="J117" s="40" t="e">
        <f t="shared" si="14"/>
        <v>#DIV/0!</v>
      </c>
      <c r="K117" s="33" t="e">
        <f t="shared" si="15"/>
        <v>#DIV/0!</v>
      </c>
      <c r="L117" s="34"/>
    </row>
    <row r="118" spans="1:12" ht="17.100000000000001" customHeight="1">
      <c r="A118" s="17"/>
      <c r="B118" s="73"/>
      <c r="C118" s="28"/>
      <c r="D118" s="29"/>
      <c r="E118" s="21"/>
      <c r="F118" s="30"/>
      <c r="G118" s="31"/>
      <c r="H118" s="21"/>
      <c r="I118" s="32">
        <f t="shared" si="13"/>
        <v>0</v>
      </c>
      <c r="J118" s="40" t="e">
        <f t="shared" si="14"/>
        <v>#DIV/0!</v>
      </c>
      <c r="K118" s="33" t="e">
        <f t="shared" si="15"/>
        <v>#DIV/0!</v>
      </c>
      <c r="L118" s="34"/>
    </row>
    <row r="119" spans="1:12" ht="17.100000000000001" customHeight="1">
      <c r="A119" s="17"/>
      <c r="B119" s="73"/>
      <c r="C119" s="28"/>
      <c r="D119" s="29"/>
      <c r="E119" s="21"/>
      <c r="F119" s="30"/>
      <c r="G119" s="31"/>
      <c r="H119" s="21"/>
      <c r="I119" s="32">
        <f t="shared" si="13"/>
        <v>0</v>
      </c>
      <c r="J119" s="40" t="e">
        <f t="shared" si="14"/>
        <v>#DIV/0!</v>
      </c>
      <c r="K119" s="33" t="e">
        <f t="shared" si="15"/>
        <v>#DIV/0!</v>
      </c>
      <c r="L119" s="34"/>
    </row>
    <row r="120" spans="1:12" ht="17.100000000000001" customHeight="1">
      <c r="A120" s="17"/>
      <c r="B120" s="73"/>
      <c r="C120" s="28"/>
      <c r="D120" s="29"/>
      <c r="E120" s="21"/>
      <c r="F120" s="30"/>
      <c r="G120" s="31"/>
      <c r="H120" s="21"/>
      <c r="I120" s="32">
        <f t="shared" si="13"/>
        <v>0</v>
      </c>
      <c r="J120" s="40" t="e">
        <f t="shared" si="14"/>
        <v>#DIV/0!</v>
      </c>
      <c r="K120" s="33" t="e">
        <f t="shared" si="15"/>
        <v>#DIV/0!</v>
      </c>
      <c r="L120" s="34"/>
    </row>
  </sheetData>
  <mergeCells count="26">
    <mergeCell ref="M11:M13"/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B9:H9"/>
    <mergeCell ref="K9:L9"/>
    <mergeCell ref="C10:H10"/>
    <mergeCell ref="I10:L10"/>
    <mergeCell ref="L11:L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FF0000"/>
    <pageSetUpPr fitToPage="1"/>
  </sheetPr>
  <dimension ref="A1:L78"/>
  <sheetViews>
    <sheetView zoomScaleNormal="100" zoomScaleSheetLayoutView="100" workbookViewId="0">
      <selection activeCell="A14" sqref="A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478" t="s">
        <v>58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60</v>
      </c>
      <c r="L8" s="11"/>
    </row>
    <row r="9" spans="1:12" ht="15" customHeight="1">
      <c r="A9" s="12" t="s">
        <v>9</v>
      </c>
      <c r="B9" s="478" t="s">
        <v>59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366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5"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B9:H9"/>
    <mergeCell ref="K9:L9"/>
    <mergeCell ref="C10:H10"/>
    <mergeCell ref="I10:L10"/>
    <mergeCell ref="L11:L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rgb="FF7030A0"/>
    <pageSetUpPr fitToPage="1"/>
  </sheetPr>
  <dimension ref="A1:M121"/>
  <sheetViews>
    <sheetView topLeftCell="A70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855468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61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63</v>
      </c>
      <c r="L8" s="11"/>
    </row>
    <row r="9" spans="1:13" ht="15" customHeight="1">
      <c r="A9" s="12" t="s">
        <v>9</v>
      </c>
      <c r="B9" s="478" t="s">
        <v>62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365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49</v>
      </c>
      <c r="J14" s="25">
        <v>108</v>
      </c>
      <c r="K14" s="21">
        <f>J14*I14</f>
        <v>5292</v>
      </c>
      <c r="L14" s="26"/>
    </row>
    <row r="15" spans="1:13" ht="17.100000000000001" customHeight="1">
      <c r="A15" s="17">
        <v>45295</v>
      </c>
      <c r="B15" s="70" t="s">
        <v>577</v>
      </c>
      <c r="C15" s="28"/>
      <c r="D15" s="29"/>
      <c r="E15" s="21"/>
      <c r="F15" s="30">
        <v>1</v>
      </c>
      <c r="G15" s="31">
        <f>J14</f>
        <v>108</v>
      </c>
      <c r="H15" s="21">
        <f>G15*F15</f>
        <v>108</v>
      </c>
      <c r="I15" s="32">
        <f>+I14+C15-F15</f>
        <v>48</v>
      </c>
      <c r="J15" s="40">
        <f>ROUND(((K14+E15)-H15)/I15,2)</f>
        <v>108</v>
      </c>
      <c r="K15" s="33">
        <f>ROUND(I15*J15,2)</f>
        <v>5184</v>
      </c>
      <c r="L15" s="34"/>
      <c r="M15" s="165" t="s">
        <v>579</v>
      </c>
    </row>
    <row r="16" spans="1:13" ht="17.100000000000001" customHeight="1">
      <c r="A16" s="17">
        <v>45299</v>
      </c>
      <c r="B16" s="70" t="s">
        <v>583</v>
      </c>
      <c r="C16" s="28"/>
      <c r="D16" s="29"/>
      <c r="E16" s="21"/>
      <c r="F16" s="30">
        <v>1</v>
      </c>
      <c r="G16" s="31">
        <f t="shared" ref="G16:G24" si="0">J15</f>
        <v>108</v>
      </c>
      <c r="H16" s="21">
        <f t="shared" ref="H16:H24" si="1">G16*F16</f>
        <v>108</v>
      </c>
      <c r="I16" s="32">
        <f>+I15+C16-F16</f>
        <v>47</v>
      </c>
      <c r="J16" s="40">
        <f>ROUND(((K15+E16)-H16)/I16,2)</f>
        <v>108</v>
      </c>
      <c r="K16" s="33">
        <f>ROUND(I16*J16,2)</f>
        <v>5076</v>
      </c>
      <c r="L16" s="34"/>
      <c r="M16" s="167" t="s">
        <v>584</v>
      </c>
    </row>
    <row r="17" spans="1:13" ht="17.100000000000001" customHeight="1">
      <c r="A17" s="17">
        <v>45299</v>
      </c>
      <c r="B17" s="72" t="s">
        <v>585</v>
      </c>
      <c r="C17" s="28"/>
      <c r="D17" s="29"/>
      <c r="E17" s="21"/>
      <c r="F17" s="30">
        <v>1</v>
      </c>
      <c r="G17" s="31">
        <f t="shared" si="0"/>
        <v>108</v>
      </c>
      <c r="H17" s="21">
        <f t="shared" si="1"/>
        <v>108</v>
      </c>
      <c r="I17" s="32">
        <f>+I16+C17-F17</f>
        <v>46</v>
      </c>
      <c r="J17" s="40">
        <f>ROUND(((K16+E17)-H17)/I17,2)</f>
        <v>108</v>
      </c>
      <c r="K17" s="33">
        <f>ROUND(I17*J17,2)</f>
        <v>4968</v>
      </c>
      <c r="L17" s="34"/>
      <c r="M17" s="167" t="s">
        <v>586</v>
      </c>
    </row>
    <row r="18" spans="1:13" ht="17.100000000000001" customHeight="1">
      <c r="A18" s="17">
        <v>45301</v>
      </c>
      <c r="B18" s="70" t="s">
        <v>566</v>
      </c>
      <c r="C18" s="28"/>
      <c r="D18" s="29"/>
      <c r="E18" s="21"/>
      <c r="F18" s="30">
        <v>2</v>
      </c>
      <c r="G18" s="31">
        <f t="shared" si="0"/>
        <v>108</v>
      </c>
      <c r="H18" s="21">
        <f t="shared" si="1"/>
        <v>216</v>
      </c>
      <c r="I18" s="32">
        <f t="shared" ref="I18:I24" si="2">+I17+C18-F18</f>
        <v>44</v>
      </c>
      <c r="J18" s="40">
        <f t="shared" ref="J18:J24" si="3">ROUND(((K17+E18)-H18)/I18,2)</f>
        <v>108</v>
      </c>
      <c r="K18" s="33">
        <f t="shared" ref="K18:K24" si="4">ROUND(I18*J18,2)</f>
        <v>4752</v>
      </c>
      <c r="L18" s="34"/>
      <c r="M18" s="165" t="s">
        <v>597</v>
      </c>
    </row>
    <row r="19" spans="1:13" ht="17.100000000000001" customHeight="1">
      <c r="A19" s="17">
        <v>45303</v>
      </c>
      <c r="B19" s="70" t="s">
        <v>572</v>
      </c>
      <c r="C19" s="28"/>
      <c r="D19" s="29"/>
      <c r="E19" s="21"/>
      <c r="F19" s="30">
        <v>1</v>
      </c>
      <c r="G19" s="31">
        <f t="shared" si="0"/>
        <v>108</v>
      </c>
      <c r="H19" s="21">
        <f t="shared" si="1"/>
        <v>108</v>
      </c>
      <c r="I19" s="32">
        <f t="shared" si="2"/>
        <v>43</v>
      </c>
      <c r="J19" s="40">
        <f t="shared" si="3"/>
        <v>108</v>
      </c>
      <c r="K19" s="33">
        <f t="shared" si="4"/>
        <v>4644</v>
      </c>
      <c r="L19" s="34"/>
      <c r="M19" s="165" t="s">
        <v>602</v>
      </c>
    </row>
    <row r="20" spans="1:13" ht="17.100000000000001" customHeight="1">
      <c r="A20" s="17">
        <v>45307</v>
      </c>
      <c r="B20" s="70" t="s">
        <v>607</v>
      </c>
      <c r="C20" s="28"/>
      <c r="D20" s="29"/>
      <c r="E20" s="21"/>
      <c r="F20" s="30">
        <v>1</v>
      </c>
      <c r="G20" s="31">
        <f t="shared" si="0"/>
        <v>108</v>
      </c>
      <c r="H20" s="21">
        <f t="shared" si="1"/>
        <v>108</v>
      </c>
      <c r="I20" s="32">
        <f t="shared" si="2"/>
        <v>42</v>
      </c>
      <c r="J20" s="40">
        <f t="shared" si="3"/>
        <v>108</v>
      </c>
      <c r="K20" s="33">
        <f t="shared" si="4"/>
        <v>4536</v>
      </c>
      <c r="L20" s="34"/>
      <c r="M20" s="165" t="s">
        <v>612</v>
      </c>
    </row>
    <row r="21" spans="1:13" ht="17.100000000000001" customHeight="1">
      <c r="A21" s="17">
        <v>45308</v>
      </c>
      <c r="B21" s="70" t="s">
        <v>615</v>
      </c>
      <c r="C21" s="28"/>
      <c r="D21" s="29"/>
      <c r="E21" s="21"/>
      <c r="F21" s="30">
        <v>2</v>
      </c>
      <c r="G21" s="31">
        <f t="shared" si="0"/>
        <v>108</v>
      </c>
      <c r="H21" s="21">
        <f t="shared" si="1"/>
        <v>216</v>
      </c>
      <c r="I21" s="32">
        <f t="shared" si="2"/>
        <v>40</v>
      </c>
      <c r="J21" s="40">
        <f t="shared" si="3"/>
        <v>108</v>
      </c>
      <c r="K21" s="33">
        <f t="shared" si="4"/>
        <v>4320</v>
      </c>
      <c r="L21" s="34"/>
      <c r="M21" s="165" t="s">
        <v>616</v>
      </c>
    </row>
    <row r="22" spans="1:13" ht="17.100000000000001" customHeight="1">
      <c r="A22" s="175">
        <v>45309</v>
      </c>
      <c r="B22" s="189" t="s">
        <v>583</v>
      </c>
      <c r="C22" s="177"/>
      <c r="D22" s="178"/>
      <c r="E22" s="179"/>
      <c r="F22" s="180">
        <v>1</v>
      </c>
      <c r="G22" s="181">
        <f t="shared" si="0"/>
        <v>108</v>
      </c>
      <c r="H22" s="179">
        <f t="shared" si="1"/>
        <v>108</v>
      </c>
      <c r="I22" s="182">
        <f t="shared" si="2"/>
        <v>39</v>
      </c>
      <c r="J22" s="183">
        <f t="shared" si="3"/>
        <v>108</v>
      </c>
      <c r="K22" s="184">
        <f t="shared" si="4"/>
        <v>4212</v>
      </c>
      <c r="L22" s="185"/>
      <c r="M22" s="192" t="s">
        <v>622</v>
      </c>
    </row>
    <row r="23" spans="1:13" ht="17.100000000000001" customHeight="1">
      <c r="A23" s="17">
        <v>45327</v>
      </c>
      <c r="B23" s="73" t="s">
        <v>588</v>
      </c>
      <c r="C23" s="19"/>
      <c r="D23" s="20"/>
      <c r="E23" s="21"/>
      <c r="F23" s="22">
        <v>1</v>
      </c>
      <c r="G23" s="23">
        <f t="shared" si="0"/>
        <v>108</v>
      </c>
      <c r="H23" s="21">
        <f t="shared" si="1"/>
        <v>108</v>
      </c>
      <c r="I23" s="24">
        <f t="shared" si="2"/>
        <v>38</v>
      </c>
      <c r="J23" s="174">
        <f t="shared" si="3"/>
        <v>108</v>
      </c>
      <c r="K23" s="21">
        <f t="shared" si="4"/>
        <v>4104</v>
      </c>
      <c r="L23" s="26"/>
      <c r="M23" s="165" t="s">
        <v>655</v>
      </c>
    </row>
    <row r="24" spans="1:13" ht="17.100000000000001" customHeight="1">
      <c r="A24" s="194">
        <v>45350</v>
      </c>
      <c r="B24" s="195" t="s">
        <v>572</v>
      </c>
      <c r="C24" s="196"/>
      <c r="D24" s="197"/>
      <c r="E24" s="198"/>
      <c r="F24" s="199">
        <v>1</v>
      </c>
      <c r="G24" s="208">
        <f t="shared" si="0"/>
        <v>108</v>
      </c>
      <c r="H24" s="198">
        <f t="shared" si="1"/>
        <v>108</v>
      </c>
      <c r="I24" s="201">
        <f t="shared" si="2"/>
        <v>37</v>
      </c>
      <c r="J24" s="202">
        <f t="shared" si="3"/>
        <v>108</v>
      </c>
      <c r="K24" s="203">
        <f t="shared" si="4"/>
        <v>3996</v>
      </c>
      <c r="L24" s="204"/>
      <c r="M24" s="205" t="s">
        <v>716</v>
      </c>
    </row>
    <row r="25" spans="1:13" ht="17.100000000000001" customHeight="1">
      <c r="A25" s="17">
        <v>45355</v>
      </c>
      <c r="B25" s="73" t="s">
        <v>585</v>
      </c>
      <c r="C25" s="19"/>
      <c r="D25" s="20"/>
      <c r="E25" s="21"/>
      <c r="F25" s="22">
        <v>1</v>
      </c>
      <c r="G25" s="23">
        <f>J24</f>
        <v>108</v>
      </c>
      <c r="H25" s="21">
        <f>G25*F25</f>
        <v>108</v>
      </c>
      <c r="I25" s="24">
        <f>+I24+C25-F25</f>
        <v>36</v>
      </c>
      <c r="J25" s="174">
        <f>ROUND(((K24+E25)-H25)/I25,2)</f>
        <v>108</v>
      </c>
      <c r="K25" s="21">
        <f>ROUND(I25*J25,2)</f>
        <v>3888</v>
      </c>
      <c r="L25" s="26"/>
      <c r="M25" s="165" t="s">
        <v>726</v>
      </c>
    </row>
    <row r="26" spans="1:13" ht="17.100000000000001" customHeight="1">
      <c r="A26" s="17">
        <v>45358</v>
      </c>
      <c r="B26" s="70" t="s">
        <v>607</v>
      </c>
      <c r="C26" s="28"/>
      <c r="D26" s="29"/>
      <c r="E26" s="21"/>
      <c r="F26" s="30">
        <v>1</v>
      </c>
      <c r="G26" s="31">
        <f>J25</f>
        <v>108</v>
      </c>
      <c r="H26" s="21">
        <f>G26*F26</f>
        <v>108</v>
      </c>
      <c r="I26" s="32">
        <f>+I25+C26-F26</f>
        <v>35</v>
      </c>
      <c r="J26" s="40">
        <f>ROUND(((K25+E26)-H26)/I26,2)</f>
        <v>108</v>
      </c>
      <c r="K26" s="33">
        <f>ROUND(I26*J26,2)</f>
        <v>3780</v>
      </c>
      <c r="L26" s="34"/>
      <c r="M26" s="165" t="s">
        <v>740</v>
      </c>
    </row>
    <row r="27" spans="1:13" ht="17.100000000000001" customHeight="1">
      <c r="A27" s="17">
        <v>45364</v>
      </c>
      <c r="B27" s="70" t="s">
        <v>574</v>
      </c>
      <c r="C27" s="28"/>
      <c r="D27" s="29"/>
      <c r="E27" s="21"/>
      <c r="F27" s="30">
        <v>1</v>
      </c>
      <c r="G27" s="31">
        <f>J26</f>
        <v>108</v>
      </c>
      <c r="H27" s="21">
        <f>G27*F27</f>
        <v>108</v>
      </c>
      <c r="I27" s="32">
        <f>+I26+C27-F27</f>
        <v>34</v>
      </c>
      <c r="J27" s="40">
        <f>ROUND(((K26+E27)-H27)/I27,2)</f>
        <v>108</v>
      </c>
      <c r="K27" s="33">
        <f>ROUND(I27*J27,2)</f>
        <v>3672</v>
      </c>
      <c r="L27" s="34"/>
      <c r="M27" s="165" t="s">
        <v>751</v>
      </c>
    </row>
    <row r="28" spans="1:13" ht="17.100000000000001" customHeight="1">
      <c r="A28" s="17">
        <v>45369</v>
      </c>
      <c r="B28" s="70" t="s">
        <v>583</v>
      </c>
      <c r="C28" s="28"/>
      <c r="D28" s="29"/>
      <c r="E28" s="21"/>
      <c r="F28" s="30">
        <v>1</v>
      </c>
      <c r="G28" s="31">
        <f>J27</f>
        <v>108</v>
      </c>
      <c r="H28" s="21">
        <f>G28*F28</f>
        <v>108</v>
      </c>
      <c r="I28" s="32">
        <f>+I27+C28-F28</f>
        <v>33</v>
      </c>
      <c r="J28" s="40">
        <f>ROUND(((K27+E28)-H28)/I28,2)</f>
        <v>108</v>
      </c>
      <c r="K28" s="33">
        <f>ROUND(I28*J28,2)</f>
        <v>3564</v>
      </c>
      <c r="L28" s="34"/>
      <c r="M28" s="165" t="s">
        <v>758</v>
      </c>
    </row>
    <row r="29" spans="1:13" ht="17.100000000000001" customHeight="1">
      <c r="A29" s="194">
        <v>45371</v>
      </c>
      <c r="B29" s="195" t="s">
        <v>607</v>
      </c>
      <c r="C29" s="196"/>
      <c r="D29" s="197"/>
      <c r="E29" s="198"/>
      <c r="F29" s="199">
        <v>1</v>
      </c>
      <c r="G29" s="208">
        <f>J28</f>
        <v>108</v>
      </c>
      <c r="H29" s="198">
        <f>G29*F29</f>
        <v>108</v>
      </c>
      <c r="I29" s="201">
        <f>+I28+C29-F29</f>
        <v>32</v>
      </c>
      <c r="J29" s="202">
        <f>ROUND(((K28+E29)-H29)/I29,2)</f>
        <v>108</v>
      </c>
      <c r="K29" s="203">
        <f>ROUND(I29*J29,2)</f>
        <v>3456</v>
      </c>
      <c r="L29" s="204"/>
      <c r="M29" s="205" t="s">
        <v>764</v>
      </c>
    </row>
    <row r="30" spans="1:13" ht="17.100000000000001" customHeight="1">
      <c r="A30" s="17">
        <v>45393</v>
      </c>
      <c r="B30" s="73" t="s">
        <v>607</v>
      </c>
      <c r="C30" s="19"/>
      <c r="D30" s="20"/>
      <c r="E30" s="21"/>
      <c r="F30" s="22">
        <v>1</v>
      </c>
      <c r="G30" s="23">
        <f t="shared" ref="G30:G39" si="5">J29</f>
        <v>108</v>
      </c>
      <c r="H30" s="21">
        <f t="shared" ref="H30:H39" si="6">G30*F30</f>
        <v>108</v>
      </c>
      <c r="I30" s="24">
        <f t="shared" ref="I30:I39" si="7">+I29+C30-F30</f>
        <v>31</v>
      </c>
      <c r="J30" s="174">
        <f t="shared" ref="J30:J39" si="8">ROUND(((K29+E30)-H30)/I30,2)</f>
        <v>108</v>
      </c>
      <c r="K30" s="21">
        <f t="shared" ref="K30:K39" si="9">ROUND(I30*J30,2)</f>
        <v>3348</v>
      </c>
      <c r="L30" s="26"/>
      <c r="M30" s="165" t="s">
        <v>819</v>
      </c>
    </row>
    <row r="31" spans="1:13" ht="17.100000000000001" customHeight="1">
      <c r="A31" s="17">
        <v>45393</v>
      </c>
      <c r="B31" s="70" t="s">
        <v>577</v>
      </c>
      <c r="C31" s="28"/>
      <c r="D31" s="29"/>
      <c r="E31" s="21"/>
      <c r="F31" s="30">
        <v>1</v>
      </c>
      <c r="G31" s="31">
        <f t="shared" si="5"/>
        <v>108</v>
      </c>
      <c r="H31" s="21">
        <f t="shared" si="6"/>
        <v>108</v>
      </c>
      <c r="I31" s="32">
        <f t="shared" si="7"/>
        <v>30</v>
      </c>
      <c r="J31" s="40">
        <f t="shared" si="8"/>
        <v>108</v>
      </c>
      <c r="K31" s="33">
        <f t="shared" si="9"/>
        <v>3240</v>
      </c>
      <c r="L31" s="34"/>
      <c r="M31" s="165" t="s">
        <v>824</v>
      </c>
    </row>
    <row r="32" spans="1:13" ht="17.100000000000001" customHeight="1">
      <c r="A32" s="17">
        <v>45399</v>
      </c>
      <c r="B32" s="70" t="s">
        <v>615</v>
      </c>
      <c r="C32" s="28"/>
      <c r="D32" s="29"/>
      <c r="E32" s="21"/>
      <c r="F32" s="30">
        <v>1</v>
      </c>
      <c r="G32" s="31">
        <f t="shared" si="5"/>
        <v>108</v>
      </c>
      <c r="H32" s="21">
        <f t="shared" si="6"/>
        <v>108</v>
      </c>
      <c r="I32" s="32">
        <f t="shared" si="7"/>
        <v>29</v>
      </c>
      <c r="J32" s="40">
        <f t="shared" si="8"/>
        <v>108</v>
      </c>
      <c r="K32" s="33">
        <f t="shared" si="9"/>
        <v>3132</v>
      </c>
      <c r="L32" s="34"/>
      <c r="M32" s="165" t="s">
        <v>837</v>
      </c>
    </row>
    <row r="33" spans="1:13" ht="17.100000000000001" customHeight="1">
      <c r="A33" s="194">
        <v>45404</v>
      </c>
      <c r="B33" s="195" t="s">
        <v>566</v>
      </c>
      <c r="C33" s="196"/>
      <c r="D33" s="197"/>
      <c r="E33" s="198"/>
      <c r="F33" s="199">
        <v>1</v>
      </c>
      <c r="G33" s="208">
        <f t="shared" si="5"/>
        <v>108</v>
      </c>
      <c r="H33" s="198">
        <f t="shared" si="6"/>
        <v>108</v>
      </c>
      <c r="I33" s="201">
        <f t="shared" si="7"/>
        <v>28</v>
      </c>
      <c r="J33" s="202">
        <f t="shared" si="8"/>
        <v>108</v>
      </c>
      <c r="K33" s="203">
        <f t="shared" si="9"/>
        <v>3024</v>
      </c>
      <c r="L33" s="204"/>
      <c r="M33" s="205" t="s">
        <v>843</v>
      </c>
    </row>
    <row r="34" spans="1:13" ht="17.100000000000001" customHeight="1">
      <c r="A34" s="17">
        <v>45426</v>
      </c>
      <c r="B34" s="73" t="s">
        <v>566</v>
      </c>
      <c r="C34" s="19"/>
      <c r="D34" s="20"/>
      <c r="E34" s="21"/>
      <c r="F34" s="22">
        <v>2</v>
      </c>
      <c r="G34" s="23">
        <f t="shared" si="5"/>
        <v>108</v>
      </c>
      <c r="H34" s="21">
        <f t="shared" si="6"/>
        <v>216</v>
      </c>
      <c r="I34" s="24">
        <f t="shared" si="7"/>
        <v>26</v>
      </c>
      <c r="J34" s="174">
        <f t="shared" si="8"/>
        <v>108</v>
      </c>
      <c r="K34" s="21">
        <f t="shared" si="9"/>
        <v>2808</v>
      </c>
      <c r="L34" s="26"/>
      <c r="M34" s="165" t="s">
        <v>921</v>
      </c>
    </row>
    <row r="35" spans="1:13" ht="17.100000000000001" customHeight="1">
      <c r="A35" s="17">
        <v>45427</v>
      </c>
      <c r="B35" s="70" t="s">
        <v>607</v>
      </c>
      <c r="C35" s="28"/>
      <c r="D35" s="29"/>
      <c r="E35" s="21"/>
      <c r="F35" s="30">
        <v>2</v>
      </c>
      <c r="G35" s="31">
        <f t="shared" si="5"/>
        <v>108</v>
      </c>
      <c r="H35" s="21">
        <f t="shared" si="6"/>
        <v>216</v>
      </c>
      <c r="I35" s="32">
        <f t="shared" si="7"/>
        <v>24</v>
      </c>
      <c r="J35" s="40">
        <f t="shared" si="8"/>
        <v>108</v>
      </c>
      <c r="K35" s="33">
        <f t="shared" si="9"/>
        <v>2592</v>
      </c>
      <c r="L35" s="34"/>
      <c r="M35" s="165" t="s">
        <v>929</v>
      </c>
    </row>
    <row r="36" spans="1:13" ht="17.100000000000001" customHeight="1">
      <c r="A36" s="194">
        <v>45439</v>
      </c>
      <c r="B36" s="195" t="s">
        <v>591</v>
      </c>
      <c r="C36" s="196"/>
      <c r="D36" s="197"/>
      <c r="E36" s="198"/>
      <c r="F36" s="199">
        <v>1</v>
      </c>
      <c r="G36" s="208">
        <f t="shared" si="5"/>
        <v>108</v>
      </c>
      <c r="H36" s="198">
        <f t="shared" si="6"/>
        <v>108</v>
      </c>
      <c r="I36" s="201">
        <f t="shared" si="7"/>
        <v>23</v>
      </c>
      <c r="J36" s="202">
        <f t="shared" si="8"/>
        <v>108</v>
      </c>
      <c r="K36" s="203">
        <f t="shared" si="9"/>
        <v>2484</v>
      </c>
      <c r="L36" s="204"/>
      <c r="M36" s="205" t="s">
        <v>952</v>
      </c>
    </row>
    <row r="37" spans="1:13" ht="17.100000000000001" customHeight="1">
      <c r="A37" s="17">
        <v>45449</v>
      </c>
      <c r="B37" s="73" t="s">
        <v>603</v>
      </c>
      <c r="C37" s="19"/>
      <c r="D37" s="20"/>
      <c r="E37" s="21"/>
      <c r="F37" s="22">
        <v>1</v>
      </c>
      <c r="G37" s="23">
        <f t="shared" si="5"/>
        <v>108</v>
      </c>
      <c r="H37" s="21">
        <f t="shared" si="6"/>
        <v>108</v>
      </c>
      <c r="I37" s="24">
        <f t="shared" si="7"/>
        <v>22</v>
      </c>
      <c r="J37" s="174">
        <f t="shared" si="8"/>
        <v>108</v>
      </c>
      <c r="K37" s="21">
        <f t="shared" si="9"/>
        <v>2376</v>
      </c>
      <c r="L37" s="26"/>
      <c r="M37" s="165" t="s">
        <v>980</v>
      </c>
    </row>
    <row r="38" spans="1:13" ht="17.100000000000001" customHeight="1">
      <c r="A38" s="17">
        <v>45467</v>
      </c>
      <c r="B38" s="70" t="s">
        <v>566</v>
      </c>
      <c r="C38" s="28"/>
      <c r="D38" s="29"/>
      <c r="E38" s="21"/>
      <c r="F38" s="30">
        <v>3</v>
      </c>
      <c r="G38" s="31">
        <f t="shared" si="5"/>
        <v>108</v>
      </c>
      <c r="H38" s="21">
        <f t="shared" si="6"/>
        <v>324</v>
      </c>
      <c r="I38" s="32">
        <f t="shared" si="7"/>
        <v>19</v>
      </c>
      <c r="J38" s="40">
        <f t="shared" si="8"/>
        <v>108</v>
      </c>
      <c r="K38" s="33">
        <f t="shared" si="9"/>
        <v>2052</v>
      </c>
      <c r="L38" s="34"/>
      <c r="M38" s="165" t="s">
        <v>999</v>
      </c>
    </row>
    <row r="39" spans="1:13" ht="17.100000000000001" customHeight="1">
      <c r="A39" s="17">
        <v>45467</v>
      </c>
      <c r="B39" s="70" t="s">
        <v>566</v>
      </c>
      <c r="C39" s="28"/>
      <c r="D39" s="29"/>
      <c r="E39" s="21"/>
      <c r="F39" s="30">
        <v>2</v>
      </c>
      <c r="G39" s="31">
        <f t="shared" si="5"/>
        <v>108</v>
      </c>
      <c r="H39" s="21">
        <f t="shared" si="6"/>
        <v>216</v>
      </c>
      <c r="I39" s="32">
        <f t="shared" si="7"/>
        <v>17</v>
      </c>
      <c r="J39" s="40">
        <f t="shared" si="8"/>
        <v>108</v>
      </c>
      <c r="K39" s="33">
        <f t="shared" si="9"/>
        <v>1836</v>
      </c>
      <c r="L39" s="34"/>
      <c r="M39" s="165" t="s">
        <v>1000</v>
      </c>
    </row>
    <row r="40" spans="1:13" ht="17.100000000000001" customHeight="1">
      <c r="A40" s="17">
        <v>45474</v>
      </c>
      <c r="B40" s="70" t="s">
        <v>603</v>
      </c>
      <c r="C40" s="28"/>
      <c r="D40" s="29"/>
      <c r="E40" s="21"/>
      <c r="F40" s="30">
        <v>1</v>
      </c>
      <c r="G40" s="31">
        <f t="shared" ref="G40:G57" si="10">J39</f>
        <v>108</v>
      </c>
      <c r="H40" s="21">
        <f t="shared" ref="H40:H57" si="11">G40*F40</f>
        <v>108</v>
      </c>
      <c r="I40" s="32">
        <f>+I39+C40-F40</f>
        <v>16</v>
      </c>
      <c r="J40" s="40">
        <f>ROUND(((K39+E40)-H40)/I40,2)</f>
        <v>108</v>
      </c>
      <c r="K40" s="33">
        <f>ROUND(I40*J40,2)</f>
        <v>1728</v>
      </c>
      <c r="L40" s="34"/>
      <c r="M40" s="165" t="s">
        <v>1026</v>
      </c>
    </row>
    <row r="41" spans="1:13" ht="17.100000000000001" customHeight="1">
      <c r="A41" s="17">
        <v>45475</v>
      </c>
      <c r="B41" s="70" t="s">
        <v>566</v>
      </c>
      <c r="C41" s="28"/>
      <c r="D41" s="29"/>
      <c r="E41" s="21"/>
      <c r="F41" s="30">
        <v>3</v>
      </c>
      <c r="G41" s="31">
        <f t="shared" si="10"/>
        <v>108</v>
      </c>
      <c r="H41" s="21">
        <f t="shared" si="11"/>
        <v>324</v>
      </c>
      <c r="I41" s="32">
        <f>+I40+C41-F41</f>
        <v>13</v>
      </c>
      <c r="J41" s="40">
        <f>ROUND(((K40+E41)-H41)/I41,2)</f>
        <v>108</v>
      </c>
      <c r="K41" s="33">
        <f>ROUND(I41*J41,2)</f>
        <v>1404</v>
      </c>
      <c r="L41" s="34"/>
      <c r="M41" s="165" t="s">
        <v>1030</v>
      </c>
    </row>
    <row r="42" spans="1:13" ht="17.100000000000001" customHeight="1">
      <c r="A42" s="17">
        <v>45477</v>
      </c>
      <c r="B42" s="70" t="s">
        <v>574</v>
      </c>
      <c r="C42" s="28"/>
      <c r="D42" s="29"/>
      <c r="E42" s="21"/>
      <c r="F42" s="30">
        <v>1</v>
      </c>
      <c r="G42" s="31">
        <f t="shared" si="10"/>
        <v>108</v>
      </c>
      <c r="H42" s="21">
        <f t="shared" si="11"/>
        <v>108</v>
      </c>
      <c r="I42" s="32">
        <f t="shared" ref="I42:I104" si="12">+I41+C42-F42</f>
        <v>12</v>
      </c>
      <c r="J42" s="40">
        <f t="shared" ref="J42:J104" si="13">ROUND(((K41+E42)-H42)/I42,2)</f>
        <v>108</v>
      </c>
      <c r="K42" s="33">
        <f t="shared" ref="K42:K104" si="14">ROUND(I42*J42,2)</f>
        <v>1296</v>
      </c>
      <c r="L42" s="34"/>
      <c r="M42" s="165" t="s">
        <v>1034</v>
      </c>
    </row>
    <row r="43" spans="1:13" ht="17.100000000000001" customHeight="1">
      <c r="A43" s="17">
        <v>45482</v>
      </c>
      <c r="B43" s="70" t="s">
        <v>566</v>
      </c>
      <c r="C43" s="28"/>
      <c r="D43" s="29"/>
      <c r="E43" s="21"/>
      <c r="F43" s="30">
        <v>1</v>
      </c>
      <c r="G43" s="31">
        <f t="shared" si="10"/>
        <v>108</v>
      </c>
      <c r="H43" s="21">
        <f t="shared" si="11"/>
        <v>108</v>
      </c>
      <c r="I43" s="32">
        <f t="shared" si="12"/>
        <v>11</v>
      </c>
      <c r="J43" s="40">
        <f t="shared" si="13"/>
        <v>108</v>
      </c>
      <c r="K43" s="33">
        <f t="shared" si="14"/>
        <v>1188</v>
      </c>
      <c r="L43" s="34"/>
      <c r="M43" s="165" t="s">
        <v>1045</v>
      </c>
    </row>
    <row r="44" spans="1:13" ht="17.100000000000001" customHeight="1">
      <c r="A44" s="352">
        <v>45483</v>
      </c>
      <c r="B44" s="355" t="s">
        <v>591</v>
      </c>
      <c r="C44" s="28"/>
      <c r="D44" s="29"/>
      <c r="E44" s="21"/>
      <c r="F44" s="30">
        <v>1</v>
      </c>
      <c r="G44" s="31">
        <f t="shared" si="10"/>
        <v>108</v>
      </c>
      <c r="H44" s="21">
        <f t="shared" si="11"/>
        <v>108</v>
      </c>
      <c r="I44" s="32">
        <f t="shared" si="12"/>
        <v>10</v>
      </c>
      <c r="J44" s="40">
        <f t="shared" si="13"/>
        <v>108</v>
      </c>
      <c r="K44" s="33">
        <f t="shared" si="14"/>
        <v>1080</v>
      </c>
      <c r="L44" s="34"/>
      <c r="M44" s="165" t="s">
        <v>1055</v>
      </c>
    </row>
    <row r="45" spans="1:13" ht="17.100000000000001" customHeight="1">
      <c r="A45" s="17">
        <v>45491</v>
      </c>
      <c r="B45" s="70" t="s">
        <v>591</v>
      </c>
      <c r="C45" s="28"/>
      <c r="D45" s="29"/>
      <c r="E45" s="21"/>
      <c r="F45" s="30">
        <v>2</v>
      </c>
      <c r="G45" s="31">
        <f t="shared" si="10"/>
        <v>108</v>
      </c>
      <c r="H45" s="21">
        <f t="shared" si="11"/>
        <v>216</v>
      </c>
      <c r="I45" s="32">
        <f t="shared" si="12"/>
        <v>8</v>
      </c>
      <c r="J45" s="40">
        <f t="shared" si="13"/>
        <v>108</v>
      </c>
      <c r="K45" s="33">
        <f t="shared" si="14"/>
        <v>864</v>
      </c>
      <c r="L45" s="34"/>
      <c r="M45" s="165" t="s">
        <v>1086</v>
      </c>
    </row>
    <row r="46" spans="1:13" ht="17.100000000000001" customHeight="1">
      <c r="A46" s="17">
        <v>45505</v>
      </c>
      <c r="B46" s="70" t="s">
        <v>1115</v>
      </c>
      <c r="C46" s="28"/>
      <c r="D46" s="29"/>
      <c r="E46" s="21"/>
      <c r="F46" s="30">
        <v>2</v>
      </c>
      <c r="G46" s="31">
        <f t="shared" si="10"/>
        <v>108</v>
      </c>
      <c r="H46" s="21">
        <f t="shared" si="11"/>
        <v>216</v>
      </c>
      <c r="I46" s="32">
        <f t="shared" si="12"/>
        <v>6</v>
      </c>
      <c r="J46" s="40">
        <f t="shared" si="13"/>
        <v>108</v>
      </c>
      <c r="K46" s="33">
        <f t="shared" si="14"/>
        <v>648</v>
      </c>
      <c r="L46" s="34"/>
      <c r="M46" s="165" t="s">
        <v>1114</v>
      </c>
    </row>
    <row r="47" spans="1:13" ht="17.100000000000001" customHeight="1">
      <c r="A47" s="17">
        <v>45505</v>
      </c>
      <c r="B47" s="70" t="s">
        <v>618</v>
      </c>
      <c r="C47" s="28"/>
      <c r="D47" s="29"/>
      <c r="E47" s="21"/>
      <c r="F47" s="30">
        <v>1</v>
      </c>
      <c r="G47" s="31">
        <f t="shared" si="10"/>
        <v>108</v>
      </c>
      <c r="H47" s="21">
        <f t="shared" si="11"/>
        <v>108</v>
      </c>
      <c r="I47" s="32">
        <f t="shared" si="12"/>
        <v>5</v>
      </c>
      <c r="J47" s="40">
        <f t="shared" si="13"/>
        <v>108</v>
      </c>
      <c r="K47" s="33">
        <f t="shared" si="14"/>
        <v>540</v>
      </c>
      <c r="L47" s="34"/>
      <c r="M47" s="165" t="s">
        <v>1119</v>
      </c>
    </row>
    <row r="48" spans="1:13" ht="17.100000000000001" customHeight="1">
      <c r="A48" s="17">
        <v>45506</v>
      </c>
      <c r="B48" s="70" t="s">
        <v>566</v>
      </c>
      <c r="C48" s="28"/>
      <c r="D48" s="29"/>
      <c r="E48" s="21"/>
      <c r="F48" s="30">
        <v>2</v>
      </c>
      <c r="G48" s="31">
        <f t="shared" si="10"/>
        <v>108</v>
      </c>
      <c r="H48" s="21">
        <f t="shared" si="11"/>
        <v>216</v>
      </c>
      <c r="I48" s="32">
        <f t="shared" si="12"/>
        <v>3</v>
      </c>
      <c r="J48" s="40">
        <f t="shared" si="13"/>
        <v>108</v>
      </c>
      <c r="K48" s="33">
        <f t="shared" si="14"/>
        <v>324</v>
      </c>
      <c r="L48" s="34"/>
      <c r="M48" s="165" t="s">
        <v>1122</v>
      </c>
    </row>
    <row r="49" spans="1:13" ht="17.100000000000001" customHeight="1">
      <c r="A49" s="17">
        <v>45512</v>
      </c>
      <c r="B49" s="70" t="s">
        <v>605</v>
      </c>
      <c r="C49" s="28"/>
      <c r="D49" s="29"/>
      <c r="E49" s="21"/>
      <c r="F49" s="30">
        <v>1</v>
      </c>
      <c r="G49" s="31">
        <f t="shared" si="10"/>
        <v>108</v>
      </c>
      <c r="H49" s="21">
        <f t="shared" si="11"/>
        <v>108</v>
      </c>
      <c r="I49" s="32">
        <f t="shared" si="12"/>
        <v>2</v>
      </c>
      <c r="J49" s="40">
        <f t="shared" si="13"/>
        <v>108</v>
      </c>
      <c r="K49" s="33">
        <f t="shared" si="14"/>
        <v>216</v>
      </c>
      <c r="L49" s="34"/>
      <c r="M49" s="165" t="s">
        <v>1148</v>
      </c>
    </row>
    <row r="50" spans="1:13" ht="17.100000000000001" customHeight="1">
      <c r="A50" s="17">
        <v>45517</v>
      </c>
      <c r="B50" s="70" t="s">
        <v>591</v>
      </c>
      <c r="C50" s="28"/>
      <c r="D50" s="29"/>
      <c r="E50" s="21"/>
      <c r="F50" s="30">
        <v>1</v>
      </c>
      <c r="G50" s="31">
        <f t="shared" si="10"/>
        <v>108</v>
      </c>
      <c r="H50" s="21">
        <f t="shared" si="11"/>
        <v>108</v>
      </c>
      <c r="I50" s="32">
        <f t="shared" si="12"/>
        <v>1</v>
      </c>
      <c r="J50" s="40">
        <f t="shared" si="13"/>
        <v>108</v>
      </c>
      <c r="K50" s="33">
        <f t="shared" si="14"/>
        <v>108</v>
      </c>
      <c r="L50" s="34"/>
      <c r="M50" s="165" t="s">
        <v>1164</v>
      </c>
    </row>
    <row r="51" spans="1:13" ht="17.100000000000001" customHeight="1">
      <c r="A51" s="17">
        <v>45517</v>
      </c>
      <c r="B51" s="70" t="s">
        <v>585</v>
      </c>
      <c r="C51" s="28"/>
      <c r="D51" s="29"/>
      <c r="E51" s="21"/>
      <c r="F51" s="30">
        <v>1</v>
      </c>
      <c r="G51" s="31">
        <f t="shared" si="10"/>
        <v>108</v>
      </c>
      <c r="H51" s="21">
        <f t="shared" si="11"/>
        <v>108</v>
      </c>
      <c r="I51" s="32">
        <f t="shared" si="12"/>
        <v>0</v>
      </c>
      <c r="J51" s="40">
        <v>0</v>
      </c>
      <c r="K51" s="33">
        <f t="shared" si="14"/>
        <v>0</v>
      </c>
      <c r="L51" s="34"/>
      <c r="M51" s="165" t="s">
        <v>1165</v>
      </c>
    </row>
    <row r="52" spans="1:13" ht="17.100000000000001" customHeight="1">
      <c r="A52" s="17">
        <v>45546</v>
      </c>
      <c r="B52" s="70" t="s">
        <v>1286</v>
      </c>
      <c r="C52" s="28">
        <v>60</v>
      </c>
      <c r="D52" s="29">
        <v>110</v>
      </c>
      <c r="E52" s="21">
        <f>C52*D52</f>
        <v>6600</v>
      </c>
      <c r="F52" s="30"/>
      <c r="G52" s="31">
        <f t="shared" si="10"/>
        <v>0</v>
      </c>
      <c r="H52" s="21">
        <f t="shared" si="11"/>
        <v>0</v>
      </c>
      <c r="I52" s="32">
        <f t="shared" si="12"/>
        <v>60</v>
      </c>
      <c r="J52" s="40">
        <f t="shared" si="13"/>
        <v>110</v>
      </c>
      <c r="K52" s="33">
        <f t="shared" si="14"/>
        <v>6600</v>
      </c>
      <c r="L52" s="34"/>
    </row>
    <row r="53" spans="1:13" ht="17.100000000000001" customHeight="1">
      <c r="A53" s="17">
        <v>45553</v>
      </c>
      <c r="B53" s="70" t="s">
        <v>607</v>
      </c>
      <c r="C53" s="28"/>
      <c r="D53" s="29"/>
      <c r="E53" s="21"/>
      <c r="F53" s="30">
        <v>2</v>
      </c>
      <c r="G53" s="31">
        <f t="shared" si="10"/>
        <v>110</v>
      </c>
      <c r="H53" s="21">
        <f t="shared" si="11"/>
        <v>220</v>
      </c>
      <c r="I53" s="32">
        <f t="shared" ref="I53:I60" si="15">+I52+C53-F53</f>
        <v>58</v>
      </c>
      <c r="J53" s="40">
        <f t="shared" ref="J53:J60" si="16">ROUND(((K52+E53)-H53)/I53,2)</f>
        <v>110</v>
      </c>
      <c r="K53" s="33">
        <f t="shared" ref="K53:K60" si="17">ROUND(I53*J53,2)</f>
        <v>6380</v>
      </c>
      <c r="L53" s="34"/>
      <c r="M53" s="165" t="s">
        <v>1293</v>
      </c>
    </row>
    <row r="54" spans="1:13" ht="17.100000000000001" customHeight="1">
      <c r="A54" s="17">
        <v>45554</v>
      </c>
      <c r="B54" s="70" t="s">
        <v>577</v>
      </c>
      <c r="C54" s="28"/>
      <c r="D54" s="29"/>
      <c r="E54" s="21"/>
      <c r="F54" s="30">
        <v>1</v>
      </c>
      <c r="G54" s="31">
        <f t="shared" si="10"/>
        <v>110</v>
      </c>
      <c r="H54" s="21">
        <f t="shared" si="11"/>
        <v>110</v>
      </c>
      <c r="I54" s="32">
        <f t="shared" si="15"/>
        <v>57</v>
      </c>
      <c r="J54" s="40">
        <f t="shared" si="16"/>
        <v>110</v>
      </c>
      <c r="K54" s="33">
        <f t="shared" si="17"/>
        <v>6270</v>
      </c>
      <c r="L54" s="34"/>
      <c r="M54" s="165" t="s">
        <v>1302</v>
      </c>
    </row>
    <row r="55" spans="1:13" ht="17.100000000000001" customHeight="1">
      <c r="A55" s="17">
        <v>45554</v>
      </c>
      <c r="B55" s="70" t="s">
        <v>572</v>
      </c>
      <c r="C55" s="28"/>
      <c r="D55" s="29"/>
      <c r="E55" s="21"/>
      <c r="F55" s="30">
        <v>1</v>
      </c>
      <c r="G55" s="31">
        <f t="shared" si="10"/>
        <v>110</v>
      </c>
      <c r="H55" s="21">
        <f t="shared" si="11"/>
        <v>110</v>
      </c>
      <c r="I55" s="32">
        <f t="shared" si="15"/>
        <v>56</v>
      </c>
      <c r="J55" s="40">
        <f t="shared" si="16"/>
        <v>110</v>
      </c>
      <c r="K55" s="33">
        <f t="shared" si="17"/>
        <v>6160</v>
      </c>
      <c r="L55" s="34"/>
      <c r="M55" s="165" t="s">
        <v>1304</v>
      </c>
    </row>
    <row r="56" spans="1:13" ht="17.100000000000001" customHeight="1">
      <c r="A56" s="17">
        <v>45568</v>
      </c>
      <c r="B56" s="70" t="s">
        <v>591</v>
      </c>
      <c r="C56" s="28"/>
      <c r="D56" s="29"/>
      <c r="E56" s="21"/>
      <c r="F56" s="30">
        <v>1</v>
      </c>
      <c r="G56" s="31">
        <f t="shared" si="10"/>
        <v>110</v>
      </c>
      <c r="H56" s="21">
        <f t="shared" si="11"/>
        <v>110</v>
      </c>
      <c r="I56" s="32">
        <f t="shared" si="15"/>
        <v>55</v>
      </c>
      <c r="J56" s="40">
        <f t="shared" si="16"/>
        <v>110</v>
      </c>
      <c r="K56" s="33">
        <f t="shared" si="17"/>
        <v>6050</v>
      </c>
      <c r="L56" s="34"/>
      <c r="M56" s="165" t="s">
        <v>1324</v>
      </c>
    </row>
    <row r="57" spans="1:13" ht="17.100000000000001" customHeight="1">
      <c r="A57" s="17">
        <v>45569</v>
      </c>
      <c r="B57" s="70" t="s">
        <v>566</v>
      </c>
      <c r="C57" s="28"/>
      <c r="D57" s="29"/>
      <c r="E57" s="21"/>
      <c r="F57" s="30">
        <v>1</v>
      </c>
      <c r="G57" s="31">
        <f t="shared" si="10"/>
        <v>110</v>
      </c>
      <c r="H57" s="21">
        <f t="shared" si="11"/>
        <v>110</v>
      </c>
      <c r="I57" s="32">
        <f t="shared" si="15"/>
        <v>54</v>
      </c>
      <c r="J57" s="40">
        <f t="shared" si="16"/>
        <v>110</v>
      </c>
      <c r="K57" s="33">
        <f t="shared" si="17"/>
        <v>5940</v>
      </c>
      <c r="L57" s="34"/>
      <c r="M57" s="165" t="s">
        <v>1336</v>
      </c>
    </row>
    <row r="58" spans="1:13" ht="17.100000000000001" customHeight="1">
      <c r="A58" s="17">
        <v>45569</v>
      </c>
      <c r="B58" s="70" t="s">
        <v>607</v>
      </c>
      <c r="C58" s="28"/>
      <c r="D58" s="29"/>
      <c r="E58" s="21"/>
      <c r="F58" s="30">
        <v>2</v>
      </c>
      <c r="G58" s="31">
        <f t="shared" ref="G58" si="18">J57</f>
        <v>110</v>
      </c>
      <c r="H58" s="21">
        <f t="shared" ref="H58" si="19">G58*F58</f>
        <v>220</v>
      </c>
      <c r="I58" s="32">
        <f t="shared" si="15"/>
        <v>52</v>
      </c>
      <c r="J58" s="40">
        <f t="shared" si="16"/>
        <v>110</v>
      </c>
      <c r="K58" s="33">
        <f t="shared" si="17"/>
        <v>5720</v>
      </c>
      <c r="L58" s="34"/>
      <c r="M58" s="165" t="s">
        <v>1339</v>
      </c>
    </row>
    <row r="59" spans="1:13" ht="17.100000000000001" customHeight="1">
      <c r="A59" s="17">
        <v>45572</v>
      </c>
      <c r="B59" s="70" t="s">
        <v>585</v>
      </c>
      <c r="C59" s="28"/>
      <c r="D59" s="29"/>
      <c r="E59" s="21"/>
      <c r="F59" s="30">
        <v>1</v>
      </c>
      <c r="G59" s="31">
        <f t="shared" ref="G59" si="20">J58</f>
        <v>110</v>
      </c>
      <c r="H59" s="21">
        <f t="shared" ref="H59" si="21">G59*F59</f>
        <v>110</v>
      </c>
      <c r="I59" s="32">
        <f t="shared" si="15"/>
        <v>51</v>
      </c>
      <c r="J59" s="40">
        <f t="shared" si="16"/>
        <v>110</v>
      </c>
      <c r="K59" s="33">
        <f t="shared" si="17"/>
        <v>5610</v>
      </c>
      <c r="L59" s="34"/>
      <c r="M59" s="165" t="s">
        <v>1341</v>
      </c>
    </row>
    <row r="60" spans="1:13" ht="17.100000000000001" customHeight="1">
      <c r="A60" s="17">
        <v>45572</v>
      </c>
      <c r="B60" s="70" t="s">
        <v>566</v>
      </c>
      <c r="C60" s="28"/>
      <c r="D60" s="29"/>
      <c r="E60" s="21"/>
      <c r="F60" s="30">
        <v>1</v>
      </c>
      <c r="G60" s="31">
        <f t="shared" ref="G60" si="22">J59</f>
        <v>110</v>
      </c>
      <c r="H60" s="21">
        <f t="shared" ref="H60" si="23">G60*F60</f>
        <v>110</v>
      </c>
      <c r="I60" s="32">
        <f t="shared" si="15"/>
        <v>50</v>
      </c>
      <c r="J60" s="40">
        <f t="shared" si="16"/>
        <v>110</v>
      </c>
      <c r="K60" s="33">
        <f t="shared" si="17"/>
        <v>5500</v>
      </c>
      <c r="L60" s="34"/>
      <c r="M60" s="165" t="s">
        <v>1342</v>
      </c>
    </row>
    <row r="61" spans="1:13" ht="17.100000000000001" customHeight="1">
      <c r="A61" s="17">
        <v>45579</v>
      </c>
      <c r="B61" s="70" t="s">
        <v>566</v>
      </c>
      <c r="C61" s="28"/>
      <c r="D61" s="29"/>
      <c r="E61" s="21"/>
      <c r="F61" s="30">
        <v>2</v>
      </c>
      <c r="G61" s="31">
        <f t="shared" ref="G61" si="24">J60</f>
        <v>110</v>
      </c>
      <c r="H61" s="21">
        <f t="shared" ref="H61" si="25">G61*F61</f>
        <v>220</v>
      </c>
      <c r="I61" s="32">
        <f t="shared" ref="I61" si="26">+I60+C61-F61</f>
        <v>48</v>
      </c>
      <c r="J61" s="40">
        <f t="shared" ref="J61" si="27">ROUND(((K60+E61)-H61)/I61,2)</f>
        <v>110</v>
      </c>
      <c r="K61" s="33">
        <f t="shared" ref="K61" si="28">ROUND(I61*J61,2)</f>
        <v>5280</v>
      </c>
      <c r="L61" s="34"/>
      <c r="M61" s="165" t="s">
        <v>1377</v>
      </c>
    </row>
    <row r="62" spans="1:13" ht="17.100000000000001" customHeight="1">
      <c r="A62" s="17">
        <v>45579</v>
      </c>
      <c r="B62" s="70" t="s">
        <v>574</v>
      </c>
      <c r="C62" s="28"/>
      <c r="D62" s="29"/>
      <c r="E62" s="21"/>
      <c r="F62" s="30">
        <v>2</v>
      </c>
      <c r="G62" s="31">
        <f t="shared" ref="G62" si="29">J61</f>
        <v>110</v>
      </c>
      <c r="H62" s="21">
        <f t="shared" ref="H62" si="30">G62*F62</f>
        <v>220</v>
      </c>
      <c r="I62" s="32">
        <f t="shared" ref="I62" si="31">+I61+C62-F62</f>
        <v>46</v>
      </c>
      <c r="J62" s="40">
        <f t="shared" ref="J62" si="32">ROUND(((K61+E62)-H62)/I62,2)</f>
        <v>110</v>
      </c>
      <c r="K62" s="33">
        <f t="shared" ref="K62" si="33">ROUND(I62*J62,2)</f>
        <v>5060</v>
      </c>
      <c r="L62" s="34"/>
      <c r="M62" s="165" t="s">
        <v>1379</v>
      </c>
    </row>
    <row r="63" spans="1:13" ht="17.100000000000001" customHeight="1">
      <c r="A63" s="17">
        <v>45580</v>
      </c>
      <c r="B63" s="70" t="s">
        <v>588</v>
      </c>
      <c r="C63" s="28"/>
      <c r="D63" s="29"/>
      <c r="E63" s="21"/>
      <c r="F63" s="30">
        <v>2</v>
      </c>
      <c r="G63" s="31">
        <f t="shared" ref="G63" si="34">J62</f>
        <v>110</v>
      </c>
      <c r="H63" s="21">
        <f t="shared" ref="H63" si="35">G63*F63</f>
        <v>220</v>
      </c>
      <c r="I63" s="32">
        <f t="shared" ref="I63" si="36">+I62+C63-F63</f>
        <v>44</v>
      </c>
      <c r="J63" s="40">
        <f t="shared" ref="J63" si="37">ROUND(((K62+E63)-H63)/I63,2)</f>
        <v>110</v>
      </c>
      <c r="K63" s="33">
        <f t="shared" ref="K63" si="38">ROUND(I63*J63,2)</f>
        <v>4840</v>
      </c>
      <c r="L63" s="34"/>
      <c r="M63" s="165" t="s">
        <v>1385</v>
      </c>
    </row>
    <row r="64" spans="1:13" ht="17.100000000000001" customHeight="1">
      <c r="A64" s="17">
        <v>45581</v>
      </c>
      <c r="B64" s="70" t="s">
        <v>607</v>
      </c>
      <c r="C64" s="28"/>
      <c r="D64" s="29"/>
      <c r="E64" s="21"/>
      <c r="F64" s="30">
        <v>1</v>
      </c>
      <c r="G64" s="31">
        <f t="shared" ref="G64" si="39">J63</f>
        <v>110</v>
      </c>
      <c r="H64" s="21">
        <f t="shared" ref="H64" si="40">G64*F64</f>
        <v>110</v>
      </c>
      <c r="I64" s="32">
        <f t="shared" ref="I64" si="41">+I63+C64-F64</f>
        <v>43</v>
      </c>
      <c r="J64" s="40">
        <f t="shared" ref="J64" si="42">ROUND(((K63+E64)-H64)/I64,2)</f>
        <v>110</v>
      </c>
      <c r="K64" s="33">
        <f t="shared" ref="K64" si="43">ROUND(I64*J64,2)</f>
        <v>4730</v>
      </c>
      <c r="L64" s="34"/>
      <c r="M64" s="165" t="s">
        <v>1390</v>
      </c>
    </row>
    <row r="65" spans="1:13" ht="17.100000000000001" customHeight="1">
      <c r="A65" s="17">
        <v>45601</v>
      </c>
      <c r="B65" s="70" t="s">
        <v>566</v>
      </c>
      <c r="C65" s="28"/>
      <c r="D65" s="29"/>
      <c r="E65" s="21"/>
      <c r="F65" s="30">
        <v>2</v>
      </c>
      <c r="G65" s="31">
        <f t="shared" ref="G65" si="44">J64</f>
        <v>110</v>
      </c>
      <c r="H65" s="21">
        <f t="shared" ref="H65" si="45">G65*F65</f>
        <v>220</v>
      </c>
      <c r="I65" s="32">
        <f t="shared" ref="I65" si="46">+I64+C65-F65</f>
        <v>41</v>
      </c>
      <c r="J65" s="40">
        <f t="shared" ref="J65" si="47">ROUND(((K64+E65)-H65)/I65,2)</f>
        <v>110</v>
      </c>
      <c r="K65" s="33">
        <f t="shared" ref="K65" si="48">ROUND(I65*J65,2)</f>
        <v>4510</v>
      </c>
      <c r="L65" s="34"/>
      <c r="M65" s="165" t="s">
        <v>1414</v>
      </c>
    </row>
    <row r="66" spans="1:13" ht="17.100000000000001" customHeight="1">
      <c r="A66" s="17">
        <v>45603</v>
      </c>
      <c r="B66" s="70" t="s">
        <v>572</v>
      </c>
      <c r="C66" s="28"/>
      <c r="D66" s="29"/>
      <c r="E66" s="21"/>
      <c r="F66" s="30">
        <v>1</v>
      </c>
      <c r="G66" s="31">
        <f t="shared" ref="G66" si="49">J65</f>
        <v>110</v>
      </c>
      <c r="H66" s="21">
        <f t="shared" ref="H66" si="50">G66*F66</f>
        <v>110</v>
      </c>
      <c r="I66" s="32">
        <f t="shared" ref="I66" si="51">+I65+C66-F66</f>
        <v>40</v>
      </c>
      <c r="J66" s="40">
        <f t="shared" ref="J66" si="52">ROUND(((K65+E66)-H66)/I66,2)</f>
        <v>110</v>
      </c>
      <c r="K66" s="33">
        <f t="shared" ref="K66" si="53">ROUND(I66*J66,2)</f>
        <v>4400</v>
      </c>
      <c r="L66" s="34"/>
      <c r="M66" s="165" t="s">
        <v>1431</v>
      </c>
    </row>
    <row r="67" spans="1:13" ht="17.100000000000001" customHeight="1">
      <c r="A67" s="17">
        <v>45603</v>
      </c>
      <c r="B67" s="70" t="s">
        <v>566</v>
      </c>
      <c r="C67" s="28"/>
      <c r="D67" s="29"/>
      <c r="E67" s="21"/>
      <c r="F67" s="30">
        <v>2</v>
      </c>
      <c r="G67" s="31">
        <f t="shared" ref="G67" si="54">J66</f>
        <v>110</v>
      </c>
      <c r="H67" s="21">
        <f t="shared" ref="H67" si="55">G67*F67</f>
        <v>220</v>
      </c>
      <c r="I67" s="32">
        <f t="shared" ref="I67" si="56">+I66+C67-F67</f>
        <v>38</v>
      </c>
      <c r="J67" s="40">
        <f t="shared" ref="J67" si="57">ROUND(((K66+E67)-H67)/I67,2)</f>
        <v>110</v>
      </c>
      <c r="K67" s="33">
        <f t="shared" ref="K67" si="58">ROUND(I67*J67,2)</f>
        <v>4180</v>
      </c>
      <c r="L67" s="34"/>
      <c r="M67" s="165" t="s">
        <v>1436</v>
      </c>
    </row>
    <row r="68" spans="1:13" ht="17.100000000000001" customHeight="1">
      <c r="A68" s="17">
        <v>45608</v>
      </c>
      <c r="B68" s="70" t="s">
        <v>585</v>
      </c>
      <c r="C68" s="28"/>
      <c r="D68" s="29"/>
      <c r="E68" s="21"/>
      <c r="F68" s="30">
        <v>2</v>
      </c>
      <c r="G68" s="31">
        <f t="shared" ref="G68" si="59">J67</f>
        <v>110</v>
      </c>
      <c r="H68" s="21">
        <f t="shared" ref="H68" si="60">G68*F68</f>
        <v>220</v>
      </c>
      <c r="I68" s="32">
        <f t="shared" ref="I68" si="61">+I67+C68-F68</f>
        <v>36</v>
      </c>
      <c r="J68" s="40">
        <f t="shared" ref="J68" si="62">ROUND(((K67+E68)-H68)/I68,2)</f>
        <v>110</v>
      </c>
      <c r="K68" s="33">
        <f t="shared" ref="K68" si="63">ROUND(I68*J68,2)</f>
        <v>3960</v>
      </c>
      <c r="L68" s="34"/>
      <c r="M68" s="165" t="s">
        <v>1446</v>
      </c>
    </row>
    <row r="69" spans="1:13" ht="17.100000000000001" customHeight="1">
      <c r="A69" s="17">
        <v>45616</v>
      </c>
      <c r="B69" s="70" t="s">
        <v>588</v>
      </c>
      <c r="C69" s="28"/>
      <c r="D69" s="29"/>
      <c r="E69" s="21"/>
      <c r="F69" s="30">
        <v>2</v>
      </c>
      <c r="G69" s="31">
        <f t="shared" ref="G69" si="64">J68</f>
        <v>110</v>
      </c>
      <c r="H69" s="21">
        <f t="shared" ref="H69" si="65">G69*F69</f>
        <v>220</v>
      </c>
      <c r="I69" s="32">
        <f t="shared" ref="I69" si="66">+I68+C69-F69</f>
        <v>34</v>
      </c>
      <c r="J69" s="40">
        <f t="shared" ref="J69" si="67">ROUND(((K68+E69)-H69)/I69,2)</f>
        <v>110</v>
      </c>
      <c r="K69" s="33">
        <f t="shared" ref="K69" si="68">ROUND(I69*J69,2)</f>
        <v>3740</v>
      </c>
      <c r="L69" s="34"/>
      <c r="M69" s="165" t="s">
        <v>1463</v>
      </c>
    </row>
    <row r="70" spans="1:13" ht="17.100000000000001" customHeight="1">
      <c r="A70" s="17">
        <v>45617</v>
      </c>
      <c r="B70" s="70" t="s">
        <v>591</v>
      </c>
      <c r="C70" s="28"/>
      <c r="D70" s="29"/>
      <c r="E70" s="21"/>
      <c r="F70" s="30">
        <v>2</v>
      </c>
      <c r="G70" s="31">
        <f t="shared" ref="G70" si="69">J69</f>
        <v>110</v>
      </c>
      <c r="H70" s="21">
        <f t="shared" ref="H70" si="70">G70*F70</f>
        <v>220</v>
      </c>
      <c r="I70" s="32">
        <f t="shared" ref="I70" si="71">+I69+C70-F70</f>
        <v>32</v>
      </c>
      <c r="J70" s="40">
        <f t="shared" ref="J70" si="72">ROUND(((K69+E70)-H70)/I70,2)</f>
        <v>110</v>
      </c>
      <c r="K70" s="33">
        <f t="shared" ref="K70" si="73">ROUND(I70*J70,2)</f>
        <v>3520</v>
      </c>
      <c r="L70" s="34"/>
      <c r="M70" s="165" t="s">
        <v>1466</v>
      </c>
    </row>
    <row r="71" spans="1:13" ht="17.100000000000001" customHeight="1">
      <c r="A71" s="17">
        <v>45630</v>
      </c>
      <c r="B71" s="70" t="s">
        <v>572</v>
      </c>
      <c r="C71" s="28"/>
      <c r="D71" s="29"/>
      <c r="E71" s="21"/>
      <c r="F71" s="30">
        <v>2</v>
      </c>
      <c r="G71" s="31">
        <f t="shared" ref="G71" si="74">J70</f>
        <v>110</v>
      </c>
      <c r="H71" s="21">
        <f t="shared" ref="H71" si="75">G71*F71</f>
        <v>220</v>
      </c>
      <c r="I71" s="32">
        <f t="shared" ref="I71" si="76">+I70+C71-F71</f>
        <v>30</v>
      </c>
      <c r="J71" s="40">
        <f t="shared" ref="J71" si="77">ROUND(((K70+E71)-H71)/I71,2)</f>
        <v>110</v>
      </c>
      <c r="K71" s="33">
        <f t="shared" ref="K71" si="78">ROUND(I71*J71,2)</f>
        <v>3300</v>
      </c>
      <c r="L71" s="34"/>
      <c r="M71" s="165" t="s">
        <v>1486</v>
      </c>
    </row>
    <row r="72" spans="1:13" ht="17.100000000000001" customHeight="1">
      <c r="A72" s="17">
        <v>45631</v>
      </c>
      <c r="B72" s="70" t="s">
        <v>585</v>
      </c>
      <c r="C72" s="28"/>
      <c r="D72" s="29"/>
      <c r="E72" s="21"/>
      <c r="F72" s="30">
        <v>2</v>
      </c>
      <c r="G72" s="31">
        <f t="shared" ref="G72" si="79">J71</f>
        <v>110</v>
      </c>
      <c r="H72" s="21">
        <f t="shared" ref="H72" si="80">G72*F72</f>
        <v>220</v>
      </c>
      <c r="I72" s="32">
        <f t="shared" ref="I72" si="81">+I71+C72-F72</f>
        <v>28</v>
      </c>
      <c r="J72" s="40">
        <f t="shared" ref="J72" si="82">ROUND(((K71+E72)-H72)/I72,2)</f>
        <v>110</v>
      </c>
      <c r="K72" s="33">
        <f t="shared" ref="K72" si="83">ROUND(I72*J72,2)</f>
        <v>3080</v>
      </c>
      <c r="L72" s="34"/>
      <c r="M72" s="165" t="s">
        <v>1488</v>
      </c>
    </row>
    <row r="73" spans="1:13" ht="17.100000000000001" customHeight="1">
      <c r="A73" s="17">
        <v>45631</v>
      </c>
      <c r="B73" s="70" t="s">
        <v>577</v>
      </c>
      <c r="C73" s="28"/>
      <c r="D73" s="29"/>
      <c r="E73" s="21"/>
      <c r="F73" s="30">
        <v>2</v>
      </c>
      <c r="G73" s="31">
        <f t="shared" ref="G73" si="84">J72</f>
        <v>110</v>
      </c>
      <c r="H73" s="21">
        <f t="shared" ref="H73" si="85">G73*F73</f>
        <v>220</v>
      </c>
      <c r="I73" s="32">
        <f t="shared" ref="I73" si="86">+I72+C73-F73</f>
        <v>26</v>
      </c>
      <c r="J73" s="40">
        <f t="shared" ref="J73" si="87">ROUND(((K72+E73)-H73)/I73,2)</f>
        <v>110</v>
      </c>
      <c r="K73" s="33">
        <f t="shared" ref="K73" si="88">ROUND(I73*J73,2)</f>
        <v>2860</v>
      </c>
      <c r="L73" s="34"/>
      <c r="M73" s="167" t="s">
        <v>1489</v>
      </c>
    </row>
    <row r="74" spans="1:13" ht="17.100000000000001" customHeight="1">
      <c r="A74" s="17">
        <v>45636</v>
      </c>
      <c r="B74" s="70" t="s">
        <v>591</v>
      </c>
      <c r="C74" s="28"/>
      <c r="D74" s="29"/>
      <c r="E74" s="21"/>
      <c r="F74" s="30">
        <v>1</v>
      </c>
      <c r="G74" s="31">
        <f t="shared" ref="G74" si="89">J73</f>
        <v>110</v>
      </c>
      <c r="H74" s="21">
        <f t="shared" ref="H74" si="90">G74*F74</f>
        <v>110</v>
      </c>
      <c r="I74" s="32">
        <f t="shared" ref="I74" si="91">+I73+C74-F74</f>
        <v>25</v>
      </c>
      <c r="J74" s="40">
        <f t="shared" ref="J74" si="92">ROUND(((K73+E74)-H74)/I74,2)</f>
        <v>110</v>
      </c>
      <c r="K74" s="33">
        <f t="shared" ref="K74" si="93">ROUND(I74*J74,2)</f>
        <v>2750</v>
      </c>
      <c r="L74" s="34"/>
      <c r="M74" s="165" t="s">
        <v>1505</v>
      </c>
    </row>
    <row r="75" spans="1:13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12"/>
        <v>25</v>
      </c>
      <c r="J75" s="40">
        <f t="shared" si="13"/>
        <v>110</v>
      </c>
      <c r="K75" s="33">
        <f t="shared" si="14"/>
        <v>2750</v>
      </c>
      <c r="L75" s="34"/>
    </row>
    <row r="76" spans="1:13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12"/>
        <v>25</v>
      </c>
      <c r="J76" s="40">
        <f t="shared" si="13"/>
        <v>110</v>
      </c>
      <c r="K76" s="33">
        <f t="shared" si="14"/>
        <v>2750</v>
      </c>
      <c r="L76" s="34"/>
    </row>
    <row r="77" spans="1:13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12"/>
        <v>25</v>
      </c>
      <c r="J77" s="40">
        <f t="shared" si="13"/>
        <v>110</v>
      </c>
      <c r="K77" s="33">
        <f t="shared" si="14"/>
        <v>2750</v>
      </c>
      <c r="L77" s="34"/>
    </row>
    <row r="78" spans="1:13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12"/>
        <v>25</v>
      </c>
      <c r="J78" s="40">
        <f t="shared" si="13"/>
        <v>110</v>
      </c>
      <c r="K78" s="33">
        <f t="shared" si="14"/>
        <v>2750</v>
      </c>
      <c r="L78" s="34"/>
    </row>
    <row r="79" spans="1:13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12"/>
        <v>25</v>
      </c>
      <c r="J79" s="40">
        <f t="shared" si="13"/>
        <v>110</v>
      </c>
      <c r="K79" s="33">
        <f t="shared" si="14"/>
        <v>2750</v>
      </c>
      <c r="L79" s="34"/>
    </row>
    <row r="80" spans="1:13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12"/>
        <v>25</v>
      </c>
      <c r="J80" s="40">
        <f t="shared" si="13"/>
        <v>110</v>
      </c>
      <c r="K80" s="33">
        <f t="shared" si="14"/>
        <v>2750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12"/>
        <v>25</v>
      </c>
      <c r="J81" s="40">
        <f t="shared" si="13"/>
        <v>110</v>
      </c>
      <c r="K81" s="33">
        <f t="shared" si="14"/>
        <v>2750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12"/>
        <v>25</v>
      </c>
      <c r="J82" s="40">
        <f t="shared" si="13"/>
        <v>110</v>
      </c>
      <c r="K82" s="33">
        <f t="shared" si="14"/>
        <v>2750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12"/>
        <v>25</v>
      </c>
      <c r="J83" s="40">
        <f t="shared" si="13"/>
        <v>110</v>
      </c>
      <c r="K83" s="33">
        <f t="shared" si="14"/>
        <v>2750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12"/>
        <v>25</v>
      </c>
      <c r="J84" s="40">
        <f t="shared" si="13"/>
        <v>110</v>
      </c>
      <c r="K84" s="33">
        <f t="shared" si="14"/>
        <v>2750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12"/>
        <v>25</v>
      </c>
      <c r="J85" s="40">
        <f t="shared" si="13"/>
        <v>110</v>
      </c>
      <c r="K85" s="33">
        <f t="shared" si="14"/>
        <v>2750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12"/>
        <v>25</v>
      </c>
      <c r="J86" s="40">
        <f t="shared" si="13"/>
        <v>110</v>
      </c>
      <c r="K86" s="33">
        <f t="shared" si="14"/>
        <v>2750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12"/>
        <v>25</v>
      </c>
      <c r="J87" s="40">
        <f t="shared" si="13"/>
        <v>110</v>
      </c>
      <c r="K87" s="33">
        <f t="shared" si="14"/>
        <v>2750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12"/>
        <v>25</v>
      </c>
      <c r="J88" s="40">
        <f t="shared" si="13"/>
        <v>110</v>
      </c>
      <c r="K88" s="33">
        <f t="shared" si="14"/>
        <v>2750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12"/>
        <v>25</v>
      </c>
      <c r="J89" s="40">
        <f t="shared" si="13"/>
        <v>110</v>
      </c>
      <c r="K89" s="33">
        <f t="shared" si="14"/>
        <v>2750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12"/>
        <v>25</v>
      </c>
      <c r="J90" s="40">
        <f t="shared" si="13"/>
        <v>110</v>
      </c>
      <c r="K90" s="33">
        <f t="shared" si="14"/>
        <v>2750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12"/>
        <v>25</v>
      </c>
      <c r="J91" s="40">
        <f t="shared" si="13"/>
        <v>110</v>
      </c>
      <c r="K91" s="33">
        <f t="shared" si="14"/>
        <v>2750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12"/>
        <v>25</v>
      </c>
      <c r="J92" s="40">
        <f t="shared" si="13"/>
        <v>110</v>
      </c>
      <c r="K92" s="33">
        <f t="shared" si="14"/>
        <v>2750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12"/>
        <v>25</v>
      </c>
      <c r="J93" s="40">
        <f t="shared" si="13"/>
        <v>110</v>
      </c>
      <c r="K93" s="33">
        <f t="shared" si="14"/>
        <v>2750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12"/>
        <v>25</v>
      </c>
      <c r="J94" s="40">
        <f t="shared" si="13"/>
        <v>110</v>
      </c>
      <c r="K94" s="33">
        <f t="shared" si="14"/>
        <v>2750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12"/>
        <v>25</v>
      </c>
      <c r="J95" s="40">
        <f t="shared" si="13"/>
        <v>110</v>
      </c>
      <c r="K95" s="33">
        <f t="shared" si="14"/>
        <v>2750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12"/>
        <v>25</v>
      </c>
      <c r="J96" s="40">
        <f t="shared" si="13"/>
        <v>110</v>
      </c>
      <c r="K96" s="33">
        <f t="shared" si="14"/>
        <v>2750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12"/>
        <v>25</v>
      </c>
      <c r="J97" s="40">
        <f t="shared" si="13"/>
        <v>110</v>
      </c>
      <c r="K97" s="33">
        <f t="shared" si="14"/>
        <v>2750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12"/>
        <v>25</v>
      </c>
      <c r="J98" s="40">
        <f t="shared" si="13"/>
        <v>110</v>
      </c>
      <c r="K98" s="33">
        <f t="shared" si="14"/>
        <v>2750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12"/>
        <v>25</v>
      </c>
      <c r="J99" s="40">
        <f t="shared" si="13"/>
        <v>110</v>
      </c>
      <c r="K99" s="33">
        <f t="shared" si="14"/>
        <v>2750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12"/>
        <v>25</v>
      </c>
      <c r="J100" s="40">
        <f t="shared" si="13"/>
        <v>110</v>
      </c>
      <c r="K100" s="33">
        <f t="shared" si="14"/>
        <v>2750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12"/>
        <v>25</v>
      </c>
      <c r="J101" s="40">
        <f t="shared" si="13"/>
        <v>110</v>
      </c>
      <c r="K101" s="33">
        <f t="shared" si="14"/>
        <v>2750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12"/>
        <v>25</v>
      </c>
      <c r="J102" s="40">
        <f t="shared" si="13"/>
        <v>110</v>
      </c>
      <c r="K102" s="33">
        <f t="shared" si="14"/>
        <v>2750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12"/>
        <v>25</v>
      </c>
      <c r="J103" s="40">
        <f t="shared" si="13"/>
        <v>110</v>
      </c>
      <c r="K103" s="33">
        <f t="shared" si="14"/>
        <v>2750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12"/>
        <v>25</v>
      </c>
      <c r="J104" s="40">
        <f t="shared" si="13"/>
        <v>110</v>
      </c>
      <c r="K104" s="33">
        <f t="shared" si="14"/>
        <v>2750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ref="I105:I121" si="94">+I104+C105-F105</f>
        <v>25</v>
      </c>
      <c r="J105" s="40">
        <f t="shared" ref="J105:J121" si="95">ROUND(((K104+E105)-H105)/I105,2)</f>
        <v>110</v>
      </c>
      <c r="K105" s="33">
        <f t="shared" ref="K105:K121" si="96">ROUND(I105*J105,2)</f>
        <v>2750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94"/>
        <v>25</v>
      </c>
      <c r="J106" s="40">
        <f t="shared" si="95"/>
        <v>110</v>
      </c>
      <c r="K106" s="33">
        <f t="shared" si="96"/>
        <v>2750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94"/>
        <v>25</v>
      </c>
      <c r="J107" s="40">
        <f t="shared" si="95"/>
        <v>110</v>
      </c>
      <c r="K107" s="33">
        <f t="shared" si="96"/>
        <v>2750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94"/>
        <v>25</v>
      </c>
      <c r="J108" s="40">
        <f t="shared" si="95"/>
        <v>110</v>
      </c>
      <c r="K108" s="33">
        <f t="shared" si="96"/>
        <v>2750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94"/>
        <v>25</v>
      </c>
      <c r="J109" s="40">
        <f t="shared" si="95"/>
        <v>110</v>
      </c>
      <c r="K109" s="33">
        <f t="shared" si="96"/>
        <v>2750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94"/>
        <v>25</v>
      </c>
      <c r="J110" s="40">
        <f t="shared" si="95"/>
        <v>110</v>
      </c>
      <c r="K110" s="33">
        <f t="shared" si="96"/>
        <v>2750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94"/>
        <v>25</v>
      </c>
      <c r="J111" s="40">
        <f t="shared" si="95"/>
        <v>110</v>
      </c>
      <c r="K111" s="33">
        <f t="shared" si="96"/>
        <v>2750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94"/>
        <v>25</v>
      </c>
      <c r="J112" s="40">
        <f t="shared" si="95"/>
        <v>110</v>
      </c>
      <c r="K112" s="33">
        <f t="shared" si="96"/>
        <v>2750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94"/>
        <v>25</v>
      </c>
      <c r="J113" s="40">
        <f t="shared" si="95"/>
        <v>110</v>
      </c>
      <c r="K113" s="33">
        <f t="shared" si="96"/>
        <v>2750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94"/>
        <v>25</v>
      </c>
      <c r="J114" s="40">
        <f t="shared" si="95"/>
        <v>110</v>
      </c>
      <c r="K114" s="33">
        <f t="shared" si="96"/>
        <v>2750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94"/>
        <v>25</v>
      </c>
      <c r="J115" s="40">
        <f t="shared" si="95"/>
        <v>110</v>
      </c>
      <c r="K115" s="33">
        <f t="shared" si="96"/>
        <v>2750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94"/>
        <v>25</v>
      </c>
      <c r="J116" s="40">
        <f t="shared" si="95"/>
        <v>110</v>
      </c>
      <c r="K116" s="33">
        <f t="shared" si="96"/>
        <v>2750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94"/>
        <v>25</v>
      </c>
      <c r="J117" s="40">
        <f t="shared" si="95"/>
        <v>110</v>
      </c>
      <c r="K117" s="33">
        <f t="shared" si="96"/>
        <v>2750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94"/>
        <v>25</v>
      </c>
      <c r="J118" s="40">
        <f t="shared" si="95"/>
        <v>110</v>
      </c>
      <c r="K118" s="33">
        <f t="shared" si="96"/>
        <v>2750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94"/>
        <v>25</v>
      </c>
      <c r="J119" s="40">
        <f t="shared" si="95"/>
        <v>110</v>
      </c>
      <c r="K119" s="33">
        <f t="shared" si="96"/>
        <v>2750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94"/>
        <v>25</v>
      </c>
      <c r="J120" s="40">
        <f t="shared" si="95"/>
        <v>110</v>
      </c>
      <c r="K120" s="33">
        <f t="shared" si="96"/>
        <v>2750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/>
      <c r="H121" s="21"/>
      <c r="I121" s="32">
        <f t="shared" si="94"/>
        <v>25</v>
      </c>
      <c r="J121" s="40">
        <f t="shared" si="95"/>
        <v>110</v>
      </c>
      <c r="K121" s="33">
        <f t="shared" si="96"/>
        <v>2750</v>
      </c>
      <c r="L121" s="34"/>
    </row>
  </sheetData>
  <mergeCells count="26"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M11:M13"/>
    <mergeCell ref="B9:H9"/>
    <mergeCell ref="K9:L9"/>
    <mergeCell ref="C10:H10"/>
    <mergeCell ref="I10:L10"/>
    <mergeCell ref="L11:L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tabColor rgb="FF7030A0"/>
    <pageSetUpPr fitToPage="1"/>
  </sheetPr>
  <dimension ref="A1:M122"/>
  <sheetViews>
    <sheetView topLeftCell="A91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64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66</v>
      </c>
      <c r="L8" s="11"/>
    </row>
    <row r="9" spans="1:13" ht="15" customHeight="1">
      <c r="A9" s="12" t="s">
        <v>9</v>
      </c>
      <c r="B9" s="478" t="s">
        <v>65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365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77</v>
      </c>
      <c r="J14" s="25">
        <v>58.94</v>
      </c>
      <c r="K14" s="21">
        <f>J14*I14</f>
        <v>4538.38</v>
      </c>
      <c r="L14" s="26"/>
    </row>
    <row r="15" spans="1:13" ht="17.100000000000001" customHeight="1">
      <c r="A15" s="17">
        <v>45295</v>
      </c>
      <c r="B15" s="36" t="s">
        <v>574</v>
      </c>
      <c r="C15" s="28"/>
      <c r="D15" s="29"/>
      <c r="E15" s="21"/>
      <c r="F15" s="30">
        <v>6</v>
      </c>
      <c r="G15" s="31">
        <f t="shared" ref="G15:G22" si="0">J14</f>
        <v>58.94</v>
      </c>
      <c r="H15" s="21">
        <f t="shared" ref="H15:H22" si="1">G15*F15</f>
        <v>353.64</v>
      </c>
      <c r="I15" s="32">
        <f t="shared" ref="I15:I22" si="2">+I14+C15-F15</f>
        <v>71</v>
      </c>
      <c r="J15" s="40">
        <f t="shared" ref="J15:J22" si="3">ROUND(((K14+E15)-H15)/I15,2)</f>
        <v>58.94</v>
      </c>
      <c r="K15" s="33">
        <f t="shared" ref="K15:K22" si="4">ROUND(I15*J15,2)</f>
        <v>4184.74</v>
      </c>
      <c r="L15" s="34"/>
      <c r="M15" s="165" t="s">
        <v>575</v>
      </c>
    </row>
    <row r="16" spans="1:13" ht="17.100000000000001" customHeight="1">
      <c r="A16" s="17">
        <v>45299</v>
      </c>
      <c r="B16" s="36" t="s">
        <v>583</v>
      </c>
      <c r="C16" s="28"/>
      <c r="D16" s="29"/>
      <c r="E16" s="21"/>
      <c r="F16" s="30">
        <v>1</v>
      </c>
      <c r="G16" s="31">
        <f t="shared" si="0"/>
        <v>58.94</v>
      </c>
      <c r="H16" s="21">
        <f t="shared" si="1"/>
        <v>58.94</v>
      </c>
      <c r="I16" s="32">
        <f t="shared" si="2"/>
        <v>70</v>
      </c>
      <c r="J16" s="40">
        <f t="shared" si="3"/>
        <v>58.94</v>
      </c>
      <c r="K16" s="33">
        <f t="shared" si="4"/>
        <v>4125.8</v>
      </c>
      <c r="L16" s="34"/>
      <c r="M16" s="167" t="s">
        <v>584</v>
      </c>
    </row>
    <row r="17" spans="1:13" ht="17.100000000000001" customHeight="1">
      <c r="A17" s="17">
        <v>45299</v>
      </c>
      <c r="B17" s="36" t="s">
        <v>585</v>
      </c>
      <c r="C17" s="28"/>
      <c r="D17" s="29"/>
      <c r="E17" s="21"/>
      <c r="F17" s="30">
        <v>1</v>
      </c>
      <c r="G17" s="31">
        <f t="shared" si="0"/>
        <v>58.94</v>
      </c>
      <c r="H17" s="21">
        <f t="shared" si="1"/>
        <v>58.94</v>
      </c>
      <c r="I17" s="32">
        <f t="shared" si="2"/>
        <v>69</v>
      </c>
      <c r="J17" s="40">
        <f t="shared" si="3"/>
        <v>58.94</v>
      </c>
      <c r="K17" s="33">
        <f t="shared" si="4"/>
        <v>4066.86</v>
      </c>
      <c r="L17" s="34"/>
      <c r="M17" s="165" t="s">
        <v>586</v>
      </c>
    </row>
    <row r="18" spans="1:13" ht="17.100000000000001" customHeight="1">
      <c r="A18" s="17">
        <v>45306</v>
      </c>
      <c r="B18" s="36" t="s">
        <v>577</v>
      </c>
      <c r="C18" s="28"/>
      <c r="D18" s="29"/>
      <c r="E18" s="21"/>
      <c r="F18" s="30">
        <v>2</v>
      </c>
      <c r="G18" s="31">
        <f t="shared" si="0"/>
        <v>58.94</v>
      </c>
      <c r="H18" s="21">
        <f t="shared" si="1"/>
        <v>117.88</v>
      </c>
      <c r="I18" s="32">
        <f t="shared" si="2"/>
        <v>67</v>
      </c>
      <c r="J18" s="40">
        <f t="shared" si="3"/>
        <v>58.94</v>
      </c>
      <c r="K18" s="33">
        <f t="shared" si="4"/>
        <v>3948.98</v>
      </c>
      <c r="L18" s="34"/>
      <c r="M18" s="165" t="s">
        <v>611</v>
      </c>
    </row>
    <row r="19" spans="1:13" ht="17.100000000000001" customHeight="1">
      <c r="A19" s="17">
        <v>45309</v>
      </c>
      <c r="B19" s="36" t="s">
        <v>583</v>
      </c>
      <c r="C19" s="28"/>
      <c r="D19" s="29"/>
      <c r="E19" s="21"/>
      <c r="F19" s="30">
        <v>1</v>
      </c>
      <c r="G19" s="31">
        <f t="shared" si="0"/>
        <v>58.94</v>
      </c>
      <c r="H19" s="21">
        <f t="shared" si="1"/>
        <v>58.94</v>
      </c>
      <c r="I19" s="32">
        <f t="shared" si="2"/>
        <v>66</v>
      </c>
      <c r="J19" s="40">
        <f t="shared" si="3"/>
        <v>58.94</v>
      </c>
      <c r="K19" s="33">
        <f t="shared" si="4"/>
        <v>3890.04</v>
      </c>
      <c r="L19" s="34"/>
      <c r="M19" s="165" t="s">
        <v>622</v>
      </c>
    </row>
    <row r="20" spans="1:13" ht="17.100000000000001" customHeight="1">
      <c r="A20" s="17">
        <v>45310</v>
      </c>
      <c r="B20" s="36" t="s">
        <v>577</v>
      </c>
      <c r="C20" s="28"/>
      <c r="D20" s="29"/>
      <c r="E20" s="21"/>
      <c r="F20" s="30">
        <v>2</v>
      </c>
      <c r="G20" s="31">
        <f t="shared" si="0"/>
        <v>58.94</v>
      </c>
      <c r="H20" s="21">
        <f t="shared" si="1"/>
        <v>117.88</v>
      </c>
      <c r="I20" s="32">
        <f t="shared" si="2"/>
        <v>64</v>
      </c>
      <c r="J20" s="40">
        <f t="shared" si="3"/>
        <v>58.94</v>
      </c>
      <c r="K20" s="33">
        <f t="shared" si="4"/>
        <v>3772.16</v>
      </c>
      <c r="L20" s="34"/>
      <c r="M20" s="165" t="s">
        <v>625</v>
      </c>
    </row>
    <row r="21" spans="1:13" ht="17.100000000000001" customHeight="1">
      <c r="A21" s="194">
        <v>45320</v>
      </c>
      <c r="B21" s="207" t="s">
        <v>607</v>
      </c>
      <c r="C21" s="196"/>
      <c r="D21" s="197"/>
      <c r="E21" s="198"/>
      <c r="F21" s="199">
        <v>1</v>
      </c>
      <c r="G21" s="208">
        <f t="shared" si="0"/>
        <v>58.94</v>
      </c>
      <c r="H21" s="198">
        <f t="shared" si="1"/>
        <v>58.94</v>
      </c>
      <c r="I21" s="201">
        <f t="shared" si="2"/>
        <v>63</v>
      </c>
      <c r="J21" s="202">
        <f t="shared" si="3"/>
        <v>58.94</v>
      </c>
      <c r="K21" s="203">
        <f t="shared" si="4"/>
        <v>3713.22</v>
      </c>
      <c r="L21" s="204"/>
      <c r="M21" s="205" t="s">
        <v>642</v>
      </c>
    </row>
    <row r="22" spans="1:13" ht="17.100000000000001" customHeight="1">
      <c r="A22" s="17">
        <v>45344</v>
      </c>
      <c r="B22" s="58" t="s">
        <v>572</v>
      </c>
      <c r="C22" s="19"/>
      <c r="D22" s="20"/>
      <c r="E22" s="21"/>
      <c r="F22" s="22">
        <v>2</v>
      </c>
      <c r="G22" s="23">
        <f t="shared" si="0"/>
        <v>58.94</v>
      </c>
      <c r="H22" s="21">
        <f t="shared" si="1"/>
        <v>117.88</v>
      </c>
      <c r="I22" s="24">
        <f t="shared" si="2"/>
        <v>61</v>
      </c>
      <c r="J22" s="174">
        <f t="shared" si="3"/>
        <v>58.94</v>
      </c>
      <c r="K22" s="21">
        <f t="shared" si="4"/>
        <v>3595.34</v>
      </c>
      <c r="L22" s="26"/>
      <c r="M22" s="165" t="s">
        <v>682</v>
      </c>
    </row>
    <row r="23" spans="1:13" ht="17.100000000000001" customHeight="1">
      <c r="A23" s="17">
        <v>45345</v>
      </c>
      <c r="B23" s="36" t="s">
        <v>591</v>
      </c>
      <c r="C23" s="28"/>
      <c r="D23" s="29"/>
      <c r="E23" s="21"/>
      <c r="F23" s="30">
        <v>1</v>
      </c>
      <c r="G23" s="31">
        <f t="shared" ref="G23:G32" si="5">J22</f>
        <v>58.94</v>
      </c>
      <c r="H23" s="21">
        <f t="shared" ref="H23:H32" si="6">G23*F23</f>
        <v>58.94</v>
      </c>
      <c r="I23" s="32">
        <f t="shared" ref="I23:I31" si="7">+I22+C23-F23</f>
        <v>60</v>
      </c>
      <c r="J23" s="40">
        <f t="shared" ref="J23:J31" si="8">ROUND(((K22+E23)-H23)/I23,2)</f>
        <v>58.94</v>
      </c>
      <c r="K23" s="33">
        <f t="shared" ref="K23:K31" si="9">ROUND(I23*J23,2)</f>
        <v>3536.4</v>
      </c>
      <c r="L23" s="34"/>
      <c r="M23" s="165" t="s">
        <v>687</v>
      </c>
    </row>
    <row r="24" spans="1:13" ht="17.100000000000001" customHeight="1">
      <c r="A24" s="17">
        <v>45345</v>
      </c>
      <c r="B24" s="36" t="s">
        <v>607</v>
      </c>
      <c r="C24" s="28"/>
      <c r="D24" s="29"/>
      <c r="E24" s="21"/>
      <c r="F24" s="30">
        <v>1</v>
      </c>
      <c r="G24" s="31">
        <f t="shared" si="5"/>
        <v>58.94</v>
      </c>
      <c r="H24" s="21">
        <f t="shared" si="6"/>
        <v>58.94</v>
      </c>
      <c r="I24" s="32">
        <f t="shared" si="7"/>
        <v>59</v>
      </c>
      <c r="J24" s="40">
        <f t="shared" si="8"/>
        <v>58.94</v>
      </c>
      <c r="K24" s="33">
        <f t="shared" si="9"/>
        <v>3477.46</v>
      </c>
      <c r="L24" s="34"/>
      <c r="M24" s="165" t="s">
        <v>697</v>
      </c>
    </row>
    <row r="25" spans="1:13" ht="17.100000000000001" customHeight="1">
      <c r="A25" s="17">
        <v>45349</v>
      </c>
      <c r="B25" s="36" t="s">
        <v>577</v>
      </c>
      <c r="C25" s="28"/>
      <c r="D25" s="29"/>
      <c r="E25" s="21"/>
      <c r="F25" s="30">
        <v>2</v>
      </c>
      <c r="G25" s="31">
        <f t="shared" si="5"/>
        <v>58.94</v>
      </c>
      <c r="H25" s="21">
        <f t="shared" si="6"/>
        <v>117.88</v>
      </c>
      <c r="I25" s="32">
        <f t="shared" si="7"/>
        <v>57</v>
      </c>
      <c r="J25" s="40">
        <f t="shared" si="8"/>
        <v>58.94</v>
      </c>
      <c r="K25" s="33">
        <f t="shared" si="9"/>
        <v>3359.58</v>
      </c>
      <c r="L25" s="34"/>
      <c r="M25" s="165" t="s">
        <v>704</v>
      </c>
    </row>
    <row r="26" spans="1:13" ht="17.100000000000001" customHeight="1">
      <c r="A26" s="194">
        <v>45349</v>
      </c>
      <c r="B26" s="207" t="s">
        <v>572</v>
      </c>
      <c r="C26" s="196"/>
      <c r="D26" s="197"/>
      <c r="E26" s="198"/>
      <c r="F26" s="199">
        <v>1</v>
      </c>
      <c r="G26" s="208">
        <f t="shared" si="5"/>
        <v>58.94</v>
      </c>
      <c r="H26" s="198">
        <f t="shared" si="6"/>
        <v>58.94</v>
      </c>
      <c r="I26" s="201">
        <f t="shared" si="7"/>
        <v>56</v>
      </c>
      <c r="J26" s="202">
        <f t="shared" si="8"/>
        <v>58.94</v>
      </c>
      <c r="K26" s="203">
        <f t="shared" si="9"/>
        <v>3300.64</v>
      </c>
      <c r="L26" s="204"/>
      <c r="M26" s="205" t="s">
        <v>713</v>
      </c>
    </row>
    <row r="27" spans="1:13" ht="17.100000000000001" customHeight="1">
      <c r="A27" s="17">
        <v>45355</v>
      </c>
      <c r="B27" s="58" t="s">
        <v>585</v>
      </c>
      <c r="C27" s="19"/>
      <c r="D27" s="20"/>
      <c r="E27" s="21"/>
      <c r="F27" s="22">
        <v>1</v>
      </c>
      <c r="G27" s="23">
        <f t="shared" si="5"/>
        <v>58.94</v>
      </c>
      <c r="H27" s="21">
        <f t="shared" si="6"/>
        <v>58.94</v>
      </c>
      <c r="I27" s="24">
        <f t="shared" si="7"/>
        <v>55</v>
      </c>
      <c r="J27" s="174">
        <f t="shared" si="8"/>
        <v>58.94</v>
      </c>
      <c r="K27" s="21">
        <f t="shared" si="9"/>
        <v>3241.7</v>
      </c>
      <c r="L27" s="26"/>
      <c r="M27" s="165" t="s">
        <v>726</v>
      </c>
    </row>
    <row r="28" spans="1:13" ht="17.100000000000001" customHeight="1">
      <c r="A28" s="17">
        <v>45358</v>
      </c>
      <c r="B28" s="36" t="s">
        <v>607</v>
      </c>
      <c r="C28" s="28"/>
      <c r="D28" s="29"/>
      <c r="E28" s="21"/>
      <c r="F28" s="30">
        <v>1</v>
      </c>
      <c r="G28" s="31">
        <f t="shared" si="5"/>
        <v>58.94</v>
      </c>
      <c r="H28" s="21">
        <f t="shared" si="6"/>
        <v>58.94</v>
      </c>
      <c r="I28" s="32">
        <f t="shared" si="7"/>
        <v>54</v>
      </c>
      <c r="J28" s="40">
        <f t="shared" si="8"/>
        <v>58.94</v>
      </c>
      <c r="K28" s="33">
        <f t="shared" si="9"/>
        <v>3182.76</v>
      </c>
      <c r="L28" s="34"/>
      <c r="M28" s="165" t="s">
        <v>740</v>
      </c>
    </row>
    <row r="29" spans="1:13" ht="17.100000000000001" customHeight="1">
      <c r="A29" s="17">
        <v>45362</v>
      </c>
      <c r="B29" s="36" t="s">
        <v>572</v>
      </c>
      <c r="C29" s="28"/>
      <c r="D29" s="29"/>
      <c r="E29" s="21"/>
      <c r="F29" s="30">
        <v>1</v>
      </c>
      <c r="G29" s="31">
        <f>J28</f>
        <v>58.94</v>
      </c>
      <c r="H29" s="21">
        <f>G29*F29</f>
        <v>58.94</v>
      </c>
      <c r="I29" s="32">
        <f>+I28+C29-F29</f>
        <v>53</v>
      </c>
      <c r="J29" s="40">
        <f>ROUND(((K28+E29)-H29)/I29,2)</f>
        <v>58.94</v>
      </c>
      <c r="K29" s="33">
        <f>ROUND(I29*J29,2)</f>
        <v>3123.82</v>
      </c>
      <c r="L29" s="34"/>
      <c r="M29" s="165" t="s">
        <v>746</v>
      </c>
    </row>
    <row r="30" spans="1:13" ht="17.100000000000001" customHeight="1">
      <c r="A30" s="17">
        <v>45364</v>
      </c>
      <c r="B30" s="36" t="s">
        <v>574</v>
      </c>
      <c r="C30" s="28"/>
      <c r="D30" s="29"/>
      <c r="E30" s="21"/>
      <c r="F30" s="30">
        <v>2</v>
      </c>
      <c r="G30" s="31">
        <f>J29</f>
        <v>58.94</v>
      </c>
      <c r="H30" s="21">
        <f>G30*F30</f>
        <v>117.88</v>
      </c>
      <c r="I30" s="32">
        <f>+I29+C30-F30</f>
        <v>51</v>
      </c>
      <c r="J30" s="40">
        <f>ROUND(((K29+E30)-H30)/I30,2)</f>
        <v>58.94</v>
      </c>
      <c r="K30" s="33">
        <f>ROUND(I30*J30,2)</f>
        <v>3005.94</v>
      </c>
      <c r="L30" s="34"/>
      <c r="M30" s="165" t="s">
        <v>751</v>
      </c>
    </row>
    <row r="31" spans="1:13" ht="17.100000000000001" customHeight="1">
      <c r="A31" s="17">
        <v>45369</v>
      </c>
      <c r="B31" s="36" t="s">
        <v>583</v>
      </c>
      <c r="C31" s="28"/>
      <c r="D31" s="29"/>
      <c r="E31" s="21"/>
      <c r="F31" s="30">
        <v>1</v>
      </c>
      <c r="G31" s="31">
        <f t="shared" si="5"/>
        <v>58.94</v>
      </c>
      <c r="H31" s="21">
        <f t="shared" si="6"/>
        <v>58.94</v>
      </c>
      <c r="I31" s="32">
        <f t="shared" si="7"/>
        <v>50</v>
      </c>
      <c r="J31" s="40">
        <f t="shared" si="8"/>
        <v>58.94</v>
      </c>
      <c r="K31" s="33">
        <f t="shared" si="9"/>
        <v>2947</v>
      </c>
      <c r="L31" s="34"/>
      <c r="M31" s="165" t="s">
        <v>758</v>
      </c>
    </row>
    <row r="32" spans="1:13" ht="17.100000000000001" customHeight="1">
      <c r="A32" s="17">
        <v>45371</v>
      </c>
      <c r="B32" s="36" t="s">
        <v>607</v>
      </c>
      <c r="C32" s="28"/>
      <c r="D32" s="29"/>
      <c r="E32" s="21"/>
      <c r="F32" s="30">
        <v>1</v>
      </c>
      <c r="G32" s="31">
        <f t="shared" si="5"/>
        <v>58.94</v>
      </c>
      <c r="H32" s="21">
        <f t="shared" si="6"/>
        <v>58.94</v>
      </c>
      <c r="I32" s="32">
        <f>+I31+C32-F32</f>
        <v>49</v>
      </c>
      <c r="J32" s="40">
        <f>ROUND(((K31+E32)-H32)/I32,2)</f>
        <v>58.94</v>
      </c>
      <c r="K32" s="33">
        <f>ROUND(I32*J32,2)</f>
        <v>2888.06</v>
      </c>
      <c r="L32" s="34"/>
      <c r="M32" s="165" t="s">
        <v>764</v>
      </c>
    </row>
    <row r="33" spans="1:13" ht="17.100000000000001" customHeight="1">
      <c r="A33" s="194">
        <v>45372</v>
      </c>
      <c r="B33" s="207" t="s">
        <v>574</v>
      </c>
      <c r="C33" s="196"/>
      <c r="D33" s="197"/>
      <c r="E33" s="198"/>
      <c r="F33" s="199">
        <v>2</v>
      </c>
      <c r="G33" s="208">
        <f>J32</f>
        <v>58.94</v>
      </c>
      <c r="H33" s="198">
        <f>G33*F33</f>
        <v>117.88</v>
      </c>
      <c r="I33" s="201">
        <f>+I32+C33-F33</f>
        <v>47</v>
      </c>
      <c r="J33" s="202">
        <f>ROUND(((K32+E33)-H33)/I33,2)</f>
        <v>58.94</v>
      </c>
      <c r="K33" s="203">
        <f>ROUND(I33*J33,2)</f>
        <v>2770.18</v>
      </c>
      <c r="L33" s="204"/>
      <c r="M33" s="205" t="s">
        <v>776</v>
      </c>
    </row>
    <row r="34" spans="1:13" ht="17.100000000000001" customHeight="1">
      <c r="A34" s="17">
        <v>45383</v>
      </c>
      <c r="B34" s="58" t="s">
        <v>577</v>
      </c>
      <c r="C34" s="19"/>
      <c r="D34" s="20"/>
      <c r="E34" s="21"/>
      <c r="F34" s="22">
        <v>2</v>
      </c>
      <c r="G34" s="23">
        <f>J33</f>
        <v>58.94</v>
      </c>
      <c r="H34" s="21">
        <f>G34*F34</f>
        <v>117.88</v>
      </c>
      <c r="I34" s="24">
        <f>+I33+C34-F34</f>
        <v>45</v>
      </c>
      <c r="J34" s="174">
        <f>ROUND(((K33+E34)-H34)/I34,2)</f>
        <v>58.94</v>
      </c>
      <c r="K34" s="21">
        <f>ROUND(I34*J34,2)</f>
        <v>2652.3</v>
      </c>
      <c r="L34" s="26"/>
      <c r="M34" s="165" t="s">
        <v>789</v>
      </c>
    </row>
    <row r="35" spans="1:13" ht="17.100000000000001" customHeight="1">
      <c r="A35" s="17">
        <v>45393</v>
      </c>
      <c r="B35" s="36" t="s">
        <v>607</v>
      </c>
      <c r="C35" s="28"/>
      <c r="D35" s="29"/>
      <c r="E35" s="21"/>
      <c r="F35" s="30">
        <v>1</v>
      </c>
      <c r="G35" s="31">
        <f>J34</f>
        <v>58.94</v>
      </c>
      <c r="H35" s="21">
        <f>G35*F35</f>
        <v>58.94</v>
      </c>
      <c r="I35" s="32">
        <f>+I34+C35-F35</f>
        <v>44</v>
      </c>
      <c r="J35" s="40">
        <f>ROUND(((K34+E35)-H35)/I35,2)</f>
        <v>58.94</v>
      </c>
      <c r="K35" s="33">
        <f>ROUND(I35*J35,2)</f>
        <v>2593.36</v>
      </c>
      <c r="L35" s="34"/>
      <c r="M35" s="165" t="s">
        <v>819</v>
      </c>
    </row>
    <row r="36" spans="1:13" ht="17.100000000000001" customHeight="1">
      <c r="A36" s="17">
        <v>45393</v>
      </c>
      <c r="B36" s="70" t="s">
        <v>577</v>
      </c>
      <c r="C36" s="28"/>
      <c r="D36" s="29"/>
      <c r="E36" s="21"/>
      <c r="F36" s="30">
        <v>1</v>
      </c>
      <c r="G36" s="31">
        <f t="shared" ref="G36:G41" si="10">J35</f>
        <v>58.94</v>
      </c>
      <c r="H36" s="21">
        <f t="shared" ref="H36:H41" si="11">G36*F36</f>
        <v>58.94</v>
      </c>
      <c r="I36" s="32">
        <f t="shared" ref="I36:I41" si="12">+I35+C36-F36</f>
        <v>43</v>
      </c>
      <c r="J36" s="40">
        <f t="shared" ref="J36:J41" si="13">ROUND(((K35+E36)-H36)/I36,2)</f>
        <v>58.94</v>
      </c>
      <c r="K36" s="33">
        <f t="shared" ref="K36:K41" si="14">ROUND(I36*J36,2)</f>
        <v>2534.42</v>
      </c>
      <c r="L36" s="34"/>
      <c r="M36" s="165" t="s">
        <v>824</v>
      </c>
    </row>
    <row r="37" spans="1:13" ht="17.100000000000001" customHeight="1">
      <c r="A37" s="17">
        <v>45399</v>
      </c>
      <c r="B37" s="36" t="s">
        <v>615</v>
      </c>
      <c r="C37" s="28"/>
      <c r="D37" s="29"/>
      <c r="E37" s="21"/>
      <c r="F37" s="30">
        <v>2</v>
      </c>
      <c r="G37" s="31">
        <f t="shared" si="10"/>
        <v>58.94</v>
      </c>
      <c r="H37" s="21">
        <f t="shared" si="11"/>
        <v>117.88</v>
      </c>
      <c r="I37" s="32">
        <f t="shared" si="12"/>
        <v>41</v>
      </c>
      <c r="J37" s="40">
        <f t="shared" si="13"/>
        <v>58.94</v>
      </c>
      <c r="K37" s="33">
        <f t="shared" si="14"/>
        <v>2416.54</v>
      </c>
      <c r="L37" s="34"/>
      <c r="M37" s="165" t="s">
        <v>837</v>
      </c>
    </row>
    <row r="38" spans="1:13" ht="17.100000000000001" customHeight="1">
      <c r="A38" s="17">
        <v>45400</v>
      </c>
      <c r="B38" s="36" t="s">
        <v>572</v>
      </c>
      <c r="C38" s="28"/>
      <c r="D38" s="29"/>
      <c r="E38" s="21"/>
      <c r="F38" s="30">
        <v>3</v>
      </c>
      <c r="G38" s="31">
        <f t="shared" si="10"/>
        <v>58.94</v>
      </c>
      <c r="H38" s="21">
        <f t="shared" si="11"/>
        <v>176.82</v>
      </c>
      <c r="I38" s="32">
        <f t="shared" si="12"/>
        <v>38</v>
      </c>
      <c r="J38" s="40">
        <f t="shared" si="13"/>
        <v>58.94</v>
      </c>
      <c r="K38" s="33">
        <f t="shared" si="14"/>
        <v>2239.7199999999998</v>
      </c>
      <c r="L38" s="34"/>
      <c r="M38" s="165" t="s">
        <v>840</v>
      </c>
    </row>
    <row r="39" spans="1:13" ht="17.100000000000001" customHeight="1">
      <c r="A39" s="194">
        <v>45404</v>
      </c>
      <c r="B39" s="207" t="s">
        <v>566</v>
      </c>
      <c r="C39" s="196"/>
      <c r="D39" s="197"/>
      <c r="E39" s="198"/>
      <c r="F39" s="199">
        <v>1</v>
      </c>
      <c r="G39" s="208">
        <f t="shared" si="10"/>
        <v>58.94</v>
      </c>
      <c r="H39" s="198">
        <f t="shared" si="11"/>
        <v>58.94</v>
      </c>
      <c r="I39" s="201">
        <f t="shared" si="12"/>
        <v>37</v>
      </c>
      <c r="J39" s="202">
        <f t="shared" si="13"/>
        <v>58.94</v>
      </c>
      <c r="K39" s="203">
        <f t="shared" si="14"/>
        <v>2180.7800000000002</v>
      </c>
      <c r="L39" s="204"/>
      <c r="M39" s="205" t="s">
        <v>843</v>
      </c>
    </row>
    <row r="40" spans="1:13" ht="17.100000000000001" customHeight="1">
      <c r="A40" s="17">
        <v>45419</v>
      </c>
      <c r="B40" s="58" t="s">
        <v>566</v>
      </c>
      <c r="C40" s="19"/>
      <c r="D40" s="20"/>
      <c r="E40" s="21"/>
      <c r="F40" s="22">
        <v>2</v>
      </c>
      <c r="G40" s="23">
        <f t="shared" si="10"/>
        <v>58.94</v>
      </c>
      <c r="H40" s="21">
        <f t="shared" si="11"/>
        <v>117.88</v>
      </c>
      <c r="I40" s="24">
        <f t="shared" si="12"/>
        <v>35</v>
      </c>
      <c r="J40" s="174">
        <f t="shared" si="13"/>
        <v>58.94</v>
      </c>
      <c r="K40" s="21">
        <f t="shared" si="14"/>
        <v>2062.9</v>
      </c>
      <c r="L40" s="26"/>
      <c r="M40" s="165" t="s">
        <v>878</v>
      </c>
    </row>
    <row r="41" spans="1:13" ht="17.100000000000001" customHeight="1">
      <c r="A41" s="17">
        <v>45420</v>
      </c>
      <c r="B41" s="36" t="s">
        <v>603</v>
      </c>
      <c r="C41" s="28"/>
      <c r="D41" s="29"/>
      <c r="E41" s="21"/>
      <c r="F41" s="30">
        <v>1</v>
      </c>
      <c r="G41" s="31">
        <f t="shared" si="10"/>
        <v>58.94</v>
      </c>
      <c r="H41" s="21">
        <f t="shared" si="11"/>
        <v>58.94</v>
      </c>
      <c r="I41" s="32">
        <f t="shared" si="12"/>
        <v>34</v>
      </c>
      <c r="J41" s="40">
        <f t="shared" si="13"/>
        <v>58.94</v>
      </c>
      <c r="K41" s="33">
        <f t="shared" si="14"/>
        <v>2003.96</v>
      </c>
      <c r="L41" s="34"/>
      <c r="M41" s="165" t="s">
        <v>887</v>
      </c>
    </row>
    <row r="42" spans="1:13" ht="17.100000000000001" customHeight="1">
      <c r="A42" s="17">
        <v>45421</v>
      </c>
      <c r="B42" s="36" t="s">
        <v>603</v>
      </c>
      <c r="C42" s="28"/>
      <c r="D42" s="29"/>
      <c r="E42" s="21"/>
      <c r="F42" s="30">
        <v>1</v>
      </c>
      <c r="G42" s="31">
        <f t="shared" ref="G42:G49" si="15">J41</f>
        <v>58.94</v>
      </c>
      <c r="H42" s="21">
        <f t="shared" ref="H42:H49" si="16">G42*F42</f>
        <v>58.94</v>
      </c>
      <c r="I42" s="32">
        <f>+I41+C42-F42</f>
        <v>33</v>
      </c>
      <c r="J42" s="40">
        <f>ROUND(((K41+E42)-H42)/I42,2)</f>
        <v>58.94</v>
      </c>
      <c r="K42" s="33">
        <f>ROUND(I42*J42,2)</f>
        <v>1945.02</v>
      </c>
      <c r="L42" s="34"/>
      <c r="M42" s="165" t="s">
        <v>890</v>
      </c>
    </row>
    <row r="43" spans="1:13" ht="17.100000000000001" customHeight="1">
      <c r="A43" s="17">
        <v>45439</v>
      </c>
      <c r="B43" s="36" t="s">
        <v>583</v>
      </c>
      <c r="C43" s="28"/>
      <c r="D43" s="29"/>
      <c r="E43" s="21"/>
      <c r="F43" s="30">
        <v>2</v>
      </c>
      <c r="G43" s="31">
        <f t="shared" si="15"/>
        <v>58.94</v>
      </c>
      <c r="H43" s="21">
        <f t="shared" si="16"/>
        <v>117.88</v>
      </c>
      <c r="I43" s="32">
        <f t="shared" ref="I43:I107" si="17">+I42+C43-F43</f>
        <v>31</v>
      </c>
      <c r="J43" s="40">
        <f t="shared" ref="J43:J107" si="18">ROUND(((K42+E43)-H43)/I43,2)</f>
        <v>58.94</v>
      </c>
      <c r="K43" s="33">
        <f t="shared" ref="K43:K107" si="19">ROUND(I43*J43,2)</f>
        <v>1827.14</v>
      </c>
      <c r="L43" s="34"/>
      <c r="M43" s="165" t="s">
        <v>950</v>
      </c>
    </row>
    <row r="44" spans="1:13" ht="17.100000000000001" customHeight="1">
      <c r="A44" s="17">
        <v>45440</v>
      </c>
      <c r="B44" s="36" t="s">
        <v>607</v>
      </c>
      <c r="C44" s="28"/>
      <c r="D44" s="29"/>
      <c r="E44" s="21"/>
      <c r="F44" s="30">
        <v>2</v>
      </c>
      <c r="G44" s="31">
        <f t="shared" si="15"/>
        <v>58.94</v>
      </c>
      <c r="H44" s="21">
        <f t="shared" si="16"/>
        <v>117.88</v>
      </c>
      <c r="I44" s="32">
        <f t="shared" si="17"/>
        <v>29</v>
      </c>
      <c r="J44" s="40">
        <f t="shared" si="18"/>
        <v>58.94</v>
      </c>
      <c r="K44" s="33">
        <f t="shared" si="19"/>
        <v>1709.26</v>
      </c>
      <c r="L44" s="34"/>
      <c r="M44" s="165" t="s">
        <v>957</v>
      </c>
    </row>
    <row r="45" spans="1:13" ht="17.100000000000001" customHeight="1">
      <c r="A45" s="194">
        <v>45440</v>
      </c>
      <c r="B45" s="207" t="s">
        <v>574</v>
      </c>
      <c r="C45" s="196"/>
      <c r="D45" s="197"/>
      <c r="E45" s="198"/>
      <c r="F45" s="199">
        <v>2</v>
      </c>
      <c r="G45" s="208">
        <f t="shared" si="15"/>
        <v>58.94</v>
      </c>
      <c r="H45" s="198">
        <f t="shared" si="16"/>
        <v>117.88</v>
      </c>
      <c r="I45" s="201">
        <f t="shared" si="17"/>
        <v>27</v>
      </c>
      <c r="J45" s="202">
        <f t="shared" si="18"/>
        <v>58.94</v>
      </c>
      <c r="K45" s="203">
        <f t="shared" si="19"/>
        <v>1591.38</v>
      </c>
      <c r="L45" s="204"/>
      <c r="M45" s="205" t="s">
        <v>958</v>
      </c>
    </row>
    <row r="46" spans="1:13" ht="17.100000000000001" customHeight="1">
      <c r="A46" s="17">
        <v>45447</v>
      </c>
      <c r="B46" s="58" t="s">
        <v>566</v>
      </c>
      <c r="C46" s="19"/>
      <c r="D46" s="20"/>
      <c r="E46" s="21"/>
      <c r="F46" s="22">
        <v>1</v>
      </c>
      <c r="G46" s="23">
        <f t="shared" si="15"/>
        <v>58.94</v>
      </c>
      <c r="H46" s="21">
        <f t="shared" si="16"/>
        <v>58.94</v>
      </c>
      <c r="I46" s="24">
        <f t="shared" si="17"/>
        <v>26</v>
      </c>
      <c r="J46" s="174">
        <f t="shared" si="18"/>
        <v>58.94</v>
      </c>
      <c r="K46" s="21">
        <f t="shared" si="19"/>
        <v>1532.44</v>
      </c>
      <c r="L46" s="26"/>
      <c r="M46" s="165" t="s">
        <v>970</v>
      </c>
    </row>
    <row r="47" spans="1:13" ht="17.100000000000001" customHeight="1">
      <c r="A47" s="17">
        <v>45449</v>
      </c>
      <c r="B47" s="36" t="s">
        <v>603</v>
      </c>
      <c r="C47" s="28"/>
      <c r="D47" s="29"/>
      <c r="E47" s="21"/>
      <c r="F47" s="30">
        <v>1</v>
      </c>
      <c r="G47" s="31">
        <f t="shared" si="15"/>
        <v>58.94</v>
      </c>
      <c r="H47" s="21">
        <f t="shared" si="16"/>
        <v>58.94</v>
      </c>
      <c r="I47" s="32">
        <f t="shared" si="17"/>
        <v>25</v>
      </c>
      <c r="J47" s="40">
        <f t="shared" si="18"/>
        <v>58.94</v>
      </c>
      <c r="K47" s="33">
        <f t="shared" si="19"/>
        <v>1473.5</v>
      </c>
      <c r="L47" s="34"/>
      <c r="M47" s="165" t="s">
        <v>980</v>
      </c>
    </row>
    <row r="48" spans="1:13" ht="17.100000000000001" customHeight="1">
      <c r="A48" s="352">
        <v>45454</v>
      </c>
      <c r="B48" s="355" t="s">
        <v>585</v>
      </c>
      <c r="C48" s="28"/>
      <c r="D48" s="29"/>
      <c r="E48" s="21"/>
      <c r="F48" s="30">
        <v>2</v>
      </c>
      <c r="G48" s="31">
        <f t="shared" si="15"/>
        <v>58.94</v>
      </c>
      <c r="H48" s="21">
        <f t="shared" si="16"/>
        <v>117.88</v>
      </c>
      <c r="I48" s="32">
        <f t="shared" si="17"/>
        <v>23</v>
      </c>
      <c r="J48" s="40">
        <f t="shared" si="18"/>
        <v>58.94</v>
      </c>
      <c r="K48" s="33">
        <f t="shared" si="19"/>
        <v>1355.62</v>
      </c>
      <c r="L48" s="34"/>
      <c r="M48" s="165" t="s">
        <v>988</v>
      </c>
    </row>
    <row r="49" spans="1:13" ht="17.100000000000001" customHeight="1">
      <c r="A49" s="17">
        <v>45464</v>
      </c>
      <c r="B49" s="36" t="s">
        <v>995</v>
      </c>
      <c r="C49" s="28">
        <v>60</v>
      </c>
      <c r="D49" s="29">
        <v>60</v>
      </c>
      <c r="E49" s="21">
        <f>C49*D49</f>
        <v>3600</v>
      </c>
      <c r="F49" s="30"/>
      <c r="G49" s="31">
        <f t="shared" si="15"/>
        <v>58.94</v>
      </c>
      <c r="H49" s="21">
        <f t="shared" si="16"/>
        <v>0</v>
      </c>
      <c r="I49" s="32">
        <f t="shared" si="17"/>
        <v>83</v>
      </c>
      <c r="J49" s="40">
        <f t="shared" si="18"/>
        <v>59.71</v>
      </c>
      <c r="K49" s="33">
        <f t="shared" si="19"/>
        <v>4955.93</v>
      </c>
      <c r="L49" s="34"/>
    </row>
    <row r="50" spans="1:13" ht="17.100000000000001" customHeight="1">
      <c r="A50" s="17">
        <v>45467</v>
      </c>
      <c r="B50" s="36" t="s">
        <v>566</v>
      </c>
      <c r="C50" s="28"/>
      <c r="D50" s="29"/>
      <c r="E50" s="21"/>
      <c r="F50" s="30">
        <v>2</v>
      </c>
      <c r="G50" s="31">
        <f t="shared" ref="G50:G67" si="20">J49</f>
        <v>59.71</v>
      </c>
      <c r="H50" s="21">
        <f t="shared" ref="H50:H67" si="21">G50*F50</f>
        <v>119.42</v>
      </c>
      <c r="I50" s="32">
        <f t="shared" ref="I50:I67" si="22">+I49+C50-F50</f>
        <v>81</v>
      </c>
      <c r="J50" s="40">
        <f t="shared" ref="J50:J67" si="23">ROUND(((K49+E50)-H50)/I50,2)</f>
        <v>59.71</v>
      </c>
      <c r="K50" s="33">
        <f t="shared" ref="K50:K67" si="24">ROUND(I50*J50,2)</f>
        <v>4836.51</v>
      </c>
      <c r="L50" s="34"/>
      <c r="M50" s="165" t="s">
        <v>1000</v>
      </c>
    </row>
    <row r="51" spans="1:13" ht="17.100000000000001" customHeight="1">
      <c r="A51" s="194">
        <v>45467</v>
      </c>
      <c r="B51" s="207" t="s">
        <v>572</v>
      </c>
      <c r="C51" s="196"/>
      <c r="D51" s="197"/>
      <c r="E51" s="198"/>
      <c r="F51" s="199">
        <v>1</v>
      </c>
      <c r="G51" s="208">
        <f t="shared" si="20"/>
        <v>59.71</v>
      </c>
      <c r="H51" s="198">
        <f t="shared" si="21"/>
        <v>59.71</v>
      </c>
      <c r="I51" s="201">
        <f t="shared" si="22"/>
        <v>80</v>
      </c>
      <c r="J51" s="202">
        <f t="shared" si="23"/>
        <v>59.71</v>
      </c>
      <c r="K51" s="203">
        <f t="shared" si="24"/>
        <v>4776.8</v>
      </c>
      <c r="L51" s="204"/>
      <c r="M51" s="205" t="s">
        <v>1002</v>
      </c>
    </row>
    <row r="52" spans="1:13" ht="17.100000000000001" customHeight="1">
      <c r="A52" s="17">
        <v>45474</v>
      </c>
      <c r="B52" s="58" t="s">
        <v>603</v>
      </c>
      <c r="C52" s="19"/>
      <c r="D52" s="20"/>
      <c r="E52" s="21"/>
      <c r="F52" s="22">
        <v>1</v>
      </c>
      <c r="G52" s="23">
        <f t="shared" si="20"/>
        <v>59.71</v>
      </c>
      <c r="H52" s="21">
        <f t="shared" si="21"/>
        <v>59.71</v>
      </c>
      <c r="I52" s="24">
        <f t="shared" si="22"/>
        <v>79</v>
      </c>
      <c r="J52" s="174">
        <f t="shared" si="23"/>
        <v>59.71</v>
      </c>
      <c r="K52" s="21">
        <f t="shared" si="24"/>
        <v>4717.09</v>
      </c>
      <c r="L52" s="26"/>
      <c r="M52" s="165" t="s">
        <v>1026</v>
      </c>
    </row>
    <row r="53" spans="1:13" ht="17.100000000000001" customHeight="1">
      <c r="A53" s="17">
        <v>45475</v>
      </c>
      <c r="B53" s="36" t="s">
        <v>566</v>
      </c>
      <c r="C53" s="28"/>
      <c r="D53" s="29"/>
      <c r="E53" s="21"/>
      <c r="F53" s="30">
        <v>3</v>
      </c>
      <c r="G53" s="31">
        <f t="shared" si="20"/>
        <v>59.71</v>
      </c>
      <c r="H53" s="21">
        <f t="shared" si="21"/>
        <v>179.13</v>
      </c>
      <c r="I53" s="32">
        <f t="shared" si="22"/>
        <v>76</v>
      </c>
      <c r="J53" s="40">
        <f t="shared" si="23"/>
        <v>59.71</v>
      </c>
      <c r="K53" s="33">
        <f t="shared" si="24"/>
        <v>4537.96</v>
      </c>
      <c r="L53" s="34"/>
      <c r="M53" s="165" t="s">
        <v>1030</v>
      </c>
    </row>
    <row r="54" spans="1:13" ht="17.100000000000001" customHeight="1">
      <c r="A54" s="17">
        <v>45482</v>
      </c>
      <c r="B54" s="36" t="s">
        <v>566</v>
      </c>
      <c r="C54" s="28"/>
      <c r="D54" s="29"/>
      <c r="E54" s="21"/>
      <c r="F54" s="30">
        <v>1</v>
      </c>
      <c r="G54" s="31">
        <f t="shared" si="20"/>
        <v>59.71</v>
      </c>
      <c r="H54" s="21">
        <f t="shared" si="21"/>
        <v>59.71</v>
      </c>
      <c r="I54" s="32">
        <f t="shared" si="22"/>
        <v>75</v>
      </c>
      <c r="J54" s="40">
        <f t="shared" si="23"/>
        <v>59.71</v>
      </c>
      <c r="K54" s="33">
        <f t="shared" si="24"/>
        <v>4478.25</v>
      </c>
      <c r="L54" s="34"/>
      <c r="M54" s="165" t="s">
        <v>1045</v>
      </c>
    </row>
    <row r="55" spans="1:13" ht="17.100000000000001" customHeight="1">
      <c r="A55" s="17">
        <v>45482</v>
      </c>
      <c r="B55" s="36" t="s">
        <v>607</v>
      </c>
      <c r="C55" s="28"/>
      <c r="D55" s="29"/>
      <c r="E55" s="21"/>
      <c r="F55" s="30">
        <v>1</v>
      </c>
      <c r="G55" s="31">
        <f t="shared" si="20"/>
        <v>59.71</v>
      </c>
      <c r="H55" s="21">
        <f t="shared" si="21"/>
        <v>59.71</v>
      </c>
      <c r="I55" s="32">
        <f t="shared" si="22"/>
        <v>74</v>
      </c>
      <c r="J55" s="40">
        <f t="shared" si="23"/>
        <v>59.71</v>
      </c>
      <c r="K55" s="33">
        <f t="shared" si="24"/>
        <v>4418.54</v>
      </c>
      <c r="L55" s="34"/>
      <c r="M55" s="165" t="s">
        <v>1046</v>
      </c>
    </row>
    <row r="56" spans="1:13" ht="17.100000000000001" customHeight="1">
      <c r="A56" s="17">
        <v>45482</v>
      </c>
      <c r="B56" s="36" t="s">
        <v>577</v>
      </c>
      <c r="C56" s="28"/>
      <c r="D56" s="29"/>
      <c r="E56" s="21"/>
      <c r="F56" s="30">
        <v>2</v>
      </c>
      <c r="G56" s="31">
        <f t="shared" si="20"/>
        <v>59.71</v>
      </c>
      <c r="H56" s="21">
        <f t="shared" si="21"/>
        <v>119.42</v>
      </c>
      <c r="I56" s="32">
        <f t="shared" si="22"/>
        <v>72</v>
      </c>
      <c r="J56" s="40">
        <f t="shared" si="23"/>
        <v>59.71</v>
      </c>
      <c r="K56" s="33">
        <f t="shared" si="24"/>
        <v>4299.12</v>
      </c>
      <c r="L56" s="34"/>
      <c r="M56" s="165" t="s">
        <v>1052</v>
      </c>
    </row>
    <row r="57" spans="1:13" ht="17.100000000000001" customHeight="1">
      <c r="A57" s="17">
        <v>45488</v>
      </c>
      <c r="B57" s="36" t="s">
        <v>572</v>
      </c>
      <c r="C57" s="28"/>
      <c r="D57" s="29"/>
      <c r="E57" s="21"/>
      <c r="F57" s="30">
        <v>1</v>
      </c>
      <c r="G57" s="31">
        <f t="shared" si="20"/>
        <v>59.71</v>
      </c>
      <c r="H57" s="21">
        <f t="shared" si="21"/>
        <v>59.71</v>
      </c>
      <c r="I57" s="32">
        <f t="shared" si="22"/>
        <v>71</v>
      </c>
      <c r="J57" s="40">
        <f t="shared" si="23"/>
        <v>59.71</v>
      </c>
      <c r="K57" s="33">
        <f t="shared" si="24"/>
        <v>4239.41</v>
      </c>
      <c r="L57" s="34"/>
      <c r="M57" s="165" t="s">
        <v>1072</v>
      </c>
    </row>
    <row r="58" spans="1:13" ht="17.100000000000001" customHeight="1">
      <c r="A58" s="17">
        <v>45497</v>
      </c>
      <c r="B58" s="36" t="s">
        <v>577</v>
      </c>
      <c r="C58" s="28"/>
      <c r="D58" s="29"/>
      <c r="E58" s="21"/>
      <c r="F58" s="30">
        <v>2</v>
      </c>
      <c r="G58" s="31">
        <f t="shared" si="20"/>
        <v>59.71</v>
      </c>
      <c r="H58" s="21">
        <f t="shared" si="21"/>
        <v>119.42</v>
      </c>
      <c r="I58" s="32">
        <f t="shared" si="22"/>
        <v>69</v>
      </c>
      <c r="J58" s="40">
        <f t="shared" si="23"/>
        <v>59.71</v>
      </c>
      <c r="K58" s="33">
        <f t="shared" si="24"/>
        <v>4119.99</v>
      </c>
      <c r="L58" s="34"/>
      <c r="M58" s="165" t="s">
        <v>1101</v>
      </c>
    </row>
    <row r="59" spans="1:13" ht="17.100000000000001" customHeight="1">
      <c r="A59" s="17">
        <v>45505</v>
      </c>
      <c r="B59" s="36" t="s">
        <v>497</v>
      </c>
      <c r="C59" s="28"/>
      <c r="D59" s="29"/>
      <c r="E59" s="21"/>
      <c r="F59" s="30">
        <v>2</v>
      </c>
      <c r="G59" s="31">
        <f t="shared" si="20"/>
        <v>59.71</v>
      </c>
      <c r="H59" s="21">
        <f t="shared" si="21"/>
        <v>119.42</v>
      </c>
      <c r="I59" s="32">
        <f t="shared" si="22"/>
        <v>67</v>
      </c>
      <c r="J59" s="40">
        <f t="shared" si="23"/>
        <v>59.71</v>
      </c>
      <c r="K59" s="33">
        <f t="shared" si="24"/>
        <v>4000.57</v>
      </c>
      <c r="L59" s="34"/>
      <c r="M59" s="165" t="s">
        <v>1114</v>
      </c>
    </row>
    <row r="60" spans="1:13" ht="17.100000000000001" customHeight="1">
      <c r="A60" s="17">
        <v>45506</v>
      </c>
      <c r="B60" s="36" t="s">
        <v>566</v>
      </c>
      <c r="C60" s="28"/>
      <c r="D60" s="29"/>
      <c r="E60" s="21"/>
      <c r="F60" s="30">
        <v>2</v>
      </c>
      <c r="G60" s="31">
        <f t="shared" si="20"/>
        <v>59.71</v>
      </c>
      <c r="H60" s="21">
        <f t="shared" si="21"/>
        <v>119.42</v>
      </c>
      <c r="I60" s="32">
        <f t="shared" si="22"/>
        <v>65</v>
      </c>
      <c r="J60" s="40">
        <f t="shared" si="23"/>
        <v>59.71</v>
      </c>
      <c r="K60" s="33">
        <f t="shared" si="24"/>
        <v>3881.15</v>
      </c>
      <c r="L60" s="34"/>
      <c r="M60" s="165" t="s">
        <v>1122</v>
      </c>
    </row>
    <row r="61" spans="1:13" ht="17.100000000000001" customHeight="1">
      <c r="A61" s="17">
        <v>45509</v>
      </c>
      <c r="B61" s="36" t="s">
        <v>607</v>
      </c>
      <c r="C61" s="28"/>
      <c r="D61" s="29"/>
      <c r="E61" s="21"/>
      <c r="F61" s="30">
        <v>2</v>
      </c>
      <c r="G61" s="31">
        <f t="shared" si="20"/>
        <v>59.71</v>
      </c>
      <c r="H61" s="21">
        <f t="shared" si="21"/>
        <v>119.42</v>
      </c>
      <c r="I61" s="32">
        <f t="shared" si="22"/>
        <v>63</v>
      </c>
      <c r="J61" s="40">
        <f t="shared" si="23"/>
        <v>59.71</v>
      </c>
      <c r="K61" s="33">
        <f t="shared" si="24"/>
        <v>3761.73</v>
      </c>
      <c r="L61" s="34"/>
      <c r="M61" s="165" t="s">
        <v>1130</v>
      </c>
    </row>
    <row r="62" spans="1:13" ht="17.100000000000001" customHeight="1">
      <c r="A62" s="17">
        <v>45513</v>
      </c>
      <c r="B62" s="36" t="s">
        <v>574</v>
      </c>
      <c r="C62" s="28"/>
      <c r="D62" s="29"/>
      <c r="E62" s="21"/>
      <c r="F62" s="30">
        <v>2</v>
      </c>
      <c r="G62" s="31">
        <f t="shared" si="20"/>
        <v>59.71</v>
      </c>
      <c r="H62" s="21">
        <f t="shared" si="21"/>
        <v>119.42</v>
      </c>
      <c r="I62" s="32">
        <f t="shared" si="22"/>
        <v>61</v>
      </c>
      <c r="J62" s="40">
        <f t="shared" si="23"/>
        <v>59.71</v>
      </c>
      <c r="K62" s="33">
        <f t="shared" si="24"/>
        <v>3642.31</v>
      </c>
      <c r="L62" s="34"/>
      <c r="M62" s="165" t="s">
        <v>1153</v>
      </c>
    </row>
    <row r="63" spans="1:13" ht="17.100000000000001" customHeight="1">
      <c r="A63" s="17">
        <v>45517</v>
      </c>
      <c r="B63" s="36" t="s">
        <v>591</v>
      </c>
      <c r="C63" s="28"/>
      <c r="D63" s="29"/>
      <c r="E63" s="21"/>
      <c r="F63" s="30">
        <v>1</v>
      </c>
      <c r="G63" s="31">
        <f t="shared" si="20"/>
        <v>59.71</v>
      </c>
      <c r="H63" s="21">
        <f t="shared" si="21"/>
        <v>59.71</v>
      </c>
      <c r="I63" s="32">
        <f t="shared" si="22"/>
        <v>60</v>
      </c>
      <c r="J63" s="40">
        <f t="shared" si="23"/>
        <v>59.71</v>
      </c>
      <c r="K63" s="33">
        <f t="shared" si="24"/>
        <v>3582.6</v>
      </c>
      <c r="L63" s="34"/>
      <c r="M63" s="165" t="s">
        <v>1164</v>
      </c>
    </row>
    <row r="64" spans="1:13" ht="17.100000000000001" customHeight="1">
      <c r="A64" s="17">
        <v>45517</v>
      </c>
      <c r="B64" s="36" t="s">
        <v>585</v>
      </c>
      <c r="C64" s="28"/>
      <c r="D64" s="29"/>
      <c r="E64" s="21"/>
      <c r="F64" s="30">
        <v>1</v>
      </c>
      <c r="G64" s="31">
        <f t="shared" si="20"/>
        <v>59.71</v>
      </c>
      <c r="H64" s="21">
        <f t="shared" si="21"/>
        <v>59.71</v>
      </c>
      <c r="I64" s="32">
        <f t="shared" si="22"/>
        <v>59</v>
      </c>
      <c r="J64" s="40">
        <f t="shared" si="23"/>
        <v>59.71</v>
      </c>
      <c r="K64" s="33">
        <f t="shared" si="24"/>
        <v>3522.89</v>
      </c>
      <c r="L64" s="34"/>
      <c r="M64" s="165" t="s">
        <v>1165</v>
      </c>
    </row>
    <row r="65" spans="1:13" ht="17.100000000000001" customHeight="1">
      <c r="A65" s="17">
        <v>45519</v>
      </c>
      <c r="B65" s="36" t="s">
        <v>615</v>
      </c>
      <c r="C65" s="28"/>
      <c r="D65" s="29"/>
      <c r="E65" s="21"/>
      <c r="F65" s="30">
        <v>2</v>
      </c>
      <c r="G65" s="31">
        <f t="shared" si="20"/>
        <v>59.71</v>
      </c>
      <c r="H65" s="21">
        <f t="shared" si="21"/>
        <v>119.42</v>
      </c>
      <c r="I65" s="32">
        <f t="shared" si="22"/>
        <v>57</v>
      </c>
      <c r="J65" s="40">
        <f t="shared" si="23"/>
        <v>59.71</v>
      </c>
      <c r="K65" s="33">
        <f t="shared" si="24"/>
        <v>3403.47</v>
      </c>
      <c r="L65" s="34"/>
      <c r="M65" s="165" t="s">
        <v>1181</v>
      </c>
    </row>
    <row r="66" spans="1:13" ht="17.100000000000001" customHeight="1">
      <c r="A66" s="17">
        <v>45520</v>
      </c>
      <c r="B66" s="36" t="s">
        <v>588</v>
      </c>
      <c r="C66" s="28"/>
      <c r="D66" s="29"/>
      <c r="E66" s="21"/>
      <c r="F66" s="30">
        <v>2</v>
      </c>
      <c r="G66" s="31">
        <f t="shared" si="20"/>
        <v>59.71</v>
      </c>
      <c r="H66" s="21">
        <f t="shared" si="21"/>
        <v>119.42</v>
      </c>
      <c r="I66" s="32">
        <f t="shared" si="22"/>
        <v>55</v>
      </c>
      <c r="J66" s="40">
        <f t="shared" si="23"/>
        <v>59.71</v>
      </c>
      <c r="K66" s="33">
        <f t="shared" si="24"/>
        <v>3284.05</v>
      </c>
      <c r="L66" s="34"/>
      <c r="M66" s="165" t="s">
        <v>1191</v>
      </c>
    </row>
    <row r="67" spans="1:13" ht="17.100000000000001" customHeight="1">
      <c r="A67" s="17">
        <v>45524</v>
      </c>
      <c r="B67" s="36" t="s">
        <v>566</v>
      </c>
      <c r="C67" s="28"/>
      <c r="D67" s="29"/>
      <c r="E67" s="21"/>
      <c r="F67" s="30">
        <v>1</v>
      </c>
      <c r="G67" s="31">
        <f t="shared" si="20"/>
        <v>59.71</v>
      </c>
      <c r="H67" s="21">
        <f t="shared" si="21"/>
        <v>59.71</v>
      </c>
      <c r="I67" s="32">
        <f t="shared" si="22"/>
        <v>54</v>
      </c>
      <c r="J67" s="40">
        <f t="shared" si="23"/>
        <v>59.71</v>
      </c>
      <c r="K67" s="33">
        <f t="shared" si="24"/>
        <v>3224.34</v>
      </c>
      <c r="L67" s="34"/>
      <c r="M67" s="165" t="s">
        <v>1197</v>
      </c>
    </row>
    <row r="68" spans="1:13" ht="17.100000000000001" customHeight="1">
      <c r="A68" s="17">
        <v>45537</v>
      </c>
      <c r="B68" s="36" t="s">
        <v>566</v>
      </c>
      <c r="C68" s="28"/>
      <c r="D68" s="29"/>
      <c r="E68" s="21"/>
      <c r="F68" s="30">
        <v>2</v>
      </c>
      <c r="G68" s="31">
        <f t="shared" ref="G68" si="25">J67</f>
        <v>59.71</v>
      </c>
      <c r="H68" s="21">
        <f t="shared" ref="H68" si="26">G68*F68</f>
        <v>119.42</v>
      </c>
      <c r="I68" s="32">
        <f t="shared" ref="I68" si="27">+I67+C68-F68</f>
        <v>52</v>
      </c>
      <c r="J68" s="40">
        <f t="shared" ref="J68" si="28">ROUND(((K67+E68)-H68)/I68,2)</f>
        <v>59.71</v>
      </c>
      <c r="K68" s="33">
        <f t="shared" ref="K68" si="29">ROUND(I68*J68,2)</f>
        <v>3104.92</v>
      </c>
      <c r="L68" s="34"/>
      <c r="M68" s="165" t="s">
        <v>1214</v>
      </c>
    </row>
    <row r="69" spans="1:13" ht="17.100000000000001" customHeight="1">
      <c r="A69" s="17">
        <v>45539</v>
      </c>
      <c r="B69" s="36" t="s">
        <v>577</v>
      </c>
      <c r="C69" s="28"/>
      <c r="D69" s="29"/>
      <c r="E69" s="21"/>
      <c r="F69" s="30">
        <v>2</v>
      </c>
      <c r="G69" s="31">
        <f t="shared" ref="G69" si="30">J68</f>
        <v>59.71</v>
      </c>
      <c r="H69" s="21">
        <f t="shared" ref="H69" si="31">G69*F69</f>
        <v>119.42</v>
      </c>
      <c r="I69" s="32">
        <f t="shared" ref="I69" si="32">+I68+C69-F69</f>
        <v>50</v>
      </c>
      <c r="J69" s="40">
        <f t="shared" ref="J69" si="33">ROUND(((K68+E69)-H69)/I69,2)</f>
        <v>59.71</v>
      </c>
      <c r="K69" s="33">
        <f t="shared" ref="K69" si="34">ROUND(I69*J69,2)</f>
        <v>2985.5</v>
      </c>
      <c r="L69" s="34"/>
      <c r="M69" s="165" t="s">
        <v>1233</v>
      </c>
    </row>
    <row r="70" spans="1:13" ht="17.100000000000001" customHeight="1">
      <c r="A70" s="17">
        <v>45546</v>
      </c>
      <c r="B70" s="36" t="s">
        <v>572</v>
      </c>
      <c r="C70" s="28"/>
      <c r="D70" s="29"/>
      <c r="E70" s="21"/>
      <c r="F70" s="30">
        <v>1</v>
      </c>
      <c r="G70" s="31">
        <f t="shared" ref="G70" si="35">J69</f>
        <v>59.71</v>
      </c>
      <c r="H70" s="21">
        <f t="shared" ref="H70" si="36">G70*F70</f>
        <v>59.71</v>
      </c>
      <c r="I70" s="32">
        <f t="shared" ref="I70" si="37">+I69+C70-F70</f>
        <v>49</v>
      </c>
      <c r="J70" s="40">
        <f t="shared" ref="J70" si="38">ROUND(((K69+E70)-H70)/I70,2)</f>
        <v>59.71</v>
      </c>
      <c r="K70" s="33">
        <f t="shared" ref="K70" si="39">ROUND(I70*J70,2)</f>
        <v>2925.79</v>
      </c>
      <c r="L70" s="34"/>
      <c r="M70" s="165" t="s">
        <v>1260</v>
      </c>
    </row>
    <row r="71" spans="1:13" ht="17.100000000000001" customHeight="1">
      <c r="A71" s="17">
        <v>45547</v>
      </c>
      <c r="B71" s="36" t="s">
        <v>591</v>
      </c>
      <c r="C71" s="28"/>
      <c r="D71" s="29"/>
      <c r="E71" s="21"/>
      <c r="F71" s="30">
        <v>2</v>
      </c>
      <c r="G71" s="31">
        <f t="shared" ref="G71" si="40">J70</f>
        <v>59.71</v>
      </c>
      <c r="H71" s="21">
        <f t="shared" ref="H71" si="41">G71*F71</f>
        <v>119.42</v>
      </c>
      <c r="I71" s="32">
        <f t="shared" ref="I71" si="42">+I70+C71-F71</f>
        <v>47</v>
      </c>
      <c r="J71" s="40">
        <f t="shared" ref="J71" si="43">ROUND(((K70+E71)-H71)/I71,2)</f>
        <v>59.71</v>
      </c>
      <c r="K71" s="33">
        <f t="shared" ref="K71" si="44">ROUND(I71*J71,2)</f>
        <v>2806.37</v>
      </c>
      <c r="L71" s="34"/>
      <c r="M71" s="165" t="s">
        <v>1271</v>
      </c>
    </row>
    <row r="72" spans="1:13" ht="17.100000000000001" customHeight="1">
      <c r="A72" s="17">
        <v>45551</v>
      </c>
      <c r="B72" s="36" t="s">
        <v>566</v>
      </c>
      <c r="C72" s="28"/>
      <c r="D72" s="29"/>
      <c r="E72" s="21"/>
      <c r="F72" s="30">
        <v>1</v>
      </c>
      <c r="G72" s="31">
        <f t="shared" ref="G72" si="45">J71</f>
        <v>59.71</v>
      </c>
      <c r="H72" s="21">
        <f t="shared" ref="H72" si="46">G72*F72</f>
        <v>59.71</v>
      </c>
      <c r="I72" s="32">
        <f t="shared" ref="I72" si="47">+I71+C72-F72</f>
        <v>46</v>
      </c>
      <c r="J72" s="40">
        <f t="shared" ref="J72" si="48">ROUND(((K71+E72)-H72)/I72,2)</f>
        <v>59.71</v>
      </c>
      <c r="K72" s="33">
        <f t="shared" ref="K72" si="49">ROUND(I72*J72,2)</f>
        <v>2746.66</v>
      </c>
      <c r="L72" s="34"/>
      <c r="M72" s="165" t="s">
        <v>1273</v>
      </c>
    </row>
    <row r="73" spans="1:13" ht="17.100000000000001" customHeight="1">
      <c r="A73" s="17">
        <v>45551</v>
      </c>
      <c r="B73" s="36" t="s">
        <v>588</v>
      </c>
      <c r="C73" s="28"/>
      <c r="D73" s="29"/>
      <c r="E73" s="21"/>
      <c r="F73" s="30">
        <v>8</v>
      </c>
      <c r="G73" s="31">
        <f t="shared" ref="G73" si="50">J72</f>
        <v>59.71</v>
      </c>
      <c r="H73" s="21">
        <f t="shared" ref="H73" si="51">G73*F73</f>
        <v>477.68</v>
      </c>
      <c r="I73" s="32">
        <f t="shared" ref="I73" si="52">+I72+C73-F73</f>
        <v>38</v>
      </c>
      <c r="J73" s="40">
        <f t="shared" ref="J73" si="53">ROUND(((K72+E73)-H73)/I73,2)</f>
        <v>59.71</v>
      </c>
      <c r="K73" s="33">
        <f t="shared" ref="K73" si="54">ROUND(I73*J73,2)</f>
        <v>2268.98</v>
      </c>
      <c r="L73" s="34"/>
      <c r="M73" s="165" t="s">
        <v>1277</v>
      </c>
    </row>
    <row r="74" spans="1:13" ht="17.100000000000001" customHeight="1">
      <c r="A74" s="17">
        <v>45552</v>
      </c>
      <c r="B74" s="36" t="s">
        <v>588</v>
      </c>
      <c r="C74" s="28"/>
      <c r="D74" s="29"/>
      <c r="E74" s="21"/>
      <c r="F74" s="30">
        <v>5</v>
      </c>
      <c r="G74" s="31">
        <f t="shared" ref="G74" si="55">J73</f>
        <v>59.71</v>
      </c>
      <c r="H74" s="21">
        <f t="shared" ref="H74" si="56">G74*F74</f>
        <v>298.55</v>
      </c>
      <c r="I74" s="32">
        <f t="shared" ref="I74" si="57">+I73+C74-F74</f>
        <v>33</v>
      </c>
      <c r="J74" s="40">
        <f t="shared" ref="J74" si="58">ROUND(((K73+E74)-H74)/I74,2)</f>
        <v>59.71</v>
      </c>
      <c r="K74" s="33">
        <f t="shared" ref="K74" si="59">ROUND(I74*J74,2)</f>
        <v>1970.43</v>
      </c>
      <c r="L74" s="34"/>
      <c r="M74" s="165" t="s">
        <v>1280</v>
      </c>
    </row>
    <row r="75" spans="1:13" ht="17.100000000000001" customHeight="1">
      <c r="A75" s="17">
        <v>45554</v>
      </c>
      <c r="B75" s="36" t="s">
        <v>574</v>
      </c>
      <c r="C75" s="28"/>
      <c r="D75" s="29"/>
      <c r="E75" s="21"/>
      <c r="F75" s="30">
        <v>2</v>
      </c>
      <c r="G75" s="31">
        <f t="shared" ref="G75" si="60">J74</f>
        <v>59.71</v>
      </c>
      <c r="H75" s="21">
        <f t="shared" ref="H75" si="61">G75*F75</f>
        <v>119.42</v>
      </c>
      <c r="I75" s="32">
        <f t="shared" ref="I75" si="62">+I74+C75-F75</f>
        <v>31</v>
      </c>
      <c r="J75" s="40">
        <f t="shared" ref="J75" si="63">ROUND(((K74+E75)-H75)/I75,2)</f>
        <v>59.71</v>
      </c>
      <c r="K75" s="33">
        <f t="shared" ref="K75" si="64">ROUND(I75*J75,2)</f>
        <v>1851.01</v>
      </c>
      <c r="L75" s="34"/>
      <c r="M75" s="165" t="s">
        <v>1297</v>
      </c>
    </row>
    <row r="76" spans="1:13" ht="17.100000000000001" customHeight="1">
      <c r="A76" s="17">
        <v>45546</v>
      </c>
      <c r="B76" s="36" t="s">
        <v>1286</v>
      </c>
      <c r="C76" s="28">
        <v>60</v>
      </c>
      <c r="D76" s="29">
        <v>60</v>
      </c>
      <c r="E76" s="21">
        <f>C76*D76</f>
        <v>3600</v>
      </c>
      <c r="F76" s="30"/>
      <c r="G76" s="31"/>
      <c r="H76" s="21"/>
      <c r="I76" s="32">
        <f t="shared" ref="I76:I77" si="65">+I75+C76-F76</f>
        <v>91</v>
      </c>
      <c r="J76" s="40">
        <f t="shared" ref="J76:J77" si="66">ROUND(((K75+E76)-H76)/I76,2)</f>
        <v>59.9</v>
      </c>
      <c r="K76" s="33">
        <f t="shared" ref="K76:K77" si="67">ROUND(I76*J76,2)</f>
        <v>5450.9</v>
      </c>
      <c r="L76" s="34"/>
    </row>
    <row r="77" spans="1:13" ht="17.100000000000001" customHeight="1">
      <c r="A77" s="17">
        <v>45568</v>
      </c>
      <c r="B77" s="36" t="s">
        <v>591</v>
      </c>
      <c r="C77" s="28"/>
      <c r="D77" s="29"/>
      <c r="E77" s="21"/>
      <c r="F77" s="30">
        <v>1</v>
      </c>
      <c r="G77" s="31">
        <f t="shared" ref="G77" si="68">J76</f>
        <v>59.9</v>
      </c>
      <c r="H77" s="21">
        <f t="shared" ref="H77" si="69">G77*F77</f>
        <v>59.9</v>
      </c>
      <c r="I77" s="32">
        <f t="shared" si="65"/>
        <v>90</v>
      </c>
      <c r="J77" s="40">
        <f t="shared" si="66"/>
        <v>59.9</v>
      </c>
      <c r="K77" s="33">
        <f t="shared" si="67"/>
        <v>5391</v>
      </c>
      <c r="L77" s="34"/>
      <c r="M77" s="165" t="s">
        <v>1324</v>
      </c>
    </row>
    <row r="78" spans="1:13" ht="17.100000000000001" customHeight="1">
      <c r="A78" s="17">
        <v>45572</v>
      </c>
      <c r="B78" s="36" t="s">
        <v>585</v>
      </c>
      <c r="C78" s="28"/>
      <c r="D78" s="29"/>
      <c r="E78" s="21"/>
      <c r="F78" s="30">
        <v>1</v>
      </c>
      <c r="G78" s="31">
        <f t="shared" ref="G78" si="70">J77</f>
        <v>59.9</v>
      </c>
      <c r="H78" s="21">
        <f t="shared" ref="H78" si="71">G78*F78</f>
        <v>59.9</v>
      </c>
      <c r="I78" s="32">
        <f t="shared" ref="I78" si="72">+I77+C78-F78</f>
        <v>89</v>
      </c>
      <c r="J78" s="40">
        <f t="shared" ref="J78" si="73">ROUND(((K77+E78)-H78)/I78,2)</f>
        <v>59.9</v>
      </c>
      <c r="K78" s="33">
        <f t="shared" ref="K78" si="74">ROUND(I78*J78,2)</f>
        <v>5331.1</v>
      </c>
      <c r="L78" s="34"/>
      <c r="M78" s="165" t="s">
        <v>1341</v>
      </c>
    </row>
    <row r="79" spans="1:13" ht="17.100000000000001" customHeight="1">
      <c r="A79" s="17">
        <v>45572</v>
      </c>
      <c r="B79" s="36" t="s">
        <v>566</v>
      </c>
      <c r="C79" s="28"/>
      <c r="D79" s="29"/>
      <c r="E79" s="21"/>
      <c r="F79" s="30">
        <v>1</v>
      </c>
      <c r="G79" s="31">
        <f t="shared" ref="G79" si="75">J78</f>
        <v>59.9</v>
      </c>
      <c r="H79" s="21">
        <f t="shared" ref="H79" si="76">G79*F79</f>
        <v>59.9</v>
      </c>
      <c r="I79" s="32">
        <f t="shared" ref="I79" si="77">+I78+C79-F79</f>
        <v>88</v>
      </c>
      <c r="J79" s="40">
        <f t="shared" ref="J79" si="78">ROUND(((K78+E79)-H79)/I79,2)</f>
        <v>59.9</v>
      </c>
      <c r="K79" s="33">
        <f t="shared" ref="K79" si="79">ROUND(I79*J79,2)</f>
        <v>5271.2</v>
      </c>
      <c r="L79" s="34"/>
      <c r="M79" s="165" t="s">
        <v>1342</v>
      </c>
    </row>
    <row r="80" spans="1:13" ht="17.100000000000001" customHeight="1">
      <c r="A80" s="17">
        <v>45574</v>
      </c>
      <c r="B80" s="36" t="s">
        <v>574</v>
      </c>
      <c r="C80" s="28"/>
      <c r="D80" s="29"/>
      <c r="E80" s="21"/>
      <c r="F80" s="30">
        <v>2</v>
      </c>
      <c r="G80" s="31">
        <f t="shared" ref="G80" si="80">J79</f>
        <v>59.9</v>
      </c>
      <c r="H80" s="21">
        <f t="shared" ref="H80" si="81">G80*F80</f>
        <v>119.8</v>
      </c>
      <c r="I80" s="32">
        <f t="shared" ref="I80" si="82">+I79+C80-F80</f>
        <v>86</v>
      </c>
      <c r="J80" s="40">
        <f t="shared" ref="J80" si="83">ROUND(((K79+E80)-H80)/I80,2)</f>
        <v>59.9</v>
      </c>
      <c r="K80" s="33">
        <f t="shared" ref="K80" si="84">ROUND(I80*J80,2)</f>
        <v>5151.3999999999996</v>
      </c>
      <c r="L80" s="34"/>
      <c r="M80" s="165" t="s">
        <v>1364</v>
      </c>
    </row>
    <row r="81" spans="1:13" ht="17.100000000000001" customHeight="1">
      <c r="A81" s="17">
        <v>45575</v>
      </c>
      <c r="B81" s="36" t="s">
        <v>572</v>
      </c>
      <c r="C81" s="28"/>
      <c r="D81" s="29"/>
      <c r="E81" s="21"/>
      <c r="F81" s="30">
        <v>1</v>
      </c>
      <c r="G81" s="31">
        <f t="shared" ref="G81" si="85">J80</f>
        <v>59.9</v>
      </c>
      <c r="H81" s="21">
        <f t="shared" ref="H81" si="86">G81*F81</f>
        <v>59.9</v>
      </c>
      <c r="I81" s="32">
        <f t="shared" ref="I81" si="87">+I80+C81-F81</f>
        <v>85</v>
      </c>
      <c r="J81" s="40">
        <f t="shared" ref="J81" si="88">ROUND(((K80+E81)-H81)/I81,2)</f>
        <v>59.9</v>
      </c>
      <c r="K81" s="33">
        <f t="shared" ref="K81" si="89">ROUND(I81*J81,2)</f>
        <v>5091.5</v>
      </c>
      <c r="L81" s="34"/>
      <c r="M81" s="165" t="s">
        <v>1367</v>
      </c>
    </row>
    <row r="82" spans="1:13" ht="17.100000000000001" customHeight="1">
      <c r="A82" s="17">
        <v>45575</v>
      </c>
      <c r="B82" s="36" t="s">
        <v>591</v>
      </c>
      <c r="C82" s="28"/>
      <c r="D82" s="29"/>
      <c r="E82" s="21"/>
      <c r="F82" s="30">
        <v>2</v>
      </c>
      <c r="G82" s="31">
        <f t="shared" ref="G82" si="90">J81</f>
        <v>59.9</v>
      </c>
      <c r="H82" s="21">
        <f t="shared" ref="H82" si="91">G82*F82</f>
        <v>119.8</v>
      </c>
      <c r="I82" s="32">
        <f t="shared" ref="I82" si="92">+I81+C82-F82</f>
        <v>83</v>
      </c>
      <c r="J82" s="40">
        <f t="shared" ref="J82" si="93">ROUND(((K81+E82)-H82)/I82,2)</f>
        <v>59.9</v>
      </c>
      <c r="K82" s="33">
        <f t="shared" ref="K82" si="94">ROUND(I82*J82,2)</f>
        <v>4971.7</v>
      </c>
      <c r="L82" s="34"/>
      <c r="M82" s="165" t="s">
        <v>1370</v>
      </c>
    </row>
    <row r="83" spans="1:13" ht="17.100000000000001" customHeight="1">
      <c r="A83" s="17">
        <v>45579</v>
      </c>
      <c r="B83" s="36" t="s">
        <v>566</v>
      </c>
      <c r="C83" s="28"/>
      <c r="D83" s="29"/>
      <c r="E83" s="21"/>
      <c r="F83" s="30">
        <v>2</v>
      </c>
      <c r="G83" s="31">
        <f t="shared" ref="G83" si="95">J82</f>
        <v>59.9</v>
      </c>
      <c r="H83" s="21">
        <f t="shared" ref="H83" si="96">G83*F83</f>
        <v>119.8</v>
      </c>
      <c r="I83" s="32">
        <f t="shared" ref="I83" si="97">+I82+C83-F83</f>
        <v>81</v>
      </c>
      <c r="J83" s="40">
        <f t="shared" ref="J83" si="98">ROUND(((K82+E83)-H83)/I83,2)</f>
        <v>59.9</v>
      </c>
      <c r="K83" s="33">
        <f t="shared" ref="K83" si="99">ROUND(I83*J83,2)</f>
        <v>4851.8999999999996</v>
      </c>
      <c r="L83" s="34"/>
      <c r="M83" s="165" t="s">
        <v>1377</v>
      </c>
    </row>
    <row r="84" spans="1:13" ht="17.100000000000001" customHeight="1">
      <c r="A84" s="17">
        <v>45580</v>
      </c>
      <c r="B84" s="36" t="s">
        <v>588</v>
      </c>
      <c r="C84" s="28"/>
      <c r="D84" s="29"/>
      <c r="E84" s="21"/>
      <c r="F84" s="30">
        <v>2</v>
      </c>
      <c r="G84" s="31">
        <f t="shared" ref="G84" si="100">J83</f>
        <v>59.9</v>
      </c>
      <c r="H84" s="21">
        <f t="shared" ref="H84" si="101">G84*F84</f>
        <v>119.8</v>
      </c>
      <c r="I84" s="32">
        <f t="shared" ref="I84" si="102">+I83+C84-F84</f>
        <v>79</v>
      </c>
      <c r="J84" s="40">
        <f t="shared" ref="J84" si="103">ROUND(((K83+E84)-H84)/I84,2)</f>
        <v>59.9</v>
      </c>
      <c r="K84" s="33">
        <f t="shared" ref="K84" si="104">ROUND(I84*J84,2)</f>
        <v>4732.1000000000004</v>
      </c>
      <c r="L84" s="34"/>
      <c r="M84" s="165" t="s">
        <v>1385</v>
      </c>
    </row>
    <row r="85" spans="1:13" ht="17.100000000000001" customHeight="1">
      <c r="A85" s="17">
        <v>45581</v>
      </c>
      <c r="B85" s="36" t="s">
        <v>572</v>
      </c>
      <c r="C85" s="28"/>
      <c r="D85" s="29"/>
      <c r="E85" s="21"/>
      <c r="F85" s="30">
        <v>1</v>
      </c>
      <c r="G85" s="31">
        <f t="shared" ref="G85" si="105">J84</f>
        <v>59.9</v>
      </c>
      <c r="H85" s="21">
        <f t="shared" ref="H85" si="106">G85*F85</f>
        <v>59.9</v>
      </c>
      <c r="I85" s="32">
        <f t="shared" ref="I85" si="107">+I84+C85-F85</f>
        <v>78</v>
      </c>
      <c r="J85" s="40">
        <f t="shared" ref="J85" si="108">ROUND(((K84+E85)-H85)/I85,2)</f>
        <v>59.9</v>
      </c>
      <c r="K85" s="33">
        <f t="shared" ref="K85" si="109">ROUND(I85*J85,2)</f>
        <v>4672.2</v>
      </c>
      <c r="L85" s="34"/>
      <c r="M85" s="165" t="s">
        <v>1393</v>
      </c>
    </row>
    <row r="86" spans="1:13" ht="17.100000000000001" customHeight="1">
      <c r="A86" s="17">
        <v>45600</v>
      </c>
      <c r="B86" s="36" t="s">
        <v>605</v>
      </c>
      <c r="C86" s="28"/>
      <c r="D86" s="29"/>
      <c r="E86" s="21"/>
      <c r="F86" s="30">
        <v>1</v>
      </c>
      <c r="G86" s="31">
        <f t="shared" ref="G86" si="110">J85</f>
        <v>59.9</v>
      </c>
      <c r="H86" s="21">
        <f t="shared" ref="H86" si="111">G86*F86</f>
        <v>59.9</v>
      </c>
      <c r="I86" s="32">
        <f t="shared" ref="I86" si="112">+I85+C86-F86</f>
        <v>77</v>
      </c>
      <c r="J86" s="40">
        <f t="shared" ref="J86" si="113">ROUND(((K85+E86)-H86)/I86,2)</f>
        <v>59.9</v>
      </c>
      <c r="K86" s="33">
        <f t="shared" ref="K86" si="114">ROUND(I86*J86,2)</f>
        <v>4612.3</v>
      </c>
      <c r="L86" s="34"/>
      <c r="M86" s="165" t="s">
        <v>1407</v>
      </c>
    </row>
    <row r="87" spans="1:13" ht="17.100000000000001" customHeight="1">
      <c r="A87" s="17">
        <v>45603</v>
      </c>
      <c r="B87" s="36" t="s">
        <v>572</v>
      </c>
      <c r="C87" s="28"/>
      <c r="D87" s="29"/>
      <c r="E87" s="21"/>
      <c r="F87" s="30">
        <v>3</v>
      </c>
      <c r="G87" s="31">
        <f t="shared" ref="G87" si="115">J86</f>
        <v>59.9</v>
      </c>
      <c r="H87" s="21">
        <f t="shared" ref="H87" si="116">G87*F87</f>
        <v>179.7</v>
      </c>
      <c r="I87" s="32">
        <f t="shared" ref="I87" si="117">+I86+C87-F87</f>
        <v>74</v>
      </c>
      <c r="J87" s="40">
        <f t="shared" ref="J87" si="118">ROUND(((K86+E87)-H87)/I87,2)</f>
        <v>59.9</v>
      </c>
      <c r="K87" s="33">
        <f t="shared" ref="K87" si="119">ROUND(I87*J87,2)</f>
        <v>4432.6000000000004</v>
      </c>
      <c r="L87" s="34"/>
      <c r="M87" s="165" t="s">
        <v>1431</v>
      </c>
    </row>
    <row r="88" spans="1:13" ht="17.100000000000001" customHeight="1">
      <c r="A88" s="17">
        <v>45603</v>
      </c>
      <c r="B88" s="70" t="s">
        <v>566</v>
      </c>
      <c r="C88" s="28"/>
      <c r="D88" s="29"/>
      <c r="E88" s="21"/>
      <c r="F88" s="30">
        <v>2</v>
      </c>
      <c r="G88" s="31">
        <f t="shared" ref="G88" si="120">J87</f>
        <v>59.9</v>
      </c>
      <c r="H88" s="21">
        <f t="shared" ref="H88" si="121">G88*F88</f>
        <v>119.8</v>
      </c>
      <c r="I88" s="32">
        <f t="shared" ref="I88" si="122">+I87+C88-F88</f>
        <v>72</v>
      </c>
      <c r="J88" s="40">
        <f t="shared" ref="J88" si="123">ROUND(((K87+E88)-H88)/I88,2)</f>
        <v>59.9</v>
      </c>
      <c r="K88" s="33">
        <f t="shared" ref="K88" si="124">ROUND(I88*J88,2)</f>
        <v>4312.8</v>
      </c>
      <c r="L88" s="34"/>
      <c r="M88" s="165" t="s">
        <v>1436</v>
      </c>
    </row>
    <row r="89" spans="1:13" ht="17.100000000000001" customHeight="1">
      <c r="A89" s="17">
        <v>45603</v>
      </c>
      <c r="B89" s="36" t="s">
        <v>607</v>
      </c>
      <c r="C89" s="28"/>
      <c r="D89" s="29"/>
      <c r="E89" s="21"/>
      <c r="F89" s="30">
        <v>2</v>
      </c>
      <c r="G89" s="31">
        <f t="shared" ref="G89" si="125">J88</f>
        <v>59.9</v>
      </c>
      <c r="H89" s="21">
        <f t="shared" ref="H89" si="126">G89*F89</f>
        <v>119.8</v>
      </c>
      <c r="I89" s="32">
        <f t="shared" ref="I89" si="127">+I88+C89-F89</f>
        <v>70</v>
      </c>
      <c r="J89" s="40">
        <f t="shared" ref="J89" si="128">ROUND(((K88+E89)-H89)/I89,2)</f>
        <v>59.9</v>
      </c>
      <c r="K89" s="33">
        <f t="shared" ref="K89" si="129">ROUND(I89*J89,2)</f>
        <v>4193</v>
      </c>
      <c r="L89" s="34"/>
      <c r="M89" s="165" t="s">
        <v>1437</v>
      </c>
    </row>
    <row r="90" spans="1:13" ht="17.100000000000001" customHeight="1">
      <c r="A90" s="17">
        <v>45607</v>
      </c>
      <c r="B90" s="36" t="s">
        <v>583</v>
      </c>
      <c r="C90" s="28"/>
      <c r="D90" s="29"/>
      <c r="E90" s="21"/>
      <c r="F90" s="30">
        <v>4</v>
      </c>
      <c r="G90" s="31">
        <f t="shared" ref="G90" si="130">J89</f>
        <v>59.9</v>
      </c>
      <c r="H90" s="21">
        <f t="shared" ref="H90" si="131">G90*F90</f>
        <v>239.6</v>
      </c>
      <c r="I90" s="32">
        <f t="shared" ref="I90" si="132">+I89+C90-F90</f>
        <v>66</v>
      </c>
      <c r="J90" s="40">
        <f t="shared" ref="J90" si="133">ROUND(((K89+E90)-H90)/I90,2)</f>
        <v>59.9</v>
      </c>
      <c r="K90" s="33">
        <f t="shared" ref="K90" si="134">ROUND(I90*J90,2)</f>
        <v>3953.4</v>
      </c>
      <c r="L90" s="34"/>
      <c r="M90" s="165" t="s">
        <v>1444</v>
      </c>
    </row>
    <row r="91" spans="1:13" ht="17.100000000000001" customHeight="1">
      <c r="A91" s="17">
        <v>45608</v>
      </c>
      <c r="B91" s="36" t="s">
        <v>585</v>
      </c>
      <c r="C91" s="28"/>
      <c r="D91" s="29"/>
      <c r="E91" s="21"/>
      <c r="F91" s="30">
        <v>3</v>
      </c>
      <c r="G91" s="31">
        <f t="shared" ref="G91" si="135">J90</f>
        <v>59.9</v>
      </c>
      <c r="H91" s="21">
        <f t="shared" ref="H91" si="136">G91*F91</f>
        <v>179.7</v>
      </c>
      <c r="I91" s="32">
        <f t="shared" ref="I91" si="137">+I90+C91-F91</f>
        <v>63</v>
      </c>
      <c r="J91" s="40">
        <f t="shared" ref="J91" si="138">ROUND(((K90+E91)-H91)/I91,2)</f>
        <v>59.9</v>
      </c>
      <c r="K91" s="33">
        <f t="shared" ref="K91" si="139">ROUND(I91*J91,2)</f>
        <v>3773.7</v>
      </c>
      <c r="L91" s="34"/>
      <c r="M91" s="165" t="s">
        <v>1446</v>
      </c>
    </row>
    <row r="92" spans="1:13" ht="17.100000000000001" customHeight="1">
      <c r="A92" s="17">
        <v>45616</v>
      </c>
      <c r="B92" s="36" t="s">
        <v>588</v>
      </c>
      <c r="C92" s="28"/>
      <c r="D92" s="29"/>
      <c r="E92" s="21"/>
      <c r="F92" s="30">
        <v>3</v>
      </c>
      <c r="G92" s="31">
        <f t="shared" ref="G92" si="140">J91</f>
        <v>59.9</v>
      </c>
      <c r="H92" s="21">
        <f t="shared" ref="H92" si="141">G92*F92</f>
        <v>179.7</v>
      </c>
      <c r="I92" s="32">
        <f t="shared" ref="I92" si="142">+I91+C92-F92</f>
        <v>60</v>
      </c>
      <c r="J92" s="40">
        <f t="shared" ref="J92" si="143">ROUND(((K91+E92)-H92)/I92,2)</f>
        <v>59.9</v>
      </c>
      <c r="K92" s="33">
        <f t="shared" ref="K92" si="144">ROUND(I92*J92,2)</f>
        <v>3594</v>
      </c>
      <c r="L92" s="34"/>
      <c r="M92" s="165" t="s">
        <v>1461</v>
      </c>
    </row>
    <row r="93" spans="1:13" ht="17.100000000000001" customHeight="1">
      <c r="A93" s="17">
        <v>45616</v>
      </c>
      <c r="B93" s="36" t="s">
        <v>588</v>
      </c>
      <c r="C93" s="28"/>
      <c r="D93" s="29"/>
      <c r="E93" s="21"/>
      <c r="F93" s="30">
        <v>3</v>
      </c>
      <c r="G93" s="31">
        <f t="shared" ref="G93" si="145">J92</f>
        <v>59.9</v>
      </c>
      <c r="H93" s="21">
        <f t="shared" ref="H93" si="146">G93*F93</f>
        <v>179.7</v>
      </c>
      <c r="I93" s="32">
        <f t="shared" ref="I93" si="147">+I92+C93-F93</f>
        <v>57</v>
      </c>
      <c r="J93" s="40">
        <f t="shared" ref="J93" si="148">ROUND(((K92+E93)-H93)/I93,2)</f>
        <v>59.9</v>
      </c>
      <c r="K93" s="33">
        <f t="shared" ref="K93" si="149">ROUND(I93*J93,2)</f>
        <v>3414.3</v>
      </c>
      <c r="L93" s="34"/>
      <c r="M93" s="165" t="s">
        <v>1462</v>
      </c>
    </row>
    <row r="94" spans="1:13" ht="17.100000000000001" customHeight="1">
      <c r="A94" s="17">
        <v>45617</v>
      </c>
      <c r="B94" s="36" t="s">
        <v>577</v>
      </c>
      <c r="C94" s="28"/>
      <c r="D94" s="29"/>
      <c r="E94" s="21"/>
      <c r="F94" s="30">
        <v>2</v>
      </c>
      <c r="G94" s="31">
        <f t="shared" ref="G94" si="150">J93</f>
        <v>59.9</v>
      </c>
      <c r="H94" s="21">
        <f t="shared" ref="H94" si="151">G94*F94</f>
        <v>119.8</v>
      </c>
      <c r="I94" s="32">
        <f t="shared" ref="I94" si="152">+I93+C94-F94</f>
        <v>55</v>
      </c>
      <c r="J94" s="40">
        <f t="shared" ref="J94" si="153">ROUND(((K93+E94)-H94)/I94,2)</f>
        <v>59.9</v>
      </c>
      <c r="K94" s="33">
        <f t="shared" ref="K94" si="154">ROUND(I94*J94,2)</f>
        <v>3294.5</v>
      </c>
      <c r="L94" s="34"/>
      <c r="M94" s="165" t="s">
        <v>1465</v>
      </c>
    </row>
    <row r="95" spans="1:13" ht="17.100000000000001" customHeight="1">
      <c r="A95" s="17">
        <v>45630</v>
      </c>
      <c r="B95" s="36" t="s">
        <v>607</v>
      </c>
      <c r="C95" s="28"/>
      <c r="D95" s="29"/>
      <c r="E95" s="21"/>
      <c r="F95" s="30">
        <v>2</v>
      </c>
      <c r="G95" s="31">
        <f t="shared" ref="G95" si="155">J94</f>
        <v>59.9</v>
      </c>
      <c r="H95" s="21">
        <f t="shared" ref="H95" si="156">G95*F95</f>
        <v>119.8</v>
      </c>
      <c r="I95" s="32">
        <f t="shared" ref="I95" si="157">+I94+C95-F95</f>
        <v>53</v>
      </c>
      <c r="J95" s="40">
        <f t="shared" ref="J95" si="158">ROUND(((K94+E95)-H95)/I95,2)</f>
        <v>59.9</v>
      </c>
      <c r="K95" s="33">
        <f t="shared" ref="K95" si="159">ROUND(I95*J95,2)</f>
        <v>3174.7</v>
      </c>
      <c r="L95" s="34"/>
      <c r="M95" s="165" t="s">
        <v>1482</v>
      </c>
    </row>
    <row r="96" spans="1:13" ht="17.100000000000001" customHeight="1">
      <c r="A96" s="17">
        <v>45630</v>
      </c>
      <c r="B96" s="36" t="s">
        <v>572</v>
      </c>
      <c r="C96" s="28"/>
      <c r="D96" s="29"/>
      <c r="E96" s="21"/>
      <c r="F96" s="30">
        <v>2</v>
      </c>
      <c r="G96" s="31">
        <f t="shared" ref="G96" si="160">J95</f>
        <v>59.9</v>
      </c>
      <c r="H96" s="21">
        <f t="shared" ref="H96" si="161">G96*F96</f>
        <v>119.8</v>
      </c>
      <c r="I96" s="32">
        <f t="shared" ref="I96" si="162">+I95+C96-F96</f>
        <v>51</v>
      </c>
      <c r="J96" s="40">
        <f t="shared" ref="J96" si="163">ROUND(((K95+E96)-H96)/I96,2)</f>
        <v>59.9</v>
      </c>
      <c r="K96" s="33">
        <f t="shared" ref="K96" si="164">ROUND(I96*J96,2)</f>
        <v>3054.9</v>
      </c>
      <c r="L96" s="34"/>
      <c r="M96" s="165" t="s">
        <v>1486</v>
      </c>
    </row>
    <row r="97" spans="1:13" ht="17.100000000000001" customHeight="1">
      <c r="A97" s="17">
        <v>45631</v>
      </c>
      <c r="B97" s="36" t="s">
        <v>585</v>
      </c>
      <c r="C97" s="28"/>
      <c r="D97" s="29"/>
      <c r="E97" s="21"/>
      <c r="F97" s="30">
        <v>2</v>
      </c>
      <c r="G97" s="31">
        <f t="shared" ref="G97" si="165">J96</f>
        <v>59.9</v>
      </c>
      <c r="H97" s="21">
        <f t="shared" ref="H97" si="166">G97*F97</f>
        <v>119.8</v>
      </c>
      <c r="I97" s="32">
        <f t="shared" ref="I97" si="167">+I96+C97-F97</f>
        <v>49</v>
      </c>
      <c r="J97" s="40">
        <f t="shared" ref="J97" si="168">ROUND(((K96+E97)-H97)/I97,2)</f>
        <v>59.9</v>
      </c>
      <c r="K97" s="33">
        <f t="shared" ref="K97" si="169">ROUND(I97*J97,2)</f>
        <v>2935.1</v>
      </c>
      <c r="L97" s="34"/>
      <c r="M97" s="165" t="s">
        <v>1488</v>
      </c>
    </row>
    <row r="98" spans="1:13" ht="17.100000000000001" customHeight="1">
      <c r="A98" s="17">
        <v>45631</v>
      </c>
      <c r="B98" s="36" t="s">
        <v>577</v>
      </c>
      <c r="C98" s="28"/>
      <c r="D98" s="29"/>
      <c r="E98" s="21"/>
      <c r="F98" s="30">
        <v>2</v>
      </c>
      <c r="G98" s="31">
        <f t="shared" ref="G98" si="170">J97</f>
        <v>59.9</v>
      </c>
      <c r="H98" s="21">
        <f t="shared" ref="H98" si="171">G98*F98</f>
        <v>119.8</v>
      </c>
      <c r="I98" s="32">
        <f t="shared" ref="I98" si="172">+I97+C98-F98</f>
        <v>47</v>
      </c>
      <c r="J98" s="40">
        <f t="shared" ref="J98" si="173">ROUND(((K97+E98)-H98)/I98,2)</f>
        <v>59.9</v>
      </c>
      <c r="K98" s="33">
        <f t="shared" ref="K98" si="174">ROUND(I98*J98,2)</f>
        <v>2815.3</v>
      </c>
      <c r="L98" s="34"/>
      <c r="M98" s="165" t="s">
        <v>1489</v>
      </c>
    </row>
    <row r="99" spans="1:13" ht="17.100000000000001" customHeight="1">
      <c r="A99" s="17">
        <v>45636</v>
      </c>
      <c r="B99" s="36" t="s">
        <v>605</v>
      </c>
      <c r="C99" s="28"/>
      <c r="D99" s="29"/>
      <c r="E99" s="21"/>
      <c r="F99" s="30">
        <v>2</v>
      </c>
      <c r="G99" s="31">
        <f t="shared" ref="G99" si="175">J98</f>
        <v>59.9</v>
      </c>
      <c r="H99" s="21">
        <f t="shared" ref="H99" si="176">G99*F99</f>
        <v>119.8</v>
      </c>
      <c r="I99" s="32">
        <f t="shared" ref="I99" si="177">+I98+C99-F99</f>
        <v>45</v>
      </c>
      <c r="J99" s="40">
        <f t="shared" ref="J99" si="178">ROUND(((K98+E99)-H99)/I99,2)</f>
        <v>59.9</v>
      </c>
      <c r="K99" s="33">
        <f t="shared" ref="K99" si="179">ROUND(I99*J99,2)</f>
        <v>2695.5</v>
      </c>
      <c r="L99" s="34"/>
      <c r="M99" s="165" t="s">
        <v>1501</v>
      </c>
    </row>
    <row r="100" spans="1:13" ht="17.100000000000001" customHeight="1">
      <c r="A100" s="17">
        <v>45638</v>
      </c>
      <c r="B100" s="36" t="s">
        <v>605</v>
      </c>
      <c r="C100" s="28"/>
      <c r="D100" s="29"/>
      <c r="E100" s="21"/>
      <c r="F100" s="30">
        <v>2</v>
      </c>
      <c r="G100" s="31">
        <f t="shared" ref="G100" si="180">J99</f>
        <v>59.9</v>
      </c>
      <c r="H100" s="21">
        <f t="shared" ref="H100" si="181">G100*F100</f>
        <v>119.8</v>
      </c>
      <c r="I100" s="32">
        <f t="shared" ref="I100" si="182">+I99+C100-F100</f>
        <v>43</v>
      </c>
      <c r="J100" s="40">
        <f t="shared" ref="J100" si="183">ROUND(((K99+E100)-H100)/I100,2)</f>
        <v>59.9</v>
      </c>
      <c r="K100" s="33">
        <f t="shared" ref="K100" si="184">ROUND(I100*J100,2)</f>
        <v>2575.6999999999998</v>
      </c>
      <c r="L100" s="34"/>
      <c r="M100" s="165" t="s">
        <v>1513</v>
      </c>
    </row>
    <row r="101" spans="1:13" ht="17.100000000000001" customHeight="1">
      <c r="A101" s="17">
        <v>45638</v>
      </c>
      <c r="B101" s="36" t="s">
        <v>607</v>
      </c>
      <c r="C101" s="28"/>
      <c r="D101" s="29"/>
      <c r="E101" s="21"/>
      <c r="F101" s="30">
        <v>3</v>
      </c>
      <c r="G101" s="31">
        <f t="shared" ref="G101" si="185">J100</f>
        <v>59.9</v>
      </c>
      <c r="H101" s="21">
        <f t="shared" ref="H101" si="186">G101*F101</f>
        <v>179.7</v>
      </c>
      <c r="I101" s="32">
        <f t="shared" ref="I101" si="187">+I100+C101-F101</f>
        <v>40</v>
      </c>
      <c r="J101" s="40">
        <f t="shared" ref="J101" si="188">ROUND(((K100+E101)-H101)/I101,2)</f>
        <v>59.9</v>
      </c>
      <c r="K101" s="33">
        <f t="shared" ref="K101" si="189">ROUND(I101*J101,2)</f>
        <v>2396</v>
      </c>
      <c r="L101" s="34"/>
      <c r="M101" s="165" t="s">
        <v>1515</v>
      </c>
    </row>
    <row r="102" spans="1:13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7"/>
        <v>40</v>
      </c>
      <c r="J102" s="40">
        <f t="shared" si="18"/>
        <v>59.9</v>
      </c>
      <c r="K102" s="33">
        <f t="shared" si="19"/>
        <v>2396</v>
      </c>
      <c r="L102" s="34"/>
    </row>
    <row r="103" spans="1:13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7"/>
        <v>40</v>
      </c>
      <c r="J103" s="40">
        <f t="shared" si="18"/>
        <v>59.9</v>
      </c>
      <c r="K103" s="33">
        <f t="shared" si="19"/>
        <v>2396</v>
      </c>
      <c r="L103" s="34"/>
    </row>
    <row r="104" spans="1:13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7"/>
        <v>40</v>
      </c>
      <c r="J104" s="40">
        <f t="shared" si="18"/>
        <v>59.9</v>
      </c>
      <c r="K104" s="33">
        <f t="shared" si="19"/>
        <v>2396</v>
      </c>
      <c r="L104" s="34"/>
    </row>
    <row r="105" spans="1:13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7"/>
        <v>40</v>
      </c>
      <c r="J105" s="40">
        <f t="shared" si="18"/>
        <v>59.9</v>
      </c>
      <c r="K105" s="33">
        <f t="shared" si="19"/>
        <v>2396</v>
      </c>
      <c r="L105" s="34"/>
    </row>
    <row r="106" spans="1:13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7"/>
        <v>40</v>
      </c>
      <c r="J106" s="40">
        <f t="shared" si="18"/>
        <v>59.9</v>
      </c>
      <c r="K106" s="33">
        <f t="shared" si="19"/>
        <v>2396</v>
      </c>
      <c r="L106" s="34"/>
    </row>
    <row r="107" spans="1:13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7"/>
        <v>40</v>
      </c>
      <c r="J107" s="40">
        <f t="shared" si="18"/>
        <v>59.9</v>
      </c>
      <c r="K107" s="33">
        <f t="shared" si="19"/>
        <v>2396</v>
      </c>
      <c r="L107" s="34"/>
    </row>
    <row r="108" spans="1:13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ref="I108:I122" si="190">+I107+C108-F108</f>
        <v>40</v>
      </c>
      <c r="J108" s="40">
        <f t="shared" ref="J108:J122" si="191">ROUND(((K107+E108)-H108)/I108,2)</f>
        <v>59.9</v>
      </c>
      <c r="K108" s="33">
        <f t="shared" ref="K108:K122" si="192">ROUND(I108*J108,2)</f>
        <v>2396</v>
      </c>
      <c r="L108" s="34"/>
    </row>
    <row r="109" spans="1:13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90"/>
        <v>40</v>
      </c>
      <c r="J109" s="40">
        <f t="shared" si="191"/>
        <v>59.9</v>
      </c>
      <c r="K109" s="33">
        <f t="shared" si="192"/>
        <v>2396</v>
      </c>
      <c r="L109" s="34"/>
    </row>
    <row r="110" spans="1:13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90"/>
        <v>40</v>
      </c>
      <c r="J110" s="40">
        <f t="shared" si="191"/>
        <v>59.9</v>
      </c>
      <c r="K110" s="33">
        <f t="shared" si="192"/>
        <v>2396</v>
      </c>
      <c r="L110" s="34"/>
    </row>
    <row r="111" spans="1:13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90"/>
        <v>40</v>
      </c>
      <c r="J111" s="40">
        <f t="shared" si="191"/>
        <v>59.9</v>
      </c>
      <c r="K111" s="33">
        <f t="shared" si="192"/>
        <v>2396</v>
      </c>
      <c r="L111" s="34"/>
    </row>
    <row r="112" spans="1:13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90"/>
        <v>40</v>
      </c>
      <c r="J112" s="40">
        <f t="shared" si="191"/>
        <v>59.9</v>
      </c>
      <c r="K112" s="33">
        <f t="shared" si="192"/>
        <v>2396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90"/>
        <v>40</v>
      </c>
      <c r="J113" s="40">
        <f t="shared" si="191"/>
        <v>59.9</v>
      </c>
      <c r="K113" s="33">
        <f t="shared" si="192"/>
        <v>2396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90"/>
        <v>40</v>
      </c>
      <c r="J114" s="40">
        <f t="shared" si="191"/>
        <v>59.9</v>
      </c>
      <c r="K114" s="33">
        <f t="shared" si="192"/>
        <v>2396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90"/>
        <v>40</v>
      </c>
      <c r="J115" s="40">
        <f t="shared" si="191"/>
        <v>59.9</v>
      </c>
      <c r="K115" s="33">
        <f t="shared" si="192"/>
        <v>2396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90"/>
        <v>40</v>
      </c>
      <c r="J116" s="40">
        <f t="shared" si="191"/>
        <v>59.9</v>
      </c>
      <c r="K116" s="33">
        <f t="shared" si="192"/>
        <v>2396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90"/>
        <v>40</v>
      </c>
      <c r="J117" s="40">
        <f t="shared" si="191"/>
        <v>59.9</v>
      </c>
      <c r="K117" s="33">
        <f t="shared" si="192"/>
        <v>2396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90"/>
        <v>40</v>
      </c>
      <c r="J118" s="40">
        <f t="shared" si="191"/>
        <v>59.9</v>
      </c>
      <c r="K118" s="33">
        <f t="shared" si="192"/>
        <v>2396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90"/>
        <v>40</v>
      </c>
      <c r="J119" s="40">
        <f t="shared" si="191"/>
        <v>59.9</v>
      </c>
      <c r="K119" s="33">
        <f t="shared" si="192"/>
        <v>2396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90"/>
        <v>40</v>
      </c>
      <c r="J120" s="40">
        <f t="shared" si="191"/>
        <v>59.9</v>
      </c>
      <c r="K120" s="33">
        <f t="shared" si="192"/>
        <v>2396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90"/>
        <v>40</v>
      </c>
      <c r="J121" s="40">
        <f t="shared" si="191"/>
        <v>59.9</v>
      </c>
      <c r="K121" s="33">
        <f t="shared" si="192"/>
        <v>2396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190"/>
        <v>40</v>
      </c>
      <c r="J122" s="40">
        <f t="shared" si="191"/>
        <v>59.9</v>
      </c>
      <c r="K122" s="33">
        <f t="shared" si="192"/>
        <v>2396</v>
      </c>
      <c r="L122" s="34"/>
    </row>
  </sheetData>
  <mergeCells count="26"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M11:M13"/>
    <mergeCell ref="B9:H9"/>
    <mergeCell ref="K9:L9"/>
    <mergeCell ref="C10:H10"/>
    <mergeCell ref="I10:L10"/>
    <mergeCell ref="L11:L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tabColor rgb="FF7030A0"/>
    <pageSetUpPr fitToPage="1"/>
  </sheetPr>
  <dimension ref="A1:M1048576"/>
  <sheetViews>
    <sheetView topLeftCell="A85" zoomScaleNormal="100" zoomScaleSheetLayoutView="100" workbookViewId="0"/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478" t="s">
        <v>67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69</v>
      </c>
      <c r="L8" s="11"/>
    </row>
    <row r="9" spans="1:13" ht="15" customHeight="1">
      <c r="A9" s="12" t="s">
        <v>9</v>
      </c>
      <c r="B9" s="478" t="s">
        <v>68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365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64</v>
      </c>
      <c r="J14" s="25">
        <v>48</v>
      </c>
      <c r="K14" s="21">
        <f>J14*I14</f>
        <v>3072</v>
      </c>
      <c r="L14" s="26"/>
    </row>
    <row r="15" spans="1:13" ht="17.100000000000001" customHeight="1">
      <c r="A15" s="17">
        <v>45295</v>
      </c>
      <c r="B15" s="36" t="s">
        <v>577</v>
      </c>
      <c r="C15" s="28"/>
      <c r="D15" s="29"/>
      <c r="E15" s="21"/>
      <c r="F15" s="30">
        <v>1</v>
      </c>
      <c r="G15" s="31">
        <f>J14</f>
        <v>48</v>
      </c>
      <c r="H15" s="21">
        <f>G15*F15</f>
        <v>48</v>
      </c>
      <c r="I15" s="32">
        <f>+I14+C15-F15</f>
        <v>63</v>
      </c>
      <c r="J15" s="40">
        <f>ROUND(((K14+E15)-H15)/I15,2)</f>
        <v>48</v>
      </c>
      <c r="K15" s="33">
        <f>ROUND(I15*J15,2)</f>
        <v>3024</v>
      </c>
      <c r="L15" s="34"/>
      <c r="M15" s="165" t="s">
        <v>579</v>
      </c>
    </row>
    <row r="16" spans="1:13" ht="17.100000000000001" customHeight="1">
      <c r="A16" s="17">
        <v>45299</v>
      </c>
      <c r="B16" s="36" t="s">
        <v>583</v>
      </c>
      <c r="C16" s="28"/>
      <c r="D16" s="29"/>
      <c r="E16" s="21"/>
      <c r="F16" s="30">
        <v>2</v>
      </c>
      <c r="G16" s="31">
        <f t="shared" ref="G16:G24" si="0">J15</f>
        <v>48</v>
      </c>
      <c r="H16" s="21">
        <f t="shared" ref="H16:H24" si="1">G16*F16</f>
        <v>96</v>
      </c>
      <c r="I16" s="32">
        <f t="shared" ref="I16:I24" si="2">+I15+C16-F16</f>
        <v>61</v>
      </c>
      <c r="J16" s="40">
        <f t="shared" ref="J16:J23" si="3">ROUND(((K15+E16)-H16)/I16,2)</f>
        <v>48</v>
      </c>
      <c r="K16" s="33">
        <f t="shared" ref="K16:K23" si="4">ROUND(I16*J16,2)</f>
        <v>2928</v>
      </c>
      <c r="L16" s="34"/>
      <c r="M16" s="165" t="s">
        <v>584</v>
      </c>
    </row>
    <row r="17" spans="1:13" ht="17.100000000000001" customHeight="1">
      <c r="A17" s="17">
        <v>45299</v>
      </c>
      <c r="B17" s="36" t="s">
        <v>585</v>
      </c>
      <c r="C17" s="28"/>
      <c r="D17" s="29"/>
      <c r="E17" s="21"/>
      <c r="F17" s="30">
        <v>1</v>
      </c>
      <c r="G17" s="31">
        <f t="shared" si="0"/>
        <v>48</v>
      </c>
      <c r="H17" s="21">
        <f t="shared" si="1"/>
        <v>48</v>
      </c>
      <c r="I17" s="32">
        <f t="shared" si="2"/>
        <v>60</v>
      </c>
      <c r="J17" s="40">
        <f t="shared" si="3"/>
        <v>48</v>
      </c>
      <c r="K17" s="33">
        <f t="shared" si="4"/>
        <v>2880</v>
      </c>
      <c r="L17" s="34"/>
      <c r="M17" s="165" t="s">
        <v>586</v>
      </c>
    </row>
    <row r="18" spans="1:13" ht="17.100000000000001" customHeight="1">
      <c r="A18" s="17">
        <v>45299</v>
      </c>
      <c r="B18" s="36" t="s">
        <v>588</v>
      </c>
      <c r="C18" s="28"/>
      <c r="D18" s="29"/>
      <c r="E18" s="21"/>
      <c r="F18" s="30">
        <v>2</v>
      </c>
      <c r="G18" s="31">
        <f t="shared" si="0"/>
        <v>48</v>
      </c>
      <c r="H18" s="21">
        <f t="shared" si="1"/>
        <v>96</v>
      </c>
      <c r="I18" s="32">
        <f t="shared" si="2"/>
        <v>58</v>
      </c>
      <c r="J18" s="40">
        <f t="shared" si="3"/>
        <v>48</v>
      </c>
      <c r="K18" s="33">
        <f t="shared" si="4"/>
        <v>2784</v>
      </c>
      <c r="L18" s="34"/>
      <c r="M18" s="165" t="s">
        <v>589</v>
      </c>
    </row>
    <row r="19" spans="1:13" ht="17.100000000000001" customHeight="1">
      <c r="A19" s="17">
        <v>45300</v>
      </c>
      <c r="B19" s="36" t="s">
        <v>591</v>
      </c>
      <c r="C19" s="28"/>
      <c r="D19" s="29"/>
      <c r="E19" s="21"/>
      <c r="F19" s="30">
        <v>2</v>
      </c>
      <c r="G19" s="31">
        <f t="shared" si="0"/>
        <v>48</v>
      </c>
      <c r="H19" s="21">
        <f t="shared" si="1"/>
        <v>96</v>
      </c>
      <c r="I19" s="32">
        <f t="shared" si="2"/>
        <v>56</v>
      </c>
      <c r="J19" s="40">
        <f t="shared" si="3"/>
        <v>48</v>
      </c>
      <c r="K19" s="33">
        <f t="shared" si="4"/>
        <v>2688</v>
      </c>
      <c r="L19" s="34"/>
      <c r="M19" s="165" t="s">
        <v>592</v>
      </c>
    </row>
    <row r="20" spans="1:13" ht="17.100000000000001" customHeight="1">
      <c r="A20" s="17">
        <v>45302</v>
      </c>
      <c r="B20" s="36" t="s">
        <v>574</v>
      </c>
      <c r="C20" s="28"/>
      <c r="D20" s="29"/>
      <c r="E20" s="21"/>
      <c r="F20" s="30">
        <v>6</v>
      </c>
      <c r="G20" s="31">
        <f t="shared" si="0"/>
        <v>48</v>
      </c>
      <c r="H20" s="21">
        <f t="shared" si="1"/>
        <v>288</v>
      </c>
      <c r="I20" s="32">
        <f t="shared" si="2"/>
        <v>50</v>
      </c>
      <c r="J20" s="40">
        <f t="shared" si="3"/>
        <v>48</v>
      </c>
      <c r="K20" s="33">
        <f t="shared" si="4"/>
        <v>2400</v>
      </c>
      <c r="L20" s="34"/>
      <c r="M20" s="165" t="s">
        <v>599</v>
      </c>
    </row>
    <row r="21" spans="1:13" ht="17.100000000000001" customHeight="1">
      <c r="A21" s="17">
        <v>45303</v>
      </c>
      <c r="B21" s="36" t="s">
        <v>572</v>
      </c>
      <c r="C21" s="28"/>
      <c r="D21" s="29"/>
      <c r="E21" s="21"/>
      <c r="F21" s="30">
        <v>2</v>
      </c>
      <c r="G21" s="31">
        <f t="shared" si="0"/>
        <v>48</v>
      </c>
      <c r="H21" s="21">
        <f t="shared" si="1"/>
        <v>96</v>
      </c>
      <c r="I21" s="32">
        <f t="shared" si="2"/>
        <v>48</v>
      </c>
      <c r="J21" s="40">
        <f t="shared" si="3"/>
        <v>48</v>
      </c>
      <c r="K21" s="33">
        <f t="shared" si="4"/>
        <v>2304</v>
      </c>
      <c r="L21" s="34"/>
      <c r="M21" s="165" t="s">
        <v>602</v>
      </c>
    </row>
    <row r="22" spans="1:13" ht="17.100000000000001" customHeight="1">
      <c r="A22" s="17">
        <v>45306</v>
      </c>
      <c r="B22" s="36" t="s">
        <v>577</v>
      </c>
      <c r="C22" s="28"/>
      <c r="D22" s="29"/>
      <c r="E22" s="21"/>
      <c r="F22" s="30">
        <v>2</v>
      </c>
      <c r="G22" s="31">
        <f t="shared" si="0"/>
        <v>48</v>
      </c>
      <c r="H22" s="21">
        <f t="shared" si="1"/>
        <v>96</v>
      </c>
      <c r="I22" s="32">
        <f t="shared" si="2"/>
        <v>46</v>
      </c>
      <c r="J22" s="40">
        <f t="shared" si="3"/>
        <v>48</v>
      </c>
      <c r="K22" s="33">
        <f t="shared" si="4"/>
        <v>2208</v>
      </c>
      <c r="L22" s="34"/>
      <c r="M22" s="165" t="s">
        <v>611</v>
      </c>
    </row>
    <row r="23" spans="1:13" ht="17.100000000000001" customHeight="1">
      <c r="A23" s="17">
        <v>45307</v>
      </c>
      <c r="B23" s="36" t="s">
        <v>607</v>
      </c>
      <c r="C23" s="28"/>
      <c r="D23" s="29"/>
      <c r="E23" s="21"/>
      <c r="F23" s="30">
        <v>1</v>
      </c>
      <c r="G23" s="31">
        <f t="shared" si="0"/>
        <v>48</v>
      </c>
      <c r="H23" s="21">
        <f t="shared" si="1"/>
        <v>48</v>
      </c>
      <c r="I23" s="32">
        <f t="shared" si="2"/>
        <v>45</v>
      </c>
      <c r="J23" s="40">
        <f t="shared" si="3"/>
        <v>48</v>
      </c>
      <c r="K23" s="33">
        <f t="shared" si="4"/>
        <v>2160</v>
      </c>
      <c r="L23" s="34"/>
      <c r="M23" s="165" t="s">
        <v>612</v>
      </c>
    </row>
    <row r="24" spans="1:13" ht="17.100000000000001" customHeight="1">
      <c r="A24" s="17">
        <v>45308</v>
      </c>
      <c r="B24" s="36" t="s">
        <v>615</v>
      </c>
      <c r="C24" s="28"/>
      <c r="D24" s="29"/>
      <c r="E24" s="21"/>
      <c r="F24" s="30">
        <v>2</v>
      </c>
      <c r="G24" s="31">
        <f t="shared" si="0"/>
        <v>48</v>
      </c>
      <c r="H24" s="21">
        <f t="shared" si="1"/>
        <v>96</v>
      </c>
      <c r="I24" s="32">
        <f t="shared" si="2"/>
        <v>43</v>
      </c>
      <c r="J24" s="40">
        <f t="shared" ref="J24:J39" si="5">ROUND(((K23+E24)-H24)/I24,2)</f>
        <v>48</v>
      </c>
      <c r="K24" s="33">
        <f t="shared" ref="K24:K39" si="6">ROUND(I24*J24,2)</f>
        <v>2064</v>
      </c>
      <c r="L24" s="34"/>
      <c r="M24" s="165" t="s">
        <v>616</v>
      </c>
    </row>
    <row r="25" spans="1:13" ht="17.100000000000001" customHeight="1">
      <c r="A25" s="17">
        <v>45309</v>
      </c>
      <c r="B25" s="36" t="s">
        <v>583</v>
      </c>
      <c r="C25" s="28"/>
      <c r="D25" s="29"/>
      <c r="E25" s="21"/>
      <c r="F25" s="30">
        <v>2</v>
      </c>
      <c r="G25" s="31">
        <f t="shared" ref="G25:G51" si="7">J24</f>
        <v>48</v>
      </c>
      <c r="H25" s="21">
        <f t="shared" ref="H25:H51" si="8">G25*F25</f>
        <v>96</v>
      </c>
      <c r="I25" s="32">
        <f t="shared" ref="I25:I39" si="9">+I24+C25-F25</f>
        <v>41</v>
      </c>
      <c r="J25" s="40">
        <f t="shared" si="5"/>
        <v>48</v>
      </c>
      <c r="K25" s="33">
        <f t="shared" si="6"/>
        <v>1968</v>
      </c>
      <c r="L25" s="34"/>
      <c r="M25" s="165" t="s">
        <v>622</v>
      </c>
    </row>
    <row r="26" spans="1:13" ht="17.100000000000001" customHeight="1">
      <c r="A26" s="17">
        <v>45310</v>
      </c>
      <c r="B26" s="36" t="s">
        <v>603</v>
      </c>
      <c r="C26" s="28"/>
      <c r="D26" s="29"/>
      <c r="E26" s="21"/>
      <c r="F26" s="30">
        <v>1</v>
      </c>
      <c r="G26" s="31">
        <f t="shared" si="7"/>
        <v>48</v>
      </c>
      <c r="H26" s="21">
        <f t="shared" si="8"/>
        <v>48</v>
      </c>
      <c r="I26" s="32">
        <f t="shared" si="9"/>
        <v>40</v>
      </c>
      <c r="J26" s="40">
        <f t="shared" si="5"/>
        <v>48</v>
      </c>
      <c r="K26" s="33">
        <f t="shared" si="6"/>
        <v>1920</v>
      </c>
      <c r="L26" s="34"/>
      <c r="M26" s="165" t="s">
        <v>628</v>
      </c>
    </row>
    <row r="27" spans="1:13" ht="17.100000000000001" customHeight="1">
      <c r="A27" s="17">
        <v>45313</v>
      </c>
      <c r="B27" s="70" t="s">
        <v>574</v>
      </c>
      <c r="C27" s="28"/>
      <c r="D27" s="29"/>
      <c r="E27" s="21"/>
      <c r="F27" s="30">
        <v>2</v>
      </c>
      <c r="G27" s="31">
        <f t="shared" si="7"/>
        <v>48</v>
      </c>
      <c r="H27" s="21">
        <f t="shared" si="8"/>
        <v>96</v>
      </c>
      <c r="I27" s="32">
        <f t="shared" si="9"/>
        <v>38</v>
      </c>
      <c r="J27" s="40">
        <f t="shared" si="5"/>
        <v>48</v>
      </c>
      <c r="K27" s="33">
        <f t="shared" si="6"/>
        <v>1824</v>
      </c>
      <c r="L27" s="34"/>
      <c r="M27" s="165" t="s">
        <v>631</v>
      </c>
    </row>
    <row r="28" spans="1:13" ht="17.100000000000001" customHeight="1">
      <c r="A28" s="17">
        <v>45320</v>
      </c>
      <c r="B28" s="70" t="s">
        <v>566</v>
      </c>
      <c r="C28" s="28"/>
      <c r="D28" s="29"/>
      <c r="E28" s="21"/>
      <c r="F28" s="30">
        <v>1</v>
      </c>
      <c r="G28" s="31">
        <f t="shared" si="7"/>
        <v>48</v>
      </c>
      <c r="H28" s="21">
        <f t="shared" si="8"/>
        <v>48</v>
      </c>
      <c r="I28" s="32">
        <f t="shared" si="9"/>
        <v>37</v>
      </c>
      <c r="J28" s="40">
        <f t="shared" si="5"/>
        <v>48</v>
      </c>
      <c r="K28" s="33">
        <f t="shared" si="6"/>
        <v>1776</v>
      </c>
      <c r="L28" s="34"/>
      <c r="M28" s="165" t="s">
        <v>640</v>
      </c>
    </row>
    <row r="29" spans="1:13" ht="17.100000000000001" customHeight="1">
      <c r="A29" s="194">
        <v>45320</v>
      </c>
      <c r="B29" s="207" t="s">
        <v>607</v>
      </c>
      <c r="C29" s="196"/>
      <c r="D29" s="197"/>
      <c r="E29" s="198"/>
      <c r="F29" s="199">
        <v>1</v>
      </c>
      <c r="G29" s="208">
        <f t="shared" si="7"/>
        <v>48</v>
      </c>
      <c r="H29" s="198">
        <f t="shared" si="8"/>
        <v>48</v>
      </c>
      <c r="I29" s="201">
        <f t="shared" si="9"/>
        <v>36</v>
      </c>
      <c r="J29" s="202">
        <f t="shared" si="5"/>
        <v>48</v>
      </c>
      <c r="K29" s="203">
        <f t="shared" si="6"/>
        <v>1728</v>
      </c>
      <c r="L29" s="204"/>
      <c r="M29" s="205" t="s">
        <v>642</v>
      </c>
    </row>
    <row r="30" spans="1:13" ht="17.100000000000001" customHeight="1">
      <c r="A30" s="17">
        <v>45345</v>
      </c>
      <c r="B30" s="58" t="s">
        <v>591</v>
      </c>
      <c r="C30" s="19"/>
      <c r="D30" s="20"/>
      <c r="E30" s="21"/>
      <c r="F30" s="22">
        <v>2</v>
      </c>
      <c r="G30" s="23">
        <f t="shared" si="7"/>
        <v>48</v>
      </c>
      <c r="H30" s="21">
        <f t="shared" si="8"/>
        <v>96</v>
      </c>
      <c r="I30" s="24">
        <f t="shared" si="9"/>
        <v>34</v>
      </c>
      <c r="J30" s="174">
        <f t="shared" si="5"/>
        <v>48</v>
      </c>
      <c r="K30" s="21">
        <f t="shared" si="6"/>
        <v>1632</v>
      </c>
      <c r="L30" s="26"/>
      <c r="M30" s="165" t="s">
        <v>686</v>
      </c>
    </row>
    <row r="31" spans="1:13" ht="17.100000000000001" customHeight="1">
      <c r="A31" s="17">
        <v>45345</v>
      </c>
      <c r="B31" s="36" t="s">
        <v>591</v>
      </c>
      <c r="C31" s="28"/>
      <c r="D31" s="29"/>
      <c r="E31" s="21"/>
      <c r="F31" s="30">
        <v>1</v>
      </c>
      <c r="G31" s="31">
        <f t="shared" si="7"/>
        <v>48</v>
      </c>
      <c r="H31" s="21">
        <f t="shared" si="8"/>
        <v>48</v>
      </c>
      <c r="I31" s="32">
        <f t="shared" si="9"/>
        <v>33</v>
      </c>
      <c r="J31" s="40">
        <f t="shared" si="5"/>
        <v>48</v>
      </c>
      <c r="K31" s="33">
        <f t="shared" si="6"/>
        <v>1584</v>
      </c>
      <c r="L31" s="34"/>
      <c r="M31" s="165" t="s">
        <v>687</v>
      </c>
    </row>
    <row r="32" spans="1:13" ht="17.100000000000001" customHeight="1">
      <c r="A32" s="17">
        <v>45345</v>
      </c>
      <c r="B32" s="36" t="s">
        <v>574</v>
      </c>
      <c r="C32" s="28"/>
      <c r="D32" s="29"/>
      <c r="E32" s="21"/>
      <c r="F32" s="30">
        <v>3</v>
      </c>
      <c r="G32" s="31">
        <f t="shared" si="7"/>
        <v>48</v>
      </c>
      <c r="H32" s="21">
        <f t="shared" si="8"/>
        <v>144</v>
      </c>
      <c r="I32" s="32">
        <f t="shared" si="9"/>
        <v>30</v>
      </c>
      <c r="J32" s="40">
        <f t="shared" si="5"/>
        <v>48</v>
      </c>
      <c r="K32" s="33">
        <f t="shared" si="6"/>
        <v>1440</v>
      </c>
      <c r="L32" s="34"/>
      <c r="M32" s="165" t="s">
        <v>690</v>
      </c>
    </row>
    <row r="33" spans="1:13" ht="17.100000000000001" customHeight="1">
      <c r="A33" s="17">
        <v>45345</v>
      </c>
      <c r="B33" s="70" t="s">
        <v>583</v>
      </c>
      <c r="C33" s="28"/>
      <c r="D33" s="29"/>
      <c r="E33" s="21"/>
      <c r="F33" s="30">
        <v>2</v>
      </c>
      <c r="G33" s="31">
        <f t="shared" si="7"/>
        <v>48</v>
      </c>
      <c r="H33" s="21">
        <f t="shared" si="8"/>
        <v>96</v>
      </c>
      <c r="I33" s="32">
        <f t="shared" si="9"/>
        <v>28</v>
      </c>
      <c r="J33" s="40">
        <f t="shared" si="5"/>
        <v>48</v>
      </c>
      <c r="K33" s="33">
        <f t="shared" si="6"/>
        <v>1344</v>
      </c>
      <c r="L33" s="34"/>
      <c r="M33" s="165" t="s">
        <v>695</v>
      </c>
    </row>
    <row r="34" spans="1:13" ht="17.100000000000001" customHeight="1">
      <c r="A34" s="17">
        <v>45345</v>
      </c>
      <c r="B34" s="36" t="s">
        <v>607</v>
      </c>
      <c r="C34" s="28"/>
      <c r="D34" s="29"/>
      <c r="E34" s="21"/>
      <c r="F34" s="30">
        <v>1</v>
      </c>
      <c r="G34" s="31">
        <f t="shared" si="7"/>
        <v>48</v>
      </c>
      <c r="H34" s="21">
        <f t="shared" si="8"/>
        <v>48</v>
      </c>
      <c r="I34" s="32">
        <f t="shared" si="9"/>
        <v>27</v>
      </c>
      <c r="J34" s="40">
        <f t="shared" si="5"/>
        <v>48</v>
      </c>
      <c r="K34" s="33">
        <f t="shared" si="6"/>
        <v>1296</v>
      </c>
      <c r="L34" s="34"/>
      <c r="M34" s="165" t="s">
        <v>697</v>
      </c>
    </row>
    <row r="35" spans="1:13" ht="17.100000000000001" customHeight="1">
      <c r="A35" s="194">
        <v>45349</v>
      </c>
      <c r="B35" s="207" t="s">
        <v>572</v>
      </c>
      <c r="C35" s="196"/>
      <c r="D35" s="197"/>
      <c r="E35" s="198"/>
      <c r="F35" s="199">
        <v>1</v>
      </c>
      <c r="G35" s="208">
        <f t="shared" si="7"/>
        <v>48</v>
      </c>
      <c r="H35" s="198">
        <f t="shared" si="8"/>
        <v>48</v>
      </c>
      <c r="I35" s="201">
        <f t="shared" si="9"/>
        <v>26</v>
      </c>
      <c r="J35" s="202">
        <f t="shared" si="5"/>
        <v>48</v>
      </c>
      <c r="K35" s="203">
        <f t="shared" si="6"/>
        <v>1248</v>
      </c>
      <c r="L35" s="204"/>
      <c r="M35" s="205" t="s">
        <v>713</v>
      </c>
    </row>
    <row r="36" spans="1:13" ht="17.100000000000001" customHeight="1">
      <c r="A36" s="17">
        <v>45355</v>
      </c>
      <c r="B36" s="58" t="s">
        <v>585</v>
      </c>
      <c r="C36" s="19"/>
      <c r="D36" s="20"/>
      <c r="E36" s="21"/>
      <c r="F36" s="22">
        <v>1</v>
      </c>
      <c r="G36" s="23">
        <f t="shared" si="7"/>
        <v>48</v>
      </c>
      <c r="H36" s="21">
        <f t="shared" si="8"/>
        <v>48</v>
      </c>
      <c r="I36" s="24">
        <f t="shared" si="9"/>
        <v>25</v>
      </c>
      <c r="J36" s="174">
        <f t="shared" si="5"/>
        <v>48</v>
      </c>
      <c r="K36" s="21">
        <f t="shared" si="6"/>
        <v>1200</v>
      </c>
      <c r="L36" s="26"/>
      <c r="M36" s="165" t="s">
        <v>726</v>
      </c>
    </row>
    <row r="37" spans="1:13" ht="17.100000000000001" customHeight="1">
      <c r="A37" s="17">
        <v>45355</v>
      </c>
      <c r="B37" s="36" t="s">
        <v>588</v>
      </c>
      <c r="C37" s="28"/>
      <c r="D37" s="29"/>
      <c r="E37" s="21"/>
      <c r="F37" s="30">
        <v>1</v>
      </c>
      <c r="G37" s="31">
        <f t="shared" si="7"/>
        <v>48</v>
      </c>
      <c r="H37" s="21">
        <f t="shared" si="8"/>
        <v>48</v>
      </c>
      <c r="I37" s="32">
        <f t="shared" si="9"/>
        <v>24</v>
      </c>
      <c r="J37" s="40">
        <f t="shared" si="5"/>
        <v>48</v>
      </c>
      <c r="K37" s="33">
        <f t="shared" si="6"/>
        <v>1152</v>
      </c>
      <c r="L37" s="34"/>
      <c r="M37" s="165" t="s">
        <v>727</v>
      </c>
    </row>
    <row r="38" spans="1:13" ht="17.100000000000001" customHeight="1">
      <c r="A38" s="17">
        <v>45355</v>
      </c>
      <c r="B38" s="70" t="s">
        <v>588</v>
      </c>
      <c r="C38" s="28"/>
      <c r="D38" s="29"/>
      <c r="E38" s="21"/>
      <c r="F38" s="30">
        <v>3</v>
      </c>
      <c r="G38" s="31">
        <f t="shared" si="7"/>
        <v>48</v>
      </c>
      <c r="H38" s="21">
        <f t="shared" si="8"/>
        <v>144</v>
      </c>
      <c r="I38" s="32">
        <f t="shared" si="9"/>
        <v>21</v>
      </c>
      <c r="J38" s="40">
        <f t="shared" si="5"/>
        <v>48</v>
      </c>
      <c r="K38" s="33">
        <f t="shared" si="6"/>
        <v>1008</v>
      </c>
      <c r="L38" s="34"/>
      <c r="M38" s="165" t="s">
        <v>728</v>
      </c>
    </row>
    <row r="39" spans="1:13" ht="17.100000000000001" customHeight="1">
      <c r="A39" s="17">
        <v>45358</v>
      </c>
      <c r="B39" s="70" t="s">
        <v>607</v>
      </c>
      <c r="C39" s="28"/>
      <c r="D39" s="29"/>
      <c r="E39" s="21"/>
      <c r="F39" s="30">
        <v>1</v>
      </c>
      <c r="G39" s="31">
        <f t="shared" si="7"/>
        <v>48</v>
      </c>
      <c r="H39" s="21">
        <f t="shared" si="8"/>
        <v>48</v>
      </c>
      <c r="I39" s="32">
        <f t="shared" si="9"/>
        <v>20</v>
      </c>
      <c r="J39" s="40">
        <f t="shared" si="5"/>
        <v>48</v>
      </c>
      <c r="K39" s="33">
        <f t="shared" si="6"/>
        <v>960</v>
      </c>
      <c r="L39" s="34"/>
      <c r="M39" s="165" t="s">
        <v>740</v>
      </c>
    </row>
    <row r="40" spans="1:13" ht="17.100000000000001" customHeight="1">
      <c r="A40" s="17">
        <v>45358</v>
      </c>
      <c r="B40" s="36" t="s">
        <v>566</v>
      </c>
      <c r="C40" s="28"/>
      <c r="D40" s="29"/>
      <c r="E40" s="21"/>
      <c r="F40" s="30">
        <v>2</v>
      </c>
      <c r="G40" s="31">
        <f t="shared" si="7"/>
        <v>48</v>
      </c>
      <c r="H40" s="21">
        <f t="shared" si="8"/>
        <v>96</v>
      </c>
      <c r="I40" s="32">
        <f t="shared" ref="I40:I51" si="10">+I39+C40-F40</f>
        <v>18</v>
      </c>
      <c r="J40" s="40">
        <f t="shared" ref="J40:J51" si="11">ROUND(((K39+E40)-H40)/I40,2)</f>
        <v>48</v>
      </c>
      <c r="K40" s="33">
        <f t="shared" ref="K40:K51" si="12">ROUND(I40*J40,2)</f>
        <v>864</v>
      </c>
      <c r="L40" s="34"/>
      <c r="M40" s="165" t="s">
        <v>741</v>
      </c>
    </row>
    <row r="41" spans="1:13" ht="17.100000000000001" customHeight="1">
      <c r="A41" s="17">
        <v>45364</v>
      </c>
      <c r="B41" s="36" t="s">
        <v>574</v>
      </c>
      <c r="C41" s="28"/>
      <c r="D41" s="29"/>
      <c r="E41" s="21"/>
      <c r="F41" s="30">
        <v>2</v>
      </c>
      <c r="G41" s="31">
        <f t="shared" si="7"/>
        <v>48</v>
      </c>
      <c r="H41" s="21">
        <f t="shared" si="8"/>
        <v>96</v>
      </c>
      <c r="I41" s="32">
        <f t="shared" si="10"/>
        <v>16</v>
      </c>
      <c r="J41" s="40">
        <f t="shared" si="11"/>
        <v>48</v>
      </c>
      <c r="K41" s="33">
        <f t="shared" si="12"/>
        <v>768</v>
      </c>
      <c r="L41" s="34"/>
      <c r="M41" s="165" t="s">
        <v>751</v>
      </c>
    </row>
    <row r="42" spans="1:13" ht="17.100000000000001" customHeight="1">
      <c r="A42" s="194">
        <v>45372</v>
      </c>
      <c r="B42" s="207" t="s">
        <v>574</v>
      </c>
      <c r="C42" s="196"/>
      <c r="D42" s="197"/>
      <c r="E42" s="198"/>
      <c r="F42" s="199">
        <v>2</v>
      </c>
      <c r="G42" s="208">
        <f t="shared" si="7"/>
        <v>48</v>
      </c>
      <c r="H42" s="198">
        <f t="shared" si="8"/>
        <v>96</v>
      </c>
      <c r="I42" s="201">
        <f t="shared" si="10"/>
        <v>14</v>
      </c>
      <c r="J42" s="202">
        <f t="shared" si="11"/>
        <v>48</v>
      </c>
      <c r="K42" s="203">
        <f t="shared" si="12"/>
        <v>672</v>
      </c>
      <c r="L42" s="204"/>
      <c r="M42" s="205" t="s">
        <v>776</v>
      </c>
    </row>
    <row r="43" spans="1:13" ht="17.100000000000001" customHeight="1">
      <c r="A43" s="17">
        <v>45386</v>
      </c>
      <c r="B43" s="58" t="s">
        <v>804</v>
      </c>
      <c r="C43" s="19">
        <v>60</v>
      </c>
      <c r="D43" s="20">
        <v>94</v>
      </c>
      <c r="E43" s="21">
        <f>C43*D43</f>
        <v>5640</v>
      </c>
      <c r="F43" s="22"/>
      <c r="G43" s="23">
        <f t="shared" si="7"/>
        <v>48</v>
      </c>
      <c r="H43" s="21">
        <f t="shared" si="8"/>
        <v>0</v>
      </c>
      <c r="I43" s="24">
        <f t="shared" si="10"/>
        <v>74</v>
      </c>
      <c r="J43" s="174">
        <f t="shared" si="11"/>
        <v>85.3</v>
      </c>
      <c r="K43" s="21">
        <f t="shared" si="12"/>
        <v>6312.2</v>
      </c>
      <c r="L43" s="26"/>
    </row>
    <row r="44" spans="1:13" ht="17.100000000000001" customHeight="1">
      <c r="A44" s="17">
        <v>45390</v>
      </c>
      <c r="B44" s="36" t="s">
        <v>588</v>
      </c>
      <c r="C44" s="28"/>
      <c r="D44" s="29"/>
      <c r="E44" s="21"/>
      <c r="F44" s="30">
        <v>2</v>
      </c>
      <c r="G44" s="31">
        <f t="shared" si="7"/>
        <v>85.3</v>
      </c>
      <c r="H44" s="21">
        <f t="shared" si="8"/>
        <v>170.6</v>
      </c>
      <c r="I44" s="32">
        <f t="shared" si="10"/>
        <v>72</v>
      </c>
      <c r="J44" s="40">
        <f t="shared" si="11"/>
        <v>85.3</v>
      </c>
      <c r="K44" s="33">
        <f t="shared" si="12"/>
        <v>6141.6</v>
      </c>
      <c r="L44" s="34"/>
      <c r="M44" s="165" t="s">
        <v>815</v>
      </c>
    </row>
    <row r="45" spans="1:13" ht="17.100000000000001" customHeight="1">
      <c r="A45" s="17">
        <v>45393</v>
      </c>
      <c r="B45" s="36" t="s">
        <v>607</v>
      </c>
      <c r="C45" s="28"/>
      <c r="D45" s="29"/>
      <c r="E45" s="21"/>
      <c r="F45" s="30">
        <v>2</v>
      </c>
      <c r="G45" s="31">
        <f t="shared" si="7"/>
        <v>85.3</v>
      </c>
      <c r="H45" s="21">
        <f t="shared" si="8"/>
        <v>170.6</v>
      </c>
      <c r="I45" s="32">
        <f t="shared" si="10"/>
        <v>70</v>
      </c>
      <c r="J45" s="40">
        <f t="shared" si="11"/>
        <v>85.3</v>
      </c>
      <c r="K45" s="33">
        <f t="shared" si="12"/>
        <v>5971</v>
      </c>
      <c r="L45" s="34"/>
      <c r="M45" s="165" t="s">
        <v>819</v>
      </c>
    </row>
    <row r="46" spans="1:13" ht="17.100000000000001" customHeight="1">
      <c r="A46" s="17">
        <v>45393</v>
      </c>
      <c r="B46" s="36" t="s">
        <v>577</v>
      </c>
      <c r="C46" s="28"/>
      <c r="D46" s="29"/>
      <c r="E46" s="21"/>
      <c r="F46" s="30">
        <v>1</v>
      </c>
      <c r="G46" s="31">
        <f t="shared" si="7"/>
        <v>85.3</v>
      </c>
      <c r="H46" s="21">
        <f t="shared" si="8"/>
        <v>85.3</v>
      </c>
      <c r="I46" s="32">
        <f t="shared" si="10"/>
        <v>69</v>
      </c>
      <c r="J46" s="40">
        <f t="shared" si="11"/>
        <v>85.3</v>
      </c>
      <c r="K46" s="33">
        <f t="shared" si="12"/>
        <v>5885.7</v>
      </c>
      <c r="L46" s="34"/>
      <c r="M46" s="165" t="s">
        <v>824</v>
      </c>
    </row>
    <row r="47" spans="1:13" ht="17.100000000000001" customHeight="1">
      <c r="A47" s="17">
        <v>45399</v>
      </c>
      <c r="B47" s="36" t="s">
        <v>615</v>
      </c>
      <c r="C47" s="28"/>
      <c r="D47" s="29"/>
      <c r="E47" s="21"/>
      <c r="F47" s="30">
        <v>1</v>
      </c>
      <c r="G47" s="31">
        <f t="shared" si="7"/>
        <v>85.3</v>
      </c>
      <c r="H47" s="21">
        <f t="shared" si="8"/>
        <v>85.3</v>
      </c>
      <c r="I47" s="32">
        <f t="shared" si="10"/>
        <v>68</v>
      </c>
      <c r="J47" s="40">
        <f t="shared" si="11"/>
        <v>85.3</v>
      </c>
      <c r="K47" s="33">
        <f t="shared" si="12"/>
        <v>5800.4</v>
      </c>
      <c r="L47" s="34"/>
      <c r="M47" s="165" t="s">
        <v>837</v>
      </c>
    </row>
    <row r="48" spans="1:13" ht="17.100000000000001" customHeight="1">
      <c r="A48" s="17">
        <v>45400</v>
      </c>
      <c r="B48" s="36" t="s">
        <v>572</v>
      </c>
      <c r="C48" s="28"/>
      <c r="D48" s="29"/>
      <c r="E48" s="21"/>
      <c r="F48" s="30">
        <v>3</v>
      </c>
      <c r="G48" s="31">
        <f t="shared" si="7"/>
        <v>85.3</v>
      </c>
      <c r="H48" s="21">
        <f t="shared" si="8"/>
        <v>255.89999999999998</v>
      </c>
      <c r="I48" s="32">
        <f t="shared" si="10"/>
        <v>65</v>
      </c>
      <c r="J48" s="40">
        <f t="shared" si="11"/>
        <v>85.3</v>
      </c>
      <c r="K48" s="33">
        <f t="shared" si="12"/>
        <v>5544.5</v>
      </c>
      <c r="L48" s="34"/>
      <c r="M48" s="165" t="s">
        <v>840</v>
      </c>
    </row>
    <row r="49" spans="1:13" ht="17.100000000000001" customHeight="1">
      <c r="A49" s="194">
        <v>45400</v>
      </c>
      <c r="B49" s="207" t="s">
        <v>574</v>
      </c>
      <c r="C49" s="196"/>
      <c r="D49" s="197"/>
      <c r="E49" s="198"/>
      <c r="F49" s="199">
        <v>6</v>
      </c>
      <c r="G49" s="208">
        <f t="shared" si="7"/>
        <v>85.3</v>
      </c>
      <c r="H49" s="198">
        <f t="shared" si="8"/>
        <v>511.79999999999995</v>
      </c>
      <c r="I49" s="201">
        <f t="shared" si="10"/>
        <v>59</v>
      </c>
      <c r="J49" s="202">
        <f t="shared" si="11"/>
        <v>85.3</v>
      </c>
      <c r="K49" s="203">
        <f t="shared" si="12"/>
        <v>5032.7</v>
      </c>
      <c r="L49" s="204"/>
      <c r="M49" s="205" t="s">
        <v>842</v>
      </c>
    </row>
    <row r="50" spans="1:13" ht="17.100000000000001" customHeight="1">
      <c r="A50" s="17">
        <v>45418</v>
      </c>
      <c r="B50" s="58" t="s">
        <v>583</v>
      </c>
      <c r="C50" s="19"/>
      <c r="D50" s="20"/>
      <c r="E50" s="21"/>
      <c r="F50" s="22">
        <v>2</v>
      </c>
      <c r="G50" s="23">
        <f t="shared" si="7"/>
        <v>85.3</v>
      </c>
      <c r="H50" s="21">
        <f t="shared" si="8"/>
        <v>170.6</v>
      </c>
      <c r="I50" s="24">
        <f t="shared" si="10"/>
        <v>57</v>
      </c>
      <c r="J50" s="174">
        <f t="shared" si="11"/>
        <v>85.3</v>
      </c>
      <c r="K50" s="21">
        <f t="shared" si="12"/>
        <v>4862.1000000000004</v>
      </c>
      <c r="L50" s="26"/>
      <c r="M50" s="165" t="s">
        <v>872</v>
      </c>
    </row>
    <row r="51" spans="1:13" ht="17.100000000000001" customHeight="1">
      <c r="A51" s="17">
        <v>45420</v>
      </c>
      <c r="B51" s="36" t="s">
        <v>603</v>
      </c>
      <c r="C51" s="28"/>
      <c r="D51" s="29"/>
      <c r="E51" s="21"/>
      <c r="F51" s="30">
        <v>1</v>
      </c>
      <c r="G51" s="31">
        <f t="shared" si="7"/>
        <v>85.3</v>
      </c>
      <c r="H51" s="21">
        <f t="shared" si="8"/>
        <v>85.3</v>
      </c>
      <c r="I51" s="32">
        <f t="shared" si="10"/>
        <v>56</v>
      </c>
      <c r="J51" s="40">
        <f t="shared" si="11"/>
        <v>85.3</v>
      </c>
      <c r="K51" s="33">
        <f t="shared" si="12"/>
        <v>4776.8</v>
      </c>
      <c r="L51" s="34"/>
      <c r="M51" s="165" t="s">
        <v>887</v>
      </c>
    </row>
    <row r="52" spans="1:13" ht="17.100000000000001" customHeight="1">
      <c r="A52" s="17">
        <v>45421</v>
      </c>
      <c r="B52" s="36" t="s">
        <v>603</v>
      </c>
      <c r="C52" s="28"/>
      <c r="D52" s="29"/>
      <c r="E52" s="21"/>
      <c r="F52" s="30">
        <v>1</v>
      </c>
      <c r="G52" s="31">
        <f t="shared" ref="G52:G63" si="13">J51</f>
        <v>85.3</v>
      </c>
      <c r="H52" s="21">
        <f t="shared" ref="H52:H63" si="14">G52*F52</f>
        <v>85.3</v>
      </c>
      <c r="I52" s="32">
        <f t="shared" ref="I52:I91" si="15">+I51+C52-F52</f>
        <v>55</v>
      </c>
      <c r="J52" s="40">
        <f t="shared" ref="J52:J91" si="16">ROUND(((K51+E52)-H52)/I52,2)</f>
        <v>85.3</v>
      </c>
      <c r="K52" s="33">
        <f t="shared" ref="K52:K91" si="17">ROUND(I52*J52,2)</f>
        <v>4691.5</v>
      </c>
      <c r="L52" s="34"/>
      <c r="M52" s="165" t="s">
        <v>890</v>
      </c>
    </row>
    <row r="53" spans="1:13" ht="17.100000000000001" customHeight="1">
      <c r="A53" s="17">
        <v>45421</v>
      </c>
      <c r="B53" s="36" t="s">
        <v>572</v>
      </c>
      <c r="C53" s="28"/>
      <c r="D53" s="29"/>
      <c r="E53" s="21"/>
      <c r="F53" s="30">
        <v>2</v>
      </c>
      <c r="G53" s="31">
        <f t="shared" si="13"/>
        <v>85.3</v>
      </c>
      <c r="H53" s="21">
        <f t="shared" si="14"/>
        <v>170.6</v>
      </c>
      <c r="I53" s="32">
        <f t="shared" si="15"/>
        <v>53</v>
      </c>
      <c r="J53" s="40">
        <f t="shared" si="16"/>
        <v>85.3</v>
      </c>
      <c r="K53" s="33">
        <f t="shared" si="17"/>
        <v>4520.8999999999996</v>
      </c>
      <c r="L53" s="34"/>
      <c r="M53" s="165" t="s">
        <v>892</v>
      </c>
    </row>
    <row r="54" spans="1:13" ht="17.100000000000001" customHeight="1">
      <c r="A54" s="17">
        <v>45426</v>
      </c>
      <c r="B54" s="36" t="s">
        <v>566</v>
      </c>
      <c r="C54" s="28"/>
      <c r="D54" s="29"/>
      <c r="E54" s="21"/>
      <c r="F54" s="30">
        <v>2</v>
      </c>
      <c r="G54" s="31">
        <f t="shared" si="13"/>
        <v>85.3</v>
      </c>
      <c r="H54" s="21">
        <f t="shared" si="14"/>
        <v>170.6</v>
      </c>
      <c r="I54" s="32">
        <f t="shared" si="15"/>
        <v>51</v>
      </c>
      <c r="J54" s="40">
        <f t="shared" si="16"/>
        <v>85.3</v>
      </c>
      <c r="K54" s="33">
        <f t="shared" si="17"/>
        <v>4350.3</v>
      </c>
      <c r="L54" s="34"/>
      <c r="M54" s="165" t="s">
        <v>921</v>
      </c>
    </row>
    <row r="55" spans="1:13" ht="17.100000000000001" customHeight="1">
      <c r="A55" s="17">
        <v>45427</v>
      </c>
      <c r="B55" s="36" t="s">
        <v>607</v>
      </c>
      <c r="C55" s="28"/>
      <c r="D55" s="29"/>
      <c r="E55" s="21"/>
      <c r="F55" s="30">
        <v>2</v>
      </c>
      <c r="G55" s="31">
        <f t="shared" si="13"/>
        <v>85.3</v>
      </c>
      <c r="H55" s="21">
        <f t="shared" si="14"/>
        <v>170.6</v>
      </c>
      <c r="I55" s="32">
        <f t="shared" si="15"/>
        <v>49</v>
      </c>
      <c r="J55" s="40">
        <f t="shared" si="16"/>
        <v>85.3</v>
      </c>
      <c r="K55" s="33">
        <f t="shared" si="17"/>
        <v>4179.7</v>
      </c>
      <c r="L55" s="34"/>
      <c r="M55" s="165" t="s">
        <v>929</v>
      </c>
    </row>
    <row r="56" spans="1:13" ht="17.100000000000001" customHeight="1">
      <c r="A56" s="17">
        <v>45427</v>
      </c>
      <c r="B56" s="36" t="s">
        <v>577</v>
      </c>
      <c r="C56" s="28"/>
      <c r="D56" s="29"/>
      <c r="E56" s="21"/>
      <c r="F56" s="30">
        <v>1</v>
      </c>
      <c r="G56" s="31">
        <f t="shared" si="13"/>
        <v>85.3</v>
      </c>
      <c r="H56" s="21">
        <f t="shared" si="14"/>
        <v>85.3</v>
      </c>
      <c r="I56" s="32">
        <f t="shared" si="15"/>
        <v>48</v>
      </c>
      <c r="J56" s="40">
        <f t="shared" si="16"/>
        <v>85.3</v>
      </c>
      <c r="K56" s="33">
        <f t="shared" si="17"/>
        <v>4094.4</v>
      </c>
      <c r="L56" s="34"/>
      <c r="M56" s="165" t="s">
        <v>930</v>
      </c>
    </row>
    <row r="57" spans="1:13" ht="17.100000000000001" customHeight="1">
      <c r="A57" s="17">
        <v>45434</v>
      </c>
      <c r="B57" s="36" t="s">
        <v>588</v>
      </c>
      <c r="C57" s="28"/>
      <c r="D57" s="29"/>
      <c r="E57" s="21"/>
      <c r="F57" s="30">
        <v>6</v>
      </c>
      <c r="G57" s="31">
        <f t="shared" si="13"/>
        <v>85.3</v>
      </c>
      <c r="H57" s="21">
        <f t="shared" si="14"/>
        <v>511.79999999999995</v>
      </c>
      <c r="I57" s="32">
        <f t="shared" si="15"/>
        <v>42</v>
      </c>
      <c r="J57" s="40">
        <f t="shared" si="16"/>
        <v>85.3</v>
      </c>
      <c r="K57" s="33">
        <f t="shared" si="17"/>
        <v>3582.6</v>
      </c>
      <c r="L57" s="34"/>
      <c r="M57" s="165" t="s">
        <v>941</v>
      </c>
    </row>
    <row r="58" spans="1:13" ht="17.100000000000001" customHeight="1">
      <c r="A58" s="17">
        <v>45439</v>
      </c>
      <c r="B58" s="36" t="s">
        <v>591</v>
      </c>
      <c r="C58" s="28"/>
      <c r="D58" s="29"/>
      <c r="E58" s="21"/>
      <c r="F58" s="30">
        <v>2</v>
      </c>
      <c r="G58" s="31">
        <f t="shared" si="13"/>
        <v>85.3</v>
      </c>
      <c r="H58" s="21">
        <f t="shared" si="14"/>
        <v>170.6</v>
      </c>
      <c r="I58" s="32">
        <f t="shared" si="15"/>
        <v>40</v>
      </c>
      <c r="J58" s="40">
        <f t="shared" si="16"/>
        <v>85.3</v>
      </c>
      <c r="K58" s="33">
        <f t="shared" si="17"/>
        <v>3412</v>
      </c>
      <c r="L58" s="34"/>
      <c r="M58" s="165" t="s">
        <v>949</v>
      </c>
    </row>
    <row r="59" spans="1:13" ht="17.100000000000001" customHeight="1">
      <c r="A59" s="17">
        <v>45439</v>
      </c>
      <c r="B59" s="36" t="s">
        <v>583</v>
      </c>
      <c r="C59" s="28"/>
      <c r="D59" s="29"/>
      <c r="E59" s="21"/>
      <c r="F59" s="30">
        <v>2</v>
      </c>
      <c r="G59" s="31">
        <f t="shared" si="13"/>
        <v>85.3</v>
      </c>
      <c r="H59" s="21">
        <f t="shared" si="14"/>
        <v>170.6</v>
      </c>
      <c r="I59" s="32">
        <f t="shared" si="15"/>
        <v>38</v>
      </c>
      <c r="J59" s="40">
        <f t="shared" si="16"/>
        <v>85.3</v>
      </c>
      <c r="K59" s="33">
        <f t="shared" si="17"/>
        <v>3241.4</v>
      </c>
      <c r="L59" s="34"/>
      <c r="M59" s="165" t="s">
        <v>950</v>
      </c>
    </row>
    <row r="60" spans="1:13" ht="17.100000000000001" customHeight="1">
      <c r="A60" s="17">
        <v>45440</v>
      </c>
      <c r="B60" s="36" t="s">
        <v>607</v>
      </c>
      <c r="C60" s="28"/>
      <c r="D60" s="29"/>
      <c r="E60" s="21"/>
      <c r="F60" s="30">
        <v>2</v>
      </c>
      <c r="G60" s="31">
        <f t="shared" si="13"/>
        <v>85.3</v>
      </c>
      <c r="H60" s="21">
        <f t="shared" si="14"/>
        <v>170.6</v>
      </c>
      <c r="I60" s="32">
        <f t="shared" si="15"/>
        <v>36</v>
      </c>
      <c r="J60" s="40">
        <f t="shared" si="16"/>
        <v>85.3</v>
      </c>
      <c r="K60" s="33">
        <f t="shared" si="17"/>
        <v>3070.8</v>
      </c>
      <c r="L60" s="34"/>
      <c r="M60" s="165" t="s">
        <v>957</v>
      </c>
    </row>
    <row r="61" spans="1:13" ht="17.100000000000001" customHeight="1">
      <c r="A61" s="194">
        <v>45440</v>
      </c>
      <c r="B61" s="207" t="s">
        <v>574</v>
      </c>
      <c r="C61" s="196"/>
      <c r="D61" s="197"/>
      <c r="E61" s="198"/>
      <c r="F61" s="199">
        <v>2</v>
      </c>
      <c r="G61" s="208">
        <f t="shared" si="13"/>
        <v>85.3</v>
      </c>
      <c r="H61" s="198">
        <f t="shared" si="14"/>
        <v>170.6</v>
      </c>
      <c r="I61" s="201">
        <f t="shared" si="15"/>
        <v>34</v>
      </c>
      <c r="J61" s="202">
        <f t="shared" si="16"/>
        <v>85.3</v>
      </c>
      <c r="K61" s="203">
        <f t="shared" si="17"/>
        <v>2900.2</v>
      </c>
      <c r="L61" s="204"/>
      <c r="M61" s="205" t="s">
        <v>958</v>
      </c>
    </row>
    <row r="62" spans="1:13" ht="17.100000000000001" customHeight="1">
      <c r="A62" s="17">
        <v>45448</v>
      </c>
      <c r="B62" s="58" t="s">
        <v>591</v>
      </c>
      <c r="C62" s="19"/>
      <c r="D62" s="20"/>
      <c r="E62" s="21"/>
      <c r="F62" s="22">
        <v>1</v>
      </c>
      <c r="G62" s="208">
        <f t="shared" si="13"/>
        <v>85.3</v>
      </c>
      <c r="H62" s="198">
        <f t="shared" si="14"/>
        <v>85.3</v>
      </c>
      <c r="I62" s="201">
        <f t="shared" si="15"/>
        <v>33</v>
      </c>
      <c r="J62" s="202">
        <f t="shared" si="16"/>
        <v>85.3</v>
      </c>
      <c r="K62" s="203">
        <f t="shared" si="17"/>
        <v>2814.9</v>
      </c>
      <c r="L62" s="26"/>
      <c r="M62" s="165" t="s">
        <v>977</v>
      </c>
    </row>
    <row r="63" spans="1:13" ht="17.100000000000001" customHeight="1">
      <c r="A63" s="352">
        <v>45449</v>
      </c>
      <c r="B63" s="353" t="s">
        <v>603</v>
      </c>
      <c r="C63" s="28"/>
      <c r="D63" s="29"/>
      <c r="E63" s="21"/>
      <c r="F63" s="30">
        <v>1</v>
      </c>
      <c r="G63" s="208">
        <f t="shared" si="13"/>
        <v>85.3</v>
      </c>
      <c r="H63" s="198">
        <f t="shared" si="14"/>
        <v>85.3</v>
      </c>
      <c r="I63" s="201">
        <f t="shared" si="15"/>
        <v>32</v>
      </c>
      <c r="J63" s="202">
        <f t="shared" si="16"/>
        <v>85.3</v>
      </c>
      <c r="K63" s="203">
        <f t="shared" si="17"/>
        <v>2729.6</v>
      </c>
      <c r="L63" s="34"/>
      <c r="M63" s="165" t="s">
        <v>980</v>
      </c>
    </row>
    <row r="64" spans="1:13" ht="17.100000000000001" customHeight="1">
      <c r="A64" s="17">
        <v>45464</v>
      </c>
      <c r="B64" s="36" t="s">
        <v>995</v>
      </c>
      <c r="C64" s="28">
        <v>60</v>
      </c>
      <c r="D64" s="29">
        <v>48</v>
      </c>
      <c r="E64" s="21">
        <f>C64*D64</f>
        <v>2880</v>
      </c>
      <c r="F64" s="30"/>
      <c r="G64" s="31"/>
      <c r="H64" s="236"/>
      <c r="I64" s="32">
        <f t="shared" si="15"/>
        <v>92</v>
      </c>
      <c r="J64" s="40">
        <f t="shared" si="16"/>
        <v>60.97</v>
      </c>
      <c r="K64" s="33">
        <f t="shared" si="17"/>
        <v>5609.24</v>
      </c>
      <c r="L64" s="34"/>
    </row>
    <row r="65" spans="1:13" ht="17.100000000000001" customHeight="1">
      <c r="A65" s="17">
        <v>45467</v>
      </c>
      <c r="B65" s="36" t="s">
        <v>566</v>
      </c>
      <c r="C65" s="28"/>
      <c r="D65" s="29"/>
      <c r="E65" s="21"/>
      <c r="F65" s="30">
        <v>1</v>
      </c>
      <c r="G65" s="335">
        <f t="shared" ref="G65:G91" si="18">J64</f>
        <v>60.97</v>
      </c>
      <c r="H65" s="337">
        <f t="shared" ref="H65:H91" si="19">G65*F65</f>
        <v>60.97</v>
      </c>
      <c r="I65" s="336">
        <f t="shared" si="15"/>
        <v>91</v>
      </c>
      <c r="J65" s="202">
        <f t="shared" si="16"/>
        <v>60.97</v>
      </c>
      <c r="K65" s="203">
        <f t="shared" si="17"/>
        <v>5548.27</v>
      </c>
      <c r="L65" s="34"/>
      <c r="M65" s="165" t="s">
        <v>1000</v>
      </c>
    </row>
    <row r="66" spans="1:13" ht="17.100000000000001" customHeight="1">
      <c r="A66" s="194">
        <v>45471</v>
      </c>
      <c r="B66" s="207" t="s">
        <v>588</v>
      </c>
      <c r="C66" s="196"/>
      <c r="D66" s="197"/>
      <c r="E66" s="198"/>
      <c r="F66" s="199">
        <v>6</v>
      </c>
      <c r="G66" s="335">
        <f t="shared" si="18"/>
        <v>60.97</v>
      </c>
      <c r="H66" s="338">
        <f t="shared" si="19"/>
        <v>365.82</v>
      </c>
      <c r="I66" s="336">
        <f t="shared" si="15"/>
        <v>85</v>
      </c>
      <c r="J66" s="202">
        <f t="shared" si="16"/>
        <v>60.97</v>
      </c>
      <c r="K66" s="203">
        <f t="shared" si="17"/>
        <v>5182.45</v>
      </c>
      <c r="L66" s="204"/>
      <c r="M66" s="205" t="s">
        <v>1020</v>
      </c>
    </row>
    <row r="67" spans="1:13" ht="17.100000000000001" customHeight="1">
      <c r="A67" s="17">
        <v>45474</v>
      </c>
      <c r="B67" s="58" t="s">
        <v>603</v>
      </c>
      <c r="C67" s="19"/>
      <c r="D67" s="20"/>
      <c r="E67" s="21"/>
      <c r="F67" s="22">
        <v>1</v>
      </c>
      <c r="G67" s="358">
        <f t="shared" si="18"/>
        <v>60.97</v>
      </c>
      <c r="H67" s="338">
        <f t="shared" si="19"/>
        <v>60.97</v>
      </c>
      <c r="I67" s="359">
        <f t="shared" si="15"/>
        <v>84</v>
      </c>
      <c r="J67" s="299">
        <f t="shared" si="16"/>
        <v>60.97</v>
      </c>
      <c r="K67" s="198">
        <f t="shared" si="17"/>
        <v>5121.4799999999996</v>
      </c>
      <c r="L67" s="26"/>
      <c r="M67" s="165" t="s">
        <v>1026</v>
      </c>
    </row>
    <row r="68" spans="1:13" ht="17.100000000000001" customHeight="1">
      <c r="A68" s="17">
        <v>45474</v>
      </c>
      <c r="B68" s="36" t="s">
        <v>618</v>
      </c>
      <c r="C68" s="28"/>
      <c r="D68" s="29"/>
      <c r="E68" s="21"/>
      <c r="F68" s="30">
        <v>1</v>
      </c>
      <c r="G68" s="335">
        <f t="shared" si="18"/>
        <v>60.97</v>
      </c>
      <c r="H68" s="338">
        <f t="shared" si="19"/>
        <v>60.97</v>
      </c>
      <c r="I68" s="336">
        <f t="shared" si="15"/>
        <v>83</v>
      </c>
      <c r="J68" s="202">
        <f t="shared" si="16"/>
        <v>60.97</v>
      </c>
      <c r="K68" s="203">
        <f t="shared" si="17"/>
        <v>5060.51</v>
      </c>
      <c r="L68" s="34"/>
      <c r="M68" s="165" t="s">
        <v>1028</v>
      </c>
    </row>
    <row r="69" spans="1:13" ht="17.100000000000001" customHeight="1">
      <c r="A69" s="17">
        <v>45475</v>
      </c>
      <c r="B69" s="36" t="s">
        <v>566</v>
      </c>
      <c r="C69" s="28"/>
      <c r="D69" s="29"/>
      <c r="E69" s="21"/>
      <c r="F69" s="30">
        <v>3</v>
      </c>
      <c r="G69" s="335">
        <f t="shared" si="18"/>
        <v>60.97</v>
      </c>
      <c r="H69" s="338">
        <f t="shared" si="19"/>
        <v>182.91</v>
      </c>
      <c r="I69" s="336">
        <f t="shared" si="15"/>
        <v>80</v>
      </c>
      <c r="J69" s="202">
        <f t="shared" si="16"/>
        <v>60.97</v>
      </c>
      <c r="K69" s="203">
        <f t="shared" si="17"/>
        <v>4877.6000000000004</v>
      </c>
      <c r="L69" s="34"/>
      <c r="M69" s="165" t="s">
        <v>1030</v>
      </c>
    </row>
    <row r="70" spans="1:13" ht="17.100000000000001" customHeight="1">
      <c r="A70" s="17">
        <v>45481</v>
      </c>
      <c r="B70" s="36" t="s">
        <v>583</v>
      </c>
      <c r="C70" s="28"/>
      <c r="D70" s="29"/>
      <c r="E70" s="21"/>
      <c r="F70" s="30">
        <v>1</v>
      </c>
      <c r="G70" s="335">
        <f t="shared" si="18"/>
        <v>60.97</v>
      </c>
      <c r="H70" s="338">
        <f t="shared" si="19"/>
        <v>60.97</v>
      </c>
      <c r="I70" s="336">
        <f t="shared" si="15"/>
        <v>79</v>
      </c>
      <c r="J70" s="202">
        <f t="shared" si="16"/>
        <v>60.97</v>
      </c>
      <c r="K70" s="203">
        <f t="shared" si="17"/>
        <v>4816.63</v>
      </c>
      <c r="L70" s="34"/>
      <c r="M70" s="165" t="s">
        <v>1039</v>
      </c>
    </row>
    <row r="71" spans="1:13" ht="17.100000000000001" customHeight="1">
      <c r="A71" s="17">
        <v>45481</v>
      </c>
      <c r="B71" s="36" t="s">
        <v>577</v>
      </c>
      <c r="C71" s="28"/>
      <c r="D71" s="29"/>
      <c r="E71" s="21"/>
      <c r="F71" s="30">
        <v>2</v>
      </c>
      <c r="G71" s="335">
        <f t="shared" si="18"/>
        <v>60.97</v>
      </c>
      <c r="H71" s="338">
        <f t="shared" si="19"/>
        <v>121.94</v>
      </c>
      <c r="I71" s="336">
        <f t="shared" si="15"/>
        <v>77</v>
      </c>
      <c r="J71" s="202">
        <f t="shared" si="16"/>
        <v>60.97</v>
      </c>
      <c r="K71" s="203">
        <f t="shared" si="17"/>
        <v>4694.6899999999996</v>
      </c>
      <c r="L71" s="34"/>
      <c r="M71" s="165" t="s">
        <v>1040</v>
      </c>
    </row>
    <row r="72" spans="1:13" ht="17.100000000000001" customHeight="1">
      <c r="A72" s="17">
        <v>45481</v>
      </c>
      <c r="B72" s="36" t="s">
        <v>591</v>
      </c>
      <c r="C72" s="28"/>
      <c r="D72" s="29"/>
      <c r="E72" s="21"/>
      <c r="F72" s="30">
        <v>1</v>
      </c>
      <c r="G72" s="335">
        <f t="shared" si="18"/>
        <v>60.97</v>
      </c>
      <c r="H72" s="339">
        <f t="shared" si="19"/>
        <v>60.97</v>
      </c>
      <c r="I72" s="336">
        <f t="shared" si="15"/>
        <v>76</v>
      </c>
      <c r="J72" s="202">
        <f t="shared" si="16"/>
        <v>60.97</v>
      </c>
      <c r="K72" s="203">
        <f t="shared" si="17"/>
        <v>4633.72</v>
      </c>
      <c r="L72" s="34"/>
      <c r="M72" s="165" t="s">
        <v>1041</v>
      </c>
    </row>
    <row r="73" spans="1:13" ht="17.100000000000001" customHeight="1">
      <c r="A73" s="17">
        <v>45481</v>
      </c>
      <c r="B73" s="36" t="s">
        <v>585</v>
      </c>
      <c r="C73" s="28"/>
      <c r="D73" s="29"/>
      <c r="E73" s="21"/>
      <c r="F73" s="30">
        <v>2</v>
      </c>
      <c r="G73" s="335">
        <f t="shared" si="18"/>
        <v>60.97</v>
      </c>
      <c r="H73" s="339">
        <f t="shared" si="19"/>
        <v>121.94</v>
      </c>
      <c r="I73" s="336">
        <f t="shared" si="15"/>
        <v>74</v>
      </c>
      <c r="J73" s="202">
        <f t="shared" si="16"/>
        <v>60.97</v>
      </c>
      <c r="K73" s="203">
        <f t="shared" si="17"/>
        <v>4511.78</v>
      </c>
      <c r="L73" s="34"/>
      <c r="M73" s="165" t="s">
        <v>1042</v>
      </c>
    </row>
    <row r="74" spans="1:13" ht="17.100000000000001" customHeight="1">
      <c r="A74" s="17">
        <v>45482</v>
      </c>
      <c r="B74" s="36" t="s">
        <v>566</v>
      </c>
      <c r="C74" s="28"/>
      <c r="D74" s="29"/>
      <c r="E74" s="21"/>
      <c r="F74" s="30">
        <v>1</v>
      </c>
      <c r="G74" s="335">
        <f t="shared" si="18"/>
        <v>60.97</v>
      </c>
      <c r="H74" s="339">
        <f t="shared" si="19"/>
        <v>60.97</v>
      </c>
      <c r="I74" s="336">
        <f t="shared" si="15"/>
        <v>73</v>
      </c>
      <c r="J74" s="202">
        <f t="shared" si="16"/>
        <v>60.97</v>
      </c>
      <c r="K74" s="203">
        <f t="shared" si="17"/>
        <v>4450.8100000000004</v>
      </c>
      <c r="L74" s="34"/>
      <c r="M74" s="165" t="s">
        <v>1045</v>
      </c>
    </row>
    <row r="75" spans="1:13" ht="17.100000000000001" customHeight="1">
      <c r="A75" s="17">
        <v>45482</v>
      </c>
      <c r="B75" s="36" t="s">
        <v>607</v>
      </c>
      <c r="C75" s="28"/>
      <c r="D75" s="29"/>
      <c r="E75" s="21"/>
      <c r="F75" s="30">
        <v>1</v>
      </c>
      <c r="G75" s="335">
        <f t="shared" si="18"/>
        <v>60.97</v>
      </c>
      <c r="H75" s="339">
        <f t="shared" si="19"/>
        <v>60.97</v>
      </c>
      <c r="I75" s="336">
        <f t="shared" si="15"/>
        <v>72</v>
      </c>
      <c r="J75" s="202">
        <f t="shared" si="16"/>
        <v>60.97</v>
      </c>
      <c r="K75" s="203">
        <f t="shared" si="17"/>
        <v>4389.84</v>
      </c>
      <c r="L75" s="34"/>
      <c r="M75" s="165" t="s">
        <v>1046</v>
      </c>
    </row>
    <row r="76" spans="1:13" ht="17.100000000000001" customHeight="1">
      <c r="A76" s="17">
        <v>45482</v>
      </c>
      <c r="B76" s="36" t="s">
        <v>577</v>
      </c>
      <c r="C76" s="28"/>
      <c r="D76" s="29"/>
      <c r="E76" s="21"/>
      <c r="F76" s="30">
        <v>2</v>
      </c>
      <c r="G76" s="335">
        <f t="shared" si="18"/>
        <v>60.97</v>
      </c>
      <c r="H76" s="339">
        <f t="shared" si="19"/>
        <v>121.94</v>
      </c>
      <c r="I76" s="336">
        <f t="shared" si="15"/>
        <v>70</v>
      </c>
      <c r="J76" s="202">
        <f t="shared" si="16"/>
        <v>60.97</v>
      </c>
      <c r="K76" s="203">
        <f t="shared" si="17"/>
        <v>4267.8999999999996</v>
      </c>
      <c r="L76" s="34"/>
      <c r="M76" s="165" t="s">
        <v>1052</v>
      </c>
    </row>
    <row r="77" spans="1:13" ht="17.100000000000001" customHeight="1">
      <c r="A77" s="17">
        <v>45488</v>
      </c>
      <c r="B77" s="36" t="s">
        <v>572</v>
      </c>
      <c r="C77" s="28"/>
      <c r="D77" s="29"/>
      <c r="E77" s="21"/>
      <c r="F77" s="30">
        <v>1</v>
      </c>
      <c r="G77" s="335">
        <f t="shared" si="18"/>
        <v>60.97</v>
      </c>
      <c r="H77" s="339">
        <f t="shared" si="19"/>
        <v>60.97</v>
      </c>
      <c r="I77" s="336">
        <f t="shared" si="15"/>
        <v>69</v>
      </c>
      <c r="J77" s="202">
        <f t="shared" si="16"/>
        <v>60.97</v>
      </c>
      <c r="K77" s="203">
        <f t="shared" si="17"/>
        <v>4206.93</v>
      </c>
      <c r="L77" s="34"/>
      <c r="M77" s="165" t="s">
        <v>1072</v>
      </c>
    </row>
    <row r="78" spans="1:13" ht="17.100000000000001" customHeight="1">
      <c r="A78" s="17">
        <v>45495</v>
      </c>
      <c r="B78" s="36" t="s">
        <v>577</v>
      </c>
      <c r="C78" s="28"/>
      <c r="D78" s="29"/>
      <c r="E78" s="21"/>
      <c r="F78" s="30">
        <v>1</v>
      </c>
      <c r="G78" s="335">
        <f t="shared" si="18"/>
        <v>60.97</v>
      </c>
      <c r="H78" s="339">
        <f t="shared" si="19"/>
        <v>60.97</v>
      </c>
      <c r="I78" s="336">
        <f t="shared" si="15"/>
        <v>68</v>
      </c>
      <c r="J78" s="202">
        <f t="shared" si="16"/>
        <v>60.97</v>
      </c>
      <c r="K78" s="203">
        <f t="shared" si="17"/>
        <v>4145.96</v>
      </c>
      <c r="L78" s="34"/>
      <c r="M78" s="165" t="s">
        <v>1087</v>
      </c>
    </row>
    <row r="79" spans="1:13" ht="17.100000000000001" customHeight="1">
      <c r="A79" s="17">
        <v>45497</v>
      </c>
      <c r="B79" s="36" t="s">
        <v>577</v>
      </c>
      <c r="C79" s="28"/>
      <c r="D79" s="29"/>
      <c r="E79" s="21"/>
      <c r="F79" s="30">
        <v>2</v>
      </c>
      <c r="G79" s="335">
        <f t="shared" si="18"/>
        <v>60.97</v>
      </c>
      <c r="H79" s="339">
        <f t="shared" si="19"/>
        <v>121.94</v>
      </c>
      <c r="I79" s="336">
        <f t="shared" si="15"/>
        <v>66</v>
      </c>
      <c r="J79" s="202">
        <f t="shared" si="16"/>
        <v>60.97</v>
      </c>
      <c r="K79" s="203">
        <f t="shared" si="17"/>
        <v>4024.02</v>
      </c>
      <c r="L79" s="34"/>
      <c r="M79" s="165" t="s">
        <v>1101</v>
      </c>
    </row>
    <row r="80" spans="1:13" ht="17.100000000000001" customHeight="1">
      <c r="A80" s="17">
        <v>45498</v>
      </c>
      <c r="B80" s="36" t="s">
        <v>583</v>
      </c>
      <c r="C80" s="28"/>
      <c r="D80" s="29"/>
      <c r="E80" s="21"/>
      <c r="F80" s="30">
        <v>2</v>
      </c>
      <c r="G80" s="335">
        <f t="shared" si="18"/>
        <v>60.97</v>
      </c>
      <c r="H80" s="339">
        <f t="shared" si="19"/>
        <v>121.94</v>
      </c>
      <c r="I80" s="336">
        <f t="shared" si="15"/>
        <v>64</v>
      </c>
      <c r="J80" s="202">
        <f t="shared" si="16"/>
        <v>60.97</v>
      </c>
      <c r="K80" s="203">
        <f t="shared" si="17"/>
        <v>3902.08</v>
      </c>
      <c r="L80" s="34"/>
      <c r="M80" s="165" t="s">
        <v>1104</v>
      </c>
    </row>
    <row r="81" spans="1:13" ht="17.100000000000001" customHeight="1">
      <c r="A81" s="17">
        <v>45505</v>
      </c>
      <c r="B81" s="36" t="s">
        <v>497</v>
      </c>
      <c r="C81" s="28"/>
      <c r="D81" s="29"/>
      <c r="E81" s="21"/>
      <c r="F81" s="30">
        <v>2</v>
      </c>
      <c r="G81" s="335">
        <f t="shared" si="18"/>
        <v>60.97</v>
      </c>
      <c r="H81" s="339">
        <f t="shared" si="19"/>
        <v>121.94</v>
      </c>
      <c r="I81" s="336">
        <f t="shared" si="15"/>
        <v>62</v>
      </c>
      <c r="J81" s="202">
        <f t="shared" si="16"/>
        <v>60.97</v>
      </c>
      <c r="K81" s="203">
        <f t="shared" si="17"/>
        <v>3780.14</v>
      </c>
      <c r="L81" s="34"/>
      <c r="M81" s="165" t="s">
        <v>1027</v>
      </c>
    </row>
    <row r="82" spans="1:13" ht="17.100000000000001" customHeight="1">
      <c r="A82" s="17">
        <v>45506</v>
      </c>
      <c r="B82" s="36" t="s">
        <v>566</v>
      </c>
      <c r="C82" s="28"/>
      <c r="D82" s="29"/>
      <c r="E82" s="21"/>
      <c r="F82" s="30">
        <v>5</v>
      </c>
      <c r="G82" s="335">
        <f t="shared" si="18"/>
        <v>60.97</v>
      </c>
      <c r="H82" s="339">
        <f t="shared" si="19"/>
        <v>304.85000000000002</v>
      </c>
      <c r="I82" s="336">
        <f t="shared" si="15"/>
        <v>57</v>
      </c>
      <c r="J82" s="202">
        <f t="shared" si="16"/>
        <v>60.97</v>
      </c>
      <c r="K82" s="203">
        <f t="shared" si="17"/>
        <v>3475.29</v>
      </c>
      <c r="L82" s="34"/>
      <c r="M82" s="165" t="s">
        <v>1122</v>
      </c>
    </row>
    <row r="83" spans="1:13" ht="17.100000000000001" customHeight="1">
      <c r="A83" s="17">
        <v>45509</v>
      </c>
      <c r="B83" s="36" t="s">
        <v>607</v>
      </c>
      <c r="C83" s="28"/>
      <c r="D83" s="29"/>
      <c r="E83" s="21"/>
      <c r="F83" s="30">
        <v>2</v>
      </c>
      <c r="G83" s="335">
        <f t="shared" si="18"/>
        <v>60.97</v>
      </c>
      <c r="H83" s="339">
        <f t="shared" si="19"/>
        <v>121.94</v>
      </c>
      <c r="I83" s="336">
        <f t="shared" si="15"/>
        <v>55</v>
      </c>
      <c r="J83" s="202">
        <f t="shared" si="16"/>
        <v>60.97</v>
      </c>
      <c r="K83" s="203">
        <f t="shared" si="17"/>
        <v>3353.35</v>
      </c>
      <c r="L83" s="34"/>
      <c r="M83" s="165" t="s">
        <v>1130</v>
      </c>
    </row>
    <row r="84" spans="1:13" ht="17.100000000000001" customHeight="1">
      <c r="A84" s="17">
        <v>45513</v>
      </c>
      <c r="B84" s="36" t="s">
        <v>574</v>
      </c>
      <c r="C84" s="28"/>
      <c r="D84" s="29"/>
      <c r="E84" s="21"/>
      <c r="F84" s="30">
        <v>2</v>
      </c>
      <c r="G84" s="335">
        <f t="shared" si="18"/>
        <v>60.97</v>
      </c>
      <c r="H84" s="339">
        <f t="shared" si="19"/>
        <v>121.94</v>
      </c>
      <c r="I84" s="336">
        <f t="shared" si="15"/>
        <v>53</v>
      </c>
      <c r="J84" s="202">
        <f t="shared" si="16"/>
        <v>60.97</v>
      </c>
      <c r="K84" s="203">
        <f t="shared" si="17"/>
        <v>3231.41</v>
      </c>
      <c r="L84" s="34"/>
      <c r="M84" s="165" t="s">
        <v>1153</v>
      </c>
    </row>
    <row r="85" spans="1:13" ht="17.100000000000001" customHeight="1">
      <c r="A85" s="17">
        <v>45516</v>
      </c>
      <c r="B85" s="36" t="s">
        <v>605</v>
      </c>
      <c r="C85" s="28"/>
      <c r="D85" s="29"/>
      <c r="E85" s="21"/>
      <c r="F85" s="30">
        <v>1</v>
      </c>
      <c r="G85" s="335">
        <f t="shared" si="18"/>
        <v>60.97</v>
      </c>
      <c r="H85" s="339">
        <f t="shared" si="19"/>
        <v>60.97</v>
      </c>
      <c r="I85" s="336">
        <f t="shared" si="15"/>
        <v>52</v>
      </c>
      <c r="J85" s="202">
        <f t="shared" si="16"/>
        <v>60.97</v>
      </c>
      <c r="K85" s="203">
        <f t="shared" si="17"/>
        <v>3170.44</v>
      </c>
      <c r="L85" s="34"/>
      <c r="M85" s="165" t="s">
        <v>1162</v>
      </c>
    </row>
    <row r="86" spans="1:13" ht="17.100000000000001" customHeight="1">
      <c r="A86" s="17">
        <v>45517</v>
      </c>
      <c r="B86" s="36" t="s">
        <v>591</v>
      </c>
      <c r="C86" s="28"/>
      <c r="D86" s="29"/>
      <c r="E86" s="21"/>
      <c r="F86" s="30">
        <v>1</v>
      </c>
      <c r="G86" s="335">
        <f t="shared" si="18"/>
        <v>60.97</v>
      </c>
      <c r="H86" s="339">
        <f t="shared" si="19"/>
        <v>60.97</v>
      </c>
      <c r="I86" s="336">
        <f t="shared" si="15"/>
        <v>51</v>
      </c>
      <c r="J86" s="202">
        <f t="shared" si="16"/>
        <v>60.97</v>
      </c>
      <c r="K86" s="203">
        <f t="shared" si="17"/>
        <v>3109.47</v>
      </c>
      <c r="L86" s="34"/>
      <c r="M86" s="165" t="s">
        <v>1164</v>
      </c>
    </row>
    <row r="87" spans="1:13" ht="17.100000000000001" customHeight="1">
      <c r="A87" s="17">
        <v>45517</v>
      </c>
      <c r="B87" s="36" t="s">
        <v>583</v>
      </c>
      <c r="C87" s="28"/>
      <c r="D87" s="29"/>
      <c r="E87" s="21"/>
      <c r="F87" s="30">
        <v>2</v>
      </c>
      <c r="G87" s="335">
        <f t="shared" si="18"/>
        <v>60.97</v>
      </c>
      <c r="H87" s="339">
        <f t="shared" si="19"/>
        <v>121.94</v>
      </c>
      <c r="I87" s="336">
        <f t="shared" si="15"/>
        <v>49</v>
      </c>
      <c r="J87" s="202">
        <f t="shared" si="16"/>
        <v>60.97</v>
      </c>
      <c r="K87" s="203">
        <f t="shared" si="17"/>
        <v>2987.53</v>
      </c>
      <c r="L87" s="34"/>
      <c r="M87" s="165" t="s">
        <v>1166</v>
      </c>
    </row>
    <row r="88" spans="1:13" ht="17.100000000000001" customHeight="1">
      <c r="A88" s="17">
        <v>45517</v>
      </c>
      <c r="B88" s="36" t="s">
        <v>591</v>
      </c>
      <c r="C88" s="28"/>
      <c r="D88" s="29"/>
      <c r="E88" s="21"/>
      <c r="F88" s="30">
        <v>2</v>
      </c>
      <c r="G88" s="335">
        <f t="shared" si="18"/>
        <v>60.97</v>
      </c>
      <c r="H88" s="339">
        <f t="shared" si="19"/>
        <v>121.94</v>
      </c>
      <c r="I88" s="336">
        <f t="shared" si="15"/>
        <v>47</v>
      </c>
      <c r="J88" s="202">
        <f t="shared" si="16"/>
        <v>60.97</v>
      </c>
      <c r="K88" s="203">
        <f t="shared" si="17"/>
        <v>2865.59</v>
      </c>
      <c r="L88" s="34"/>
      <c r="M88" s="165" t="s">
        <v>1167</v>
      </c>
    </row>
    <row r="89" spans="1:13" ht="17.100000000000001" customHeight="1">
      <c r="A89" s="17">
        <v>45518</v>
      </c>
      <c r="B89" s="36" t="s">
        <v>577</v>
      </c>
      <c r="C89" s="28"/>
      <c r="D89" s="29"/>
      <c r="E89" s="21"/>
      <c r="F89" s="30">
        <v>2</v>
      </c>
      <c r="G89" s="335">
        <f t="shared" si="18"/>
        <v>60.97</v>
      </c>
      <c r="H89" s="339">
        <f t="shared" si="19"/>
        <v>121.94</v>
      </c>
      <c r="I89" s="336">
        <f t="shared" si="15"/>
        <v>45</v>
      </c>
      <c r="J89" s="202">
        <f t="shared" si="16"/>
        <v>60.97</v>
      </c>
      <c r="K89" s="203">
        <f t="shared" si="17"/>
        <v>2743.65</v>
      </c>
      <c r="L89" s="34"/>
      <c r="M89" s="165" t="s">
        <v>1174</v>
      </c>
    </row>
    <row r="90" spans="1:13" ht="17.100000000000001" customHeight="1">
      <c r="A90" s="17">
        <v>45520</v>
      </c>
      <c r="B90" s="36" t="s">
        <v>588</v>
      </c>
      <c r="C90" s="28"/>
      <c r="D90" s="29"/>
      <c r="E90" s="21"/>
      <c r="F90" s="30">
        <v>2</v>
      </c>
      <c r="G90" s="335">
        <f t="shared" si="18"/>
        <v>60.97</v>
      </c>
      <c r="H90" s="339">
        <f t="shared" si="19"/>
        <v>121.94</v>
      </c>
      <c r="I90" s="336">
        <f t="shared" si="15"/>
        <v>43</v>
      </c>
      <c r="J90" s="202">
        <f t="shared" si="16"/>
        <v>60.97</v>
      </c>
      <c r="K90" s="203">
        <f t="shared" si="17"/>
        <v>2621.71</v>
      </c>
      <c r="L90" s="34"/>
      <c r="M90" s="165" t="s">
        <v>1191</v>
      </c>
    </row>
    <row r="91" spans="1:13" ht="17.100000000000001" customHeight="1">
      <c r="A91" s="17">
        <v>45524</v>
      </c>
      <c r="B91" s="36" t="s">
        <v>566</v>
      </c>
      <c r="C91" s="28"/>
      <c r="D91" s="29"/>
      <c r="E91" s="21"/>
      <c r="F91" s="30">
        <v>1</v>
      </c>
      <c r="G91" s="335">
        <f t="shared" si="18"/>
        <v>60.97</v>
      </c>
      <c r="H91" s="339">
        <f t="shared" si="19"/>
        <v>60.97</v>
      </c>
      <c r="I91" s="336">
        <f t="shared" si="15"/>
        <v>42</v>
      </c>
      <c r="J91" s="202">
        <f t="shared" si="16"/>
        <v>60.97</v>
      </c>
      <c r="K91" s="203">
        <f t="shared" si="17"/>
        <v>2560.7399999999998</v>
      </c>
      <c r="L91" s="34"/>
      <c r="M91" s="165" t="s">
        <v>1197</v>
      </c>
    </row>
    <row r="92" spans="1:13" ht="17.100000000000001" customHeight="1">
      <c r="A92" s="17">
        <v>45537</v>
      </c>
      <c r="B92" s="36" t="s">
        <v>566</v>
      </c>
      <c r="C92" s="28"/>
      <c r="D92" s="29"/>
      <c r="E92" s="21"/>
      <c r="F92" s="30">
        <v>2</v>
      </c>
      <c r="G92" s="335">
        <f t="shared" ref="G92" si="20">J91</f>
        <v>60.97</v>
      </c>
      <c r="H92" s="339">
        <f t="shared" ref="H92" si="21">G92*F92</f>
        <v>121.94</v>
      </c>
      <c r="I92" s="336">
        <f t="shared" ref="I92" si="22">+I91+C92-F92</f>
        <v>40</v>
      </c>
      <c r="J92" s="202">
        <f t="shared" ref="J92" si="23">ROUND(((K91+E92)-H92)/I92,2)</f>
        <v>60.97</v>
      </c>
      <c r="K92" s="203">
        <f t="shared" ref="K92" si="24">ROUND(I92*J92,2)</f>
        <v>2438.8000000000002</v>
      </c>
      <c r="L92" s="34"/>
      <c r="M92" s="165" t="s">
        <v>1214</v>
      </c>
    </row>
    <row r="93" spans="1:13" ht="17.100000000000001" customHeight="1">
      <c r="A93" s="17">
        <v>45539</v>
      </c>
      <c r="B93" s="36" t="s">
        <v>577</v>
      </c>
      <c r="C93" s="28"/>
      <c r="D93" s="29"/>
      <c r="E93" s="21"/>
      <c r="F93" s="30">
        <v>2</v>
      </c>
      <c r="G93" s="335">
        <f t="shared" ref="G93" si="25">J92</f>
        <v>60.97</v>
      </c>
      <c r="H93" s="339">
        <f t="shared" ref="H93" si="26">G93*F93</f>
        <v>121.94</v>
      </c>
      <c r="I93" s="336">
        <f t="shared" ref="I93" si="27">+I92+C93-F93</f>
        <v>38</v>
      </c>
      <c r="J93" s="202">
        <f t="shared" ref="J93" si="28">ROUND(((K92+E93)-H93)/I93,2)</f>
        <v>60.97</v>
      </c>
      <c r="K93" s="203">
        <f t="shared" ref="K93" si="29">ROUND(I93*J93,2)</f>
        <v>2316.86</v>
      </c>
      <c r="L93" s="34"/>
      <c r="M93" s="165" t="s">
        <v>1233</v>
      </c>
    </row>
    <row r="94" spans="1:13" ht="17.100000000000001" customHeight="1">
      <c r="A94" s="17">
        <v>45546</v>
      </c>
      <c r="B94" s="36" t="s">
        <v>574</v>
      </c>
      <c r="C94" s="28"/>
      <c r="D94" s="29"/>
      <c r="E94" s="21"/>
      <c r="F94" s="30">
        <v>3</v>
      </c>
      <c r="G94" s="335">
        <f t="shared" ref="G94" si="30">J93</f>
        <v>60.97</v>
      </c>
      <c r="H94" s="339">
        <f t="shared" ref="H94" si="31">G94*F94</f>
        <v>182.91</v>
      </c>
      <c r="I94" s="336">
        <f t="shared" ref="I94" si="32">+I93+C94-F94</f>
        <v>35</v>
      </c>
      <c r="J94" s="202">
        <f t="shared" ref="J94" si="33">ROUND(((K93+E94)-H94)/I94,2)</f>
        <v>60.97</v>
      </c>
      <c r="K94" s="203">
        <f t="shared" ref="K94" si="34">ROUND(I94*J94,2)</f>
        <v>2133.9499999999998</v>
      </c>
      <c r="L94" s="34"/>
      <c r="M94" s="165" t="s">
        <v>1259</v>
      </c>
    </row>
    <row r="95" spans="1:13" ht="17.100000000000001" customHeight="1">
      <c r="A95" s="17">
        <v>45547</v>
      </c>
      <c r="B95" s="36" t="s">
        <v>591</v>
      </c>
      <c r="C95" s="28"/>
      <c r="D95" s="29"/>
      <c r="E95" s="21"/>
      <c r="F95" s="30">
        <v>1</v>
      </c>
      <c r="G95" s="335">
        <f t="shared" ref="G95" si="35">J94</f>
        <v>60.97</v>
      </c>
      <c r="H95" s="339">
        <f t="shared" ref="H95" si="36">G95*F95</f>
        <v>60.97</v>
      </c>
      <c r="I95" s="336">
        <f t="shared" ref="I95" si="37">+I94+C95-F95</f>
        <v>34</v>
      </c>
      <c r="J95" s="202">
        <f t="shared" ref="J95" si="38">ROUND(((K94+E95)-H95)/I95,2)</f>
        <v>60.97</v>
      </c>
      <c r="K95" s="203">
        <f t="shared" ref="K95" si="39">ROUND(I95*J95,2)</f>
        <v>2072.98</v>
      </c>
      <c r="L95" s="34"/>
      <c r="M95" s="165" t="s">
        <v>1270</v>
      </c>
    </row>
    <row r="96" spans="1:13" ht="17.100000000000001" customHeight="1">
      <c r="A96" s="17">
        <v>45551</v>
      </c>
      <c r="B96" s="36" t="s">
        <v>566</v>
      </c>
      <c r="C96" s="28"/>
      <c r="D96" s="29"/>
      <c r="E96" s="21"/>
      <c r="F96" s="30">
        <v>1</v>
      </c>
      <c r="G96" s="335">
        <f t="shared" ref="G96" si="40">J95</f>
        <v>60.97</v>
      </c>
      <c r="H96" s="339">
        <f t="shared" ref="H96" si="41">G96*F96</f>
        <v>60.97</v>
      </c>
      <c r="I96" s="336">
        <f t="shared" ref="I96" si="42">+I95+C96-F96</f>
        <v>33</v>
      </c>
      <c r="J96" s="202">
        <f t="shared" ref="J96" si="43">ROUND(((K95+E96)-H96)/I96,2)</f>
        <v>60.97</v>
      </c>
      <c r="K96" s="203">
        <f t="shared" ref="K96" si="44">ROUND(I96*J96,2)</f>
        <v>2012.01</v>
      </c>
      <c r="L96" s="34"/>
      <c r="M96" s="165" t="s">
        <v>1273</v>
      </c>
    </row>
    <row r="97" spans="1:13" ht="17.100000000000001" customHeight="1">
      <c r="A97" s="17">
        <v>45552</v>
      </c>
      <c r="B97" s="36" t="s">
        <v>588</v>
      </c>
      <c r="C97" s="28"/>
      <c r="D97" s="29"/>
      <c r="E97" s="21"/>
      <c r="F97" s="30">
        <v>5</v>
      </c>
      <c r="G97" s="335">
        <f t="shared" ref="G97" si="45">J96</f>
        <v>60.97</v>
      </c>
      <c r="H97" s="339">
        <f t="shared" ref="H97" si="46">G97*F97</f>
        <v>304.85000000000002</v>
      </c>
      <c r="I97" s="336">
        <f t="shared" ref="I97" si="47">+I96+C97-F97</f>
        <v>28</v>
      </c>
      <c r="J97" s="202">
        <f t="shared" ref="J97" si="48">ROUND(((K96+E97)-H97)/I97,2)</f>
        <v>60.97</v>
      </c>
      <c r="K97" s="203">
        <f t="shared" ref="K97" si="49">ROUND(I97*J97,2)</f>
        <v>1707.16</v>
      </c>
      <c r="L97" s="34"/>
      <c r="M97" s="165" t="s">
        <v>1280</v>
      </c>
    </row>
    <row r="98" spans="1:13" ht="17.100000000000001" customHeight="1">
      <c r="A98" s="17">
        <v>45554</v>
      </c>
      <c r="B98" s="36" t="s">
        <v>574</v>
      </c>
      <c r="C98" s="28"/>
      <c r="D98" s="29"/>
      <c r="E98" s="21"/>
      <c r="F98" s="30">
        <v>3</v>
      </c>
      <c r="G98" s="335">
        <f t="shared" ref="G98" si="50">J97</f>
        <v>60.97</v>
      </c>
      <c r="H98" s="339">
        <f t="shared" ref="H98" si="51">G98*F98</f>
        <v>182.91</v>
      </c>
      <c r="I98" s="336">
        <f t="shared" ref="I98" si="52">+I97+C98-F98</f>
        <v>25</v>
      </c>
      <c r="J98" s="202">
        <f t="shared" ref="J98" si="53">ROUND(((K97+E98)-H98)/I98,2)</f>
        <v>60.97</v>
      </c>
      <c r="K98" s="203">
        <f t="shared" ref="K98" si="54">ROUND(I98*J98,2)</f>
        <v>1524.25</v>
      </c>
      <c r="L98" s="34"/>
      <c r="M98" s="165" t="s">
        <v>1297</v>
      </c>
    </row>
    <row r="99" spans="1:13" ht="17.100000000000001" customHeight="1">
      <c r="A99" s="17">
        <v>45568</v>
      </c>
      <c r="B99" s="36" t="s">
        <v>591</v>
      </c>
      <c r="C99" s="28"/>
      <c r="D99" s="29"/>
      <c r="E99" s="21"/>
      <c r="F99" s="30">
        <v>1</v>
      </c>
      <c r="G99" s="335">
        <f t="shared" ref="G99" si="55">J98</f>
        <v>60.97</v>
      </c>
      <c r="H99" s="339">
        <f t="shared" ref="H99" si="56">G99*F99</f>
        <v>60.97</v>
      </c>
      <c r="I99" s="336">
        <f t="shared" ref="I99" si="57">+I98+C99-F99</f>
        <v>24</v>
      </c>
      <c r="J99" s="202">
        <f t="shared" ref="J99" si="58">ROUND(((K98+E99)-H99)/I99,2)</f>
        <v>60.97</v>
      </c>
      <c r="K99" s="203">
        <f t="shared" ref="K99" si="59">ROUND(I99*J99,2)</f>
        <v>1463.28</v>
      </c>
      <c r="L99" s="34"/>
      <c r="M99" s="165" t="s">
        <v>1324</v>
      </c>
    </row>
    <row r="100" spans="1:13" ht="17.100000000000001" customHeight="1">
      <c r="A100" s="17">
        <v>45573</v>
      </c>
      <c r="B100" s="36" t="s">
        <v>591</v>
      </c>
      <c r="C100" s="28"/>
      <c r="D100" s="29"/>
      <c r="E100" s="21"/>
      <c r="F100" s="30">
        <v>4</v>
      </c>
      <c r="G100" s="335">
        <f t="shared" ref="G100" si="60">J99</f>
        <v>60.97</v>
      </c>
      <c r="H100" s="339">
        <f t="shared" ref="H100" si="61">G100*F100</f>
        <v>243.88</v>
      </c>
      <c r="I100" s="336">
        <f t="shared" ref="I100" si="62">+I99+C100-F100</f>
        <v>20</v>
      </c>
      <c r="J100" s="202">
        <f t="shared" ref="J100" si="63">ROUND(((K99+E100)-H100)/I100,2)</f>
        <v>60.97</v>
      </c>
      <c r="K100" s="203">
        <f t="shared" ref="K100" si="64">ROUND(I100*J100,2)</f>
        <v>1219.4000000000001</v>
      </c>
      <c r="L100" s="34"/>
      <c r="M100" s="165" t="s">
        <v>1354</v>
      </c>
    </row>
    <row r="101" spans="1:13" ht="17.100000000000001" customHeight="1">
      <c r="A101" s="17">
        <v>45574</v>
      </c>
      <c r="B101" s="36" t="s">
        <v>574</v>
      </c>
      <c r="C101" s="28"/>
      <c r="D101" s="29"/>
      <c r="E101" s="21"/>
      <c r="F101" s="30">
        <v>2</v>
      </c>
      <c r="G101" s="335">
        <f t="shared" ref="G101" si="65">J100</f>
        <v>60.97</v>
      </c>
      <c r="H101" s="339">
        <f t="shared" ref="H101" si="66">G101*F101</f>
        <v>121.94</v>
      </c>
      <c r="I101" s="336">
        <f t="shared" ref="I101" si="67">+I100+C101-F101</f>
        <v>18</v>
      </c>
      <c r="J101" s="202">
        <f t="shared" ref="J101" si="68">ROUND(((K100+E101)-H101)/I101,2)</f>
        <v>60.97</v>
      </c>
      <c r="K101" s="203">
        <f t="shared" ref="K101" si="69">ROUND(I101*J101,2)</f>
        <v>1097.46</v>
      </c>
      <c r="L101" s="34"/>
      <c r="M101" s="165" t="s">
        <v>1364</v>
      </c>
    </row>
    <row r="102" spans="1:13" ht="17.100000000000001" customHeight="1">
      <c r="A102" s="17">
        <v>45575</v>
      </c>
      <c r="B102" s="36" t="s">
        <v>591</v>
      </c>
      <c r="C102" s="28"/>
      <c r="D102" s="29"/>
      <c r="E102" s="21"/>
      <c r="F102" s="30">
        <v>2</v>
      </c>
      <c r="G102" s="335">
        <f t="shared" ref="G102" si="70">J101</f>
        <v>60.97</v>
      </c>
      <c r="H102" s="339">
        <f t="shared" ref="H102" si="71">G102*F102</f>
        <v>121.94</v>
      </c>
      <c r="I102" s="336">
        <f t="shared" ref="I102" si="72">+I101+C102-F102</f>
        <v>16</v>
      </c>
      <c r="J102" s="202">
        <f t="shared" ref="J102" si="73">ROUND(((K101+E102)-H102)/I102,2)</f>
        <v>60.97</v>
      </c>
      <c r="K102" s="203">
        <f t="shared" ref="K102" si="74">ROUND(I102*J102,2)</f>
        <v>975.52</v>
      </c>
      <c r="L102" s="34"/>
      <c r="M102" s="165" t="s">
        <v>1370</v>
      </c>
    </row>
    <row r="103" spans="1:13" ht="17.100000000000001" customHeight="1">
      <c r="A103" s="17">
        <v>45581</v>
      </c>
      <c r="B103" s="36" t="s">
        <v>577</v>
      </c>
      <c r="C103" s="28"/>
      <c r="D103" s="29"/>
      <c r="E103" s="21"/>
      <c r="F103" s="30">
        <v>2</v>
      </c>
      <c r="G103" s="335">
        <f t="shared" ref="G103" si="75">J102</f>
        <v>60.97</v>
      </c>
      <c r="H103" s="339">
        <f t="shared" ref="H103" si="76">G103*F103</f>
        <v>121.94</v>
      </c>
      <c r="I103" s="336">
        <f t="shared" ref="I103" si="77">+I102+C103-F103</f>
        <v>14</v>
      </c>
      <c r="J103" s="202">
        <f t="shared" ref="J103" si="78">ROUND(((K102+E103)-H103)/I103,2)</f>
        <v>60.97</v>
      </c>
      <c r="K103" s="203">
        <f t="shared" ref="K103" si="79">ROUND(I103*J103,2)</f>
        <v>853.58</v>
      </c>
      <c r="L103" s="34"/>
      <c r="M103" s="165" t="s">
        <v>1391</v>
      </c>
    </row>
    <row r="104" spans="1:13" ht="17.100000000000001" customHeight="1">
      <c r="A104" s="17">
        <v>45600</v>
      </c>
      <c r="B104" s="36" t="s">
        <v>605</v>
      </c>
      <c r="C104" s="28"/>
      <c r="D104" s="29"/>
      <c r="E104" s="21"/>
      <c r="F104" s="30">
        <v>1</v>
      </c>
      <c r="G104" s="335">
        <f t="shared" ref="G104" si="80">J103</f>
        <v>60.97</v>
      </c>
      <c r="H104" s="339">
        <f t="shared" ref="H104" si="81">G104*F104</f>
        <v>60.97</v>
      </c>
      <c r="I104" s="336">
        <f t="shared" ref="I104" si="82">+I103+C104-F104</f>
        <v>13</v>
      </c>
      <c r="J104" s="202">
        <f t="shared" ref="J104" si="83">ROUND(((K103+E104)-H104)/I104,2)</f>
        <v>60.97</v>
      </c>
      <c r="K104" s="203">
        <f t="shared" ref="K104" si="84">ROUND(I104*J104,2)</f>
        <v>792.61</v>
      </c>
      <c r="L104" s="34"/>
      <c r="M104" s="165" t="s">
        <v>1407</v>
      </c>
    </row>
    <row r="105" spans="1:13" ht="17.100000000000001" customHeight="1">
      <c r="A105" s="17">
        <v>45609</v>
      </c>
      <c r="B105" s="36" t="s">
        <v>605</v>
      </c>
      <c r="C105" s="28"/>
      <c r="D105" s="29"/>
      <c r="E105" s="21"/>
      <c r="F105" s="30">
        <v>1</v>
      </c>
      <c r="G105" s="335">
        <f t="shared" ref="G105" si="85">J104</f>
        <v>60.97</v>
      </c>
      <c r="H105" s="339">
        <f t="shared" ref="H105" si="86">G105*F105</f>
        <v>60.97</v>
      </c>
      <c r="I105" s="336">
        <f t="shared" ref="I105" si="87">+I104+C105-F105</f>
        <v>12</v>
      </c>
      <c r="J105" s="202">
        <f t="shared" ref="J105" si="88">ROUND(((K104+E105)-H105)/I105,2)</f>
        <v>60.97</v>
      </c>
      <c r="K105" s="203">
        <f t="shared" ref="K105" si="89">ROUND(I105*J105,2)</f>
        <v>731.64</v>
      </c>
      <c r="L105" s="34"/>
      <c r="M105" s="165" t="s">
        <v>1452</v>
      </c>
    </row>
    <row r="106" spans="1:13" ht="17.100000000000001" customHeight="1">
      <c r="A106" s="17">
        <v>45617</v>
      </c>
      <c r="B106" s="36" t="s">
        <v>577</v>
      </c>
      <c r="C106" s="28"/>
      <c r="D106" s="29"/>
      <c r="E106" s="21"/>
      <c r="F106" s="30">
        <v>2</v>
      </c>
      <c r="G106" s="335">
        <f t="shared" ref="G106" si="90">J105</f>
        <v>60.97</v>
      </c>
      <c r="H106" s="339">
        <f t="shared" ref="H106" si="91">G106*F106</f>
        <v>121.94</v>
      </c>
      <c r="I106" s="336">
        <f t="shared" ref="I106" si="92">+I105+C106-F106</f>
        <v>10</v>
      </c>
      <c r="J106" s="202">
        <f t="shared" ref="J106" si="93">ROUND(((K105+E106)-H106)/I106,2)</f>
        <v>60.97</v>
      </c>
      <c r="K106" s="203">
        <f t="shared" ref="K106" si="94">ROUND(I106*J106,2)</f>
        <v>609.70000000000005</v>
      </c>
      <c r="L106" s="34"/>
      <c r="M106" s="165" t="s">
        <v>1465</v>
      </c>
    </row>
    <row r="107" spans="1:13" ht="17.100000000000001" customHeight="1">
      <c r="A107" s="17">
        <v>45636</v>
      </c>
      <c r="B107" s="36" t="s">
        <v>591</v>
      </c>
      <c r="C107" s="28"/>
      <c r="D107" s="29"/>
      <c r="E107" s="21"/>
      <c r="F107" s="30">
        <v>1</v>
      </c>
      <c r="G107" s="335">
        <f t="shared" ref="G107" si="95">J106</f>
        <v>60.97</v>
      </c>
      <c r="H107" s="339">
        <f t="shared" ref="H107" si="96">G107*F107</f>
        <v>60.97</v>
      </c>
      <c r="I107" s="336">
        <f t="shared" ref="I107" si="97">+I106+C107-F107</f>
        <v>9</v>
      </c>
      <c r="J107" s="202">
        <f t="shared" ref="J107" si="98">ROUND(((K106+E107)-H107)/I107,2)</f>
        <v>60.97</v>
      </c>
      <c r="K107" s="203">
        <f t="shared" ref="K107" si="99">ROUND(I107*J107,2)</f>
        <v>548.73</v>
      </c>
      <c r="L107" s="34"/>
      <c r="M107" s="165" t="s">
        <v>1505</v>
      </c>
    </row>
    <row r="108" spans="1:13" ht="17.100000000000001" customHeight="1">
      <c r="A108" s="17">
        <v>45637</v>
      </c>
      <c r="B108" s="36" t="s">
        <v>577</v>
      </c>
      <c r="C108" s="28"/>
      <c r="D108" s="29"/>
      <c r="E108" s="21"/>
      <c r="F108" s="30">
        <v>4</v>
      </c>
      <c r="G108" s="335">
        <f t="shared" ref="G108" si="100">J107</f>
        <v>60.97</v>
      </c>
      <c r="H108" s="339">
        <f t="shared" ref="H108" si="101">G108*F108</f>
        <v>243.88</v>
      </c>
      <c r="I108" s="336">
        <f t="shared" ref="I108" si="102">+I107+C108-F108</f>
        <v>5</v>
      </c>
      <c r="J108" s="202">
        <f t="shared" ref="J108" si="103">ROUND(((K107+E108)-H108)/I108,2)</f>
        <v>60.97</v>
      </c>
      <c r="K108" s="203">
        <f t="shared" ref="K108" si="104">ROUND(I108*J108,2)</f>
        <v>304.85000000000002</v>
      </c>
      <c r="L108" s="34"/>
      <c r="M108" s="165" t="s">
        <v>1507</v>
      </c>
    </row>
    <row r="109" spans="1:13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ref="I109:I121" si="105">+I108+C109-F109</f>
        <v>5</v>
      </c>
      <c r="J109" s="40">
        <f t="shared" ref="J109:J121" si="106">ROUND(((K108+E109)-H109)/I109,2)</f>
        <v>60.97</v>
      </c>
      <c r="K109" s="33">
        <f t="shared" ref="K109:K121" si="107">ROUND(I109*J109,2)</f>
        <v>304.85000000000002</v>
      </c>
      <c r="L109" s="34"/>
    </row>
    <row r="110" spans="1:13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05"/>
        <v>5</v>
      </c>
      <c r="J110" s="40">
        <f t="shared" si="106"/>
        <v>60.97</v>
      </c>
      <c r="K110" s="33">
        <f t="shared" si="107"/>
        <v>304.85000000000002</v>
      </c>
      <c r="L110" s="34"/>
    </row>
    <row r="111" spans="1:13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05"/>
        <v>5</v>
      </c>
      <c r="J111" s="40">
        <f t="shared" si="106"/>
        <v>60.97</v>
      </c>
      <c r="K111" s="33">
        <f t="shared" si="107"/>
        <v>304.85000000000002</v>
      </c>
      <c r="L111" s="34"/>
    </row>
    <row r="112" spans="1:13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05"/>
        <v>5</v>
      </c>
      <c r="J112" s="40">
        <f t="shared" si="106"/>
        <v>60.97</v>
      </c>
      <c r="K112" s="33">
        <f t="shared" si="107"/>
        <v>304.85000000000002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05"/>
        <v>5</v>
      </c>
      <c r="J113" s="40">
        <f t="shared" si="106"/>
        <v>60.97</v>
      </c>
      <c r="K113" s="33">
        <f t="shared" si="107"/>
        <v>304.85000000000002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05"/>
        <v>5</v>
      </c>
      <c r="J114" s="40">
        <f t="shared" si="106"/>
        <v>60.97</v>
      </c>
      <c r="K114" s="33">
        <f t="shared" si="107"/>
        <v>304.85000000000002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05"/>
        <v>5</v>
      </c>
      <c r="J115" s="40">
        <f t="shared" si="106"/>
        <v>60.97</v>
      </c>
      <c r="K115" s="33">
        <f t="shared" si="107"/>
        <v>304.85000000000002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05"/>
        <v>5</v>
      </c>
      <c r="J116" s="40">
        <f t="shared" si="106"/>
        <v>60.97</v>
      </c>
      <c r="K116" s="33">
        <f t="shared" si="107"/>
        <v>304.85000000000002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05"/>
        <v>5</v>
      </c>
      <c r="J117" s="40">
        <f t="shared" si="106"/>
        <v>60.97</v>
      </c>
      <c r="K117" s="33">
        <f t="shared" si="107"/>
        <v>304.85000000000002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05"/>
        <v>5</v>
      </c>
      <c r="J118" s="40">
        <f t="shared" si="106"/>
        <v>60.97</v>
      </c>
      <c r="K118" s="33">
        <f t="shared" si="107"/>
        <v>304.85000000000002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05"/>
        <v>5</v>
      </c>
      <c r="J119" s="40">
        <f t="shared" si="106"/>
        <v>60.97</v>
      </c>
      <c r="K119" s="33">
        <f t="shared" si="107"/>
        <v>304.85000000000002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05"/>
        <v>5</v>
      </c>
      <c r="J120" s="40">
        <f t="shared" si="106"/>
        <v>60.97</v>
      </c>
      <c r="K120" s="33">
        <f t="shared" si="107"/>
        <v>304.85000000000002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05"/>
        <v>5</v>
      </c>
      <c r="J121" s="40">
        <f t="shared" si="106"/>
        <v>60.97</v>
      </c>
      <c r="K121" s="33">
        <f t="shared" si="107"/>
        <v>304.85000000000002</v>
      </c>
      <c r="L121" s="34"/>
    </row>
    <row r="1048576" spans="7:11">
      <c r="G1048576" s="335"/>
      <c r="H1048576" s="339"/>
      <c r="I1048576" s="336"/>
      <c r="J1048576" s="202"/>
      <c r="K1048576" s="203"/>
    </row>
  </sheetData>
  <mergeCells count="25">
    <mergeCell ref="M11:M13"/>
    <mergeCell ref="F11:H11"/>
    <mergeCell ref="J12:J13"/>
    <mergeCell ref="K12:K13"/>
    <mergeCell ref="G12:G13"/>
    <mergeCell ref="H12:H13"/>
    <mergeCell ref="B8:H8"/>
    <mergeCell ref="K1:L1"/>
    <mergeCell ref="A3:L3"/>
    <mergeCell ref="A4:L4"/>
    <mergeCell ref="B6:H6"/>
    <mergeCell ref="A7:L7"/>
    <mergeCell ref="B9:H9"/>
    <mergeCell ref="K9:L9"/>
    <mergeCell ref="I10:L10"/>
    <mergeCell ref="L11:L13"/>
    <mergeCell ref="A11:A13"/>
    <mergeCell ref="B11:B13"/>
    <mergeCell ref="C11:E11"/>
    <mergeCell ref="I11:K11"/>
    <mergeCell ref="I12:I13"/>
    <mergeCell ref="C12:C13"/>
    <mergeCell ref="D12:D13"/>
    <mergeCell ref="E12:E13"/>
    <mergeCell ref="F12:F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tabColor rgb="FFFF0000"/>
    <pageSetUpPr fitToPage="1"/>
  </sheetPr>
  <dimension ref="A1:L120"/>
  <sheetViews>
    <sheetView topLeftCell="A4" zoomScaleNormal="100" zoomScaleSheetLayoutView="100" workbookViewId="0">
      <selection activeCell="E16" sqref="E16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478" t="s">
        <v>71</v>
      </c>
      <c r="C8" s="478"/>
      <c r="D8" s="478"/>
      <c r="E8" s="478"/>
      <c r="F8" s="478"/>
      <c r="G8" s="478"/>
      <c r="H8" s="479"/>
      <c r="I8" s="9" t="s">
        <v>7</v>
      </c>
      <c r="J8" s="10"/>
      <c r="K8" s="10" t="s">
        <v>70</v>
      </c>
      <c r="L8" s="11"/>
    </row>
    <row r="9" spans="1:12" ht="15" customHeight="1">
      <c r="A9" s="12" t="s">
        <v>9</v>
      </c>
      <c r="B9" s="478" t="s">
        <v>72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>
        <v>45546</v>
      </c>
      <c r="B15" s="36" t="s">
        <v>1286</v>
      </c>
      <c r="C15" s="28">
        <v>20</v>
      </c>
      <c r="D15" s="29">
        <v>45</v>
      </c>
      <c r="E15" s="21">
        <f>C15*D15</f>
        <v>900</v>
      </c>
      <c r="F15" s="30"/>
      <c r="G15" s="31">
        <f>J14</f>
        <v>0</v>
      </c>
      <c r="H15" s="21">
        <f>G15*F15</f>
        <v>0</v>
      </c>
      <c r="I15" s="32">
        <f>+I14+C15-F15</f>
        <v>20</v>
      </c>
      <c r="J15" s="40">
        <f>ROUND(((K14+E15)-H15)/I15,2)</f>
        <v>45</v>
      </c>
      <c r="K15" s="33">
        <f>ROUND(I15*J15,2)</f>
        <v>900</v>
      </c>
      <c r="L15" s="34"/>
    </row>
    <row r="16" spans="1:12" ht="17.100000000000001" customHeight="1">
      <c r="A16" s="17"/>
      <c r="B16" s="36"/>
      <c r="C16" s="28"/>
      <c r="D16" s="29"/>
      <c r="E16" s="21"/>
      <c r="F16" s="30"/>
      <c r="G16" s="31">
        <f>J15</f>
        <v>45</v>
      </c>
      <c r="H16" s="21">
        <f>G16*F16</f>
        <v>0</v>
      </c>
      <c r="I16" s="32">
        <f>+I15+C16-F16</f>
        <v>20</v>
      </c>
      <c r="J16" s="40">
        <f>ROUND(((K15+E16)-H16)/I16,2)</f>
        <v>45</v>
      </c>
      <c r="K16" s="33">
        <f>ROUND(I16*J16,2)</f>
        <v>900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>
        <f>J16</f>
        <v>45</v>
      </c>
      <c r="H17" s="21">
        <f>G17*F17</f>
        <v>0</v>
      </c>
      <c r="I17" s="87">
        <f>+I16+C17-F17</f>
        <v>20</v>
      </c>
      <c r="J17" s="88">
        <v>0</v>
      </c>
      <c r="K17" s="89">
        <f>ROUND(I17*J17,2)</f>
        <v>0</v>
      </c>
      <c r="L17" s="90"/>
    </row>
    <row r="18" spans="1:12" ht="17.100000000000001" customHeight="1">
      <c r="A18" s="17"/>
      <c r="B18" s="58"/>
      <c r="C18" s="28"/>
      <c r="D18" s="29"/>
      <c r="E18" s="21"/>
      <c r="F18" s="30"/>
      <c r="G18" s="31"/>
      <c r="H18" s="21"/>
      <c r="I18" s="87">
        <f>+I17+C18-F18</f>
        <v>20</v>
      </c>
      <c r="J18" s="88">
        <v>0</v>
      </c>
      <c r="K18" s="89">
        <f>ROUND(I18*J18,2)</f>
        <v>0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87">
        <f>+I18+C19-F19</f>
        <v>20</v>
      </c>
      <c r="J19" s="88">
        <v>0</v>
      </c>
      <c r="K19" s="89">
        <f>ROUND(I19*J19,2)</f>
        <v>0</v>
      </c>
      <c r="L19" s="34"/>
    </row>
    <row r="20" spans="1:12" ht="17.100000000000001" customHeight="1">
      <c r="A20" s="17"/>
      <c r="B20" s="17"/>
      <c r="C20" s="28"/>
      <c r="D20" s="29"/>
      <c r="E20" s="21"/>
      <c r="F20" s="30"/>
      <c r="G20" s="31"/>
      <c r="H20" s="21"/>
      <c r="I20" s="87">
        <f t="shared" ref="I20:I83" si="0">+I19+C20-F20</f>
        <v>20</v>
      </c>
      <c r="J20" s="88">
        <v>0</v>
      </c>
      <c r="K20" s="89">
        <f t="shared" ref="K20:K83" si="1">ROUND(I20*J20,2)</f>
        <v>0</v>
      </c>
      <c r="L20" s="34"/>
    </row>
    <row r="21" spans="1:12" ht="17.100000000000001" customHeight="1">
      <c r="A21" s="17"/>
      <c r="B21" s="17"/>
      <c r="C21" s="28"/>
      <c r="D21" s="29"/>
      <c r="E21" s="21"/>
      <c r="F21" s="30"/>
      <c r="G21" s="31"/>
      <c r="H21" s="21"/>
      <c r="I21" s="87">
        <f t="shared" si="0"/>
        <v>20</v>
      </c>
      <c r="J21" s="88">
        <v>0</v>
      </c>
      <c r="K21" s="89">
        <f t="shared" si="1"/>
        <v>0</v>
      </c>
      <c r="L21" s="34"/>
    </row>
    <row r="22" spans="1:12" ht="17.100000000000001" customHeight="1">
      <c r="A22" s="17"/>
      <c r="B22" s="17"/>
      <c r="C22" s="28"/>
      <c r="D22" s="29"/>
      <c r="E22" s="21"/>
      <c r="F22" s="30"/>
      <c r="G22" s="31"/>
      <c r="H22" s="21"/>
      <c r="I22" s="87">
        <f t="shared" si="0"/>
        <v>20</v>
      </c>
      <c r="J22" s="88">
        <v>0</v>
      </c>
      <c r="K22" s="89">
        <f t="shared" si="1"/>
        <v>0</v>
      </c>
      <c r="L22" s="34"/>
    </row>
    <row r="23" spans="1:12" ht="17.100000000000001" customHeight="1">
      <c r="A23" s="17"/>
      <c r="B23" s="17"/>
      <c r="C23" s="28"/>
      <c r="D23" s="29"/>
      <c r="E23" s="21"/>
      <c r="F23" s="30"/>
      <c r="G23" s="31"/>
      <c r="H23" s="21"/>
      <c r="I23" s="87">
        <f t="shared" si="0"/>
        <v>20</v>
      </c>
      <c r="J23" s="88">
        <v>0</v>
      </c>
      <c r="K23" s="89">
        <f t="shared" si="1"/>
        <v>0</v>
      </c>
      <c r="L23" s="34"/>
    </row>
    <row r="24" spans="1:12" ht="17.100000000000001" customHeight="1">
      <c r="A24" s="17"/>
      <c r="B24" s="17"/>
      <c r="C24" s="28"/>
      <c r="D24" s="29"/>
      <c r="E24" s="21"/>
      <c r="F24" s="30"/>
      <c r="G24" s="31"/>
      <c r="H24" s="21"/>
      <c r="I24" s="87">
        <f t="shared" si="0"/>
        <v>20</v>
      </c>
      <c r="J24" s="88">
        <v>0</v>
      </c>
      <c r="K24" s="89">
        <f t="shared" si="1"/>
        <v>0</v>
      </c>
      <c r="L24" s="34"/>
    </row>
    <row r="25" spans="1:12" ht="17.100000000000001" customHeight="1">
      <c r="A25" s="17"/>
      <c r="B25" s="17"/>
      <c r="C25" s="28"/>
      <c r="D25" s="29"/>
      <c r="E25" s="21"/>
      <c r="F25" s="30"/>
      <c r="G25" s="31"/>
      <c r="H25" s="21"/>
      <c r="I25" s="87">
        <f t="shared" si="0"/>
        <v>20</v>
      </c>
      <c r="J25" s="88">
        <v>0</v>
      </c>
      <c r="K25" s="89">
        <f t="shared" si="1"/>
        <v>0</v>
      </c>
      <c r="L25" s="34"/>
    </row>
    <row r="26" spans="1:12" ht="17.100000000000001" customHeight="1">
      <c r="A26" s="17"/>
      <c r="B26" s="17"/>
      <c r="C26" s="28"/>
      <c r="D26" s="29"/>
      <c r="E26" s="21"/>
      <c r="F26" s="30"/>
      <c r="G26" s="31"/>
      <c r="H26" s="21"/>
      <c r="I26" s="87">
        <f t="shared" si="0"/>
        <v>20</v>
      </c>
      <c r="J26" s="88">
        <v>0</v>
      </c>
      <c r="K26" s="89">
        <f t="shared" si="1"/>
        <v>0</v>
      </c>
      <c r="L26" s="34"/>
    </row>
    <row r="27" spans="1:12" ht="17.100000000000001" customHeight="1">
      <c r="A27" s="17"/>
      <c r="B27" s="17"/>
      <c r="C27" s="28"/>
      <c r="D27" s="29"/>
      <c r="E27" s="21"/>
      <c r="F27" s="30"/>
      <c r="G27" s="31"/>
      <c r="H27" s="21"/>
      <c r="I27" s="87">
        <f t="shared" si="0"/>
        <v>20</v>
      </c>
      <c r="J27" s="88">
        <v>0</v>
      </c>
      <c r="K27" s="89">
        <f t="shared" si="1"/>
        <v>0</v>
      </c>
      <c r="L27" s="34"/>
    </row>
    <row r="28" spans="1:12" ht="17.100000000000001" customHeight="1">
      <c r="A28" s="17"/>
      <c r="B28" s="17"/>
      <c r="C28" s="28"/>
      <c r="D28" s="29"/>
      <c r="E28" s="21"/>
      <c r="F28" s="30"/>
      <c r="G28" s="31"/>
      <c r="H28" s="21"/>
      <c r="I28" s="87">
        <f t="shared" si="0"/>
        <v>20</v>
      </c>
      <c r="J28" s="88">
        <v>0</v>
      </c>
      <c r="K28" s="89">
        <f t="shared" si="1"/>
        <v>0</v>
      </c>
      <c r="L28" s="34"/>
    </row>
    <row r="29" spans="1:12" ht="17.100000000000001" customHeight="1">
      <c r="A29" s="17"/>
      <c r="B29" s="17"/>
      <c r="C29" s="28"/>
      <c r="D29" s="29"/>
      <c r="E29" s="21"/>
      <c r="F29" s="30"/>
      <c r="G29" s="31"/>
      <c r="H29" s="21"/>
      <c r="I29" s="87">
        <f t="shared" si="0"/>
        <v>20</v>
      </c>
      <c r="J29" s="88">
        <v>0</v>
      </c>
      <c r="K29" s="89">
        <f t="shared" si="1"/>
        <v>0</v>
      </c>
      <c r="L29" s="34"/>
    </row>
    <row r="30" spans="1:12" ht="17.100000000000001" customHeight="1">
      <c r="A30" s="17"/>
      <c r="B30" s="17"/>
      <c r="C30" s="28"/>
      <c r="D30" s="29"/>
      <c r="E30" s="21"/>
      <c r="F30" s="30"/>
      <c r="G30" s="31"/>
      <c r="H30" s="21"/>
      <c r="I30" s="87">
        <f t="shared" si="0"/>
        <v>20</v>
      </c>
      <c r="J30" s="88">
        <v>0</v>
      </c>
      <c r="K30" s="89">
        <f t="shared" si="1"/>
        <v>0</v>
      </c>
      <c r="L30" s="34"/>
    </row>
    <row r="31" spans="1:12" ht="17.100000000000001" customHeight="1">
      <c r="A31" s="17"/>
      <c r="B31" s="17"/>
      <c r="C31" s="28"/>
      <c r="D31" s="29"/>
      <c r="E31" s="21"/>
      <c r="F31" s="30"/>
      <c r="G31" s="31"/>
      <c r="H31" s="21"/>
      <c r="I31" s="87">
        <f t="shared" si="0"/>
        <v>20</v>
      </c>
      <c r="J31" s="88">
        <v>0</v>
      </c>
      <c r="K31" s="89">
        <f t="shared" si="1"/>
        <v>0</v>
      </c>
      <c r="L31" s="34"/>
    </row>
    <row r="32" spans="1:12" ht="17.100000000000001" customHeight="1">
      <c r="A32" s="17"/>
      <c r="B32" s="17"/>
      <c r="C32" s="28"/>
      <c r="D32" s="29"/>
      <c r="E32" s="21"/>
      <c r="F32" s="30"/>
      <c r="G32" s="31"/>
      <c r="H32" s="21"/>
      <c r="I32" s="87">
        <f t="shared" si="0"/>
        <v>20</v>
      </c>
      <c r="J32" s="88">
        <v>0</v>
      </c>
      <c r="K32" s="89">
        <f t="shared" si="1"/>
        <v>0</v>
      </c>
      <c r="L32" s="34"/>
    </row>
    <row r="33" spans="1:12" ht="17.100000000000001" customHeight="1">
      <c r="A33" s="17"/>
      <c r="B33" s="17"/>
      <c r="C33" s="28"/>
      <c r="D33" s="29"/>
      <c r="E33" s="21"/>
      <c r="F33" s="30"/>
      <c r="G33" s="31"/>
      <c r="H33" s="21"/>
      <c r="I33" s="87">
        <f t="shared" si="0"/>
        <v>20</v>
      </c>
      <c r="J33" s="88">
        <v>0</v>
      </c>
      <c r="K33" s="89">
        <f t="shared" si="1"/>
        <v>0</v>
      </c>
      <c r="L33" s="34"/>
    </row>
    <row r="34" spans="1:12" ht="17.100000000000001" customHeight="1">
      <c r="A34" s="17"/>
      <c r="B34" s="17"/>
      <c r="C34" s="28"/>
      <c r="D34" s="29"/>
      <c r="E34" s="21"/>
      <c r="F34" s="30"/>
      <c r="G34" s="31"/>
      <c r="H34" s="21"/>
      <c r="I34" s="87">
        <f t="shared" si="0"/>
        <v>20</v>
      </c>
      <c r="J34" s="88">
        <v>0</v>
      </c>
      <c r="K34" s="89">
        <f t="shared" si="1"/>
        <v>0</v>
      </c>
      <c r="L34" s="34"/>
    </row>
    <row r="35" spans="1:12" ht="17.100000000000001" customHeight="1">
      <c r="A35" s="17"/>
      <c r="B35" s="17"/>
      <c r="C35" s="28"/>
      <c r="D35" s="29"/>
      <c r="E35" s="21"/>
      <c r="F35" s="30"/>
      <c r="G35" s="31"/>
      <c r="H35" s="21"/>
      <c r="I35" s="87">
        <f t="shared" si="0"/>
        <v>20</v>
      </c>
      <c r="J35" s="88">
        <v>0</v>
      </c>
      <c r="K35" s="89">
        <f t="shared" si="1"/>
        <v>0</v>
      </c>
      <c r="L35" s="34"/>
    </row>
    <row r="36" spans="1:12" ht="17.100000000000001" customHeight="1">
      <c r="A36" s="17"/>
      <c r="B36" s="17"/>
      <c r="C36" s="28"/>
      <c r="D36" s="29"/>
      <c r="E36" s="21"/>
      <c r="F36" s="30"/>
      <c r="G36" s="31"/>
      <c r="H36" s="21"/>
      <c r="I36" s="87">
        <f t="shared" si="0"/>
        <v>20</v>
      </c>
      <c r="J36" s="88">
        <v>0</v>
      </c>
      <c r="K36" s="89">
        <f t="shared" si="1"/>
        <v>0</v>
      </c>
      <c r="L36" s="34"/>
    </row>
    <row r="37" spans="1:12" ht="17.100000000000001" customHeight="1">
      <c r="A37" s="17"/>
      <c r="B37" s="17"/>
      <c r="C37" s="28"/>
      <c r="D37" s="29"/>
      <c r="E37" s="21"/>
      <c r="F37" s="30"/>
      <c r="G37" s="31"/>
      <c r="H37" s="21"/>
      <c r="I37" s="87">
        <f t="shared" si="0"/>
        <v>20</v>
      </c>
      <c r="J37" s="88">
        <v>0</v>
      </c>
      <c r="K37" s="89">
        <f t="shared" si="1"/>
        <v>0</v>
      </c>
      <c r="L37" s="34"/>
    </row>
    <row r="38" spans="1:12" ht="17.100000000000001" customHeight="1">
      <c r="A38" s="17"/>
      <c r="B38" s="17"/>
      <c r="C38" s="28"/>
      <c r="D38" s="29"/>
      <c r="E38" s="21"/>
      <c r="F38" s="30"/>
      <c r="G38" s="31"/>
      <c r="H38" s="21"/>
      <c r="I38" s="87">
        <f t="shared" si="0"/>
        <v>20</v>
      </c>
      <c r="J38" s="88">
        <v>0</v>
      </c>
      <c r="K38" s="89">
        <f t="shared" si="1"/>
        <v>0</v>
      </c>
      <c r="L38" s="34"/>
    </row>
    <row r="39" spans="1:12" ht="17.100000000000001" customHeight="1">
      <c r="A39" s="17"/>
      <c r="B39" s="17"/>
      <c r="C39" s="28"/>
      <c r="D39" s="29"/>
      <c r="E39" s="21"/>
      <c r="F39" s="30"/>
      <c r="G39" s="31"/>
      <c r="H39" s="21"/>
      <c r="I39" s="87">
        <f t="shared" si="0"/>
        <v>20</v>
      </c>
      <c r="J39" s="88">
        <v>0</v>
      </c>
      <c r="K39" s="89">
        <f t="shared" si="1"/>
        <v>0</v>
      </c>
      <c r="L39" s="34"/>
    </row>
    <row r="40" spans="1:12" ht="17.100000000000001" customHeight="1">
      <c r="A40" s="17"/>
      <c r="B40" s="17"/>
      <c r="C40" s="28"/>
      <c r="D40" s="29"/>
      <c r="E40" s="21"/>
      <c r="F40" s="30"/>
      <c r="G40" s="31"/>
      <c r="H40" s="21"/>
      <c r="I40" s="87">
        <f t="shared" si="0"/>
        <v>20</v>
      </c>
      <c r="J40" s="88">
        <v>0</v>
      </c>
      <c r="K40" s="89">
        <f t="shared" si="1"/>
        <v>0</v>
      </c>
      <c r="L40" s="34"/>
    </row>
    <row r="41" spans="1:12" ht="17.100000000000001" customHeight="1">
      <c r="A41" s="17"/>
      <c r="B41" s="17"/>
      <c r="C41" s="28"/>
      <c r="D41" s="29"/>
      <c r="E41" s="21"/>
      <c r="F41" s="30"/>
      <c r="G41" s="31"/>
      <c r="H41" s="21"/>
      <c r="I41" s="87">
        <f t="shared" si="0"/>
        <v>20</v>
      </c>
      <c r="J41" s="88">
        <v>0</v>
      </c>
      <c r="K41" s="89">
        <f t="shared" si="1"/>
        <v>0</v>
      </c>
      <c r="L41" s="34"/>
    </row>
    <row r="42" spans="1:12" ht="17.100000000000001" customHeight="1">
      <c r="A42" s="17"/>
      <c r="B42" s="17"/>
      <c r="C42" s="28"/>
      <c r="D42" s="29"/>
      <c r="E42" s="21"/>
      <c r="F42" s="30"/>
      <c r="G42" s="31"/>
      <c r="H42" s="21"/>
      <c r="I42" s="87">
        <f t="shared" si="0"/>
        <v>20</v>
      </c>
      <c r="J42" s="88">
        <v>0</v>
      </c>
      <c r="K42" s="89">
        <f t="shared" si="1"/>
        <v>0</v>
      </c>
      <c r="L42" s="34"/>
    </row>
    <row r="43" spans="1:12" ht="17.100000000000001" customHeight="1">
      <c r="A43" s="17"/>
      <c r="B43" s="17"/>
      <c r="C43" s="28"/>
      <c r="D43" s="29"/>
      <c r="E43" s="21"/>
      <c r="F43" s="30"/>
      <c r="G43" s="31"/>
      <c r="H43" s="21"/>
      <c r="I43" s="87">
        <f t="shared" si="0"/>
        <v>20</v>
      </c>
      <c r="J43" s="88">
        <v>0</v>
      </c>
      <c r="K43" s="89">
        <f t="shared" si="1"/>
        <v>0</v>
      </c>
      <c r="L43" s="34"/>
    </row>
    <row r="44" spans="1:12" ht="17.100000000000001" customHeight="1">
      <c r="A44" s="17"/>
      <c r="B44" s="17"/>
      <c r="C44" s="28"/>
      <c r="D44" s="29"/>
      <c r="E44" s="21"/>
      <c r="F44" s="30"/>
      <c r="G44" s="31"/>
      <c r="H44" s="21"/>
      <c r="I44" s="87">
        <f t="shared" si="0"/>
        <v>20</v>
      </c>
      <c r="J44" s="88">
        <v>0</v>
      </c>
      <c r="K44" s="89">
        <f t="shared" si="1"/>
        <v>0</v>
      </c>
      <c r="L44" s="34"/>
    </row>
    <row r="45" spans="1:12" ht="17.100000000000001" customHeight="1">
      <c r="A45" s="17"/>
      <c r="B45" s="17"/>
      <c r="C45" s="28"/>
      <c r="D45" s="29"/>
      <c r="E45" s="21"/>
      <c r="F45" s="30"/>
      <c r="G45" s="31"/>
      <c r="H45" s="21"/>
      <c r="I45" s="87">
        <f t="shared" si="0"/>
        <v>20</v>
      </c>
      <c r="J45" s="88">
        <v>0</v>
      </c>
      <c r="K45" s="89">
        <f t="shared" si="1"/>
        <v>0</v>
      </c>
      <c r="L45" s="34"/>
    </row>
    <row r="46" spans="1:12" ht="17.100000000000001" customHeight="1">
      <c r="A46" s="17"/>
      <c r="B46" s="17"/>
      <c r="C46" s="28"/>
      <c r="D46" s="29"/>
      <c r="E46" s="21"/>
      <c r="F46" s="30"/>
      <c r="G46" s="31"/>
      <c r="H46" s="21"/>
      <c r="I46" s="87">
        <f t="shared" si="0"/>
        <v>20</v>
      </c>
      <c r="J46" s="88">
        <v>0</v>
      </c>
      <c r="K46" s="89">
        <f t="shared" si="1"/>
        <v>0</v>
      </c>
      <c r="L46" s="34"/>
    </row>
    <row r="47" spans="1:12" ht="17.100000000000001" customHeight="1">
      <c r="A47" s="17"/>
      <c r="B47" s="17"/>
      <c r="C47" s="28"/>
      <c r="D47" s="29"/>
      <c r="E47" s="21"/>
      <c r="F47" s="30"/>
      <c r="G47" s="31"/>
      <c r="H47" s="21"/>
      <c r="I47" s="87">
        <f t="shared" si="0"/>
        <v>20</v>
      </c>
      <c r="J47" s="88">
        <v>0</v>
      </c>
      <c r="K47" s="89">
        <f t="shared" si="1"/>
        <v>0</v>
      </c>
      <c r="L47" s="34"/>
    </row>
    <row r="48" spans="1:12" ht="17.100000000000001" customHeight="1">
      <c r="A48" s="17"/>
      <c r="B48" s="17"/>
      <c r="C48" s="28"/>
      <c r="D48" s="29"/>
      <c r="E48" s="21"/>
      <c r="F48" s="30"/>
      <c r="G48" s="31"/>
      <c r="H48" s="21"/>
      <c r="I48" s="87">
        <f t="shared" si="0"/>
        <v>20</v>
      </c>
      <c r="J48" s="88">
        <v>0</v>
      </c>
      <c r="K48" s="89">
        <f t="shared" si="1"/>
        <v>0</v>
      </c>
      <c r="L48" s="34"/>
    </row>
    <row r="49" spans="1:12" ht="17.100000000000001" customHeight="1">
      <c r="A49" s="17"/>
      <c r="B49" s="17"/>
      <c r="C49" s="28"/>
      <c r="D49" s="29"/>
      <c r="E49" s="21"/>
      <c r="F49" s="30"/>
      <c r="G49" s="31"/>
      <c r="H49" s="21"/>
      <c r="I49" s="87">
        <f t="shared" si="0"/>
        <v>20</v>
      </c>
      <c r="J49" s="88">
        <v>0</v>
      </c>
      <c r="K49" s="89">
        <f t="shared" si="1"/>
        <v>0</v>
      </c>
      <c r="L49" s="34"/>
    </row>
    <row r="50" spans="1:12" ht="17.100000000000001" customHeight="1">
      <c r="A50" s="17"/>
      <c r="B50" s="17"/>
      <c r="C50" s="28"/>
      <c r="D50" s="29"/>
      <c r="E50" s="21"/>
      <c r="F50" s="30"/>
      <c r="G50" s="31"/>
      <c r="H50" s="21"/>
      <c r="I50" s="87">
        <f t="shared" si="0"/>
        <v>20</v>
      </c>
      <c r="J50" s="88">
        <v>0</v>
      </c>
      <c r="K50" s="89">
        <f t="shared" si="1"/>
        <v>0</v>
      </c>
      <c r="L50" s="34"/>
    </row>
    <row r="51" spans="1:12" ht="17.100000000000001" customHeight="1">
      <c r="A51" s="17"/>
      <c r="B51" s="17"/>
      <c r="C51" s="28"/>
      <c r="D51" s="29"/>
      <c r="E51" s="21"/>
      <c r="F51" s="30"/>
      <c r="G51" s="31"/>
      <c r="H51" s="21"/>
      <c r="I51" s="87">
        <f t="shared" si="0"/>
        <v>20</v>
      </c>
      <c r="J51" s="88">
        <v>0</v>
      </c>
      <c r="K51" s="89">
        <f t="shared" si="1"/>
        <v>0</v>
      </c>
      <c r="L51" s="34"/>
    </row>
    <row r="52" spans="1:12" ht="17.100000000000001" customHeight="1">
      <c r="A52" s="17"/>
      <c r="B52" s="17"/>
      <c r="C52" s="28"/>
      <c r="D52" s="29"/>
      <c r="E52" s="21"/>
      <c r="F52" s="30"/>
      <c r="G52" s="31"/>
      <c r="H52" s="21"/>
      <c r="I52" s="87">
        <f t="shared" si="0"/>
        <v>20</v>
      </c>
      <c r="J52" s="88">
        <v>0</v>
      </c>
      <c r="K52" s="89">
        <f t="shared" si="1"/>
        <v>0</v>
      </c>
      <c r="L52" s="34"/>
    </row>
    <row r="53" spans="1:12" ht="17.100000000000001" customHeight="1">
      <c r="A53" s="17"/>
      <c r="B53" s="17"/>
      <c r="C53" s="28"/>
      <c r="D53" s="29"/>
      <c r="E53" s="21"/>
      <c r="F53" s="30"/>
      <c r="G53" s="31"/>
      <c r="H53" s="21"/>
      <c r="I53" s="87">
        <f t="shared" si="0"/>
        <v>20</v>
      </c>
      <c r="J53" s="88">
        <v>0</v>
      </c>
      <c r="K53" s="89">
        <f t="shared" si="1"/>
        <v>0</v>
      </c>
      <c r="L53" s="34"/>
    </row>
    <row r="54" spans="1:12" ht="17.100000000000001" customHeight="1">
      <c r="A54" s="17"/>
      <c r="B54" s="17"/>
      <c r="C54" s="28"/>
      <c r="D54" s="29"/>
      <c r="E54" s="21"/>
      <c r="F54" s="30"/>
      <c r="G54" s="31"/>
      <c r="H54" s="21"/>
      <c r="I54" s="87">
        <f t="shared" si="0"/>
        <v>20</v>
      </c>
      <c r="J54" s="88">
        <v>0</v>
      </c>
      <c r="K54" s="89">
        <f t="shared" si="1"/>
        <v>0</v>
      </c>
      <c r="L54" s="34"/>
    </row>
    <row r="55" spans="1:12" ht="17.100000000000001" customHeight="1">
      <c r="A55" s="17"/>
      <c r="B55" s="17"/>
      <c r="C55" s="28"/>
      <c r="D55" s="29"/>
      <c r="E55" s="21"/>
      <c r="F55" s="30"/>
      <c r="G55" s="31"/>
      <c r="H55" s="21"/>
      <c r="I55" s="87">
        <f t="shared" si="0"/>
        <v>20</v>
      </c>
      <c r="J55" s="88">
        <v>0</v>
      </c>
      <c r="K55" s="89">
        <f t="shared" si="1"/>
        <v>0</v>
      </c>
      <c r="L55" s="34"/>
    </row>
    <row r="56" spans="1:12" ht="17.100000000000001" customHeight="1">
      <c r="A56" s="17"/>
      <c r="B56" s="17"/>
      <c r="C56" s="28"/>
      <c r="D56" s="29"/>
      <c r="E56" s="21"/>
      <c r="F56" s="30"/>
      <c r="G56" s="31"/>
      <c r="H56" s="21"/>
      <c r="I56" s="87">
        <f t="shared" si="0"/>
        <v>20</v>
      </c>
      <c r="J56" s="88">
        <v>0</v>
      </c>
      <c r="K56" s="89">
        <f t="shared" si="1"/>
        <v>0</v>
      </c>
      <c r="L56" s="34"/>
    </row>
    <row r="57" spans="1:12" ht="17.100000000000001" customHeight="1">
      <c r="A57" s="17"/>
      <c r="B57" s="17"/>
      <c r="C57" s="28"/>
      <c r="D57" s="29"/>
      <c r="E57" s="21"/>
      <c r="F57" s="30"/>
      <c r="G57" s="31"/>
      <c r="H57" s="21"/>
      <c r="I57" s="87">
        <f t="shared" si="0"/>
        <v>20</v>
      </c>
      <c r="J57" s="88">
        <v>0</v>
      </c>
      <c r="K57" s="89">
        <f t="shared" si="1"/>
        <v>0</v>
      </c>
      <c r="L57" s="34"/>
    </row>
    <row r="58" spans="1:12" ht="17.100000000000001" customHeight="1">
      <c r="A58" s="17"/>
      <c r="B58" s="17"/>
      <c r="C58" s="28"/>
      <c r="D58" s="29"/>
      <c r="E58" s="21"/>
      <c r="F58" s="30"/>
      <c r="G58" s="31"/>
      <c r="H58" s="21"/>
      <c r="I58" s="87">
        <f t="shared" si="0"/>
        <v>20</v>
      </c>
      <c r="J58" s="88">
        <v>0</v>
      </c>
      <c r="K58" s="89">
        <f t="shared" si="1"/>
        <v>0</v>
      </c>
      <c r="L58" s="34"/>
    </row>
    <row r="59" spans="1:12" ht="17.100000000000001" customHeight="1">
      <c r="A59" s="17"/>
      <c r="B59" s="17"/>
      <c r="C59" s="28"/>
      <c r="D59" s="29"/>
      <c r="E59" s="21"/>
      <c r="F59" s="30"/>
      <c r="G59" s="31"/>
      <c r="H59" s="21"/>
      <c r="I59" s="87">
        <f t="shared" si="0"/>
        <v>20</v>
      </c>
      <c r="J59" s="88">
        <v>0</v>
      </c>
      <c r="K59" s="89">
        <f t="shared" si="1"/>
        <v>0</v>
      </c>
      <c r="L59" s="34"/>
    </row>
    <row r="60" spans="1:12" ht="17.100000000000001" customHeight="1">
      <c r="A60" s="17"/>
      <c r="B60" s="17"/>
      <c r="C60" s="28"/>
      <c r="D60" s="29"/>
      <c r="E60" s="21"/>
      <c r="F60" s="30"/>
      <c r="G60" s="31"/>
      <c r="H60" s="21"/>
      <c r="I60" s="87">
        <f t="shared" si="0"/>
        <v>20</v>
      </c>
      <c r="J60" s="88">
        <v>0</v>
      </c>
      <c r="K60" s="89">
        <f t="shared" si="1"/>
        <v>0</v>
      </c>
      <c r="L60" s="34"/>
    </row>
    <row r="61" spans="1:12" ht="17.100000000000001" customHeight="1">
      <c r="A61" s="17"/>
      <c r="B61" s="17"/>
      <c r="C61" s="28"/>
      <c r="D61" s="29"/>
      <c r="E61" s="21"/>
      <c r="F61" s="30"/>
      <c r="G61" s="31"/>
      <c r="H61" s="21"/>
      <c r="I61" s="87">
        <f t="shared" si="0"/>
        <v>20</v>
      </c>
      <c r="J61" s="88">
        <v>0</v>
      </c>
      <c r="K61" s="89">
        <f t="shared" si="1"/>
        <v>0</v>
      </c>
      <c r="L61" s="34"/>
    </row>
    <row r="62" spans="1:12" ht="17.100000000000001" customHeight="1">
      <c r="A62" s="17"/>
      <c r="B62" s="17"/>
      <c r="C62" s="28"/>
      <c r="D62" s="29"/>
      <c r="E62" s="21"/>
      <c r="F62" s="30"/>
      <c r="G62" s="31"/>
      <c r="H62" s="21"/>
      <c r="I62" s="87">
        <f t="shared" si="0"/>
        <v>20</v>
      </c>
      <c r="J62" s="88">
        <v>0</v>
      </c>
      <c r="K62" s="89">
        <f t="shared" si="1"/>
        <v>0</v>
      </c>
      <c r="L62" s="34"/>
    </row>
    <row r="63" spans="1:12" ht="17.100000000000001" customHeight="1">
      <c r="A63" s="17"/>
      <c r="B63" s="17"/>
      <c r="C63" s="28"/>
      <c r="D63" s="29"/>
      <c r="E63" s="21"/>
      <c r="F63" s="30"/>
      <c r="G63" s="31"/>
      <c r="H63" s="21"/>
      <c r="I63" s="87">
        <f t="shared" si="0"/>
        <v>20</v>
      </c>
      <c r="J63" s="88">
        <v>0</v>
      </c>
      <c r="K63" s="89">
        <f t="shared" si="1"/>
        <v>0</v>
      </c>
      <c r="L63" s="34"/>
    </row>
    <row r="64" spans="1:12" ht="17.100000000000001" customHeight="1">
      <c r="A64" s="17"/>
      <c r="B64" s="17"/>
      <c r="C64" s="28"/>
      <c r="D64" s="29"/>
      <c r="E64" s="21"/>
      <c r="F64" s="30"/>
      <c r="G64" s="31"/>
      <c r="H64" s="21"/>
      <c r="I64" s="87">
        <f t="shared" si="0"/>
        <v>20</v>
      </c>
      <c r="J64" s="88">
        <v>0</v>
      </c>
      <c r="K64" s="89">
        <f t="shared" si="1"/>
        <v>0</v>
      </c>
      <c r="L64" s="34"/>
    </row>
    <row r="65" spans="1:12" ht="17.100000000000001" customHeight="1">
      <c r="A65" s="17"/>
      <c r="B65" s="17"/>
      <c r="C65" s="28"/>
      <c r="D65" s="29"/>
      <c r="E65" s="21"/>
      <c r="F65" s="30"/>
      <c r="G65" s="31"/>
      <c r="H65" s="21"/>
      <c r="I65" s="87">
        <f t="shared" si="0"/>
        <v>20</v>
      </c>
      <c r="J65" s="88">
        <v>0</v>
      </c>
      <c r="K65" s="89">
        <f t="shared" si="1"/>
        <v>0</v>
      </c>
      <c r="L65" s="34"/>
    </row>
    <row r="66" spans="1:12" ht="17.100000000000001" customHeight="1">
      <c r="A66" s="17"/>
      <c r="B66" s="17"/>
      <c r="C66" s="28"/>
      <c r="D66" s="29"/>
      <c r="E66" s="21"/>
      <c r="F66" s="30"/>
      <c r="G66" s="31"/>
      <c r="H66" s="21"/>
      <c r="I66" s="87">
        <f t="shared" si="0"/>
        <v>20</v>
      </c>
      <c r="J66" s="88">
        <v>0</v>
      </c>
      <c r="K66" s="89">
        <f t="shared" si="1"/>
        <v>0</v>
      </c>
      <c r="L66" s="34"/>
    </row>
    <row r="67" spans="1:12" ht="17.100000000000001" customHeight="1">
      <c r="A67" s="17"/>
      <c r="B67" s="17"/>
      <c r="C67" s="28"/>
      <c r="D67" s="29"/>
      <c r="E67" s="21"/>
      <c r="F67" s="30"/>
      <c r="G67" s="31"/>
      <c r="H67" s="21"/>
      <c r="I67" s="87">
        <f t="shared" si="0"/>
        <v>20</v>
      </c>
      <c r="J67" s="88">
        <v>0</v>
      </c>
      <c r="K67" s="89">
        <f t="shared" si="1"/>
        <v>0</v>
      </c>
      <c r="L67" s="34"/>
    </row>
    <row r="68" spans="1:12" ht="17.100000000000001" customHeight="1">
      <c r="A68" s="17"/>
      <c r="B68" s="17"/>
      <c r="C68" s="28"/>
      <c r="D68" s="29"/>
      <c r="E68" s="21"/>
      <c r="F68" s="30"/>
      <c r="G68" s="31"/>
      <c r="H68" s="21"/>
      <c r="I68" s="87">
        <f t="shared" si="0"/>
        <v>20</v>
      </c>
      <c r="J68" s="88">
        <v>0</v>
      </c>
      <c r="K68" s="89">
        <f t="shared" si="1"/>
        <v>0</v>
      </c>
      <c r="L68" s="34"/>
    </row>
    <row r="69" spans="1:12" ht="17.100000000000001" customHeight="1">
      <c r="A69" s="17"/>
      <c r="B69" s="17"/>
      <c r="C69" s="28"/>
      <c r="D69" s="29"/>
      <c r="E69" s="21"/>
      <c r="F69" s="30"/>
      <c r="G69" s="31"/>
      <c r="H69" s="21"/>
      <c r="I69" s="87">
        <f t="shared" si="0"/>
        <v>20</v>
      </c>
      <c r="J69" s="88">
        <v>0</v>
      </c>
      <c r="K69" s="89">
        <f t="shared" si="1"/>
        <v>0</v>
      </c>
      <c r="L69" s="34"/>
    </row>
    <row r="70" spans="1:12" ht="17.100000000000001" customHeight="1">
      <c r="A70" s="17"/>
      <c r="B70" s="17"/>
      <c r="C70" s="28"/>
      <c r="D70" s="29"/>
      <c r="E70" s="21"/>
      <c r="F70" s="30"/>
      <c r="G70" s="31"/>
      <c r="H70" s="21"/>
      <c r="I70" s="87">
        <f t="shared" si="0"/>
        <v>20</v>
      </c>
      <c r="J70" s="88">
        <v>0</v>
      </c>
      <c r="K70" s="89">
        <f t="shared" si="1"/>
        <v>0</v>
      </c>
      <c r="L70" s="34"/>
    </row>
    <row r="71" spans="1:12" ht="17.100000000000001" customHeight="1">
      <c r="A71" s="17"/>
      <c r="B71" s="17"/>
      <c r="C71" s="28"/>
      <c r="D71" s="29"/>
      <c r="E71" s="21"/>
      <c r="F71" s="30"/>
      <c r="G71" s="31"/>
      <c r="H71" s="21"/>
      <c r="I71" s="87">
        <f t="shared" si="0"/>
        <v>20</v>
      </c>
      <c r="J71" s="88">
        <v>0</v>
      </c>
      <c r="K71" s="89">
        <f t="shared" si="1"/>
        <v>0</v>
      </c>
      <c r="L71" s="34"/>
    </row>
    <row r="72" spans="1:12" ht="17.100000000000001" customHeight="1">
      <c r="A72" s="17"/>
      <c r="B72" s="17"/>
      <c r="C72" s="28"/>
      <c r="D72" s="29"/>
      <c r="E72" s="21"/>
      <c r="F72" s="30"/>
      <c r="G72" s="31"/>
      <c r="H72" s="21"/>
      <c r="I72" s="87">
        <f t="shared" si="0"/>
        <v>20</v>
      </c>
      <c r="J72" s="88">
        <v>0</v>
      </c>
      <c r="K72" s="89">
        <f t="shared" si="1"/>
        <v>0</v>
      </c>
      <c r="L72" s="34"/>
    </row>
    <row r="73" spans="1:12" ht="17.100000000000001" customHeight="1">
      <c r="A73" s="17"/>
      <c r="B73" s="17"/>
      <c r="C73" s="28"/>
      <c r="D73" s="29"/>
      <c r="E73" s="21"/>
      <c r="F73" s="30"/>
      <c r="G73" s="31"/>
      <c r="H73" s="21"/>
      <c r="I73" s="87">
        <f t="shared" si="0"/>
        <v>20</v>
      </c>
      <c r="J73" s="88">
        <v>0</v>
      </c>
      <c r="K73" s="89">
        <f t="shared" si="1"/>
        <v>0</v>
      </c>
      <c r="L73" s="34"/>
    </row>
    <row r="74" spans="1:12" ht="17.100000000000001" customHeight="1">
      <c r="A74" s="17"/>
      <c r="B74" s="17"/>
      <c r="C74" s="28"/>
      <c r="D74" s="29"/>
      <c r="E74" s="21"/>
      <c r="F74" s="30"/>
      <c r="G74" s="31"/>
      <c r="H74" s="21"/>
      <c r="I74" s="87">
        <f t="shared" si="0"/>
        <v>20</v>
      </c>
      <c r="J74" s="88">
        <v>0</v>
      </c>
      <c r="K74" s="89">
        <f t="shared" si="1"/>
        <v>0</v>
      </c>
      <c r="L74" s="34"/>
    </row>
    <row r="75" spans="1:12" ht="17.100000000000001" customHeight="1">
      <c r="A75" s="17"/>
      <c r="B75" s="17"/>
      <c r="C75" s="28"/>
      <c r="D75" s="29"/>
      <c r="E75" s="21"/>
      <c r="F75" s="30"/>
      <c r="G75" s="31"/>
      <c r="H75" s="21"/>
      <c r="I75" s="87">
        <f t="shared" si="0"/>
        <v>20</v>
      </c>
      <c r="J75" s="88">
        <v>0</v>
      </c>
      <c r="K75" s="89">
        <f t="shared" si="1"/>
        <v>0</v>
      </c>
      <c r="L75" s="34"/>
    </row>
    <row r="76" spans="1:12" ht="17.100000000000001" customHeight="1">
      <c r="A76" s="17"/>
      <c r="B76" s="17"/>
      <c r="C76" s="28"/>
      <c r="D76" s="29"/>
      <c r="E76" s="21"/>
      <c r="F76" s="30"/>
      <c r="G76" s="31"/>
      <c r="H76" s="21"/>
      <c r="I76" s="87">
        <f t="shared" si="0"/>
        <v>20</v>
      </c>
      <c r="J76" s="88">
        <v>0</v>
      </c>
      <c r="K76" s="89">
        <f t="shared" si="1"/>
        <v>0</v>
      </c>
      <c r="L76" s="34"/>
    </row>
    <row r="77" spans="1:12" ht="17.100000000000001" customHeight="1">
      <c r="A77" s="17"/>
      <c r="B77" s="17"/>
      <c r="C77" s="28"/>
      <c r="D77" s="29"/>
      <c r="E77" s="21"/>
      <c r="F77" s="30"/>
      <c r="G77" s="31"/>
      <c r="H77" s="21"/>
      <c r="I77" s="87">
        <f t="shared" si="0"/>
        <v>20</v>
      </c>
      <c r="J77" s="88">
        <v>0</v>
      </c>
      <c r="K77" s="89">
        <f t="shared" si="1"/>
        <v>0</v>
      </c>
      <c r="L77" s="34"/>
    </row>
    <row r="78" spans="1:12" ht="17.100000000000001" customHeight="1">
      <c r="A78" s="17"/>
      <c r="B78" s="17"/>
      <c r="C78" s="28"/>
      <c r="D78" s="29"/>
      <c r="E78" s="21"/>
      <c r="F78" s="30"/>
      <c r="G78" s="31"/>
      <c r="H78" s="21"/>
      <c r="I78" s="87">
        <f t="shared" si="0"/>
        <v>20</v>
      </c>
      <c r="J78" s="88">
        <v>0</v>
      </c>
      <c r="K78" s="89">
        <f t="shared" si="1"/>
        <v>0</v>
      </c>
      <c r="L78" s="34"/>
    </row>
    <row r="79" spans="1:12" ht="17.100000000000001" customHeight="1">
      <c r="A79" s="17"/>
      <c r="B79" s="17"/>
      <c r="C79" s="28"/>
      <c r="D79" s="29"/>
      <c r="E79" s="21"/>
      <c r="F79" s="30"/>
      <c r="G79" s="31"/>
      <c r="H79" s="21"/>
      <c r="I79" s="87">
        <f t="shared" si="0"/>
        <v>20</v>
      </c>
      <c r="J79" s="88">
        <v>0</v>
      </c>
      <c r="K79" s="89">
        <f t="shared" si="1"/>
        <v>0</v>
      </c>
      <c r="L79" s="34"/>
    </row>
    <row r="80" spans="1:12" ht="17.100000000000001" customHeight="1">
      <c r="A80" s="17"/>
      <c r="B80" s="17"/>
      <c r="C80" s="28"/>
      <c r="D80" s="29"/>
      <c r="E80" s="21"/>
      <c r="F80" s="30"/>
      <c r="G80" s="31"/>
      <c r="H80" s="21"/>
      <c r="I80" s="87">
        <f t="shared" si="0"/>
        <v>20</v>
      </c>
      <c r="J80" s="88">
        <v>0</v>
      </c>
      <c r="K80" s="89">
        <f t="shared" si="1"/>
        <v>0</v>
      </c>
      <c r="L80" s="34"/>
    </row>
    <row r="81" spans="1:12" ht="17.100000000000001" customHeight="1">
      <c r="A81" s="17"/>
      <c r="B81" s="17"/>
      <c r="C81" s="28"/>
      <c r="D81" s="29"/>
      <c r="E81" s="21"/>
      <c r="F81" s="30"/>
      <c r="G81" s="31"/>
      <c r="H81" s="21"/>
      <c r="I81" s="87">
        <f t="shared" si="0"/>
        <v>20</v>
      </c>
      <c r="J81" s="88">
        <v>0</v>
      </c>
      <c r="K81" s="89">
        <f t="shared" si="1"/>
        <v>0</v>
      </c>
      <c r="L81" s="34"/>
    </row>
    <row r="82" spans="1:12" ht="17.100000000000001" customHeight="1">
      <c r="A82" s="17"/>
      <c r="B82" s="17"/>
      <c r="C82" s="28"/>
      <c r="D82" s="29"/>
      <c r="E82" s="21"/>
      <c r="F82" s="30"/>
      <c r="G82" s="31"/>
      <c r="H82" s="21"/>
      <c r="I82" s="87">
        <f t="shared" si="0"/>
        <v>20</v>
      </c>
      <c r="J82" s="88">
        <v>0</v>
      </c>
      <c r="K82" s="89">
        <f t="shared" si="1"/>
        <v>0</v>
      </c>
      <c r="L82" s="34"/>
    </row>
    <row r="83" spans="1:12" ht="17.100000000000001" customHeight="1">
      <c r="A83" s="17"/>
      <c r="B83" s="17"/>
      <c r="C83" s="28"/>
      <c r="D83" s="29"/>
      <c r="E83" s="21"/>
      <c r="F83" s="30"/>
      <c r="G83" s="31"/>
      <c r="H83" s="21"/>
      <c r="I83" s="87">
        <f t="shared" si="0"/>
        <v>20</v>
      </c>
      <c r="J83" s="88">
        <v>0</v>
      </c>
      <c r="K83" s="89">
        <f t="shared" si="1"/>
        <v>0</v>
      </c>
      <c r="L83" s="34"/>
    </row>
    <row r="84" spans="1:12" ht="17.100000000000001" customHeight="1">
      <c r="A84" s="17"/>
      <c r="B84" s="17"/>
      <c r="C84" s="28"/>
      <c r="D84" s="29"/>
      <c r="E84" s="21"/>
      <c r="F84" s="30"/>
      <c r="G84" s="31"/>
      <c r="H84" s="21"/>
      <c r="I84" s="87">
        <f t="shared" ref="I84:I120" si="2">+I83+C84-F84</f>
        <v>20</v>
      </c>
      <c r="J84" s="88">
        <v>0</v>
      </c>
      <c r="K84" s="89">
        <f t="shared" ref="K84:K120" si="3">ROUND(I84*J84,2)</f>
        <v>0</v>
      </c>
      <c r="L84" s="34"/>
    </row>
    <row r="85" spans="1:12" ht="17.100000000000001" customHeight="1">
      <c r="A85" s="17"/>
      <c r="B85" s="17"/>
      <c r="C85" s="28"/>
      <c r="D85" s="29"/>
      <c r="E85" s="21"/>
      <c r="F85" s="30"/>
      <c r="G85" s="31"/>
      <c r="H85" s="21"/>
      <c r="I85" s="87">
        <f t="shared" si="2"/>
        <v>20</v>
      </c>
      <c r="J85" s="88">
        <v>0</v>
      </c>
      <c r="K85" s="89">
        <f t="shared" si="3"/>
        <v>0</v>
      </c>
      <c r="L85" s="34"/>
    </row>
    <row r="86" spans="1:12" ht="17.100000000000001" customHeight="1">
      <c r="A86" s="17"/>
      <c r="B86" s="17"/>
      <c r="C86" s="28"/>
      <c r="D86" s="29"/>
      <c r="E86" s="21"/>
      <c r="F86" s="30"/>
      <c r="G86" s="31"/>
      <c r="H86" s="21"/>
      <c r="I86" s="87">
        <f t="shared" si="2"/>
        <v>20</v>
      </c>
      <c r="J86" s="88">
        <v>0</v>
      </c>
      <c r="K86" s="89">
        <f t="shared" si="3"/>
        <v>0</v>
      </c>
      <c r="L86" s="34"/>
    </row>
    <row r="87" spans="1:12" ht="17.100000000000001" customHeight="1">
      <c r="A87" s="17"/>
      <c r="B87" s="17"/>
      <c r="C87" s="28"/>
      <c r="D87" s="29"/>
      <c r="E87" s="21"/>
      <c r="F87" s="30"/>
      <c r="G87" s="31"/>
      <c r="H87" s="21"/>
      <c r="I87" s="87">
        <f t="shared" si="2"/>
        <v>20</v>
      </c>
      <c r="J87" s="88">
        <v>0</v>
      </c>
      <c r="K87" s="89">
        <f t="shared" si="3"/>
        <v>0</v>
      </c>
      <c r="L87" s="34"/>
    </row>
    <row r="88" spans="1:12" ht="17.100000000000001" customHeight="1">
      <c r="A88" s="17"/>
      <c r="B88" s="17"/>
      <c r="C88" s="28"/>
      <c r="D88" s="29"/>
      <c r="E88" s="21"/>
      <c r="F88" s="30"/>
      <c r="G88" s="31"/>
      <c r="H88" s="21"/>
      <c r="I88" s="87">
        <f t="shared" si="2"/>
        <v>20</v>
      </c>
      <c r="J88" s="88">
        <v>0</v>
      </c>
      <c r="K88" s="89">
        <f t="shared" si="3"/>
        <v>0</v>
      </c>
      <c r="L88" s="34"/>
    </row>
    <row r="89" spans="1:12" ht="17.100000000000001" customHeight="1">
      <c r="A89" s="17"/>
      <c r="B89" s="17"/>
      <c r="C89" s="28"/>
      <c r="D89" s="29"/>
      <c r="E89" s="21"/>
      <c r="F89" s="30"/>
      <c r="G89" s="31"/>
      <c r="H89" s="21"/>
      <c r="I89" s="87">
        <f t="shared" si="2"/>
        <v>20</v>
      </c>
      <c r="J89" s="88">
        <v>0</v>
      </c>
      <c r="K89" s="89">
        <f t="shared" si="3"/>
        <v>0</v>
      </c>
      <c r="L89" s="34"/>
    </row>
    <row r="90" spans="1:12" ht="17.100000000000001" customHeight="1">
      <c r="A90" s="17"/>
      <c r="B90" s="17"/>
      <c r="C90" s="28"/>
      <c r="D90" s="29"/>
      <c r="E90" s="21"/>
      <c r="F90" s="30"/>
      <c r="G90" s="31"/>
      <c r="H90" s="21"/>
      <c r="I90" s="87">
        <f t="shared" si="2"/>
        <v>20</v>
      </c>
      <c r="J90" s="88">
        <v>0</v>
      </c>
      <c r="K90" s="89">
        <f t="shared" si="3"/>
        <v>0</v>
      </c>
      <c r="L90" s="34"/>
    </row>
    <row r="91" spans="1:12" ht="17.100000000000001" customHeight="1">
      <c r="A91" s="17"/>
      <c r="B91" s="17"/>
      <c r="C91" s="28"/>
      <c r="D91" s="29"/>
      <c r="E91" s="21"/>
      <c r="F91" s="30"/>
      <c r="G91" s="31"/>
      <c r="H91" s="21"/>
      <c r="I91" s="87">
        <f t="shared" si="2"/>
        <v>20</v>
      </c>
      <c r="J91" s="88">
        <v>0</v>
      </c>
      <c r="K91" s="89">
        <f t="shared" si="3"/>
        <v>0</v>
      </c>
      <c r="L91" s="34"/>
    </row>
    <row r="92" spans="1:12" ht="17.100000000000001" customHeight="1">
      <c r="A92" s="17"/>
      <c r="B92" s="17"/>
      <c r="C92" s="28"/>
      <c r="D92" s="29"/>
      <c r="E92" s="21"/>
      <c r="F92" s="30"/>
      <c r="G92" s="31"/>
      <c r="H92" s="21"/>
      <c r="I92" s="87">
        <f t="shared" si="2"/>
        <v>20</v>
      </c>
      <c r="J92" s="88">
        <v>0</v>
      </c>
      <c r="K92" s="89">
        <f t="shared" si="3"/>
        <v>0</v>
      </c>
      <c r="L92" s="34"/>
    </row>
    <row r="93" spans="1:12" ht="17.100000000000001" customHeight="1">
      <c r="A93" s="17"/>
      <c r="B93" s="17"/>
      <c r="C93" s="28"/>
      <c r="D93" s="29"/>
      <c r="E93" s="21"/>
      <c r="F93" s="30"/>
      <c r="G93" s="31"/>
      <c r="H93" s="21"/>
      <c r="I93" s="87">
        <f t="shared" si="2"/>
        <v>20</v>
      </c>
      <c r="J93" s="88">
        <v>0</v>
      </c>
      <c r="K93" s="89">
        <f t="shared" si="3"/>
        <v>0</v>
      </c>
      <c r="L93" s="34"/>
    </row>
    <row r="94" spans="1:12" ht="17.100000000000001" customHeight="1">
      <c r="A94" s="17"/>
      <c r="B94" s="17"/>
      <c r="C94" s="28"/>
      <c r="D94" s="29"/>
      <c r="E94" s="21"/>
      <c r="F94" s="30"/>
      <c r="G94" s="31"/>
      <c r="H94" s="21"/>
      <c r="I94" s="87">
        <f t="shared" si="2"/>
        <v>20</v>
      </c>
      <c r="J94" s="88">
        <v>0</v>
      </c>
      <c r="K94" s="89">
        <f t="shared" si="3"/>
        <v>0</v>
      </c>
      <c r="L94" s="34"/>
    </row>
    <row r="95" spans="1:12" ht="17.100000000000001" customHeight="1">
      <c r="A95" s="17"/>
      <c r="B95" s="17"/>
      <c r="C95" s="28"/>
      <c r="D95" s="29"/>
      <c r="E95" s="21"/>
      <c r="F95" s="30"/>
      <c r="G95" s="31"/>
      <c r="H95" s="21"/>
      <c r="I95" s="87">
        <f t="shared" si="2"/>
        <v>20</v>
      </c>
      <c r="J95" s="88">
        <v>0</v>
      </c>
      <c r="K95" s="89">
        <f t="shared" si="3"/>
        <v>0</v>
      </c>
      <c r="L95" s="34"/>
    </row>
    <row r="96" spans="1:12" ht="17.100000000000001" customHeight="1">
      <c r="A96" s="17"/>
      <c r="B96" s="17"/>
      <c r="C96" s="28"/>
      <c r="D96" s="29"/>
      <c r="E96" s="21"/>
      <c r="F96" s="30"/>
      <c r="G96" s="31"/>
      <c r="H96" s="21"/>
      <c r="I96" s="87">
        <f t="shared" si="2"/>
        <v>20</v>
      </c>
      <c r="J96" s="88">
        <v>0</v>
      </c>
      <c r="K96" s="89">
        <f t="shared" si="3"/>
        <v>0</v>
      </c>
      <c r="L96" s="34"/>
    </row>
    <row r="97" spans="1:12" ht="17.100000000000001" customHeight="1">
      <c r="A97" s="17"/>
      <c r="B97" s="17"/>
      <c r="C97" s="28"/>
      <c r="D97" s="29"/>
      <c r="E97" s="21"/>
      <c r="F97" s="30"/>
      <c r="G97" s="31"/>
      <c r="H97" s="21"/>
      <c r="I97" s="87">
        <f t="shared" si="2"/>
        <v>20</v>
      </c>
      <c r="J97" s="88">
        <v>0</v>
      </c>
      <c r="K97" s="89">
        <f t="shared" si="3"/>
        <v>0</v>
      </c>
      <c r="L97" s="34"/>
    </row>
    <row r="98" spans="1:12" ht="17.100000000000001" customHeight="1">
      <c r="A98" s="17"/>
      <c r="B98" s="17"/>
      <c r="C98" s="28"/>
      <c r="D98" s="29"/>
      <c r="E98" s="21"/>
      <c r="F98" s="30"/>
      <c r="G98" s="31"/>
      <c r="H98" s="21"/>
      <c r="I98" s="87">
        <f t="shared" si="2"/>
        <v>20</v>
      </c>
      <c r="J98" s="88">
        <v>0</v>
      </c>
      <c r="K98" s="89">
        <f t="shared" si="3"/>
        <v>0</v>
      </c>
      <c r="L98" s="34"/>
    </row>
    <row r="99" spans="1:12" ht="17.100000000000001" customHeight="1">
      <c r="A99" s="17"/>
      <c r="B99" s="17"/>
      <c r="C99" s="28"/>
      <c r="D99" s="29"/>
      <c r="E99" s="21"/>
      <c r="F99" s="30"/>
      <c r="G99" s="31"/>
      <c r="H99" s="21"/>
      <c r="I99" s="87">
        <f t="shared" si="2"/>
        <v>20</v>
      </c>
      <c r="J99" s="88">
        <v>0</v>
      </c>
      <c r="K99" s="89">
        <f t="shared" si="3"/>
        <v>0</v>
      </c>
      <c r="L99" s="34"/>
    </row>
    <row r="100" spans="1:12" ht="17.100000000000001" customHeight="1">
      <c r="A100" s="17"/>
      <c r="B100" s="17"/>
      <c r="C100" s="28"/>
      <c r="D100" s="29"/>
      <c r="E100" s="21"/>
      <c r="F100" s="30"/>
      <c r="G100" s="31"/>
      <c r="H100" s="21"/>
      <c r="I100" s="87">
        <f t="shared" si="2"/>
        <v>20</v>
      </c>
      <c r="J100" s="88">
        <v>0</v>
      </c>
      <c r="K100" s="89">
        <f t="shared" si="3"/>
        <v>0</v>
      </c>
      <c r="L100" s="34"/>
    </row>
    <row r="101" spans="1:12" ht="17.100000000000001" customHeight="1">
      <c r="A101" s="17"/>
      <c r="B101" s="17"/>
      <c r="C101" s="28"/>
      <c r="D101" s="29"/>
      <c r="E101" s="21"/>
      <c r="F101" s="30"/>
      <c r="G101" s="31"/>
      <c r="H101" s="21"/>
      <c r="I101" s="87">
        <f t="shared" si="2"/>
        <v>20</v>
      </c>
      <c r="J101" s="88">
        <v>0</v>
      </c>
      <c r="K101" s="89">
        <f t="shared" si="3"/>
        <v>0</v>
      </c>
      <c r="L101" s="34"/>
    </row>
    <row r="102" spans="1:12" ht="17.100000000000001" customHeight="1">
      <c r="A102" s="17"/>
      <c r="B102" s="17"/>
      <c r="C102" s="28"/>
      <c r="D102" s="29"/>
      <c r="E102" s="21"/>
      <c r="F102" s="30"/>
      <c r="G102" s="31"/>
      <c r="H102" s="21"/>
      <c r="I102" s="87">
        <f t="shared" si="2"/>
        <v>20</v>
      </c>
      <c r="J102" s="88">
        <v>0</v>
      </c>
      <c r="K102" s="89">
        <f t="shared" si="3"/>
        <v>0</v>
      </c>
      <c r="L102" s="34"/>
    </row>
    <row r="103" spans="1:12" ht="17.100000000000001" customHeight="1">
      <c r="A103" s="17"/>
      <c r="B103" s="17"/>
      <c r="C103" s="28"/>
      <c r="D103" s="29"/>
      <c r="E103" s="21"/>
      <c r="F103" s="30"/>
      <c r="G103" s="31"/>
      <c r="H103" s="21"/>
      <c r="I103" s="87">
        <f t="shared" si="2"/>
        <v>20</v>
      </c>
      <c r="J103" s="88">
        <v>0</v>
      </c>
      <c r="K103" s="89">
        <f t="shared" si="3"/>
        <v>0</v>
      </c>
      <c r="L103" s="34"/>
    </row>
    <row r="104" spans="1:12" ht="17.100000000000001" customHeight="1">
      <c r="A104" s="17"/>
      <c r="B104" s="17"/>
      <c r="C104" s="28"/>
      <c r="D104" s="29"/>
      <c r="E104" s="21"/>
      <c r="F104" s="30"/>
      <c r="G104" s="31"/>
      <c r="H104" s="21"/>
      <c r="I104" s="87">
        <f t="shared" si="2"/>
        <v>20</v>
      </c>
      <c r="J104" s="88">
        <v>0</v>
      </c>
      <c r="K104" s="89">
        <f t="shared" si="3"/>
        <v>0</v>
      </c>
      <c r="L104" s="34"/>
    </row>
    <row r="105" spans="1:12" ht="17.100000000000001" customHeight="1">
      <c r="A105" s="17"/>
      <c r="B105" s="17"/>
      <c r="C105" s="28"/>
      <c r="D105" s="29"/>
      <c r="E105" s="21"/>
      <c r="F105" s="30"/>
      <c r="G105" s="31"/>
      <c r="H105" s="21"/>
      <c r="I105" s="87">
        <f t="shared" si="2"/>
        <v>20</v>
      </c>
      <c r="J105" s="88">
        <v>0</v>
      </c>
      <c r="K105" s="89">
        <f t="shared" si="3"/>
        <v>0</v>
      </c>
      <c r="L105" s="34"/>
    </row>
    <row r="106" spans="1:12" ht="17.100000000000001" customHeight="1">
      <c r="A106" s="17"/>
      <c r="B106" s="17"/>
      <c r="C106" s="28"/>
      <c r="D106" s="29"/>
      <c r="E106" s="21"/>
      <c r="F106" s="30"/>
      <c r="G106" s="31"/>
      <c r="H106" s="21"/>
      <c r="I106" s="87">
        <f t="shared" si="2"/>
        <v>20</v>
      </c>
      <c r="J106" s="88">
        <v>0</v>
      </c>
      <c r="K106" s="89">
        <f t="shared" si="3"/>
        <v>0</v>
      </c>
      <c r="L106" s="34"/>
    </row>
    <row r="107" spans="1:12" ht="17.100000000000001" customHeight="1">
      <c r="A107" s="17"/>
      <c r="B107" s="17"/>
      <c r="C107" s="28"/>
      <c r="D107" s="29"/>
      <c r="E107" s="21"/>
      <c r="F107" s="30"/>
      <c r="G107" s="31"/>
      <c r="H107" s="21"/>
      <c r="I107" s="87">
        <f t="shared" si="2"/>
        <v>20</v>
      </c>
      <c r="J107" s="88">
        <v>0</v>
      </c>
      <c r="K107" s="89">
        <f t="shared" si="3"/>
        <v>0</v>
      </c>
      <c r="L107" s="34"/>
    </row>
    <row r="108" spans="1:12" ht="17.100000000000001" customHeight="1">
      <c r="A108" s="17"/>
      <c r="B108" s="17"/>
      <c r="C108" s="28"/>
      <c r="D108" s="29"/>
      <c r="E108" s="21"/>
      <c r="F108" s="30"/>
      <c r="G108" s="31"/>
      <c r="H108" s="21"/>
      <c r="I108" s="87">
        <f t="shared" si="2"/>
        <v>20</v>
      </c>
      <c r="J108" s="88">
        <v>0</v>
      </c>
      <c r="K108" s="89">
        <f t="shared" si="3"/>
        <v>0</v>
      </c>
      <c r="L108" s="34"/>
    </row>
    <row r="109" spans="1:12" ht="17.100000000000001" customHeight="1">
      <c r="A109" s="17"/>
      <c r="B109" s="17"/>
      <c r="C109" s="28"/>
      <c r="D109" s="29"/>
      <c r="E109" s="21"/>
      <c r="F109" s="30"/>
      <c r="G109" s="31"/>
      <c r="H109" s="21"/>
      <c r="I109" s="87">
        <f t="shared" si="2"/>
        <v>20</v>
      </c>
      <c r="J109" s="88">
        <v>0</v>
      </c>
      <c r="K109" s="89">
        <f t="shared" si="3"/>
        <v>0</v>
      </c>
      <c r="L109" s="34"/>
    </row>
    <row r="110" spans="1:12" ht="17.100000000000001" customHeight="1">
      <c r="A110" s="17"/>
      <c r="B110" s="17"/>
      <c r="C110" s="28"/>
      <c r="D110" s="29"/>
      <c r="E110" s="21"/>
      <c r="F110" s="30"/>
      <c r="G110" s="31"/>
      <c r="H110" s="21"/>
      <c r="I110" s="87">
        <f t="shared" si="2"/>
        <v>20</v>
      </c>
      <c r="J110" s="88">
        <v>0</v>
      </c>
      <c r="K110" s="89">
        <f t="shared" si="3"/>
        <v>0</v>
      </c>
      <c r="L110" s="34"/>
    </row>
    <row r="111" spans="1:12" ht="17.100000000000001" customHeight="1">
      <c r="A111" s="17"/>
      <c r="B111" s="17"/>
      <c r="C111" s="28"/>
      <c r="D111" s="29"/>
      <c r="E111" s="21"/>
      <c r="F111" s="30"/>
      <c r="G111" s="31"/>
      <c r="H111" s="21"/>
      <c r="I111" s="87">
        <f t="shared" si="2"/>
        <v>20</v>
      </c>
      <c r="J111" s="88">
        <v>0</v>
      </c>
      <c r="K111" s="89">
        <f t="shared" si="3"/>
        <v>0</v>
      </c>
      <c r="L111" s="34"/>
    </row>
    <row r="112" spans="1:12" ht="17.100000000000001" customHeight="1">
      <c r="A112" s="17"/>
      <c r="B112" s="17"/>
      <c r="C112" s="28"/>
      <c r="D112" s="29"/>
      <c r="E112" s="21"/>
      <c r="F112" s="30"/>
      <c r="G112" s="31"/>
      <c r="H112" s="21"/>
      <c r="I112" s="87">
        <f t="shared" si="2"/>
        <v>20</v>
      </c>
      <c r="J112" s="88">
        <v>0</v>
      </c>
      <c r="K112" s="89">
        <f t="shared" si="3"/>
        <v>0</v>
      </c>
      <c r="L112" s="34"/>
    </row>
    <row r="113" spans="1:12" ht="17.100000000000001" customHeight="1">
      <c r="A113" s="17"/>
      <c r="B113" s="17"/>
      <c r="C113" s="28"/>
      <c r="D113" s="29"/>
      <c r="E113" s="21"/>
      <c r="F113" s="30"/>
      <c r="G113" s="31"/>
      <c r="H113" s="21"/>
      <c r="I113" s="87">
        <f t="shared" si="2"/>
        <v>20</v>
      </c>
      <c r="J113" s="88">
        <v>0</v>
      </c>
      <c r="K113" s="89">
        <f t="shared" si="3"/>
        <v>0</v>
      </c>
      <c r="L113" s="34"/>
    </row>
    <row r="114" spans="1:12" ht="17.100000000000001" customHeight="1">
      <c r="A114" s="17"/>
      <c r="B114" s="17"/>
      <c r="C114" s="28"/>
      <c r="D114" s="29"/>
      <c r="E114" s="21"/>
      <c r="F114" s="30"/>
      <c r="G114" s="31"/>
      <c r="H114" s="21"/>
      <c r="I114" s="87">
        <f t="shared" si="2"/>
        <v>20</v>
      </c>
      <c r="J114" s="88">
        <v>0</v>
      </c>
      <c r="K114" s="89">
        <f t="shared" si="3"/>
        <v>0</v>
      </c>
      <c r="L114" s="34"/>
    </row>
    <row r="115" spans="1:12" ht="17.100000000000001" customHeight="1">
      <c r="A115" s="17"/>
      <c r="B115" s="17"/>
      <c r="C115" s="28"/>
      <c r="D115" s="29"/>
      <c r="E115" s="21"/>
      <c r="F115" s="30"/>
      <c r="G115" s="31"/>
      <c r="H115" s="21"/>
      <c r="I115" s="87">
        <f t="shared" si="2"/>
        <v>20</v>
      </c>
      <c r="J115" s="88">
        <v>0</v>
      </c>
      <c r="K115" s="89">
        <f t="shared" si="3"/>
        <v>0</v>
      </c>
      <c r="L115" s="34"/>
    </row>
    <row r="116" spans="1:12" ht="17.100000000000001" customHeight="1">
      <c r="A116" s="17"/>
      <c r="B116" s="17"/>
      <c r="C116" s="28"/>
      <c r="D116" s="29"/>
      <c r="E116" s="21"/>
      <c r="F116" s="30"/>
      <c r="G116" s="31"/>
      <c r="H116" s="21"/>
      <c r="I116" s="87">
        <f t="shared" si="2"/>
        <v>20</v>
      </c>
      <c r="J116" s="88">
        <v>0</v>
      </c>
      <c r="K116" s="89">
        <f t="shared" si="3"/>
        <v>0</v>
      </c>
      <c r="L116" s="34"/>
    </row>
    <row r="117" spans="1:12" ht="17.100000000000001" customHeight="1">
      <c r="A117" s="17"/>
      <c r="B117" s="17"/>
      <c r="C117" s="28"/>
      <c r="D117" s="29"/>
      <c r="E117" s="21"/>
      <c r="F117" s="30"/>
      <c r="G117" s="31"/>
      <c r="H117" s="21"/>
      <c r="I117" s="87">
        <f t="shared" si="2"/>
        <v>20</v>
      </c>
      <c r="J117" s="88">
        <v>0</v>
      </c>
      <c r="K117" s="89">
        <f t="shared" si="3"/>
        <v>0</v>
      </c>
      <c r="L117" s="34"/>
    </row>
    <row r="118" spans="1:12" ht="17.100000000000001" customHeight="1">
      <c r="A118" s="17"/>
      <c r="B118" s="17"/>
      <c r="C118" s="28"/>
      <c r="D118" s="29"/>
      <c r="E118" s="21"/>
      <c r="F118" s="30"/>
      <c r="G118" s="31"/>
      <c r="H118" s="21"/>
      <c r="I118" s="87">
        <f t="shared" si="2"/>
        <v>20</v>
      </c>
      <c r="J118" s="88">
        <v>0</v>
      </c>
      <c r="K118" s="89">
        <f t="shared" si="3"/>
        <v>0</v>
      </c>
      <c r="L118" s="34"/>
    </row>
    <row r="119" spans="1:12" ht="17.100000000000001" customHeight="1">
      <c r="A119" s="17"/>
      <c r="B119" s="17"/>
      <c r="C119" s="28"/>
      <c r="D119" s="29"/>
      <c r="E119" s="21"/>
      <c r="F119" s="30"/>
      <c r="G119" s="31"/>
      <c r="H119" s="21"/>
      <c r="I119" s="87">
        <f t="shared" si="2"/>
        <v>20</v>
      </c>
      <c r="J119" s="88">
        <v>0</v>
      </c>
      <c r="K119" s="89">
        <f t="shared" si="3"/>
        <v>0</v>
      </c>
      <c r="L119" s="34"/>
    </row>
    <row r="120" spans="1:12" ht="17.100000000000001" customHeight="1">
      <c r="A120" s="17"/>
      <c r="B120" s="17"/>
      <c r="C120" s="28"/>
      <c r="D120" s="29"/>
      <c r="E120" s="21"/>
      <c r="F120" s="30"/>
      <c r="G120" s="31"/>
      <c r="H120" s="21"/>
      <c r="I120" s="87">
        <f t="shared" si="2"/>
        <v>20</v>
      </c>
      <c r="J120" s="88">
        <v>0</v>
      </c>
      <c r="K120" s="89">
        <f t="shared" si="3"/>
        <v>0</v>
      </c>
      <c r="L120" s="34"/>
    </row>
  </sheetData>
  <mergeCells count="25"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B9:H9"/>
    <mergeCell ref="K9:L9"/>
    <mergeCell ref="C10:H10"/>
    <mergeCell ref="I10:L10"/>
    <mergeCell ref="L11:L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tabColor rgb="FF7030A0"/>
    <pageSetUpPr fitToPage="1"/>
  </sheetPr>
  <dimension ref="A1:N172"/>
  <sheetViews>
    <sheetView topLeftCell="A121" zoomScaleNormal="100" zoomScaleSheetLayoutView="100" workbookViewId="0">
      <selection activeCell="G130" sqref="G13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42578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 t="s">
        <v>73</v>
      </c>
      <c r="C8" s="10"/>
      <c r="D8" s="10"/>
      <c r="E8" s="10"/>
      <c r="F8" s="10"/>
      <c r="G8" s="10"/>
      <c r="H8" s="38"/>
      <c r="I8" s="9" t="s">
        <v>7</v>
      </c>
      <c r="J8" s="10"/>
      <c r="K8" s="10" t="s">
        <v>75</v>
      </c>
      <c r="L8" s="11"/>
    </row>
    <row r="9" spans="1:13" ht="15" customHeight="1">
      <c r="A9" s="12" t="s">
        <v>9</v>
      </c>
      <c r="B9" s="67" t="s">
        <v>74</v>
      </c>
      <c r="C9" s="10"/>
      <c r="D9" s="10"/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45344</v>
      </c>
      <c r="B15" s="92" t="s">
        <v>700</v>
      </c>
      <c r="C15" s="19">
        <v>120</v>
      </c>
      <c r="D15" s="20">
        <v>25</v>
      </c>
      <c r="E15" s="21">
        <f>C15*D15</f>
        <v>3000</v>
      </c>
      <c r="F15" s="22"/>
      <c r="G15" s="31">
        <f t="shared" ref="G15:G20" si="0">J14</f>
        <v>0</v>
      </c>
      <c r="H15" s="21">
        <f t="shared" ref="H15:H20" si="1">G15*F15</f>
        <v>0</v>
      </c>
      <c r="I15" s="32">
        <f t="shared" ref="I15:I20" si="2">+I14+C15-F15</f>
        <v>120</v>
      </c>
      <c r="J15" s="40">
        <f t="shared" ref="J15:J20" si="3">ROUND(((K14+E15)-H15)/I15,2)</f>
        <v>25</v>
      </c>
      <c r="K15" s="33">
        <f t="shared" ref="K15:K20" si="4">ROUND(I15*J15,2)</f>
        <v>3000</v>
      </c>
      <c r="L15" s="26"/>
    </row>
    <row r="16" spans="1:13" ht="17.100000000000001" customHeight="1">
      <c r="A16" s="17">
        <v>45344</v>
      </c>
      <c r="B16" s="36" t="s">
        <v>615</v>
      </c>
      <c r="C16" s="28"/>
      <c r="D16" s="29"/>
      <c r="E16" s="21"/>
      <c r="F16" s="30">
        <v>5</v>
      </c>
      <c r="G16" s="31">
        <f t="shared" si="0"/>
        <v>25</v>
      </c>
      <c r="H16" s="21">
        <f t="shared" si="1"/>
        <v>125</v>
      </c>
      <c r="I16" s="32">
        <f t="shared" si="2"/>
        <v>115</v>
      </c>
      <c r="J16" s="40">
        <f t="shared" si="3"/>
        <v>25</v>
      </c>
      <c r="K16" s="33">
        <f t="shared" si="4"/>
        <v>2875</v>
      </c>
      <c r="L16" s="34"/>
      <c r="M16" s="1" t="s">
        <v>678</v>
      </c>
    </row>
    <row r="17" spans="1:14" ht="17.100000000000001" customHeight="1">
      <c r="A17" s="17">
        <v>45344</v>
      </c>
      <c r="B17" s="36" t="s">
        <v>570</v>
      </c>
      <c r="C17" s="28"/>
      <c r="D17" s="29"/>
      <c r="E17" s="21"/>
      <c r="F17" s="30">
        <v>5</v>
      </c>
      <c r="G17" s="31">
        <f t="shared" si="0"/>
        <v>25</v>
      </c>
      <c r="H17" s="21">
        <f t="shared" si="1"/>
        <v>125</v>
      </c>
      <c r="I17" s="32">
        <f t="shared" si="2"/>
        <v>110</v>
      </c>
      <c r="J17" s="40">
        <f t="shared" si="3"/>
        <v>25</v>
      </c>
      <c r="K17" s="33">
        <f t="shared" si="4"/>
        <v>2750</v>
      </c>
      <c r="L17" s="34"/>
      <c r="M17" s="1" t="s">
        <v>679</v>
      </c>
    </row>
    <row r="18" spans="1:14" ht="17.100000000000001" customHeight="1">
      <c r="A18" s="17">
        <v>45344</v>
      </c>
      <c r="B18" s="36" t="s">
        <v>572</v>
      </c>
      <c r="C18" s="28"/>
      <c r="D18" s="29"/>
      <c r="E18" s="21"/>
      <c r="F18" s="30">
        <v>11</v>
      </c>
      <c r="G18" s="31">
        <f t="shared" si="0"/>
        <v>25</v>
      </c>
      <c r="H18" s="21">
        <f t="shared" si="1"/>
        <v>275</v>
      </c>
      <c r="I18" s="32">
        <f t="shared" si="2"/>
        <v>99</v>
      </c>
      <c r="J18" s="40">
        <f t="shared" si="3"/>
        <v>25</v>
      </c>
      <c r="K18" s="33">
        <f t="shared" si="4"/>
        <v>2475</v>
      </c>
      <c r="L18" s="34"/>
      <c r="M18" s="1" t="s">
        <v>682</v>
      </c>
    </row>
    <row r="19" spans="1:14" ht="17.100000000000001" customHeight="1">
      <c r="A19" s="17">
        <v>45345</v>
      </c>
      <c r="B19" s="36" t="s">
        <v>607</v>
      </c>
      <c r="C19" s="28"/>
      <c r="D19" s="29"/>
      <c r="E19" s="21"/>
      <c r="F19" s="30">
        <v>5</v>
      </c>
      <c r="G19" s="31">
        <f t="shared" si="0"/>
        <v>25</v>
      </c>
      <c r="H19" s="21">
        <f t="shared" si="1"/>
        <v>125</v>
      </c>
      <c r="I19" s="32">
        <f t="shared" si="2"/>
        <v>94</v>
      </c>
      <c r="J19" s="40">
        <f t="shared" si="3"/>
        <v>25</v>
      </c>
      <c r="K19" s="33">
        <f t="shared" si="4"/>
        <v>2350</v>
      </c>
      <c r="L19" s="34"/>
      <c r="M19" s="1" t="s">
        <v>697</v>
      </c>
    </row>
    <row r="20" spans="1:14" ht="17.100000000000001" customHeight="1">
      <c r="A20" s="17">
        <v>45345</v>
      </c>
      <c r="B20" s="36" t="s">
        <v>497</v>
      </c>
      <c r="C20" s="28"/>
      <c r="D20" s="29"/>
      <c r="E20" s="21"/>
      <c r="F20" s="30">
        <v>5</v>
      </c>
      <c r="G20" s="31">
        <f t="shared" si="0"/>
        <v>25</v>
      </c>
      <c r="H20" s="21">
        <f t="shared" si="1"/>
        <v>125</v>
      </c>
      <c r="I20" s="32">
        <f t="shared" si="2"/>
        <v>89</v>
      </c>
      <c r="J20" s="40">
        <f t="shared" si="3"/>
        <v>25</v>
      </c>
      <c r="K20" s="33">
        <f t="shared" si="4"/>
        <v>2225</v>
      </c>
      <c r="L20" s="34"/>
      <c r="M20" s="1" t="s">
        <v>698</v>
      </c>
    </row>
    <row r="21" spans="1:14" ht="17.100000000000001" customHeight="1">
      <c r="A21" s="17">
        <v>45348</v>
      </c>
      <c r="B21" s="36" t="s">
        <v>615</v>
      </c>
      <c r="C21" s="28"/>
      <c r="D21" s="29"/>
      <c r="E21" s="21"/>
      <c r="F21" s="30">
        <v>8</v>
      </c>
      <c r="G21" s="31">
        <f t="shared" ref="G21:G30" si="5">J20</f>
        <v>25</v>
      </c>
      <c r="H21" s="21">
        <f t="shared" ref="H21:H30" si="6">G21*F21</f>
        <v>200</v>
      </c>
      <c r="I21" s="32">
        <f t="shared" ref="I21:I30" si="7">+I20+C21-F21</f>
        <v>81</v>
      </c>
      <c r="J21" s="40">
        <f t="shared" ref="J21:J30" si="8">ROUND(((K20+E21)-H21)/I21,2)</f>
        <v>25</v>
      </c>
      <c r="K21" s="33">
        <f t="shared" ref="K21:K30" si="9">ROUND(I21*J21,2)</f>
        <v>2025</v>
      </c>
      <c r="L21" s="34"/>
      <c r="M21" s="62" t="s">
        <v>703</v>
      </c>
      <c r="N21" s="54"/>
    </row>
    <row r="22" spans="1:14" ht="17.100000000000001" customHeight="1">
      <c r="A22" s="17">
        <v>45349</v>
      </c>
      <c r="B22" s="36" t="s">
        <v>577</v>
      </c>
      <c r="C22" s="28"/>
      <c r="D22" s="29"/>
      <c r="E22" s="21"/>
      <c r="F22" s="30">
        <v>3</v>
      </c>
      <c r="G22" s="31">
        <f t="shared" si="5"/>
        <v>25</v>
      </c>
      <c r="H22" s="21">
        <f t="shared" si="6"/>
        <v>75</v>
      </c>
      <c r="I22" s="32">
        <f t="shared" si="7"/>
        <v>78</v>
      </c>
      <c r="J22" s="40">
        <f t="shared" si="8"/>
        <v>25</v>
      </c>
      <c r="K22" s="33">
        <f t="shared" si="9"/>
        <v>1950</v>
      </c>
      <c r="L22" s="34"/>
      <c r="M22" s="62" t="s">
        <v>704</v>
      </c>
      <c r="N22" s="54"/>
    </row>
    <row r="23" spans="1:14" ht="17.100000000000001" customHeight="1">
      <c r="A23" s="17">
        <v>45349</v>
      </c>
      <c r="B23" s="36" t="s">
        <v>572</v>
      </c>
      <c r="C23" s="28"/>
      <c r="D23" s="29"/>
      <c r="E23" s="21"/>
      <c r="F23" s="30">
        <v>14</v>
      </c>
      <c r="G23" s="31">
        <f t="shared" si="5"/>
        <v>25</v>
      </c>
      <c r="H23" s="21">
        <f t="shared" si="6"/>
        <v>350</v>
      </c>
      <c r="I23" s="32">
        <f t="shared" si="7"/>
        <v>64</v>
      </c>
      <c r="J23" s="40">
        <f t="shared" si="8"/>
        <v>25</v>
      </c>
      <c r="K23" s="33">
        <f t="shared" si="9"/>
        <v>1600</v>
      </c>
      <c r="L23" s="34"/>
      <c r="M23" s="1" t="s">
        <v>713</v>
      </c>
    </row>
    <row r="24" spans="1:14" ht="17.100000000000001" customHeight="1">
      <c r="A24" s="17">
        <v>45350</v>
      </c>
      <c r="B24" s="36" t="s">
        <v>572</v>
      </c>
      <c r="C24" s="28"/>
      <c r="D24" s="29"/>
      <c r="E24" s="21"/>
      <c r="F24" s="30">
        <v>8</v>
      </c>
      <c r="G24" s="31">
        <f t="shared" si="5"/>
        <v>25</v>
      </c>
      <c r="H24" s="21">
        <f t="shared" si="6"/>
        <v>200</v>
      </c>
      <c r="I24" s="32">
        <f t="shared" si="7"/>
        <v>56</v>
      </c>
      <c r="J24" s="40">
        <f t="shared" si="8"/>
        <v>25</v>
      </c>
      <c r="K24" s="33">
        <f t="shared" si="9"/>
        <v>1400</v>
      </c>
      <c r="L24" s="34"/>
      <c r="M24" s="1" t="s">
        <v>716</v>
      </c>
    </row>
    <row r="25" spans="1:14" ht="17.100000000000001" customHeight="1">
      <c r="A25" s="194">
        <v>45350</v>
      </c>
      <c r="B25" s="207" t="s">
        <v>572</v>
      </c>
      <c r="C25" s="196"/>
      <c r="D25" s="197"/>
      <c r="E25" s="198"/>
      <c r="F25" s="199">
        <v>4</v>
      </c>
      <c r="G25" s="208">
        <f t="shared" si="5"/>
        <v>25</v>
      </c>
      <c r="H25" s="198">
        <f t="shared" si="6"/>
        <v>100</v>
      </c>
      <c r="I25" s="201">
        <f t="shared" si="7"/>
        <v>52</v>
      </c>
      <c r="J25" s="202">
        <f t="shared" si="8"/>
        <v>25</v>
      </c>
      <c r="K25" s="203">
        <f t="shared" si="9"/>
        <v>1300</v>
      </c>
      <c r="L25" s="204"/>
      <c r="M25" s="218" t="s">
        <v>717</v>
      </c>
    </row>
    <row r="26" spans="1:14" ht="17.100000000000001" customHeight="1">
      <c r="A26" s="17">
        <v>45355</v>
      </c>
      <c r="B26" s="58" t="s">
        <v>585</v>
      </c>
      <c r="C26" s="19"/>
      <c r="D26" s="20"/>
      <c r="E26" s="21"/>
      <c r="F26" s="22">
        <v>5</v>
      </c>
      <c r="G26" s="23">
        <f t="shared" si="5"/>
        <v>25</v>
      </c>
      <c r="H26" s="21">
        <f t="shared" si="6"/>
        <v>125</v>
      </c>
      <c r="I26" s="24">
        <f t="shared" si="7"/>
        <v>47</v>
      </c>
      <c r="J26" s="174">
        <f t="shared" si="8"/>
        <v>25</v>
      </c>
      <c r="K26" s="21">
        <f t="shared" si="9"/>
        <v>1175</v>
      </c>
      <c r="L26" s="26"/>
      <c r="M26" s="1" t="s">
        <v>723</v>
      </c>
    </row>
    <row r="27" spans="1:14" ht="17.100000000000001" customHeight="1">
      <c r="A27" s="17">
        <v>45355</v>
      </c>
      <c r="B27" s="36" t="s">
        <v>585</v>
      </c>
      <c r="C27" s="28"/>
      <c r="D27" s="29"/>
      <c r="E27" s="21"/>
      <c r="F27" s="30">
        <v>2</v>
      </c>
      <c r="G27" s="31">
        <f t="shared" si="5"/>
        <v>25</v>
      </c>
      <c r="H27" s="21">
        <f t="shared" si="6"/>
        <v>50</v>
      </c>
      <c r="I27" s="32">
        <f t="shared" si="7"/>
        <v>45</v>
      </c>
      <c r="J27" s="40">
        <f t="shared" si="8"/>
        <v>25</v>
      </c>
      <c r="K27" s="33">
        <f t="shared" si="9"/>
        <v>1125</v>
      </c>
      <c r="L27" s="34"/>
      <c r="M27" s="1" t="s">
        <v>724</v>
      </c>
    </row>
    <row r="28" spans="1:14" ht="17.100000000000001" customHeight="1">
      <c r="A28" s="17">
        <v>45355</v>
      </c>
      <c r="B28" s="36" t="s">
        <v>588</v>
      </c>
      <c r="C28" s="28"/>
      <c r="D28" s="29"/>
      <c r="E28" s="21"/>
      <c r="F28" s="30">
        <v>1</v>
      </c>
      <c r="G28" s="31">
        <f t="shared" si="5"/>
        <v>25</v>
      </c>
      <c r="H28" s="21">
        <f t="shared" si="6"/>
        <v>25</v>
      </c>
      <c r="I28" s="32">
        <f t="shared" si="7"/>
        <v>44</v>
      </c>
      <c r="J28" s="40">
        <f t="shared" si="8"/>
        <v>25</v>
      </c>
      <c r="K28" s="33">
        <f t="shared" si="9"/>
        <v>1100</v>
      </c>
      <c r="L28" s="34"/>
      <c r="M28" s="1" t="s">
        <v>727</v>
      </c>
    </row>
    <row r="29" spans="1:14" ht="17.100000000000001" customHeight="1">
      <c r="A29" s="17">
        <v>45357</v>
      </c>
      <c r="B29" s="36" t="s">
        <v>577</v>
      </c>
      <c r="C29" s="28"/>
      <c r="D29" s="29"/>
      <c r="E29" s="21"/>
      <c r="F29" s="30">
        <v>3</v>
      </c>
      <c r="G29" s="31">
        <f t="shared" si="5"/>
        <v>25</v>
      </c>
      <c r="H29" s="21">
        <f t="shared" si="6"/>
        <v>75</v>
      </c>
      <c r="I29" s="32">
        <f t="shared" si="7"/>
        <v>41</v>
      </c>
      <c r="J29" s="40">
        <f t="shared" si="8"/>
        <v>25</v>
      </c>
      <c r="K29" s="33">
        <f t="shared" si="9"/>
        <v>1025</v>
      </c>
      <c r="L29" s="34"/>
      <c r="M29" s="1" t="s">
        <v>734</v>
      </c>
    </row>
    <row r="30" spans="1:14" ht="17.100000000000001" customHeight="1">
      <c r="A30" s="17">
        <v>45357</v>
      </c>
      <c r="B30" s="36" t="s">
        <v>605</v>
      </c>
      <c r="C30" s="28"/>
      <c r="D30" s="29"/>
      <c r="E30" s="21"/>
      <c r="F30" s="30">
        <v>2</v>
      </c>
      <c r="G30" s="31">
        <f t="shared" si="5"/>
        <v>25</v>
      </c>
      <c r="H30" s="21">
        <f t="shared" si="6"/>
        <v>50</v>
      </c>
      <c r="I30" s="32">
        <f t="shared" si="7"/>
        <v>39</v>
      </c>
      <c r="J30" s="40">
        <f t="shared" si="8"/>
        <v>25</v>
      </c>
      <c r="K30" s="33">
        <f t="shared" si="9"/>
        <v>975</v>
      </c>
      <c r="L30" s="34"/>
      <c r="M30" s="1" t="s">
        <v>736</v>
      </c>
    </row>
    <row r="31" spans="1:14" ht="17.100000000000001" customHeight="1">
      <c r="A31" s="17">
        <v>45362</v>
      </c>
      <c r="B31" s="36" t="s">
        <v>572</v>
      </c>
      <c r="C31" s="28"/>
      <c r="D31" s="29"/>
      <c r="E31" s="21"/>
      <c r="F31" s="30">
        <v>4</v>
      </c>
      <c r="G31" s="31">
        <f t="shared" ref="G31:G60" si="10">J30</f>
        <v>25</v>
      </c>
      <c r="H31" s="21">
        <f t="shared" ref="H31:H56" si="11">G31*F31</f>
        <v>100</v>
      </c>
      <c r="I31" s="32">
        <f t="shared" ref="I31:I56" si="12">+I30+C31-F31</f>
        <v>35</v>
      </c>
      <c r="J31" s="40">
        <f t="shared" ref="J31:J44" si="13">ROUND(((K30+E31)-H31)/I31,2)</f>
        <v>25</v>
      </c>
      <c r="K31" s="33">
        <f t="shared" ref="K31:K44" si="14">ROUND(I31*J31,2)</f>
        <v>875</v>
      </c>
      <c r="L31" s="34"/>
      <c r="M31" s="1" t="s">
        <v>746</v>
      </c>
    </row>
    <row r="32" spans="1:14" ht="17.100000000000001" customHeight="1">
      <c r="A32" s="17">
        <v>45364</v>
      </c>
      <c r="B32" s="36" t="s">
        <v>615</v>
      </c>
      <c r="C32" s="28"/>
      <c r="D32" s="29"/>
      <c r="E32" s="21"/>
      <c r="F32" s="30">
        <v>2</v>
      </c>
      <c r="G32" s="31">
        <f t="shared" si="10"/>
        <v>25</v>
      </c>
      <c r="H32" s="21">
        <f t="shared" si="11"/>
        <v>50</v>
      </c>
      <c r="I32" s="32">
        <f t="shared" si="12"/>
        <v>33</v>
      </c>
      <c r="J32" s="40">
        <f t="shared" si="13"/>
        <v>25</v>
      </c>
      <c r="K32" s="33">
        <f t="shared" si="14"/>
        <v>825</v>
      </c>
      <c r="L32" s="34"/>
      <c r="M32" s="1" t="s">
        <v>753</v>
      </c>
    </row>
    <row r="33" spans="1:13" ht="17.100000000000001" customHeight="1">
      <c r="A33" s="17">
        <v>45369</v>
      </c>
      <c r="B33" s="36" t="s">
        <v>580</v>
      </c>
      <c r="C33" s="28"/>
      <c r="D33" s="29"/>
      <c r="E33" s="21"/>
      <c r="F33" s="30">
        <v>5</v>
      </c>
      <c r="G33" s="31">
        <f t="shared" si="10"/>
        <v>25</v>
      </c>
      <c r="H33" s="21">
        <f t="shared" si="11"/>
        <v>125</v>
      </c>
      <c r="I33" s="32">
        <f t="shared" si="12"/>
        <v>28</v>
      </c>
      <c r="J33" s="40">
        <f t="shared" si="13"/>
        <v>25</v>
      </c>
      <c r="K33" s="33">
        <f t="shared" si="14"/>
        <v>700</v>
      </c>
      <c r="L33" s="34"/>
      <c r="M33" s="1" t="s">
        <v>756</v>
      </c>
    </row>
    <row r="34" spans="1:13" ht="17.100000000000001" customHeight="1">
      <c r="A34" s="17">
        <v>45369</v>
      </c>
      <c r="B34" s="36" t="s">
        <v>583</v>
      </c>
      <c r="C34" s="28"/>
      <c r="D34" s="29"/>
      <c r="E34" s="21"/>
      <c r="F34" s="30">
        <v>2</v>
      </c>
      <c r="G34" s="31">
        <f t="shared" si="10"/>
        <v>25</v>
      </c>
      <c r="H34" s="21">
        <f t="shared" si="11"/>
        <v>50</v>
      </c>
      <c r="I34" s="32">
        <f t="shared" si="12"/>
        <v>26</v>
      </c>
      <c r="J34" s="40">
        <f t="shared" si="13"/>
        <v>25</v>
      </c>
      <c r="K34" s="33">
        <f t="shared" si="14"/>
        <v>650</v>
      </c>
      <c r="L34" s="34"/>
      <c r="M34" s="1" t="s">
        <v>758</v>
      </c>
    </row>
    <row r="35" spans="1:13" ht="17.100000000000001" customHeight="1">
      <c r="A35" s="194">
        <v>45371</v>
      </c>
      <c r="B35" s="207" t="s">
        <v>607</v>
      </c>
      <c r="C35" s="196"/>
      <c r="D35" s="197"/>
      <c r="E35" s="198"/>
      <c r="F35" s="199">
        <v>5</v>
      </c>
      <c r="G35" s="208">
        <f t="shared" si="10"/>
        <v>25</v>
      </c>
      <c r="H35" s="198">
        <f t="shared" si="11"/>
        <v>125</v>
      </c>
      <c r="I35" s="201">
        <f t="shared" si="12"/>
        <v>21</v>
      </c>
      <c r="J35" s="202">
        <f t="shared" si="13"/>
        <v>25</v>
      </c>
      <c r="K35" s="203">
        <f t="shared" si="14"/>
        <v>525</v>
      </c>
      <c r="L35" s="204"/>
      <c r="M35" s="218" t="s">
        <v>764</v>
      </c>
    </row>
    <row r="36" spans="1:13" ht="17.100000000000001" customHeight="1">
      <c r="A36" s="300">
        <v>45386</v>
      </c>
      <c r="B36" s="301" t="s">
        <v>618</v>
      </c>
      <c r="C36" s="302"/>
      <c r="D36" s="303"/>
      <c r="E36" s="304"/>
      <c r="F36" s="305">
        <v>2</v>
      </c>
      <c r="G36" s="306">
        <f t="shared" si="10"/>
        <v>25</v>
      </c>
      <c r="H36" s="304">
        <f t="shared" si="11"/>
        <v>50</v>
      </c>
      <c r="I36" s="307">
        <f t="shared" si="12"/>
        <v>19</v>
      </c>
      <c r="J36" s="308">
        <f t="shared" si="13"/>
        <v>25</v>
      </c>
      <c r="K36" s="304">
        <f t="shared" si="14"/>
        <v>475</v>
      </c>
      <c r="L36" s="309"/>
      <c r="M36" s="327" t="s">
        <v>802</v>
      </c>
    </row>
    <row r="37" spans="1:13" ht="17.100000000000001" customHeight="1">
      <c r="A37" s="17">
        <v>45426</v>
      </c>
      <c r="B37" s="58" t="s">
        <v>572</v>
      </c>
      <c r="C37" s="19"/>
      <c r="D37" s="20"/>
      <c r="E37" s="21"/>
      <c r="F37" s="22">
        <v>5</v>
      </c>
      <c r="G37" s="23">
        <f t="shared" si="10"/>
        <v>25</v>
      </c>
      <c r="H37" s="21">
        <f t="shared" si="11"/>
        <v>125</v>
      </c>
      <c r="I37" s="24">
        <f t="shared" si="12"/>
        <v>14</v>
      </c>
      <c r="J37" s="174">
        <f t="shared" si="13"/>
        <v>25</v>
      </c>
      <c r="K37" s="21">
        <f t="shared" si="14"/>
        <v>350</v>
      </c>
      <c r="L37" s="26"/>
      <c r="M37" s="1" t="s">
        <v>926</v>
      </c>
    </row>
    <row r="38" spans="1:13" ht="17.100000000000001" customHeight="1">
      <c r="A38" s="17">
        <v>45434</v>
      </c>
      <c r="B38" s="36" t="s">
        <v>588</v>
      </c>
      <c r="C38" s="28"/>
      <c r="D38" s="29"/>
      <c r="E38" s="21"/>
      <c r="F38" s="30">
        <v>12</v>
      </c>
      <c r="G38" s="31">
        <f t="shared" si="10"/>
        <v>25</v>
      </c>
      <c r="H38" s="21">
        <f t="shared" si="11"/>
        <v>300</v>
      </c>
      <c r="I38" s="32">
        <f t="shared" si="12"/>
        <v>2</v>
      </c>
      <c r="J38" s="40">
        <f t="shared" si="13"/>
        <v>25</v>
      </c>
      <c r="K38" s="33">
        <f t="shared" si="14"/>
        <v>50</v>
      </c>
      <c r="L38" s="34"/>
      <c r="M38" s="1" t="s">
        <v>941</v>
      </c>
    </row>
    <row r="39" spans="1:13" ht="17.100000000000001" customHeight="1">
      <c r="A39" s="17">
        <v>45435</v>
      </c>
      <c r="B39" s="36" t="s">
        <v>605</v>
      </c>
      <c r="C39" s="28"/>
      <c r="D39" s="29"/>
      <c r="E39" s="21"/>
      <c r="F39" s="30">
        <v>2</v>
      </c>
      <c r="G39" s="31">
        <f t="shared" si="10"/>
        <v>25</v>
      </c>
      <c r="H39" s="21">
        <f t="shared" si="11"/>
        <v>50</v>
      </c>
      <c r="I39" s="32">
        <f t="shared" si="12"/>
        <v>0</v>
      </c>
      <c r="J39" s="40">
        <v>0</v>
      </c>
      <c r="K39" s="33">
        <f t="shared" si="14"/>
        <v>0</v>
      </c>
      <c r="L39" s="34"/>
      <c r="M39" s="1" t="s">
        <v>945</v>
      </c>
    </row>
    <row r="40" spans="1:13" ht="17.100000000000001" customHeight="1">
      <c r="A40" s="17">
        <v>45436</v>
      </c>
      <c r="B40" s="36" t="s">
        <v>954</v>
      </c>
      <c r="C40" s="28">
        <v>240</v>
      </c>
      <c r="D40" s="29">
        <v>14.29</v>
      </c>
      <c r="E40" s="21">
        <f>C40*D40</f>
        <v>3429.6</v>
      </c>
      <c r="F40" s="30"/>
      <c r="G40" s="31">
        <f t="shared" si="10"/>
        <v>0</v>
      </c>
      <c r="H40" s="21">
        <f t="shared" si="11"/>
        <v>0</v>
      </c>
      <c r="I40" s="32">
        <f t="shared" si="12"/>
        <v>240</v>
      </c>
      <c r="J40" s="40">
        <f>ROUND(((K39+E40)-H40)/I40,2)</f>
        <v>14.29</v>
      </c>
      <c r="K40" s="33">
        <f t="shared" si="14"/>
        <v>3429.6</v>
      </c>
      <c r="L40" s="34"/>
    </row>
    <row r="41" spans="1:13" ht="17.100000000000001" customHeight="1">
      <c r="A41" s="194">
        <v>45440</v>
      </c>
      <c r="B41" s="207" t="s">
        <v>574</v>
      </c>
      <c r="C41" s="196"/>
      <c r="D41" s="197"/>
      <c r="E41" s="198"/>
      <c r="F41" s="199">
        <v>4</v>
      </c>
      <c r="G41" s="208">
        <f t="shared" si="10"/>
        <v>14.29</v>
      </c>
      <c r="H41" s="198">
        <f t="shared" si="11"/>
        <v>57.16</v>
      </c>
      <c r="I41" s="201">
        <f t="shared" si="12"/>
        <v>236</v>
      </c>
      <c r="J41" s="202">
        <f>ROUND(((K40+E41)-H41)/I41,2)</f>
        <v>14.29</v>
      </c>
      <c r="K41" s="203">
        <f t="shared" si="14"/>
        <v>3372.44</v>
      </c>
      <c r="L41" s="204"/>
      <c r="M41" s="218" t="s">
        <v>958</v>
      </c>
    </row>
    <row r="42" spans="1:13" ht="17.100000000000001" customHeight="1">
      <c r="A42" s="17">
        <v>45446</v>
      </c>
      <c r="B42" s="17" t="s">
        <v>585</v>
      </c>
      <c r="C42" s="19"/>
      <c r="D42" s="20"/>
      <c r="E42" s="21"/>
      <c r="F42" s="22">
        <v>5</v>
      </c>
      <c r="G42" s="23">
        <f t="shared" si="10"/>
        <v>14.29</v>
      </c>
      <c r="H42" s="21">
        <f t="shared" si="11"/>
        <v>71.449999999999989</v>
      </c>
      <c r="I42" s="24">
        <f t="shared" si="12"/>
        <v>231</v>
      </c>
      <c r="J42" s="174">
        <f t="shared" si="13"/>
        <v>14.29</v>
      </c>
      <c r="K42" s="21">
        <f t="shared" si="14"/>
        <v>3300.99</v>
      </c>
      <c r="L42" s="26"/>
      <c r="M42" s="1" t="s">
        <v>964</v>
      </c>
    </row>
    <row r="43" spans="1:13" ht="17.100000000000001" customHeight="1">
      <c r="A43" s="17">
        <v>45447</v>
      </c>
      <c r="B43" s="36" t="s">
        <v>572</v>
      </c>
      <c r="C43" s="28"/>
      <c r="D43" s="29"/>
      <c r="E43" s="21"/>
      <c r="F43" s="30">
        <v>6</v>
      </c>
      <c r="G43" s="31">
        <f t="shared" si="10"/>
        <v>14.29</v>
      </c>
      <c r="H43" s="21">
        <f t="shared" si="11"/>
        <v>85.74</v>
      </c>
      <c r="I43" s="32">
        <f t="shared" si="12"/>
        <v>225</v>
      </c>
      <c r="J43" s="40">
        <f t="shared" si="13"/>
        <v>14.29</v>
      </c>
      <c r="K43" s="33">
        <f t="shared" si="14"/>
        <v>3215.25</v>
      </c>
      <c r="L43" s="34"/>
      <c r="M43" s="1" t="s">
        <v>969</v>
      </c>
    </row>
    <row r="44" spans="1:13" ht="17.100000000000001" customHeight="1">
      <c r="A44" s="17">
        <v>45448</v>
      </c>
      <c r="B44" s="36" t="s">
        <v>577</v>
      </c>
      <c r="C44" s="28"/>
      <c r="D44" s="29"/>
      <c r="E44" s="21"/>
      <c r="F44" s="30">
        <v>5</v>
      </c>
      <c r="G44" s="31">
        <f t="shared" si="10"/>
        <v>14.29</v>
      </c>
      <c r="H44" s="21">
        <f t="shared" si="11"/>
        <v>71.449999999999989</v>
      </c>
      <c r="I44" s="32">
        <f t="shared" si="12"/>
        <v>220</v>
      </c>
      <c r="J44" s="40">
        <f t="shared" si="13"/>
        <v>14.29</v>
      </c>
      <c r="K44" s="33">
        <f t="shared" si="14"/>
        <v>3143.8</v>
      </c>
      <c r="L44" s="34"/>
      <c r="M44" s="1" t="s">
        <v>974</v>
      </c>
    </row>
    <row r="45" spans="1:13" ht="17.100000000000001" customHeight="1">
      <c r="A45" s="17">
        <v>45448</v>
      </c>
      <c r="B45" s="36" t="s">
        <v>583</v>
      </c>
      <c r="C45" s="28"/>
      <c r="D45" s="29"/>
      <c r="E45" s="21"/>
      <c r="F45" s="30">
        <v>5</v>
      </c>
      <c r="G45" s="31">
        <f t="shared" si="10"/>
        <v>14.29</v>
      </c>
      <c r="H45" s="21">
        <f t="shared" si="11"/>
        <v>71.449999999999989</v>
      </c>
      <c r="I45" s="32">
        <f t="shared" si="12"/>
        <v>215</v>
      </c>
      <c r="J45" s="40">
        <f t="shared" ref="J45:J108" si="15">ROUND(((K44+E45)-H45)/I45,2)</f>
        <v>14.29</v>
      </c>
      <c r="K45" s="33">
        <f t="shared" ref="K45:K109" si="16">ROUND(I45*J45,2)</f>
        <v>3072.35</v>
      </c>
      <c r="L45" s="34"/>
      <c r="M45" s="1" t="s">
        <v>976</v>
      </c>
    </row>
    <row r="46" spans="1:13" ht="17.100000000000001" customHeight="1">
      <c r="A46" s="17">
        <v>45448</v>
      </c>
      <c r="B46" s="36" t="s">
        <v>591</v>
      </c>
      <c r="C46" s="28"/>
      <c r="D46" s="29"/>
      <c r="E46" s="21"/>
      <c r="F46" s="30">
        <v>6</v>
      </c>
      <c r="G46" s="31">
        <f t="shared" si="10"/>
        <v>14.29</v>
      </c>
      <c r="H46" s="21">
        <f t="shared" si="11"/>
        <v>85.74</v>
      </c>
      <c r="I46" s="32">
        <f t="shared" si="12"/>
        <v>209</v>
      </c>
      <c r="J46" s="40">
        <f t="shared" si="15"/>
        <v>14.29</v>
      </c>
      <c r="K46" s="33">
        <f t="shared" si="16"/>
        <v>2986.61</v>
      </c>
      <c r="L46" s="34"/>
      <c r="M46" s="1" t="s">
        <v>977</v>
      </c>
    </row>
    <row r="47" spans="1:13" ht="17.100000000000001" customHeight="1">
      <c r="A47" s="17">
        <v>45449</v>
      </c>
      <c r="B47" s="36" t="s">
        <v>603</v>
      </c>
      <c r="C47" s="28"/>
      <c r="D47" s="29"/>
      <c r="E47" s="21"/>
      <c r="F47" s="30">
        <v>5</v>
      </c>
      <c r="G47" s="31">
        <f t="shared" si="10"/>
        <v>14.29</v>
      </c>
      <c r="H47" s="21">
        <f t="shared" si="11"/>
        <v>71.449999999999989</v>
      </c>
      <c r="I47" s="32">
        <f t="shared" si="12"/>
        <v>204</v>
      </c>
      <c r="J47" s="40">
        <f t="shared" si="15"/>
        <v>14.29</v>
      </c>
      <c r="K47" s="33">
        <f t="shared" si="16"/>
        <v>2915.16</v>
      </c>
      <c r="L47" s="34"/>
      <c r="M47" s="1" t="s">
        <v>980</v>
      </c>
    </row>
    <row r="48" spans="1:13" ht="17.100000000000001" customHeight="1">
      <c r="A48" s="17">
        <v>45449</v>
      </c>
      <c r="B48" s="36" t="s">
        <v>577</v>
      </c>
      <c r="C48" s="28"/>
      <c r="D48" s="29"/>
      <c r="E48" s="21"/>
      <c r="F48" s="30">
        <v>8</v>
      </c>
      <c r="G48" s="31">
        <f t="shared" si="10"/>
        <v>14.29</v>
      </c>
      <c r="H48" s="21">
        <f t="shared" si="11"/>
        <v>114.32</v>
      </c>
      <c r="I48" s="32">
        <f t="shared" si="12"/>
        <v>196</v>
      </c>
      <c r="J48" s="40">
        <f t="shared" si="15"/>
        <v>14.29</v>
      </c>
      <c r="K48" s="33">
        <f t="shared" si="16"/>
        <v>2800.84</v>
      </c>
      <c r="L48" s="34"/>
      <c r="M48" s="1" t="s">
        <v>981</v>
      </c>
    </row>
    <row r="49" spans="1:13" ht="17.100000000000001" customHeight="1">
      <c r="A49" s="17">
        <v>45453</v>
      </c>
      <c r="B49" s="36" t="s">
        <v>572</v>
      </c>
      <c r="C49" s="28"/>
      <c r="D49" s="29"/>
      <c r="E49" s="21"/>
      <c r="F49" s="30">
        <v>3</v>
      </c>
      <c r="G49" s="31">
        <f t="shared" si="10"/>
        <v>14.29</v>
      </c>
      <c r="H49" s="21">
        <f t="shared" si="11"/>
        <v>42.87</v>
      </c>
      <c r="I49" s="32">
        <f t="shared" si="12"/>
        <v>193</v>
      </c>
      <c r="J49" s="40">
        <f t="shared" si="15"/>
        <v>14.29</v>
      </c>
      <c r="K49" s="33">
        <f t="shared" si="16"/>
        <v>2757.97</v>
      </c>
      <c r="L49" s="34"/>
      <c r="M49" s="1" t="s">
        <v>984</v>
      </c>
    </row>
    <row r="50" spans="1:13" ht="17.100000000000001" customHeight="1">
      <c r="A50" s="17">
        <v>45454</v>
      </c>
      <c r="B50" s="36" t="s">
        <v>585</v>
      </c>
      <c r="C50" s="28"/>
      <c r="D50" s="29"/>
      <c r="E50" s="21"/>
      <c r="F50" s="30">
        <v>10</v>
      </c>
      <c r="G50" s="31">
        <f t="shared" si="10"/>
        <v>14.29</v>
      </c>
      <c r="H50" s="21">
        <f t="shared" si="11"/>
        <v>142.89999999999998</v>
      </c>
      <c r="I50" s="32">
        <f t="shared" si="12"/>
        <v>183</v>
      </c>
      <c r="J50" s="40">
        <f t="shared" si="15"/>
        <v>14.29</v>
      </c>
      <c r="K50" s="33">
        <f t="shared" si="16"/>
        <v>2615.0700000000002</v>
      </c>
      <c r="L50" s="34"/>
      <c r="M50" s="1" t="s">
        <v>988</v>
      </c>
    </row>
    <row r="51" spans="1:13" ht="17.100000000000001" customHeight="1">
      <c r="A51" s="17">
        <v>45454</v>
      </c>
      <c r="B51" s="36" t="s">
        <v>497</v>
      </c>
      <c r="C51" s="28"/>
      <c r="D51" s="29"/>
      <c r="E51" s="21"/>
      <c r="F51" s="30">
        <v>5</v>
      </c>
      <c r="G51" s="31">
        <f t="shared" si="10"/>
        <v>14.29</v>
      </c>
      <c r="H51" s="21">
        <f t="shared" si="11"/>
        <v>71.449999999999989</v>
      </c>
      <c r="I51" s="32">
        <f t="shared" si="12"/>
        <v>178</v>
      </c>
      <c r="J51" s="40">
        <f t="shared" si="15"/>
        <v>14.29</v>
      </c>
      <c r="K51" s="33">
        <f t="shared" si="16"/>
        <v>2543.62</v>
      </c>
      <c r="L51" s="34"/>
      <c r="M51" s="1" t="s">
        <v>991</v>
      </c>
    </row>
    <row r="52" spans="1:13" ht="17.100000000000001" customHeight="1">
      <c r="A52" s="17">
        <v>45463</v>
      </c>
      <c r="B52" s="36" t="s">
        <v>570</v>
      </c>
      <c r="C52" s="28"/>
      <c r="D52" s="29"/>
      <c r="E52" s="21"/>
      <c r="F52" s="30">
        <v>5</v>
      </c>
      <c r="G52" s="31">
        <f t="shared" si="10"/>
        <v>14.29</v>
      </c>
      <c r="H52" s="21">
        <f t="shared" si="11"/>
        <v>71.449999999999989</v>
      </c>
      <c r="I52" s="32">
        <f t="shared" si="12"/>
        <v>173</v>
      </c>
      <c r="J52" s="40">
        <f t="shared" si="15"/>
        <v>14.29</v>
      </c>
      <c r="K52" s="33">
        <f t="shared" si="16"/>
        <v>2472.17</v>
      </c>
      <c r="L52" s="34"/>
      <c r="M52" s="1" t="s">
        <v>996</v>
      </c>
    </row>
    <row r="53" spans="1:13" ht="17.100000000000001" customHeight="1">
      <c r="A53" s="17">
        <v>45467</v>
      </c>
      <c r="B53" s="36" t="s">
        <v>572</v>
      </c>
      <c r="C53" s="28"/>
      <c r="D53" s="29"/>
      <c r="E53" s="21"/>
      <c r="F53" s="30">
        <v>8</v>
      </c>
      <c r="G53" s="31">
        <f t="shared" si="10"/>
        <v>14.29</v>
      </c>
      <c r="H53" s="21">
        <f t="shared" si="11"/>
        <v>114.32</v>
      </c>
      <c r="I53" s="32">
        <f t="shared" si="12"/>
        <v>165</v>
      </c>
      <c r="J53" s="40">
        <f t="shared" si="15"/>
        <v>14.29</v>
      </c>
      <c r="K53" s="33">
        <f t="shared" si="16"/>
        <v>2357.85</v>
      </c>
      <c r="L53" s="34"/>
      <c r="M53" s="1" t="s">
        <v>1002</v>
      </c>
    </row>
    <row r="54" spans="1:13" ht="17.100000000000001" customHeight="1">
      <c r="A54" s="17">
        <v>45468</v>
      </c>
      <c r="B54" s="36" t="s">
        <v>607</v>
      </c>
      <c r="C54" s="28"/>
      <c r="D54" s="29"/>
      <c r="E54" s="21"/>
      <c r="F54" s="30">
        <v>5</v>
      </c>
      <c r="G54" s="31">
        <f t="shared" si="10"/>
        <v>14.29</v>
      </c>
      <c r="H54" s="21">
        <f t="shared" si="11"/>
        <v>71.449999999999989</v>
      </c>
      <c r="I54" s="32">
        <f t="shared" si="12"/>
        <v>160</v>
      </c>
      <c r="J54" s="40">
        <f t="shared" si="15"/>
        <v>14.29</v>
      </c>
      <c r="K54" s="33">
        <f t="shared" si="16"/>
        <v>2286.4</v>
      </c>
      <c r="L54" s="34"/>
      <c r="M54" s="1" t="s">
        <v>1007</v>
      </c>
    </row>
    <row r="55" spans="1:13" ht="17.100000000000001" customHeight="1">
      <c r="A55" s="17">
        <v>45468</v>
      </c>
      <c r="B55" s="36" t="s">
        <v>583</v>
      </c>
      <c r="C55" s="28"/>
      <c r="D55" s="29"/>
      <c r="E55" s="21"/>
      <c r="F55" s="30">
        <v>5</v>
      </c>
      <c r="G55" s="31">
        <f t="shared" si="10"/>
        <v>14.29</v>
      </c>
      <c r="H55" s="21">
        <f t="shared" si="11"/>
        <v>71.449999999999989</v>
      </c>
      <c r="I55" s="32">
        <f t="shared" si="12"/>
        <v>155</v>
      </c>
      <c r="J55" s="40">
        <f t="shared" si="15"/>
        <v>14.29</v>
      </c>
      <c r="K55" s="33">
        <f t="shared" si="16"/>
        <v>2214.9499999999998</v>
      </c>
      <c r="L55" s="34"/>
      <c r="M55" s="1" t="s">
        <v>1009</v>
      </c>
    </row>
    <row r="56" spans="1:13" ht="17.100000000000001" customHeight="1">
      <c r="A56" s="17">
        <v>45470</v>
      </c>
      <c r="B56" s="36" t="s">
        <v>591</v>
      </c>
      <c r="C56" s="28"/>
      <c r="D56" s="29"/>
      <c r="E56" s="21"/>
      <c r="F56" s="30">
        <v>1</v>
      </c>
      <c r="G56" s="31">
        <f t="shared" si="10"/>
        <v>14.29</v>
      </c>
      <c r="H56" s="21">
        <f t="shared" si="11"/>
        <v>14.29</v>
      </c>
      <c r="I56" s="32">
        <f t="shared" si="12"/>
        <v>154</v>
      </c>
      <c r="J56" s="40">
        <f t="shared" si="15"/>
        <v>14.29</v>
      </c>
      <c r="K56" s="33">
        <f t="shared" si="16"/>
        <v>2200.66</v>
      </c>
      <c r="L56" s="34"/>
      <c r="M56" s="1" t="s">
        <v>1019</v>
      </c>
    </row>
    <row r="57" spans="1:13" ht="17.100000000000001" customHeight="1">
      <c r="A57" s="17">
        <v>45471</v>
      </c>
      <c r="B57" s="36" t="s">
        <v>588</v>
      </c>
      <c r="C57" s="28"/>
      <c r="D57" s="29"/>
      <c r="E57" s="21"/>
      <c r="F57" s="30">
        <v>25</v>
      </c>
      <c r="G57" s="31">
        <f t="shared" si="10"/>
        <v>14.29</v>
      </c>
      <c r="H57" s="21">
        <f t="shared" ref="H57:H70" si="17">G57*F57</f>
        <v>357.25</v>
      </c>
      <c r="I57" s="32">
        <f t="shared" ref="I57:I70" si="18">+I56+C57-F57</f>
        <v>129</v>
      </c>
      <c r="J57" s="40">
        <f t="shared" si="15"/>
        <v>14.29</v>
      </c>
      <c r="K57" s="33">
        <f t="shared" si="16"/>
        <v>1843.41</v>
      </c>
      <c r="L57" s="34"/>
      <c r="M57" s="1" t="s">
        <v>1020</v>
      </c>
    </row>
    <row r="58" spans="1:13" ht="17.100000000000001" customHeight="1">
      <c r="A58" s="194">
        <v>45471</v>
      </c>
      <c r="B58" s="207" t="s">
        <v>572</v>
      </c>
      <c r="C58" s="196"/>
      <c r="D58" s="197"/>
      <c r="E58" s="198"/>
      <c r="F58" s="199">
        <v>2</v>
      </c>
      <c r="G58" s="208">
        <f t="shared" si="10"/>
        <v>14.29</v>
      </c>
      <c r="H58" s="198">
        <f t="shared" si="17"/>
        <v>28.58</v>
      </c>
      <c r="I58" s="201">
        <f t="shared" si="18"/>
        <v>127</v>
      </c>
      <c r="J58" s="202">
        <f t="shared" si="15"/>
        <v>14.29</v>
      </c>
      <c r="K58" s="203">
        <f t="shared" si="16"/>
        <v>1814.83</v>
      </c>
      <c r="L58" s="204"/>
      <c r="M58" s="218" t="s">
        <v>1021</v>
      </c>
    </row>
    <row r="59" spans="1:13" ht="17.100000000000001" customHeight="1">
      <c r="A59" s="17">
        <v>45474</v>
      </c>
      <c r="B59" s="58" t="s">
        <v>603</v>
      </c>
      <c r="C59" s="19"/>
      <c r="D59" s="20"/>
      <c r="E59" s="21"/>
      <c r="F59" s="22">
        <v>10</v>
      </c>
      <c r="G59" s="23">
        <f t="shared" si="10"/>
        <v>14.29</v>
      </c>
      <c r="H59" s="21">
        <f t="shared" si="17"/>
        <v>142.89999999999998</v>
      </c>
      <c r="I59" s="24">
        <f t="shared" si="18"/>
        <v>117</v>
      </c>
      <c r="J59" s="174">
        <f t="shared" si="15"/>
        <v>14.29</v>
      </c>
      <c r="K59" s="21">
        <f t="shared" si="16"/>
        <v>1671.93</v>
      </c>
      <c r="L59" s="26"/>
      <c r="M59" s="1" t="s">
        <v>1026</v>
      </c>
    </row>
    <row r="60" spans="1:13" ht="17.100000000000001" customHeight="1">
      <c r="A60" s="17">
        <v>45474</v>
      </c>
      <c r="B60" s="36" t="s">
        <v>618</v>
      </c>
      <c r="C60" s="28"/>
      <c r="D60" s="29"/>
      <c r="E60" s="21"/>
      <c r="F60" s="30">
        <v>3</v>
      </c>
      <c r="G60" s="31">
        <f t="shared" si="10"/>
        <v>14.29</v>
      </c>
      <c r="H60" s="21">
        <f t="shared" si="17"/>
        <v>42.87</v>
      </c>
      <c r="I60" s="32">
        <f t="shared" si="18"/>
        <v>114</v>
      </c>
      <c r="J60" s="40">
        <f t="shared" si="15"/>
        <v>14.29</v>
      </c>
      <c r="K60" s="33">
        <f t="shared" si="16"/>
        <v>1629.06</v>
      </c>
      <c r="L60" s="34"/>
      <c r="M60" s="1" t="s">
        <v>1028</v>
      </c>
    </row>
    <row r="61" spans="1:13" ht="17.100000000000001" customHeight="1">
      <c r="A61" s="17">
        <v>45474</v>
      </c>
      <c r="B61" s="36" t="s">
        <v>577</v>
      </c>
      <c r="C61" s="28"/>
      <c r="D61" s="29"/>
      <c r="E61" s="21"/>
      <c r="F61" s="30">
        <v>4</v>
      </c>
      <c r="G61" s="31">
        <f t="shared" ref="G61:G70" si="19">J60</f>
        <v>14.29</v>
      </c>
      <c r="H61" s="21">
        <f t="shared" si="17"/>
        <v>57.16</v>
      </c>
      <c r="I61" s="32">
        <f t="shared" si="18"/>
        <v>110</v>
      </c>
      <c r="J61" s="40">
        <f t="shared" si="15"/>
        <v>14.29</v>
      </c>
      <c r="K61" s="33">
        <f t="shared" si="16"/>
        <v>1571.9</v>
      </c>
      <c r="L61" s="34"/>
      <c r="M61" s="1" t="s">
        <v>1029</v>
      </c>
    </row>
    <row r="62" spans="1:13" ht="17.100000000000001" customHeight="1">
      <c r="A62" s="17">
        <v>45475</v>
      </c>
      <c r="B62" s="36" t="s">
        <v>566</v>
      </c>
      <c r="C62" s="28"/>
      <c r="D62" s="29"/>
      <c r="E62" s="21"/>
      <c r="F62" s="30">
        <v>3</v>
      </c>
      <c r="G62" s="31">
        <f t="shared" si="19"/>
        <v>14.29</v>
      </c>
      <c r="H62" s="21">
        <f t="shared" si="17"/>
        <v>42.87</v>
      </c>
      <c r="I62" s="32">
        <f t="shared" si="18"/>
        <v>107</v>
      </c>
      <c r="J62" s="40">
        <f t="shared" si="15"/>
        <v>14.29</v>
      </c>
      <c r="K62" s="33">
        <f t="shared" si="16"/>
        <v>1529.03</v>
      </c>
      <c r="L62" s="34"/>
      <c r="M62" s="1" t="s">
        <v>1030</v>
      </c>
    </row>
    <row r="63" spans="1:13" ht="17.100000000000001" customHeight="1">
      <c r="A63" s="17">
        <v>45481</v>
      </c>
      <c r="B63" s="36" t="s">
        <v>583</v>
      </c>
      <c r="C63" s="28"/>
      <c r="D63" s="29"/>
      <c r="E63" s="21"/>
      <c r="F63" s="30">
        <v>4</v>
      </c>
      <c r="G63" s="31">
        <f t="shared" si="19"/>
        <v>14.29</v>
      </c>
      <c r="H63" s="21">
        <f t="shared" si="17"/>
        <v>57.16</v>
      </c>
      <c r="I63" s="32">
        <f t="shared" si="18"/>
        <v>103</v>
      </c>
      <c r="J63" s="40">
        <f t="shared" si="15"/>
        <v>14.29</v>
      </c>
      <c r="K63" s="33">
        <f t="shared" si="16"/>
        <v>1471.87</v>
      </c>
      <c r="L63" s="34"/>
      <c r="M63" s="1" t="s">
        <v>1039</v>
      </c>
    </row>
    <row r="64" spans="1:13" ht="17.100000000000001" customHeight="1">
      <c r="A64" s="17">
        <v>45481</v>
      </c>
      <c r="B64" s="36" t="s">
        <v>577</v>
      </c>
      <c r="C64" s="28"/>
      <c r="D64" s="29"/>
      <c r="E64" s="21"/>
      <c r="F64" s="30">
        <v>4</v>
      </c>
      <c r="G64" s="31">
        <f t="shared" si="19"/>
        <v>14.29</v>
      </c>
      <c r="H64" s="21">
        <f t="shared" si="17"/>
        <v>57.16</v>
      </c>
      <c r="I64" s="32">
        <f t="shared" si="18"/>
        <v>99</v>
      </c>
      <c r="J64" s="40">
        <f t="shared" si="15"/>
        <v>14.29</v>
      </c>
      <c r="K64" s="33">
        <f t="shared" si="16"/>
        <v>1414.71</v>
      </c>
      <c r="L64" s="34"/>
      <c r="M64" s="1" t="s">
        <v>1040</v>
      </c>
    </row>
    <row r="65" spans="1:13" ht="17.100000000000001" customHeight="1">
      <c r="A65" s="17">
        <v>45481</v>
      </c>
      <c r="B65" s="36" t="s">
        <v>585</v>
      </c>
      <c r="C65" s="28"/>
      <c r="D65" s="29"/>
      <c r="E65" s="21"/>
      <c r="F65" s="30">
        <v>5</v>
      </c>
      <c r="G65" s="31">
        <f t="shared" si="19"/>
        <v>14.29</v>
      </c>
      <c r="H65" s="21">
        <f t="shared" si="17"/>
        <v>71.449999999999989</v>
      </c>
      <c r="I65" s="32">
        <f t="shared" si="18"/>
        <v>94</v>
      </c>
      <c r="J65" s="40">
        <f t="shared" si="15"/>
        <v>14.29</v>
      </c>
      <c r="K65" s="33">
        <f t="shared" si="16"/>
        <v>1343.26</v>
      </c>
      <c r="L65" s="34"/>
      <c r="M65" s="1" t="s">
        <v>1042</v>
      </c>
    </row>
    <row r="66" spans="1:13" ht="17.100000000000001" customHeight="1">
      <c r="A66" s="17">
        <v>45482</v>
      </c>
      <c r="B66" s="36" t="s">
        <v>566</v>
      </c>
      <c r="C66" s="28"/>
      <c r="D66" s="29"/>
      <c r="E66" s="21"/>
      <c r="F66" s="30">
        <v>1</v>
      </c>
      <c r="G66" s="31">
        <f t="shared" si="19"/>
        <v>14.29</v>
      </c>
      <c r="H66" s="21">
        <f t="shared" si="17"/>
        <v>14.29</v>
      </c>
      <c r="I66" s="32">
        <f t="shared" si="18"/>
        <v>93</v>
      </c>
      <c r="J66" s="40">
        <f t="shared" si="15"/>
        <v>14.29</v>
      </c>
      <c r="K66" s="33">
        <f t="shared" si="16"/>
        <v>1328.97</v>
      </c>
      <c r="L66" s="34"/>
      <c r="M66" s="1" t="s">
        <v>1045</v>
      </c>
    </row>
    <row r="67" spans="1:13" ht="17.100000000000001" customHeight="1">
      <c r="A67" s="17">
        <v>45482</v>
      </c>
      <c r="B67" s="36" t="s">
        <v>607</v>
      </c>
      <c r="C67" s="28"/>
      <c r="D67" s="29"/>
      <c r="E67" s="21"/>
      <c r="F67" s="30">
        <v>5</v>
      </c>
      <c r="G67" s="31">
        <f t="shared" si="19"/>
        <v>14.29</v>
      </c>
      <c r="H67" s="21">
        <f t="shared" si="17"/>
        <v>71.449999999999989</v>
      </c>
      <c r="I67" s="32">
        <f t="shared" si="18"/>
        <v>88</v>
      </c>
      <c r="J67" s="40">
        <f t="shared" si="15"/>
        <v>14.29</v>
      </c>
      <c r="K67" s="33">
        <f t="shared" si="16"/>
        <v>1257.52</v>
      </c>
      <c r="L67" s="34"/>
      <c r="M67" s="1" t="s">
        <v>1046</v>
      </c>
    </row>
    <row r="68" spans="1:13" ht="17.100000000000001" customHeight="1">
      <c r="A68" s="17">
        <v>45482</v>
      </c>
      <c r="B68" s="36" t="s">
        <v>497</v>
      </c>
      <c r="C68" s="28"/>
      <c r="D68" s="29"/>
      <c r="E68" s="21"/>
      <c r="F68" s="30">
        <v>5</v>
      </c>
      <c r="G68" s="31">
        <f t="shared" si="19"/>
        <v>14.29</v>
      </c>
      <c r="H68" s="21">
        <f t="shared" si="17"/>
        <v>71.449999999999989</v>
      </c>
      <c r="I68" s="32">
        <f t="shared" si="18"/>
        <v>83</v>
      </c>
      <c r="J68" s="40">
        <f t="shared" si="15"/>
        <v>14.29</v>
      </c>
      <c r="K68" s="33">
        <f t="shared" si="16"/>
        <v>1186.07</v>
      </c>
      <c r="L68" s="34"/>
      <c r="M68" s="1" t="s">
        <v>1047</v>
      </c>
    </row>
    <row r="69" spans="1:13" ht="17.100000000000001" customHeight="1">
      <c r="A69" s="17">
        <v>45482</v>
      </c>
      <c r="B69" s="36" t="s">
        <v>580</v>
      </c>
      <c r="C69" s="28"/>
      <c r="D69" s="29"/>
      <c r="E69" s="21"/>
      <c r="F69" s="30">
        <v>5</v>
      </c>
      <c r="G69" s="31">
        <f t="shared" si="19"/>
        <v>14.29</v>
      </c>
      <c r="H69" s="21">
        <f t="shared" si="17"/>
        <v>71.449999999999989</v>
      </c>
      <c r="I69" s="32">
        <f t="shared" si="18"/>
        <v>78</v>
      </c>
      <c r="J69" s="40">
        <f t="shared" si="15"/>
        <v>14.29</v>
      </c>
      <c r="K69" s="33">
        <f t="shared" si="16"/>
        <v>1114.6199999999999</v>
      </c>
      <c r="L69" s="34"/>
      <c r="M69" s="1" t="s">
        <v>1049</v>
      </c>
    </row>
    <row r="70" spans="1:13" ht="17.100000000000001" customHeight="1">
      <c r="A70" s="17">
        <v>45482</v>
      </c>
      <c r="B70" s="36" t="s">
        <v>605</v>
      </c>
      <c r="C70" s="28"/>
      <c r="D70" s="29"/>
      <c r="E70" s="21"/>
      <c r="F70" s="30">
        <v>7</v>
      </c>
      <c r="G70" s="31">
        <f t="shared" si="19"/>
        <v>14.29</v>
      </c>
      <c r="H70" s="21">
        <f t="shared" si="17"/>
        <v>100.03</v>
      </c>
      <c r="I70" s="32">
        <f t="shared" si="18"/>
        <v>71</v>
      </c>
      <c r="J70" s="40">
        <f t="shared" si="15"/>
        <v>14.29</v>
      </c>
      <c r="K70" s="33">
        <f t="shared" si="16"/>
        <v>1014.59</v>
      </c>
      <c r="L70" s="34"/>
      <c r="M70" s="1" t="s">
        <v>1053</v>
      </c>
    </row>
    <row r="71" spans="1:13" ht="17.100000000000001" customHeight="1">
      <c r="A71" s="17">
        <v>45483</v>
      </c>
      <c r="B71" s="36" t="s">
        <v>591</v>
      </c>
      <c r="C71" s="28"/>
      <c r="D71" s="29"/>
      <c r="E71" s="21"/>
      <c r="F71" s="30">
        <v>5</v>
      </c>
      <c r="G71" s="31">
        <f t="shared" ref="G71:G97" si="20">J70</f>
        <v>14.29</v>
      </c>
      <c r="H71" s="21">
        <f t="shared" ref="H71:H97" si="21">G71*F71</f>
        <v>71.449999999999989</v>
      </c>
      <c r="I71" s="32">
        <f t="shared" ref="I71:I97" si="22">+I70+C71-F71</f>
        <v>66</v>
      </c>
      <c r="J71" s="40">
        <f t="shared" si="15"/>
        <v>14.29</v>
      </c>
      <c r="K71" s="33">
        <f t="shared" si="16"/>
        <v>943.14</v>
      </c>
      <c r="L71" s="34"/>
      <c r="M71" s="1" t="s">
        <v>1055</v>
      </c>
    </row>
    <row r="72" spans="1:13" ht="17.100000000000001" customHeight="1">
      <c r="A72" s="17">
        <v>45488</v>
      </c>
      <c r="B72" s="36" t="s">
        <v>572</v>
      </c>
      <c r="C72" s="28"/>
      <c r="D72" s="29"/>
      <c r="E72" s="21"/>
      <c r="F72" s="30">
        <v>3</v>
      </c>
      <c r="G72" s="31">
        <f t="shared" si="20"/>
        <v>14.29</v>
      </c>
      <c r="H72" s="21">
        <f t="shared" si="21"/>
        <v>42.87</v>
      </c>
      <c r="I72" s="32">
        <f t="shared" si="22"/>
        <v>63</v>
      </c>
      <c r="J72" s="40">
        <f t="shared" si="15"/>
        <v>14.29</v>
      </c>
      <c r="K72" s="33">
        <f t="shared" si="16"/>
        <v>900.27</v>
      </c>
      <c r="L72" s="34"/>
      <c r="M72" s="1" t="s">
        <v>1072</v>
      </c>
    </row>
    <row r="73" spans="1:13" ht="17.100000000000001" customHeight="1">
      <c r="A73" s="17">
        <v>45488</v>
      </c>
      <c r="B73" s="36" t="s">
        <v>566</v>
      </c>
      <c r="C73" s="28"/>
      <c r="D73" s="29"/>
      <c r="E73" s="21"/>
      <c r="F73" s="30">
        <v>3</v>
      </c>
      <c r="G73" s="31">
        <f t="shared" si="20"/>
        <v>14.29</v>
      </c>
      <c r="H73" s="21">
        <f t="shared" si="21"/>
        <v>42.87</v>
      </c>
      <c r="I73" s="32">
        <f t="shared" si="22"/>
        <v>60</v>
      </c>
      <c r="J73" s="40">
        <f t="shared" si="15"/>
        <v>14.29</v>
      </c>
      <c r="K73" s="33">
        <f t="shared" si="16"/>
        <v>857.4</v>
      </c>
      <c r="L73" s="34"/>
      <c r="M73" s="1" t="s">
        <v>1073</v>
      </c>
    </row>
    <row r="74" spans="1:13" ht="17.100000000000001" customHeight="1">
      <c r="A74" s="17">
        <v>45490</v>
      </c>
      <c r="B74" s="36" t="s">
        <v>607</v>
      </c>
      <c r="C74" s="28"/>
      <c r="D74" s="29"/>
      <c r="E74" s="21"/>
      <c r="F74" s="30">
        <v>5</v>
      </c>
      <c r="G74" s="31">
        <f t="shared" si="20"/>
        <v>14.29</v>
      </c>
      <c r="H74" s="21">
        <f t="shared" si="21"/>
        <v>71.449999999999989</v>
      </c>
      <c r="I74" s="32">
        <f t="shared" si="22"/>
        <v>55</v>
      </c>
      <c r="J74" s="40">
        <f t="shared" si="15"/>
        <v>14.29</v>
      </c>
      <c r="K74" s="33">
        <f t="shared" si="16"/>
        <v>785.95</v>
      </c>
      <c r="L74" s="34"/>
      <c r="M74" s="1" t="s">
        <v>1077</v>
      </c>
    </row>
    <row r="75" spans="1:13" ht="17.100000000000001" customHeight="1">
      <c r="A75" s="17">
        <v>45490</v>
      </c>
      <c r="B75" s="36" t="s">
        <v>605</v>
      </c>
      <c r="C75" s="28"/>
      <c r="D75" s="29"/>
      <c r="E75" s="21"/>
      <c r="F75" s="30">
        <v>23</v>
      </c>
      <c r="G75" s="31">
        <f t="shared" si="20"/>
        <v>14.29</v>
      </c>
      <c r="H75" s="21">
        <f t="shared" si="21"/>
        <v>328.66999999999996</v>
      </c>
      <c r="I75" s="32">
        <f t="shared" si="22"/>
        <v>32</v>
      </c>
      <c r="J75" s="40">
        <f t="shared" si="15"/>
        <v>14.29</v>
      </c>
      <c r="K75" s="33">
        <f t="shared" si="16"/>
        <v>457.28</v>
      </c>
      <c r="L75" s="34"/>
      <c r="M75" s="1" t="s">
        <v>1080</v>
      </c>
    </row>
    <row r="76" spans="1:13" ht="17.100000000000001" customHeight="1">
      <c r="A76" s="17">
        <v>45491</v>
      </c>
      <c r="B76" s="36" t="s">
        <v>585</v>
      </c>
      <c r="C76" s="28"/>
      <c r="D76" s="29"/>
      <c r="E76" s="21"/>
      <c r="F76" s="30">
        <v>10</v>
      </c>
      <c r="G76" s="31">
        <f t="shared" si="20"/>
        <v>14.29</v>
      </c>
      <c r="H76" s="21">
        <f t="shared" si="21"/>
        <v>142.89999999999998</v>
      </c>
      <c r="I76" s="32">
        <f t="shared" si="22"/>
        <v>22</v>
      </c>
      <c r="J76" s="40">
        <f t="shared" si="15"/>
        <v>14.29</v>
      </c>
      <c r="K76" s="33">
        <f t="shared" si="16"/>
        <v>314.38</v>
      </c>
      <c r="L76" s="34"/>
      <c r="M76" s="1" t="s">
        <v>1084</v>
      </c>
    </row>
    <row r="77" spans="1:13" ht="17.100000000000001" customHeight="1">
      <c r="A77" s="17">
        <v>45491</v>
      </c>
      <c r="B77" s="36" t="s">
        <v>585</v>
      </c>
      <c r="C77" s="28"/>
      <c r="D77" s="29"/>
      <c r="E77" s="21"/>
      <c r="F77" s="30">
        <v>5</v>
      </c>
      <c r="G77" s="31">
        <f t="shared" si="20"/>
        <v>14.29</v>
      </c>
      <c r="H77" s="21">
        <f t="shared" si="21"/>
        <v>71.449999999999989</v>
      </c>
      <c r="I77" s="32">
        <f t="shared" si="22"/>
        <v>17</v>
      </c>
      <c r="J77" s="40">
        <f t="shared" si="15"/>
        <v>14.29</v>
      </c>
      <c r="K77" s="33">
        <f t="shared" si="16"/>
        <v>242.93</v>
      </c>
      <c r="L77" s="34"/>
      <c r="M77" s="1" t="s">
        <v>1085</v>
      </c>
    </row>
    <row r="78" spans="1:13" ht="17.100000000000001" customHeight="1">
      <c r="A78" s="17">
        <v>45491</v>
      </c>
      <c r="B78" s="36" t="s">
        <v>591</v>
      </c>
      <c r="C78" s="28"/>
      <c r="D78" s="29"/>
      <c r="E78" s="21"/>
      <c r="F78" s="30">
        <v>1</v>
      </c>
      <c r="G78" s="31">
        <f t="shared" si="20"/>
        <v>14.29</v>
      </c>
      <c r="H78" s="21">
        <f t="shared" si="21"/>
        <v>14.29</v>
      </c>
      <c r="I78" s="32">
        <f t="shared" si="22"/>
        <v>16</v>
      </c>
      <c r="J78" s="40">
        <f t="shared" si="15"/>
        <v>14.29</v>
      </c>
      <c r="K78" s="33">
        <f t="shared" si="16"/>
        <v>228.64</v>
      </c>
      <c r="L78" s="34"/>
      <c r="M78" s="1" t="s">
        <v>1086</v>
      </c>
    </row>
    <row r="79" spans="1:13" ht="17.100000000000001" customHeight="1">
      <c r="A79" s="17">
        <v>45495</v>
      </c>
      <c r="B79" s="36" t="s">
        <v>577</v>
      </c>
      <c r="C79" s="28"/>
      <c r="D79" s="29"/>
      <c r="E79" s="21"/>
      <c r="F79" s="30">
        <v>5</v>
      </c>
      <c r="G79" s="31">
        <f t="shared" si="20"/>
        <v>14.29</v>
      </c>
      <c r="H79" s="21">
        <f t="shared" si="21"/>
        <v>71.449999999999989</v>
      </c>
      <c r="I79" s="32">
        <f t="shared" si="22"/>
        <v>11</v>
      </c>
      <c r="J79" s="40">
        <f t="shared" si="15"/>
        <v>14.29</v>
      </c>
      <c r="K79" s="33">
        <f t="shared" si="16"/>
        <v>157.19</v>
      </c>
      <c r="L79" s="34"/>
      <c r="M79" s="1" t="s">
        <v>1087</v>
      </c>
    </row>
    <row r="80" spans="1:13" ht="17.100000000000001" customHeight="1">
      <c r="A80" s="17">
        <v>45497</v>
      </c>
      <c r="B80" s="70" t="s">
        <v>577</v>
      </c>
      <c r="C80" s="28"/>
      <c r="D80" s="29"/>
      <c r="E80" s="21"/>
      <c r="F80" s="30">
        <v>2</v>
      </c>
      <c r="G80" s="31">
        <f t="shared" si="20"/>
        <v>14.29</v>
      </c>
      <c r="H80" s="21">
        <f t="shared" si="21"/>
        <v>28.58</v>
      </c>
      <c r="I80" s="32">
        <f t="shared" si="22"/>
        <v>9</v>
      </c>
      <c r="J80" s="40">
        <f t="shared" si="15"/>
        <v>14.29</v>
      </c>
      <c r="K80" s="33">
        <f t="shared" si="16"/>
        <v>128.61000000000001</v>
      </c>
      <c r="L80" s="34"/>
      <c r="M80" s="1" t="s">
        <v>1101</v>
      </c>
    </row>
    <row r="81" spans="1:13" ht="17.100000000000001" customHeight="1">
      <c r="A81" s="17">
        <v>45497</v>
      </c>
      <c r="B81" s="70" t="s">
        <v>497</v>
      </c>
      <c r="C81" s="28"/>
      <c r="D81" s="29"/>
      <c r="E81" s="21"/>
      <c r="F81" s="30">
        <v>5</v>
      </c>
      <c r="G81" s="31">
        <f t="shared" si="20"/>
        <v>14.29</v>
      </c>
      <c r="H81" s="21">
        <f t="shared" si="21"/>
        <v>71.449999999999989</v>
      </c>
      <c r="I81" s="32">
        <f t="shared" si="22"/>
        <v>4</v>
      </c>
      <c r="J81" s="40">
        <f t="shared" si="15"/>
        <v>14.29</v>
      </c>
      <c r="K81" s="33">
        <f t="shared" si="16"/>
        <v>57.16</v>
      </c>
      <c r="L81" s="34"/>
      <c r="M81" s="1" t="s">
        <v>1102</v>
      </c>
    </row>
    <row r="82" spans="1:13" ht="17.100000000000001" customHeight="1">
      <c r="A82" s="17">
        <v>45503</v>
      </c>
      <c r="B82" s="70" t="s">
        <v>1105</v>
      </c>
      <c r="C82" s="28">
        <v>120</v>
      </c>
      <c r="D82" s="29">
        <v>14.29</v>
      </c>
      <c r="E82" s="21">
        <f>C82*D82</f>
        <v>1714.8</v>
      </c>
      <c r="F82" s="30"/>
      <c r="G82" s="31">
        <f t="shared" si="20"/>
        <v>14.29</v>
      </c>
      <c r="H82" s="21">
        <f t="shared" si="21"/>
        <v>0</v>
      </c>
      <c r="I82" s="32">
        <f t="shared" si="22"/>
        <v>124</v>
      </c>
      <c r="J82" s="40">
        <f t="shared" si="15"/>
        <v>14.29</v>
      </c>
      <c r="K82" s="33">
        <f t="shared" si="16"/>
        <v>1771.96</v>
      </c>
      <c r="L82" s="34"/>
    </row>
    <row r="83" spans="1:13" ht="17.100000000000001" customHeight="1">
      <c r="A83" s="17">
        <v>45506</v>
      </c>
      <c r="B83" s="70" t="s">
        <v>588</v>
      </c>
      <c r="C83" s="28"/>
      <c r="D83" s="29"/>
      <c r="E83" s="21"/>
      <c r="F83" s="30">
        <v>1</v>
      </c>
      <c r="G83" s="31">
        <f t="shared" si="20"/>
        <v>14.29</v>
      </c>
      <c r="H83" s="21">
        <f t="shared" si="21"/>
        <v>14.29</v>
      </c>
      <c r="I83" s="32">
        <f t="shared" si="22"/>
        <v>123</v>
      </c>
      <c r="J83" s="40">
        <f t="shared" si="15"/>
        <v>14.29</v>
      </c>
      <c r="K83" s="33">
        <f t="shared" si="16"/>
        <v>1757.67</v>
      </c>
      <c r="L83" s="34"/>
      <c r="M83" s="1" t="s">
        <v>1120</v>
      </c>
    </row>
    <row r="84" spans="1:13" ht="17.100000000000001" customHeight="1">
      <c r="A84" s="17">
        <v>45330</v>
      </c>
      <c r="B84" s="70" t="s">
        <v>570</v>
      </c>
      <c r="C84" s="28"/>
      <c r="D84" s="29"/>
      <c r="E84" s="21"/>
      <c r="F84" s="30">
        <v>5</v>
      </c>
      <c r="G84" s="31">
        <f>J83</f>
        <v>14.29</v>
      </c>
      <c r="H84" s="21">
        <f>G84*F84</f>
        <v>71.449999999999989</v>
      </c>
      <c r="I84" s="32">
        <f>+I83+C84-F84</f>
        <v>118</v>
      </c>
      <c r="J84" s="40">
        <f>ROUND(((K83+E84)-H84)/I84,2)</f>
        <v>14.29</v>
      </c>
      <c r="K84" s="33">
        <f>ROUND(I84*J84,2)</f>
        <v>1686.22</v>
      </c>
      <c r="L84" s="34"/>
      <c r="M84" s="1" t="s">
        <v>1121</v>
      </c>
    </row>
    <row r="85" spans="1:13" ht="17.100000000000001" customHeight="1">
      <c r="A85" s="17">
        <v>45506</v>
      </c>
      <c r="B85" s="70" t="s">
        <v>566</v>
      </c>
      <c r="C85" s="28"/>
      <c r="D85" s="29"/>
      <c r="E85" s="21"/>
      <c r="F85" s="30">
        <v>3</v>
      </c>
      <c r="G85" s="31">
        <f>J84</f>
        <v>14.29</v>
      </c>
      <c r="H85" s="21">
        <f>G85*F85</f>
        <v>42.87</v>
      </c>
      <c r="I85" s="32">
        <f>+I84+C85-F85</f>
        <v>115</v>
      </c>
      <c r="J85" s="40">
        <f>ROUND(((K84+E85)-H85)/I85,2)</f>
        <v>14.29</v>
      </c>
      <c r="K85" s="33">
        <f>ROUND(I85*J85,2)</f>
        <v>1643.35</v>
      </c>
      <c r="L85" s="34"/>
      <c r="M85" s="1" t="s">
        <v>1122</v>
      </c>
    </row>
    <row r="86" spans="1:13" ht="17.100000000000001" customHeight="1">
      <c r="A86" s="17">
        <v>45506</v>
      </c>
      <c r="B86" s="70" t="s">
        <v>591</v>
      </c>
      <c r="C86" s="28"/>
      <c r="D86" s="29"/>
      <c r="E86" s="21"/>
      <c r="F86" s="30">
        <v>2</v>
      </c>
      <c r="G86" s="31">
        <f t="shared" si="20"/>
        <v>14.29</v>
      </c>
      <c r="H86" s="21">
        <f t="shared" si="21"/>
        <v>28.58</v>
      </c>
      <c r="I86" s="32">
        <f t="shared" si="22"/>
        <v>113</v>
      </c>
      <c r="J86" s="40">
        <f t="shared" si="15"/>
        <v>14.29</v>
      </c>
      <c r="K86" s="33">
        <f t="shared" si="16"/>
        <v>1614.77</v>
      </c>
      <c r="L86" s="34"/>
      <c r="M86" s="1" t="s">
        <v>1124</v>
      </c>
    </row>
    <row r="87" spans="1:13" ht="17.100000000000001" customHeight="1">
      <c r="A87" s="17">
        <v>45509</v>
      </c>
      <c r="B87" s="70" t="s">
        <v>577</v>
      </c>
      <c r="C87" s="28"/>
      <c r="D87" s="29"/>
      <c r="E87" s="21"/>
      <c r="F87" s="30">
        <v>5</v>
      </c>
      <c r="G87" s="31">
        <f t="shared" si="20"/>
        <v>14.29</v>
      </c>
      <c r="H87" s="21">
        <f t="shared" si="21"/>
        <v>71.449999999999989</v>
      </c>
      <c r="I87" s="32">
        <f t="shared" si="22"/>
        <v>108</v>
      </c>
      <c r="J87" s="40">
        <f t="shared" si="15"/>
        <v>14.29</v>
      </c>
      <c r="K87" s="33">
        <f t="shared" si="16"/>
        <v>1543.32</v>
      </c>
      <c r="L87" s="34"/>
      <c r="M87" s="1" t="s">
        <v>1134</v>
      </c>
    </row>
    <row r="88" spans="1:13" ht="17.100000000000001" customHeight="1">
      <c r="A88" s="17">
        <v>45511</v>
      </c>
      <c r="B88" s="70" t="s">
        <v>618</v>
      </c>
      <c r="C88" s="28"/>
      <c r="D88" s="29"/>
      <c r="E88" s="21"/>
      <c r="F88" s="30">
        <v>3</v>
      </c>
      <c r="G88" s="31">
        <f t="shared" si="20"/>
        <v>14.29</v>
      </c>
      <c r="H88" s="21">
        <f t="shared" si="21"/>
        <v>42.87</v>
      </c>
      <c r="I88" s="32">
        <f t="shared" si="22"/>
        <v>105</v>
      </c>
      <c r="J88" s="40">
        <f t="shared" si="15"/>
        <v>14.29</v>
      </c>
      <c r="K88" s="33">
        <f t="shared" si="16"/>
        <v>1500.45</v>
      </c>
      <c r="L88" s="34"/>
      <c r="M88" s="1" t="s">
        <v>1145</v>
      </c>
    </row>
    <row r="89" spans="1:13" ht="17.100000000000001" customHeight="1">
      <c r="A89" s="17">
        <v>45512</v>
      </c>
      <c r="B89" s="70" t="s">
        <v>566</v>
      </c>
      <c r="C89" s="28"/>
      <c r="D89" s="29"/>
      <c r="E89" s="21"/>
      <c r="F89" s="30">
        <v>3</v>
      </c>
      <c r="G89" s="31">
        <f t="shared" si="20"/>
        <v>14.29</v>
      </c>
      <c r="H89" s="21">
        <f t="shared" si="21"/>
        <v>42.87</v>
      </c>
      <c r="I89" s="32">
        <f t="shared" si="22"/>
        <v>102</v>
      </c>
      <c r="J89" s="40">
        <f t="shared" si="15"/>
        <v>14.29</v>
      </c>
      <c r="K89" s="33">
        <f t="shared" si="16"/>
        <v>1457.58</v>
      </c>
      <c r="L89" s="34"/>
      <c r="M89" s="1" t="s">
        <v>1150</v>
      </c>
    </row>
    <row r="90" spans="1:13" ht="17.100000000000001" customHeight="1">
      <c r="A90" s="17">
        <v>45512</v>
      </c>
      <c r="B90" s="70" t="s">
        <v>574</v>
      </c>
      <c r="C90" s="28"/>
      <c r="D90" s="29"/>
      <c r="E90" s="21"/>
      <c r="F90" s="30">
        <v>2</v>
      </c>
      <c r="G90" s="31">
        <f t="shared" si="20"/>
        <v>14.29</v>
      </c>
      <c r="H90" s="21">
        <f t="shared" si="21"/>
        <v>28.58</v>
      </c>
      <c r="I90" s="32">
        <f t="shared" si="22"/>
        <v>100</v>
      </c>
      <c r="J90" s="40">
        <f t="shared" si="15"/>
        <v>14.29</v>
      </c>
      <c r="K90" s="33">
        <f t="shared" si="16"/>
        <v>1429</v>
      </c>
      <c r="L90" s="34"/>
      <c r="M90" s="1" t="s">
        <v>1151</v>
      </c>
    </row>
    <row r="91" spans="1:13" ht="17.100000000000001" customHeight="1">
      <c r="A91" s="17">
        <v>45513</v>
      </c>
      <c r="B91" s="70" t="s">
        <v>574</v>
      </c>
      <c r="C91" s="28"/>
      <c r="D91" s="29"/>
      <c r="E91" s="21"/>
      <c r="F91" s="30">
        <v>2</v>
      </c>
      <c r="G91" s="31">
        <f t="shared" si="20"/>
        <v>14.29</v>
      </c>
      <c r="H91" s="21">
        <f t="shared" si="21"/>
        <v>28.58</v>
      </c>
      <c r="I91" s="32">
        <f t="shared" si="22"/>
        <v>98</v>
      </c>
      <c r="J91" s="40">
        <f t="shared" si="15"/>
        <v>14.29</v>
      </c>
      <c r="K91" s="33">
        <f t="shared" si="16"/>
        <v>1400.42</v>
      </c>
      <c r="L91" s="34"/>
      <c r="M91" s="1" t="s">
        <v>1154</v>
      </c>
    </row>
    <row r="92" spans="1:13" ht="17.100000000000001" customHeight="1">
      <c r="A92" s="17">
        <v>45513</v>
      </c>
      <c r="B92" s="70" t="s">
        <v>572</v>
      </c>
      <c r="C92" s="28"/>
      <c r="D92" s="29"/>
      <c r="E92" s="21"/>
      <c r="F92" s="30">
        <v>4</v>
      </c>
      <c r="G92" s="31">
        <f t="shared" si="20"/>
        <v>14.29</v>
      </c>
      <c r="H92" s="21">
        <f t="shared" si="21"/>
        <v>57.16</v>
      </c>
      <c r="I92" s="32">
        <f t="shared" si="22"/>
        <v>94</v>
      </c>
      <c r="J92" s="40">
        <f t="shared" si="15"/>
        <v>14.29</v>
      </c>
      <c r="K92" s="33">
        <f t="shared" si="16"/>
        <v>1343.26</v>
      </c>
      <c r="L92" s="34"/>
      <c r="M92" s="1" t="s">
        <v>1157</v>
      </c>
    </row>
    <row r="93" spans="1:13" ht="17.100000000000001" customHeight="1">
      <c r="A93" s="17">
        <v>45516</v>
      </c>
      <c r="B93" s="70" t="s">
        <v>605</v>
      </c>
      <c r="C93" s="28"/>
      <c r="D93" s="29"/>
      <c r="E93" s="21"/>
      <c r="F93" s="30">
        <v>1</v>
      </c>
      <c r="G93" s="31">
        <f t="shared" si="20"/>
        <v>14.29</v>
      </c>
      <c r="H93" s="21">
        <f t="shared" si="21"/>
        <v>14.29</v>
      </c>
      <c r="I93" s="32">
        <f t="shared" si="22"/>
        <v>93</v>
      </c>
      <c r="J93" s="40">
        <f t="shared" si="15"/>
        <v>14.29</v>
      </c>
      <c r="K93" s="33">
        <f t="shared" si="16"/>
        <v>1328.97</v>
      </c>
      <c r="L93" s="34"/>
      <c r="M93" s="1" t="s">
        <v>1162</v>
      </c>
    </row>
    <row r="94" spans="1:13" ht="17.100000000000001" customHeight="1">
      <c r="A94" s="17">
        <v>45517</v>
      </c>
      <c r="B94" s="70" t="s">
        <v>591</v>
      </c>
      <c r="C94" s="28"/>
      <c r="D94" s="29"/>
      <c r="E94" s="21"/>
      <c r="F94" s="30">
        <v>7</v>
      </c>
      <c r="G94" s="31">
        <f t="shared" si="20"/>
        <v>14.29</v>
      </c>
      <c r="H94" s="21">
        <f t="shared" si="21"/>
        <v>100.03</v>
      </c>
      <c r="I94" s="32">
        <f t="shared" si="22"/>
        <v>86</v>
      </c>
      <c r="J94" s="40">
        <f t="shared" si="15"/>
        <v>14.29</v>
      </c>
      <c r="K94" s="33">
        <f t="shared" si="16"/>
        <v>1228.94</v>
      </c>
      <c r="L94" s="34"/>
      <c r="M94" s="1" t="s">
        <v>1167</v>
      </c>
    </row>
    <row r="95" spans="1:13" ht="17.100000000000001" customHeight="1">
      <c r="A95" s="17">
        <v>45518</v>
      </c>
      <c r="B95" s="70" t="s">
        <v>577</v>
      </c>
      <c r="C95" s="28"/>
      <c r="D95" s="29"/>
      <c r="E95" s="21"/>
      <c r="F95" s="30">
        <v>6</v>
      </c>
      <c r="G95" s="31">
        <f t="shared" si="20"/>
        <v>14.29</v>
      </c>
      <c r="H95" s="21">
        <f t="shared" si="21"/>
        <v>85.74</v>
      </c>
      <c r="I95" s="32">
        <f t="shared" si="22"/>
        <v>80</v>
      </c>
      <c r="J95" s="40">
        <f t="shared" si="15"/>
        <v>14.29</v>
      </c>
      <c r="K95" s="33">
        <f t="shared" si="16"/>
        <v>1143.2</v>
      </c>
      <c r="L95" s="34"/>
      <c r="M95" s="1" t="s">
        <v>1174</v>
      </c>
    </row>
    <row r="96" spans="1:13" ht="17.100000000000001" customHeight="1">
      <c r="A96" s="17">
        <v>45518</v>
      </c>
      <c r="B96" s="70" t="s">
        <v>607</v>
      </c>
      <c r="C96" s="28"/>
      <c r="D96" s="29"/>
      <c r="E96" s="21"/>
      <c r="F96" s="30">
        <v>5</v>
      </c>
      <c r="G96" s="31">
        <f t="shared" si="20"/>
        <v>14.29</v>
      </c>
      <c r="H96" s="21">
        <f t="shared" si="21"/>
        <v>71.449999999999989</v>
      </c>
      <c r="I96" s="32">
        <f t="shared" si="22"/>
        <v>75</v>
      </c>
      <c r="J96" s="40">
        <f t="shared" si="15"/>
        <v>14.29</v>
      </c>
      <c r="K96" s="33">
        <f t="shared" si="16"/>
        <v>1071.75</v>
      </c>
      <c r="L96" s="34"/>
      <c r="M96" s="1" t="s">
        <v>1176</v>
      </c>
    </row>
    <row r="97" spans="1:13" ht="17.100000000000001" customHeight="1">
      <c r="A97" s="17">
        <v>45518</v>
      </c>
      <c r="B97" s="70" t="s">
        <v>577</v>
      </c>
      <c r="C97" s="28"/>
      <c r="D97" s="29"/>
      <c r="E97" s="21"/>
      <c r="F97" s="30">
        <v>10</v>
      </c>
      <c r="G97" s="31">
        <f t="shared" si="20"/>
        <v>14.29</v>
      </c>
      <c r="H97" s="21">
        <f t="shared" si="21"/>
        <v>142.89999999999998</v>
      </c>
      <c r="I97" s="32">
        <f t="shared" si="22"/>
        <v>65</v>
      </c>
      <c r="J97" s="40">
        <f t="shared" si="15"/>
        <v>14.29</v>
      </c>
      <c r="K97" s="33">
        <f t="shared" si="16"/>
        <v>928.85</v>
      </c>
      <c r="L97" s="34"/>
      <c r="M97" s="1" t="s">
        <v>1179</v>
      </c>
    </row>
    <row r="98" spans="1:13" ht="17.100000000000001" customHeight="1">
      <c r="A98" s="17">
        <v>45519</v>
      </c>
      <c r="B98" s="70" t="s">
        <v>605</v>
      </c>
      <c r="C98" s="28"/>
      <c r="D98" s="29"/>
      <c r="E98" s="21"/>
      <c r="F98" s="30">
        <v>10</v>
      </c>
      <c r="G98" s="31">
        <f t="shared" ref="G98:G129" si="23">J97</f>
        <v>14.29</v>
      </c>
      <c r="H98" s="21">
        <f t="shared" ref="H98:H129" si="24">G98*F98</f>
        <v>142.89999999999998</v>
      </c>
      <c r="I98" s="32">
        <f>+I97+C98-F98</f>
        <v>55</v>
      </c>
      <c r="J98" s="40">
        <f t="shared" si="15"/>
        <v>14.29</v>
      </c>
      <c r="K98" s="33">
        <f t="shared" si="16"/>
        <v>785.95</v>
      </c>
      <c r="L98" s="34"/>
      <c r="M98" s="1" t="s">
        <v>1182</v>
      </c>
    </row>
    <row r="99" spans="1:13" ht="17.100000000000001" customHeight="1">
      <c r="A99" s="17">
        <v>45520</v>
      </c>
      <c r="B99" s="70" t="s">
        <v>618</v>
      </c>
      <c r="C99" s="28"/>
      <c r="D99" s="29"/>
      <c r="E99" s="21"/>
      <c r="F99" s="30">
        <v>3</v>
      </c>
      <c r="G99" s="31">
        <f t="shared" si="23"/>
        <v>14.29</v>
      </c>
      <c r="H99" s="21">
        <f t="shared" si="24"/>
        <v>42.87</v>
      </c>
      <c r="I99" s="32">
        <f t="shared" ref="I99:I121" si="25">+I98+C99-F99</f>
        <v>52</v>
      </c>
      <c r="J99" s="40">
        <f t="shared" si="15"/>
        <v>14.29</v>
      </c>
      <c r="K99" s="33">
        <f t="shared" si="16"/>
        <v>743.08</v>
      </c>
      <c r="L99" s="34"/>
      <c r="M99" s="1" t="s">
        <v>1188</v>
      </c>
    </row>
    <row r="100" spans="1:13" ht="17.100000000000001" customHeight="1">
      <c r="A100" s="17">
        <v>45520</v>
      </c>
      <c r="B100" s="70" t="s">
        <v>588</v>
      </c>
      <c r="C100" s="28"/>
      <c r="D100" s="29"/>
      <c r="E100" s="21"/>
      <c r="F100" s="30">
        <v>23</v>
      </c>
      <c r="G100" s="31">
        <f t="shared" si="23"/>
        <v>14.29</v>
      </c>
      <c r="H100" s="21">
        <f t="shared" si="24"/>
        <v>328.66999999999996</v>
      </c>
      <c r="I100" s="32">
        <f t="shared" si="25"/>
        <v>29</v>
      </c>
      <c r="J100" s="40">
        <f t="shared" si="15"/>
        <v>14.29</v>
      </c>
      <c r="K100" s="33">
        <f t="shared" si="16"/>
        <v>414.41</v>
      </c>
      <c r="L100" s="34"/>
      <c r="M100" s="1" t="s">
        <v>1191</v>
      </c>
    </row>
    <row r="101" spans="1:13" ht="17.100000000000001" customHeight="1">
      <c r="A101" s="17">
        <v>45523</v>
      </c>
      <c r="B101" s="70" t="s">
        <v>497</v>
      </c>
      <c r="C101" s="28"/>
      <c r="D101" s="29"/>
      <c r="E101" s="21"/>
      <c r="F101" s="30">
        <v>3</v>
      </c>
      <c r="G101" s="31">
        <f t="shared" si="23"/>
        <v>14.29</v>
      </c>
      <c r="H101" s="21">
        <f t="shared" si="24"/>
        <v>42.87</v>
      </c>
      <c r="I101" s="32">
        <f t="shared" si="25"/>
        <v>26</v>
      </c>
      <c r="J101" s="40">
        <f t="shared" si="15"/>
        <v>14.29</v>
      </c>
      <c r="K101" s="33">
        <f t="shared" si="16"/>
        <v>371.54</v>
      </c>
      <c r="L101" s="34"/>
      <c r="M101" s="1" t="s">
        <v>1192</v>
      </c>
    </row>
    <row r="102" spans="1:13" ht="17.100000000000001" customHeight="1">
      <c r="A102" s="17">
        <v>45523</v>
      </c>
      <c r="B102" s="70" t="s">
        <v>588</v>
      </c>
      <c r="C102" s="28"/>
      <c r="D102" s="29"/>
      <c r="E102" s="21"/>
      <c r="F102" s="30">
        <v>2</v>
      </c>
      <c r="G102" s="31">
        <f t="shared" si="23"/>
        <v>14.29</v>
      </c>
      <c r="H102" s="21">
        <f t="shared" si="24"/>
        <v>28.58</v>
      </c>
      <c r="I102" s="32">
        <f t="shared" si="25"/>
        <v>24</v>
      </c>
      <c r="J102" s="40">
        <f t="shared" si="15"/>
        <v>14.29</v>
      </c>
      <c r="K102" s="33">
        <f t="shared" si="16"/>
        <v>342.96</v>
      </c>
      <c r="L102" s="34"/>
      <c r="M102" s="1" t="s">
        <v>1193</v>
      </c>
    </row>
    <row r="103" spans="1:13" ht="17.100000000000001" customHeight="1">
      <c r="A103" s="17">
        <v>45523</v>
      </c>
      <c r="B103" s="70" t="s">
        <v>574</v>
      </c>
      <c r="C103" s="28"/>
      <c r="D103" s="29"/>
      <c r="E103" s="21"/>
      <c r="F103" s="30">
        <v>3</v>
      </c>
      <c r="G103" s="31">
        <f t="shared" si="23"/>
        <v>14.29</v>
      </c>
      <c r="H103" s="21">
        <f t="shared" si="24"/>
        <v>42.87</v>
      </c>
      <c r="I103" s="32">
        <f t="shared" si="25"/>
        <v>21</v>
      </c>
      <c r="J103" s="40">
        <f t="shared" si="15"/>
        <v>14.29</v>
      </c>
      <c r="K103" s="33">
        <f t="shared" si="16"/>
        <v>300.08999999999997</v>
      </c>
      <c r="L103" s="34"/>
      <c r="M103" s="1" t="s">
        <v>1196</v>
      </c>
    </row>
    <row r="104" spans="1:13" ht="17.100000000000001" customHeight="1">
      <c r="A104" s="17">
        <v>45525</v>
      </c>
      <c r="B104" s="70" t="s">
        <v>607</v>
      </c>
      <c r="C104" s="28"/>
      <c r="D104" s="29"/>
      <c r="E104" s="21"/>
      <c r="F104" s="30">
        <v>3</v>
      </c>
      <c r="G104" s="31">
        <f t="shared" si="23"/>
        <v>14.29</v>
      </c>
      <c r="H104" s="21">
        <f t="shared" si="24"/>
        <v>42.87</v>
      </c>
      <c r="I104" s="32">
        <f t="shared" ref="I104:I109" si="26">+I103+C104-F104</f>
        <v>18</v>
      </c>
      <c r="J104" s="40">
        <f t="shared" si="15"/>
        <v>14.29</v>
      </c>
      <c r="K104" s="33">
        <f t="shared" si="16"/>
        <v>257.22000000000003</v>
      </c>
      <c r="L104" s="34"/>
      <c r="M104" s="1" t="s">
        <v>1203</v>
      </c>
    </row>
    <row r="105" spans="1:13" ht="17.100000000000001" customHeight="1">
      <c r="A105" s="17">
        <v>45538</v>
      </c>
      <c r="B105" s="70" t="s">
        <v>574</v>
      </c>
      <c r="C105" s="28"/>
      <c r="D105" s="29"/>
      <c r="E105" s="21"/>
      <c r="F105" s="30">
        <v>5</v>
      </c>
      <c r="G105" s="31">
        <f t="shared" si="23"/>
        <v>14.29</v>
      </c>
      <c r="H105" s="21">
        <f t="shared" si="24"/>
        <v>71.449999999999989</v>
      </c>
      <c r="I105" s="32">
        <f t="shared" si="26"/>
        <v>13</v>
      </c>
      <c r="J105" s="40">
        <f t="shared" si="15"/>
        <v>14.29</v>
      </c>
      <c r="K105" s="33">
        <f t="shared" si="16"/>
        <v>185.77</v>
      </c>
      <c r="L105" s="34"/>
      <c r="M105" s="1" t="s">
        <v>1224</v>
      </c>
    </row>
    <row r="106" spans="1:13" ht="17.100000000000001" customHeight="1">
      <c r="A106" s="17">
        <v>45539</v>
      </c>
      <c r="B106" s="70" t="s">
        <v>585</v>
      </c>
      <c r="C106" s="28"/>
      <c r="D106" s="29"/>
      <c r="E106" s="21"/>
      <c r="F106" s="30">
        <v>5</v>
      </c>
      <c r="G106" s="31">
        <f t="shared" si="23"/>
        <v>14.29</v>
      </c>
      <c r="H106" s="21">
        <f t="shared" si="24"/>
        <v>71.449999999999989</v>
      </c>
      <c r="I106" s="32">
        <f t="shared" si="26"/>
        <v>8</v>
      </c>
      <c r="J106" s="40">
        <f t="shared" si="15"/>
        <v>14.29</v>
      </c>
      <c r="K106" s="33">
        <f t="shared" si="16"/>
        <v>114.32</v>
      </c>
      <c r="L106" s="34"/>
      <c r="M106" s="1" t="s">
        <v>1231</v>
      </c>
    </row>
    <row r="107" spans="1:13" ht="17.100000000000001" customHeight="1">
      <c r="A107" s="17">
        <v>45539</v>
      </c>
      <c r="B107" s="70" t="s">
        <v>605</v>
      </c>
      <c r="C107" s="28"/>
      <c r="D107" s="29"/>
      <c r="E107" s="21"/>
      <c r="F107" s="30">
        <v>1</v>
      </c>
      <c r="G107" s="31">
        <f t="shared" si="23"/>
        <v>14.29</v>
      </c>
      <c r="H107" s="21">
        <f t="shared" si="24"/>
        <v>14.29</v>
      </c>
      <c r="I107" s="32">
        <f t="shared" si="26"/>
        <v>7</v>
      </c>
      <c r="J107" s="40">
        <f t="shared" si="15"/>
        <v>14.29</v>
      </c>
      <c r="K107" s="33">
        <f t="shared" si="16"/>
        <v>100.03</v>
      </c>
      <c r="L107" s="34"/>
      <c r="M107" s="1" t="s">
        <v>1232</v>
      </c>
    </row>
    <row r="108" spans="1:13" ht="17.100000000000001" customHeight="1">
      <c r="A108" s="17">
        <v>45544</v>
      </c>
      <c r="B108" s="70" t="s">
        <v>607</v>
      </c>
      <c r="C108" s="28"/>
      <c r="D108" s="29"/>
      <c r="E108" s="21"/>
      <c r="F108" s="30">
        <v>5</v>
      </c>
      <c r="G108" s="31">
        <f t="shared" si="23"/>
        <v>14.29</v>
      </c>
      <c r="H108" s="21">
        <f t="shared" si="24"/>
        <v>71.449999999999989</v>
      </c>
      <c r="I108" s="32">
        <f t="shared" si="26"/>
        <v>2</v>
      </c>
      <c r="J108" s="40">
        <f t="shared" si="15"/>
        <v>14.29</v>
      </c>
      <c r="K108" s="33">
        <f t="shared" si="16"/>
        <v>28.58</v>
      </c>
      <c r="L108" s="34"/>
      <c r="M108" s="1" t="s">
        <v>1243</v>
      </c>
    </row>
    <row r="109" spans="1:13" ht="17.100000000000001" customHeight="1">
      <c r="A109" s="17">
        <v>45544</v>
      </c>
      <c r="B109" s="70" t="s">
        <v>605</v>
      </c>
      <c r="C109" s="28"/>
      <c r="D109" s="29"/>
      <c r="E109" s="21"/>
      <c r="F109" s="30">
        <v>2</v>
      </c>
      <c r="G109" s="31">
        <f t="shared" si="23"/>
        <v>14.29</v>
      </c>
      <c r="H109" s="21">
        <f t="shared" si="24"/>
        <v>28.58</v>
      </c>
      <c r="I109" s="32">
        <f t="shared" si="26"/>
        <v>0</v>
      </c>
      <c r="J109" s="40">
        <v>0</v>
      </c>
      <c r="K109" s="33">
        <f t="shared" si="16"/>
        <v>0</v>
      </c>
      <c r="L109" s="34"/>
      <c r="M109" s="1" t="s">
        <v>1247</v>
      </c>
    </row>
    <row r="110" spans="1:13" ht="17.100000000000001" customHeight="1">
      <c r="A110" s="17">
        <v>45611</v>
      </c>
      <c r="B110" s="70" t="s">
        <v>1472</v>
      </c>
      <c r="C110" s="28">
        <v>300</v>
      </c>
      <c r="D110" s="29">
        <v>13.76</v>
      </c>
      <c r="E110" s="21">
        <f>C110*D110</f>
        <v>4128</v>
      </c>
      <c r="F110" s="30"/>
      <c r="G110" s="31">
        <f t="shared" si="23"/>
        <v>0</v>
      </c>
      <c r="H110" s="21">
        <f t="shared" si="24"/>
        <v>0</v>
      </c>
      <c r="I110" s="32">
        <f t="shared" si="25"/>
        <v>300</v>
      </c>
      <c r="J110" s="40">
        <f t="shared" ref="J110:J165" si="27">ROUND(((K109+E110)-H110)/I110,2)</f>
        <v>13.76</v>
      </c>
      <c r="K110" s="33">
        <f t="shared" ref="K110:K165" si="28">ROUND(I110*J110,2)</f>
        <v>4128</v>
      </c>
      <c r="L110" s="34"/>
    </row>
    <row r="111" spans="1:13" ht="17.100000000000001" customHeight="1">
      <c r="A111" s="17">
        <v>45629</v>
      </c>
      <c r="B111" s="70" t="s">
        <v>574</v>
      </c>
      <c r="C111" s="28"/>
      <c r="D111" s="29"/>
      <c r="E111" s="21"/>
      <c r="F111" s="30">
        <v>3</v>
      </c>
      <c r="G111" s="31">
        <f t="shared" si="23"/>
        <v>13.76</v>
      </c>
      <c r="H111" s="21">
        <f t="shared" si="24"/>
        <v>41.28</v>
      </c>
      <c r="I111" s="32">
        <f t="shared" si="25"/>
        <v>297</v>
      </c>
      <c r="J111" s="40">
        <f t="shared" si="27"/>
        <v>13.76</v>
      </c>
      <c r="K111" s="33">
        <f t="shared" si="28"/>
        <v>4086.72</v>
      </c>
      <c r="L111" s="34"/>
      <c r="M111" s="1" t="s">
        <v>1479</v>
      </c>
    </row>
    <row r="112" spans="1:13" ht="17.100000000000001" customHeight="1">
      <c r="A112" s="17">
        <v>45629</v>
      </c>
      <c r="B112" s="70" t="s">
        <v>580</v>
      </c>
      <c r="C112" s="28"/>
      <c r="D112" s="29"/>
      <c r="E112" s="21"/>
      <c r="F112" s="30">
        <v>5</v>
      </c>
      <c r="G112" s="31">
        <f t="shared" si="23"/>
        <v>13.76</v>
      </c>
      <c r="H112" s="21">
        <f t="shared" si="24"/>
        <v>68.8</v>
      </c>
      <c r="I112" s="32">
        <f t="shared" si="25"/>
        <v>292</v>
      </c>
      <c r="J112" s="40">
        <f t="shared" si="27"/>
        <v>13.76</v>
      </c>
      <c r="K112" s="33">
        <f t="shared" si="28"/>
        <v>4017.92</v>
      </c>
      <c r="L112" s="34"/>
      <c r="M112" s="1" t="s">
        <v>1480</v>
      </c>
    </row>
    <row r="113" spans="1:13" ht="17.100000000000001" customHeight="1">
      <c r="A113" s="17">
        <v>45630</v>
      </c>
      <c r="B113" s="70" t="s">
        <v>607</v>
      </c>
      <c r="C113" s="28"/>
      <c r="D113" s="29"/>
      <c r="E113" s="21"/>
      <c r="F113" s="30">
        <v>5</v>
      </c>
      <c r="G113" s="31">
        <f t="shared" si="23"/>
        <v>13.76</v>
      </c>
      <c r="H113" s="21">
        <f t="shared" si="24"/>
        <v>68.8</v>
      </c>
      <c r="I113" s="32">
        <f t="shared" si="25"/>
        <v>287</v>
      </c>
      <c r="J113" s="40">
        <f t="shared" si="27"/>
        <v>13.76</v>
      </c>
      <c r="K113" s="33">
        <f t="shared" si="28"/>
        <v>3949.12</v>
      </c>
      <c r="L113" s="34"/>
      <c r="M113" s="1" t="s">
        <v>1482</v>
      </c>
    </row>
    <row r="114" spans="1:13" ht="17.100000000000001" customHeight="1">
      <c r="A114" s="17">
        <v>45630</v>
      </c>
      <c r="B114" s="70" t="s">
        <v>572</v>
      </c>
      <c r="C114" s="28"/>
      <c r="D114" s="29"/>
      <c r="E114" s="21"/>
      <c r="F114" s="30">
        <v>3</v>
      </c>
      <c r="G114" s="31">
        <f t="shared" si="23"/>
        <v>13.76</v>
      </c>
      <c r="H114" s="21">
        <f t="shared" si="24"/>
        <v>41.28</v>
      </c>
      <c r="I114" s="32">
        <f t="shared" si="25"/>
        <v>284</v>
      </c>
      <c r="J114" s="40">
        <f t="shared" si="27"/>
        <v>13.76</v>
      </c>
      <c r="K114" s="33">
        <f t="shared" si="28"/>
        <v>3907.84</v>
      </c>
      <c r="L114" s="34"/>
      <c r="M114" s="1" t="s">
        <v>1486</v>
      </c>
    </row>
    <row r="115" spans="1:13" ht="17.100000000000001" customHeight="1">
      <c r="A115" s="17">
        <v>45631</v>
      </c>
      <c r="B115" s="70" t="s">
        <v>585</v>
      </c>
      <c r="C115" s="28"/>
      <c r="D115" s="29"/>
      <c r="E115" s="21"/>
      <c r="F115" s="30">
        <v>5</v>
      </c>
      <c r="G115" s="31">
        <f t="shared" si="23"/>
        <v>13.76</v>
      </c>
      <c r="H115" s="21">
        <f t="shared" si="24"/>
        <v>68.8</v>
      </c>
      <c r="I115" s="32">
        <f t="shared" si="25"/>
        <v>279</v>
      </c>
      <c r="J115" s="40">
        <f t="shared" si="27"/>
        <v>13.76</v>
      </c>
      <c r="K115" s="33">
        <f t="shared" si="28"/>
        <v>3839.04</v>
      </c>
      <c r="L115" s="34"/>
      <c r="M115" s="1" t="s">
        <v>1488</v>
      </c>
    </row>
    <row r="116" spans="1:13" ht="17.100000000000001" customHeight="1">
      <c r="A116" s="17">
        <v>45631</v>
      </c>
      <c r="B116" s="70" t="s">
        <v>577</v>
      </c>
      <c r="C116" s="28"/>
      <c r="D116" s="29"/>
      <c r="E116" s="21"/>
      <c r="F116" s="30">
        <v>3</v>
      </c>
      <c r="G116" s="31">
        <f t="shared" si="23"/>
        <v>13.76</v>
      </c>
      <c r="H116" s="21">
        <f t="shared" si="24"/>
        <v>41.28</v>
      </c>
      <c r="I116" s="32">
        <f t="shared" si="25"/>
        <v>276</v>
      </c>
      <c r="J116" s="40">
        <f t="shared" si="27"/>
        <v>13.76</v>
      </c>
      <c r="K116" s="33">
        <f t="shared" si="28"/>
        <v>3797.76</v>
      </c>
      <c r="L116" s="34"/>
      <c r="M116" s="1" t="s">
        <v>1489</v>
      </c>
    </row>
    <row r="117" spans="1:13" ht="17.100000000000001" customHeight="1">
      <c r="A117" s="17">
        <v>45631</v>
      </c>
      <c r="B117" s="70" t="s">
        <v>577</v>
      </c>
      <c r="C117" s="28"/>
      <c r="D117" s="29"/>
      <c r="E117" s="21"/>
      <c r="F117" s="30">
        <v>5</v>
      </c>
      <c r="G117" s="31">
        <f t="shared" si="23"/>
        <v>13.76</v>
      </c>
      <c r="H117" s="21">
        <f t="shared" si="24"/>
        <v>68.8</v>
      </c>
      <c r="I117" s="32">
        <f t="shared" si="25"/>
        <v>271</v>
      </c>
      <c r="J117" s="40">
        <f t="shared" si="27"/>
        <v>13.76</v>
      </c>
      <c r="K117" s="33">
        <f t="shared" si="28"/>
        <v>3728.96</v>
      </c>
      <c r="L117" s="34"/>
      <c r="M117" s="1" t="s">
        <v>1490</v>
      </c>
    </row>
    <row r="118" spans="1:13" ht="17.100000000000001" customHeight="1">
      <c r="A118" s="17">
        <v>45635</v>
      </c>
      <c r="B118" s="70" t="s">
        <v>570</v>
      </c>
      <c r="C118" s="28"/>
      <c r="D118" s="29"/>
      <c r="E118" s="21"/>
      <c r="F118" s="30">
        <v>3</v>
      </c>
      <c r="G118" s="31">
        <f t="shared" si="23"/>
        <v>13.76</v>
      </c>
      <c r="H118" s="21">
        <f t="shared" si="24"/>
        <v>41.28</v>
      </c>
      <c r="I118" s="32">
        <f t="shared" si="25"/>
        <v>268</v>
      </c>
      <c r="J118" s="40">
        <f t="shared" si="27"/>
        <v>13.76</v>
      </c>
      <c r="K118" s="33">
        <f t="shared" si="28"/>
        <v>3687.68</v>
      </c>
      <c r="L118" s="34"/>
      <c r="M118" s="1" t="s">
        <v>1493</v>
      </c>
    </row>
    <row r="119" spans="1:13" ht="17.100000000000001" customHeight="1">
      <c r="A119" s="17">
        <v>45635</v>
      </c>
      <c r="B119" s="70" t="s">
        <v>574</v>
      </c>
      <c r="C119" s="28"/>
      <c r="D119" s="29"/>
      <c r="E119" s="21"/>
      <c r="F119" s="30">
        <v>5</v>
      </c>
      <c r="G119" s="31">
        <f t="shared" si="23"/>
        <v>13.76</v>
      </c>
      <c r="H119" s="21">
        <f t="shared" si="24"/>
        <v>68.8</v>
      </c>
      <c r="I119" s="32">
        <f t="shared" si="25"/>
        <v>263</v>
      </c>
      <c r="J119" s="40">
        <f t="shared" si="27"/>
        <v>13.76</v>
      </c>
      <c r="K119" s="33">
        <f t="shared" si="28"/>
        <v>3618.88</v>
      </c>
      <c r="L119" s="34"/>
      <c r="M119" s="1" t="s">
        <v>1494</v>
      </c>
    </row>
    <row r="120" spans="1:13" ht="17.100000000000001" customHeight="1">
      <c r="A120" s="17">
        <v>45636</v>
      </c>
      <c r="B120" s="70" t="s">
        <v>572</v>
      </c>
      <c r="C120" s="28"/>
      <c r="D120" s="29"/>
      <c r="E120" s="21"/>
      <c r="F120" s="30">
        <v>3</v>
      </c>
      <c r="G120" s="31">
        <f t="shared" si="23"/>
        <v>13.76</v>
      </c>
      <c r="H120" s="21">
        <f t="shared" si="24"/>
        <v>41.28</v>
      </c>
      <c r="I120" s="32">
        <f t="shared" si="25"/>
        <v>260</v>
      </c>
      <c r="J120" s="40">
        <f t="shared" si="27"/>
        <v>13.76</v>
      </c>
      <c r="K120" s="33">
        <f t="shared" si="28"/>
        <v>3577.6</v>
      </c>
      <c r="L120" s="34"/>
      <c r="M120" s="1" t="s">
        <v>1500</v>
      </c>
    </row>
    <row r="121" spans="1:13" ht="17.100000000000001" customHeight="1">
      <c r="A121" s="17">
        <v>45636</v>
      </c>
      <c r="B121" s="70" t="s">
        <v>605</v>
      </c>
      <c r="C121" s="28"/>
      <c r="D121" s="29"/>
      <c r="E121" s="21"/>
      <c r="F121" s="30">
        <v>4</v>
      </c>
      <c r="G121" s="31">
        <f t="shared" si="23"/>
        <v>13.76</v>
      </c>
      <c r="H121" s="21">
        <f t="shared" si="24"/>
        <v>55.04</v>
      </c>
      <c r="I121" s="32">
        <f t="shared" si="25"/>
        <v>256</v>
      </c>
      <c r="J121" s="40">
        <f t="shared" si="27"/>
        <v>13.76</v>
      </c>
      <c r="K121" s="33">
        <f t="shared" si="28"/>
        <v>3522.56</v>
      </c>
      <c r="L121" s="34"/>
      <c r="M121" s="1" t="s">
        <v>1501</v>
      </c>
    </row>
    <row r="122" spans="1:13" ht="17.100000000000001" customHeight="1">
      <c r="A122" s="17">
        <v>45637</v>
      </c>
      <c r="B122" s="70" t="s">
        <v>577</v>
      </c>
      <c r="C122" s="28"/>
      <c r="D122" s="29"/>
      <c r="E122" s="21"/>
      <c r="F122" s="30">
        <v>10</v>
      </c>
      <c r="G122" s="31">
        <f t="shared" si="23"/>
        <v>13.76</v>
      </c>
      <c r="H122" s="21">
        <f t="shared" ref="H122" si="29">G122*F122</f>
        <v>137.6</v>
      </c>
      <c r="I122" s="32">
        <f t="shared" ref="I122" si="30">+I121+C122-F122</f>
        <v>246</v>
      </c>
      <c r="J122" s="40">
        <f t="shared" ref="J122" si="31">ROUND(((K121+E122)-H122)/I122,2)</f>
        <v>13.76</v>
      </c>
      <c r="K122" s="33">
        <f t="shared" ref="K122" si="32">ROUND(I122*J122,2)</f>
        <v>3384.96</v>
      </c>
      <c r="L122" s="34"/>
      <c r="M122" s="1" t="s">
        <v>1507</v>
      </c>
    </row>
    <row r="123" spans="1:13" ht="17.100000000000001" customHeight="1">
      <c r="A123" s="17">
        <v>45637</v>
      </c>
      <c r="B123" s="70" t="s">
        <v>603</v>
      </c>
      <c r="C123" s="28"/>
      <c r="D123" s="29"/>
      <c r="E123" s="21"/>
      <c r="F123" s="30">
        <v>5</v>
      </c>
      <c r="G123" s="31">
        <f t="shared" si="23"/>
        <v>13.76</v>
      </c>
      <c r="H123" s="21">
        <f t="shared" si="24"/>
        <v>68.8</v>
      </c>
      <c r="I123" s="32">
        <f t="shared" ref="I123:I165" si="33">+I122+C123-F123</f>
        <v>241</v>
      </c>
      <c r="J123" s="40">
        <f t="shared" si="27"/>
        <v>13.76</v>
      </c>
      <c r="K123" s="33">
        <f t="shared" si="28"/>
        <v>3316.16</v>
      </c>
      <c r="L123" s="34"/>
      <c r="M123" s="1" t="s">
        <v>1508</v>
      </c>
    </row>
    <row r="124" spans="1:13" ht="17.100000000000001" customHeight="1">
      <c r="A124" s="17">
        <v>45638</v>
      </c>
      <c r="B124" s="70" t="s">
        <v>572</v>
      </c>
      <c r="C124" s="28"/>
      <c r="D124" s="29"/>
      <c r="E124" s="21"/>
      <c r="F124" s="30">
        <v>2</v>
      </c>
      <c r="G124" s="31">
        <f t="shared" si="23"/>
        <v>13.76</v>
      </c>
      <c r="H124" s="21">
        <f t="shared" si="24"/>
        <v>27.52</v>
      </c>
      <c r="I124" s="32">
        <f t="shared" si="33"/>
        <v>239</v>
      </c>
      <c r="J124" s="40">
        <f t="shared" si="27"/>
        <v>13.76</v>
      </c>
      <c r="K124" s="33">
        <f t="shared" si="28"/>
        <v>3288.64</v>
      </c>
      <c r="L124" s="34"/>
      <c r="M124" s="1" t="s">
        <v>1512</v>
      </c>
    </row>
    <row r="125" spans="1:13" ht="17.100000000000001" customHeight="1">
      <c r="A125" s="17">
        <v>45638</v>
      </c>
      <c r="B125" s="70" t="s">
        <v>605</v>
      </c>
      <c r="C125" s="28"/>
      <c r="D125" s="29"/>
      <c r="E125" s="21"/>
      <c r="F125" s="30">
        <v>5</v>
      </c>
      <c r="G125" s="31">
        <f t="shared" si="23"/>
        <v>13.76</v>
      </c>
      <c r="H125" s="21">
        <f t="shared" si="24"/>
        <v>68.8</v>
      </c>
      <c r="I125" s="32">
        <f t="shared" si="33"/>
        <v>234</v>
      </c>
      <c r="J125" s="40">
        <f t="shared" si="27"/>
        <v>13.76</v>
      </c>
      <c r="K125" s="33">
        <f t="shared" si="28"/>
        <v>3219.84</v>
      </c>
      <c r="L125" s="34"/>
      <c r="M125" s="1" t="s">
        <v>1513</v>
      </c>
    </row>
    <row r="126" spans="1:13" ht="17.100000000000001" customHeight="1">
      <c r="A126" s="17">
        <v>45638</v>
      </c>
      <c r="B126" s="70" t="s">
        <v>607</v>
      </c>
      <c r="C126" s="28"/>
      <c r="D126" s="29"/>
      <c r="E126" s="21"/>
      <c r="F126" s="30">
        <v>8</v>
      </c>
      <c r="G126" s="31">
        <f t="shared" si="23"/>
        <v>13.76</v>
      </c>
      <c r="H126" s="21">
        <f t="shared" si="24"/>
        <v>110.08</v>
      </c>
      <c r="I126" s="32">
        <f t="shared" si="33"/>
        <v>226</v>
      </c>
      <c r="J126" s="40">
        <f t="shared" si="27"/>
        <v>13.76</v>
      </c>
      <c r="K126" s="33">
        <f t="shared" si="28"/>
        <v>3109.76</v>
      </c>
      <c r="L126" s="34"/>
      <c r="M126" s="1" t="s">
        <v>1515</v>
      </c>
    </row>
    <row r="127" spans="1:13" ht="17.100000000000001" customHeight="1">
      <c r="A127" s="17">
        <v>45644</v>
      </c>
      <c r="B127" s="70" t="s">
        <v>570</v>
      </c>
      <c r="C127" s="28"/>
      <c r="D127" s="29"/>
      <c r="E127" s="21"/>
      <c r="F127" s="30">
        <v>5</v>
      </c>
      <c r="G127" s="31">
        <f t="shared" si="23"/>
        <v>13.76</v>
      </c>
      <c r="H127" s="21">
        <f t="shared" si="24"/>
        <v>68.8</v>
      </c>
      <c r="I127" s="32">
        <f t="shared" si="33"/>
        <v>221</v>
      </c>
      <c r="J127" s="40">
        <f t="shared" si="27"/>
        <v>13.76</v>
      </c>
      <c r="K127" s="33">
        <f t="shared" si="28"/>
        <v>3040.96</v>
      </c>
      <c r="L127" s="34"/>
      <c r="M127" s="1" t="s">
        <v>1519</v>
      </c>
    </row>
    <row r="128" spans="1:13" ht="17.100000000000001" customHeight="1">
      <c r="A128" s="17">
        <v>45644</v>
      </c>
      <c r="B128" s="70" t="s">
        <v>580</v>
      </c>
      <c r="C128" s="28"/>
      <c r="D128" s="29"/>
      <c r="E128" s="21"/>
      <c r="F128" s="30">
        <v>8</v>
      </c>
      <c r="G128" s="31">
        <f t="shared" si="23"/>
        <v>13.76</v>
      </c>
      <c r="H128" s="21">
        <f t="shared" si="24"/>
        <v>110.08</v>
      </c>
      <c r="I128" s="32">
        <f t="shared" si="33"/>
        <v>213</v>
      </c>
      <c r="J128" s="40">
        <f t="shared" si="27"/>
        <v>13.76</v>
      </c>
      <c r="K128" s="33">
        <f t="shared" si="28"/>
        <v>2930.88</v>
      </c>
      <c r="L128" s="34"/>
      <c r="M128" s="1" t="s">
        <v>1520</v>
      </c>
    </row>
    <row r="129" spans="1:13" ht="17.100000000000001" customHeight="1">
      <c r="A129" s="17">
        <v>45644</v>
      </c>
      <c r="B129" s="70" t="s">
        <v>1060</v>
      </c>
      <c r="C129" s="28"/>
      <c r="D129" s="29"/>
      <c r="E129" s="21"/>
      <c r="F129" s="30">
        <v>5</v>
      </c>
      <c r="G129" s="31">
        <f t="shared" si="23"/>
        <v>13.76</v>
      </c>
      <c r="H129" s="21">
        <f t="shared" si="24"/>
        <v>68.8</v>
      </c>
      <c r="I129" s="32">
        <f t="shared" si="33"/>
        <v>208</v>
      </c>
      <c r="J129" s="40">
        <f t="shared" si="27"/>
        <v>13.76</v>
      </c>
      <c r="K129" s="33">
        <f t="shared" si="28"/>
        <v>2862.08</v>
      </c>
      <c r="L129" s="34"/>
      <c r="M129" s="1" t="s">
        <v>1522</v>
      </c>
    </row>
    <row r="130" spans="1:13" ht="17.100000000000001" customHeight="1">
      <c r="A130" s="17">
        <v>45644</v>
      </c>
      <c r="B130" s="70" t="s">
        <v>497</v>
      </c>
      <c r="C130" s="28"/>
      <c r="D130" s="29"/>
      <c r="E130" s="21"/>
      <c r="F130" s="30">
        <v>8</v>
      </c>
      <c r="G130" s="31">
        <f t="shared" ref="G130:G165" si="34">J129</f>
        <v>13.76</v>
      </c>
      <c r="H130" s="21">
        <f t="shared" ref="H130:H161" si="35">G130*F130</f>
        <v>110.08</v>
      </c>
      <c r="I130" s="32">
        <f t="shared" si="33"/>
        <v>200</v>
      </c>
      <c r="J130" s="40">
        <f t="shared" si="27"/>
        <v>13.76</v>
      </c>
      <c r="K130" s="33">
        <f t="shared" si="28"/>
        <v>2752</v>
      </c>
      <c r="L130" s="34"/>
      <c r="M130" s="1" t="s">
        <v>1523</v>
      </c>
    </row>
    <row r="131" spans="1:13" ht="17.100000000000001" customHeight="1">
      <c r="A131" s="17"/>
      <c r="B131" s="70"/>
      <c r="C131" s="28"/>
      <c r="D131" s="29"/>
      <c r="E131" s="21"/>
      <c r="F131" s="30"/>
      <c r="G131" s="31">
        <f t="shared" si="34"/>
        <v>13.76</v>
      </c>
      <c r="H131" s="21">
        <f t="shared" si="35"/>
        <v>0</v>
      </c>
      <c r="I131" s="32">
        <f t="shared" si="33"/>
        <v>200</v>
      </c>
      <c r="J131" s="40">
        <f t="shared" si="27"/>
        <v>13.76</v>
      </c>
      <c r="K131" s="33">
        <f t="shared" si="28"/>
        <v>2752</v>
      </c>
      <c r="L131" s="34"/>
    </row>
    <row r="132" spans="1:13" ht="17.100000000000001" customHeight="1">
      <c r="A132" s="17"/>
      <c r="B132" s="70"/>
      <c r="C132" s="28"/>
      <c r="D132" s="29"/>
      <c r="E132" s="21"/>
      <c r="F132" s="30"/>
      <c r="G132" s="31">
        <f t="shared" si="34"/>
        <v>13.76</v>
      </c>
      <c r="H132" s="21">
        <f t="shared" si="35"/>
        <v>0</v>
      </c>
      <c r="I132" s="32">
        <f t="shared" si="33"/>
        <v>200</v>
      </c>
      <c r="J132" s="40">
        <f t="shared" si="27"/>
        <v>13.76</v>
      </c>
      <c r="K132" s="33">
        <f t="shared" si="28"/>
        <v>2752</v>
      </c>
      <c r="L132" s="34"/>
    </row>
    <row r="133" spans="1:13" ht="17.100000000000001" customHeight="1">
      <c r="A133" s="17"/>
      <c r="B133" s="70"/>
      <c r="C133" s="28"/>
      <c r="D133" s="29"/>
      <c r="E133" s="21"/>
      <c r="F133" s="30"/>
      <c r="G133" s="31">
        <f t="shared" si="34"/>
        <v>13.76</v>
      </c>
      <c r="H133" s="21">
        <f t="shared" si="35"/>
        <v>0</v>
      </c>
      <c r="I133" s="32">
        <f t="shared" si="33"/>
        <v>200</v>
      </c>
      <c r="J133" s="40">
        <f t="shared" si="27"/>
        <v>13.76</v>
      </c>
      <c r="K133" s="33">
        <f t="shared" si="28"/>
        <v>2752</v>
      </c>
      <c r="L133" s="34"/>
    </row>
    <row r="134" spans="1:13" ht="17.100000000000001" customHeight="1">
      <c r="A134" s="17"/>
      <c r="B134" s="70"/>
      <c r="C134" s="28"/>
      <c r="D134" s="29"/>
      <c r="E134" s="21"/>
      <c r="F134" s="30"/>
      <c r="G134" s="31">
        <f t="shared" si="34"/>
        <v>13.76</v>
      </c>
      <c r="H134" s="21">
        <f t="shared" si="35"/>
        <v>0</v>
      </c>
      <c r="I134" s="32">
        <f t="shared" si="33"/>
        <v>200</v>
      </c>
      <c r="J134" s="40">
        <f t="shared" si="27"/>
        <v>13.76</v>
      </c>
      <c r="K134" s="33">
        <f t="shared" si="28"/>
        <v>2752</v>
      </c>
      <c r="L134" s="34"/>
    </row>
    <row r="135" spans="1:13" ht="17.100000000000001" customHeight="1">
      <c r="A135" s="17"/>
      <c r="B135" s="70"/>
      <c r="C135" s="28"/>
      <c r="D135" s="29"/>
      <c r="E135" s="21"/>
      <c r="F135" s="30"/>
      <c r="G135" s="31">
        <f t="shared" si="34"/>
        <v>13.76</v>
      </c>
      <c r="H135" s="21">
        <f t="shared" si="35"/>
        <v>0</v>
      </c>
      <c r="I135" s="32">
        <f t="shared" si="33"/>
        <v>200</v>
      </c>
      <c r="J135" s="40">
        <f t="shared" si="27"/>
        <v>13.76</v>
      </c>
      <c r="K135" s="33">
        <f t="shared" si="28"/>
        <v>2752</v>
      </c>
      <c r="L135" s="34"/>
    </row>
    <row r="136" spans="1:13" ht="17.100000000000001" customHeight="1">
      <c r="A136" s="17"/>
      <c r="B136" s="70"/>
      <c r="C136" s="28"/>
      <c r="D136" s="29"/>
      <c r="E136" s="21"/>
      <c r="F136" s="30"/>
      <c r="G136" s="31">
        <f t="shared" si="34"/>
        <v>13.76</v>
      </c>
      <c r="H136" s="21">
        <f t="shared" si="35"/>
        <v>0</v>
      </c>
      <c r="I136" s="32">
        <f t="shared" si="33"/>
        <v>200</v>
      </c>
      <c r="J136" s="40">
        <f t="shared" si="27"/>
        <v>13.76</v>
      </c>
      <c r="K136" s="33">
        <f t="shared" si="28"/>
        <v>2752</v>
      </c>
      <c r="L136" s="34"/>
    </row>
    <row r="137" spans="1:13" ht="17.100000000000001" customHeight="1">
      <c r="A137" s="17"/>
      <c r="B137" s="70"/>
      <c r="C137" s="28"/>
      <c r="D137" s="29"/>
      <c r="E137" s="21"/>
      <c r="F137" s="30"/>
      <c r="G137" s="31">
        <f t="shared" si="34"/>
        <v>13.76</v>
      </c>
      <c r="H137" s="21">
        <f t="shared" si="35"/>
        <v>0</v>
      </c>
      <c r="I137" s="32">
        <f t="shared" si="33"/>
        <v>200</v>
      </c>
      <c r="J137" s="40">
        <f t="shared" si="27"/>
        <v>13.76</v>
      </c>
      <c r="K137" s="33">
        <f t="shared" si="28"/>
        <v>2752</v>
      </c>
      <c r="L137" s="34"/>
    </row>
    <row r="138" spans="1:13" ht="17.100000000000001" customHeight="1">
      <c r="A138" s="17"/>
      <c r="B138" s="70"/>
      <c r="C138" s="28"/>
      <c r="D138" s="29"/>
      <c r="E138" s="21"/>
      <c r="F138" s="30"/>
      <c r="G138" s="31">
        <f t="shared" si="34"/>
        <v>13.76</v>
      </c>
      <c r="H138" s="21">
        <f t="shared" si="35"/>
        <v>0</v>
      </c>
      <c r="I138" s="32">
        <f t="shared" si="33"/>
        <v>200</v>
      </c>
      <c r="J138" s="40">
        <f t="shared" si="27"/>
        <v>13.76</v>
      </c>
      <c r="K138" s="33">
        <f t="shared" si="28"/>
        <v>2752</v>
      </c>
      <c r="L138" s="34"/>
    </row>
    <row r="139" spans="1:13" ht="17.100000000000001" customHeight="1">
      <c r="A139" s="17"/>
      <c r="B139" s="70"/>
      <c r="C139" s="28"/>
      <c r="D139" s="29"/>
      <c r="E139" s="21"/>
      <c r="F139" s="30"/>
      <c r="G139" s="31">
        <f t="shared" si="34"/>
        <v>13.76</v>
      </c>
      <c r="H139" s="21">
        <f t="shared" si="35"/>
        <v>0</v>
      </c>
      <c r="I139" s="32">
        <f t="shared" si="33"/>
        <v>200</v>
      </c>
      <c r="J139" s="40">
        <f t="shared" si="27"/>
        <v>13.76</v>
      </c>
      <c r="K139" s="33">
        <f t="shared" si="28"/>
        <v>2752</v>
      </c>
      <c r="L139" s="34"/>
    </row>
    <row r="140" spans="1:13" ht="17.100000000000001" customHeight="1">
      <c r="A140" s="17"/>
      <c r="B140" s="70"/>
      <c r="C140" s="28"/>
      <c r="D140" s="29"/>
      <c r="E140" s="21"/>
      <c r="F140" s="30"/>
      <c r="G140" s="31">
        <f t="shared" si="34"/>
        <v>13.76</v>
      </c>
      <c r="H140" s="21">
        <f t="shared" si="35"/>
        <v>0</v>
      </c>
      <c r="I140" s="32">
        <f t="shared" si="33"/>
        <v>200</v>
      </c>
      <c r="J140" s="40">
        <f t="shared" si="27"/>
        <v>13.76</v>
      </c>
      <c r="K140" s="33">
        <f t="shared" si="28"/>
        <v>2752</v>
      </c>
      <c r="L140" s="34"/>
    </row>
    <row r="141" spans="1:13" ht="17.100000000000001" customHeight="1">
      <c r="A141" s="17"/>
      <c r="B141" s="70"/>
      <c r="C141" s="28"/>
      <c r="D141" s="29"/>
      <c r="E141" s="21"/>
      <c r="F141" s="30"/>
      <c r="G141" s="31">
        <f t="shared" si="34"/>
        <v>13.76</v>
      </c>
      <c r="H141" s="21">
        <f t="shared" si="35"/>
        <v>0</v>
      </c>
      <c r="I141" s="32">
        <f t="shared" si="33"/>
        <v>200</v>
      </c>
      <c r="J141" s="40">
        <f t="shared" si="27"/>
        <v>13.76</v>
      </c>
      <c r="K141" s="33">
        <f t="shared" si="28"/>
        <v>2752</v>
      </c>
      <c r="L141" s="34"/>
    </row>
    <row r="142" spans="1:13" ht="17.100000000000001" customHeight="1">
      <c r="A142" s="17"/>
      <c r="B142" s="70"/>
      <c r="C142" s="28"/>
      <c r="D142" s="29"/>
      <c r="E142" s="21"/>
      <c r="F142" s="30"/>
      <c r="G142" s="31">
        <f t="shared" si="34"/>
        <v>13.76</v>
      </c>
      <c r="H142" s="21">
        <f t="shared" si="35"/>
        <v>0</v>
      </c>
      <c r="I142" s="32">
        <f t="shared" si="33"/>
        <v>200</v>
      </c>
      <c r="J142" s="40">
        <f t="shared" si="27"/>
        <v>13.76</v>
      </c>
      <c r="K142" s="33">
        <f t="shared" si="28"/>
        <v>2752</v>
      </c>
      <c r="L142" s="34"/>
    </row>
    <row r="143" spans="1:13" ht="17.100000000000001" customHeight="1">
      <c r="A143" s="17"/>
      <c r="B143" s="70"/>
      <c r="C143" s="28"/>
      <c r="D143" s="29"/>
      <c r="E143" s="21"/>
      <c r="F143" s="30"/>
      <c r="G143" s="31">
        <f t="shared" si="34"/>
        <v>13.76</v>
      </c>
      <c r="H143" s="21">
        <f t="shared" si="35"/>
        <v>0</v>
      </c>
      <c r="I143" s="32">
        <f t="shared" si="33"/>
        <v>200</v>
      </c>
      <c r="J143" s="40">
        <f t="shared" si="27"/>
        <v>13.76</v>
      </c>
      <c r="K143" s="33">
        <f t="shared" si="28"/>
        <v>2752</v>
      </c>
      <c r="L143" s="34"/>
    </row>
    <row r="144" spans="1:13" ht="17.100000000000001" customHeight="1">
      <c r="A144" s="17"/>
      <c r="B144" s="70"/>
      <c r="C144" s="28"/>
      <c r="D144" s="29"/>
      <c r="E144" s="21"/>
      <c r="F144" s="30"/>
      <c r="G144" s="31">
        <f t="shared" si="34"/>
        <v>13.76</v>
      </c>
      <c r="H144" s="21">
        <f t="shared" si="35"/>
        <v>0</v>
      </c>
      <c r="I144" s="32">
        <f t="shared" si="33"/>
        <v>200</v>
      </c>
      <c r="J144" s="40">
        <f t="shared" si="27"/>
        <v>13.76</v>
      </c>
      <c r="K144" s="33">
        <f t="shared" si="28"/>
        <v>2752</v>
      </c>
      <c r="L144" s="34"/>
    </row>
    <row r="145" spans="1:12" ht="17.100000000000001" customHeight="1">
      <c r="A145" s="17"/>
      <c r="B145" s="70"/>
      <c r="C145" s="28"/>
      <c r="D145" s="29"/>
      <c r="E145" s="21"/>
      <c r="F145" s="30"/>
      <c r="G145" s="31">
        <f t="shared" si="34"/>
        <v>13.76</v>
      </c>
      <c r="H145" s="21">
        <f t="shared" si="35"/>
        <v>0</v>
      </c>
      <c r="I145" s="32">
        <f t="shared" si="33"/>
        <v>200</v>
      </c>
      <c r="J145" s="40">
        <f t="shared" si="27"/>
        <v>13.76</v>
      </c>
      <c r="K145" s="33">
        <f t="shared" si="28"/>
        <v>2752</v>
      </c>
      <c r="L145" s="34"/>
    </row>
    <row r="146" spans="1:12" ht="17.100000000000001" customHeight="1">
      <c r="A146" s="17"/>
      <c r="B146" s="70"/>
      <c r="C146" s="28"/>
      <c r="D146" s="29"/>
      <c r="E146" s="21"/>
      <c r="F146" s="30"/>
      <c r="G146" s="31">
        <f t="shared" si="34"/>
        <v>13.76</v>
      </c>
      <c r="H146" s="21">
        <f t="shared" si="35"/>
        <v>0</v>
      </c>
      <c r="I146" s="32">
        <f t="shared" si="33"/>
        <v>200</v>
      </c>
      <c r="J146" s="40">
        <f t="shared" si="27"/>
        <v>13.76</v>
      </c>
      <c r="K146" s="33">
        <f t="shared" si="28"/>
        <v>2752</v>
      </c>
      <c r="L146" s="34"/>
    </row>
    <row r="147" spans="1:12" ht="17.100000000000001" customHeight="1">
      <c r="A147" s="17"/>
      <c r="B147" s="70"/>
      <c r="C147" s="28"/>
      <c r="D147" s="29"/>
      <c r="E147" s="21"/>
      <c r="F147" s="30"/>
      <c r="G147" s="31">
        <f t="shared" si="34"/>
        <v>13.76</v>
      </c>
      <c r="H147" s="21">
        <f t="shared" si="35"/>
        <v>0</v>
      </c>
      <c r="I147" s="32">
        <f t="shared" si="33"/>
        <v>200</v>
      </c>
      <c r="J147" s="40">
        <f t="shared" si="27"/>
        <v>13.76</v>
      </c>
      <c r="K147" s="33">
        <f t="shared" si="28"/>
        <v>2752</v>
      </c>
      <c r="L147" s="34"/>
    </row>
    <row r="148" spans="1:12" ht="17.100000000000001" customHeight="1">
      <c r="A148" s="17"/>
      <c r="B148" s="70"/>
      <c r="C148" s="28"/>
      <c r="D148" s="29"/>
      <c r="E148" s="21"/>
      <c r="F148" s="30"/>
      <c r="G148" s="31">
        <f t="shared" si="34"/>
        <v>13.76</v>
      </c>
      <c r="H148" s="21">
        <f t="shared" si="35"/>
        <v>0</v>
      </c>
      <c r="I148" s="32">
        <f t="shared" si="33"/>
        <v>200</v>
      </c>
      <c r="J148" s="40">
        <f t="shared" si="27"/>
        <v>13.76</v>
      </c>
      <c r="K148" s="33">
        <f t="shared" si="28"/>
        <v>2752</v>
      </c>
      <c r="L148" s="34"/>
    </row>
    <row r="149" spans="1:12" ht="17.100000000000001" customHeight="1">
      <c r="A149" s="17"/>
      <c r="B149" s="70"/>
      <c r="C149" s="28"/>
      <c r="D149" s="29"/>
      <c r="E149" s="21"/>
      <c r="F149" s="30"/>
      <c r="G149" s="31">
        <f t="shared" si="34"/>
        <v>13.76</v>
      </c>
      <c r="H149" s="21">
        <f t="shared" si="35"/>
        <v>0</v>
      </c>
      <c r="I149" s="32">
        <f t="shared" si="33"/>
        <v>200</v>
      </c>
      <c r="J149" s="40">
        <f t="shared" si="27"/>
        <v>13.76</v>
      </c>
      <c r="K149" s="33">
        <f t="shared" si="28"/>
        <v>2752</v>
      </c>
      <c r="L149" s="34"/>
    </row>
    <row r="150" spans="1:12" ht="17.100000000000001" customHeight="1">
      <c r="A150" s="17"/>
      <c r="B150" s="70"/>
      <c r="C150" s="28"/>
      <c r="D150" s="29"/>
      <c r="E150" s="21"/>
      <c r="F150" s="30"/>
      <c r="G150" s="31">
        <f t="shared" si="34"/>
        <v>13.76</v>
      </c>
      <c r="H150" s="21">
        <f t="shared" si="35"/>
        <v>0</v>
      </c>
      <c r="I150" s="32">
        <f t="shared" si="33"/>
        <v>200</v>
      </c>
      <c r="J150" s="40">
        <f t="shared" si="27"/>
        <v>13.76</v>
      </c>
      <c r="K150" s="33">
        <f t="shared" si="28"/>
        <v>2752</v>
      </c>
      <c r="L150" s="34"/>
    </row>
    <row r="151" spans="1:12" ht="17.100000000000001" customHeight="1">
      <c r="A151" s="17"/>
      <c r="B151" s="70"/>
      <c r="C151" s="28"/>
      <c r="D151" s="29"/>
      <c r="E151" s="21"/>
      <c r="F151" s="30"/>
      <c r="G151" s="31">
        <f t="shared" si="34"/>
        <v>13.76</v>
      </c>
      <c r="H151" s="21">
        <f t="shared" si="35"/>
        <v>0</v>
      </c>
      <c r="I151" s="32">
        <f t="shared" si="33"/>
        <v>200</v>
      </c>
      <c r="J151" s="40">
        <f t="shared" si="27"/>
        <v>13.76</v>
      </c>
      <c r="K151" s="33">
        <f t="shared" si="28"/>
        <v>2752</v>
      </c>
      <c r="L151" s="34"/>
    </row>
    <row r="152" spans="1:12" ht="17.100000000000001" customHeight="1">
      <c r="A152" s="17"/>
      <c r="B152" s="70"/>
      <c r="C152" s="28"/>
      <c r="D152" s="29"/>
      <c r="E152" s="21"/>
      <c r="F152" s="30"/>
      <c r="G152" s="31">
        <f t="shared" si="34"/>
        <v>13.76</v>
      </c>
      <c r="H152" s="21">
        <f t="shared" si="35"/>
        <v>0</v>
      </c>
      <c r="I152" s="32">
        <f t="shared" si="33"/>
        <v>200</v>
      </c>
      <c r="J152" s="40">
        <f t="shared" si="27"/>
        <v>13.76</v>
      </c>
      <c r="K152" s="33">
        <f t="shared" si="28"/>
        <v>2752</v>
      </c>
      <c r="L152" s="34"/>
    </row>
    <row r="153" spans="1:12" ht="17.100000000000001" customHeight="1">
      <c r="A153" s="17"/>
      <c r="B153" s="70"/>
      <c r="C153" s="28"/>
      <c r="D153" s="29"/>
      <c r="E153" s="21"/>
      <c r="F153" s="30"/>
      <c r="G153" s="31">
        <f t="shared" si="34"/>
        <v>13.76</v>
      </c>
      <c r="H153" s="21">
        <f t="shared" si="35"/>
        <v>0</v>
      </c>
      <c r="I153" s="32">
        <f t="shared" si="33"/>
        <v>200</v>
      </c>
      <c r="J153" s="40">
        <f t="shared" si="27"/>
        <v>13.76</v>
      </c>
      <c r="K153" s="33">
        <f t="shared" si="28"/>
        <v>2752</v>
      </c>
      <c r="L153" s="34"/>
    </row>
    <row r="154" spans="1:12" ht="17.100000000000001" customHeight="1">
      <c r="A154" s="17"/>
      <c r="B154" s="70"/>
      <c r="C154" s="28"/>
      <c r="D154" s="29"/>
      <c r="E154" s="21"/>
      <c r="F154" s="30"/>
      <c r="G154" s="31">
        <f t="shared" si="34"/>
        <v>13.76</v>
      </c>
      <c r="H154" s="21">
        <f t="shared" si="35"/>
        <v>0</v>
      </c>
      <c r="I154" s="32">
        <f t="shared" si="33"/>
        <v>200</v>
      </c>
      <c r="J154" s="40">
        <f t="shared" si="27"/>
        <v>13.76</v>
      </c>
      <c r="K154" s="33">
        <f t="shared" si="28"/>
        <v>2752</v>
      </c>
      <c r="L154" s="34"/>
    </row>
    <row r="155" spans="1:12" ht="17.100000000000001" customHeight="1">
      <c r="A155" s="17"/>
      <c r="B155" s="70"/>
      <c r="C155" s="28"/>
      <c r="D155" s="29"/>
      <c r="E155" s="21"/>
      <c r="F155" s="30"/>
      <c r="G155" s="31">
        <f t="shared" si="34"/>
        <v>13.76</v>
      </c>
      <c r="H155" s="21">
        <f t="shared" si="35"/>
        <v>0</v>
      </c>
      <c r="I155" s="32">
        <f t="shared" si="33"/>
        <v>200</v>
      </c>
      <c r="J155" s="40">
        <f t="shared" si="27"/>
        <v>13.76</v>
      </c>
      <c r="K155" s="33">
        <f t="shared" si="28"/>
        <v>2752</v>
      </c>
      <c r="L155" s="34"/>
    </row>
    <row r="156" spans="1:12">
      <c r="A156" s="17"/>
      <c r="B156" s="70"/>
      <c r="C156" s="28"/>
      <c r="D156" s="29"/>
      <c r="E156" s="21"/>
      <c r="F156" s="30"/>
      <c r="G156" s="31">
        <f t="shared" si="34"/>
        <v>13.76</v>
      </c>
      <c r="H156" s="21">
        <f t="shared" si="35"/>
        <v>0</v>
      </c>
      <c r="I156" s="32">
        <f t="shared" si="33"/>
        <v>200</v>
      </c>
      <c r="J156" s="40">
        <f t="shared" si="27"/>
        <v>13.76</v>
      </c>
      <c r="K156" s="33">
        <f t="shared" si="28"/>
        <v>2752</v>
      </c>
      <c r="L156" s="34"/>
    </row>
    <row r="157" spans="1:12">
      <c r="A157" s="17"/>
      <c r="B157" s="70"/>
      <c r="C157" s="28"/>
      <c r="D157" s="29"/>
      <c r="E157" s="21"/>
      <c r="F157" s="30"/>
      <c r="G157" s="31">
        <f t="shared" si="34"/>
        <v>13.76</v>
      </c>
      <c r="H157" s="21">
        <f t="shared" si="35"/>
        <v>0</v>
      </c>
      <c r="I157" s="32">
        <f t="shared" si="33"/>
        <v>200</v>
      </c>
      <c r="J157" s="40">
        <f t="shared" si="27"/>
        <v>13.76</v>
      </c>
      <c r="K157" s="33">
        <f t="shared" si="28"/>
        <v>2752</v>
      </c>
      <c r="L157" s="34"/>
    </row>
    <row r="158" spans="1:12">
      <c r="A158" s="17"/>
      <c r="B158" s="70"/>
      <c r="C158" s="28"/>
      <c r="D158" s="29"/>
      <c r="E158" s="21"/>
      <c r="F158" s="30"/>
      <c r="G158" s="31">
        <f t="shared" si="34"/>
        <v>13.76</v>
      </c>
      <c r="H158" s="21">
        <f t="shared" si="35"/>
        <v>0</v>
      </c>
      <c r="I158" s="32">
        <f t="shared" si="33"/>
        <v>200</v>
      </c>
      <c r="J158" s="40">
        <f t="shared" si="27"/>
        <v>13.76</v>
      </c>
      <c r="K158" s="33">
        <f t="shared" si="28"/>
        <v>2752</v>
      </c>
      <c r="L158" s="34"/>
    </row>
    <row r="159" spans="1:12">
      <c r="A159" s="17"/>
      <c r="B159" s="70"/>
      <c r="C159" s="28"/>
      <c r="D159" s="29"/>
      <c r="E159" s="21"/>
      <c r="F159" s="30"/>
      <c r="G159" s="31">
        <f t="shared" si="34"/>
        <v>13.76</v>
      </c>
      <c r="H159" s="21">
        <f t="shared" si="35"/>
        <v>0</v>
      </c>
      <c r="I159" s="32">
        <f t="shared" si="33"/>
        <v>200</v>
      </c>
      <c r="J159" s="40">
        <f t="shared" si="27"/>
        <v>13.76</v>
      </c>
      <c r="K159" s="33">
        <f t="shared" si="28"/>
        <v>2752</v>
      </c>
      <c r="L159" s="34"/>
    </row>
    <row r="160" spans="1:12">
      <c r="A160" s="17"/>
      <c r="B160" s="70"/>
      <c r="C160" s="28"/>
      <c r="D160" s="29"/>
      <c r="E160" s="21"/>
      <c r="F160" s="30"/>
      <c r="G160" s="31">
        <f t="shared" si="34"/>
        <v>13.76</v>
      </c>
      <c r="H160" s="21">
        <f t="shared" si="35"/>
        <v>0</v>
      </c>
      <c r="I160" s="32">
        <f t="shared" si="33"/>
        <v>200</v>
      </c>
      <c r="J160" s="40">
        <f t="shared" si="27"/>
        <v>13.76</v>
      </c>
      <c r="K160" s="33">
        <f t="shared" si="28"/>
        <v>2752</v>
      </c>
      <c r="L160" s="34"/>
    </row>
    <row r="161" spans="1:12">
      <c r="A161" s="17"/>
      <c r="B161" s="70"/>
      <c r="C161" s="28"/>
      <c r="D161" s="29"/>
      <c r="E161" s="21"/>
      <c r="F161" s="30"/>
      <c r="G161" s="31">
        <f t="shared" si="34"/>
        <v>13.76</v>
      </c>
      <c r="H161" s="21">
        <f t="shared" si="35"/>
        <v>0</v>
      </c>
      <c r="I161" s="32">
        <f t="shared" si="33"/>
        <v>200</v>
      </c>
      <c r="J161" s="40">
        <f t="shared" si="27"/>
        <v>13.76</v>
      </c>
      <c r="K161" s="33">
        <f t="shared" si="28"/>
        <v>2752</v>
      </c>
      <c r="L161" s="34"/>
    </row>
    <row r="162" spans="1:12">
      <c r="A162" s="17"/>
      <c r="B162" s="70"/>
      <c r="C162" s="28"/>
      <c r="D162" s="29"/>
      <c r="E162" s="21"/>
      <c r="F162" s="30"/>
      <c r="G162" s="31">
        <f t="shared" si="34"/>
        <v>13.76</v>
      </c>
      <c r="H162" s="21">
        <f>G162*F162</f>
        <v>0</v>
      </c>
      <c r="I162" s="32">
        <f t="shared" si="33"/>
        <v>200</v>
      </c>
      <c r="J162" s="40">
        <f t="shared" si="27"/>
        <v>13.76</v>
      </c>
      <c r="K162" s="33">
        <f t="shared" si="28"/>
        <v>2752</v>
      </c>
      <c r="L162" s="34"/>
    </row>
    <row r="163" spans="1:12">
      <c r="A163" s="17"/>
      <c r="B163" s="70"/>
      <c r="C163" s="28"/>
      <c r="D163" s="29"/>
      <c r="E163" s="21"/>
      <c r="F163" s="30"/>
      <c r="G163" s="31">
        <f t="shared" si="34"/>
        <v>13.76</v>
      </c>
      <c r="H163" s="21">
        <f>G163*F163</f>
        <v>0</v>
      </c>
      <c r="I163" s="32">
        <f t="shared" si="33"/>
        <v>200</v>
      </c>
      <c r="J163" s="40">
        <f t="shared" si="27"/>
        <v>13.76</v>
      </c>
      <c r="K163" s="33">
        <f t="shared" si="28"/>
        <v>2752</v>
      </c>
      <c r="L163" s="34"/>
    </row>
    <row r="164" spans="1:12">
      <c r="A164" s="17"/>
      <c r="B164" s="70"/>
      <c r="C164" s="28"/>
      <c r="D164" s="29"/>
      <c r="E164" s="21"/>
      <c r="F164" s="30"/>
      <c r="G164" s="31">
        <f t="shared" si="34"/>
        <v>13.76</v>
      </c>
      <c r="H164" s="21">
        <f>G164*F164</f>
        <v>0</v>
      </c>
      <c r="I164" s="32">
        <f t="shared" si="33"/>
        <v>200</v>
      </c>
      <c r="J164" s="40">
        <f t="shared" si="27"/>
        <v>13.76</v>
      </c>
      <c r="K164" s="33">
        <f t="shared" si="28"/>
        <v>2752</v>
      </c>
      <c r="L164" s="34"/>
    </row>
    <row r="165" spans="1:12">
      <c r="A165" s="17"/>
      <c r="B165" s="70"/>
      <c r="C165" s="28"/>
      <c r="D165" s="29"/>
      <c r="E165" s="21"/>
      <c r="F165" s="30"/>
      <c r="G165" s="31">
        <f t="shared" si="34"/>
        <v>13.76</v>
      </c>
      <c r="H165" s="21">
        <f>G165*F165</f>
        <v>0</v>
      </c>
      <c r="I165" s="32">
        <f t="shared" si="33"/>
        <v>200</v>
      </c>
      <c r="J165" s="40">
        <f t="shared" si="27"/>
        <v>13.76</v>
      </c>
      <c r="K165" s="33">
        <f t="shared" si="28"/>
        <v>2752</v>
      </c>
      <c r="L165" s="34"/>
    </row>
    <row r="166" spans="1:12">
      <c r="A166" s="17"/>
      <c r="B166" s="70"/>
      <c r="C166" s="28"/>
      <c r="D166" s="29"/>
      <c r="E166" s="21"/>
      <c r="F166" s="30"/>
      <c r="G166" s="31"/>
      <c r="H166" s="21"/>
      <c r="I166" s="32"/>
      <c r="J166" s="40"/>
      <c r="K166" s="33"/>
      <c r="L166" s="34"/>
    </row>
    <row r="167" spans="1:12">
      <c r="A167" s="17"/>
      <c r="B167" s="70"/>
      <c r="C167" s="28"/>
      <c r="D167" s="29"/>
      <c r="E167" s="21"/>
      <c r="F167" s="30"/>
      <c r="G167" s="31"/>
      <c r="H167" s="21"/>
      <c r="I167" s="32"/>
      <c r="J167" s="40"/>
      <c r="K167" s="33"/>
      <c r="L167" s="34"/>
    </row>
    <row r="168" spans="1:12">
      <c r="A168" s="17"/>
      <c r="B168" s="70"/>
      <c r="C168" s="28"/>
      <c r="D168" s="29"/>
      <c r="E168" s="21"/>
      <c r="F168" s="30"/>
      <c r="G168" s="31"/>
      <c r="H168" s="21"/>
      <c r="I168" s="32"/>
      <c r="J168" s="40"/>
      <c r="K168" s="33"/>
      <c r="L168" s="34"/>
    </row>
    <row r="169" spans="1:12">
      <c r="A169" s="17"/>
      <c r="B169" s="70"/>
      <c r="C169" s="28"/>
      <c r="D169" s="29"/>
      <c r="E169" s="21"/>
      <c r="F169" s="30"/>
      <c r="G169" s="31"/>
      <c r="H169" s="21"/>
      <c r="I169" s="32"/>
      <c r="J169" s="40"/>
      <c r="K169" s="33"/>
      <c r="L169" s="34"/>
    </row>
    <row r="170" spans="1:12">
      <c r="A170" s="17"/>
      <c r="B170" s="70"/>
      <c r="C170" s="28"/>
      <c r="D170" s="29"/>
      <c r="E170" s="21"/>
      <c r="F170" s="30"/>
      <c r="G170" s="31"/>
      <c r="H170" s="21"/>
      <c r="I170" s="32"/>
      <c r="J170" s="40"/>
      <c r="K170" s="33"/>
      <c r="L170" s="34"/>
    </row>
    <row r="171" spans="1:12">
      <c r="A171" s="17"/>
      <c r="B171" s="70"/>
      <c r="C171" s="28"/>
      <c r="D171" s="29"/>
      <c r="E171" s="21"/>
      <c r="F171" s="30"/>
      <c r="G171" s="31"/>
      <c r="H171" s="21"/>
      <c r="I171" s="32"/>
      <c r="J171" s="40"/>
      <c r="K171" s="33"/>
      <c r="L171" s="34"/>
    </row>
    <row r="172" spans="1:12">
      <c r="A172" s="17"/>
      <c r="B172" s="70"/>
      <c r="C172" s="28"/>
      <c r="D172" s="29"/>
      <c r="E172" s="21"/>
      <c r="F172" s="30"/>
      <c r="G172" s="31"/>
      <c r="H172" s="21"/>
      <c r="I172" s="32"/>
      <c r="J172" s="40"/>
      <c r="K172" s="33"/>
      <c r="L172" s="34"/>
    </row>
  </sheetData>
  <mergeCells count="24">
    <mergeCell ref="J12:J13"/>
    <mergeCell ref="K12:K13"/>
    <mergeCell ref="C12:C13"/>
    <mergeCell ref="D12:D13"/>
    <mergeCell ref="E12:E13"/>
    <mergeCell ref="F12:F13"/>
    <mergeCell ref="G12:G13"/>
    <mergeCell ref="H12:H13"/>
    <mergeCell ref="M11:M13"/>
    <mergeCell ref="K1:L1"/>
    <mergeCell ref="A3:L3"/>
    <mergeCell ref="A4:L4"/>
    <mergeCell ref="B6:H6"/>
    <mergeCell ref="A7:L7"/>
    <mergeCell ref="K9:L9"/>
    <mergeCell ref="C10:H10"/>
    <mergeCell ref="I10:L10"/>
    <mergeCell ref="L11:L13"/>
    <mergeCell ref="A11:A13"/>
    <mergeCell ref="B11:B13"/>
    <mergeCell ref="C11:E11"/>
    <mergeCell ref="F11:H11"/>
    <mergeCell ref="I11:K11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tabColor rgb="FF7030A0"/>
    <pageSetUpPr fitToPage="1"/>
  </sheetPr>
  <dimension ref="A1:M120"/>
  <sheetViews>
    <sheetView zoomScaleNormal="100" zoomScaleSheetLayoutView="100" workbookViewId="0">
      <selection activeCell="J21" sqref="J2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1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76</v>
      </c>
      <c r="E8" s="10"/>
      <c r="F8" s="10"/>
      <c r="G8" s="10"/>
      <c r="H8" s="38"/>
      <c r="I8" s="9" t="s">
        <v>7</v>
      </c>
      <c r="J8" s="10"/>
      <c r="K8" s="10" t="s">
        <v>77</v>
      </c>
      <c r="L8" s="11"/>
    </row>
    <row r="9" spans="1:13" ht="15" customHeight="1">
      <c r="A9" s="12" t="s">
        <v>9</v>
      </c>
      <c r="B9" s="67"/>
      <c r="C9" s="10"/>
      <c r="D9" s="10" t="s">
        <v>76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370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4" si="0">F14*G14</f>
        <v>0</v>
      </c>
      <c r="I14" s="24">
        <v>49</v>
      </c>
      <c r="J14" s="25">
        <v>3894.18</v>
      </c>
      <c r="K14" s="21">
        <f>J14*I14</f>
        <v>190814.81999999998</v>
      </c>
      <c r="L14" s="26"/>
    </row>
    <row r="15" spans="1:13">
      <c r="A15" s="17">
        <v>45386</v>
      </c>
      <c r="B15" s="76" t="s">
        <v>618</v>
      </c>
      <c r="C15" s="28"/>
      <c r="D15" s="29"/>
      <c r="E15" s="21"/>
      <c r="F15" s="30">
        <v>5</v>
      </c>
      <c r="G15" s="31">
        <f t="shared" ref="G15:G19" si="1">J14</f>
        <v>3894.18</v>
      </c>
      <c r="H15" s="21">
        <f t="shared" si="0"/>
        <v>19470.899999999998</v>
      </c>
      <c r="I15" s="32">
        <f t="shared" ref="I15:I19" si="2">+I14+C15-F15</f>
        <v>44</v>
      </c>
      <c r="J15" s="40">
        <f t="shared" ref="J15:J19" si="3">ROUND(((K14+E15)-H15)/I15,2)</f>
        <v>3894.18</v>
      </c>
      <c r="K15" s="33">
        <f t="shared" ref="K15:K19" si="4">ROUND(I15*J15,2)</f>
        <v>171343.92</v>
      </c>
      <c r="L15" s="34"/>
      <c r="M15" s="165" t="s">
        <v>802</v>
      </c>
    </row>
    <row r="16" spans="1:13">
      <c r="A16" s="194">
        <v>45412</v>
      </c>
      <c r="B16" s="316" t="s">
        <v>618</v>
      </c>
      <c r="C16" s="196"/>
      <c r="D16" s="197"/>
      <c r="E16" s="198"/>
      <c r="F16" s="199">
        <v>2</v>
      </c>
      <c r="G16" s="208">
        <f t="shared" si="1"/>
        <v>3894.18</v>
      </c>
      <c r="H16" s="198">
        <f t="shared" si="0"/>
        <v>7788.36</v>
      </c>
      <c r="I16" s="201">
        <f t="shared" si="2"/>
        <v>42</v>
      </c>
      <c r="J16" s="202">
        <f t="shared" si="3"/>
        <v>3894.18</v>
      </c>
      <c r="K16" s="203">
        <f t="shared" si="4"/>
        <v>163555.56</v>
      </c>
      <c r="L16" s="204"/>
      <c r="M16" s="205" t="s">
        <v>862</v>
      </c>
    </row>
    <row r="17" spans="1:13">
      <c r="A17" s="300">
        <v>45428</v>
      </c>
      <c r="B17" s="330" t="s">
        <v>618</v>
      </c>
      <c r="C17" s="302"/>
      <c r="D17" s="303"/>
      <c r="E17" s="304"/>
      <c r="F17" s="305">
        <v>3</v>
      </c>
      <c r="G17" s="306">
        <f t="shared" si="1"/>
        <v>3894.18</v>
      </c>
      <c r="H17" s="304">
        <f t="shared" si="0"/>
        <v>11682.539999999999</v>
      </c>
      <c r="I17" s="307">
        <f t="shared" si="2"/>
        <v>39</v>
      </c>
      <c r="J17" s="308">
        <f t="shared" si="3"/>
        <v>3894.18</v>
      </c>
      <c r="K17" s="304">
        <f t="shared" si="4"/>
        <v>151873.01999999999</v>
      </c>
      <c r="L17" s="309"/>
      <c r="M17" s="310" t="s">
        <v>934</v>
      </c>
    </row>
    <row r="18" spans="1:13">
      <c r="A18" s="17">
        <v>45482</v>
      </c>
      <c r="B18" s="329" t="s">
        <v>605</v>
      </c>
      <c r="C18" s="19"/>
      <c r="D18" s="20"/>
      <c r="E18" s="21"/>
      <c r="F18" s="22">
        <v>33</v>
      </c>
      <c r="G18" s="23">
        <f t="shared" si="1"/>
        <v>3894.18</v>
      </c>
      <c r="H18" s="21">
        <f t="shared" si="0"/>
        <v>128507.93999999999</v>
      </c>
      <c r="I18" s="24">
        <f t="shared" si="2"/>
        <v>6</v>
      </c>
      <c r="J18" s="174">
        <f t="shared" si="3"/>
        <v>3894.18</v>
      </c>
      <c r="K18" s="21">
        <f t="shared" si="4"/>
        <v>23365.08</v>
      </c>
      <c r="L18" s="26"/>
      <c r="M18" s="165" t="s">
        <v>991</v>
      </c>
    </row>
    <row r="19" spans="1:13" ht="17.100000000000001" customHeight="1">
      <c r="A19" s="17">
        <v>45537</v>
      </c>
      <c r="B19" s="57" t="s">
        <v>618</v>
      </c>
      <c r="C19" s="28"/>
      <c r="D19" s="29"/>
      <c r="E19" s="21"/>
      <c r="F19" s="30">
        <v>1</v>
      </c>
      <c r="G19" s="31">
        <f t="shared" si="1"/>
        <v>3894.18</v>
      </c>
      <c r="H19" s="21">
        <f t="shared" si="0"/>
        <v>3894.18</v>
      </c>
      <c r="I19" s="32">
        <f t="shared" si="2"/>
        <v>5</v>
      </c>
      <c r="J19" s="40">
        <f t="shared" si="3"/>
        <v>3894.18</v>
      </c>
      <c r="K19" s="33">
        <f t="shared" si="4"/>
        <v>19470.900000000001</v>
      </c>
      <c r="L19" s="34"/>
      <c r="M19" s="165" t="s">
        <v>1217</v>
      </c>
    </row>
    <row r="20" spans="1:13" ht="17.100000000000001" customHeight="1">
      <c r="A20" s="17">
        <v>45537</v>
      </c>
      <c r="B20" s="57" t="s">
        <v>618</v>
      </c>
      <c r="C20" s="28"/>
      <c r="D20" s="29"/>
      <c r="E20" s="21"/>
      <c r="F20" s="30">
        <v>5</v>
      </c>
      <c r="G20" s="31">
        <f t="shared" ref="G20" si="5">J19</f>
        <v>3894.18</v>
      </c>
      <c r="H20" s="21">
        <f t="shared" ref="H20" si="6">F20*G20</f>
        <v>19470.899999999998</v>
      </c>
      <c r="I20" s="32">
        <f t="shared" ref="I20" si="7">+I19+C20-F20</f>
        <v>0</v>
      </c>
      <c r="J20" s="40">
        <v>0</v>
      </c>
      <c r="K20" s="33">
        <f t="shared" ref="K20" si="8">ROUND(I20*J20,2)</f>
        <v>0</v>
      </c>
      <c r="L20" s="34"/>
    </row>
    <row r="21" spans="1:13" ht="17.100000000000001" customHeight="1">
      <c r="A21" s="17"/>
      <c r="B21" s="58"/>
      <c r="C21" s="28"/>
      <c r="D21" s="29"/>
      <c r="E21" s="21"/>
      <c r="F21" s="30"/>
      <c r="G21" s="31"/>
      <c r="H21" s="21">
        <f t="shared" si="0"/>
        <v>0</v>
      </c>
      <c r="I21" s="32">
        <f t="shared" ref="I21:I45" si="9">+I20+C21-F21</f>
        <v>0</v>
      </c>
      <c r="J21" s="40" t="e">
        <f t="shared" ref="J21:J45" si="10">ROUND(((K20+E21)-H21)/I21,2)</f>
        <v>#DIV/0!</v>
      </c>
      <c r="K21" s="33" t="e">
        <f t="shared" ref="K21:K45" si="11">ROUND(I21*J21,2)</f>
        <v>#DIV/0!</v>
      </c>
      <c r="L21" s="34"/>
    </row>
    <row r="22" spans="1:13" ht="17.100000000000001" customHeight="1">
      <c r="A22" s="17"/>
      <c r="B22" s="17"/>
      <c r="C22" s="28"/>
      <c r="D22" s="29"/>
      <c r="E22" s="21"/>
      <c r="F22" s="30"/>
      <c r="G22" s="31"/>
      <c r="H22" s="21">
        <f t="shared" si="0"/>
        <v>0</v>
      </c>
      <c r="I22" s="32">
        <f t="shared" si="9"/>
        <v>0</v>
      </c>
      <c r="J22" s="40" t="e">
        <f t="shared" si="10"/>
        <v>#DIV/0!</v>
      </c>
      <c r="K22" s="33" t="e">
        <f t="shared" si="11"/>
        <v>#DIV/0!</v>
      </c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>
        <f t="shared" si="0"/>
        <v>0</v>
      </c>
      <c r="I23" s="32">
        <f t="shared" si="9"/>
        <v>0</v>
      </c>
      <c r="J23" s="40" t="e">
        <f t="shared" si="10"/>
        <v>#DIV/0!</v>
      </c>
      <c r="K23" s="33" t="e">
        <f t="shared" si="11"/>
        <v>#DIV/0!</v>
      </c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>
        <f t="shared" si="0"/>
        <v>0</v>
      </c>
      <c r="I24" s="32">
        <f t="shared" si="9"/>
        <v>0</v>
      </c>
      <c r="J24" s="40" t="e">
        <f t="shared" si="10"/>
        <v>#DIV/0!</v>
      </c>
      <c r="K24" s="33" t="e">
        <f t="shared" si="11"/>
        <v>#DIV/0!</v>
      </c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>
        <f t="shared" ref="H25:H45" si="12">F25*G25</f>
        <v>0</v>
      </c>
      <c r="I25" s="32">
        <f t="shared" si="9"/>
        <v>0</v>
      </c>
      <c r="J25" s="40" t="e">
        <f t="shared" si="10"/>
        <v>#DIV/0!</v>
      </c>
      <c r="K25" s="33" t="e">
        <f t="shared" si="11"/>
        <v>#DIV/0!</v>
      </c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>
        <f t="shared" si="12"/>
        <v>0</v>
      </c>
      <c r="I26" s="32">
        <f t="shared" si="9"/>
        <v>0</v>
      </c>
      <c r="J26" s="40" t="e">
        <f t="shared" si="10"/>
        <v>#DIV/0!</v>
      </c>
      <c r="K26" s="33" t="e">
        <f t="shared" si="11"/>
        <v>#DIV/0!</v>
      </c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>
        <f t="shared" si="12"/>
        <v>0</v>
      </c>
      <c r="I27" s="32">
        <f t="shared" si="9"/>
        <v>0</v>
      </c>
      <c r="J27" s="40" t="e">
        <f t="shared" si="10"/>
        <v>#DIV/0!</v>
      </c>
      <c r="K27" s="33" t="e">
        <f t="shared" si="11"/>
        <v>#DIV/0!</v>
      </c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>
        <f t="shared" si="12"/>
        <v>0</v>
      </c>
      <c r="I28" s="32">
        <f t="shared" si="9"/>
        <v>0</v>
      </c>
      <c r="J28" s="40" t="e">
        <f t="shared" si="10"/>
        <v>#DIV/0!</v>
      </c>
      <c r="K28" s="33" t="e">
        <f t="shared" si="11"/>
        <v>#DIV/0!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>
        <f t="shared" si="12"/>
        <v>0</v>
      </c>
      <c r="I29" s="32">
        <f t="shared" si="9"/>
        <v>0</v>
      </c>
      <c r="J29" s="40" t="e">
        <f t="shared" si="10"/>
        <v>#DIV/0!</v>
      </c>
      <c r="K29" s="33" t="e">
        <f t="shared" si="11"/>
        <v>#DIV/0!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>
        <f t="shared" si="12"/>
        <v>0</v>
      </c>
      <c r="I30" s="32">
        <f t="shared" si="9"/>
        <v>0</v>
      </c>
      <c r="J30" s="40" t="e">
        <f t="shared" si="10"/>
        <v>#DIV/0!</v>
      </c>
      <c r="K30" s="33" t="e">
        <f t="shared" si="11"/>
        <v>#DIV/0!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>
        <f t="shared" si="12"/>
        <v>0</v>
      </c>
      <c r="I31" s="32">
        <f t="shared" si="9"/>
        <v>0</v>
      </c>
      <c r="J31" s="40" t="e">
        <f t="shared" si="10"/>
        <v>#DIV/0!</v>
      </c>
      <c r="K31" s="33" t="e">
        <f t="shared" si="11"/>
        <v>#DIV/0!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>
        <f t="shared" si="12"/>
        <v>0</v>
      </c>
      <c r="I32" s="32">
        <f t="shared" si="9"/>
        <v>0</v>
      </c>
      <c r="J32" s="40" t="e">
        <f t="shared" si="10"/>
        <v>#DIV/0!</v>
      </c>
      <c r="K32" s="33" t="e">
        <f t="shared" si="11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>
        <f t="shared" si="12"/>
        <v>0</v>
      </c>
      <c r="I33" s="32">
        <f t="shared" si="9"/>
        <v>0</v>
      </c>
      <c r="J33" s="40" t="e">
        <f t="shared" si="10"/>
        <v>#DIV/0!</v>
      </c>
      <c r="K33" s="33" t="e">
        <f t="shared" si="11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>
        <f t="shared" si="12"/>
        <v>0</v>
      </c>
      <c r="I34" s="32">
        <f t="shared" si="9"/>
        <v>0</v>
      </c>
      <c r="J34" s="40" t="e">
        <f t="shared" si="10"/>
        <v>#DIV/0!</v>
      </c>
      <c r="K34" s="33" t="e">
        <f t="shared" si="11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>
        <f t="shared" si="12"/>
        <v>0</v>
      </c>
      <c r="I35" s="32">
        <f t="shared" si="9"/>
        <v>0</v>
      </c>
      <c r="J35" s="40" t="e">
        <f t="shared" si="10"/>
        <v>#DIV/0!</v>
      </c>
      <c r="K35" s="33" t="e">
        <f t="shared" si="11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>
        <f t="shared" si="12"/>
        <v>0</v>
      </c>
      <c r="I36" s="32">
        <f t="shared" si="9"/>
        <v>0</v>
      </c>
      <c r="J36" s="40" t="e">
        <f t="shared" si="10"/>
        <v>#DIV/0!</v>
      </c>
      <c r="K36" s="33" t="e">
        <f t="shared" si="11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>
        <f t="shared" si="12"/>
        <v>0</v>
      </c>
      <c r="I37" s="32">
        <f t="shared" si="9"/>
        <v>0</v>
      </c>
      <c r="J37" s="40" t="e">
        <f t="shared" si="10"/>
        <v>#DIV/0!</v>
      </c>
      <c r="K37" s="33" t="e">
        <f t="shared" si="11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>
        <f t="shared" si="12"/>
        <v>0</v>
      </c>
      <c r="I38" s="32">
        <f t="shared" si="9"/>
        <v>0</v>
      </c>
      <c r="J38" s="40" t="e">
        <f t="shared" si="10"/>
        <v>#DIV/0!</v>
      </c>
      <c r="K38" s="33" t="e">
        <f t="shared" si="11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>
        <f t="shared" si="12"/>
        <v>0</v>
      </c>
      <c r="I39" s="32">
        <f t="shared" si="9"/>
        <v>0</v>
      </c>
      <c r="J39" s="40" t="e">
        <f t="shared" si="10"/>
        <v>#DIV/0!</v>
      </c>
      <c r="K39" s="33" t="e">
        <f t="shared" si="11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>
        <f t="shared" si="12"/>
        <v>0</v>
      </c>
      <c r="I40" s="32">
        <f t="shared" si="9"/>
        <v>0</v>
      </c>
      <c r="J40" s="40" t="e">
        <f t="shared" si="10"/>
        <v>#DIV/0!</v>
      </c>
      <c r="K40" s="33" t="e">
        <f t="shared" si="11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>
        <f t="shared" si="12"/>
        <v>0</v>
      </c>
      <c r="I41" s="32">
        <f t="shared" si="9"/>
        <v>0</v>
      </c>
      <c r="J41" s="40" t="e">
        <f t="shared" si="10"/>
        <v>#DIV/0!</v>
      </c>
      <c r="K41" s="33" t="e">
        <f t="shared" si="11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>
        <f t="shared" si="12"/>
        <v>0</v>
      </c>
      <c r="I42" s="32">
        <f t="shared" si="9"/>
        <v>0</v>
      </c>
      <c r="J42" s="40" t="e">
        <f t="shared" si="10"/>
        <v>#DIV/0!</v>
      </c>
      <c r="K42" s="33" t="e">
        <f t="shared" si="11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>
        <f t="shared" si="12"/>
        <v>0</v>
      </c>
      <c r="I43" s="32">
        <f t="shared" si="9"/>
        <v>0</v>
      </c>
      <c r="J43" s="40" t="e">
        <f t="shared" si="10"/>
        <v>#DIV/0!</v>
      </c>
      <c r="K43" s="33" t="e">
        <f t="shared" si="11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>
        <f t="shared" si="12"/>
        <v>0</v>
      </c>
      <c r="I44" s="32">
        <f t="shared" si="9"/>
        <v>0</v>
      </c>
      <c r="J44" s="40" t="e">
        <f t="shared" si="10"/>
        <v>#DIV/0!</v>
      </c>
      <c r="K44" s="33" t="e">
        <f t="shared" si="11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>
        <f t="shared" si="12"/>
        <v>0</v>
      </c>
      <c r="I45" s="32">
        <f t="shared" si="9"/>
        <v>0</v>
      </c>
      <c r="J45" s="40" t="e">
        <f t="shared" si="10"/>
        <v>#DIV/0!</v>
      </c>
      <c r="K45" s="33" t="e">
        <f t="shared" si="11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>
        <f t="shared" ref="H46:H109" si="13">F46*G46</f>
        <v>0</v>
      </c>
      <c r="I46" s="32">
        <f t="shared" ref="I46:I109" si="14">+I45+C46-F46</f>
        <v>0</v>
      </c>
      <c r="J46" s="40" t="e">
        <f t="shared" ref="J46:J109" si="15">ROUND(((K45+E46)-H46)/I46,2)</f>
        <v>#DIV/0!</v>
      </c>
      <c r="K46" s="33" t="e">
        <f t="shared" ref="K46:K109" si="16">ROUND(I46*J46,2)</f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>
        <f t="shared" si="13"/>
        <v>0</v>
      </c>
      <c r="I47" s="32">
        <f t="shared" si="14"/>
        <v>0</v>
      </c>
      <c r="J47" s="40" t="e">
        <f t="shared" si="15"/>
        <v>#DIV/0!</v>
      </c>
      <c r="K47" s="33" t="e">
        <f t="shared" si="16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>
        <f t="shared" si="13"/>
        <v>0</v>
      </c>
      <c r="I48" s="32">
        <f t="shared" si="14"/>
        <v>0</v>
      </c>
      <c r="J48" s="40" t="e">
        <f t="shared" si="15"/>
        <v>#DIV/0!</v>
      </c>
      <c r="K48" s="33" t="e">
        <f t="shared" si="16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>
        <f t="shared" si="13"/>
        <v>0</v>
      </c>
      <c r="I49" s="32">
        <f t="shared" si="14"/>
        <v>0</v>
      </c>
      <c r="J49" s="40" t="e">
        <f t="shared" si="15"/>
        <v>#DIV/0!</v>
      </c>
      <c r="K49" s="33" t="e">
        <f t="shared" si="16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>
        <f t="shared" si="13"/>
        <v>0</v>
      </c>
      <c r="I50" s="32">
        <f t="shared" si="14"/>
        <v>0</v>
      </c>
      <c r="J50" s="40" t="e">
        <f t="shared" si="15"/>
        <v>#DIV/0!</v>
      </c>
      <c r="K50" s="33" t="e">
        <f t="shared" si="16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>
        <f t="shared" si="13"/>
        <v>0</v>
      </c>
      <c r="I51" s="32">
        <f t="shared" si="14"/>
        <v>0</v>
      </c>
      <c r="J51" s="40" t="e">
        <f t="shared" si="15"/>
        <v>#DIV/0!</v>
      </c>
      <c r="K51" s="33" t="e">
        <f t="shared" si="16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>
        <f t="shared" si="13"/>
        <v>0</v>
      </c>
      <c r="I52" s="32">
        <f t="shared" si="14"/>
        <v>0</v>
      </c>
      <c r="J52" s="40" t="e">
        <f t="shared" si="15"/>
        <v>#DIV/0!</v>
      </c>
      <c r="K52" s="33" t="e">
        <f t="shared" si="16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>
        <f t="shared" si="13"/>
        <v>0</v>
      </c>
      <c r="I53" s="32">
        <f t="shared" si="14"/>
        <v>0</v>
      </c>
      <c r="J53" s="40" t="e">
        <f t="shared" si="15"/>
        <v>#DIV/0!</v>
      </c>
      <c r="K53" s="33" t="e">
        <f t="shared" si="16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>
        <f t="shared" si="13"/>
        <v>0</v>
      </c>
      <c r="I54" s="32">
        <f t="shared" si="14"/>
        <v>0</v>
      </c>
      <c r="J54" s="40" t="e">
        <f t="shared" si="15"/>
        <v>#DIV/0!</v>
      </c>
      <c r="K54" s="33" t="e">
        <f t="shared" si="16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>
        <f t="shared" si="13"/>
        <v>0</v>
      </c>
      <c r="I55" s="32">
        <f t="shared" si="14"/>
        <v>0</v>
      </c>
      <c r="J55" s="40" t="e">
        <f t="shared" si="15"/>
        <v>#DIV/0!</v>
      </c>
      <c r="K55" s="33" t="e">
        <f t="shared" si="16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>
        <f t="shared" si="13"/>
        <v>0</v>
      </c>
      <c r="I56" s="32">
        <f t="shared" si="14"/>
        <v>0</v>
      </c>
      <c r="J56" s="40" t="e">
        <f t="shared" si="15"/>
        <v>#DIV/0!</v>
      </c>
      <c r="K56" s="33" t="e">
        <f t="shared" si="16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>
        <f t="shared" si="13"/>
        <v>0</v>
      </c>
      <c r="I57" s="32">
        <f t="shared" si="14"/>
        <v>0</v>
      </c>
      <c r="J57" s="40" t="e">
        <f t="shared" si="15"/>
        <v>#DIV/0!</v>
      </c>
      <c r="K57" s="33" t="e">
        <f t="shared" si="16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>
        <f t="shared" si="13"/>
        <v>0</v>
      </c>
      <c r="I58" s="32">
        <f t="shared" si="14"/>
        <v>0</v>
      </c>
      <c r="J58" s="40" t="e">
        <f t="shared" si="15"/>
        <v>#DIV/0!</v>
      </c>
      <c r="K58" s="33" t="e">
        <f t="shared" si="16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>
        <f t="shared" si="13"/>
        <v>0</v>
      </c>
      <c r="I59" s="32">
        <f t="shared" si="14"/>
        <v>0</v>
      </c>
      <c r="J59" s="40" t="e">
        <f t="shared" si="15"/>
        <v>#DIV/0!</v>
      </c>
      <c r="K59" s="33" t="e">
        <f t="shared" si="16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>
        <f t="shared" si="13"/>
        <v>0</v>
      </c>
      <c r="I60" s="32">
        <f t="shared" si="14"/>
        <v>0</v>
      </c>
      <c r="J60" s="40" t="e">
        <f t="shared" si="15"/>
        <v>#DIV/0!</v>
      </c>
      <c r="K60" s="33" t="e">
        <f t="shared" si="16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>
        <f t="shared" si="13"/>
        <v>0</v>
      </c>
      <c r="I61" s="32">
        <f t="shared" si="14"/>
        <v>0</v>
      </c>
      <c r="J61" s="40" t="e">
        <f t="shared" si="15"/>
        <v>#DIV/0!</v>
      </c>
      <c r="K61" s="33" t="e">
        <f t="shared" si="16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>
        <f t="shared" si="13"/>
        <v>0</v>
      </c>
      <c r="I62" s="32">
        <f t="shared" si="14"/>
        <v>0</v>
      </c>
      <c r="J62" s="40" t="e">
        <f t="shared" si="15"/>
        <v>#DIV/0!</v>
      </c>
      <c r="K62" s="33" t="e">
        <f t="shared" si="16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>
        <f t="shared" si="13"/>
        <v>0</v>
      </c>
      <c r="I63" s="32">
        <f t="shared" si="14"/>
        <v>0</v>
      </c>
      <c r="J63" s="40" t="e">
        <f t="shared" si="15"/>
        <v>#DIV/0!</v>
      </c>
      <c r="K63" s="33" t="e">
        <f t="shared" si="16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>
        <f t="shared" si="13"/>
        <v>0</v>
      </c>
      <c r="I64" s="32">
        <f t="shared" si="14"/>
        <v>0</v>
      </c>
      <c r="J64" s="40" t="e">
        <f t="shared" si="15"/>
        <v>#DIV/0!</v>
      </c>
      <c r="K64" s="33" t="e">
        <f t="shared" si="16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>
        <f t="shared" si="13"/>
        <v>0</v>
      </c>
      <c r="I65" s="32">
        <f t="shared" si="14"/>
        <v>0</v>
      </c>
      <c r="J65" s="40" t="e">
        <f t="shared" si="15"/>
        <v>#DIV/0!</v>
      </c>
      <c r="K65" s="33" t="e">
        <f t="shared" si="16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>
        <f t="shared" si="13"/>
        <v>0</v>
      </c>
      <c r="I66" s="32">
        <f t="shared" si="14"/>
        <v>0</v>
      </c>
      <c r="J66" s="40" t="e">
        <f t="shared" si="15"/>
        <v>#DIV/0!</v>
      </c>
      <c r="K66" s="33" t="e">
        <f t="shared" si="16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>
        <f t="shared" si="13"/>
        <v>0</v>
      </c>
      <c r="I67" s="32">
        <f t="shared" si="14"/>
        <v>0</v>
      </c>
      <c r="J67" s="40" t="e">
        <f t="shared" si="15"/>
        <v>#DIV/0!</v>
      </c>
      <c r="K67" s="33" t="e">
        <f t="shared" si="16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>
        <f t="shared" si="13"/>
        <v>0</v>
      </c>
      <c r="I68" s="32">
        <f t="shared" si="14"/>
        <v>0</v>
      </c>
      <c r="J68" s="40" t="e">
        <f t="shared" si="15"/>
        <v>#DIV/0!</v>
      </c>
      <c r="K68" s="33" t="e">
        <f t="shared" si="16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>
        <f t="shared" si="13"/>
        <v>0</v>
      </c>
      <c r="I69" s="32">
        <f t="shared" si="14"/>
        <v>0</v>
      </c>
      <c r="J69" s="40" t="e">
        <f t="shared" si="15"/>
        <v>#DIV/0!</v>
      </c>
      <c r="K69" s="33" t="e">
        <f t="shared" si="16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>
        <f t="shared" si="13"/>
        <v>0</v>
      </c>
      <c r="I70" s="32">
        <f t="shared" si="14"/>
        <v>0</v>
      </c>
      <c r="J70" s="40" t="e">
        <f t="shared" si="15"/>
        <v>#DIV/0!</v>
      </c>
      <c r="K70" s="33" t="e">
        <f t="shared" si="16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>
        <f t="shared" si="13"/>
        <v>0</v>
      </c>
      <c r="I71" s="32">
        <f t="shared" si="14"/>
        <v>0</v>
      </c>
      <c r="J71" s="40" t="e">
        <f t="shared" si="15"/>
        <v>#DIV/0!</v>
      </c>
      <c r="K71" s="33" t="e">
        <f t="shared" si="16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>
        <f t="shared" si="13"/>
        <v>0</v>
      </c>
      <c r="I72" s="32">
        <f t="shared" si="14"/>
        <v>0</v>
      </c>
      <c r="J72" s="40" t="e">
        <f t="shared" si="15"/>
        <v>#DIV/0!</v>
      </c>
      <c r="K72" s="33" t="e">
        <f t="shared" si="16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>
        <f t="shared" si="13"/>
        <v>0</v>
      </c>
      <c r="I73" s="32">
        <f t="shared" si="14"/>
        <v>0</v>
      </c>
      <c r="J73" s="40" t="e">
        <f t="shared" si="15"/>
        <v>#DIV/0!</v>
      </c>
      <c r="K73" s="33" t="e">
        <f t="shared" si="16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>
        <f t="shared" si="13"/>
        <v>0</v>
      </c>
      <c r="I74" s="32">
        <f t="shared" si="14"/>
        <v>0</v>
      </c>
      <c r="J74" s="40" t="e">
        <f t="shared" si="15"/>
        <v>#DIV/0!</v>
      </c>
      <c r="K74" s="33" t="e">
        <f t="shared" si="16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>
        <f t="shared" si="13"/>
        <v>0</v>
      </c>
      <c r="I75" s="32">
        <f t="shared" si="14"/>
        <v>0</v>
      </c>
      <c r="J75" s="40" t="e">
        <f t="shared" si="15"/>
        <v>#DIV/0!</v>
      </c>
      <c r="K75" s="33" t="e">
        <f t="shared" si="16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>
        <f t="shared" si="13"/>
        <v>0</v>
      </c>
      <c r="I76" s="32">
        <f t="shared" si="14"/>
        <v>0</v>
      </c>
      <c r="J76" s="40" t="e">
        <f t="shared" si="15"/>
        <v>#DIV/0!</v>
      </c>
      <c r="K76" s="33" t="e">
        <f t="shared" si="16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>
        <f t="shared" si="13"/>
        <v>0</v>
      </c>
      <c r="I77" s="32">
        <f t="shared" si="14"/>
        <v>0</v>
      </c>
      <c r="J77" s="40" t="e">
        <f t="shared" si="15"/>
        <v>#DIV/0!</v>
      </c>
      <c r="K77" s="33" t="e">
        <f t="shared" si="16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>
        <f t="shared" si="13"/>
        <v>0</v>
      </c>
      <c r="I78" s="32">
        <f t="shared" si="14"/>
        <v>0</v>
      </c>
      <c r="J78" s="40" t="e">
        <f t="shared" si="15"/>
        <v>#DIV/0!</v>
      </c>
      <c r="K78" s="33" t="e">
        <f t="shared" si="16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>
        <f t="shared" si="13"/>
        <v>0</v>
      </c>
      <c r="I79" s="32">
        <f t="shared" si="14"/>
        <v>0</v>
      </c>
      <c r="J79" s="40" t="e">
        <f t="shared" si="15"/>
        <v>#DIV/0!</v>
      </c>
      <c r="K79" s="33" t="e">
        <f t="shared" si="16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>
        <f t="shared" si="13"/>
        <v>0</v>
      </c>
      <c r="I80" s="32">
        <f t="shared" si="14"/>
        <v>0</v>
      </c>
      <c r="J80" s="40" t="e">
        <f t="shared" si="15"/>
        <v>#DIV/0!</v>
      </c>
      <c r="K80" s="33" t="e">
        <f t="shared" si="16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>
        <f t="shared" si="13"/>
        <v>0</v>
      </c>
      <c r="I81" s="32">
        <f t="shared" si="14"/>
        <v>0</v>
      </c>
      <c r="J81" s="40" t="e">
        <f t="shared" si="15"/>
        <v>#DIV/0!</v>
      </c>
      <c r="K81" s="33" t="e">
        <f t="shared" si="16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>
        <f t="shared" si="13"/>
        <v>0</v>
      </c>
      <c r="I82" s="32">
        <f t="shared" si="14"/>
        <v>0</v>
      </c>
      <c r="J82" s="40" t="e">
        <f t="shared" si="15"/>
        <v>#DIV/0!</v>
      </c>
      <c r="K82" s="33" t="e">
        <f t="shared" si="16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>
        <f t="shared" si="13"/>
        <v>0</v>
      </c>
      <c r="I83" s="32">
        <f t="shared" si="14"/>
        <v>0</v>
      </c>
      <c r="J83" s="40" t="e">
        <f t="shared" si="15"/>
        <v>#DIV/0!</v>
      </c>
      <c r="K83" s="33" t="e">
        <f t="shared" si="16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>
        <f t="shared" si="13"/>
        <v>0</v>
      </c>
      <c r="I84" s="32">
        <f t="shared" si="14"/>
        <v>0</v>
      </c>
      <c r="J84" s="40" t="e">
        <f t="shared" si="15"/>
        <v>#DIV/0!</v>
      </c>
      <c r="K84" s="33" t="e">
        <f t="shared" si="16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>
        <f t="shared" si="13"/>
        <v>0</v>
      </c>
      <c r="I85" s="32">
        <f t="shared" si="14"/>
        <v>0</v>
      </c>
      <c r="J85" s="40" t="e">
        <f t="shared" si="15"/>
        <v>#DIV/0!</v>
      </c>
      <c r="K85" s="33" t="e">
        <f t="shared" si="16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>
        <f t="shared" si="13"/>
        <v>0</v>
      </c>
      <c r="I86" s="32">
        <f t="shared" si="14"/>
        <v>0</v>
      </c>
      <c r="J86" s="40" t="e">
        <f t="shared" si="15"/>
        <v>#DIV/0!</v>
      </c>
      <c r="K86" s="33" t="e">
        <f t="shared" si="16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>
        <f t="shared" si="13"/>
        <v>0</v>
      </c>
      <c r="I87" s="32">
        <f t="shared" si="14"/>
        <v>0</v>
      </c>
      <c r="J87" s="40" t="e">
        <f t="shared" si="15"/>
        <v>#DIV/0!</v>
      </c>
      <c r="K87" s="33" t="e">
        <f t="shared" si="16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>
        <f t="shared" si="13"/>
        <v>0</v>
      </c>
      <c r="I88" s="32">
        <f t="shared" si="14"/>
        <v>0</v>
      </c>
      <c r="J88" s="40" t="e">
        <f t="shared" si="15"/>
        <v>#DIV/0!</v>
      </c>
      <c r="K88" s="33" t="e">
        <f t="shared" si="16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>
        <f t="shared" si="13"/>
        <v>0</v>
      </c>
      <c r="I89" s="32">
        <f t="shared" si="14"/>
        <v>0</v>
      </c>
      <c r="J89" s="40" t="e">
        <f t="shared" si="15"/>
        <v>#DIV/0!</v>
      </c>
      <c r="K89" s="33" t="e">
        <f t="shared" si="16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>
        <f t="shared" si="13"/>
        <v>0</v>
      </c>
      <c r="I90" s="32">
        <f t="shared" si="14"/>
        <v>0</v>
      </c>
      <c r="J90" s="40" t="e">
        <f t="shared" si="15"/>
        <v>#DIV/0!</v>
      </c>
      <c r="K90" s="33" t="e">
        <f t="shared" si="16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>
        <f t="shared" si="13"/>
        <v>0</v>
      </c>
      <c r="I91" s="32">
        <f t="shared" si="14"/>
        <v>0</v>
      </c>
      <c r="J91" s="40" t="e">
        <f t="shared" si="15"/>
        <v>#DIV/0!</v>
      </c>
      <c r="K91" s="33" t="e">
        <f t="shared" si="16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>
        <f t="shared" si="13"/>
        <v>0</v>
      </c>
      <c r="I92" s="32">
        <f t="shared" si="14"/>
        <v>0</v>
      </c>
      <c r="J92" s="40" t="e">
        <f t="shared" si="15"/>
        <v>#DIV/0!</v>
      </c>
      <c r="K92" s="33" t="e">
        <f t="shared" si="16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>
        <f t="shared" si="13"/>
        <v>0</v>
      </c>
      <c r="I93" s="32">
        <f t="shared" si="14"/>
        <v>0</v>
      </c>
      <c r="J93" s="40" t="e">
        <f t="shared" si="15"/>
        <v>#DIV/0!</v>
      </c>
      <c r="K93" s="33" t="e">
        <f t="shared" si="16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>
        <f t="shared" si="13"/>
        <v>0</v>
      </c>
      <c r="I94" s="32">
        <f t="shared" si="14"/>
        <v>0</v>
      </c>
      <c r="J94" s="40" t="e">
        <f t="shared" si="15"/>
        <v>#DIV/0!</v>
      </c>
      <c r="K94" s="33" t="e">
        <f t="shared" si="16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>
        <f t="shared" si="13"/>
        <v>0</v>
      </c>
      <c r="I95" s="32">
        <f t="shared" si="14"/>
        <v>0</v>
      </c>
      <c r="J95" s="40" t="e">
        <f t="shared" si="15"/>
        <v>#DIV/0!</v>
      </c>
      <c r="K95" s="33" t="e">
        <f t="shared" si="16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>
        <f t="shared" si="13"/>
        <v>0</v>
      </c>
      <c r="I96" s="32">
        <f t="shared" si="14"/>
        <v>0</v>
      </c>
      <c r="J96" s="40" t="e">
        <f t="shared" si="15"/>
        <v>#DIV/0!</v>
      </c>
      <c r="K96" s="33" t="e">
        <f t="shared" si="16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>
        <f t="shared" si="13"/>
        <v>0</v>
      </c>
      <c r="I97" s="32">
        <f t="shared" si="14"/>
        <v>0</v>
      </c>
      <c r="J97" s="40" t="e">
        <f t="shared" si="15"/>
        <v>#DIV/0!</v>
      </c>
      <c r="K97" s="33" t="e">
        <f t="shared" si="16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>
        <f t="shared" si="13"/>
        <v>0</v>
      </c>
      <c r="I98" s="32">
        <f t="shared" si="14"/>
        <v>0</v>
      </c>
      <c r="J98" s="40" t="e">
        <f t="shared" si="15"/>
        <v>#DIV/0!</v>
      </c>
      <c r="K98" s="33" t="e">
        <f t="shared" si="16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>
        <f t="shared" si="13"/>
        <v>0</v>
      </c>
      <c r="I99" s="32">
        <f t="shared" si="14"/>
        <v>0</v>
      </c>
      <c r="J99" s="40" t="e">
        <f t="shared" si="15"/>
        <v>#DIV/0!</v>
      </c>
      <c r="K99" s="33" t="e">
        <f t="shared" si="16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>
        <f t="shared" si="13"/>
        <v>0</v>
      </c>
      <c r="I100" s="32">
        <f t="shared" si="14"/>
        <v>0</v>
      </c>
      <c r="J100" s="40" t="e">
        <f t="shared" si="15"/>
        <v>#DIV/0!</v>
      </c>
      <c r="K100" s="33" t="e">
        <f t="shared" si="16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>
        <f t="shared" si="13"/>
        <v>0</v>
      </c>
      <c r="I101" s="32">
        <f t="shared" si="14"/>
        <v>0</v>
      </c>
      <c r="J101" s="40" t="e">
        <f t="shared" si="15"/>
        <v>#DIV/0!</v>
      </c>
      <c r="K101" s="33" t="e">
        <f t="shared" si="16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>
        <f t="shared" si="13"/>
        <v>0</v>
      </c>
      <c r="I102" s="32">
        <f t="shared" si="14"/>
        <v>0</v>
      </c>
      <c r="J102" s="40" t="e">
        <f t="shared" si="15"/>
        <v>#DIV/0!</v>
      </c>
      <c r="K102" s="33" t="e">
        <f t="shared" si="16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>
        <f t="shared" si="13"/>
        <v>0</v>
      </c>
      <c r="I103" s="32">
        <f t="shared" si="14"/>
        <v>0</v>
      </c>
      <c r="J103" s="40" t="e">
        <f t="shared" si="15"/>
        <v>#DIV/0!</v>
      </c>
      <c r="K103" s="33" t="e">
        <f t="shared" si="16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>
        <f t="shared" si="13"/>
        <v>0</v>
      </c>
      <c r="I104" s="32">
        <f t="shared" si="14"/>
        <v>0</v>
      </c>
      <c r="J104" s="40" t="e">
        <f t="shared" si="15"/>
        <v>#DIV/0!</v>
      </c>
      <c r="K104" s="33" t="e">
        <f t="shared" si="16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>
        <f t="shared" si="13"/>
        <v>0</v>
      </c>
      <c r="I105" s="32">
        <f t="shared" si="14"/>
        <v>0</v>
      </c>
      <c r="J105" s="40" t="e">
        <f t="shared" si="15"/>
        <v>#DIV/0!</v>
      </c>
      <c r="K105" s="33" t="e">
        <f t="shared" si="16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>
        <f t="shared" si="13"/>
        <v>0</v>
      </c>
      <c r="I106" s="32">
        <f t="shared" si="14"/>
        <v>0</v>
      </c>
      <c r="J106" s="40" t="e">
        <f t="shared" si="15"/>
        <v>#DIV/0!</v>
      </c>
      <c r="K106" s="33" t="e">
        <f t="shared" si="16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>
        <f t="shared" si="13"/>
        <v>0</v>
      </c>
      <c r="I107" s="32">
        <f t="shared" si="14"/>
        <v>0</v>
      </c>
      <c r="J107" s="40" t="e">
        <f t="shared" si="15"/>
        <v>#DIV/0!</v>
      </c>
      <c r="K107" s="33" t="e">
        <f t="shared" si="16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>
        <f t="shared" si="13"/>
        <v>0</v>
      </c>
      <c r="I108" s="32">
        <f t="shared" si="14"/>
        <v>0</v>
      </c>
      <c r="J108" s="40" t="e">
        <f t="shared" si="15"/>
        <v>#DIV/0!</v>
      </c>
      <c r="K108" s="33" t="e">
        <f t="shared" si="16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>
        <f t="shared" si="13"/>
        <v>0</v>
      </c>
      <c r="I109" s="32">
        <f t="shared" si="14"/>
        <v>0</v>
      </c>
      <c r="J109" s="40" t="e">
        <f t="shared" si="15"/>
        <v>#DIV/0!</v>
      </c>
      <c r="K109" s="33" t="e">
        <f t="shared" si="16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>
        <f t="shared" ref="H110:H120" si="17">F110*G110</f>
        <v>0</v>
      </c>
      <c r="I110" s="32">
        <f t="shared" ref="I110:I120" si="18">+I109+C110-F110</f>
        <v>0</v>
      </c>
      <c r="J110" s="40" t="e">
        <f t="shared" ref="J110:J120" si="19">ROUND(((K109+E110)-H110)/I110,2)</f>
        <v>#DIV/0!</v>
      </c>
      <c r="K110" s="33" t="e">
        <f t="shared" ref="K110:K120" si="20">ROUND(I110*J110,2)</f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>
        <f t="shared" si="17"/>
        <v>0</v>
      </c>
      <c r="I111" s="32">
        <f t="shared" si="18"/>
        <v>0</v>
      </c>
      <c r="J111" s="40" t="e">
        <f t="shared" si="19"/>
        <v>#DIV/0!</v>
      </c>
      <c r="K111" s="33" t="e">
        <f t="shared" si="20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>
        <f t="shared" si="17"/>
        <v>0</v>
      </c>
      <c r="I112" s="32">
        <f t="shared" si="18"/>
        <v>0</v>
      </c>
      <c r="J112" s="40" t="e">
        <f t="shared" si="19"/>
        <v>#DIV/0!</v>
      </c>
      <c r="K112" s="33" t="e">
        <f t="shared" si="20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>
        <f t="shared" si="17"/>
        <v>0</v>
      </c>
      <c r="I113" s="32">
        <f t="shared" si="18"/>
        <v>0</v>
      </c>
      <c r="J113" s="40" t="e">
        <f t="shared" si="19"/>
        <v>#DIV/0!</v>
      </c>
      <c r="K113" s="33" t="e">
        <f t="shared" si="20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>
        <f t="shared" si="17"/>
        <v>0</v>
      </c>
      <c r="I114" s="32">
        <f t="shared" si="18"/>
        <v>0</v>
      </c>
      <c r="J114" s="40" t="e">
        <f t="shared" si="19"/>
        <v>#DIV/0!</v>
      </c>
      <c r="K114" s="33" t="e">
        <f t="shared" si="20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>
        <f t="shared" si="17"/>
        <v>0</v>
      </c>
      <c r="I115" s="32">
        <f t="shared" si="18"/>
        <v>0</v>
      </c>
      <c r="J115" s="40" t="e">
        <f t="shared" si="19"/>
        <v>#DIV/0!</v>
      </c>
      <c r="K115" s="33" t="e">
        <f t="shared" si="20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>
        <f t="shared" si="17"/>
        <v>0</v>
      </c>
      <c r="I116" s="32">
        <f t="shared" si="18"/>
        <v>0</v>
      </c>
      <c r="J116" s="40" t="e">
        <f t="shared" si="19"/>
        <v>#DIV/0!</v>
      </c>
      <c r="K116" s="33" t="e">
        <f t="shared" si="20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>
        <f t="shared" si="17"/>
        <v>0</v>
      </c>
      <c r="I117" s="32">
        <f t="shared" si="18"/>
        <v>0</v>
      </c>
      <c r="J117" s="40" t="e">
        <f t="shared" si="19"/>
        <v>#DIV/0!</v>
      </c>
      <c r="K117" s="33" t="e">
        <f t="shared" si="20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>
        <f t="shared" si="17"/>
        <v>0</v>
      </c>
      <c r="I118" s="32">
        <f t="shared" si="18"/>
        <v>0</v>
      </c>
      <c r="J118" s="40" t="e">
        <f t="shared" si="19"/>
        <v>#DIV/0!</v>
      </c>
      <c r="K118" s="33" t="e">
        <f t="shared" si="20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>
        <f t="shared" si="17"/>
        <v>0</v>
      </c>
      <c r="I119" s="32">
        <f t="shared" si="18"/>
        <v>0</v>
      </c>
      <c r="J119" s="40" t="e">
        <f t="shared" si="19"/>
        <v>#DIV/0!</v>
      </c>
      <c r="K119" s="33" t="e">
        <f t="shared" si="20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>
        <f t="shared" si="17"/>
        <v>0</v>
      </c>
      <c r="I120" s="32">
        <f t="shared" si="18"/>
        <v>0</v>
      </c>
      <c r="J120" s="40" t="e">
        <f t="shared" si="19"/>
        <v>#DIV/0!</v>
      </c>
      <c r="K120" s="33" t="e">
        <f t="shared" si="20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7030A0"/>
    <pageSetUpPr fitToPage="1"/>
  </sheetPr>
  <dimension ref="A1:M121"/>
  <sheetViews>
    <sheetView topLeftCell="A22" zoomScaleNormal="100" zoomScaleSheetLayoutView="100" workbookViewId="0">
      <selection activeCell="J34" sqref="J34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5703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 t="s">
        <v>78</v>
      </c>
      <c r="C8" s="10"/>
      <c r="D8" s="10"/>
      <c r="E8" s="10"/>
      <c r="F8" s="10"/>
      <c r="G8" s="10"/>
      <c r="H8" s="38"/>
      <c r="I8" s="9" t="s">
        <v>7</v>
      </c>
      <c r="J8" s="10"/>
      <c r="K8" s="10" t="s">
        <v>80</v>
      </c>
      <c r="L8" s="11"/>
    </row>
    <row r="9" spans="1:13" ht="15" customHeight="1">
      <c r="A9" s="12" t="s">
        <v>9</v>
      </c>
      <c r="B9" s="10" t="s">
        <v>79</v>
      </c>
      <c r="C9" s="10"/>
      <c r="D9" s="10"/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52</v>
      </c>
      <c r="J14" s="25">
        <v>398</v>
      </c>
      <c r="K14" s="21">
        <f>J14*I14</f>
        <v>20696</v>
      </c>
      <c r="L14" s="26"/>
    </row>
    <row r="15" spans="1:13" ht="17.100000000000001" customHeight="1">
      <c r="A15" s="17">
        <v>45300</v>
      </c>
      <c r="B15" s="118" t="s">
        <v>591</v>
      </c>
      <c r="C15" s="19"/>
      <c r="D15" s="20"/>
      <c r="E15" s="21"/>
      <c r="F15" s="22">
        <v>3</v>
      </c>
      <c r="G15" s="31">
        <f>J14</f>
        <v>398</v>
      </c>
      <c r="H15" s="21">
        <f>F15*G15</f>
        <v>1194</v>
      </c>
      <c r="I15" s="32">
        <f>+I14+C15-F15</f>
        <v>49</v>
      </c>
      <c r="J15" s="40">
        <f>ROUND(((K14+E15)-H15)/I15,2)</f>
        <v>398</v>
      </c>
      <c r="K15" s="33">
        <f>ROUND(I15*J15,2)</f>
        <v>19502</v>
      </c>
      <c r="L15" s="26"/>
      <c r="M15" s="165" t="s">
        <v>592</v>
      </c>
    </row>
    <row r="16" spans="1:13" ht="17.100000000000001" customHeight="1">
      <c r="A16" s="17">
        <v>45309</v>
      </c>
      <c r="B16" s="118" t="s">
        <v>497</v>
      </c>
      <c r="C16" s="19"/>
      <c r="D16" s="20"/>
      <c r="E16" s="21"/>
      <c r="F16" s="22">
        <v>1</v>
      </c>
      <c r="G16" s="31">
        <f t="shared" ref="G16:G22" si="0">J15</f>
        <v>398</v>
      </c>
      <c r="H16" s="21">
        <f t="shared" ref="H16:H22" si="1">F16*G16</f>
        <v>398</v>
      </c>
      <c r="I16" s="32">
        <f t="shared" ref="I16:I22" si="2">+I15+C16-F16</f>
        <v>48</v>
      </c>
      <c r="J16" s="40">
        <f t="shared" ref="J16:J22" si="3">ROUND(((K15+E16)-H16)/I16,2)</f>
        <v>398</v>
      </c>
      <c r="K16" s="33">
        <f t="shared" ref="K16:K22" si="4">ROUND(I16*J16,2)</f>
        <v>19104</v>
      </c>
      <c r="L16" s="26"/>
      <c r="M16" s="165" t="s">
        <v>623</v>
      </c>
    </row>
    <row r="17" spans="1:13" ht="17.100000000000001" customHeight="1">
      <c r="A17" s="194">
        <v>45315</v>
      </c>
      <c r="B17" s="230" t="s">
        <v>497</v>
      </c>
      <c r="C17" s="224"/>
      <c r="D17" s="219"/>
      <c r="E17" s="198"/>
      <c r="F17" s="225">
        <v>1</v>
      </c>
      <c r="G17" s="208">
        <f t="shared" si="0"/>
        <v>398</v>
      </c>
      <c r="H17" s="198">
        <f t="shared" si="1"/>
        <v>398</v>
      </c>
      <c r="I17" s="201">
        <f t="shared" si="2"/>
        <v>47</v>
      </c>
      <c r="J17" s="202">
        <f t="shared" si="3"/>
        <v>398</v>
      </c>
      <c r="K17" s="203">
        <f t="shared" si="4"/>
        <v>18706</v>
      </c>
      <c r="L17" s="226"/>
      <c r="M17" s="205" t="s">
        <v>634</v>
      </c>
    </row>
    <row r="18" spans="1:13" ht="17.100000000000001" customHeight="1">
      <c r="A18" s="17">
        <v>45345</v>
      </c>
      <c r="B18" s="118" t="s">
        <v>580</v>
      </c>
      <c r="C18" s="19"/>
      <c r="D18" s="20"/>
      <c r="E18" s="21"/>
      <c r="F18" s="22">
        <v>2</v>
      </c>
      <c r="G18" s="23">
        <f t="shared" si="0"/>
        <v>398</v>
      </c>
      <c r="H18" s="21">
        <f t="shared" si="1"/>
        <v>796</v>
      </c>
      <c r="I18" s="24">
        <f t="shared" si="2"/>
        <v>45</v>
      </c>
      <c r="J18" s="174">
        <f t="shared" si="3"/>
        <v>398</v>
      </c>
      <c r="K18" s="21">
        <f t="shared" si="4"/>
        <v>17910</v>
      </c>
      <c r="L18" s="26"/>
      <c r="M18" s="165" t="s">
        <v>692</v>
      </c>
    </row>
    <row r="19" spans="1:13" ht="17.100000000000001" customHeight="1">
      <c r="A19" s="194">
        <v>45349</v>
      </c>
      <c r="B19" s="195" t="s">
        <v>591</v>
      </c>
      <c r="C19" s="196"/>
      <c r="D19" s="197"/>
      <c r="E19" s="198"/>
      <c r="F19" s="199">
        <v>1</v>
      </c>
      <c r="G19" s="208">
        <f t="shared" si="0"/>
        <v>398</v>
      </c>
      <c r="H19" s="198">
        <f t="shared" si="1"/>
        <v>398</v>
      </c>
      <c r="I19" s="201">
        <f t="shared" si="2"/>
        <v>44</v>
      </c>
      <c r="J19" s="202">
        <f t="shared" si="3"/>
        <v>398</v>
      </c>
      <c r="K19" s="203">
        <f t="shared" si="4"/>
        <v>17512</v>
      </c>
      <c r="L19" s="226"/>
      <c r="M19" s="315" t="s">
        <v>708</v>
      </c>
    </row>
    <row r="20" spans="1:13" ht="17.100000000000001" customHeight="1">
      <c r="A20" s="17">
        <v>45371</v>
      </c>
      <c r="B20" s="73" t="s">
        <v>618</v>
      </c>
      <c r="C20" s="19"/>
      <c r="D20" s="20"/>
      <c r="E20" s="21"/>
      <c r="F20" s="22">
        <v>1</v>
      </c>
      <c r="G20" s="23">
        <f t="shared" si="0"/>
        <v>398</v>
      </c>
      <c r="H20" s="21">
        <f t="shared" si="1"/>
        <v>398</v>
      </c>
      <c r="I20" s="24">
        <f t="shared" si="2"/>
        <v>43</v>
      </c>
      <c r="J20" s="174">
        <f t="shared" si="3"/>
        <v>398</v>
      </c>
      <c r="K20" s="21">
        <f t="shared" si="4"/>
        <v>17114</v>
      </c>
      <c r="L20" s="26"/>
      <c r="M20" s="165" t="s">
        <v>765</v>
      </c>
    </row>
    <row r="21" spans="1:13" ht="17.100000000000001" customHeight="1">
      <c r="A21" s="17">
        <v>45385</v>
      </c>
      <c r="B21" s="70" t="s">
        <v>605</v>
      </c>
      <c r="C21" s="28"/>
      <c r="D21" s="29"/>
      <c r="E21" s="21"/>
      <c r="F21" s="30">
        <v>2</v>
      </c>
      <c r="G21" s="31">
        <f t="shared" si="0"/>
        <v>398</v>
      </c>
      <c r="H21" s="21">
        <f t="shared" si="1"/>
        <v>796</v>
      </c>
      <c r="I21" s="32">
        <f t="shared" si="2"/>
        <v>41</v>
      </c>
      <c r="J21" s="40">
        <f t="shared" si="3"/>
        <v>398</v>
      </c>
      <c r="K21" s="33">
        <f t="shared" si="4"/>
        <v>16318</v>
      </c>
      <c r="L21" s="34"/>
      <c r="M21" s="165" t="s">
        <v>800</v>
      </c>
    </row>
    <row r="22" spans="1:13" ht="17.100000000000001" customHeight="1">
      <c r="A22" s="194">
        <v>45412</v>
      </c>
      <c r="B22" s="195" t="s">
        <v>566</v>
      </c>
      <c r="C22" s="196"/>
      <c r="D22" s="197"/>
      <c r="E22" s="198"/>
      <c r="F22" s="199">
        <v>2</v>
      </c>
      <c r="G22" s="208">
        <f t="shared" si="0"/>
        <v>398</v>
      </c>
      <c r="H22" s="198">
        <f t="shared" si="1"/>
        <v>796</v>
      </c>
      <c r="I22" s="201">
        <f t="shared" si="2"/>
        <v>39</v>
      </c>
      <c r="J22" s="202">
        <f t="shared" si="3"/>
        <v>398</v>
      </c>
      <c r="K22" s="203">
        <f t="shared" si="4"/>
        <v>15522</v>
      </c>
      <c r="L22" s="204"/>
      <c r="M22" s="205" t="s">
        <v>864</v>
      </c>
    </row>
    <row r="23" spans="1:13" ht="17.100000000000001" customHeight="1">
      <c r="A23" s="17">
        <v>45421</v>
      </c>
      <c r="B23" s="73" t="s">
        <v>572</v>
      </c>
      <c r="C23" s="19"/>
      <c r="D23" s="20"/>
      <c r="E23" s="21"/>
      <c r="F23" s="22">
        <v>1</v>
      </c>
      <c r="G23" s="23">
        <f t="shared" ref="G23:G34" si="5">J22</f>
        <v>398</v>
      </c>
      <c r="H23" s="21">
        <f t="shared" ref="H23:H34" si="6">F23*G23</f>
        <v>398</v>
      </c>
      <c r="I23" s="24">
        <f t="shared" ref="I23:I32" si="7">+I22+C23-F23</f>
        <v>38</v>
      </c>
      <c r="J23" s="174">
        <f>ROUND(((K22+E23)-H23)/I23,2)</f>
        <v>398</v>
      </c>
      <c r="K23" s="21">
        <f>ROUND(I23*J23,2)</f>
        <v>15124</v>
      </c>
      <c r="L23" s="26"/>
      <c r="M23" s="165" t="s">
        <v>892</v>
      </c>
    </row>
    <row r="24" spans="1:13" ht="17.100000000000001" customHeight="1">
      <c r="A24" s="17">
        <v>45421</v>
      </c>
      <c r="B24" s="85" t="s">
        <v>570</v>
      </c>
      <c r="C24" s="28"/>
      <c r="D24" s="29"/>
      <c r="E24" s="21"/>
      <c r="F24" s="30">
        <v>1</v>
      </c>
      <c r="G24" s="31">
        <f t="shared" si="5"/>
        <v>398</v>
      </c>
      <c r="H24" s="21">
        <f>F24*G24</f>
        <v>398</v>
      </c>
      <c r="I24" s="32">
        <f>+I23+C24-F24</f>
        <v>37</v>
      </c>
      <c r="J24" s="40">
        <f>ROUND(((K23+E24)-H24)/I24,2)</f>
        <v>398</v>
      </c>
      <c r="K24" s="33">
        <f>ROUND(I24*J24,2)</f>
        <v>14726</v>
      </c>
      <c r="L24" s="34"/>
      <c r="M24" s="165" t="s">
        <v>893</v>
      </c>
    </row>
    <row r="25" spans="1:13" ht="17.100000000000001" customHeight="1">
      <c r="A25" s="194">
        <v>45426</v>
      </c>
      <c r="B25" s="195" t="s">
        <v>497</v>
      </c>
      <c r="C25" s="196"/>
      <c r="D25" s="197"/>
      <c r="E25" s="198"/>
      <c r="F25" s="199">
        <v>1</v>
      </c>
      <c r="G25" s="208">
        <f t="shared" si="5"/>
        <v>398</v>
      </c>
      <c r="H25" s="198">
        <f t="shared" si="6"/>
        <v>398</v>
      </c>
      <c r="I25" s="201">
        <f t="shared" si="7"/>
        <v>36</v>
      </c>
      <c r="J25" s="202">
        <f t="shared" ref="J25:J88" si="8">ROUND(((K24+E25)-H25)/I25,2)</f>
        <v>398</v>
      </c>
      <c r="K25" s="203">
        <f t="shared" ref="K25:K88" si="9">ROUND(I25*J25,2)</f>
        <v>14328</v>
      </c>
      <c r="L25" s="204"/>
      <c r="M25" s="205" t="s">
        <v>922</v>
      </c>
    </row>
    <row r="26" spans="1:13" ht="17.100000000000001" customHeight="1">
      <c r="A26" s="17">
        <v>45453</v>
      </c>
      <c r="B26" s="73" t="s">
        <v>572</v>
      </c>
      <c r="C26" s="19"/>
      <c r="D26" s="20"/>
      <c r="E26" s="21"/>
      <c r="F26" s="22">
        <v>1</v>
      </c>
      <c r="G26" s="23">
        <f t="shared" si="5"/>
        <v>398</v>
      </c>
      <c r="H26" s="21">
        <f t="shared" si="6"/>
        <v>398</v>
      </c>
      <c r="I26" s="24">
        <f t="shared" si="7"/>
        <v>35</v>
      </c>
      <c r="J26" s="174">
        <f t="shared" si="8"/>
        <v>398</v>
      </c>
      <c r="K26" s="21">
        <f t="shared" si="9"/>
        <v>13930</v>
      </c>
      <c r="L26" s="26"/>
      <c r="M26" s="165" t="s">
        <v>984</v>
      </c>
    </row>
    <row r="27" spans="1:13" ht="17.100000000000001" customHeight="1">
      <c r="A27" s="17">
        <v>45468</v>
      </c>
      <c r="B27" s="70" t="s">
        <v>607</v>
      </c>
      <c r="C27" s="28"/>
      <c r="D27" s="29"/>
      <c r="E27" s="21"/>
      <c r="F27" s="30">
        <v>1</v>
      </c>
      <c r="G27" s="31">
        <f t="shared" si="5"/>
        <v>398</v>
      </c>
      <c r="H27" s="21">
        <f t="shared" si="6"/>
        <v>398</v>
      </c>
      <c r="I27" s="32">
        <f t="shared" si="7"/>
        <v>34</v>
      </c>
      <c r="J27" s="40">
        <f t="shared" si="8"/>
        <v>398</v>
      </c>
      <c r="K27" s="33">
        <f t="shared" si="9"/>
        <v>13532</v>
      </c>
      <c r="L27" s="34"/>
      <c r="M27" s="165" t="s">
        <v>1007</v>
      </c>
    </row>
    <row r="28" spans="1:13" ht="17.100000000000001" customHeight="1">
      <c r="A28" s="17">
        <v>45482</v>
      </c>
      <c r="B28" s="70" t="s">
        <v>605</v>
      </c>
      <c r="C28" s="28"/>
      <c r="D28" s="29"/>
      <c r="E28" s="21"/>
      <c r="F28" s="30">
        <v>25</v>
      </c>
      <c r="G28" s="31">
        <f t="shared" si="5"/>
        <v>398</v>
      </c>
      <c r="H28" s="21">
        <f t="shared" si="6"/>
        <v>9950</v>
      </c>
      <c r="I28" s="32">
        <f t="shared" si="7"/>
        <v>9</v>
      </c>
      <c r="J28" s="40">
        <f t="shared" si="8"/>
        <v>398</v>
      </c>
      <c r="K28" s="33">
        <f t="shared" si="9"/>
        <v>3582</v>
      </c>
      <c r="L28" s="34"/>
      <c r="M28" s="165" t="s">
        <v>1053</v>
      </c>
    </row>
    <row r="29" spans="1:13" ht="17.100000000000001" customHeight="1">
      <c r="A29" s="17">
        <v>45517</v>
      </c>
      <c r="B29" s="36" t="s">
        <v>572</v>
      </c>
      <c r="C29" s="28"/>
      <c r="D29" s="29"/>
      <c r="E29" s="21"/>
      <c r="F29" s="30">
        <v>1</v>
      </c>
      <c r="G29" s="31">
        <f t="shared" si="5"/>
        <v>398</v>
      </c>
      <c r="H29" s="21">
        <f t="shared" si="6"/>
        <v>398</v>
      </c>
      <c r="I29" s="32">
        <f t="shared" si="7"/>
        <v>8</v>
      </c>
      <c r="J29" s="40">
        <f t="shared" si="8"/>
        <v>398</v>
      </c>
      <c r="K29" s="33">
        <f t="shared" si="9"/>
        <v>3184</v>
      </c>
      <c r="L29" s="34"/>
      <c r="M29" s="165" t="s">
        <v>1169</v>
      </c>
    </row>
    <row r="30" spans="1:13" ht="17.100000000000001" customHeight="1">
      <c r="A30" s="17">
        <v>45519</v>
      </c>
      <c r="B30" s="36" t="s">
        <v>605</v>
      </c>
      <c r="C30" s="28"/>
      <c r="D30" s="29"/>
      <c r="E30" s="21"/>
      <c r="F30" s="30">
        <v>4</v>
      </c>
      <c r="G30" s="31">
        <f t="shared" si="5"/>
        <v>398</v>
      </c>
      <c r="H30" s="21">
        <f t="shared" si="6"/>
        <v>1592</v>
      </c>
      <c r="I30" s="32">
        <f t="shared" si="7"/>
        <v>4</v>
      </c>
      <c r="J30" s="40">
        <f t="shared" si="8"/>
        <v>398</v>
      </c>
      <c r="K30" s="33">
        <f t="shared" si="9"/>
        <v>1592</v>
      </c>
      <c r="L30" s="34"/>
      <c r="M30" s="165" t="s">
        <v>1182</v>
      </c>
    </row>
    <row r="31" spans="1:13" ht="17.100000000000001" customHeight="1">
      <c r="A31" s="17">
        <v>45551</v>
      </c>
      <c r="B31" s="70" t="s">
        <v>588</v>
      </c>
      <c r="C31" s="28"/>
      <c r="D31" s="29"/>
      <c r="E31" s="21"/>
      <c r="F31" s="30">
        <v>2</v>
      </c>
      <c r="G31" s="31">
        <f t="shared" si="5"/>
        <v>398</v>
      </c>
      <c r="H31" s="21">
        <f t="shared" si="6"/>
        <v>796</v>
      </c>
      <c r="I31" s="32">
        <f t="shared" si="7"/>
        <v>2</v>
      </c>
      <c r="J31" s="40">
        <f t="shared" si="8"/>
        <v>398</v>
      </c>
      <c r="K31" s="33">
        <f t="shared" si="9"/>
        <v>796</v>
      </c>
      <c r="L31" s="34"/>
      <c r="M31" s="165" t="s">
        <v>1277</v>
      </c>
    </row>
    <row r="32" spans="1:13" ht="17.100000000000001" customHeight="1">
      <c r="A32" s="17">
        <v>45569</v>
      </c>
      <c r="B32" s="70" t="s">
        <v>607</v>
      </c>
      <c r="C32" s="28"/>
      <c r="D32" s="29"/>
      <c r="E32" s="21"/>
      <c r="F32" s="30">
        <v>1</v>
      </c>
      <c r="G32" s="31">
        <f t="shared" si="5"/>
        <v>398</v>
      </c>
      <c r="H32" s="21">
        <f t="shared" si="6"/>
        <v>398</v>
      </c>
      <c r="I32" s="32">
        <f t="shared" si="7"/>
        <v>1</v>
      </c>
      <c r="J32" s="40">
        <f t="shared" si="8"/>
        <v>398</v>
      </c>
      <c r="K32" s="33">
        <f t="shared" si="9"/>
        <v>398</v>
      </c>
      <c r="L32" s="34"/>
      <c r="M32" s="165" t="s">
        <v>1339</v>
      </c>
    </row>
    <row r="33" spans="1:12" ht="17.100000000000001" customHeight="1">
      <c r="A33" s="17">
        <v>45569</v>
      </c>
      <c r="B33" s="70" t="s">
        <v>605</v>
      </c>
      <c r="C33" s="28"/>
      <c r="D33" s="29"/>
      <c r="E33" s="21"/>
      <c r="F33" s="30">
        <v>1</v>
      </c>
      <c r="G33" s="31">
        <f t="shared" ref="G33" si="10">J32</f>
        <v>398</v>
      </c>
      <c r="H33" s="21">
        <f t="shared" ref="H33" si="11">F33*G33</f>
        <v>398</v>
      </c>
      <c r="I33" s="32">
        <f t="shared" ref="I33" si="12">+I32+C33-F33</f>
        <v>0</v>
      </c>
      <c r="J33" s="40">
        <v>0</v>
      </c>
      <c r="K33" s="33">
        <f t="shared" ref="K33" si="13">ROUND(I33*J33,2)</f>
        <v>0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>
        <f t="shared" si="5"/>
        <v>0</v>
      </c>
      <c r="H34" s="21">
        <f t="shared" si="6"/>
        <v>0</v>
      </c>
      <c r="I34" s="32">
        <f t="shared" ref="I34:I97" si="14">+I33+C34-F34</f>
        <v>0</v>
      </c>
      <c r="J34" s="40" t="e">
        <f t="shared" si="8"/>
        <v>#DIV/0!</v>
      </c>
      <c r="K34" s="33" t="e">
        <f t="shared" si="9"/>
        <v>#DIV/0!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>
        <f t="shared" ref="H35:H97" si="15">F35*G35</f>
        <v>0</v>
      </c>
      <c r="I35" s="32">
        <f t="shared" si="14"/>
        <v>0</v>
      </c>
      <c r="J35" s="40" t="e">
        <f t="shared" si="8"/>
        <v>#DIV/0!</v>
      </c>
      <c r="K35" s="33" t="e">
        <f t="shared" si="9"/>
        <v>#DIV/0!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>
        <f t="shared" si="15"/>
        <v>0</v>
      </c>
      <c r="I36" s="32">
        <f t="shared" si="14"/>
        <v>0</v>
      </c>
      <c r="J36" s="40" t="e">
        <f t="shared" si="8"/>
        <v>#DIV/0!</v>
      </c>
      <c r="K36" s="33" t="e">
        <f t="shared" si="9"/>
        <v>#DIV/0!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>
        <f t="shared" si="15"/>
        <v>0</v>
      </c>
      <c r="I37" s="32">
        <f t="shared" si="14"/>
        <v>0</v>
      </c>
      <c r="J37" s="40" t="e">
        <f t="shared" si="8"/>
        <v>#DIV/0!</v>
      </c>
      <c r="K37" s="33" t="e">
        <f t="shared" si="9"/>
        <v>#DIV/0!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>
        <f t="shared" si="15"/>
        <v>0</v>
      </c>
      <c r="I38" s="32">
        <f t="shared" si="14"/>
        <v>0</v>
      </c>
      <c r="J38" s="40" t="e">
        <f t="shared" si="8"/>
        <v>#DIV/0!</v>
      </c>
      <c r="K38" s="33" t="e">
        <f t="shared" si="9"/>
        <v>#DIV/0!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>
        <f t="shared" si="15"/>
        <v>0</v>
      </c>
      <c r="I39" s="32">
        <f t="shared" si="14"/>
        <v>0</v>
      </c>
      <c r="J39" s="40" t="e">
        <f t="shared" si="8"/>
        <v>#DIV/0!</v>
      </c>
      <c r="K39" s="33" t="e">
        <f t="shared" si="9"/>
        <v>#DIV/0!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>
        <f t="shared" si="15"/>
        <v>0</v>
      </c>
      <c r="I40" s="32">
        <f t="shared" si="14"/>
        <v>0</v>
      </c>
      <c r="J40" s="40" t="e">
        <f t="shared" si="8"/>
        <v>#DIV/0!</v>
      </c>
      <c r="K40" s="33" t="e">
        <f t="shared" si="9"/>
        <v>#DIV/0!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>
        <f t="shared" si="15"/>
        <v>0</v>
      </c>
      <c r="I41" s="32">
        <f t="shared" si="14"/>
        <v>0</v>
      </c>
      <c r="J41" s="40" t="e">
        <f t="shared" si="8"/>
        <v>#DIV/0!</v>
      </c>
      <c r="K41" s="33" t="e">
        <f t="shared" si="9"/>
        <v>#DIV/0!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>
        <f t="shared" si="15"/>
        <v>0</v>
      </c>
      <c r="I42" s="32">
        <f t="shared" si="14"/>
        <v>0</v>
      </c>
      <c r="J42" s="40" t="e">
        <f t="shared" si="8"/>
        <v>#DIV/0!</v>
      </c>
      <c r="K42" s="33" t="e">
        <f t="shared" si="9"/>
        <v>#DIV/0!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>
        <f t="shared" si="15"/>
        <v>0</v>
      </c>
      <c r="I43" s="32">
        <f t="shared" si="14"/>
        <v>0</v>
      </c>
      <c r="J43" s="40" t="e">
        <f t="shared" si="8"/>
        <v>#DIV/0!</v>
      </c>
      <c r="K43" s="33" t="e">
        <f t="shared" si="9"/>
        <v>#DIV/0!</v>
      </c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>
        <f t="shared" si="15"/>
        <v>0</v>
      </c>
      <c r="I44" s="32">
        <f t="shared" si="14"/>
        <v>0</v>
      </c>
      <c r="J44" s="40" t="e">
        <f t="shared" si="8"/>
        <v>#DIV/0!</v>
      </c>
      <c r="K44" s="33" t="e">
        <f t="shared" si="9"/>
        <v>#DIV/0!</v>
      </c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>
        <f t="shared" si="15"/>
        <v>0</v>
      </c>
      <c r="I45" s="32">
        <f t="shared" si="14"/>
        <v>0</v>
      </c>
      <c r="J45" s="40" t="e">
        <f t="shared" si="8"/>
        <v>#DIV/0!</v>
      </c>
      <c r="K45" s="33" t="e">
        <f t="shared" si="9"/>
        <v>#DIV/0!</v>
      </c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>
        <f t="shared" si="15"/>
        <v>0</v>
      </c>
      <c r="I46" s="32">
        <f t="shared" si="14"/>
        <v>0</v>
      </c>
      <c r="J46" s="40" t="e">
        <f t="shared" si="8"/>
        <v>#DIV/0!</v>
      </c>
      <c r="K46" s="33" t="e">
        <f t="shared" si="9"/>
        <v>#DIV/0!</v>
      </c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>
        <f t="shared" si="15"/>
        <v>0</v>
      </c>
      <c r="I47" s="32">
        <f t="shared" si="14"/>
        <v>0</v>
      </c>
      <c r="J47" s="40" t="e">
        <f t="shared" si="8"/>
        <v>#DIV/0!</v>
      </c>
      <c r="K47" s="33" t="e">
        <f t="shared" si="9"/>
        <v>#DIV/0!</v>
      </c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>
        <f t="shared" si="15"/>
        <v>0</v>
      </c>
      <c r="I48" s="32">
        <f t="shared" si="14"/>
        <v>0</v>
      </c>
      <c r="J48" s="40" t="e">
        <f t="shared" si="8"/>
        <v>#DIV/0!</v>
      </c>
      <c r="K48" s="33" t="e">
        <f t="shared" si="9"/>
        <v>#DIV/0!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>
        <f t="shared" si="15"/>
        <v>0</v>
      </c>
      <c r="I49" s="32">
        <f t="shared" si="14"/>
        <v>0</v>
      </c>
      <c r="J49" s="40" t="e">
        <f t="shared" si="8"/>
        <v>#DIV/0!</v>
      </c>
      <c r="K49" s="33" t="e">
        <f t="shared" si="9"/>
        <v>#DIV/0!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>
        <f t="shared" si="15"/>
        <v>0</v>
      </c>
      <c r="I50" s="32">
        <f t="shared" si="14"/>
        <v>0</v>
      </c>
      <c r="J50" s="40" t="e">
        <f t="shared" si="8"/>
        <v>#DIV/0!</v>
      </c>
      <c r="K50" s="33" t="e">
        <f t="shared" si="9"/>
        <v>#DIV/0!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>
        <f t="shared" si="15"/>
        <v>0</v>
      </c>
      <c r="I51" s="32">
        <f t="shared" si="14"/>
        <v>0</v>
      </c>
      <c r="J51" s="40" t="e">
        <f t="shared" si="8"/>
        <v>#DIV/0!</v>
      </c>
      <c r="K51" s="33" t="e">
        <f t="shared" si="9"/>
        <v>#DIV/0!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>
        <f t="shared" si="15"/>
        <v>0</v>
      </c>
      <c r="I52" s="32">
        <f t="shared" si="14"/>
        <v>0</v>
      </c>
      <c r="J52" s="40" t="e">
        <f t="shared" si="8"/>
        <v>#DIV/0!</v>
      </c>
      <c r="K52" s="33" t="e">
        <f t="shared" si="9"/>
        <v>#DIV/0!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>
        <f t="shared" si="15"/>
        <v>0</v>
      </c>
      <c r="I53" s="32">
        <f t="shared" si="14"/>
        <v>0</v>
      </c>
      <c r="J53" s="40" t="e">
        <f t="shared" si="8"/>
        <v>#DIV/0!</v>
      </c>
      <c r="K53" s="33" t="e">
        <f t="shared" si="9"/>
        <v>#DIV/0!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>
        <f t="shared" si="15"/>
        <v>0</v>
      </c>
      <c r="I54" s="32">
        <f t="shared" si="14"/>
        <v>0</v>
      </c>
      <c r="J54" s="40" t="e">
        <f t="shared" si="8"/>
        <v>#DIV/0!</v>
      </c>
      <c r="K54" s="33" t="e">
        <f t="shared" si="9"/>
        <v>#DIV/0!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>
        <f t="shared" si="15"/>
        <v>0</v>
      </c>
      <c r="I55" s="32">
        <f t="shared" si="14"/>
        <v>0</v>
      </c>
      <c r="J55" s="40" t="e">
        <f t="shared" si="8"/>
        <v>#DIV/0!</v>
      </c>
      <c r="K55" s="33" t="e">
        <f t="shared" si="9"/>
        <v>#DIV/0!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>
        <f t="shared" si="15"/>
        <v>0</v>
      </c>
      <c r="I56" s="32">
        <f t="shared" si="14"/>
        <v>0</v>
      </c>
      <c r="J56" s="40" t="e">
        <f t="shared" si="8"/>
        <v>#DIV/0!</v>
      </c>
      <c r="K56" s="33" t="e">
        <f t="shared" si="9"/>
        <v>#DIV/0!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>
        <f t="shared" si="15"/>
        <v>0</v>
      </c>
      <c r="I57" s="32">
        <f t="shared" si="14"/>
        <v>0</v>
      </c>
      <c r="J57" s="40" t="e">
        <f t="shared" si="8"/>
        <v>#DIV/0!</v>
      </c>
      <c r="K57" s="33" t="e">
        <f t="shared" si="9"/>
        <v>#DIV/0!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>
        <f t="shared" si="15"/>
        <v>0</v>
      </c>
      <c r="I58" s="32">
        <f t="shared" si="14"/>
        <v>0</v>
      </c>
      <c r="J58" s="40" t="e">
        <f t="shared" si="8"/>
        <v>#DIV/0!</v>
      </c>
      <c r="K58" s="33" t="e">
        <f t="shared" si="9"/>
        <v>#DIV/0!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>
        <f t="shared" si="15"/>
        <v>0</v>
      </c>
      <c r="I59" s="32">
        <f t="shared" si="14"/>
        <v>0</v>
      </c>
      <c r="J59" s="40" t="e">
        <f t="shared" si="8"/>
        <v>#DIV/0!</v>
      </c>
      <c r="K59" s="33" t="e">
        <f t="shared" si="9"/>
        <v>#DIV/0!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>
        <f t="shared" si="15"/>
        <v>0</v>
      </c>
      <c r="I60" s="32">
        <f t="shared" si="14"/>
        <v>0</v>
      </c>
      <c r="J60" s="40" t="e">
        <f t="shared" si="8"/>
        <v>#DIV/0!</v>
      </c>
      <c r="K60" s="33" t="e">
        <f t="shared" si="9"/>
        <v>#DIV/0!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>
        <f t="shared" si="15"/>
        <v>0</v>
      </c>
      <c r="I61" s="32">
        <f t="shared" si="14"/>
        <v>0</v>
      </c>
      <c r="J61" s="40" t="e">
        <f t="shared" si="8"/>
        <v>#DIV/0!</v>
      </c>
      <c r="K61" s="33" t="e">
        <f t="shared" si="9"/>
        <v>#DIV/0!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>
        <f t="shared" si="15"/>
        <v>0</v>
      </c>
      <c r="I62" s="32">
        <f t="shared" si="14"/>
        <v>0</v>
      </c>
      <c r="J62" s="40" t="e">
        <f t="shared" si="8"/>
        <v>#DIV/0!</v>
      </c>
      <c r="K62" s="33" t="e">
        <f t="shared" si="9"/>
        <v>#DIV/0!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>
        <f t="shared" si="15"/>
        <v>0</v>
      </c>
      <c r="I63" s="32">
        <f t="shared" si="14"/>
        <v>0</v>
      </c>
      <c r="J63" s="40" t="e">
        <f t="shared" si="8"/>
        <v>#DIV/0!</v>
      </c>
      <c r="K63" s="33" t="e">
        <f t="shared" si="9"/>
        <v>#DIV/0!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>
        <f t="shared" si="15"/>
        <v>0</v>
      </c>
      <c r="I64" s="32">
        <f t="shared" si="14"/>
        <v>0</v>
      </c>
      <c r="J64" s="40" t="e">
        <f t="shared" si="8"/>
        <v>#DIV/0!</v>
      </c>
      <c r="K64" s="33" t="e">
        <f t="shared" si="9"/>
        <v>#DIV/0!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>
        <f t="shared" si="15"/>
        <v>0</v>
      </c>
      <c r="I65" s="32">
        <f t="shared" si="14"/>
        <v>0</v>
      </c>
      <c r="J65" s="40" t="e">
        <f t="shared" si="8"/>
        <v>#DIV/0!</v>
      </c>
      <c r="K65" s="33" t="e">
        <f t="shared" si="9"/>
        <v>#DIV/0!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>
        <f t="shared" si="15"/>
        <v>0</v>
      </c>
      <c r="I66" s="32">
        <f t="shared" si="14"/>
        <v>0</v>
      </c>
      <c r="J66" s="40" t="e">
        <f t="shared" si="8"/>
        <v>#DIV/0!</v>
      </c>
      <c r="K66" s="33" t="e">
        <f t="shared" si="9"/>
        <v>#DIV/0!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>
        <f t="shared" si="15"/>
        <v>0</v>
      </c>
      <c r="I67" s="32">
        <f t="shared" si="14"/>
        <v>0</v>
      </c>
      <c r="J67" s="40" t="e">
        <f t="shared" si="8"/>
        <v>#DIV/0!</v>
      </c>
      <c r="K67" s="33" t="e">
        <f t="shared" si="9"/>
        <v>#DIV/0!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>
        <f t="shared" si="15"/>
        <v>0</v>
      </c>
      <c r="I68" s="32">
        <f t="shared" si="14"/>
        <v>0</v>
      </c>
      <c r="J68" s="40" t="e">
        <f t="shared" si="8"/>
        <v>#DIV/0!</v>
      </c>
      <c r="K68" s="33" t="e">
        <f t="shared" si="9"/>
        <v>#DIV/0!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>
        <f t="shared" si="15"/>
        <v>0</v>
      </c>
      <c r="I69" s="32">
        <f t="shared" si="14"/>
        <v>0</v>
      </c>
      <c r="J69" s="40" t="e">
        <f t="shared" si="8"/>
        <v>#DIV/0!</v>
      </c>
      <c r="K69" s="33" t="e">
        <f t="shared" si="9"/>
        <v>#DIV/0!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>
        <f t="shared" si="15"/>
        <v>0</v>
      </c>
      <c r="I70" s="32">
        <f t="shared" si="14"/>
        <v>0</v>
      </c>
      <c r="J70" s="40" t="e">
        <f t="shared" si="8"/>
        <v>#DIV/0!</v>
      </c>
      <c r="K70" s="33" t="e">
        <f t="shared" si="9"/>
        <v>#DIV/0!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>
        <f t="shared" si="15"/>
        <v>0</v>
      </c>
      <c r="I71" s="32">
        <f t="shared" si="14"/>
        <v>0</v>
      </c>
      <c r="J71" s="40" t="e">
        <f t="shared" si="8"/>
        <v>#DIV/0!</v>
      </c>
      <c r="K71" s="33" t="e">
        <f t="shared" si="9"/>
        <v>#DIV/0!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>
        <f t="shared" si="15"/>
        <v>0</v>
      </c>
      <c r="I72" s="32">
        <f t="shared" si="14"/>
        <v>0</v>
      </c>
      <c r="J72" s="40" t="e">
        <f t="shared" si="8"/>
        <v>#DIV/0!</v>
      </c>
      <c r="K72" s="33" t="e">
        <f t="shared" si="9"/>
        <v>#DIV/0!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>
        <f t="shared" si="15"/>
        <v>0</v>
      </c>
      <c r="I73" s="32">
        <f t="shared" si="14"/>
        <v>0</v>
      </c>
      <c r="J73" s="40" t="e">
        <f t="shared" si="8"/>
        <v>#DIV/0!</v>
      </c>
      <c r="K73" s="33" t="e">
        <f t="shared" si="9"/>
        <v>#DIV/0!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>
        <f t="shared" si="15"/>
        <v>0</v>
      </c>
      <c r="I74" s="32">
        <f t="shared" si="14"/>
        <v>0</v>
      </c>
      <c r="J74" s="40" t="e">
        <f t="shared" si="8"/>
        <v>#DIV/0!</v>
      </c>
      <c r="K74" s="33" t="e">
        <f t="shared" si="9"/>
        <v>#DIV/0!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>
        <f t="shared" si="15"/>
        <v>0</v>
      </c>
      <c r="I75" s="32">
        <f t="shared" si="14"/>
        <v>0</v>
      </c>
      <c r="J75" s="40" t="e">
        <f t="shared" si="8"/>
        <v>#DIV/0!</v>
      </c>
      <c r="K75" s="33" t="e">
        <f t="shared" si="9"/>
        <v>#DIV/0!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>
        <f t="shared" si="15"/>
        <v>0</v>
      </c>
      <c r="I76" s="32">
        <f t="shared" si="14"/>
        <v>0</v>
      </c>
      <c r="J76" s="40" t="e">
        <f t="shared" si="8"/>
        <v>#DIV/0!</v>
      </c>
      <c r="K76" s="33" t="e">
        <f t="shared" si="9"/>
        <v>#DIV/0!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>
        <f t="shared" si="15"/>
        <v>0</v>
      </c>
      <c r="I77" s="32">
        <f t="shared" si="14"/>
        <v>0</v>
      </c>
      <c r="J77" s="40" t="e">
        <f t="shared" si="8"/>
        <v>#DIV/0!</v>
      </c>
      <c r="K77" s="33" t="e">
        <f t="shared" si="9"/>
        <v>#DIV/0!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>
        <f t="shared" si="15"/>
        <v>0</v>
      </c>
      <c r="I78" s="32">
        <f t="shared" si="14"/>
        <v>0</v>
      </c>
      <c r="J78" s="40" t="e">
        <f t="shared" si="8"/>
        <v>#DIV/0!</v>
      </c>
      <c r="K78" s="33" t="e">
        <f t="shared" si="9"/>
        <v>#DIV/0!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>
        <f t="shared" si="15"/>
        <v>0</v>
      </c>
      <c r="I79" s="32">
        <f t="shared" si="14"/>
        <v>0</v>
      </c>
      <c r="J79" s="40" t="e">
        <f t="shared" si="8"/>
        <v>#DIV/0!</v>
      </c>
      <c r="K79" s="33" t="e">
        <f t="shared" si="9"/>
        <v>#DIV/0!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>
        <f t="shared" si="15"/>
        <v>0</v>
      </c>
      <c r="I80" s="32">
        <f t="shared" si="14"/>
        <v>0</v>
      </c>
      <c r="J80" s="40" t="e">
        <f t="shared" si="8"/>
        <v>#DIV/0!</v>
      </c>
      <c r="K80" s="33" t="e">
        <f t="shared" si="9"/>
        <v>#DIV/0!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>
        <f t="shared" si="15"/>
        <v>0</v>
      </c>
      <c r="I81" s="32">
        <f t="shared" si="14"/>
        <v>0</v>
      </c>
      <c r="J81" s="40" t="e">
        <f t="shared" si="8"/>
        <v>#DIV/0!</v>
      </c>
      <c r="K81" s="33" t="e">
        <f t="shared" si="9"/>
        <v>#DIV/0!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>
        <f t="shared" si="15"/>
        <v>0</v>
      </c>
      <c r="I82" s="32">
        <f t="shared" si="14"/>
        <v>0</v>
      </c>
      <c r="J82" s="40" t="e">
        <f t="shared" si="8"/>
        <v>#DIV/0!</v>
      </c>
      <c r="K82" s="33" t="e">
        <f t="shared" si="9"/>
        <v>#DIV/0!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>
        <f t="shared" si="15"/>
        <v>0</v>
      </c>
      <c r="I83" s="32">
        <f t="shared" si="14"/>
        <v>0</v>
      </c>
      <c r="J83" s="40" t="e">
        <f t="shared" si="8"/>
        <v>#DIV/0!</v>
      </c>
      <c r="K83" s="33" t="e">
        <f t="shared" si="9"/>
        <v>#DIV/0!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>
        <f t="shared" si="15"/>
        <v>0</v>
      </c>
      <c r="I84" s="32">
        <f t="shared" si="14"/>
        <v>0</v>
      </c>
      <c r="J84" s="40" t="e">
        <f t="shared" si="8"/>
        <v>#DIV/0!</v>
      </c>
      <c r="K84" s="33" t="e">
        <f t="shared" si="9"/>
        <v>#DIV/0!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>
        <f t="shared" si="15"/>
        <v>0</v>
      </c>
      <c r="I85" s="32">
        <f t="shared" si="14"/>
        <v>0</v>
      </c>
      <c r="J85" s="40" t="e">
        <f t="shared" si="8"/>
        <v>#DIV/0!</v>
      </c>
      <c r="K85" s="33" t="e">
        <f t="shared" si="9"/>
        <v>#DIV/0!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>
        <f t="shared" si="15"/>
        <v>0</v>
      </c>
      <c r="I86" s="32">
        <f t="shared" si="14"/>
        <v>0</v>
      </c>
      <c r="J86" s="40" t="e">
        <f t="shared" si="8"/>
        <v>#DIV/0!</v>
      </c>
      <c r="K86" s="33" t="e">
        <f t="shared" si="9"/>
        <v>#DIV/0!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>
        <f t="shared" si="15"/>
        <v>0</v>
      </c>
      <c r="I87" s="32">
        <f t="shared" si="14"/>
        <v>0</v>
      </c>
      <c r="J87" s="40" t="e">
        <f t="shared" si="8"/>
        <v>#DIV/0!</v>
      </c>
      <c r="K87" s="33" t="e">
        <f t="shared" si="9"/>
        <v>#DIV/0!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>
        <f t="shared" si="15"/>
        <v>0</v>
      </c>
      <c r="I88" s="32">
        <f t="shared" si="14"/>
        <v>0</v>
      </c>
      <c r="J88" s="40" t="e">
        <f t="shared" si="8"/>
        <v>#DIV/0!</v>
      </c>
      <c r="K88" s="33" t="e">
        <f t="shared" si="9"/>
        <v>#DIV/0!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>
        <f t="shared" si="15"/>
        <v>0</v>
      </c>
      <c r="I89" s="32">
        <f t="shared" si="14"/>
        <v>0</v>
      </c>
      <c r="J89" s="40" t="e">
        <f t="shared" ref="J89:J121" si="16">ROUND(((K88+E89)-H89)/I89,2)</f>
        <v>#DIV/0!</v>
      </c>
      <c r="K89" s="33" t="e">
        <f t="shared" ref="K89:K121" si="17">ROUND(I89*J89,2)</f>
        <v>#DIV/0!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>
        <f t="shared" si="15"/>
        <v>0</v>
      </c>
      <c r="I90" s="32">
        <f t="shared" si="14"/>
        <v>0</v>
      </c>
      <c r="J90" s="40" t="e">
        <f t="shared" si="16"/>
        <v>#DIV/0!</v>
      </c>
      <c r="K90" s="33" t="e">
        <f t="shared" si="17"/>
        <v>#DIV/0!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>
        <f t="shared" si="15"/>
        <v>0</v>
      </c>
      <c r="I91" s="32">
        <f t="shared" si="14"/>
        <v>0</v>
      </c>
      <c r="J91" s="40" t="e">
        <f t="shared" si="16"/>
        <v>#DIV/0!</v>
      </c>
      <c r="K91" s="33" t="e">
        <f t="shared" si="17"/>
        <v>#DIV/0!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>
        <f t="shared" si="15"/>
        <v>0</v>
      </c>
      <c r="I92" s="32">
        <f t="shared" si="14"/>
        <v>0</v>
      </c>
      <c r="J92" s="40" t="e">
        <f t="shared" si="16"/>
        <v>#DIV/0!</v>
      </c>
      <c r="K92" s="33" t="e">
        <f t="shared" si="17"/>
        <v>#DIV/0!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>
        <f t="shared" si="15"/>
        <v>0</v>
      </c>
      <c r="I93" s="32">
        <f t="shared" si="14"/>
        <v>0</v>
      </c>
      <c r="J93" s="40" t="e">
        <f t="shared" si="16"/>
        <v>#DIV/0!</v>
      </c>
      <c r="K93" s="33" t="e">
        <f t="shared" si="17"/>
        <v>#DIV/0!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>
        <f t="shared" si="15"/>
        <v>0</v>
      </c>
      <c r="I94" s="32">
        <f t="shared" si="14"/>
        <v>0</v>
      </c>
      <c r="J94" s="40" t="e">
        <f t="shared" si="16"/>
        <v>#DIV/0!</v>
      </c>
      <c r="K94" s="33" t="e">
        <f t="shared" si="17"/>
        <v>#DIV/0!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>
        <f t="shared" si="15"/>
        <v>0</v>
      </c>
      <c r="I95" s="32">
        <f t="shared" si="14"/>
        <v>0</v>
      </c>
      <c r="J95" s="40" t="e">
        <f t="shared" si="16"/>
        <v>#DIV/0!</v>
      </c>
      <c r="K95" s="33" t="e">
        <f t="shared" si="17"/>
        <v>#DIV/0!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>
        <f t="shared" si="15"/>
        <v>0</v>
      </c>
      <c r="I96" s="32">
        <f t="shared" si="14"/>
        <v>0</v>
      </c>
      <c r="J96" s="40" t="e">
        <f t="shared" si="16"/>
        <v>#DIV/0!</v>
      </c>
      <c r="K96" s="33" t="e">
        <f t="shared" si="17"/>
        <v>#DIV/0!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>
        <f t="shared" si="15"/>
        <v>0</v>
      </c>
      <c r="I97" s="32">
        <f t="shared" si="14"/>
        <v>0</v>
      </c>
      <c r="J97" s="40" t="e">
        <f t="shared" si="16"/>
        <v>#DIV/0!</v>
      </c>
      <c r="K97" s="33" t="e">
        <f t="shared" si="17"/>
        <v>#DIV/0!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>
        <f t="shared" ref="H98:H121" si="18">F98*G98</f>
        <v>0</v>
      </c>
      <c r="I98" s="32">
        <f t="shared" ref="I98:I121" si="19">+I97+C98-F98</f>
        <v>0</v>
      </c>
      <c r="J98" s="40" t="e">
        <f t="shared" si="16"/>
        <v>#DIV/0!</v>
      </c>
      <c r="K98" s="33" t="e">
        <f t="shared" si="17"/>
        <v>#DIV/0!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>
        <f t="shared" si="18"/>
        <v>0</v>
      </c>
      <c r="I99" s="32">
        <f t="shared" si="19"/>
        <v>0</v>
      </c>
      <c r="J99" s="40" t="e">
        <f t="shared" si="16"/>
        <v>#DIV/0!</v>
      </c>
      <c r="K99" s="33" t="e">
        <f t="shared" si="17"/>
        <v>#DIV/0!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>
        <f t="shared" si="18"/>
        <v>0</v>
      </c>
      <c r="I100" s="32">
        <f t="shared" si="19"/>
        <v>0</v>
      </c>
      <c r="J100" s="40" t="e">
        <f t="shared" si="16"/>
        <v>#DIV/0!</v>
      </c>
      <c r="K100" s="33" t="e">
        <f t="shared" si="17"/>
        <v>#DIV/0!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>
        <f t="shared" si="18"/>
        <v>0</v>
      </c>
      <c r="I101" s="32">
        <f t="shared" si="19"/>
        <v>0</v>
      </c>
      <c r="J101" s="40" t="e">
        <f t="shared" si="16"/>
        <v>#DIV/0!</v>
      </c>
      <c r="K101" s="33" t="e">
        <f t="shared" si="17"/>
        <v>#DIV/0!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>
        <f t="shared" si="18"/>
        <v>0</v>
      </c>
      <c r="I102" s="32">
        <f t="shared" si="19"/>
        <v>0</v>
      </c>
      <c r="J102" s="40" t="e">
        <f t="shared" si="16"/>
        <v>#DIV/0!</v>
      </c>
      <c r="K102" s="33" t="e">
        <f t="shared" si="17"/>
        <v>#DIV/0!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>
        <f t="shared" si="18"/>
        <v>0</v>
      </c>
      <c r="I103" s="32">
        <f t="shared" si="19"/>
        <v>0</v>
      </c>
      <c r="J103" s="40" t="e">
        <f t="shared" si="16"/>
        <v>#DIV/0!</v>
      </c>
      <c r="K103" s="33" t="e">
        <f t="shared" si="17"/>
        <v>#DIV/0!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>
        <f t="shared" si="18"/>
        <v>0</v>
      </c>
      <c r="I104" s="32">
        <f t="shared" si="19"/>
        <v>0</v>
      </c>
      <c r="J104" s="40" t="e">
        <f t="shared" si="16"/>
        <v>#DIV/0!</v>
      </c>
      <c r="K104" s="33" t="e">
        <f t="shared" si="17"/>
        <v>#DIV/0!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>
        <f t="shared" si="18"/>
        <v>0</v>
      </c>
      <c r="I105" s="32">
        <f t="shared" si="19"/>
        <v>0</v>
      </c>
      <c r="J105" s="40" t="e">
        <f t="shared" si="16"/>
        <v>#DIV/0!</v>
      </c>
      <c r="K105" s="33" t="e">
        <f t="shared" si="17"/>
        <v>#DIV/0!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>
        <f t="shared" si="18"/>
        <v>0</v>
      </c>
      <c r="I106" s="32">
        <f t="shared" si="19"/>
        <v>0</v>
      </c>
      <c r="J106" s="40" t="e">
        <f t="shared" si="16"/>
        <v>#DIV/0!</v>
      </c>
      <c r="K106" s="33" t="e">
        <f t="shared" si="17"/>
        <v>#DIV/0!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>
        <f t="shared" si="18"/>
        <v>0</v>
      </c>
      <c r="I107" s="32">
        <f t="shared" si="19"/>
        <v>0</v>
      </c>
      <c r="J107" s="40" t="e">
        <f t="shared" si="16"/>
        <v>#DIV/0!</v>
      </c>
      <c r="K107" s="33" t="e">
        <f t="shared" si="17"/>
        <v>#DIV/0!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>
        <f t="shared" si="18"/>
        <v>0</v>
      </c>
      <c r="I108" s="32">
        <f t="shared" si="19"/>
        <v>0</v>
      </c>
      <c r="J108" s="40" t="e">
        <f t="shared" si="16"/>
        <v>#DIV/0!</v>
      </c>
      <c r="K108" s="33" t="e">
        <f t="shared" si="17"/>
        <v>#DIV/0!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>
        <f t="shared" si="18"/>
        <v>0</v>
      </c>
      <c r="I109" s="32">
        <f t="shared" si="19"/>
        <v>0</v>
      </c>
      <c r="J109" s="40" t="e">
        <f t="shared" si="16"/>
        <v>#DIV/0!</v>
      </c>
      <c r="K109" s="33" t="e">
        <f t="shared" si="17"/>
        <v>#DIV/0!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>
        <f t="shared" si="18"/>
        <v>0</v>
      </c>
      <c r="I110" s="32">
        <f t="shared" si="19"/>
        <v>0</v>
      </c>
      <c r="J110" s="40" t="e">
        <f t="shared" si="16"/>
        <v>#DIV/0!</v>
      </c>
      <c r="K110" s="33" t="e">
        <f t="shared" si="17"/>
        <v>#DIV/0!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>
        <f t="shared" si="18"/>
        <v>0</v>
      </c>
      <c r="I111" s="32">
        <f t="shared" si="19"/>
        <v>0</v>
      </c>
      <c r="J111" s="40" t="e">
        <f t="shared" si="16"/>
        <v>#DIV/0!</v>
      </c>
      <c r="K111" s="33" t="e">
        <f t="shared" si="17"/>
        <v>#DIV/0!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>
        <f t="shared" si="18"/>
        <v>0</v>
      </c>
      <c r="I112" s="32">
        <f t="shared" si="19"/>
        <v>0</v>
      </c>
      <c r="J112" s="40" t="e">
        <f t="shared" si="16"/>
        <v>#DIV/0!</v>
      </c>
      <c r="K112" s="33" t="e">
        <f t="shared" si="17"/>
        <v>#DIV/0!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>
        <f t="shared" si="18"/>
        <v>0</v>
      </c>
      <c r="I113" s="32">
        <f t="shared" si="19"/>
        <v>0</v>
      </c>
      <c r="J113" s="40" t="e">
        <f t="shared" si="16"/>
        <v>#DIV/0!</v>
      </c>
      <c r="K113" s="33" t="e">
        <f t="shared" si="17"/>
        <v>#DIV/0!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>
        <f t="shared" si="18"/>
        <v>0</v>
      </c>
      <c r="I114" s="32">
        <f t="shared" si="19"/>
        <v>0</v>
      </c>
      <c r="J114" s="40" t="e">
        <f t="shared" si="16"/>
        <v>#DIV/0!</v>
      </c>
      <c r="K114" s="33" t="e">
        <f t="shared" si="17"/>
        <v>#DIV/0!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>
        <f t="shared" si="18"/>
        <v>0</v>
      </c>
      <c r="I115" s="32">
        <f t="shared" si="19"/>
        <v>0</v>
      </c>
      <c r="J115" s="40" t="e">
        <f t="shared" si="16"/>
        <v>#DIV/0!</v>
      </c>
      <c r="K115" s="33" t="e">
        <f t="shared" si="17"/>
        <v>#DIV/0!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>
        <f t="shared" si="18"/>
        <v>0</v>
      </c>
      <c r="I116" s="32">
        <f t="shared" si="19"/>
        <v>0</v>
      </c>
      <c r="J116" s="40" t="e">
        <f t="shared" si="16"/>
        <v>#DIV/0!</v>
      </c>
      <c r="K116" s="33" t="e">
        <f t="shared" si="17"/>
        <v>#DIV/0!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>
        <f t="shared" si="18"/>
        <v>0</v>
      </c>
      <c r="I117" s="32">
        <f t="shared" si="19"/>
        <v>0</v>
      </c>
      <c r="J117" s="40" t="e">
        <f t="shared" si="16"/>
        <v>#DIV/0!</v>
      </c>
      <c r="K117" s="33" t="e">
        <f t="shared" si="17"/>
        <v>#DIV/0!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>
        <f t="shared" si="18"/>
        <v>0</v>
      </c>
      <c r="I118" s="32">
        <f t="shared" si="19"/>
        <v>0</v>
      </c>
      <c r="J118" s="40" t="e">
        <f t="shared" si="16"/>
        <v>#DIV/0!</v>
      </c>
      <c r="K118" s="33" t="e">
        <f t="shared" si="17"/>
        <v>#DIV/0!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>
        <f t="shared" si="18"/>
        <v>0</v>
      </c>
      <c r="I119" s="32">
        <f t="shared" si="19"/>
        <v>0</v>
      </c>
      <c r="J119" s="40" t="e">
        <f t="shared" si="16"/>
        <v>#DIV/0!</v>
      </c>
      <c r="K119" s="33" t="e">
        <f t="shared" si="17"/>
        <v>#DIV/0!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>
        <f t="shared" si="18"/>
        <v>0</v>
      </c>
      <c r="I120" s="32">
        <f t="shared" si="19"/>
        <v>0</v>
      </c>
      <c r="J120" s="40" t="e">
        <f t="shared" si="16"/>
        <v>#DIV/0!</v>
      </c>
      <c r="K120" s="33" t="e">
        <f t="shared" si="17"/>
        <v>#DIV/0!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/>
      <c r="H121" s="21">
        <f t="shared" si="18"/>
        <v>0</v>
      </c>
      <c r="I121" s="32">
        <f t="shared" si="19"/>
        <v>0</v>
      </c>
      <c r="J121" s="40" t="e">
        <f t="shared" si="16"/>
        <v>#DIV/0!</v>
      </c>
      <c r="K121" s="33" t="e">
        <f t="shared" si="17"/>
        <v>#DIV/0!</v>
      </c>
      <c r="L121" s="34"/>
    </row>
  </sheetData>
  <mergeCells count="24"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M120"/>
  <sheetViews>
    <sheetView topLeftCell="A22" zoomScaleNormal="100" zoomScaleSheetLayoutView="100" workbookViewId="0">
      <selection activeCell="K49" sqref="K4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1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28515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81</v>
      </c>
      <c r="E8" s="10"/>
      <c r="F8" s="10"/>
      <c r="G8" s="10"/>
      <c r="H8" s="38"/>
      <c r="I8" s="9" t="s">
        <v>7</v>
      </c>
      <c r="J8" s="10"/>
      <c r="K8" s="10" t="s">
        <v>83</v>
      </c>
      <c r="L8" s="11"/>
    </row>
    <row r="9" spans="1:13" ht="15" customHeight="1">
      <c r="A9" s="12" t="s">
        <v>9</v>
      </c>
      <c r="B9" s="67"/>
      <c r="C9" s="10"/>
      <c r="D9" s="10" t="s">
        <v>82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/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560</v>
      </c>
      <c r="J14" s="25">
        <v>50</v>
      </c>
      <c r="K14" s="21">
        <f>J14*I14</f>
        <v>28000</v>
      </c>
      <c r="L14" s="26"/>
    </row>
    <row r="15" spans="1:13">
      <c r="A15" s="17">
        <v>45364</v>
      </c>
      <c r="B15" s="76" t="s">
        <v>615</v>
      </c>
      <c r="C15" s="28"/>
      <c r="D15" s="29"/>
      <c r="E15" s="21"/>
      <c r="F15" s="30">
        <v>1</v>
      </c>
      <c r="G15" s="31">
        <f>J14</f>
        <v>50</v>
      </c>
      <c r="H15" s="21">
        <f>F15*G15</f>
        <v>50</v>
      </c>
      <c r="I15" s="32">
        <f>+I14+C15-F15</f>
        <v>559</v>
      </c>
      <c r="J15" s="40">
        <f>ROUND(((K14+E15)-H15)/I15,2)</f>
        <v>50</v>
      </c>
      <c r="K15" s="33">
        <f>ROUND(I15*J15,2)</f>
        <v>27950</v>
      </c>
      <c r="L15" s="34"/>
      <c r="M15" s="1" t="s">
        <v>753</v>
      </c>
    </row>
    <row r="16" spans="1:13">
      <c r="A16" s="194">
        <v>45371</v>
      </c>
      <c r="B16" s="316" t="s">
        <v>618</v>
      </c>
      <c r="C16" s="196"/>
      <c r="D16" s="197"/>
      <c r="E16" s="198"/>
      <c r="F16" s="199">
        <v>1</v>
      </c>
      <c r="G16" s="208">
        <f>J15</f>
        <v>50</v>
      </c>
      <c r="H16" s="198">
        <f>F16*G16</f>
        <v>50</v>
      </c>
      <c r="I16" s="201">
        <f>+I15+C16-F16</f>
        <v>558</v>
      </c>
      <c r="J16" s="202">
        <f>ROUND(((K15+E16)-H16)/I16,2)</f>
        <v>50</v>
      </c>
      <c r="K16" s="203">
        <f>ROUND(I16*J16,2)</f>
        <v>27900</v>
      </c>
      <c r="L16" s="204"/>
      <c r="M16" s="218" t="s">
        <v>765</v>
      </c>
    </row>
    <row r="17" spans="1:13">
      <c r="A17" s="17">
        <v>45386</v>
      </c>
      <c r="B17" s="73" t="s">
        <v>804</v>
      </c>
      <c r="C17" s="19">
        <v>20</v>
      </c>
      <c r="D17" s="20">
        <v>168</v>
      </c>
      <c r="E17" s="21">
        <f>C17*D17</f>
        <v>3360</v>
      </c>
      <c r="F17" s="22"/>
      <c r="G17" s="23">
        <f>J16</f>
        <v>50</v>
      </c>
      <c r="H17" s="21">
        <v>0</v>
      </c>
      <c r="I17" s="24">
        <f>+I16+C17-F17</f>
        <v>578</v>
      </c>
      <c r="J17" s="174">
        <f>ROUND(((K16+E17)-H17)/I17,2)</f>
        <v>54.08</v>
      </c>
      <c r="K17" s="21">
        <f>ROUND(I17*J17,2)</f>
        <v>31258.240000000002</v>
      </c>
      <c r="L17" s="26"/>
    </row>
    <row r="18" spans="1:13">
      <c r="A18" s="17">
        <v>45390</v>
      </c>
      <c r="B18" s="76" t="s">
        <v>615</v>
      </c>
      <c r="C18" s="28"/>
      <c r="D18" s="29"/>
      <c r="E18" s="21"/>
      <c r="F18" s="30">
        <v>1</v>
      </c>
      <c r="G18" s="31">
        <f t="shared" ref="G18:G24" si="0">J17</f>
        <v>54.08</v>
      </c>
      <c r="H18" s="21">
        <f t="shared" ref="H18:H81" si="1">F18*G18</f>
        <v>54.08</v>
      </c>
      <c r="I18" s="32">
        <f t="shared" ref="I18:I81" si="2">+I17+C18-F18</f>
        <v>577</v>
      </c>
      <c r="J18" s="40">
        <f t="shared" ref="J18:J81" si="3">ROUND(((K17+E18)-H18)/I18,2)</f>
        <v>54.08</v>
      </c>
      <c r="K18" s="33">
        <f t="shared" ref="K18:K81" si="4">ROUND(I18*J18,2)</f>
        <v>31204.16</v>
      </c>
      <c r="L18" s="34"/>
      <c r="M18" s="1" t="s">
        <v>813</v>
      </c>
    </row>
    <row r="19" spans="1:13" ht="17.100000000000001" customHeight="1">
      <c r="A19" s="194">
        <v>45399</v>
      </c>
      <c r="B19" s="331" t="s">
        <v>615</v>
      </c>
      <c r="C19" s="196"/>
      <c r="D19" s="197"/>
      <c r="E19" s="198"/>
      <c r="F19" s="199">
        <v>1</v>
      </c>
      <c r="G19" s="208">
        <f t="shared" si="0"/>
        <v>54.08</v>
      </c>
      <c r="H19" s="198">
        <f t="shared" si="1"/>
        <v>54.08</v>
      </c>
      <c r="I19" s="201">
        <f t="shared" si="2"/>
        <v>576</v>
      </c>
      <c r="J19" s="202">
        <f t="shared" si="3"/>
        <v>54.08</v>
      </c>
      <c r="K19" s="203">
        <f t="shared" si="4"/>
        <v>31150.080000000002</v>
      </c>
      <c r="L19" s="204"/>
      <c r="M19" s="218" t="s">
        <v>837</v>
      </c>
    </row>
    <row r="20" spans="1:13" ht="17.100000000000001" customHeight="1">
      <c r="A20" s="300">
        <v>45422</v>
      </c>
      <c r="B20" s="332" t="s">
        <v>577</v>
      </c>
      <c r="C20" s="302"/>
      <c r="D20" s="303"/>
      <c r="E20" s="304"/>
      <c r="F20" s="305">
        <v>1</v>
      </c>
      <c r="G20" s="306">
        <f t="shared" si="0"/>
        <v>54.08</v>
      </c>
      <c r="H20" s="304">
        <f t="shared" si="1"/>
        <v>54.08</v>
      </c>
      <c r="I20" s="307">
        <f t="shared" si="2"/>
        <v>575</v>
      </c>
      <c r="J20" s="308">
        <f t="shared" si="3"/>
        <v>54.08</v>
      </c>
      <c r="K20" s="304">
        <f t="shared" si="4"/>
        <v>31096</v>
      </c>
      <c r="L20" s="309"/>
      <c r="M20" s="327" t="s">
        <v>896</v>
      </c>
    </row>
    <row r="21" spans="1:13" ht="17.100000000000001" customHeight="1">
      <c r="A21" s="17">
        <v>45447</v>
      </c>
      <c r="B21" s="58" t="s">
        <v>615</v>
      </c>
      <c r="C21" s="19"/>
      <c r="D21" s="20"/>
      <c r="E21" s="21"/>
      <c r="F21" s="22">
        <v>1</v>
      </c>
      <c r="G21" s="23">
        <f t="shared" si="0"/>
        <v>54.08</v>
      </c>
      <c r="H21" s="21">
        <f t="shared" si="1"/>
        <v>54.08</v>
      </c>
      <c r="I21" s="24">
        <f t="shared" si="2"/>
        <v>574</v>
      </c>
      <c r="J21" s="174">
        <f t="shared" si="3"/>
        <v>54.08</v>
      </c>
      <c r="K21" s="21">
        <f t="shared" si="4"/>
        <v>31041.919999999998</v>
      </c>
      <c r="L21" s="26"/>
      <c r="M21" s="1" t="s">
        <v>972</v>
      </c>
    </row>
    <row r="22" spans="1:13" ht="17.100000000000001" customHeight="1">
      <c r="A22" s="194">
        <v>45448</v>
      </c>
      <c r="B22" s="194" t="s">
        <v>577</v>
      </c>
      <c r="C22" s="196"/>
      <c r="D22" s="197"/>
      <c r="E22" s="198"/>
      <c r="F22" s="199">
        <v>1</v>
      </c>
      <c r="G22" s="208">
        <f t="shared" si="0"/>
        <v>54.08</v>
      </c>
      <c r="H22" s="198">
        <f t="shared" si="1"/>
        <v>54.08</v>
      </c>
      <c r="I22" s="201">
        <f t="shared" si="2"/>
        <v>573</v>
      </c>
      <c r="J22" s="202">
        <f t="shared" si="3"/>
        <v>54.08</v>
      </c>
      <c r="K22" s="203">
        <f t="shared" si="4"/>
        <v>30987.84</v>
      </c>
      <c r="L22" s="204"/>
      <c r="M22" s="218" t="s">
        <v>974</v>
      </c>
    </row>
    <row r="23" spans="1:13" ht="17.100000000000001" customHeight="1">
      <c r="A23" s="17">
        <v>45482</v>
      </c>
      <c r="B23" s="58" t="s">
        <v>605</v>
      </c>
      <c r="C23" s="19"/>
      <c r="D23" s="20"/>
      <c r="E23" s="21"/>
      <c r="F23" s="22">
        <v>5</v>
      </c>
      <c r="G23" s="23">
        <f t="shared" si="0"/>
        <v>54.08</v>
      </c>
      <c r="H23" s="21">
        <f t="shared" si="1"/>
        <v>270.39999999999998</v>
      </c>
      <c r="I23" s="24">
        <f t="shared" si="2"/>
        <v>568</v>
      </c>
      <c r="J23" s="174">
        <f t="shared" si="3"/>
        <v>54.08</v>
      </c>
      <c r="K23" s="21">
        <f t="shared" si="4"/>
        <v>30717.439999999999</v>
      </c>
      <c r="L23" s="26"/>
      <c r="M23" s="1" t="s">
        <v>1053</v>
      </c>
    </row>
    <row r="24" spans="1:13" ht="17.100000000000001" customHeight="1">
      <c r="A24" s="17">
        <v>45524</v>
      </c>
      <c r="B24" s="36" t="s">
        <v>822</v>
      </c>
      <c r="C24" s="28"/>
      <c r="D24" s="29"/>
      <c r="E24" s="21"/>
      <c r="F24" s="30">
        <v>2</v>
      </c>
      <c r="G24" s="31">
        <f t="shared" si="0"/>
        <v>54.08</v>
      </c>
      <c r="H24" s="21">
        <f t="shared" si="1"/>
        <v>108.16</v>
      </c>
      <c r="I24" s="32">
        <f t="shared" si="2"/>
        <v>566</v>
      </c>
      <c r="J24" s="40">
        <f t="shared" si="3"/>
        <v>54.08</v>
      </c>
      <c r="K24" s="33">
        <f t="shared" si="4"/>
        <v>30609.279999999999</v>
      </c>
      <c r="L24" s="34"/>
      <c r="M24" s="1" t="s">
        <v>1200</v>
      </c>
    </row>
    <row r="25" spans="1:13" ht="17.100000000000001" customHeight="1">
      <c r="A25" s="17">
        <v>45551</v>
      </c>
      <c r="B25" s="36" t="s">
        <v>822</v>
      </c>
      <c r="C25" s="28"/>
      <c r="D25" s="29"/>
      <c r="E25" s="21"/>
      <c r="F25" s="30">
        <v>3</v>
      </c>
      <c r="G25" s="31">
        <f t="shared" ref="G25" si="5">J24</f>
        <v>54.08</v>
      </c>
      <c r="H25" s="21">
        <f t="shared" ref="H25" si="6">F25*G25</f>
        <v>162.24</v>
      </c>
      <c r="I25" s="32">
        <f t="shared" ref="I25" si="7">+I24+C25-F25</f>
        <v>563</v>
      </c>
      <c r="J25" s="40">
        <f t="shared" ref="J25" si="8">ROUND(((K24+E25)-H25)/I25,2)</f>
        <v>54.08</v>
      </c>
      <c r="K25" s="33">
        <f t="shared" ref="K25" si="9">ROUND(I25*J25,2)</f>
        <v>30447.040000000001</v>
      </c>
      <c r="L25" s="34"/>
      <c r="M25" s="1" t="s">
        <v>1277</v>
      </c>
    </row>
    <row r="26" spans="1:13" ht="17.100000000000001" customHeight="1">
      <c r="A26" s="17">
        <v>45575</v>
      </c>
      <c r="B26" s="36" t="s">
        <v>591</v>
      </c>
      <c r="C26" s="28"/>
      <c r="D26" s="29"/>
      <c r="E26" s="21"/>
      <c r="F26" s="30">
        <v>1</v>
      </c>
      <c r="G26" s="31">
        <f t="shared" ref="G26" si="10">J25</f>
        <v>54.08</v>
      </c>
      <c r="H26" s="21">
        <f t="shared" ref="H26" si="11">F26*G26</f>
        <v>54.08</v>
      </c>
      <c r="I26" s="32">
        <f t="shared" ref="I26" si="12">+I25+C26-F26</f>
        <v>562</v>
      </c>
      <c r="J26" s="40">
        <f t="shared" ref="J26" si="13">ROUND(((K25+E26)-H26)/I26,2)</f>
        <v>54.08</v>
      </c>
      <c r="K26" s="33">
        <f t="shared" ref="K26" si="14">ROUND(I26*J26,2)</f>
        <v>30392.959999999999</v>
      </c>
      <c r="L26" s="34"/>
      <c r="M26" s="1" t="s">
        <v>1370</v>
      </c>
    </row>
    <row r="27" spans="1:13" ht="17.100000000000001" customHeight="1">
      <c r="A27" s="17">
        <v>45580</v>
      </c>
      <c r="B27" s="36" t="s">
        <v>822</v>
      </c>
      <c r="C27" s="28"/>
      <c r="D27" s="29"/>
      <c r="E27" s="21"/>
      <c r="F27" s="30">
        <v>6</v>
      </c>
      <c r="G27" s="31">
        <f t="shared" ref="G27" si="15">J26</f>
        <v>54.08</v>
      </c>
      <c r="H27" s="21">
        <f t="shared" ref="H27" si="16">F27*G27</f>
        <v>324.48</v>
      </c>
      <c r="I27" s="32">
        <f t="shared" ref="I27" si="17">+I26+C27-F27</f>
        <v>556</v>
      </c>
      <c r="J27" s="40">
        <f t="shared" ref="J27" si="18">ROUND(((K26+E27)-H27)/I27,2)</f>
        <v>54.08</v>
      </c>
      <c r="K27" s="33">
        <f t="shared" ref="K27" si="19">ROUND(I27*J27,2)</f>
        <v>30068.48</v>
      </c>
      <c r="L27" s="34"/>
      <c r="M27" s="1" t="s">
        <v>1385</v>
      </c>
    </row>
    <row r="28" spans="1:13" ht="17.100000000000001" customHeight="1">
      <c r="A28" s="17">
        <v>45616</v>
      </c>
      <c r="B28" s="36" t="s">
        <v>822</v>
      </c>
      <c r="C28" s="28"/>
      <c r="D28" s="29"/>
      <c r="E28" s="21"/>
      <c r="F28" s="30">
        <v>3</v>
      </c>
      <c r="G28" s="31">
        <f t="shared" ref="G28" si="20">J27</f>
        <v>54.08</v>
      </c>
      <c r="H28" s="21">
        <f t="shared" ref="H28" si="21">F28*G28</f>
        <v>162.24</v>
      </c>
      <c r="I28" s="32">
        <f t="shared" ref="I28" si="22">+I27+C28-F28</f>
        <v>553</v>
      </c>
      <c r="J28" s="40">
        <f t="shared" ref="J28" si="23">ROUND(((K27+E28)-H28)/I28,2)</f>
        <v>54.08</v>
      </c>
      <c r="K28" s="33">
        <f t="shared" ref="K28" si="24">ROUND(I28*J28,2)</f>
        <v>29906.240000000002</v>
      </c>
      <c r="L28" s="34"/>
      <c r="M28" s="1" t="s">
        <v>1461</v>
      </c>
    </row>
    <row r="29" spans="1:13" ht="17.100000000000001" customHeight="1">
      <c r="A29" s="17">
        <v>45617</v>
      </c>
      <c r="B29" s="36" t="s">
        <v>577</v>
      </c>
      <c r="C29" s="28"/>
      <c r="D29" s="29"/>
      <c r="E29" s="21"/>
      <c r="F29" s="30">
        <v>5</v>
      </c>
      <c r="G29" s="31">
        <f t="shared" ref="G29" si="25">J28</f>
        <v>54.08</v>
      </c>
      <c r="H29" s="21">
        <f t="shared" ref="H29" si="26">F29*G29</f>
        <v>270.39999999999998</v>
      </c>
      <c r="I29" s="32">
        <f t="shared" ref="I29" si="27">+I28+C29-F29</f>
        <v>548</v>
      </c>
      <c r="J29" s="40">
        <f t="shared" ref="J29" si="28">ROUND(((K28+E29)-H29)/I29,2)</f>
        <v>54.08</v>
      </c>
      <c r="K29" s="33">
        <f t="shared" ref="K29" si="29">ROUND(I29*J29,2)</f>
        <v>29635.84</v>
      </c>
      <c r="L29" s="34"/>
      <c r="M29" s="1" t="s">
        <v>1465</v>
      </c>
    </row>
    <row r="30" spans="1:13" ht="17.100000000000001" customHeight="1">
      <c r="A30" s="17">
        <v>45617</v>
      </c>
      <c r="B30" s="36" t="s">
        <v>591</v>
      </c>
      <c r="C30" s="28"/>
      <c r="D30" s="29"/>
      <c r="E30" s="21"/>
      <c r="F30" s="30">
        <v>5</v>
      </c>
      <c r="G30" s="31">
        <f t="shared" ref="G30:G36" si="30">J29</f>
        <v>54.08</v>
      </c>
      <c r="H30" s="21">
        <f t="shared" ref="H30:H36" si="31">F30*G30</f>
        <v>270.39999999999998</v>
      </c>
      <c r="I30" s="32">
        <f t="shared" ref="I30:I36" si="32">+I29+C30-F30</f>
        <v>543</v>
      </c>
      <c r="J30" s="40">
        <f t="shared" ref="J30:J36" si="33">ROUND(((K29+E30)-H30)/I30,2)</f>
        <v>54.08</v>
      </c>
      <c r="K30" s="33">
        <f t="shared" ref="K30:K36" si="34">ROUND(I30*J30,2)</f>
        <v>29365.439999999999</v>
      </c>
      <c r="L30" s="34"/>
    </row>
    <row r="31" spans="1:13" ht="17.100000000000001" customHeight="1">
      <c r="A31" s="17">
        <v>45617</v>
      </c>
      <c r="B31" s="36" t="s">
        <v>615</v>
      </c>
      <c r="C31" s="28"/>
      <c r="D31" s="29"/>
      <c r="E31" s="21"/>
      <c r="F31" s="30">
        <v>5</v>
      </c>
      <c r="G31" s="31">
        <f t="shared" si="30"/>
        <v>54.08</v>
      </c>
      <c r="H31" s="21">
        <f t="shared" si="31"/>
        <v>270.39999999999998</v>
      </c>
      <c r="I31" s="32">
        <f t="shared" si="32"/>
        <v>538</v>
      </c>
      <c r="J31" s="40">
        <f t="shared" si="33"/>
        <v>54.08</v>
      </c>
      <c r="K31" s="33">
        <f t="shared" si="34"/>
        <v>29095.040000000001</v>
      </c>
      <c r="L31" s="34"/>
    </row>
    <row r="32" spans="1:13" ht="17.100000000000001" customHeight="1">
      <c r="A32" s="17">
        <v>45617</v>
      </c>
      <c r="B32" s="36" t="s">
        <v>497</v>
      </c>
      <c r="C32" s="28"/>
      <c r="D32" s="29"/>
      <c r="E32" s="21"/>
      <c r="F32" s="30">
        <v>5</v>
      </c>
      <c r="G32" s="31">
        <f t="shared" si="30"/>
        <v>54.08</v>
      </c>
      <c r="H32" s="21">
        <f t="shared" si="31"/>
        <v>270.39999999999998</v>
      </c>
      <c r="I32" s="32">
        <f t="shared" si="32"/>
        <v>533</v>
      </c>
      <c r="J32" s="40">
        <f t="shared" si="33"/>
        <v>54.08</v>
      </c>
      <c r="K32" s="33">
        <f t="shared" si="34"/>
        <v>28824.639999999999</v>
      </c>
      <c r="L32" s="34"/>
    </row>
    <row r="33" spans="1:13" ht="17.100000000000001" customHeight="1">
      <c r="A33" s="17">
        <v>45618</v>
      </c>
      <c r="B33" s="36" t="s">
        <v>605</v>
      </c>
      <c r="C33" s="28"/>
      <c r="D33" s="29"/>
      <c r="E33" s="21"/>
      <c r="F33" s="30">
        <v>5</v>
      </c>
      <c r="G33" s="31">
        <f t="shared" si="30"/>
        <v>54.08</v>
      </c>
      <c r="H33" s="21">
        <f t="shared" si="31"/>
        <v>270.39999999999998</v>
      </c>
      <c r="I33" s="32">
        <f t="shared" si="32"/>
        <v>528</v>
      </c>
      <c r="J33" s="40">
        <f t="shared" si="33"/>
        <v>54.08</v>
      </c>
      <c r="K33" s="33">
        <f t="shared" si="34"/>
        <v>28554.240000000002</v>
      </c>
      <c r="L33" s="34"/>
    </row>
    <row r="34" spans="1:13" ht="17.100000000000001" customHeight="1">
      <c r="A34" s="17">
        <v>45618</v>
      </c>
      <c r="B34" s="36" t="s">
        <v>572</v>
      </c>
      <c r="C34" s="28"/>
      <c r="D34" s="29"/>
      <c r="E34" s="21"/>
      <c r="F34" s="30">
        <v>5</v>
      </c>
      <c r="G34" s="31">
        <f t="shared" si="30"/>
        <v>54.08</v>
      </c>
      <c r="H34" s="21">
        <f t="shared" si="31"/>
        <v>270.39999999999998</v>
      </c>
      <c r="I34" s="32">
        <f t="shared" si="32"/>
        <v>523</v>
      </c>
      <c r="J34" s="40">
        <f t="shared" si="33"/>
        <v>54.08</v>
      </c>
      <c r="K34" s="33">
        <f t="shared" si="34"/>
        <v>28283.84</v>
      </c>
      <c r="L34" s="34"/>
    </row>
    <row r="35" spans="1:13" ht="17.100000000000001" customHeight="1">
      <c r="A35" s="17">
        <v>45618</v>
      </c>
      <c r="B35" s="36" t="s">
        <v>580</v>
      </c>
      <c r="C35" s="28"/>
      <c r="D35" s="29"/>
      <c r="E35" s="21"/>
      <c r="F35" s="30">
        <v>5</v>
      </c>
      <c r="G35" s="31">
        <f t="shared" si="30"/>
        <v>54.08</v>
      </c>
      <c r="H35" s="21">
        <f t="shared" si="31"/>
        <v>270.39999999999998</v>
      </c>
      <c r="I35" s="32">
        <f t="shared" si="32"/>
        <v>518</v>
      </c>
      <c r="J35" s="40">
        <f t="shared" si="33"/>
        <v>54.08</v>
      </c>
      <c r="K35" s="33">
        <f t="shared" si="34"/>
        <v>28013.439999999999</v>
      </c>
      <c r="L35" s="34"/>
    </row>
    <row r="36" spans="1:13" ht="17.100000000000001" customHeight="1">
      <c r="A36" s="17">
        <v>45618</v>
      </c>
      <c r="B36" s="36" t="s">
        <v>603</v>
      </c>
      <c r="C36" s="28"/>
      <c r="D36" s="29"/>
      <c r="E36" s="21"/>
      <c r="F36" s="30">
        <v>5</v>
      </c>
      <c r="G36" s="31">
        <f t="shared" si="30"/>
        <v>54.08</v>
      </c>
      <c r="H36" s="21">
        <f t="shared" si="31"/>
        <v>270.39999999999998</v>
      </c>
      <c r="I36" s="32">
        <f t="shared" si="32"/>
        <v>513</v>
      </c>
      <c r="J36" s="40">
        <f t="shared" si="33"/>
        <v>54.08</v>
      </c>
      <c r="K36" s="33">
        <f t="shared" si="34"/>
        <v>27743.040000000001</v>
      </c>
      <c r="L36" s="34"/>
    </row>
    <row r="37" spans="1:13" ht="17.100000000000001" customHeight="1">
      <c r="A37" s="17">
        <v>45621</v>
      </c>
      <c r="B37" s="36" t="s">
        <v>574</v>
      </c>
      <c r="C37" s="28"/>
      <c r="D37" s="29"/>
      <c r="E37" s="21"/>
      <c r="F37" s="30">
        <v>10</v>
      </c>
      <c r="G37" s="31">
        <f t="shared" ref="G37:G39" si="35">J36</f>
        <v>54.08</v>
      </c>
      <c r="H37" s="21">
        <f t="shared" ref="H37:H39" si="36">F37*G37</f>
        <v>540.79999999999995</v>
      </c>
      <c r="I37" s="32">
        <f t="shared" ref="I37:I39" si="37">+I36+C37-F37</f>
        <v>503</v>
      </c>
      <c r="J37" s="40">
        <f t="shared" ref="J37:J39" si="38">ROUND(((K36+E37)-H37)/I37,2)</f>
        <v>54.08</v>
      </c>
      <c r="K37" s="33">
        <f t="shared" ref="K37:K39" si="39">ROUND(I37*J37,2)</f>
        <v>27202.240000000002</v>
      </c>
      <c r="L37" s="34"/>
    </row>
    <row r="38" spans="1:13" ht="17.100000000000001" customHeight="1">
      <c r="A38" s="17">
        <v>45621</v>
      </c>
      <c r="B38" s="36" t="s">
        <v>585</v>
      </c>
      <c r="C38" s="28"/>
      <c r="D38" s="29"/>
      <c r="E38" s="21"/>
      <c r="F38" s="30">
        <v>10</v>
      </c>
      <c r="G38" s="31">
        <f t="shared" si="35"/>
        <v>54.08</v>
      </c>
      <c r="H38" s="21">
        <f t="shared" si="36"/>
        <v>540.79999999999995</v>
      </c>
      <c r="I38" s="32">
        <f t="shared" si="37"/>
        <v>493</v>
      </c>
      <c r="J38" s="40">
        <f t="shared" si="38"/>
        <v>54.08</v>
      </c>
      <c r="K38" s="33">
        <f t="shared" si="39"/>
        <v>26661.439999999999</v>
      </c>
      <c r="L38" s="34"/>
    </row>
    <row r="39" spans="1:13" ht="17.100000000000001" customHeight="1">
      <c r="A39" s="17">
        <v>45621</v>
      </c>
      <c r="B39" s="36" t="s">
        <v>607</v>
      </c>
      <c r="C39" s="28"/>
      <c r="D39" s="29"/>
      <c r="E39" s="21"/>
      <c r="F39" s="30">
        <v>10</v>
      </c>
      <c r="G39" s="31">
        <f t="shared" si="35"/>
        <v>54.08</v>
      </c>
      <c r="H39" s="21">
        <f t="shared" si="36"/>
        <v>540.79999999999995</v>
      </c>
      <c r="I39" s="32">
        <f t="shared" si="37"/>
        <v>483</v>
      </c>
      <c r="J39" s="40">
        <f t="shared" si="38"/>
        <v>54.08</v>
      </c>
      <c r="K39" s="33">
        <f t="shared" si="39"/>
        <v>26120.639999999999</v>
      </c>
      <c r="L39" s="34"/>
    </row>
    <row r="40" spans="1:13" ht="17.100000000000001" customHeight="1">
      <c r="A40" s="17">
        <v>45630</v>
      </c>
      <c r="B40" s="36" t="s">
        <v>591</v>
      </c>
      <c r="C40" s="28"/>
      <c r="D40" s="29"/>
      <c r="E40" s="21"/>
      <c r="F40" s="30">
        <v>5</v>
      </c>
      <c r="G40" s="31">
        <f t="shared" ref="G40" si="40">J39</f>
        <v>54.08</v>
      </c>
      <c r="H40" s="21">
        <f t="shared" ref="H40" si="41">F40*G40</f>
        <v>270.39999999999998</v>
      </c>
      <c r="I40" s="32">
        <f t="shared" ref="I40" si="42">+I39+C40-F40</f>
        <v>478</v>
      </c>
      <c r="J40" s="40">
        <f t="shared" ref="J40" si="43">ROUND(((K39+E40)-H40)/I40,2)</f>
        <v>54.08</v>
      </c>
      <c r="K40" s="33">
        <f t="shared" ref="K40" si="44">ROUND(I40*J40,2)</f>
        <v>25850.240000000002</v>
      </c>
      <c r="L40" s="34"/>
      <c r="M40" s="1" t="s">
        <v>1485</v>
      </c>
    </row>
    <row r="41" spans="1:13" ht="17.100000000000001" customHeight="1">
      <c r="A41" s="17">
        <v>45635</v>
      </c>
      <c r="B41" s="36" t="s">
        <v>591</v>
      </c>
      <c r="C41" s="28"/>
      <c r="D41" s="29"/>
      <c r="E41" s="21"/>
      <c r="F41" s="30">
        <v>1</v>
      </c>
      <c r="G41" s="31">
        <f t="shared" ref="G41" si="45">J40</f>
        <v>54.08</v>
      </c>
      <c r="H41" s="21">
        <f t="shared" ref="H41" si="46">F41*G41</f>
        <v>54.08</v>
      </c>
      <c r="I41" s="32">
        <f t="shared" ref="I41" si="47">+I40+C41-F41</f>
        <v>477</v>
      </c>
      <c r="J41" s="40">
        <f t="shared" ref="J41" si="48">ROUND(((K40+E41)-H41)/I41,2)</f>
        <v>54.08</v>
      </c>
      <c r="K41" s="33">
        <f t="shared" ref="K41" si="49">ROUND(I41*J41,2)</f>
        <v>25796.16</v>
      </c>
      <c r="L41" s="34"/>
      <c r="M41" s="1" t="s">
        <v>1495</v>
      </c>
    </row>
    <row r="42" spans="1:13" ht="17.100000000000001" customHeight="1">
      <c r="A42" s="17">
        <v>45644</v>
      </c>
      <c r="B42" s="36" t="s">
        <v>570</v>
      </c>
      <c r="C42" s="28"/>
      <c r="D42" s="29"/>
      <c r="E42" s="21"/>
      <c r="F42" s="30">
        <v>2</v>
      </c>
      <c r="G42" s="31">
        <f t="shared" ref="G42" si="50">J41</f>
        <v>54.08</v>
      </c>
      <c r="H42" s="21">
        <f t="shared" ref="H42" si="51">F42*G42</f>
        <v>108.16</v>
      </c>
      <c r="I42" s="32">
        <f t="shared" ref="I42" si="52">+I41+C42-F42</f>
        <v>475</v>
      </c>
      <c r="J42" s="40">
        <f t="shared" ref="J42" si="53">ROUND(((K41+E42)-H42)/I42,2)</f>
        <v>54.08</v>
      </c>
      <c r="K42" s="33">
        <f t="shared" ref="K42" si="54">ROUND(I42*J42,2)</f>
        <v>25688</v>
      </c>
      <c r="L42" s="34"/>
      <c r="M42" s="1" t="s">
        <v>1519</v>
      </c>
    </row>
    <row r="43" spans="1:13" ht="17.100000000000001" customHeight="1">
      <c r="A43" s="17">
        <v>45645</v>
      </c>
      <c r="B43" s="36" t="s">
        <v>585</v>
      </c>
      <c r="C43" s="28"/>
      <c r="D43" s="29"/>
      <c r="E43" s="21"/>
      <c r="F43" s="30">
        <v>15</v>
      </c>
      <c r="G43" s="31">
        <f t="shared" ref="G43:G46" si="55">J42</f>
        <v>54.08</v>
      </c>
      <c r="H43" s="21">
        <f t="shared" ref="H43:H46" si="56">F43*G43</f>
        <v>811.19999999999993</v>
      </c>
      <c r="I43" s="32">
        <f t="shared" ref="I43:I46" si="57">+I42+C43-F43</f>
        <v>460</v>
      </c>
      <c r="J43" s="40">
        <f t="shared" ref="J43:J46" si="58">ROUND(((K42+E43)-H43)/I43,2)</f>
        <v>54.08</v>
      </c>
      <c r="K43" s="33">
        <f t="shared" ref="K43:K46" si="59">ROUND(I43*J43,2)</f>
        <v>24876.799999999999</v>
      </c>
      <c r="L43" s="34"/>
    </row>
    <row r="44" spans="1:13" ht="17.100000000000001" customHeight="1">
      <c r="A44" s="17">
        <v>45645</v>
      </c>
      <c r="B44" s="36" t="s">
        <v>607</v>
      </c>
      <c r="C44" s="28"/>
      <c r="D44" s="29"/>
      <c r="E44" s="21"/>
      <c r="F44" s="30">
        <v>15</v>
      </c>
      <c r="G44" s="31">
        <f t="shared" si="55"/>
        <v>54.08</v>
      </c>
      <c r="H44" s="21">
        <f t="shared" si="56"/>
        <v>811.19999999999993</v>
      </c>
      <c r="I44" s="32">
        <f t="shared" si="57"/>
        <v>445</v>
      </c>
      <c r="J44" s="40">
        <f t="shared" si="58"/>
        <v>54.08</v>
      </c>
      <c r="K44" s="33">
        <f t="shared" si="59"/>
        <v>24065.599999999999</v>
      </c>
      <c r="L44" s="34"/>
    </row>
    <row r="45" spans="1:13" ht="17.100000000000001" customHeight="1">
      <c r="A45" s="17">
        <v>45645</v>
      </c>
      <c r="B45" s="36" t="s">
        <v>603</v>
      </c>
      <c r="C45" s="28"/>
      <c r="D45" s="29"/>
      <c r="E45" s="21"/>
      <c r="F45" s="30">
        <v>15</v>
      </c>
      <c r="G45" s="31">
        <f t="shared" si="55"/>
        <v>54.08</v>
      </c>
      <c r="H45" s="21">
        <f t="shared" si="56"/>
        <v>811.19999999999993</v>
      </c>
      <c r="I45" s="32">
        <f t="shared" si="57"/>
        <v>430</v>
      </c>
      <c r="J45" s="40">
        <f t="shared" si="58"/>
        <v>54.08</v>
      </c>
      <c r="K45" s="33">
        <f t="shared" si="59"/>
        <v>23254.400000000001</v>
      </c>
      <c r="L45" s="34"/>
    </row>
    <row r="46" spans="1:13" ht="17.100000000000001" customHeight="1">
      <c r="A46" s="17">
        <v>45645</v>
      </c>
      <c r="B46" s="36" t="s">
        <v>577</v>
      </c>
      <c r="C46" s="28"/>
      <c r="D46" s="29"/>
      <c r="E46" s="21"/>
      <c r="F46" s="30">
        <v>15</v>
      </c>
      <c r="G46" s="31">
        <f t="shared" si="55"/>
        <v>54.08</v>
      </c>
      <c r="H46" s="21">
        <f t="shared" si="56"/>
        <v>811.19999999999993</v>
      </c>
      <c r="I46" s="32">
        <f t="shared" si="57"/>
        <v>415</v>
      </c>
      <c r="J46" s="40">
        <f t="shared" si="58"/>
        <v>54.08</v>
      </c>
      <c r="K46" s="33">
        <f t="shared" si="59"/>
        <v>22443.200000000001</v>
      </c>
      <c r="L46" s="34"/>
    </row>
    <row r="47" spans="1:13" ht="17.100000000000001" customHeight="1">
      <c r="A47" s="17">
        <v>45646</v>
      </c>
      <c r="B47" s="36" t="s">
        <v>574</v>
      </c>
      <c r="C47" s="28"/>
      <c r="D47" s="29"/>
      <c r="E47" s="21"/>
      <c r="F47" s="30">
        <v>15</v>
      </c>
      <c r="G47" s="31">
        <f t="shared" ref="G47:G49" si="60">J46</f>
        <v>54.08</v>
      </c>
      <c r="H47" s="21">
        <f t="shared" ref="H47:H49" si="61">F47*G47</f>
        <v>811.19999999999993</v>
      </c>
      <c r="I47" s="32">
        <f t="shared" ref="I47:I49" si="62">+I46+C47-F47</f>
        <v>400</v>
      </c>
      <c r="J47" s="40">
        <f t="shared" ref="J47:J49" si="63">ROUND(((K46+E47)-H47)/I47,2)</f>
        <v>54.08</v>
      </c>
      <c r="K47" s="33">
        <f t="shared" ref="K47:K49" si="64">ROUND(I47*J47,2)</f>
        <v>21632</v>
      </c>
      <c r="L47" s="34"/>
    </row>
    <row r="48" spans="1:13" ht="17.100000000000001" customHeight="1">
      <c r="A48" s="17">
        <v>45646</v>
      </c>
      <c r="B48" s="36" t="s">
        <v>591</v>
      </c>
      <c r="C48" s="28"/>
      <c r="D48" s="29"/>
      <c r="E48" s="21"/>
      <c r="F48" s="30">
        <v>15</v>
      </c>
      <c r="G48" s="31">
        <f t="shared" si="60"/>
        <v>54.08</v>
      </c>
      <c r="H48" s="21">
        <f t="shared" si="61"/>
        <v>811.19999999999993</v>
      </c>
      <c r="I48" s="32">
        <f t="shared" si="62"/>
        <v>385</v>
      </c>
      <c r="J48" s="40">
        <f t="shared" si="63"/>
        <v>54.08</v>
      </c>
      <c r="K48" s="33">
        <f t="shared" si="64"/>
        <v>20820.8</v>
      </c>
      <c r="L48" s="34"/>
    </row>
    <row r="49" spans="1:12" ht="17.100000000000001" customHeight="1">
      <c r="A49" s="17">
        <v>45646</v>
      </c>
      <c r="B49" s="36" t="s">
        <v>615</v>
      </c>
      <c r="C49" s="28"/>
      <c r="D49" s="29"/>
      <c r="E49" s="21"/>
      <c r="F49" s="30">
        <v>20</v>
      </c>
      <c r="G49" s="31">
        <f t="shared" si="60"/>
        <v>54.08</v>
      </c>
      <c r="H49" s="21">
        <f t="shared" si="61"/>
        <v>1081.5999999999999</v>
      </c>
      <c r="I49" s="32">
        <f t="shared" si="62"/>
        <v>365</v>
      </c>
      <c r="J49" s="40">
        <f t="shared" si="63"/>
        <v>54.08</v>
      </c>
      <c r="K49" s="33">
        <f t="shared" si="64"/>
        <v>19739.2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>
        <f t="shared" si="1"/>
        <v>0</v>
      </c>
      <c r="I50" s="32">
        <f t="shared" si="2"/>
        <v>365</v>
      </c>
      <c r="J50" s="40">
        <f t="shared" si="3"/>
        <v>54.08</v>
      </c>
      <c r="K50" s="33">
        <f t="shared" si="4"/>
        <v>19739.2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>
        <f t="shared" si="1"/>
        <v>0</v>
      </c>
      <c r="I51" s="32">
        <f t="shared" si="2"/>
        <v>365</v>
      </c>
      <c r="J51" s="40">
        <f t="shared" si="3"/>
        <v>54.08</v>
      </c>
      <c r="K51" s="33">
        <f t="shared" si="4"/>
        <v>19739.2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>
        <f t="shared" si="1"/>
        <v>0</v>
      </c>
      <c r="I52" s="32">
        <f t="shared" si="2"/>
        <v>365</v>
      </c>
      <c r="J52" s="40">
        <f t="shared" si="3"/>
        <v>54.08</v>
      </c>
      <c r="K52" s="33">
        <f t="shared" si="4"/>
        <v>19739.2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>
        <f t="shared" si="1"/>
        <v>0</v>
      </c>
      <c r="I53" s="32">
        <f t="shared" si="2"/>
        <v>365</v>
      </c>
      <c r="J53" s="40">
        <f t="shared" si="3"/>
        <v>54.08</v>
      </c>
      <c r="K53" s="33">
        <f t="shared" si="4"/>
        <v>19739.2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>
        <f t="shared" si="1"/>
        <v>0</v>
      </c>
      <c r="I54" s="32">
        <f t="shared" si="2"/>
        <v>365</v>
      </c>
      <c r="J54" s="40">
        <f t="shared" si="3"/>
        <v>54.08</v>
      </c>
      <c r="K54" s="33">
        <f t="shared" si="4"/>
        <v>19739.2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>
        <f t="shared" si="1"/>
        <v>0</v>
      </c>
      <c r="I55" s="32">
        <f t="shared" si="2"/>
        <v>365</v>
      </c>
      <c r="J55" s="40">
        <f t="shared" si="3"/>
        <v>54.08</v>
      </c>
      <c r="K55" s="33">
        <f t="shared" si="4"/>
        <v>19739.2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>
        <f t="shared" si="1"/>
        <v>0</v>
      </c>
      <c r="I56" s="32">
        <f t="shared" si="2"/>
        <v>365</v>
      </c>
      <c r="J56" s="40">
        <f t="shared" si="3"/>
        <v>54.08</v>
      </c>
      <c r="K56" s="33">
        <f t="shared" si="4"/>
        <v>19739.2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>
        <f t="shared" si="1"/>
        <v>0</v>
      </c>
      <c r="I57" s="32">
        <f t="shared" si="2"/>
        <v>365</v>
      </c>
      <c r="J57" s="40">
        <f t="shared" si="3"/>
        <v>54.08</v>
      </c>
      <c r="K57" s="33">
        <f t="shared" si="4"/>
        <v>19739.2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>
        <f t="shared" si="1"/>
        <v>0</v>
      </c>
      <c r="I58" s="32">
        <f t="shared" si="2"/>
        <v>365</v>
      </c>
      <c r="J58" s="40">
        <f t="shared" si="3"/>
        <v>54.08</v>
      </c>
      <c r="K58" s="33">
        <f t="shared" si="4"/>
        <v>19739.2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>
        <f t="shared" si="1"/>
        <v>0</v>
      </c>
      <c r="I59" s="32">
        <f t="shared" si="2"/>
        <v>365</v>
      </c>
      <c r="J59" s="40">
        <f t="shared" si="3"/>
        <v>54.08</v>
      </c>
      <c r="K59" s="33">
        <f t="shared" si="4"/>
        <v>19739.2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>
        <f t="shared" si="1"/>
        <v>0</v>
      </c>
      <c r="I60" s="32">
        <f t="shared" si="2"/>
        <v>365</v>
      </c>
      <c r="J60" s="40">
        <f t="shared" si="3"/>
        <v>54.08</v>
      </c>
      <c r="K60" s="33">
        <f t="shared" si="4"/>
        <v>19739.2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>
        <f t="shared" si="1"/>
        <v>0</v>
      </c>
      <c r="I61" s="32">
        <f t="shared" si="2"/>
        <v>365</v>
      </c>
      <c r="J61" s="40">
        <f t="shared" si="3"/>
        <v>54.08</v>
      </c>
      <c r="K61" s="33">
        <f t="shared" si="4"/>
        <v>19739.2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>
        <f t="shared" si="1"/>
        <v>0</v>
      </c>
      <c r="I62" s="32">
        <f t="shared" si="2"/>
        <v>365</v>
      </c>
      <c r="J62" s="40">
        <f t="shared" si="3"/>
        <v>54.08</v>
      </c>
      <c r="K62" s="33">
        <f t="shared" si="4"/>
        <v>19739.2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>
        <f t="shared" si="1"/>
        <v>0</v>
      </c>
      <c r="I63" s="32">
        <f t="shared" si="2"/>
        <v>365</v>
      </c>
      <c r="J63" s="40">
        <f t="shared" si="3"/>
        <v>54.08</v>
      </c>
      <c r="K63" s="33">
        <f t="shared" si="4"/>
        <v>19739.2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>
        <f t="shared" si="1"/>
        <v>0</v>
      </c>
      <c r="I64" s="32">
        <f t="shared" si="2"/>
        <v>365</v>
      </c>
      <c r="J64" s="40">
        <f t="shared" si="3"/>
        <v>54.08</v>
      </c>
      <c r="K64" s="33">
        <f t="shared" si="4"/>
        <v>19739.2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>
        <f t="shared" si="1"/>
        <v>0</v>
      </c>
      <c r="I65" s="32">
        <f t="shared" si="2"/>
        <v>365</v>
      </c>
      <c r="J65" s="40">
        <f t="shared" si="3"/>
        <v>54.08</v>
      </c>
      <c r="K65" s="33">
        <f t="shared" si="4"/>
        <v>19739.2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>
        <f t="shared" si="1"/>
        <v>0</v>
      </c>
      <c r="I66" s="32">
        <f t="shared" si="2"/>
        <v>365</v>
      </c>
      <c r="J66" s="40">
        <f t="shared" si="3"/>
        <v>54.08</v>
      </c>
      <c r="K66" s="33">
        <f t="shared" si="4"/>
        <v>19739.2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>
        <f t="shared" si="1"/>
        <v>0</v>
      </c>
      <c r="I67" s="32">
        <f t="shared" si="2"/>
        <v>365</v>
      </c>
      <c r="J67" s="40">
        <f t="shared" si="3"/>
        <v>54.08</v>
      </c>
      <c r="K67" s="33">
        <f t="shared" si="4"/>
        <v>19739.2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>
        <f t="shared" si="1"/>
        <v>0</v>
      </c>
      <c r="I68" s="32">
        <f t="shared" si="2"/>
        <v>365</v>
      </c>
      <c r="J68" s="40">
        <f t="shared" si="3"/>
        <v>54.08</v>
      </c>
      <c r="K68" s="33">
        <f t="shared" si="4"/>
        <v>19739.2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>
        <f t="shared" si="1"/>
        <v>0</v>
      </c>
      <c r="I69" s="32">
        <f t="shared" si="2"/>
        <v>365</v>
      </c>
      <c r="J69" s="40">
        <f t="shared" si="3"/>
        <v>54.08</v>
      </c>
      <c r="K69" s="33">
        <f t="shared" si="4"/>
        <v>19739.2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>
        <f t="shared" si="1"/>
        <v>0</v>
      </c>
      <c r="I70" s="32">
        <f t="shared" si="2"/>
        <v>365</v>
      </c>
      <c r="J70" s="40">
        <f t="shared" si="3"/>
        <v>54.08</v>
      </c>
      <c r="K70" s="33">
        <f t="shared" si="4"/>
        <v>19739.2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>
        <f t="shared" si="1"/>
        <v>0</v>
      </c>
      <c r="I71" s="32">
        <f t="shared" si="2"/>
        <v>365</v>
      </c>
      <c r="J71" s="40">
        <f t="shared" si="3"/>
        <v>54.08</v>
      </c>
      <c r="K71" s="33">
        <f t="shared" si="4"/>
        <v>19739.2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>
        <f t="shared" si="1"/>
        <v>0</v>
      </c>
      <c r="I72" s="32">
        <f t="shared" si="2"/>
        <v>365</v>
      </c>
      <c r="J72" s="40">
        <f t="shared" si="3"/>
        <v>54.08</v>
      </c>
      <c r="K72" s="33">
        <f t="shared" si="4"/>
        <v>19739.2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>
        <f t="shared" si="1"/>
        <v>0</v>
      </c>
      <c r="I73" s="32">
        <f t="shared" si="2"/>
        <v>365</v>
      </c>
      <c r="J73" s="40">
        <f t="shared" si="3"/>
        <v>54.08</v>
      </c>
      <c r="K73" s="33">
        <f t="shared" si="4"/>
        <v>19739.2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>
        <f t="shared" si="1"/>
        <v>0</v>
      </c>
      <c r="I74" s="32">
        <f t="shared" si="2"/>
        <v>365</v>
      </c>
      <c r="J74" s="40">
        <f t="shared" si="3"/>
        <v>54.08</v>
      </c>
      <c r="K74" s="33">
        <f t="shared" si="4"/>
        <v>19739.2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>
        <f t="shared" si="1"/>
        <v>0</v>
      </c>
      <c r="I75" s="32">
        <f t="shared" si="2"/>
        <v>365</v>
      </c>
      <c r="J75" s="40">
        <f t="shared" si="3"/>
        <v>54.08</v>
      </c>
      <c r="K75" s="33">
        <f t="shared" si="4"/>
        <v>19739.2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>
        <f t="shared" si="1"/>
        <v>0</v>
      </c>
      <c r="I76" s="32">
        <f t="shared" si="2"/>
        <v>365</v>
      </c>
      <c r="J76" s="40">
        <f t="shared" si="3"/>
        <v>54.08</v>
      </c>
      <c r="K76" s="33">
        <f t="shared" si="4"/>
        <v>19739.2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>
        <f t="shared" si="1"/>
        <v>0</v>
      </c>
      <c r="I77" s="32">
        <f t="shared" si="2"/>
        <v>365</v>
      </c>
      <c r="J77" s="40">
        <f t="shared" si="3"/>
        <v>54.08</v>
      </c>
      <c r="K77" s="33">
        <f t="shared" si="4"/>
        <v>19739.2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>
        <f t="shared" si="1"/>
        <v>0</v>
      </c>
      <c r="I78" s="32">
        <f t="shared" si="2"/>
        <v>365</v>
      </c>
      <c r="J78" s="40">
        <f t="shared" si="3"/>
        <v>54.08</v>
      </c>
      <c r="K78" s="33">
        <f t="shared" si="4"/>
        <v>19739.2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>
        <f t="shared" si="1"/>
        <v>0</v>
      </c>
      <c r="I79" s="32">
        <f t="shared" si="2"/>
        <v>365</v>
      </c>
      <c r="J79" s="40">
        <f t="shared" si="3"/>
        <v>54.08</v>
      </c>
      <c r="K79" s="33">
        <f t="shared" si="4"/>
        <v>19739.2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>
        <f t="shared" si="1"/>
        <v>0</v>
      </c>
      <c r="I80" s="32">
        <f t="shared" si="2"/>
        <v>365</v>
      </c>
      <c r="J80" s="40">
        <f t="shared" si="3"/>
        <v>54.08</v>
      </c>
      <c r="K80" s="33">
        <f t="shared" si="4"/>
        <v>19739.2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>
        <f t="shared" si="1"/>
        <v>0</v>
      </c>
      <c r="I81" s="32">
        <f t="shared" si="2"/>
        <v>365</v>
      </c>
      <c r="J81" s="40">
        <f t="shared" si="3"/>
        <v>54.08</v>
      </c>
      <c r="K81" s="33">
        <f t="shared" si="4"/>
        <v>19739.2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>
        <f t="shared" ref="H82:H120" si="65">F82*G82</f>
        <v>0</v>
      </c>
      <c r="I82" s="32">
        <f t="shared" ref="I82:I120" si="66">+I81+C82-F82</f>
        <v>365</v>
      </c>
      <c r="J82" s="40">
        <f t="shared" ref="J82:J120" si="67">ROUND(((K81+E82)-H82)/I82,2)</f>
        <v>54.08</v>
      </c>
      <c r="K82" s="33">
        <f t="shared" ref="K82:K120" si="68">ROUND(I82*J82,2)</f>
        <v>19739.2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>
        <f t="shared" si="65"/>
        <v>0</v>
      </c>
      <c r="I83" s="32">
        <f t="shared" si="66"/>
        <v>365</v>
      </c>
      <c r="J83" s="40">
        <f t="shared" si="67"/>
        <v>54.08</v>
      </c>
      <c r="K83" s="33">
        <f t="shared" si="68"/>
        <v>19739.2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>
        <f t="shared" si="65"/>
        <v>0</v>
      </c>
      <c r="I84" s="32">
        <f t="shared" si="66"/>
        <v>365</v>
      </c>
      <c r="J84" s="40">
        <f t="shared" si="67"/>
        <v>54.08</v>
      </c>
      <c r="K84" s="33">
        <f t="shared" si="68"/>
        <v>19739.2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>
        <f t="shared" si="65"/>
        <v>0</v>
      </c>
      <c r="I85" s="32">
        <f t="shared" si="66"/>
        <v>365</v>
      </c>
      <c r="J85" s="40">
        <f t="shared" si="67"/>
        <v>54.08</v>
      </c>
      <c r="K85" s="33">
        <f t="shared" si="68"/>
        <v>19739.2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>
        <f t="shared" si="65"/>
        <v>0</v>
      </c>
      <c r="I86" s="32">
        <f t="shared" si="66"/>
        <v>365</v>
      </c>
      <c r="J86" s="40">
        <f t="shared" si="67"/>
        <v>54.08</v>
      </c>
      <c r="K86" s="33">
        <f t="shared" si="68"/>
        <v>19739.2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>
        <f t="shared" si="65"/>
        <v>0</v>
      </c>
      <c r="I87" s="32">
        <f t="shared" si="66"/>
        <v>365</v>
      </c>
      <c r="J87" s="40">
        <f t="shared" si="67"/>
        <v>54.08</v>
      </c>
      <c r="K87" s="33">
        <f t="shared" si="68"/>
        <v>19739.2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>
        <f t="shared" si="65"/>
        <v>0</v>
      </c>
      <c r="I88" s="32">
        <f t="shared" si="66"/>
        <v>365</v>
      </c>
      <c r="J88" s="40">
        <f t="shared" si="67"/>
        <v>54.08</v>
      </c>
      <c r="K88" s="33">
        <f t="shared" si="68"/>
        <v>19739.2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>
        <f t="shared" si="65"/>
        <v>0</v>
      </c>
      <c r="I89" s="32">
        <f t="shared" si="66"/>
        <v>365</v>
      </c>
      <c r="J89" s="40">
        <f t="shared" si="67"/>
        <v>54.08</v>
      </c>
      <c r="K89" s="33">
        <f t="shared" si="68"/>
        <v>19739.2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>
        <f t="shared" si="65"/>
        <v>0</v>
      </c>
      <c r="I90" s="32">
        <f t="shared" si="66"/>
        <v>365</v>
      </c>
      <c r="J90" s="40">
        <f t="shared" si="67"/>
        <v>54.08</v>
      </c>
      <c r="K90" s="33">
        <f t="shared" si="68"/>
        <v>19739.2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>
        <f t="shared" si="65"/>
        <v>0</v>
      </c>
      <c r="I91" s="32">
        <f t="shared" si="66"/>
        <v>365</v>
      </c>
      <c r="J91" s="40">
        <f t="shared" si="67"/>
        <v>54.08</v>
      </c>
      <c r="K91" s="33">
        <f t="shared" si="68"/>
        <v>19739.2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>
        <f t="shared" si="65"/>
        <v>0</v>
      </c>
      <c r="I92" s="32">
        <f t="shared" si="66"/>
        <v>365</v>
      </c>
      <c r="J92" s="40">
        <f t="shared" si="67"/>
        <v>54.08</v>
      </c>
      <c r="K92" s="33">
        <f t="shared" si="68"/>
        <v>19739.2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>
        <f t="shared" si="65"/>
        <v>0</v>
      </c>
      <c r="I93" s="32">
        <f t="shared" si="66"/>
        <v>365</v>
      </c>
      <c r="J93" s="40">
        <f t="shared" si="67"/>
        <v>54.08</v>
      </c>
      <c r="K93" s="33">
        <f t="shared" si="68"/>
        <v>19739.2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>
        <f t="shared" si="65"/>
        <v>0</v>
      </c>
      <c r="I94" s="32">
        <f t="shared" si="66"/>
        <v>365</v>
      </c>
      <c r="J94" s="40">
        <f t="shared" si="67"/>
        <v>54.08</v>
      </c>
      <c r="K94" s="33">
        <f t="shared" si="68"/>
        <v>19739.2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>
        <f t="shared" si="65"/>
        <v>0</v>
      </c>
      <c r="I95" s="32">
        <f t="shared" si="66"/>
        <v>365</v>
      </c>
      <c r="J95" s="40">
        <f t="shared" si="67"/>
        <v>54.08</v>
      </c>
      <c r="K95" s="33">
        <f t="shared" si="68"/>
        <v>19739.2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>
        <f t="shared" si="65"/>
        <v>0</v>
      </c>
      <c r="I96" s="32">
        <f t="shared" si="66"/>
        <v>365</v>
      </c>
      <c r="J96" s="40">
        <f t="shared" si="67"/>
        <v>54.08</v>
      </c>
      <c r="K96" s="33">
        <f t="shared" si="68"/>
        <v>19739.2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>
        <f t="shared" si="65"/>
        <v>0</v>
      </c>
      <c r="I97" s="32">
        <f t="shared" si="66"/>
        <v>365</v>
      </c>
      <c r="J97" s="40">
        <f t="shared" si="67"/>
        <v>54.08</v>
      </c>
      <c r="K97" s="33">
        <f t="shared" si="68"/>
        <v>19739.2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>
        <f t="shared" si="65"/>
        <v>0</v>
      </c>
      <c r="I98" s="32">
        <f t="shared" si="66"/>
        <v>365</v>
      </c>
      <c r="J98" s="40">
        <f t="shared" si="67"/>
        <v>54.08</v>
      </c>
      <c r="K98" s="33">
        <f t="shared" si="68"/>
        <v>19739.2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>
        <f t="shared" si="65"/>
        <v>0</v>
      </c>
      <c r="I99" s="32">
        <f t="shared" si="66"/>
        <v>365</v>
      </c>
      <c r="J99" s="40">
        <f t="shared" si="67"/>
        <v>54.08</v>
      </c>
      <c r="K99" s="33">
        <f t="shared" si="68"/>
        <v>19739.2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>
        <f t="shared" si="65"/>
        <v>0</v>
      </c>
      <c r="I100" s="32">
        <f t="shared" si="66"/>
        <v>365</v>
      </c>
      <c r="J100" s="40">
        <f t="shared" si="67"/>
        <v>54.08</v>
      </c>
      <c r="K100" s="33">
        <f t="shared" si="68"/>
        <v>19739.2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>
        <f t="shared" si="65"/>
        <v>0</v>
      </c>
      <c r="I101" s="32">
        <f t="shared" si="66"/>
        <v>365</v>
      </c>
      <c r="J101" s="40">
        <f t="shared" si="67"/>
        <v>54.08</v>
      </c>
      <c r="K101" s="33">
        <f t="shared" si="68"/>
        <v>19739.2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>
        <f t="shared" si="65"/>
        <v>0</v>
      </c>
      <c r="I102" s="32">
        <f t="shared" si="66"/>
        <v>365</v>
      </c>
      <c r="J102" s="40">
        <f t="shared" si="67"/>
        <v>54.08</v>
      </c>
      <c r="K102" s="33">
        <f t="shared" si="68"/>
        <v>19739.2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>
        <f t="shared" si="65"/>
        <v>0</v>
      </c>
      <c r="I103" s="32">
        <f t="shared" si="66"/>
        <v>365</v>
      </c>
      <c r="J103" s="40">
        <f t="shared" si="67"/>
        <v>54.08</v>
      </c>
      <c r="K103" s="33">
        <f t="shared" si="68"/>
        <v>19739.2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>
        <f t="shared" si="65"/>
        <v>0</v>
      </c>
      <c r="I104" s="32">
        <f t="shared" si="66"/>
        <v>365</v>
      </c>
      <c r="J104" s="40">
        <f t="shared" si="67"/>
        <v>54.08</v>
      </c>
      <c r="K104" s="33">
        <f t="shared" si="68"/>
        <v>19739.2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>
        <f t="shared" si="65"/>
        <v>0</v>
      </c>
      <c r="I105" s="32">
        <f t="shared" si="66"/>
        <v>365</v>
      </c>
      <c r="J105" s="40">
        <f t="shared" si="67"/>
        <v>54.08</v>
      </c>
      <c r="K105" s="33">
        <f t="shared" si="68"/>
        <v>19739.2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>
        <f t="shared" si="65"/>
        <v>0</v>
      </c>
      <c r="I106" s="32">
        <f t="shared" si="66"/>
        <v>365</v>
      </c>
      <c r="J106" s="40">
        <f t="shared" si="67"/>
        <v>54.08</v>
      </c>
      <c r="K106" s="33">
        <f t="shared" si="68"/>
        <v>19739.2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>
        <f t="shared" si="65"/>
        <v>0</v>
      </c>
      <c r="I107" s="32">
        <f t="shared" si="66"/>
        <v>365</v>
      </c>
      <c r="J107" s="40">
        <f t="shared" si="67"/>
        <v>54.08</v>
      </c>
      <c r="K107" s="33">
        <f t="shared" si="68"/>
        <v>19739.2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>
        <f t="shared" si="65"/>
        <v>0</v>
      </c>
      <c r="I108" s="32">
        <f t="shared" si="66"/>
        <v>365</v>
      </c>
      <c r="J108" s="40">
        <f t="shared" si="67"/>
        <v>54.08</v>
      </c>
      <c r="K108" s="33">
        <f t="shared" si="68"/>
        <v>19739.2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>
        <f t="shared" si="65"/>
        <v>0</v>
      </c>
      <c r="I109" s="32">
        <f t="shared" si="66"/>
        <v>365</v>
      </c>
      <c r="J109" s="40">
        <f t="shared" si="67"/>
        <v>54.08</v>
      </c>
      <c r="K109" s="33">
        <f t="shared" si="68"/>
        <v>19739.2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>
        <f t="shared" si="65"/>
        <v>0</v>
      </c>
      <c r="I110" s="32">
        <f t="shared" si="66"/>
        <v>365</v>
      </c>
      <c r="J110" s="40">
        <f t="shared" si="67"/>
        <v>54.08</v>
      </c>
      <c r="K110" s="33">
        <f t="shared" si="68"/>
        <v>19739.2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>
        <f t="shared" si="65"/>
        <v>0</v>
      </c>
      <c r="I111" s="32">
        <f t="shared" si="66"/>
        <v>365</v>
      </c>
      <c r="J111" s="40">
        <f t="shared" si="67"/>
        <v>54.08</v>
      </c>
      <c r="K111" s="33">
        <f t="shared" si="68"/>
        <v>19739.2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>
        <f t="shared" si="65"/>
        <v>0</v>
      </c>
      <c r="I112" s="32">
        <f t="shared" si="66"/>
        <v>365</v>
      </c>
      <c r="J112" s="40">
        <f t="shared" si="67"/>
        <v>54.08</v>
      </c>
      <c r="K112" s="33">
        <f t="shared" si="68"/>
        <v>19739.2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>
        <f t="shared" si="65"/>
        <v>0</v>
      </c>
      <c r="I113" s="32">
        <f t="shared" si="66"/>
        <v>365</v>
      </c>
      <c r="J113" s="40">
        <f t="shared" si="67"/>
        <v>54.08</v>
      </c>
      <c r="K113" s="33">
        <f t="shared" si="68"/>
        <v>19739.2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>
        <f t="shared" si="65"/>
        <v>0</v>
      </c>
      <c r="I114" s="32">
        <f t="shared" si="66"/>
        <v>365</v>
      </c>
      <c r="J114" s="40">
        <f t="shared" si="67"/>
        <v>54.08</v>
      </c>
      <c r="K114" s="33">
        <f t="shared" si="68"/>
        <v>19739.2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>
        <f t="shared" si="65"/>
        <v>0</v>
      </c>
      <c r="I115" s="32">
        <f t="shared" si="66"/>
        <v>365</v>
      </c>
      <c r="J115" s="40">
        <f t="shared" si="67"/>
        <v>54.08</v>
      </c>
      <c r="K115" s="33">
        <f t="shared" si="68"/>
        <v>19739.2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>
        <f t="shared" si="65"/>
        <v>0</v>
      </c>
      <c r="I116" s="32">
        <f t="shared" si="66"/>
        <v>365</v>
      </c>
      <c r="J116" s="40">
        <f t="shared" si="67"/>
        <v>54.08</v>
      </c>
      <c r="K116" s="33">
        <f t="shared" si="68"/>
        <v>19739.2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>
        <f t="shared" si="65"/>
        <v>0</v>
      </c>
      <c r="I117" s="32">
        <f t="shared" si="66"/>
        <v>365</v>
      </c>
      <c r="J117" s="40">
        <f t="shared" si="67"/>
        <v>54.08</v>
      </c>
      <c r="K117" s="33">
        <f t="shared" si="68"/>
        <v>19739.2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>
        <f t="shared" si="65"/>
        <v>0</v>
      </c>
      <c r="I118" s="32">
        <f t="shared" si="66"/>
        <v>365</v>
      </c>
      <c r="J118" s="40">
        <f t="shared" si="67"/>
        <v>54.08</v>
      </c>
      <c r="K118" s="33">
        <f t="shared" si="68"/>
        <v>19739.2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>
        <f t="shared" si="65"/>
        <v>0</v>
      </c>
      <c r="I119" s="32">
        <f t="shared" si="66"/>
        <v>365</v>
      </c>
      <c r="J119" s="40">
        <f t="shared" si="67"/>
        <v>54.08</v>
      </c>
      <c r="K119" s="33">
        <f t="shared" si="68"/>
        <v>19739.2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>
        <f t="shared" si="65"/>
        <v>0</v>
      </c>
      <c r="I120" s="32">
        <f t="shared" si="66"/>
        <v>365</v>
      </c>
      <c r="J120" s="40">
        <f t="shared" si="67"/>
        <v>54.08</v>
      </c>
      <c r="K120" s="33">
        <f t="shared" si="68"/>
        <v>19739.2</v>
      </c>
      <c r="L120" s="34"/>
    </row>
  </sheetData>
  <mergeCells count="23"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tabColor rgb="FF7030A0"/>
    <pageSetUpPr fitToPage="1"/>
  </sheetPr>
  <dimension ref="A1:M120"/>
  <sheetViews>
    <sheetView topLeftCell="A34" zoomScaleNormal="100" zoomScaleSheetLayoutView="100" workbookViewId="0">
      <selection activeCell="N57" sqref="N57:Q5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8554687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 t="s">
        <v>84</v>
      </c>
      <c r="C8" s="10"/>
      <c r="D8" s="10"/>
      <c r="E8" s="10"/>
      <c r="F8" s="10"/>
      <c r="G8" s="10"/>
      <c r="H8" s="38"/>
      <c r="I8" s="9" t="s">
        <v>7</v>
      </c>
      <c r="J8" s="10"/>
      <c r="K8" s="10" t="s">
        <v>86</v>
      </c>
      <c r="L8" s="11"/>
    </row>
    <row r="9" spans="1:13" ht="15" customHeight="1">
      <c r="A9" s="12" t="s">
        <v>9</v>
      </c>
      <c r="B9" s="67" t="s">
        <v>85</v>
      </c>
      <c r="C9" s="10"/>
      <c r="D9" s="10"/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53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45344</v>
      </c>
      <c r="B15" s="36" t="s">
        <v>700</v>
      </c>
      <c r="C15" s="28">
        <v>50</v>
      </c>
      <c r="D15" s="29">
        <v>215</v>
      </c>
      <c r="E15" s="21">
        <f>C15*D15</f>
        <v>10750</v>
      </c>
      <c r="F15" s="30"/>
      <c r="G15" s="31">
        <f t="shared" ref="G15:G21" si="1">J14</f>
        <v>0</v>
      </c>
      <c r="H15" s="21">
        <f t="shared" si="0"/>
        <v>0</v>
      </c>
      <c r="I15" s="32">
        <f t="shared" ref="I15:I25" si="2">+I14+C15-F15</f>
        <v>50</v>
      </c>
      <c r="J15" s="40">
        <f t="shared" ref="J15:J25" si="3">ROUND(((K14+E15)-H15)/I15,2)</f>
        <v>215</v>
      </c>
      <c r="K15" s="33">
        <f t="shared" ref="K15:K20" si="4">ROUND(I15*J15,2)</f>
        <v>10750</v>
      </c>
      <c r="L15" s="34"/>
      <c r="M15" s="117"/>
    </row>
    <row r="16" spans="1:13" ht="17.100000000000001" customHeight="1">
      <c r="A16" s="17">
        <v>45344</v>
      </c>
      <c r="B16" s="36" t="s">
        <v>580</v>
      </c>
      <c r="C16" s="28"/>
      <c r="D16" s="29"/>
      <c r="E16" s="21"/>
      <c r="F16" s="30">
        <v>3</v>
      </c>
      <c r="G16" s="31">
        <f t="shared" si="1"/>
        <v>215</v>
      </c>
      <c r="H16" s="21">
        <f t="shared" si="0"/>
        <v>645</v>
      </c>
      <c r="I16" s="32">
        <f t="shared" si="2"/>
        <v>47</v>
      </c>
      <c r="J16" s="40">
        <f t="shared" si="3"/>
        <v>215</v>
      </c>
      <c r="K16" s="33">
        <f t="shared" si="4"/>
        <v>10105</v>
      </c>
      <c r="L16" s="34"/>
      <c r="M16" s="1" t="s">
        <v>680</v>
      </c>
    </row>
    <row r="17" spans="1:13" ht="17.100000000000001" customHeight="1">
      <c r="A17" s="17">
        <v>45344</v>
      </c>
      <c r="B17" s="36" t="s">
        <v>572</v>
      </c>
      <c r="C17" s="28"/>
      <c r="D17" s="29"/>
      <c r="E17" s="21"/>
      <c r="F17" s="30">
        <v>8</v>
      </c>
      <c r="G17" s="31">
        <f t="shared" si="1"/>
        <v>215</v>
      </c>
      <c r="H17" s="21">
        <f t="shared" si="0"/>
        <v>1720</v>
      </c>
      <c r="I17" s="32">
        <f t="shared" si="2"/>
        <v>39</v>
      </c>
      <c r="J17" s="40">
        <f t="shared" si="3"/>
        <v>215</v>
      </c>
      <c r="K17" s="33">
        <f t="shared" si="4"/>
        <v>8385</v>
      </c>
      <c r="L17" s="34"/>
      <c r="M17" s="1" t="s">
        <v>682</v>
      </c>
    </row>
    <row r="18" spans="1:13" ht="17.100000000000001" customHeight="1">
      <c r="A18" s="17">
        <v>45344</v>
      </c>
      <c r="B18" s="36" t="s">
        <v>591</v>
      </c>
      <c r="C18" s="28"/>
      <c r="D18" s="29"/>
      <c r="E18" s="21"/>
      <c r="F18" s="30">
        <v>2</v>
      </c>
      <c r="G18" s="31">
        <f t="shared" si="1"/>
        <v>215</v>
      </c>
      <c r="H18" s="21">
        <f t="shared" si="0"/>
        <v>430</v>
      </c>
      <c r="I18" s="32">
        <f t="shared" si="2"/>
        <v>37</v>
      </c>
      <c r="J18" s="40">
        <f t="shared" si="3"/>
        <v>215</v>
      </c>
      <c r="K18" s="33">
        <f t="shared" si="4"/>
        <v>7955</v>
      </c>
      <c r="L18" s="34"/>
      <c r="M18" s="1" t="s">
        <v>686</v>
      </c>
    </row>
    <row r="19" spans="1:13" ht="17.100000000000001" customHeight="1">
      <c r="A19" s="17">
        <v>45345</v>
      </c>
      <c r="B19" s="36" t="s">
        <v>797</v>
      </c>
      <c r="C19" s="28"/>
      <c r="D19" s="29"/>
      <c r="E19" s="21"/>
      <c r="F19" s="30">
        <v>12</v>
      </c>
      <c r="G19" s="31">
        <f t="shared" si="1"/>
        <v>215</v>
      </c>
      <c r="H19" s="21">
        <f t="shared" si="0"/>
        <v>2580</v>
      </c>
      <c r="I19" s="32">
        <f t="shared" si="2"/>
        <v>25</v>
      </c>
      <c r="J19" s="40">
        <f t="shared" si="3"/>
        <v>215</v>
      </c>
      <c r="K19" s="33">
        <f t="shared" si="4"/>
        <v>5375</v>
      </c>
      <c r="L19" s="34"/>
      <c r="M19" s="1" t="s">
        <v>688</v>
      </c>
    </row>
    <row r="20" spans="1:13" ht="17.100000000000001" customHeight="1">
      <c r="A20" s="17">
        <v>45348</v>
      </c>
      <c r="B20" s="36" t="s">
        <v>615</v>
      </c>
      <c r="C20" s="28"/>
      <c r="D20" s="29"/>
      <c r="E20" s="21"/>
      <c r="F20" s="30">
        <v>3</v>
      </c>
      <c r="G20" s="31">
        <f t="shared" si="1"/>
        <v>215</v>
      </c>
      <c r="H20" s="21">
        <f t="shared" si="0"/>
        <v>645</v>
      </c>
      <c r="I20" s="32">
        <f t="shared" si="2"/>
        <v>22</v>
      </c>
      <c r="J20" s="40">
        <f t="shared" si="3"/>
        <v>215</v>
      </c>
      <c r="K20" s="33">
        <f t="shared" si="4"/>
        <v>4730</v>
      </c>
      <c r="L20" s="34"/>
      <c r="M20" s="1" t="s">
        <v>703</v>
      </c>
    </row>
    <row r="21" spans="1:13" ht="17.100000000000001" customHeight="1">
      <c r="A21" s="17">
        <v>45349</v>
      </c>
      <c r="B21" s="36" t="s">
        <v>591</v>
      </c>
      <c r="C21" s="28"/>
      <c r="D21" s="29"/>
      <c r="E21" s="21"/>
      <c r="F21" s="30">
        <v>2</v>
      </c>
      <c r="G21" s="31">
        <f t="shared" si="1"/>
        <v>215</v>
      </c>
      <c r="H21" s="21">
        <f t="shared" si="0"/>
        <v>430</v>
      </c>
      <c r="I21" s="32">
        <f t="shared" si="2"/>
        <v>20</v>
      </c>
      <c r="J21" s="40">
        <f t="shared" si="3"/>
        <v>215</v>
      </c>
      <c r="K21" s="33">
        <f t="shared" ref="K21:K41" si="5">ROUND(I21*J21,2)</f>
        <v>4300</v>
      </c>
      <c r="L21" s="34"/>
      <c r="M21" s="1" t="s">
        <v>708</v>
      </c>
    </row>
    <row r="22" spans="1:13" ht="17.100000000000001" customHeight="1">
      <c r="A22" s="17">
        <v>45349</v>
      </c>
      <c r="B22" s="36" t="s">
        <v>603</v>
      </c>
      <c r="C22" s="28"/>
      <c r="D22" s="29"/>
      <c r="E22" s="21"/>
      <c r="F22" s="30">
        <v>5</v>
      </c>
      <c r="G22" s="31">
        <f t="shared" ref="G22:G28" si="6">J21</f>
        <v>215</v>
      </c>
      <c r="H22" s="21">
        <f t="shared" si="0"/>
        <v>1075</v>
      </c>
      <c r="I22" s="32">
        <f t="shared" si="2"/>
        <v>15</v>
      </c>
      <c r="J22" s="40">
        <f t="shared" si="3"/>
        <v>215</v>
      </c>
      <c r="K22" s="33">
        <f>ROUND(I22*J22,2)</f>
        <v>3225</v>
      </c>
      <c r="L22" s="34"/>
      <c r="M22" s="1" t="s">
        <v>711</v>
      </c>
    </row>
    <row r="23" spans="1:13" ht="17.100000000000001" customHeight="1">
      <c r="A23" s="17">
        <v>45349</v>
      </c>
      <c r="B23" s="36" t="s">
        <v>572</v>
      </c>
      <c r="C23" s="28"/>
      <c r="D23" s="29"/>
      <c r="E23" s="21"/>
      <c r="F23" s="30">
        <v>2</v>
      </c>
      <c r="G23" s="31">
        <f t="shared" si="6"/>
        <v>215</v>
      </c>
      <c r="H23" s="21">
        <f t="shared" si="0"/>
        <v>430</v>
      </c>
      <c r="I23" s="32">
        <f t="shared" si="2"/>
        <v>13</v>
      </c>
      <c r="J23" s="40">
        <f t="shared" si="3"/>
        <v>215</v>
      </c>
      <c r="K23" s="33">
        <f>ROUND(I23*J23,2)</f>
        <v>2795</v>
      </c>
      <c r="L23" s="34"/>
      <c r="M23" s="1" t="s">
        <v>713</v>
      </c>
    </row>
    <row r="24" spans="1:13" ht="17.100000000000001" customHeight="1">
      <c r="A24" s="194">
        <v>45350</v>
      </c>
      <c r="B24" s="207" t="s">
        <v>572</v>
      </c>
      <c r="C24" s="196"/>
      <c r="D24" s="197"/>
      <c r="E24" s="198"/>
      <c r="F24" s="199">
        <v>2</v>
      </c>
      <c r="G24" s="208">
        <f t="shared" si="6"/>
        <v>215</v>
      </c>
      <c r="H24" s="198">
        <f t="shared" si="0"/>
        <v>430</v>
      </c>
      <c r="I24" s="201">
        <f t="shared" si="2"/>
        <v>11</v>
      </c>
      <c r="J24" s="202">
        <f t="shared" si="3"/>
        <v>215</v>
      </c>
      <c r="K24" s="203">
        <f>ROUND(I24*J24,2)</f>
        <v>2365</v>
      </c>
      <c r="L24" s="204"/>
      <c r="M24" s="218" t="s">
        <v>716</v>
      </c>
    </row>
    <row r="25" spans="1:13" ht="17.100000000000001" customHeight="1">
      <c r="A25" s="17">
        <v>45355</v>
      </c>
      <c r="B25" s="58" t="s">
        <v>583</v>
      </c>
      <c r="C25" s="19"/>
      <c r="D25" s="20"/>
      <c r="E25" s="21"/>
      <c r="F25" s="22">
        <v>4</v>
      </c>
      <c r="G25" s="23">
        <f t="shared" si="6"/>
        <v>215</v>
      </c>
      <c r="H25" s="21">
        <f t="shared" si="0"/>
        <v>860</v>
      </c>
      <c r="I25" s="24">
        <f t="shared" si="2"/>
        <v>7</v>
      </c>
      <c r="J25" s="174">
        <f t="shared" si="3"/>
        <v>215</v>
      </c>
      <c r="K25" s="21">
        <f>ROUND(I25*J25,2)</f>
        <v>1505</v>
      </c>
      <c r="L25" s="26"/>
      <c r="M25" s="1" t="s">
        <v>721</v>
      </c>
    </row>
    <row r="26" spans="1:13" ht="17.100000000000001" customHeight="1">
      <c r="A26" s="17">
        <v>45355</v>
      </c>
      <c r="B26" s="36" t="s">
        <v>588</v>
      </c>
      <c r="C26" s="28"/>
      <c r="D26" s="29"/>
      <c r="E26" s="21"/>
      <c r="F26" s="30">
        <v>1</v>
      </c>
      <c r="G26" s="31">
        <f t="shared" si="6"/>
        <v>215</v>
      </c>
      <c r="H26" s="21">
        <f t="shared" si="0"/>
        <v>215</v>
      </c>
      <c r="I26" s="32">
        <f t="shared" ref="I26:I41" si="7">+I25+C26-F26</f>
        <v>6</v>
      </c>
      <c r="J26" s="40">
        <f t="shared" ref="J26:J41" si="8">ROUND(((K25+E26)-H26)/I26,2)</f>
        <v>215</v>
      </c>
      <c r="K26" s="33">
        <f t="shared" si="5"/>
        <v>1290</v>
      </c>
      <c r="L26" s="34"/>
      <c r="M26" s="1" t="s">
        <v>727</v>
      </c>
    </row>
    <row r="27" spans="1:13" ht="17.100000000000001" customHeight="1">
      <c r="A27" s="17">
        <v>45356</v>
      </c>
      <c r="B27" s="36" t="s">
        <v>615</v>
      </c>
      <c r="C27" s="28"/>
      <c r="D27" s="29"/>
      <c r="E27" s="21"/>
      <c r="F27" s="30">
        <v>2</v>
      </c>
      <c r="G27" s="31">
        <f t="shared" si="6"/>
        <v>215</v>
      </c>
      <c r="H27" s="21">
        <f t="shared" si="0"/>
        <v>430</v>
      </c>
      <c r="I27" s="32">
        <f t="shared" si="7"/>
        <v>4</v>
      </c>
      <c r="J27" s="40">
        <f t="shared" si="8"/>
        <v>215</v>
      </c>
      <c r="K27" s="33">
        <f t="shared" si="5"/>
        <v>860</v>
      </c>
      <c r="L27" s="34"/>
      <c r="M27" s="1" t="s">
        <v>730</v>
      </c>
    </row>
    <row r="28" spans="1:13" ht="17.100000000000001" customHeight="1">
      <c r="A28" s="194">
        <v>45357</v>
      </c>
      <c r="B28" s="207" t="s">
        <v>605</v>
      </c>
      <c r="C28" s="196"/>
      <c r="D28" s="197"/>
      <c r="E28" s="198"/>
      <c r="F28" s="199">
        <v>3</v>
      </c>
      <c r="G28" s="208">
        <f t="shared" si="6"/>
        <v>215</v>
      </c>
      <c r="H28" s="198">
        <f t="shared" si="0"/>
        <v>645</v>
      </c>
      <c r="I28" s="201">
        <f t="shared" si="7"/>
        <v>1</v>
      </c>
      <c r="J28" s="202">
        <f t="shared" si="8"/>
        <v>215</v>
      </c>
      <c r="K28" s="203">
        <f t="shared" si="5"/>
        <v>215</v>
      </c>
      <c r="L28" s="204"/>
      <c r="M28" s="218" t="s">
        <v>736</v>
      </c>
    </row>
    <row r="29" spans="1:13" ht="17.100000000000001" customHeight="1">
      <c r="A29" s="17">
        <v>45386</v>
      </c>
      <c r="B29" s="58" t="s">
        <v>803</v>
      </c>
      <c r="C29" s="19">
        <v>50</v>
      </c>
      <c r="D29" s="20">
        <v>252</v>
      </c>
      <c r="E29" s="21">
        <f>C29*D29</f>
        <v>12600</v>
      </c>
      <c r="F29" s="22"/>
      <c r="G29" s="23">
        <f t="shared" ref="G29:G53" si="9">J28</f>
        <v>215</v>
      </c>
      <c r="H29" s="21">
        <f t="shared" si="0"/>
        <v>0</v>
      </c>
      <c r="I29" s="24">
        <f>+I28+C29-F29</f>
        <v>51</v>
      </c>
      <c r="J29" s="174">
        <f>ROUND(((K28+E29)-H29)/I29,2)</f>
        <v>251.27</v>
      </c>
      <c r="K29" s="21">
        <f>ROUND(I29*J29,2)</f>
        <v>12814.77</v>
      </c>
      <c r="L29" s="26"/>
    </row>
    <row r="30" spans="1:13" ht="17.100000000000001" customHeight="1">
      <c r="A30" s="17">
        <v>45390</v>
      </c>
      <c r="B30" s="36" t="s">
        <v>572</v>
      </c>
      <c r="C30" s="28"/>
      <c r="D30" s="29"/>
      <c r="E30" s="21"/>
      <c r="F30" s="30">
        <v>3</v>
      </c>
      <c r="G30" s="31">
        <f t="shared" si="9"/>
        <v>251.27</v>
      </c>
      <c r="H30" s="21">
        <f t="shared" si="0"/>
        <v>753.81000000000006</v>
      </c>
      <c r="I30" s="32">
        <f t="shared" si="7"/>
        <v>48</v>
      </c>
      <c r="J30" s="40">
        <f t="shared" si="8"/>
        <v>251.27</v>
      </c>
      <c r="K30" s="33">
        <f t="shared" si="5"/>
        <v>12060.96</v>
      </c>
      <c r="L30" s="34"/>
      <c r="M30" s="1" t="s">
        <v>812</v>
      </c>
    </row>
    <row r="31" spans="1:13" ht="17.100000000000001" customHeight="1">
      <c r="A31" s="17">
        <v>45398</v>
      </c>
      <c r="B31" s="36" t="s">
        <v>591</v>
      </c>
      <c r="C31" s="28"/>
      <c r="D31" s="29"/>
      <c r="E31" s="21"/>
      <c r="F31" s="30">
        <v>5</v>
      </c>
      <c r="G31" s="31">
        <f t="shared" si="9"/>
        <v>251.27</v>
      </c>
      <c r="H31" s="21">
        <f t="shared" si="0"/>
        <v>1256.3500000000001</v>
      </c>
      <c r="I31" s="32">
        <f t="shared" si="7"/>
        <v>43</v>
      </c>
      <c r="J31" s="40">
        <f t="shared" si="8"/>
        <v>251.27</v>
      </c>
      <c r="K31" s="33">
        <f t="shared" si="5"/>
        <v>10804.61</v>
      </c>
      <c r="L31" s="34"/>
      <c r="M31" s="1" t="s">
        <v>832</v>
      </c>
    </row>
    <row r="32" spans="1:13" ht="17.100000000000001" customHeight="1">
      <c r="A32" s="17">
        <v>45398</v>
      </c>
      <c r="B32" s="36" t="s">
        <v>583</v>
      </c>
      <c r="C32" s="28"/>
      <c r="D32" s="29"/>
      <c r="E32" s="21"/>
      <c r="F32" s="30">
        <v>3</v>
      </c>
      <c r="G32" s="31">
        <f t="shared" si="9"/>
        <v>251.27</v>
      </c>
      <c r="H32" s="21">
        <f t="shared" si="0"/>
        <v>753.81000000000006</v>
      </c>
      <c r="I32" s="32">
        <f t="shared" si="7"/>
        <v>40</v>
      </c>
      <c r="J32" s="40">
        <f t="shared" si="8"/>
        <v>251.27</v>
      </c>
      <c r="K32" s="33">
        <f t="shared" si="5"/>
        <v>10050.799999999999</v>
      </c>
      <c r="L32" s="34"/>
      <c r="M32" s="1" t="s">
        <v>833</v>
      </c>
    </row>
    <row r="33" spans="1:13" ht="17.100000000000001" customHeight="1">
      <c r="A33" s="17">
        <v>45399</v>
      </c>
      <c r="B33" s="36" t="s">
        <v>591</v>
      </c>
      <c r="C33" s="28"/>
      <c r="D33" s="29"/>
      <c r="E33" s="21"/>
      <c r="F33" s="30">
        <v>3</v>
      </c>
      <c r="G33" s="31">
        <f t="shared" si="9"/>
        <v>251.27</v>
      </c>
      <c r="H33" s="21">
        <f t="shared" si="0"/>
        <v>753.81000000000006</v>
      </c>
      <c r="I33" s="32">
        <f t="shared" si="7"/>
        <v>37</v>
      </c>
      <c r="J33" s="40">
        <f t="shared" si="8"/>
        <v>251.27</v>
      </c>
      <c r="K33" s="33">
        <f t="shared" si="5"/>
        <v>9296.99</v>
      </c>
      <c r="L33" s="34"/>
      <c r="M33" s="1" t="s">
        <v>836</v>
      </c>
    </row>
    <row r="34" spans="1:13" ht="17.100000000000001" customHeight="1">
      <c r="A34" s="17">
        <v>45399</v>
      </c>
      <c r="B34" s="36" t="s">
        <v>615</v>
      </c>
      <c r="C34" s="28"/>
      <c r="D34" s="29"/>
      <c r="E34" s="21"/>
      <c r="F34" s="30">
        <v>3</v>
      </c>
      <c r="G34" s="31">
        <f t="shared" si="9"/>
        <v>251.27</v>
      </c>
      <c r="H34" s="21">
        <f t="shared" si="0"/>
        <v>753.81000000000006</v>
      </c>
      <c r="I34" s="32">
        <f t="shared" si="7"/>
        <v>34</v>
      </c>
      <c r="J34" s="40">
        <f t="shared" si="8"/>
        <v>251.27</v>
      </c>
      <c r="K34" s="33">
        <f t="shared" si="5"/>
        <v>8543.18</v>
      </c>
      <c r="L34" s="34"/>
      <c r="M34" s="1" t="s">
        <v>837</v>
      </c>
    </row>
    <row r="35" spans="1:13" ht="17.100000000000001" customHeight="1">
      <c r="A35" s="17">
        <v>45405</v>
      </c>
      <c r="B35" s="36" t="s">
        <v>591</v>
      </c>
      <c r="C35" s="28"/>
      <c r="D35" s="29"/>
      <c r="E35" s="21"/>
      <c r="F35" s="30">
        <v>5</v>
      </c>
      <c r="G35" s="31">
        <f t="shared" si="9"/>
        <v>251.27</v>
      </c>
      <c r="H35" s="21">
        <f t="shared" si="0"/>
        <v>1256.3500000000001</v>
      </c>
      <c r="I35" s="32">
        <f t="shared" si="7"/>
        <v>29</v>
      </c>
      <c r="J35" s="40">
        <f t="shared" si="8"/>
        <v>251.27</v>
      </c>
      <c r="K35" s="33">
        <f t="shared" si="5"/>
        <v>7286.83</v>
      </c>
      <c r="L35" s="34"/>
      <c r="M35" s="1" t="s">
        <v>844</v>
      </c>
    </row>
    <row r="36" spans="1:13" ht="17.100000000000001" customHeight="1">
      <c r="A36" s="194">
        <v>45405</v>
      </c>
      <c r="B36" s="207" t="s">
        <v>577</v>
      </c>
      <c r="C36" s="196"/>
      <c r="D36" s="197"/>
      <c r="E36" s="198"/>
      <c r="F36" s="199">
        <v>3</v>
      </c>
      <c r="G36" s="208">
        <f t="shared" si="9"/>
        <v>251.27</v>
      </c>
      <c r="H36" s="198">
        <f t="shared" si="0"/>
        <v>753.81000000000006</v>
      </c>
      <c r="I36" s="201">
        <f t="shared" si="7"/>
        <v>26</v>
      </c>
      <c r="J36" s="202">
        <f t="shared" si="8"/>
        <v>251.27</v>
      </c>
      <c r="K36" s="203">
        <f t="shared" si="5"/>
        <v>6533.02</v>
      </c>
      <c r="L36" s="204"/>
      <c r="M36" s="218" t="s">
        <v>846</v>
      </c>
    </row>
    <row r="37" spans="1:13" ht="17.100000000000001" customHeight="1">
      <c r="A37" s="17">
        <v>45414</v>
      </c>
      <c r="B37" s="58" t="s">
        <v>605</v>
      </c>
      <c r="C37" s="19"/>
      <c r="D37" s="20"/>
      <c r="E37" s="21"/>
      <c r="F37" s="22">
        <v>4</v>
      </c>
      <c r="G37" s="23">
        <f t="shared" si="9"/>
        <v>251.27</v>
      </c>
      <c r="H37" s="21">
        <f t="shared" si="0"/>
        <v>1005.08</v>
      </c>
      <c r="I37" s="24">
        <f t="shared" si="7"/>
        <v>22</v>
      </c>
      <c r="J37" s="174">
        <f t="shared" si="8"/>
        <v>251.27</v>
      </c>
      <c r="K37" s="21">
        <f t="shared" si="5"/>
        <v>5527.94</v>
      </c>
      <c r="L37" s="26"/>
      <c r="M37" s="1" t="s">
        <v>868</v>
      </c>
    </row>
    <row r="38" spans="1:13" ht="17.100000000000001" customHeight="1">
      <c r="A38" s="17">
        <v>45414</v>
      </c>
      <c r="B38" s="36" t="s">
        <v>615</v>
      </c>
      <c r="C38" s="28"/>
      <c r="D38" s="29"/>
      <c r="E38" s="21"/>
      <c r="F38" s="30">
        <v>4</v>
      </c>
      <c r="G38" s="31">
        <f t="shared" si="9"/>
        <v>251.27</v>
      </c>
      <c r="H38" s="21">
        <f t="shared" si="0"/>
        <v>1005.08</v>
      </c>
      <c r="I38" s="32">
        <f t="shared" si="7"/>
        <v>18</v>
      </c>
      <c r="J38" s="40">
        <f t="shared" si="8"/>
        <v>251.27</v>
      </c>
      <c r="K38" s="33">
        <f t="shared" si="5"/>
        <v>4522.8599999999997</v>
      </c>
      <c r="L38" s="34"/>
      <c r="M38" s="1" t="s">
        <v>870</v>
      </c>
    </row>
    <row r="39" spans="1:13" ht="17.100000000000001" customHeight="1">
      <c r="A39" s="17">
        <v>45418</v>
      </c>
      <c r="B39" s="36" t="s">
        <v>591</v>
      </c>
      <c r="C39" s="28"/>
      <c r="D39" s="29"/>
      <c r="E39" s="21"/>
      <c r="F39" s="30">
        <v>4</v>
      </c>
      <c r="G39" s="31">
        <f t="shared" si="9"/>
        <v>251.27</v>
      </c>
      <c r="H39" s="21">
        <f t="shared" si="0"/>
        <v>1005.08</v>
      </c>
      <c r="I39" s="32">
        <f t="shared" si="7"/>
        <v>14</v>
      </c>
      <c r="J39" s="40">
        <f t="shared" si="8"/>
        <v>251.27</v>
      </c>
      <c r="K39" s="33">
        <f t="shared" si="5"/>
        <v>3517.78</v>
      </c>
      <c r="L39" s="34"/>
      <c r="M39" s="1" t="s">
        <v>873</v>
      </c>
    </row>
    <row r="40" spans="1:13" ht="17.100000000000001" customHeight="1">
      <c r="A40" s="17">
        <v>45420</v>
      </c>
      <c r="B40" s="36" t="s">
        <v>605</v>
      </c>
      <c r="C40" s="28"/>
      <c r="D40" s="29"/>
      <c r="E40" s="21"/>
      <c r="F40" s="30">
        <v>2</v>
      </c>
      <c r="G40" s="31">
        <f t="shared" si="9"/>
        <v>251.27</v>
      </c>
      <c r="H40" s="21">
        <f t="shared" si="0"/>
        <v>502.54</v>
      </c>
      <c r="I40" s="32">
        <f t="shared" si="7"/>
        <v>12</v>
      </c>
      <c r="J40" s="40">
        <f t="shared" si="8"/>
        <v>251.27</v>
      </c>
      <c r="K40" s="33">
        <f t="shared" si="5"/>
        <v>3015.24</v>
      </c>
      <c r="L40" s="34"/>
      <c r="M40" s="1" t="s">
        <v>882</v>
      </c>
    </row>
    <row r="41" spans="1:13" ht="17.100000000000001" customHeight="1">
      <c r="A41" s="17">
        <v>45420</v>
      </c>
      <c r="B41" s="36" t="s">
        <v>591</v>
      </c>
      <c r="C41" s="28"/>
      <c r="D41" s="29"/>
      <c r="E41" s="21"/>
      <c r="F41" s="30">
        <v>5</v>
      </c>
      <c r="G41" s="31">
        <f t="shared" si="9"/>
        <v>251.27</v>
      </c>
      <c r="H41" s="21">
        <f t="shared" si="0"/>
        <v>1256.3500000000001</v>
      </c>
      <c r="I41" s="32">
        <f t="shared" si="7"/>
        <v>7</v>
      </c>
      <c r="J41" s="40">
        <f t="shared" si="8"/>
        <v>251.27</v>
      </c>
      <c r="K41" s="33">
        <f t="shared" si="5"/>
        <v>1758.89</v>
      </c>
      <c r="L41" s="34"/>
      <c r="M41" s="1" t="s">
        <v>884</v>
      </c>
    </row>
    <row r="42" spans="1:13" ht="17.100000000000001" customHeight="1">
      <c r="A42" s="17">
        <v>45420</v>
      </c>
      <c r="B42" s="36" t="s">
        <v>603</v>
      </c>
      <c r="C42" s="28"/>
      <c r="D42" s="29"/>
      <c r="E42" s="21"/>
      <c r="F42" s="30">
        <v>2</v>
      </c>
      <c r="G42" s="31">
        <f t="shared" si="9"/>
        <v>251.27</v>
      </c>
      <c r="H42" s="21">
        <f t="shared" si="0"/>
        <v>502.54</v>
      </c>
      <c r="I42" s="32">
        <f>+I41+C42-F42</f>
        <v>5</v>
      </c>
      <c r="J42" s="40">
        <f>ROUND(((K41+E42)-H42)/I42,2)</f>
        <v>251.27</v>
      </c>
      <c r="K42" s="33">
        <f>ROUND(I42*J42,2)</f>
        <v>1256.3499999999999</v>
      </c>
      <c r="L42" s="34"/>
      <c r="M42" s="1" t="s">
        <v>887</v>
      </c>
    </row>
    <row r="43" spans="1:13" ht="17.100000000000001" customHeight="1">
      <c r="A43" s="17">
        <v>45421</v>
      </c>
      <c r="B43" s="36" t="s">
        <v>603</v>
      </c>
      <c r="C43" s="28"/>
      <c r="D43" s="29"/>
      <c r="E43" s="21"/>
      <c r="F43" s="30">
        <v>2</v>
      </c>
      <c r="G43" s="31">
        <f t="shared" si="9"/>
        <v>251.27</v>
      </c>
      <c r="H43" s="21">
        <f t="shared" si="0"/>
        <v>502.54</v>
      </c>
      <c r="I43" s="32">
        <f>+I42+C43-F43</f>
        <v>3</v>
      </c>
      <c r="J43" s="40">
        <f>ROUND(((K42+E43)-H43)/I43,2)</f>
        <v>251.27</v>
      </c>
      <c r="K43" s="33">
        <f>ROUND(I43*J43,2)</f>
        <v>753.81</v>
      </c>
      <c r="L43" s="34"/>
      <c r="M43" s="1" t="s">
        <v>890</v>
      </c>
    </row>
    <row r="44" spans="1:13" ht="17.100000000000001" customHeight="1">
      <c r="A44" s="194">
        <v>45435</v>
      </c>
      <c r="B44" s="207" t="s">
        <v>605</v>
      </c>
      <c r="C44" s="196"/>
      <c r="D44" s="197"/>
      <c r="E44" s="198"/>
      <c r="F44" s="199">
        <v>3</v>
      </c>
      <c r="G44" s="208">
        <f t="shared" si="9"/>
        <v>251.27</v>
      </c>
      <c r="H44" s="198">
        <f t="shared" si="0"/>
        <v>753.81000000000006</v>
      </c>
      <c r="I44" s="201">
        <f>+I43+C44-F44</f>
        <v>0</v>
      </c>
      <c r="J44" s="202">
        <v>0</v>
      </c>
      <c r="K44" s="203">
        <f>ROUND(I44*J44,2)</f>
        <v>0</v>
      </c>
      <c r="L44" s="204"/>
      <c r="M44" s="218" t="s">
        <v>945</v>
      </c>
    </row>
    <row r="45" spans="1:13" ht="17.100000000000001" customHeight="1">
      <c r="A45" s="17">
        <v>45464</v>
      </c>
      <c r="B45" s="58" t="s">
        <v>995</v>
      </c>
      <c r="C45" s="19">
        <v>50</v>
      </c>
      <c r="D45" s="20">
        <v>215</v>
      </c>
      <c r="E45" s="21">
        <f>C45*D45</f>
        <v>10750</v>
      </c>
      <c r="F45" s="22"/>
      <c r="G45" s="23">
        <f t="shared" si="9"/>
        <v>0</v>
      </c>
      <c r="H45" s="21">
        <f t="shared" si="0"/>
        <v>0</v>
      </c>
      <c r="I45" s="24">
        <f t="shared" ref="I45:I107" si="10">+I44+C45-F45</f>
        <v>50</v>
      </c>
      <c r="J45" s="174">
        <f t="shared" ref="J45:J75" si="11">ROUND(((K44+E45)-H45)/I45,2)</f>
        <v>215</v>
      </c>
      <c r="K45" s="21">
        <f t="shared" ref="K45:K75" si="12">ROUND(I45*J45,2)</f>
        <v>10750</v>
      </c>
      <c r="L45" s="26"/>
    </row>
    <row r="46" spans="1:13" ht="17.100000000000001" customHeight="1">
      <c r="A46" s="17">
        <v>45467</v>
      </c>
      <c r="B46" s="36" t="s">
        <v>572</v>
      </c>
      <c r="C46" s="28"/>
      <c r="D46" s="29"/>
      <c r="E46" s="21"/>
      <c r="F46" s="30">
        <v>2</v>
      </c>
      <c r="G46" s="31">
        <f t="shared" si="9"/>
        <v>215</v>
      </c>
      <c r="H46" s="21">
        <f t="shared" si="0"/>
        <v>430</v>
      </c>
      <c r="I46" s="32">
        <f t="shared" si="10"/>
        <v>48</v>
      </c>
      <c r="J46" s="40">
        <f t="shared" si="11"/>
        <v>215</v>
      </c>
      <c r="K46" s="33">
        <f t="shared" si="12"/>
        <v>10320</v>
      </c>
      <c r="L46" s="34"/>
      <c r="M46" s="1" t="s">
        <v>1002</v>
      </c>
    </row>
    <row r="47" spans="1:13" ht="17.100000000000001" customHeight="1">
      <c r="A47" s="17">
        <v>45468</v>
      </c>
      <c r="B47" s="36" t="s">
        <v>607</v>
      </c>
      <c r="C47" s="28"/>
      <c r="D47" s="29"/>
      <c r="E47" s="21"/>
      <c r="F47" s="30">
        <v>3</v>
      </c>
      <c r="G47" s="31">
        <f t="shared" si="9"/>
        <v>215</v>
      </c>
      <c r="H47" s="21">
        <f t="shared" si="0"/>
        <v>645</v>
      </c>
      <c r="I47" s="32">
        <f t="shared" si="10"/>
        <v>45</v>
      </c>
      <c r="J47" s="40">
        <f t="shared" si="11"/>
        <v>215</v>
      </c>
      <c r="K47" s="33">
        <f t="shared" si="12"/>
        <v>9675</v>
      </c>
      <c r="L47" s="34"/>
      <c r="M47" s="1" t="s">
        <v>1007</v>
      </c>
    </row>
    <row r="48" spans="1:13" ht="17.100000000000001" customHeight="1">
      <c r="A48" s="17">
        <v>45468</v>
      </c>
      <c r="B48" s="36" t="s">
        <v>583</v>
      </c>
      <c r="C48" s="28"/>
      <c r="D48" s="29"/>
      <c r="E48" s="21"/>
      <c r="F48" s="30">
        <v>12</v>
      </c>
      <c r="G48" s="31">
        <f t="shared" si="9"/>
        <v>215</v>
      </c>
      <c r="H48" s="21">
        <f t="shared" si="0"/>
        <v>2580</v>
      </c>
      <c r="I48" s="32">
        <f t="shared" si="10"/>
        <v>33</v>
      </c>
      <c r="J48" s="40">
        <f t="shared" si="11"/>
        <v>215</v>
      </c>
      <c r="K48" s="33">
        <f t="shared" si="12"/>
        <v>7095</v>
      </c>
      <c r="L48" s="34"/>
      <c r="M48" s="1" t="s">
        <v>1009</v>
      </c>
    </row>
    <row r="49" spans="1:13" ht="17.100000000000001" customHeight="1">
      <c r="A49" s="17">
        <v>45470</v>
      </c>
      <c r="B49" s="36" t="s">
        <v>615</v>
      </c>
      <c r="C49" s="28"/>
      <c r="D49" s="29"/>
      <c r="E49" s="21"/>
      <c r="F49" s="30">
        <v>6</v>
      </c>
      <c r="G49" s="31">
        <f t="shared" si="9"/>
        <v>215</v>
      </c>
      <c r="H49" s="21">
        <f t="shared" si="0"/>
        <v>1290</v>
      </c>
      <c r="I49" s="32">
        <f t="shared" si="10"/>
        <v>27</v>
      </c>
      <c r="J49" s="40">
        <f t="shared" si="11"/>
        <v>215</v>
      </c>
      <c r="K49" s="33">
        <f t="shared" si="12"/>
        <v>5805</v>
      </c>
      <c r="L49" s="34"/>
      <c r="M49" s="1" t="s">
        <v>1016</v>
      </c>
    </row>
    <row r="50" spans="1:13" ht="17.100000000000001" customHeight="1">
      <c r="A50" s="17">
        <v>45470</v>
      </c>
      <c r="B50" s="36" t="s">
        <v>497</v>
      </c>
      <c r="C50" s="28"/>
      <c r="D50" s="29"/>
      <c r="E50" s="21"/>
      <c r="F50" s="30">
        <v>5</v>
      </c>
      <c r="G50" s="31">
        <f t="shared" si="9"/>
        <v>215</v>
      </c>
      <c r="H50" s="21">
        <f t="shared" si="0"/>
        <v>1075</v>
      </c>
      <c r="I50" s="32">
        <f t="shared" si="10"/>
        <v>22</v>
      </c>
      <c r="J50" s="40">
        <f t="shared" si="11"/>
        <v>215</v>
      </c>
      <c r="K50" s="33">
        <f t="shared" si="12"/>
        <v>4730</v>
      </c>
      <c r="L50" s="34"/>
      <c r="M50" s="1" t="s">
        <v>1018</v>
      </c>
    </row>
    <row r="51" spans="1:13" ht="17.100000000000001" customHeight="1">
      <c r="A51" s="17">
        <v>45470</v>
      </c>
      <c r="B51" s="36" t="s">
        <v>591</v>
      </c>
      <c r="C51" s="28"/>
      <c r="D51" s="29"/>
      <c r="E51" s="21"/>
      <c r="F51" s="30">
        <v>5</v>
      </c>
      <c r="G51" s="31">
        <f t="shared" si="9"/>
        <v>215</v>
      </c>
      <c r="H51" s="21">
        <f t="shared" si="0"/>
        <v>1075</v>
      </c>
      <c r="I51" s="32">
        <f t="shared" si="10"/>
        <v>17</v>
      </c>
      <c r="J51" s="40">
        <f t="shared" si="11"/>
        <v>215</v>
      </c>
      <c r="K51" s="33">
        <f t="shared" si="12"/>
        <v>3655</v>
      </c>
      <c r="L51" s="34"/>
      <c r="M51" s="1" t="s">
        <v>1019</v>
      </c>
    </row>
    <row r="52" spans="1:13" ht="17.100000000000001" customHeight="1">
      <c r="A52" s="17">
        <v>45471</v>
      </c>
      <c r="B52" s="36" t="s">
        <v>588</v>
      </c>
      <c r="C52" s="28"/>
      <c r="D52" s="29"/>
      <c r="E52" s="21"/>
      <c r="F52" s="30">
        <v>6</v>
      </c>
      <c r="G52" s="31">
        <f t="shared" si="9"/>
        <v>215</v>
      </c>
      <c r="H52" s="21">
        <f t="shared" si="0"/>
        <v>1290</v>
      </c>
      <c r="I52" s="32">
        <f t="shared" si="10"/>
        <v>11</v>
      </c>
      <c r="J52" s="40">
        <f t="shared" si="11"/>
        <v>215</v>
      </c>
      <c r="K52" s="33">
        <f t="shared" si="12"/>
        <v>2365</v>
      </c>
      <c r="L52" s="34"/>
      <c r="M52" s="1" t="s">
        <v>1020</v>
      </c>
    </row>
    <row r="53" spans="1:13" ht="17.100000000000001" customHeight="1">
      <c r="A53" s="17">
        <v>45474</v>
      </c>
      <c r="B53" s="36" t="s">
        <v>603</v>
      </c>
      <c r="C53" s="28"/>
      <c r="D53" s="29"/>
      <c r="E53" s="21"/>
      <c r="F53" s="30">
        <v>5</v>
      </c>
      <c r="G53" s="31">
        <f t="shared" si="9"/>
        <v>215</v>
      </c>
      <c r="H53" s="21">
        <f t="shared" si="0"/>
        <v>1075</v>
      </c>
      <c r="I53" s="32">
        <f t="shared" si="10"/>
        <v>6</v>
      </c>
      <c r="J53" s="40">
        <f t="shared" si="11"/>
        <v>215</v>
      </c>
      <c r="K53" s="33">
        <f t="shared" si="12"/>
        <v>1290</v>
      </c>
      <c r="L53" s="34"/>
      <c r="M53" s="1" t="s">
        <v>1026</v>
      </c>
    </row>
    <row r="54" spans="1:13" ht="17.100000000000001" customHeight="1">
      <c r="A54" s="17">
        <v>45474</v>
      </c>
      <c r="B54" s="36" t="s">
        <v>618</v>
      </c>
      <c r="C54" s="28"/>
      <c r="D54" s="29"/>
      <c r="E54" s="21"/>
      <c r="F54" s="30">
        <v>1</v>
      </c>
      <c r="G54" s="31">
        <f t="shared" ref="G54:G59" si="13">J53</f>
        <v>215</v>
      </c>
      <c r="H54" s="21">
        <f t="shared" ref="H54:H59" si="14">F54*G54</f>
        <v>215</v>
      </c>
      <c r="I54" s="32">
        <f t="shared" ref="I54:I59" si="15">+I53+C54-F54</f>
        <v>5</v>
      </c>
      <c r="J54" s="40">
        <f t="shared" ref="J54:J59" si="16">ROUND(((K53+E54)-H54)/I54,2)</f>
        <v>215</v>
      </c>
      <c r="K54" s="33">
        <f t="shared" ref="K54:K59" si="17">ROUND(I54*J54,2)</f>
        <v>1075</v>
      </c>
      <c r="L54" s="34"/>
      <c r="M54" s="1" t="s">
        <v>1028</v>
      </c>
    </row>
    <row r="55" spans="1:13" ht="17.100000000000001" customHeight="1">
      <c r="A55" s="17">
        <v>45481</v>
      </c>
      <c r="B55" s="36" t="s">
        <v>583</v>
      </c>
      <c r="C55" s="28"/>
      <c r="D55" s="29"/>
      <c r="E55" s="21"/>
      <c r="F55" s="30">
        <v>2</v>
      </c>
      <c r="G55" s="31">
        <f t="shared" si="13"/>
        <v>215</v>
      </c>
      <c r="H55" s="21">
        <f t="shared" si="14"/>
        <v>430</v>
      </c>
      <c r="I55" s="32">
        <f t="shared" si="15"/>
        <v>3</v>
      </c>
      <c r="J55" s="40">
        <f t="shared" si="16"/>
        <v>215</v>
      </c>
      <c r="K55" s="33">
        <f t="shared" si="17"/>
        <v>645</v>
      </c>
      <c r="L55" s="34"/>
      <c r="M55" s="1" t="s">
        <v>1039</v>
      </c>
    </row>
    <row r="56" spans="1:13" ht="17.100000000000001" customHeight="1">
      <c r="A56" s="17">
        <v>45481</v>
      </c>
      <c r="B56" s="36" t="s">
        <v>577</v>
      </c>
      <c r="C56" s="28"/>
      <c r="D56" s="29"/>
      <c r="E56" s="21"/>
      <c r="F56" s="30">
        <v>2</v>
      </c>
      <c r="G56" s="31">
        <f t="shared" si="13"/>
        <v>215</v>
      </c>
      <c r="H56" s="21">
        <f t="shared" si="14"/>
        <v>430</v>
      </c>
      <c r="I56" s="32">
        <f t="shared" si="15"/>
        <v>1</v>
      </c>
      <c r="J56" s="40">
        <f t="shared" si="16"/>
        <v>215</v>
      </c>
      <c r="K56" s="33">
        <f t="shared" si="17"/>
        <v>215</v>
      </c>
      <c r="L56" s="34"/>
      <c r="M56" s="1" t="s">
        <v>1040</v>
      </c>
    </row>
    <row r="57" spans="1:13" ht="17.100000000000001" customHeight="1">
      <c r="A57" s="17">
        <v>45482</v>
      </c>
      <c r="B57" s="36" t="s">
        <v>605</v>
      </c>
      <c r="C57" s="28"/>
      <c r="D57" s="29"/>
      <c r="E57" s="21"/>
      <c r="F57" s="30">
        <v>1</v>
      </c>
      <c r="G57" s="31">
        <f t="shared" si="13"/>
        <v>215</v>
      </c>
      <c r="H57" s="21">
        <f t="shared" si="14"/>
        <v>215</v>
      </c>
      <c r="I57" s="32">
        <f t="shared" si="15"/>
        <v>0</v>
      </c>
      <c r="J57" s="40">
        <v>0</v>
      </c>
      <c r="K57" s="33">
        <f t="shared" si="17"/>
        <v>0</v>
      </c>
      <c r="L57" s="34"/>
      <c r="M57" s="1" t="s">
        <v>1053</v>
      </c>
    </row>
    <row r="58" spans="1:13" ht="17.100000000000001" customHeight="1">
      <c r="A58" s="17"/>
      <c r="B58" s="36"/>
      <c r="C58" s="28"/>
      <c r="D58" s="29"/>
      <c r="E58" s="21"/>
      <c r="F58" s="30"/>
      <c r="G58" s="31">
        <f t="shared" si="13"/>
        <v>0</v>
      </c>
      <c r="H58" s="21">
        <f t="shared" si="14"/>
        <v>0</v>
      </c>
      <c r="I58" s="32">
        <f t="shared" si="15"/>
        <v>0</v>
      </c>
      <c r="J58" s="40" t="e">
        <f t="shared" si="16"/>
        <v>#DIV/0!</v>
      </c>
      <c r="K58" s="33" t="e">
        <f t="shared" si="17"/>
        <v>#DIV/0!</v>
      </c>
      <c r="L58" s="34"/>
    </row>
    <row r="59" spans="1:13" ht="17.100000000000001" customHeight="1">
      <c r="A59" s="17"/>
      <c r="B59" s="36"/>
      <c r="C59" s="28"/>
      <c r="D59" s="29"/>
      <c r="E59" s="21"/>
      <c r="F59" s="30"/>
      <c r="G59" s="31" t="e">
        <f t="shared" si="13"/>
        <v>#DIV/0!</v>
      </c>
      <c r="H59" s="21" t="e">
        <f t="shared" si="14"/>
        <v>#DIV/0!</v>
      </c>
      <c r="I59" s="32">
        <f t="shared" si="15"/>
        <v>0</v>
      </c>
      <c r="J59" s="40" t="e">
        <f t="shared" si="16"/>
        <v>#DIV/0!</v>
      </c>
      <c r="K59" s="33" t="e">
        <f t="shared" si="17"/>
        <v>#DIV/0!</v>
      </c>
      <c r="L59" s="34"/>
    </row>
    <row r="60" spans="1:13" ht="17.100000000000001" customHeight="1">
      <c r="A60" s="17"/>
      <c r="B60" s="36"/>
      <c r="C60" s="28"/>
      <c r="D60" s="29"/>
      <c r="E60" s="21"/>
      <c r="F60" s="30"/>
      <c r="G60" s="31" t="e">
        <f t="shared" ref="G60:G75" si="18">J59</f>
        <v>#DIV/0!</v>
      </c>
      <c r="H60" s="21" t="e">
        <f t="shared" ref="H60:H75" si="19">F60*G60</f>
        <v>#DIV/0!</v>
      </c>
      <c r="I60" s="32">
        <f t="shared" si="10"/>
        <v>0</v>
      </c>
      <c r="J60" s="40" t="e">
        <f t="shared" si="11"/>
        <v>#DIV/0!</v>
      </c>
      <c r="K60" s="33" t="e">
        <f t="shared" si="12"/>
        <v>#DIV/0!</v>
      </c>
      <c r="L60" s="34"/>
    </row>
    <row r="61" spans="1:13" ht="17.100000000000001" customHeight="1">
      <c r="A61" s="17"/>
      <c r="B61" s="36"/>
      <c r="C61" s="28"/>
      <c r="D61" s="29"/>
      <c r="E61" s="21"/>
      <c r="F61" s="30"/>
      <c r="G61" s="31" t="e">
        <f t="shared" si="18"/>
        <v>#DIV/0!</v>
      </c>
      <c r="H61" s="21" t="e">
        <f t="shared" si="19"/>
        <v>#DIV/0!</v>
      </c>
      <c r="I61" s="32">
        <f t="shared" si="10"/>
        <v>0</v>
      </c>
      <c r="J61" s="40" t="e">
        <f t="shared" si="11"/>
        <v>#DIV/0!</v>
      </c>
      <c r="K61" s="33" t="e">
        <f t="shared" si="12"/>
        <v>#DIV/0!</v>
      </c>
      <c r="L61" s="34"/>
    </row>
    <row r="62" spans="1:13" ht="17.100000000000001" customHeight="1">
      <c r="A62" s="17"/>
      <c r="B62" s="36"/>
      <c r="C62" s="28"/>
      <c r="D62" s="29"/>
      <c r="E62" s="21"/>
      <c r="F62" s="30"/>
      <c r="G62" s="31" t="e">
        <f t="shared" si="18"/>
        <v>#DIV/0!</v>
      </c>
      <c r="H62" s="21" t="e">
        <f t="shared" si="19"/>
        <v>#DIV/0!</v>
      </c>
      <c r="I62" s="32">
        <f t="shared" si="10"/>
        <v>0</v>
      </c>
      <c r="J62" s="40" t="e">
        <f t="shared" si="11"/>
        <v>#DIV/0!</v>
      </c>
      <c r="K62" s="33" t="e">
        <f t="shared" si="12"/>
        <v>#DIV/0!</v>
      </c>
      <c r="L62" s="34"/>
    </row>
    <row r="63" spans="1:13" ht="17.100000000000001" customHeight="1">
      <c r="A63" s="17"/>
      <c r="B63" s="36"/>
      <c r="C63" s="28"/>
      <c r="D63" s="29"/>
      <c r="E63" s="21"/>
      <c r="F63" s="30"/>
      <c r="G63" s="31" t="e">
        <f t="shared" si="18"/>
        <v>#DIV/0!</v>
      </c>
      <c r="H63" s="21" t="e">
        <f t="shared" si="19"/>
        <v>#DIV/0!</v>
      </c>
      <c r="I63" s="32">
        <f t="shared" si="10"/>
        <v>0</v>
      </c>
      <c r="J63" s="40" t="e">
        <f t="shared" si="11"/>
        <v>#DIV/0!</v>
      </c>
      <c r="K63" s="33" t="e">
        <f t="shared" si="12"/>
        <v>#DIV/0!</v>
      </c>
      <c r="L63" s="34"/>
    </row>
    <row r="64" spans="1:13" ht="17.100000000000001" customHeight="1">
      <c r="A64" s="17"/>
      <c r="B64" s="36"/>
      <c r="C64" s="28"/>
      <c r="D64" s="29"/>
      <c r="E64" s="21"/>
      <c r="F64" s="30"/>
      <c r="G64" s="31" t="e">
        <f t="shared" si="18"/>
        <v>#DIV/0!</v>
      </c>
      <c r="H64" s="21" t="e">
        <f t="shared" si="19"/>
        <v>#DIV/0!</v>
      </c>
      <c r="I64" s="32">
        <f t="shared" si="10"/>
        <v>0</v>
      </c>
      <c r="J64" s="40" t="e">
        <f t="shared" si="11"/>
        <v>#DIV/0!</v>
      </c>
      <c r="K64" s="33" t="e">
        <f t="shared" si="12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 t="e">
        <f t="shared" si="18"/>
        <v>#DIV/0!</v>
      </c>
      <c r="H65" s="21" t="e">
        <f t="shared" si="19"/>
        <v>#DIV/0!</v>
      </c>
      <c r="I65" s="32">
        <f t="shared" si="10"/>
        <v>0</v>
      </c>
      <c r="J65" s="40" t="e">
        <f t="shared" si="11"/>
        <v>#DIV/0!</v>
      </c>
      <c r="K65" s="33" t="e">
        <f t="shared" si="12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 t="e">
        <f t="shared" si="18"/>
        <v>#DIV/0!</v>
      </c>
      <c r="H66" s="21" t="e">
        <f t="shared" si="19"/>
        <v>#DIV/0!</v>
      </c>
      <c r="I66" s="32">
        <f t="shared" si="10"/>
        <v>0</v>
      </c>
      <c r="J66" s="40" t="e">
        <f t="shared" si="11"/>
        <v>#DIV/0!</v>
      </c>
      <c r="K66" s="33" t="e">
        <f t="shared" si="12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 t="e">
        <f t="shared" si="18"/>
        <v>#DIV/0!</v>
      </c>
      <c r="H67" s="21" t="e">
        <f t="shared" si="19"/>
        <v>#DIV/0!</v>
      </c>
      <c r="I67" s="32">
        <f t="shared" si="10"/>
        <v>0</v>
      </c>
      <c r="J67" s="40" t="e">
        <f t="shared" si="11"/>
        <v>#DIV/0!</v>
      </c>
      <c r="K67" s="33" t="e">
        <f t="shared" si="12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 t="e">
        <f t="shared" si="18"/>
        <v>#DIV/0!</v>
      </c>
      <c r="H68" s="21" t="e">
        <f t="shared" si="19"/>
        <v>#DIV/0!</v>
      </c>
      <c r="I68" s="32">
        <f t="shared" si="10"/>
        <v>0</v>
      </c>
      <c r="J68" s="40" t="e">
        <f t="shared" si="11"/>
        <v>#DIV/0!</v>
      </c>
      <c r="K68" s="33" t="e">
        <f t="shared" si="12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 t="e">
        <f t="shared" si="18"/>
        <v>#DIV/0!</v>
      </c>
      <c r="H69" s="21" t="e">
        <f t="shared" si="19"/>
        <v>#DIV/0!</v>
      </c>
      <c r="I69" s="32">
        <f t="shared" si="10"/>
        <v>0</v>
      </c>
      <c r="J69" s="40" t="e">
        <f t="shared" si="11"/>
        <v>#DIV/0!</v>
      </c>
      <c r="K69" s="33" t="e">
        <f t="shared" si="12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 t="e">
        <f t="shared" si="18"/>
        <v>#DIV/0!</v>
      </c>
      <c r="H70" s="21" t="e">
        <f t="shared" si="19"/>
        <v>#DIV/0!</v>
      </c>
      <c r="I70" s="32">
        <f t="shared" si="10"/>
        <v>0</v>
      </c>
      <c r="J70" s="40" t="e">
        <f t="shared" si="11"/>
        <v>#DIV/0!</v>
      </c>
      <c r="K70" s="33" t="e">
        <f t="shared" si="12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 t="e">
        <f t="shared" si="18"/>
        <v>#DIV/0!</v>
      </c>
      <c r="H71" s="21" t="e">
        <f t="shared" si="19"/>
        <v>#DIV/0!</v>
      </c>
      <c r="I71" s="32">
        <f t="shared" si="10"/>
        <v>0</v>
      </c>
      <c r="J71" s="40" t="e">
        <f t="shared" si="11"/>
        <v>#DIV/0!</v>
      </c>
      <c r="K71" s="33" t="e">
        <f t="shared" si="12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 t="e">
        <f t="shared" si="18"/>
        <v>#DIV/0!</v>
      </c>
      <c r="H72" s="21" t="e">
        <f t="shared" si="19"/>
        <v>#DIV/0!</v>
      </c>
      <c r="I72" s="32">
        <f t="shared" si="10"/>
        <v>0</v>
      </c>
      <c r="J72" s="40" t="e">
        <f t="shared" si="11"/>
        <v>#DIV/0!</v>
      </c>
      <c r="K72" s="33" t="e">
        <f t="shared" si="12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 t="e">
        <f t="shared" si="18"/>
        <v>#DIV/0!</v>
      </c>
      <c r="H73" s="21" t="e">
        <f t="shared" si="19"/>
        <v>#DIV/0!</v>
      </c>
      <c r="I73" s="32">
        <f t="shared" si="10"/>
        <v>0</v>
      </c>
      <c r="J73" s="40" t="e">
        <f t="shared" si="11"/>
        <v>#DIV/0!</v>
      </c>
      <c r="K73" s="33" t="e">
        <f t="shared" si="12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 t="e">
        <f t="shared" si="18"/>
        <v>#DIV/0!</v>
      </c>
      <c r="H74" s="21" t="e">
        <f t="shared" si="19"/>
        <v>#DIV/0!</v>
      </c>
      <c r="I74" s="32">
        <f t="shared" si="10"/>
        <v>0</v>
      </c>
      <c r="J74" s="40" t="e">
        <f t="shared" si="11"/>
        <v>#DIV/0!</v>
      </c>
      <c r="K74" s="33" t="e">
        <f t="shared" si="12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 t="e">
        <f t="shared" si="18"/>
        <v>#DIV/0!</v>
      </c>
      <c r="H75" s="21" t="e">
        <f t="shared" si="19"/>
        <v>#DIV/0!</v>
      </c>
      <c r="I75" s="32">
        <f t="shared" si="10"/>
        <v>0</v>
      </c>
      <c r="J75" s="40" t="e">
        <f t="shared" si="11"/>
        <v>#DIV/0!</v>
      </c>
      <c r="K75" s="33" t="e">
        <f t="shared" si="12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 t="e">
        <f t="shared" ref="G76:G81" si="20">J75</f>
        <v>#DIV/0!</v>
      </c>
      <c r="H76" s="21" t="e">
        <f t="shared" ref="H76:H81" si="21">F76*G76</f>
        <v>#DIV/0!</v>
      </c>
      <c r="I76" s="32">
        <f t="shared" ref="I76:I81" si="22">+I75+C76-F76</f>
        <v>0</v>
      </c>
      <c r="J76" s="40" t="e">
        <f>ROUND(((K75+E76)-H76)/I76,2)</f>
        <v>#DIV/0!</v>
      </c>
      <c r="K76" s="33" t="e">
        <f>ROUND(I76*J76,2)</f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 t="e">
        <f t="shared" si="20"/>
        <v>#DIV/0!</v>
      </c>
      <c r="H77" s="21" t="e">
        <f t="shared" si="21"/>
        <v>#DIV/0!</v>
      </c>
      <c r="I77" s="32">
        <f t="shared" si="22"/>
        <v>0</v>
      </c>
      <c r="J77" s="40" t="e">
        <f>ROUND(((K76+E77)-H77)/I77,2)</f>
        <v>#DIV/0!</v>
      </c>
      <c r="K77" s="33" t="e">
        <f>ROUND(I77*J77,2)</f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 t="e">
        <f t="shared" si="20"/>
        <v>#DIV/0!</v>
      </c>
      <c r="H78" s="21" t="e">
        <f t="shared" si="21"/>
        <v>#DIV/0!</v>
      </c>
      <c r="I78" s="32">
        <f t="shared" si="22"/>
        <v>0</v>
      </c>
      <c r="J78" s="40" t="e">
        <f>ROUND(((K77+E78)-H78)/I78,2)</f>
        <v>#DIV/0!</v>
      </c>
      <c r="K78" s="33" t="e">
        <f>ROUND(I78*J78,2)</f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 t="e">
        <f t="shared" si="20"/>
        <v>#DIV/0!</v>
      </c>
      <c r="H79" s="21" t="e">
        <f t="shared" si="21"/>
        <v>#DIV/0!</v>
      </c>
      <c r="I79" s="32">
        <f t="shared" si="22"/>
        <v>0</v>
      </c>
      <c r="J79" s="40" t="e">
        <f>ROUND(((K78+E79)-H79)/I79,2)</f>
        <v>#DIV/0!</v>
      </c>
      <c r="K79" s="33" t="e">
        <f>ROUND(I79*J79,2)</f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 t="e">
        <f t="shared" si="20"/>
        <v>#DIV/0!</v>
      </c>
      <c r="H80" s="21" t="e">
        <f t="shared" si="21"/>
        <v>#DIV/0!</v>
      </c>
      <c r="I80" s="32">
        <f t="shared" si="22"/>
        <v>0</v>
      </c>
      <c r="J80" s="40" t="e">
        <f>ROUND(((K79+E80)-H80)/I80,2)</f>
        <v>#DIV/0!</v>
      </c>
      <c r="K80" s="33" t="e">
        <f>ROUND(I80*J80,2)</f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 t="e">
        <f t="shared" si="20"/>
        <v>#DIV/0!</v>
      </c>
      <c r="H81" s="21" t="e">
        <f t="shared" si="21"/>
        <v>#DIV/0!</v>
      </c>
      <c r="I81" s="32">
        <f t="shared" si="22"/>
        <v>0</v>
      </c>
      <c r="J81" s="40" t="e">
        <f t="shared" ref="J81:J119" si="23">ROUND(((K80+E81)-H81)/I81,2)</f>
        <v>#DIV/0!</v>
      </c>
      <c r="K81" s="33" t="e">
        <f t="shared" ref="K81:K119" si="24">ROUND(I81*J81,2)</f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0"/>
        <v>0</v>
      </c>
      <c r="J82" s="40" t="e">
        <f t="shared" si="23"/>
        <v>#DIV/0!</v>
      </c>
      <c r="K82" s="33" t="e">
        <f t="shared" si="24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0"/>
        <v>0</v>
      </c>
      <c r="J83" s="40" t="e">
        <f t="shared" si="23"/>
        <v>#DIV/0!</v>
      </c>
      <c r="K83" s="33" t="e">
        <f t="shared" si="24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0"/>
        <v>0</v>
      </c>
      <c r="J84" s="40" t="e">
        <f t="shared" si="23"/>
        <v>#DIV/0!</v>
      </c>
      <c r="K84" s="33" t="e">
        <f t="shared" si="24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0"/>
        <v>0</v>
      </c>
      <c r="J85" s="40" t="e">
        <f t="shared" si="23"/>
        <v>#DIV/0!</v>
      </c>
      <c r="K85" s="33" t="e">
        <f t="shared" si="24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0"/>
        <v>0</v>
      </c>
      <c r="J86" s="40" t="e">
        <f t="shared" si="23"/>
        <v>#DIV/0!</v>
      </c>
      <c r="K86" s="33" t="e">
        <f t="shared" si="24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0"/>
        <v>0</v>
      </c>
      <c r="J87" s="40" t="e">
        <f t="shared" si="23"/>
        <v>#DIV/0!</v>
      </c>
      <c r="K87" s="33" t="e">
        <f t="shared" si="24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0"/>
        <v>0</v>
      </c>
      <c r="J88" s="40" t="e">
        <f t="shared" si="23"/>
        <v>#DIV/0!</v>
      </c>
      <c r="K88" s="33" t="e">
        <f t="shared" si="24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0"/>
        <v>0</v>
      </c>
      <c r="J89" s="40" t="e">
        <f t="shared" si="23"/>
        <v>#DIV/0!</v>
      </c>
      <c r="K89" s="33" t="e">
        <f t="shared" si="24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0"/>
        <v>0</v>
      </c>
      <c r="J90" s="40" t="e">
        <f t="shared" si="23"/>
        <v>#DIV/0!</v>
      </c>
      <c r="K90" s="33" t="e">
        <f t="shared" si="24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0"/>
        <v>0</v>
      </c>
      <c r="J91" s="40" t="e">
        <f t="shared" si="23"/>
        <v>#DIV/0!</v>
      </c>
      <c r="K91" s="33" t="e">
        <f t="shared" si="24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0"/>
        <v>0</v>
      </c>
      <c r="J92" s="40" t="e">
        <f t="shared" si="23"/>
        <v>#DIV/0!</v>
      </c>
      <c r="K92" s="33" t="e">
        <f t="shared" si="24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0"/>
        <v>0</v>
      </c>
      <c r="J93" s="40" t="e">
        <f t="shared" si="23"/>
        <v>#DIV/0!</v>
      </c>
      <c r="K93" s="33" t="e">
        <f t="shared" si="24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0"/>
        <v>0</v>
      </c>
      <c r="J94" s="40" t="e">
        <f t="shared" si="23"/>
        <v>#DIV/0!</v>
      </c>
      <c r="K94" s="33" t="e">
        <f t="shared" si="24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0"/>
        <v>0</v>
      </c>
      <c r="J95" s="40" t="e">
        <f t="shared" si="23"/>
        <v>#DIV/0!</v>
      </c>
      <c r="K95" s="33" t="e">
        <f t="shared" si="24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0"/>
        <v>0</v>
      </c>
      <c r="J96" s="40" t="e">
        <f t="shared" si="23"/>
        <v>#DIV/0!</v>
      </c>
      <c r="K96" s="33" t="e">
        <f t="shared" si="24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0"/>
        <v>0</v>
      </c>
      <c r="J97" s="40" t="e">
        <f t="shared" si="23"/>
        <v>#DIV/0!</v>
      </c>
      <c r="K97" s="33" t="e">
        <f t="shared" si="24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0"/>
        <v>0</v>
      </c>
      <c r="J98" s="40" t="e">
        <f t="shared" si="23"/>
        <v>#DIV/0!</v>
      </c>
      <c r="K98" s="33" t="e">
        <f t="shared" si="24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0"/>
        <v>0</v>
      </c>
      <c r="J99" s="40" t="e">
        <f t="shared" si="23"/>
        <v>#DIV/0!</v>
      </c>
      <c r="K99" s="33" t="e">
        <f t="shared" si="24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0"/>
        <v>0</v>
      </c>
      <c r="J100" s="40" t="e">
        <f t="shared" si="23"/>
        <v>#DIV/0!</v>
      </c>
      <c r="K100" s="33" t="e">
        <f t="shared" si="24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0"/>
        <v>0</v>
      </c>
      <c r="J101" s="40" t="e">
        <f t="shared" si="23"/>
        <v>#DIV/0!</v>
      </c>
      <c r="K101" s="33" t="e">
        <f t="shared" si="24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0"/>
        <v>0</v>
      </c>
      <c r="J102" s="40" t="e">
        <f t="shared" si="23"/>
        <v>#DIV/0!</v>
      </c>
      <c r="K102" s="33" t="e">
        <f t="shared" si="24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0"/>
        <v>0</v>
      </c>
      <c r="J103" s="40" t="e">
        <f t="shared" si="23"/>
        <v>#DIV/0!</v>
      </c>
      <c r="K103" s="33" t="e">
        <f t="shared" si="24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0"/>
        <v>0</v>
      </c>
      <c r="J104" s="40" t="e">
        <f t="shared" si="23"/>
        <v>#DIV/0!</v>
      </c>
      <c r="K104" s="33" t="e">
        <f t="shared" si="24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0"/>
        <v>0</v>
      </c>
      <c r="J105" s="40" t="e">
        <f t="shared" si="23"/>
        <v>#DIV/0!</v>
      </c>
      <c r="K105" s="33" t="e">
        <f t="shared" si="24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0"/>
        <v>0</v>
      </c>
      <c r="J106" s="40" t="e">
        <f t="shared" si="23"/>
        <v>#DIV/0!</v>
      </c>
      <c r="K106" s="33" t="e">
        <f t="shared" si="24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0"/>
        <v>0</v>
      </c>
      <c r="J107" s="40" t="e">
        <f t="shared" si="23"/>
        <v>#DIV/0!</v>
      </c>
      <c r="K107" s="33" t="e">
        <f t="shared" si="24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ref="I108:I120" si="25">+I107+C108-F108</f>
        <v>0</v>
      </c>
      <c r="J108" s="40" t="e">
        <f t="shared" si="23"/>
        <v>#DIV/0!</v>
      </c>
      <c r="K108" s="33" t="e">
        <f t="shared" si="24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25"/>
        <v>0</v>
      </c>
      <c r="J109" s="40" t="e">
        <f t="shared" si="23"/>
        <v>#DIV/0!</v>
      </c>
      <c r="K109" s="33" t="e">
        <f t="shared" si="24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25"/>
        <v>0</v>
      </c>
      <c r="J110" s="40" t="e">
        <f t="shared" si="23"/>
        <v>#DIV/0!</v>
      </c>
      <c r="K110" s="33" t="e">
        <f t="shared" si="24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25"/>
        <v>0</v>
      </c>
      <c r="J111" s="40" t="e">
        <f t="shared" si="23"/>
        <v>#DIV/0!</v>
      </c>
      <c r="K111" s="33" t="e">
        <f t="shared" si="24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25"/>
        <v>0</v>
      </c>
      <c r="J112" s="40" t="e">
        <f t="shared" si="23"/>
        <v>#DIV/0!</v>
      </c>
      <c r="K112" s="33" t="e">
        <f t="shared" si="24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25"/>
        <v>0</v>
      </c>
      <c r="J113" s="40" t="e">
        <f t="shared" si="23"/>
        <v>#DIV/0!</v>
      </c>
      <c r="K113" s="33" t="e">
        <f t="shared" si="24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25"/>
        <v>0</v>
      </c>
      <c r="J114" s="40" t="e">
        <f t="shared" si="23"/>
        <v>#DIV/0!</v>
      </c>
      <c r="K114" s="33" t="e">
        <f t="shared" si="24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25"/>
        <v>0</v>
      </c>
      <c r="J115" s="40" t="e">
        <f t="shared" si="23"/>
        <v>#DIV/0!</v>
      </c>
      <c r="K115" s="33" t="e">
        <f t="shared" si="24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25"/>
        <v>0</v>
      </c>
      <c r="J116" s="40" t="e">
        <f t="shared" si="23"/>
        <v>#DIV/0!</v>
      </c>
      <c r="K116" s="33" t="e">
        <f t="shared" si="24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25"/>
        <v>0</v>
      </c>
      <c r="J117" s="40" t="e">
        <f t="shared" si="23"/>
        <v>#DIV/0!</v>
      </c>
      <c r="K117" s="33" t="e">
        <f t="shared" si="24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25"/>
        <v>0</v>
      </c>
      <c r="J118" s="40" t="e">
        <f t="shared" si="23"/>
        <v>#DIV/0!</v>
      </c>
      <c r="K118" s="33" t="e">
        <f t="shared" si="24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25"/>
        <v>0</v>
      </c>
      <c r="J119" s="40" t="e">
        <f t="shared" si="23"/>
        <v>#DIV/0!</v>
      </c>
      <c r="K119" s="33" t="e">
        <f t="shared" si="24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25"/>
        <v>0</v>
      </c>
      <c r="J120" s="40" t="e">
        <f>ROUND(((K119+E120)-H120)/I120,2)</f>
        <v>#DIV/0!</v>
      </c>
      <c r="K120" s="33" t="e">
        <f>ROUND(I120*J120,2)</f>
        <v>#DIV/0!</v>
      </c>
      <c r="L120" s="34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tabColor rgb="FFFF0000"/>
    <pageSetUpPr fitToPage="1"/>
  </sheetPr>
  <dimension ref="A1:L79"/>
  <sheetViews>
    <sheetView topLeftCell="A6" zoomScaleNormal="100" zoomScaleSheetLayoutView="100" workbookViewId="0">
      <selection activeCell="B9" sqref="B9:H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.42578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484" t="s">
        <v>87</v>
      </c>
      <c r="C8" s="484"/>
      <c r="D8" s="484"/>
      <c r="E8" s="484"/>
      <c r="F8" s="484"/>
      <c r="G8" s="484"/>
      <c r="H8" s="485"/>
      <c r="I8" s="9" t="s">
        <v>7</v>
      </c>
      <c r="J8" s="10"/>
      <c r="K8" s="10" t="s">
        <v>89</v>
      </c>
      <c r="L8" s="11"/>
    </row>
    <row r="9" spans="1:12" ht="15" customHeight="1">
      <c r="A9" s="12" t="s">
        <v>9</v>
      </c>
      <c r="B9" s="478" t="s">
        <v>88</v>
      </c>
      <c r="C9" s="478"/>
      <c r="D9" s="478"/>
      <c r="E9" s="478"/>
      <c r="F9" s="478"/>
      <c r="G9" s="478"/>
      <c r="H9" s="479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453" t="s">
        <v>372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36"/>
      <c r="C15" s="28"/>
      <c r="D15" s="29"/>
      <c r="E15" s="21"/>
      <c r="F15" s="30"/>
      <c r="G15" s="31">
        <f t="shared" ref="G15:G22" si="0">J14</f>
        <v>0</v>
      </c>
      <c r="H15" s="21">
        <f t="shared" ref="H15:H22" si="1">G15*F15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36"/>
      <c r="C16" s="28"/>
      <c r="D16" s="29"/>
      <c r="E16" s="21"/>
      <c r="F16" s="30">
        <v>0</v>
      </c>
      <c r="G16" s="31" t="e">
        <f t="shared" si="0"/>
        <v>#DIV/0!</v>
      </c>
      <c r="H16" s="21" t="e">
        <f t="shared" si="1"/>
        <v>#DIV/0!</v>
      </c>
      <c r="I16" s="32">
        <f t="shared" ref="I16:I22" si="2">+I15+C16-F16</f>
        <v>0</v>
      </c>
      <c r="J16" s="40" t="e">
        <f t="shared" ref="J16:J22" si="3">ROUND(((K15+E16)-H16)/I16,2)</f>
        <v>#DIV/0!</v>
      </c>
      <c r="K16" s="33" t="e">
        <f t="shared" ref="K16:K22" si="4">ROUND(I16*J16,2)</f>
        <v>#DIV/0!</v>
      </c>
      <c r="L16" s="34"/>
    </row>
    <row r="17" spans="1:12" ht="17.100000000000001" customHeight="1">
      <c r="A17" s="17"/>
      <c r="B17" s="58"/>
      <c r="C17" s="28"/>
      <c r="D17" s="29"/>
      <c r="E17" s="21"/>
      <c r="F17" s="30">
        <v>0</v>
      </c>
      <c r="G17" s="31" t="e">
        <f t="shared" si="0"/>
        <v>#DIV/0!</v>
      </c>
      <c r="H17" s="21" t="e">
        <f t="shared" si="1"/>
        <v>#DIV/0!</v>
      </c>
      <c r="I17" s="32">
        <f t="shared" si="2"/>
        <v>0</v>
      </c>
      <c r="J17" s="40" t="e">
        <f t="shared" si="3"/>
        <v>#DIV/0!</v>
      </c>
      <c r="K17" s="33" t="e">
        <f t="shared" si="4"/>
        <v>#DIV/0!</v>
      </c>
      <c r="L17" s="34"/>
    </row>
    <row r="18" spans="1:12" ht="17.100000000000001" customHeight="1">
      <c r="A18" s="17"/>
      <c r="B18" s="58"/>
      <c r="C18" s="28"/>
      <c r="D18" s="29"/>
      <c r="E18" s="21"/>
      <c r="F18" s="30"/>
      <c r="G18" s="31" t="e">
        <f t="shared" si="0"/>
        <v>#DIV/0!</v>
      </c>
      <c r="H18" s="21" t="e">
        <f t="shared" si="1"/>
        <v>#DIV/0!</v>
      </c>
      <c r="I18" s="32">
        <f t="shared" si="2"/>
        <v>0</v>
      </c>
      <c r="J18" s="40" t="e">
        <f t="shared" si="3"/>
        <v>#DIV/0!</v>
      </c>
      <c r="K18" s="33" t="e">
        <f t="shared" si="4"/>
        <v>#DIV/0!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 t="e">
        <f t="shared" si="0"/>
        <v>#DIV/0!</v>
      </c>
      <c r="H19" s="21" t="e">
        <f t="shared" si="1"/>
        <v>#DIV/0!</v>
      </c>
      <c r="I19" s="32">
        <f t="shared" si="2"/>
        <v>0</v>
      </c>
      <c r="J19" s="40" t="e">
        <f t="shared" si="3"/>
        <v>#DIV/0!</v>
      </c>
      <c r="K19" s="33" t="e">
        <f t="shared" si="4"/>
        <v>#DIV/0!</v>
      </c>
      <c r="L19" s="34"/>
    </row>
    <row r="20" spans="1:12" ht="17.100000000000001" customHeight="1">
      <c r="A20" s="17"/>
      <c r="B20" s="17"/>
      <c r="C20" s="28"/>
      <c r="D20" s="29"/>
      <c r="E20" s="21"/>
      <c r="F20" s="30"/>
      <c r="G20" s="31" t="e">
        <f t="shared" si="0"/>
        <v>#DIV/0!</v>
      </c>
      <c r="H20" s="21" t="e">
        <f t="shared" si="1"/>
        <v>#DIV/0!</v>
      </c>
      <c r="I20" s="32">
        <f t="shared" si="2"/>
        <v>0</v>
      </c>
      <c r="J20" s="40" t="e">
        <f t="shared" si="3"/>
        <v>#DIV/0!</v>
      </c>
      <c r="K20" s="33" t="e">
        <f t="shared" si="4"/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 t="e">
        <f t="shared" si="0"/>
        <v>#DIV/0!</v>
      </c>
      <c r="H21" s="21" t="e">
        <f t="shared" si="1"/>
        <v>#DIV/0!</v>
      </c>
      <c r="I21" s="32">
        <f t="shared" si="2"/>
        <v>0</v>
      </c>
      <c r="J21" s="40" t="e">
        <f t="shared" si="3"/>
        <v>#DIV/0!</v>
      </c>
      <c r="K21" s="33" t="e">
        <f t="shared" si="4"/>
        <v>#DIV/0!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 t="e">
        <f t="shared" si="0"/>
        <v>#DIV/0!</v>
      </c>
      <c r="H22" s="21" t="e">
        <f t="shared" si="1"/>
        <v>#DIV/0!</v>
      </c>
      <c r="I22" s="32">
        <f t="shared" si="2"/>
        <v>0</v>
      </c>
      <c r="J22" s="40" t="e">
        <f t="shared" si="3"/>
        <v>#DIV/0!</v>
      </c>
      <c r="K22" s="33" t="e">
        <f t="shared" si="4"/>
        <v>#DIV/0!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9" spans="1:12" ht="15.75">
      <c r="E79" s="37"/>
      <c r="F79" s="37"/>
      <c r="G79" s="37"/>
    </row>
  </sheetData>
  <mergeCells count="25">
    <mergeCell ref="B8:H8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B9:H9"/>
    <mergeCell ref="K9:L9"/>
    <mergeCell ref="C10:H10"/>
    <mergeCell ref="I10:L10"/>
    <mergeCell ref="L11:L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tabColor rgb="FF7030A0"/>
    <pageSetUpPr fitToPage="1"/>
  </sheetPr>
  <dimension ref="A1:M131"/>
  <sheetViews>
    <sheetView view="pageBreakPreview" topLeftCell="A106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90</v>
      </c>
      <c r="E8" s="10"/>
      <c r="F8" s="10"/>
      <c r="G8" s="10"/>
      <c r="H8" s="38"/>
      <c r="I8" s="9" t="s">
        <v>7</v>
      </c>
      <c r="J8" s="10"/>
      <c r="K8" s="10" t="s">
        <v>92</v>
      </c>
      <c r="L8" s="11"/>
    </row>
    <row r="9" spans="1:13" ht="15" customHeight="1">
      <c r="A9" s="12" t="s">
        <v>9</v>
      </c>
      <c r="B9" s="67"/>
      <c r="C9" s="10"/>
      <c r="D9" s="10" t="s">
        <v>91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371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79</v>
      </c>
      <c r="J14" s="25">
        <v>191.8</v>
      </c>
      <c r="K14" s="21">
        <f>J14*I14</f>
        <v>15152.2</v>
      </c>
      <c r="L14" s="26"/>
    </row>
    <row r="15" spans="1:13" ht="17.100000000000001" customHeight="1">
      <c r="A15" s="17">
        <v>45294</v>
      </c>
      <c r="B15" s="92" t="s">
        <v>566</v>
      </c>
      <c r="C15" s="19"/>
      <c r="D15" s="20"/>
      <c r="E15" s="21"/>
      <c r="F15" s="22">
        <v>1</v>
      </c>
      <c r="G15" s="31">
        <f>J14</f>
        <v>191.8</v>
      </c>
      <c r="H15" s="21">
        <f>F15*G15</f>
        <v>191.8</v>
      </c>
      <c r="I15" s="32">
        <f>+I14+C15-F15</f>
        <v>78</v>
      </c>
      <c r="J15" s="40">
        <f>ROUND(((K14+E15)-H15)/I15,2)</f>
        <v>191.8</v>
      </c>
      <c r="K15" s="33">
        <f>ROUND(I15*J15,2)</f>
        <v>14960.4</v>
      </c>
      <c r="L15" s="26"/>
      <c r="M15" s="165" t="s">
        <v>569</v>
      </c>
    </row>
    <row r="16" spans="1:13" ht="17.100000000000001" customHeight="1">
      <c r="A16" s="17">
        <v>45294</v>
      </c>
      <c r="B16" s="36" t="s">
        <v>570</v>
      </c>
      <c r="C16" s="28"/>
      <c r="D16" s="29"/>
      <c r="E16" s="21"/>
      <c r="F16" s="30">
        <v>1</v>
      </c>
      <c r="G16" s="31">
        <f>J15</f>
        <v>191.8</v>
      </c>
      <c r="H16" s="21">
        <f>F16*G16</f>
        <v>191.8</v>
      </c>
      <c r="I16" s="32">
        <f>+I15+C16-F16</f>
        <v>77</v>
      </c>
      <c r="J16" s="40">
        <f>ROUND(((K15+E16)-H16)/I16,2)</f>
        <v>191.8</v>
      </c>
      <c r="K16" s="33">
        <f>ROUND(I16*J16,2)</f>
        <v>14768.6</v>
      </c>
      <c r="L16" s="34"/>
      <c r="M16" s="165" t="s">
        <v>571</v>
      </c>
    </row>
    <row r="17" spans="1:13" ht="17.100000000000001" customHeight="1">
      <c r="A17" s="17">
        <v>45295</v>
      </c>
      <c r="B17" s="36" t="s">
        <v>577</v>
      </c>
      <c r="C17" s="28"/>
      <c r="D17" s="29"/>
      <c r="E17" s="21"/>
      <c r="F17" s="30">
        <v>1</v>
      </c>
      <c r="G17" s="31">
        <f t="shared" ref="G17:G24" si="0">J16</f>
        <v>191.8</v>
      </c>
      <c r="H17" s="21">
        <f t="shared" ref="H17:H24" si="1">F17*G17</f>
        <v>191.8</v>
      </c>
      <c r="I17" s="32">
        <f t="shared" ref="I17:I24" si="2">+I16+C17-F17</f>
        <v>76</v>
      </c>
      <c r="J17" s="40">
        <f t="shared" ref="J17:J24" si="3">ROUND(((K16+E17)-H17)/I17,2)</f>
        <v>191.8</v>
      </c>
      <c r="K17" s="33">
        <f t="shared" ref="K17:K24" si="4">ROUND(I17*J17,2)</f>
        <v>14576.8</v>
      </c>
      <c r="L17" s="34"/>
      <c r="M17" s="165" t="s">
        <v>578</v>
      </c>
    </row>
    <row r="18" spans="1:13" ht="17.100000000000001" customHeight="1">
      <c r="A18" s="17">
        <v>45299</v>
      </c>
      <c r="B18" s="36" t="s">
        <v>580</v>
      </c>
      <c r="C18" s="28"/>
      <c r="D18" s="29"/>
      <c r="E18" s="21"/>
      <c r="F18" s="30">
        <v>1</v>
      </c>
      <c r="G18" s="31">
        <f t="shared" si="0"/>
        <v>191.8</v>
      </c>
      <c r="H18" s="21">
        <f t="shared" si="1"/>
        <v>191.8</v>
      </c>
      <c r="I18" s="32">
        <f t="shared" si="2"/>
        <v>75</v>
      </c>
      <c r="J18" s="40">
        <f t="shared" si="3"/>
        <v>191.8</v>
      </c>
      <c r="K18" s="33">
        <f t="shared" si="4"/>
        <v>14385</v>
      </c>
      <c r="L18" s="34"/>
      <c r="M18" s="165" t="s">
        <v>581</v>
      </c>
    </row>
    <row r="19" spans="1:13" ht="17.100000000000001" customHeight="1">
      <c r="A19" s="17">
        <v>45299</v>
      </c>
      <c r="B19" s="36" t="s">
        <v>585</v>
      </c>
      <c r="C19" s="28"/>
      <c r="D19" s="29"/>
      <c r="E19" s="21"/>
      <c r="F19" s="30">
        <v>1</v>
      </c>
      <c r="G19" s="31">
        <f t="shared" si="0"/>
        <v>191.8</v>
      </c>
      <c r="H19" s="21">
        <f t="shared" si="1"/>
        <v>191.8</v>
      </c>
      <c r="I19" s="32">
        <f t="shared" si="2"/>
        <v>74</v>
      </c>
      <c r="J19" s="40">
        <f t="shared" si="3"/>
        <v>191.8</v>
      </c>
      <c r="K19" s="33">
        <f t="shared" si="4"/>
        <v>14193.2</v>
      </c>
      <c r="L19" s="34"/>
      <c r="M19" s="165" t="s">
        <v>587</v>
      </c>
    </row>
    <row r="20" spans="1:13" ht="17.100000000000001" customHeight="1">
      <c r="A20" s="17">
        <v>45300</v>
      </c>
      <c r="B20" s="36" t="s">
        <v>588</v>
      </c>
      <c r="C20" s="28"/>
      <c r="D20" s="29"/>
      <c r="E20" s="21"/>
      <c r="F20" s="30">
        <v>1</v>
      </c>
      <c r="G20" s="31">
        <f t="shared" si="0"/>
        <v>191.8</v>
      </c>
      <c r="H20" s="21">
        <f t="shared" si="1"/>
        <v>191.8</v>
      </c>
      <c r="I20" s="32">
        <f t="shared" si="2"/>
        <v>73</v>
      </c>
      <c r="J20" s="40">
        <f t="shared" si="3"/>
        <v>191.8</v>
      </c>
      <c r="K20" s="33">
        <f t="shared" si="4"/>
        <v>14001.4</v>
      </c>
      <c r="L20" s="34"/>
      <c r="M20" s="165" t="s">
        <v>593</v>
      </c>
    </row>
    <row r="21" spans="1:13" ht="17.100000000000001" customHeight="1">
      <c r="A21" s="17">
        <v>45301</v>
      </c>
      <c r="B21" s="36" t="s">
        <v>574</v>
      </c>
      <c r="C21" s="28"/>
      <c r="D21" s="29"/>
      <c r="E21" s="21"/>
      <c r="F21" s="30">
        <v>2</v>
      </c>
      <c r="G21" s="31">
        <f t="shared" si="0"/>
        <v>191.8</v>
      </c>
      <c r="H21" s="21">
        <f t="shared" si="1"/>
        <v>383.6</v>
      </c>
      <c r="I21" s="32">
        <f t="shared" si="2"/>
        <v>71</v>
      </c>
      <c r="J21" s="40">
        <f t="shared" si="3"/>
        <v>191.8</v>
      </c>
      <c r="K21" s="33">
        <f t="shared" si="4"/>
        <v>13617.8</v>
      </c>
      <c r="L21" s="34"/>
      <c r="M21" s="165" t="s">
        <v>595</v>
      </c>
    </row>
    <row r="22" spans="1:13" ht="17.100000000000001" customHeight="1">
      <c r="A22" s="17">
        <v>45301</v>
      </c>
      <c r="B22" s="36" t="s">
        <v>566</v>
      </c>
      <c r="C22" s="28"/>
      <c r="D22" s="29"/>
      <c r="E22" s="21"/>
      <c r="F22" s="30">
        <v>2</v>
      </c>
      <c r="G22" s="31">
        <f t="shared" si="0"/>
        <v>191.8</v>
      </c>
      <c r="H22" s="21">
        <f t="shared" si="1"/>
        <v>383.6</v>
      </c>
      <c r="I22" s="32">
        <f t="shared" si="2"/>
        <v>69</v>
      </c>
      <c r="J22" s="40">
        <f t="shared" si="3"/>
        <v>191.8</v>
      </c>
      <c r="K22" s="33">
        <f t="shared" si="4"/>
        <v>13234.2</v>
      </c>
      <c r="L22" s="34"/>
      <c r="M22" s="165" t="s">
        <v>596</v>
      </c>
    </row>
    <row r="23" spans="1:13" ht="17.100000000000001" customHeight="1">
      <c r="A23" s="17">
        <v>45302</v>
      </c>
      <c r="B23" s="70" t="s">
        <v>570</v>
      </c>
      <c r="C23" s="28"/>
      <c r="D23" s="29"/>
      <c r="E23" s="21"/>
      <c r="F23" s="30">
        <v>1</v>
      </c>
      <c r="G23" s="31">
        <f t="shared" si="0"/>
        <v>191.8</v>
      </c>
      <c r="H23" s="21">
        <f t="shared" si="1"/>
        <v>191.8</v>
      </c>
      <c r="I23" s="32">
        <f t="shared" si="2"/>
        <v>68</v>
      </c>
      <c r="J23" s="40">
        <f t="shared" si="3"/>
        <v>191.8</v>
      </c>
      <c r="K23" s="33">
        <f t="shared" si="4"/>
        <v>13042.4</v>
      </c>
      <c r="L23" s="34"/>
      <c r="M23" s="165" t="s">
        <v>598</v>
      </c>
    </row>
    <row r="24" spans="1:13" ht="17.100000000000001" customHeight="1">
      <c r="A24" s="17">
        <v>45303</v>
      </c>
      <c r="B24" s="36" t="s">
        <v>580</v>
      </c>
      <c r="C24" s="28"/>
      <c r="D24" s="29"/>
      <c r="E24" s="21"/>
      <c r="F24" s="30">
        <v>1</v>
      </c>
      <c r="G24" s="31">
        <f t="shared" si="0"/>
        <v>191.8</v>
      </c>
      <c r="H24" s="21">
        <f t="shared" si="1"/>
        <v>191.8</v>
      </c>
      <c r="I24" s="32">
        <f t="shared" si="2"/>
        <v>67</v>
      </c>
      <c r="J24" s="40">
        <f t="shared" si="3"/>
        <v>191.8</v>
      </c>
      <c r="K24" s="33">
        <f t="shared" si="4"/>
        <v>12850.6</v>
      </c>
      <c r="L24" s="34"/>
      <c r="M24" s="165" t="s">
        <v>601</v>
      </c>
    </row>
    <row r="25" spans="1:13" ht="17.100000000000001" customHeight="1">
      <c r="A25" s="17">
        <v>45303</v>
      </c>
      <c r="B25" s="36" t="s">
        <v>605</v>
      </c>
      <c r="C25" s="28"/>
      <c r="D25" s="29"/>
      <c r="E25" s="21"/>
      <c r="F25" s="30">
        <v>1</v>
      </c>
      <c r="G25" s="31">
        <f t="shared" ref="G25:G42" si="5">J24</f>
        <v>191.8</v>
      </c>
      <c r="H25" s="21">
        <f t="shared" ref="H25:H41" si="6">F25*G25</f>
        <v>191.8</v>
      </c>
      <c r="I25" s="32">
        <f t="shared" ref="I25:I38" si="7">+I24+C25-F25</f>
        <v>66</v>
      </c>
      <c r="J25" s="40">
        <f t="shared" ref="J25:J38" si="8">ROUND(((K24+E25)-H25)/I25,2)</f>
        <v>191.8</v>
      </c>
      <c r="K25" s="33">
        <f t="shared" ref="K25:K38" si="9">ROUND(I25*J25,2)</f>
        <v>12658.8</v>
      </c>
      <c r="L25" s="34"/>
      <c r="M25" s="165" t="s">
        <v>606</v>
      </c>
    </row>
    <row r="26" spans="1:13" ht="17.100000000000001" customHeight="1">
      <c r="A26" s="17">
        <v>45310</v>
      </c>
      <c r="B26" s="36" t="s">
        <v>583</v>
      </c>
      <c r="C26" s="28"/>
      <c r="D26" s="29"/>
      <c r="E26" s="21"/>
      <c r="F26" s="30">
        <v>1</v>
      </c>
      <c r="G26" s="31">
        <f t="shared" si="5"/>
        <v>191.8</v>
      </c>
      <c r="H26" s="21">
        <f t="shared" si="6"/>
        <v>191.8</v>
      </c>
      <c r="I26" s="32">
        <f t="shared" si="7"/>
        <v>65</v>
      </c>
      <c r="J26" s="40">
        <f t="shared" si="8"/>
        <v>191.8</v>
      </c>
      <c r="K26" s="33">
        <f t="shared" si="9"/>
        <v>12467</v>
      </c>
      <c r="L26" s="34"/>
      <c r="M26" s="165" t="s">
        <v>620</v>
      </c>
    </row>
    <row r="27" spans="1:13" ht="17.100000000000001" customHeight="1">
      <c r="A27" s="17">
        <v>45309</v>
      </c>
      <c r="B27" s="36" t="s">
        <v>607</v>
      </c>
      <c r="C27" s="28"/>
      <c r="D27" s="29"/>
      <c r="E27" s="21"/>
      <c r="F27" s="30">
        <v>1</v>
      </c>
      <c r="G27" s="31">
        <f t="shared" si="5"/>
        <v>191.8</v>
      </c>
      <c r="H27" s="21">
        <f t="shared" si="6"/>
        <v>191.8</v>
      </c>
      <c r="I27" s="32">
        <f t="shared" si="7"/>
        <v>64</v>
      </c>
      <c r="J27" s="40">
        <f t="shared" si="8"/>
        <v>191.8</v>
      </c>
      <c r="K27" s="33">
        <f t="shared" si="9"/>
        <v>12275.2</v>
      </c>
      <c r="L27" s="34"/>
      <c r="M27" s="165" t="s">
        <v>621</v>
      </c>
    </row>
    <row r="28" spans="1:13" ht="17.100000000000001" customHeight="1">
      <c r="A28" s="17">
        <v>45310</v>
      </c>
      <c r="B28" s="36" t="s">
        <v>603</v>
      </c>
      <c r="C28" s="28"/>
      <c r="D28" s="29"/>
      <c r="E28" s="21"/>
      <c r="F28" s="30">
        <v>1</v>
      </c>
      <c r="G28" s="31">
        <f t="shared" si="5"/>
        <v>191.8</v>
      </c>
      <c r="H28" s="21">
        <f t="shared" si="6"/>
        <v>191.8</v>
      </c>
      <c r="I28" s="32">
        <f t="shared" si="7"/>
        <v>63</v>
      </c>
      <c r="J28" s="40">
        <f t="shared" si="8"/>
        <v>191.8</v>
      </c>
      <c r="K28" s="33">
        <f t="shared" si="9"/>
        <v>12083.4</v>
      </c>
      <c r="L28" s="34"/>
      <c r="M28" s="165" t="s">
        <v>627</v>
      </c>
    </row>
    <row r="29" spans="1:13" ht="17.100000000000001" customHeight="1">
      <c r="A29" s="17">
        <v>45313</v>
      </c>
      <c r="B29" s="36" t="s">
        <v>577</v>
      </c>
      <c r="C29" s="28"/>
      <c r="D29" s="29"/>
      <c r="E29" s="21"/>
      <c r="F29" s="30">
        <v>1</v>
      </c>
      <c r="G29" s="31">
        <f t="shared" si="5"/>
        <v>191.8</v>
      </c>
      <c r="H29" s="21">
        <f t="shared" si="6"/>
        <v>191.8</v>
      </c>
      <c r="I29" s="32">
        <f t="shared" si="7"/>
        <v>62</v>
      </c>
      <c r="J29" s="40">
        <f t="shared" si="8"/>
        <v>191.8</v>
      </c>
      <c r="K29" s="33">
        <f t="shared" si="9"/>
        <v>11891.6</v>
      </c>
      <c r="L29" s="34"/>
      <c r="M29" s="165" t="s">
        <v>632</v>
      </c>
    </row>
    <row r="30" spans="1:13" ht="17.100000000000001" customHeight="1">
      <c r="A30" s="17">
        <v>45314</v>
      </c>
      <c r="B30" s="36" t="s">
        <v>574</v>
      </c>
      <c r="C30" s="28"/>
      <c r="D30" s="29"/>
      <c r="E30" s="21"/>
      <c r="F30" s="30">
        <v>1</v>
      </c>
      <c r="G30" s="31">
        <f t="shared" si="5"/>
        <v>191.8</v>
      </c>
      <c r="H30" s="21">
        <f t="shared" si="6"/>
        <v>191.8</v>
      </c>
      <c r="I30" s="32">
        <f t="shared" si="7"/>
        <v>61</v>
      </c>
      <c r="J30" s="40">
        <f t="shared" si="8"/>
        <v>191.8</v>
      </c>
      <c r="K30" s="33">
        <f t="shared" si="9"/>
        <v>11699.8</v>
      </c>
      <c r="L30" s="34"/>
      <c r="M30" s="165" t="s">
        <v>633</v>
      </c>
    </row>
    <row r="31" spans="1:13" ht="17.100000000000001" customHeight="1">
      <c r="A31" s="17">
        <v>45317</v>
      </c>
      <c r="B31" s="36" t="s">
        <v>580</v>
      </c>
      <c r="C31" s="28"/>
      <c r="D31" s="29"/>
      <c r="E31" s="21"/>
      <c r="F31" s="30">
        <v>1</v>
      </c>
      <c r="G31" s="31">
        <f t="shared" si="5"/>
        <v>191.8</v>
      </c>
      <c r="H31" s="21">
        <f t="shared" si="6"/>
        <v>191.8</v>
      </c>
      <c r="I31" s="32">
        <f t="shared" si="7"/>
        <v>60</v>
      </c>
      <c r="J31" s="40">
        <f t="shared" si="8"/>
        <v>191.8</v>
      </c>
      <c r="K31" s="33">
        <f t="shared" si="9"/>
        <v>11508</v>
      </c>
      <c r="L31" s="34"/>
      <c r="M31" s="165" t="s">
        <v>637</v>
      </c>
    </row>
    <row r="32" spans="1:13" ht="17.100000000000001" customHeight="1">
      <c r="A32" s="17">
        <v>45317</v>
      </c>
      <c r="B32" s="36" t="s">
        <v>570</v>
      </c>
      <c r="C32" s="28"/>
      <c r="D32" s="29"/>
      <c r="E32" s="21"/>
      <c r="F32" s="30">
        <v>1</v>
      </c>
      <c r="G32" s="31">
        <f t="shared" si="5"/>
        <v>191.8</v>
      </c>
      <c r="H32" s="21">
        <f t="shared" si="6"/>
        <v>191.8</v>
      </c>
      <c r="I32" s="32">
        <f t="shared" si="7"/>
        <v>59</v>
      </c>
      <c r="J32" s="40">
        <f t="shared" si="8"/>
        <v>191.8</v>
      </c>
      <c r="K32" s="33">
        <f t="shared" si="9"/>
        <v>11316.2</v>
      </c>
      <c r="L32" s="34"/>
      <c r="M32" s="165" t="s">
        <v>639</v>
      </c>
    </row>
    <row r="33" spans="1:13" ht="17.100000000000001" customHeight="1">
      <c r="A33" s="175">
        <v>45321</v>
      </c>
      <c r="B33" s="176" t="s">
        <v>585</v>
      </c>
      <c r="C33" s="177"/>
      <c r="D33" s="178"/>
      <c r="E33" s="179"/>
      <c r="F33" s="180">
        <v>1</v>
      </c>
      <c r="G33" s="181">
        <f t="shared" si="5"/>
        <v>191.8</v>
      </c>
      <c r="H33" s="179">
        <f t="shared" si="6"/>
        <v>191.8</v>
      </c>
      <c r="I33" s="182">
        <f t="shared" si="7"/>
        <v>58</v>
      </c>
      <c r="J33" s="183">
        <f t="shared" si="8"/>
        <v>191.8</v>
      </c>
      <c r="K33" s="184">
        <f t="shared" si="9"/>
        <v>11124.4</v>
      </c>
      <c r="L33" s="185"/>
      <c r="M33" s="192" t="s">
        <v>644</v>
      </c>
    </row>
    <row r="34" spans="1:13" ht="17.100000000000001" customHeight="1">
      <c r="A34" s="17">
        <v>45327</v>
      </c>
      <c r="B34" s="58" t="s">
        <v>588</v>
      </c>
      <c r="C34" s="19"/>
      <c r="D34" s="20"/>
      <c r="E34" s="21"/>
      <c r="F34" s="22">
        <v>1</v>
      </c>
      <c r="G34" s="23">
        <f t="shared" si="5"/>
        <v>191.8</v>
      </c>
      <c r="H34" s="21">
        <f t="shared" si="6"/>
        <v>191.8</v>
      </c>
      <c r="I34" s="24">
        <f t="shared" si="7"/>
        <v>57</v>
      </c>
      <c r="J34" s="174">
        <f t="shared" si="8"/>
        <v>191.8</v>
      </c>
      <c r="K34" s="21">
        <f t="shared" si="9"/>
        <v>10932.6</v>
      </c>
      <c r="L34" s="26"/>
      <c r="M34" s="165" t="s">
        <v>657</v>
      </c>
    </row>
    <row r="35" spans="1:13" ht="17.100000000000001" customHeight="1">
      <c r="A35" s="17">
        <v>45328</v>
      </c>
      <c r="B35" s="36" t="s">
        <v>580</v>
      </c>
      <c r="C35" s="28"/>
      <c r="D35" s="29"/>
      <c r="E35" s="21"/>
      <c r="F35" s="30">
        <v>1</v>
      </c>
      <c r="G35" s="31">
        <f t="shared" si="5"/>
        <v>191.8</v>
      </c>
      <c r="H35" s="21">
        <f t="shared" si="6"/>
        <v>191.8</v>
      </c>
      <c r="I35" s="32">
        <f t="shared" si="7"/>
        <v>56</v>
      </c>
      <c r="J35" s="40">
        <f t="shared" si="8"/>
        <v>191.8</v>
      </c>
      <c r="K35" s="33">
        <f t="shared" si="9"/>
        <v>10740.8</v>
      </c>
      <c r="L35" s="34"/>
      <c r="M35" s="165" t="s">
        <v>658</v>
      </c>
    </row>
    <row r="36" spans="1:13" ht="17.100000000000001" customHeight="1">
      <c r="A36" s="17">
        <v>45328</v>
      </c>
      <c r="B36" s="36" t="s">
        <v>607</v>
      </c>
      <c r="C36" s="28"/>
      <c r="D36" s="29"/>
      <c r="E36" s="21"/>
      <c r="F36" s="30">
        <v>1</v>
      </c>
      <c r="G36" s="31">
        <f t="shared" si="5"/>
        <v>191.8</v>
      </c>
      <c r="H36" s="21">
        <f t="shared" si="6"/>
        <v>191.8</v>
      </c>
      <c r="I36" s="32">
        <f t="shared" si="7"/>
        <v>55</v>
      </c>
      <c r="J36" s="40">
        <f t="shared" si="8"/>
        <v>191.8</v>
      </c>
      <c r="K36" s="33">
        <f t="shared" si="9"/>
        <v>10549</v>
      </c>
      <c r="L36" s="34"/>
      <c r="M36" s="165" t="s">
        <v>659</v>
      </c>
    </row>
    <row r="37" spans="1:13" ht="17.100000000000001" customHeight="1">
      <c r="A37" s="17">
        <v>45330</v>
      </c>
      <c r="B37" s="36" t="s">
        <v>570</v>
      </c>
      <c r="C37" s="28"/>
      <c r="D37" s="29"/>
      <c r="E37" s="21"/>
      <c r="F37" s="30">
        <v>1</v>
      </c>
      <c r="G37" s="31">
        <f t="shared" si="5"/>
        <v>191.8</v>
      </c>
      <c r="H37" s="21">
        <f t="shared" si="6"/>
        <v>191.8</v>
      </c>
      <c r="I37" s="32">
        <f t="shared" si="7"/>
        <v>54</v>
      </c>
      <c r="J37" s="40">
        <f t="shared" si="8"/>
        <v>191.8</v>
      </c>
      <c r="K37" s="33">
        <f t="shared" si="9"/>
        <v>10357.200000000001</v>
      </c>
      <c r="L37" s="34"/>
      <c r="M37" s="165" t="s">
        <v>665</v>
      </c>
    </row>
    <row r="38" spans="1:13" ht="17.100000000000001" customHeight="1">
      <c r="A38" s="17">
        <v>45334</v>
      </c>
      <c r="B38" s="36" t="s">
        <v>605</v>
      </c>
      <c r="C38" s="28"/>
      <c r="D38" s="29"/>
      <c r="E38" s="21"/>
      <c r="F38" s="30">
        <v>2</v>
      </c>
      <c r="G38" s="31">
        <f t="shared" si="5"/>
        <v>191.8</v>
      </c>
      <c r="H38" s="21">
        <f t="shared" si="6"/>
        <v>383.6</v>
      </c>
      <c r="I38" s="32">
        <f t="shared" si="7"/>
        <v>52</v>
      </c>
      <c r="J38" s="40">
        <f t="shared" si="8"/>
        <v>191.8</v>
      </c>
      <c r="K38" s="33">
        <f t="shared" si="9"/>
        <v>9973.6</v>
      </c>
      <c r="L38" s="34"/>
      <c r="M38" s="165" t="s">
        <v>666</v>
      </c>
    </row>
    <row r="39" spans="1:13" ht="17.100000000000001" customHeight="1">
      <c r="A39" s="17">
        <v>45334</v>
      </c>
      <c r="B39" s="36" t="s">
        <v>566</v>
      </c>
      <c r="C39" s="28"/>
      <c r="D39" s="29"/>
      <c r="E39" s="21"/>
      <c r="F39" s="30">
        <v>1</v>
      </c>
      <c r="G39" s="31">
        <f t="shared" si="5"/>
        <v>191.8</v>
      </c>
      <c r="H39" s="21">
        <f t="shared" si="6"/>
        <v>191.8</v>
      </c>
      <c r="I39" s="32">
        <f t="shared" ref="I39:I53" si="10">+I38+C39-F39</f>
        <v>51</v>
      </c>
      <c r="J39" s="40">
        <f t="shared" ref="J39:J53" si="11">ROUND(((K38+E39)-H39)/I39,2)</f>
        <v>191.8</v>
      </c>
      <c r="K39" s="33">
        <f t="shared" ref="K39:K53" si="12">ROUND(I39*J39,2)</f>
        <v>9781.7999999999993</v>
      </c>
      <c r="L39" s="34"/>
      <c r="M39" s="165" t="s">
        <v>667</v>
      </c>
    </row>
    <row r="40" spans="1:13" ht="17.100000000000001" customHeight="1">
      <c r="A40" s="17">
        <v>45334</v>
      </c>
      <c r="B40" s="36" t="s">
        <v>672</v>
      </c>
      <c r="C40" s="28">
        <v>50</v>
      </c>
      <c r="D40" s="29">
        <v>190</v>
      </c>
      <c r="E40" s="21">
        <f>C40*D40</f>
        <v>9500</v>
      </c>
      <c r="F40" s="30"/>
      <c r="G40" s="31"/>
      <c r="H40" s="21"/>
      <c r="I40" s="32">
        <f t="shared" si="10"/>
        <v>101</v>
      </c>
      <c r="J40" s="40">
        <f t="shared" si="11"/>
        <v>190.91</v>
      </c>
      <c r="K40" s="33">
        <f t="shared" si="12"/>
        <v>19281.91</v>
      </c>
      <c r="L40" s="34"/>
    </row>
    <row r="41" spans="1:13" ht="17.100000000000001" customHeight="1">
      <c r="A41" s="17">
        <v>45335</v>
      </c>
      <c r="B41" s="36" t="s">
        <v>574</v>
      </c>
      <c r="C41" s="28"/>
      <c r="D41" s="29"/>
      <c r="E41" s="21"/>
      <c r="F41" s="30">
        <v>1</v>
      </c>
      <c r="G41" s="31">
        <v>190.91</v>
      </c>
      <c r="H41" s="21">
        <f t="shared" si="6"/>
        <v>190.91</v>
      </c>
      <c r="I41" s="32">
        <f t="shared" si="10"/>
        <v>100</v>
      </c>
      <c r="J41" s="40">
        <f t="shared" si="11"/>
        <v>190.91</v>
      </c>
      <c r="K41" s="33">
        <f t="shared" si="12"/>
        <v>19091</v>
      </c>
      <c r="L41" s="34"/>
      <c r="M41" s="167" t="s">
        <v>668</v>
      </c>
    </row>
    <row r="42" spans="1:13" ht="17.100000000000001" customHeight="1">
      <c r="A42" s="17">
        <v>45335</v>
      </c>
      <c r="B42" s="36" t="s">
        <v>605</v>
      </c>
      <c r="C42" s="28"/>
      <c r="D42" s="29"/>
      <c r="E42" s="21"/>
      <c r="F42" s="30">
        <v>2</v>
      </c>
      <c r="G42" s="31">
        <f t="shared" si="5"/>
        <v>190.91</v>
      </c>
      <c r="H42" s="21">
        <f t="shared" ref="H42:H73" si="13">F42*G42</f>
        <v>381.82</v>
      </c>
      <c r="I42" s="32">
        <f t="shared" si="10"/>
        <v>98</v>
      </c>
      <c r="J42" s="40">
        <f t="shared" si="11"/>
        <v>190.91</v>
      </c>
      <c r="K42" s="33">
        <f t="shared" si="12"/>
        <v>18709.18</v>
      </c>
      <c r="L42" s="34"/>
      <c r="M42" s="165" t="s">
        <v>669</v>
      </c>
    </row>
    <row r="43" spans="1:13" ht="17.100000000000001" customHeight="1">
      <c r="A43" s="17">
        <v>45335</v>
      </c>
      <c r="B43" s="36" t="s">
        <v>591</v>
      </c>
      <c r="C43" s="28"/>
      <c r="D43" s="29"/>
      <c r="E43" s="21"/>
      <c r="F43" s="30">
        <v>1</v>
      </c>
      <c r="G43" s="31">
        <f t="shared" ref="G43:G74" si="14">J42</f>
        <v>190.91</v>
      </c>
      <c r="H43" s="21">
        <f t="shared" si="13"/>
        <v>190.91</v>
      </c>
      <c r="I43" s="32">
        <f t="shared" si="10"/>
        <v>97</v>
      </c>
      <c r="J43" s="40">
        <f t="shared" si="11"/>
        <v>190.91</v>
      </c>
      <c r="K43" s="33">
        <f t="shared" si="12"/>
        <v>18518.27</v>
      </c>
      <c r="L43" s="34"/>
      <c r="M43" s="165" t="s">
        <v>670</v>
      </c>
    </row>
    <row r="44" spans="1:13" ht="17.100000000000001" customHeight="1">
      <c r="A44" s="17">
        <v>45344</v>
      </c>
      <c r="B44" s="36" t="s">
        <v>570</v>
      </c>
      <c r="C44" s="28"/>
      <c r="D44" s="29"/>
      <c r="E44" s="21"/>
      <c r="F44" s="30">
        <v>1</v>
      </c>
      <c r="G44" s="31">
        <f t="shared" si="14"/>
        <v>190.91</v>
      </c>
      <c r="H44" s="21">
        <f t="shared" si="13"/>
        <v>190.91</v>
      </c>
      <c r="I44" s="32">
        <f t="shared" si="10"/>
        <v>96</v>
      </c>
      <c r="J44" s="40">
        <f t="shared" si="11"/>
        <v>190.91</v>
      </c>
      <c r="K44" s="33">
        <f t="shared" si="12"/>
        <v>18327.36</v>
      </c>
      <c r="L44" s="34"/>
      <c r="M44" s="165" t="s">
        <v>702</v>
      </c>
    </row>
    <row r="45" spans="1:13" ht="17.100000000000001" customHeight="1">
      <c r="A45" s="17">
        <v>45345</v>
      </c>
      <c r="B45" s="36" t="s">
        <v>588</v>
      </c>
      <c r="C45" s="28"/>
      <c r="D45" s="29"/>
      <c r="E45" s="21"/>
      <c r="F45" s="30">
        <v>1</v>
      </c>
      <c r="G45" s="31">
        <f t="shared" si="14"/>
        <v>190.91</v>
      </c>
      <c r="H45" s="21">
        <f t="shared" si="13"/>
        <v>190.91</v>
      </c>
      <c r="I45" s="32">
        <f t="shared" si="10"/>
        <v>95</v>
      </c>
      <c r="J45" s="40">
        <f t="shared" si="11"/>
        <v>190.91</v>
      </c>
      <c r="K45" s="33">
        <f t="shared" si="12"/>
        <v>18136.45</v>
      </c>
      <c r="L45" s="34"/>
      <c r="M45" s="165" t="s">
        <v>694</v>
      </c>
    </row>
    <row r="46" spans="1:13" ht="17.100000000000001" customHeight="1">
      <c r="A46" s="17">
        <v>45349</v>
      </c>
      <c r="B46" s="36" t="s">
        <v>577</v>
      </c>
      <c r="C46" s="28"/>
      <c r="D46" s="29"/>
      <c r="E46" s="21"/>
      <c r="F46" s="30">
        <v>2</v>
      </c>
      <c r="G46" s="31">
        <f t="shared" si="14"/>
        <v>190.91</v>
      </c>
      <c r="H46" s="21">
        <f t="shared" si="13"/>
        <v>381.82</v>
      </c>
      <c r="I46" s="32">
        <f t="shared" si="10"/>
        <v>93</v>
      </c>
      <c r="J46" s="40">
        <f t="shared" si="11"/>
        <v>190.91</v>
      </c>
      <c r="K46" s="33">
        <f t="shared" si="12"/>
        <v>17754.63</v>
      </c>
      <c r="L46" s="34"/>
      <c r="M46" s="165" t="s">
        <v>707</v>
      </c>
    </row>
    <row r="47" spans="1:13" ht="17.100000000000001" customHeight="1">
      <c r="A47" s="17">
        <v>45349</v>
      </c>
      <c r="B47" s="36" t="s">
        <v>603</v>
      </c>
      <c r="C47" s="28"/>
      <c r="D47" s="29"/>
      <c r="E47" s="21"/>
      <c r="F47" s="30">
        <v>2</v>
      </c>
      <c r="G47" s="31">
        <f t="shared" si="14"/>
        <v>190.91</v>
      </c>
      <c r="H47" s="21">
        <f t="shared" si="13"/>
        <v>381.82</v>
      </c>
      <c r="I47" s="32">
        <f t="shared" si="10"/>
        <v>91</v>
      </c>
      <c r="J47" s="40">
        <f t="shared" si="11"/>
        <v>190.91</v>
      </c>
      <c r="K47" s="33">
        <f t="shared" si="12"/>
        <v>17372.810000000001</v>
      </c>
      <c r="L47" s="34"/>
      <c r="M47" s="165" t="s">
        <v>709</v>
      </c>
    </row>
    <row r="48" spans="1:13" ht="17.100000000000001" customHeight="1">
      <c r="A48" s="17">
        <v>45349</v>
      </c>
      <c r="B48" s="36" t="s">
        <v>574</v>
      </c>
      <c r="C48" s="28"/>
      <c r="D48" s="29"/>
      <c r="E48" s="21"/>
      <c r="F48" s="30">
        <v>1</v>
      </c>
      <c r="G48" s="31">
        <f t="shared" si="14"/>
        <v>190.91</v>
      </c>
      <c r="H48" s="21">
        <f t="shared" si="13"/>
        <v>190.91</v>
      </c>
      <c r="I48" s="32">
        <f t="shared" si="10"/>
        <v>90</v>
      </c>
      <c r="J48" s="40">
        <f t="shared" si="11"/>
        <v>190.91</v>
      </c>
      <c r="K48" s="33">
        <f t="shared" si="12"/>
        <v>17181.900000000001</v>
      </c>
      <c r="L48" s="34"/>
      <c r="M48" s="165" t="s">
        <v>712</v>
      </c>
    </row>
    <row r="49" spans="1:13" ht="17.100000000000001" customHeight="1">
      <c r="A49" s="194">
        <v>45350</v>
      </c>
      <c r="B49" s="207" t="s">
        <v>566</v>
      </c>
      <c r="C49" s="196"/>
      <c r="D49" s="197"/>
      <c r="E49" s="198"/>
      <c r="F49" s="199">
        <v>2</v>
      </c>
      <c r="G49" s="208">
        <f t="shared" si="14"/>
        <v>190.91</v>
      </c>
      <c r="H49" s="198">
        <f t="shared" si="13"/>
        <v>381.82</v>
      </c>
      <c r="I49" s="201">
        <f t="shared" si="10"/>
        <v>88</v>
      </c>
      <c r="J49" s="202">
        <f t="shared" si="11"/>
        <v>190.91</v>
      </c>
      <c r="K49" s="203">
        <f t="shared" si="12"/>
        <v>16800.080000000002</v>
      </c>
      <c r="L49" s="204"/>
      <c r="M49" s="205" t="s">
        <v>715</v>
      </c>
    </row>
    <row r="50" spans="1:13" ht="17.100000000000001" customHeight="1">
      <c r="A50" s="17">
        <v>45355</v>
      </c>
      <c r="B50" s="58" t="s">
        <v>585</v>
      </c>
      <c r="C50" s="19"/>
      <c r="D50" s="20"/>
      <c r="E50" s="21"/>
      <c r="F50" s="22">
        <v>1</v>
      </c>
      <c r="G50" s="23">
        <f t="shared" si="14"/>
        <v>190.91</v>
      </c>
      <c r="H50" s="21">
        <f t="shared" si="13"/>
        <v>190.91</v>
      </c>
      <c r="I50" s="24">
        <f t="shared" si="10"/>
        <v>87</v>
      </c>
      <c r="J50" s="174">
        <f t="shared" si="11"/>
        <v>190.91</v>
      </c>
      <c r="K50" s="21">
        <f t="shared" si="12"/>
        <v>16609.169999999998</v>
      </c>
      <c r="L50" s="26"/>
      <c r="M50" s="165" t="s">
        <v>725</v>
      </c>
    </row>
    <row r="51" spans="1:13" ht="17.100000000000001" customHeight="1">
      <c r="A51" s="17">
        <v>45358</v>
      </c>
      <c r="B51" s="36" t="s">
        <v>607</v>
      </c>
      <c r="C51" s="28"/>
      <c r="D51" s="29"/>
      <c r="E51" s="21"/>
      <c r="F51" s="30">
        <v>1</v>
      </c>
      <c r="G51" s="31">
        <f t="shared" si="14"/>
        <v>190.91</v>
      </c>
      <c r="H51" s="21">
        <f t="shared" si="13"/>
        <v>190.91</v>
      </c>
      <c r="I51" s="32">
        <f t="shared" si="10"/>
        <v>86</v>
      </c>
      <c r="J51" s="40">
        <f t="shared" si="11"/>
        <v>190.91</v>
      </c>
      <c r="K51" s="33">
        <f t="shared" si="12"/>
        <v>16418.259999999998</v>
      </c>
      <c r="L51" s="34"/>
      <c r="M51" s="165" t="s">
        <v>740</v>
      </c>
    </row>
    <row r="52" spans="1:13" ht="17.100000000000001" customHeight="1">
      <c r="A52" s="17">
        <v>45359</v>
      </c>
      <c r="B52" s="36" t="s">
        <v>588</v>
      </c>
      <c r="C52" s="28"/>
      <c r="D52" s="29"/>
      <c r="E52" s="21"/>
      <c r="F52" s="30">
        <v>1</v>
      </c>
      <c r="G52" s="31">
        <f t="shared" si="14"/>
        <v>190.91</v>
      </c>
      <c r="H52" s="21">
        <f t="shared" si="13"/>
        <v>190.91</v>
      </c>
      <c r="I52" s="32">
        <f t="shared" si="10"/>
        <v>85</v>
      </c>
      <c r="J52" s="40">
        <f t="shared" si="11"/>
        <v>190.91</v>
      </c>
      <c r="K52" s="33">
        <f t="shared" si="12"/>
        <v>16227.35</v>
      </c>
      <c r="L52" s="34"/>
      <c r="M52" s="165" t="s">
        <v>743</v>
      </c>
    </row>
    <row r="53" spans="1:13" ht="17.100000000000001" customHeight="1">
      <c r="A53" s="17">
        <v>45359</v>
      </c>
      <c r="B53" s="36" t="s">
        <v>570</v>
      </c>
      <c r="C53" s="28"/>
      <c r="D53" s="29"/>
      <c r="E53" s="21"/>
      <c r="F53" s="30">
        <v>1</v>
      </c>
      <c r="G53" s="31">
        <f t="shared" si="14"/>
        <v>190.91</v>
      </c>
      <c r="H53" s="21">
        <f t="shared" si="13"/>
        <v>190.91</v>
      </c>
      <c r="I53" s="32">
        <f t="shared" si="10"/>
        <v>84</v>
      </c>
      <c r="J53" s="40">
        <f t="shared" si="11"/>
        <v>190.91</v>
      </c>
      <c r="K53" s="33">
        <f t="shared" si="12"/>
        <v>16036.44</v>
      </c>
      <c r="L53" s="34"/>
      <c r="M53" s="165" t="s">
        <v>744</v>
      </c>
    </row>
    <row r="54" spans="1:13" ht="17.100000000000001" customHeight="1">
      <c r="A54" s="17">
        <v>45362</v>
      </c>
      <c r="B54" s="36" t="s">
        <v>497</v>
      </c>
      <c r="C54" s="28"/>
      <c r="D54" s="29"/>
      <c r="E54" s="21"/>
      <c r="F54" s="30">
        <v>2</v>
      </c>
      <c r="G54" s="31">
        <f t="shared" si="14"/>
        <v>190.91</v>
      </c>
      <c r="H54" s="21">
        <f t="shared" si="13"/>
        <v>381.82</v>
      </c>
      <c r="I54" s="32">
        <f t="shared" ref="I54:I88" si="15">+I53+C54-F54</f>
        <v>82</v>
      </c>
      <c r="J54" s="40">
        <f t="shared" ref="J54:J88" si="16">ROUND(((K53+E54)-H54)/I54,2)</f>
        <v>190.91</v>
      </c>
      <c r="K54" s="33">
        <f t="shared" ref="K54:K88" si="17">ROUND(I54*J54,2)</f>
        <v>15654.62</v>
      </c>
      <c r="L54" s="34"/>
      <c r="M54" s="165" t="s">
        <v>748</v>
      </c>
    </row>
    <row r="55" spans="1:13" ht="17.100000000000001" customHeight="1">
      <c r="A55" s="17">
        <v>45369</v>
      </c>
      <c r="B55" s="36" t="s">
        <v>577</v>
      </c>
      <c r="C55" s="28"/>
      <c r="D55" s="29"/>
      <c r="E55" s="21"/>
      <c r="F55" s="30">
        <v>1</v>
      </c>
      <c r="G55" s="31">
        <f t="shared" si="14"/>
        <v>190.91</v>
      </c>
      <c r="H55" s="21">
        <f t="shared" si="13"/>
        <v>190.91</v>
      </c>
      <c r="I55" s="32">
        <f t="shared" si="15"/>
        <v>81</v>
      </c>
      <c r="J55" s="40">
        <f t="shared" si="16"/>
        <v>190.91</v>
      </c>
      <c r="K55" s="33">
        <f t="shared" si="17"/>
        <v>15463.71</v>
      </c>
      <c r="L55" s="34"/>
      <c r="M55" s="165" t="s">
        <v>755</v>
      </c>
    </row>
    <row r="56" spans="1:13" ht="17.100000000000001" customHeight="1">
      <c r="A56" s="17">
        <v>45369</v>
      </c>
      <c r="B56" s="36" t="s">
        <v>574</v>
      </c>
      <c r="C56" s="28"/>
      <c r="D56" s="29"/>
      <c r="E56" s="21"/>
      <c r="F56" s="30">
        <v>1</v>
      </c>
      <c r="G56" s="31">
        <f t="shared" si="14"/>
        <v>190.91</v>
      </c>
      <c r="H56" s="21">
        <f t="shared" si="13"/>
        <v>190.91</v>
      </c>
      <c r="I56" s="32">
        <f t="shared" si="15"/>
        <v>80</v>
      </c>
      <c r="J56" s="40">
        <f t="shared" si="16"/>
        <v>190.91</v>
      </c>
      <c r="K56" s="33">
        <f t="shared" si="17"/>
        <v>15272.8</v>
      </c>
      <c r="L56" s="34"/>
      <c r="M56" s="165" t="s">
        <v>757</v>
      </c>
    </row>
    <row r="57" spans="1:13" ht="17.100000000000001" customHeight="1">
      <c r="A57" s="17">
        <v>45371</v>
      </c>
      <c r="B57" s="36" t="s">
        <v>607</v>
      </c>
      <c r="C57" s="28"/>
      <c r="D57" s="29"/>
      <c r="E57" s="21"/>
      <c r="F57" s="30">
        <v>1</v>
      </c>
      <c r="G57" s="31">
        <f t="shared" si="14"/>
        <v>190.91</v>
      </c>
      <c r="H57" s="21">
        <f t="shared" si="13"/>
        <v>190.91</v>
      </c>
      <c r="I57" s="32">
        <f t="shared" si="15"/>
        <v>79</v>
      </c>
      <c r="J57" s="40">
        <f t="shared" si="16"/>
        <v>190.91</v>
      </c>
      <c r="K57" s="33">
        <f t="shared" si="17"/>
        <v>15081.89</v>
      </c>
      <c r="L57" s="34"/>
      <c r="M57" s="165" t="s">
        <v>764</v>
      </c>
    </row>
    <row r="58" spans="1:13" ht="17.100000000000001" customHeight="1">
      <c r="A58" s="17">
        <v>45372</v>
      </c>
      <c r="B58" s="36" t="s">
        <v>566</v>
      </c>
      <c r="C58" s="28"/>
      <c r="D58" s="29"/>
      <c r="E58" s="21"/>
      <c r="F58" s="30">
        <v>1</v>
      </c>
      <c r="G58" s="31">
        <f t="shared" si="14"/>
        <v>190.91</v>
      </c>
      <c r="H58" s="21">
        <f t="shared" si="13"/>
        <v>190.91</v>
      </c>
      <c r="I58" s="32">
        <f t="shared" si="15"/>
        <v>78</v>
      </c>
      <c r="J58" s="40">
        <f t="shared" si="16"/>
        <v>190.91</v>
      </c>
      <c r="K58" s="33">
        <f t="shared" si="17"/>
        <v>14890.98</v>
      </c>
      <c r="L58" s="34"/>
      <c r="M58" s="165" t="s">
        <v>777</v>
      </c>
    </row>
    <row r="59" spans="1:13" ht="17.100000000000001" customHeight="1">
      <c r="A59" s="194">
        <v>45378</v>
      </c>
      <c r="B59" s="207" t="s">
        <v>585</v>
      </c>
      <c r="C59" s="196"/>
      <c r="D59" s="197"/>
      <c r="E59" s="198"/>
      <c r="F59" s="199">
        <v>1</v>
      </c>
      <c r="G59" s="208">
        <f t="shared" si="14"/>
        <v>190.91</v>
      </c>
      <c r="H59" s="198">
        <f t="shared" si="13"/>
        <v>190.91</v>
      </c>
      <c r="I59" s="201">
        <f t="shared" si="15"/>
        <v>77</v>
      </c>
      <c r="J59" s="202">
        <f t="shared" si="16"/>
        <v>190.91</v>
      </c>
      <c r="K59" s="203">
        <f t="shared" si="17"/>
        <v>14700.07</v>
      </c>
      <c r="L59" s="204"/>
      <c r="M59" s="205" t="s">
        <v>785</v>
      </c>
    </row>
    <row r="60" spans="1:13" ht="17.100000000000001" customHeight="1">
      <c r="A60" s="17">
        <v>45383</v>
      </c>
      <c r="B60" s="58" t="s">
        <v>566</v>
      </c>
      <c r="C60" s="19"/>
      <c r="D60" s="20"/>
      <c r="E60" s="21"/>
      <c r="F60" s="22">
        <v>1</v>
      </c>
      <c r="G60" s="23">
        <f t="shared" si="14"/>
        <v>190.91</v>
      </c>
      <c r="H60" s="21">
        <f t="shared" si="13"/>
        <v>190.91</v>
      </c>
      <c r="I60" s="24">
        <f t="shared" si="15"/>
        <v>76</v>
      </c>
      <c r="J60" s="174">
        <f t="shared" si="16"/>
        <v>190.91</v>
      </c>
      <c r="K60" s="21">
        <f t="shared" si="17"/>
        <v>14509.16</v>
      </c>
      <c r="L60" s="26"/>
      <c r="M60" s="165" t="s">
        <v>788</v>
      </c>
    </row>
    <row r="61" spans="1:13" ht="17.100000000000001" customHeight="1">
      <c r="A61" s="17">
        <v>45293</v>
      </c>
      <c r="B61" s="58" t="s">
        <v>570</v>
      </c>
      <c r="C61" s="19"/>
      <c r="D61" s="20"/>
      <c r="E61" s="21"/>
      <c r="F61" s="22">
        <v>1</v>
      </c>
      <c r="G61" s="23">
        <f t="shared" si="14"/>
        <v>190.91</v>
      </c>
      <c r="H61" s="21">
        <f t="shared" si="13"/>
        <v>190.91</v>
      </c>
      <c r="I61" s="24">
        <f>+I60+C61-F61</f>
        <v>75</v>
      </c>
      <c r="J61" s="174">
        <f>ROUND(((K60+E61)-H61)/I61,2)</f>
        <v>190.91</v>
      </c>
      <c r="K61" s="21">
        <f>ROUND(I61*J61,2)</f>
        <v>14318.25</v>
      </c>
      <c r="L61" s="26"/>
      <c r="M61" s="165" t="s">
        <v>798</v>
      </c>
    </row>
    <row r="62" spans="1:13" ht="17.100000000000001" customHeight="1">
      <c r="A62" s="17">
        <v>45386</v>
      </c>
      <c r="B62" s="36" t="s">
        <v>591</v>
      </c>
      <c r="C62" s="28"/>
      <c r="D62" s="29"/>
      <c r="E62" s="21"/>
      <c r="F62" s="30">
        <v>1</v>
      </c>
      <c r="G62" s="23">
        <f t="shared" si="14"/>
        <v>190.91</v>
      </c>
      <c r="H62" s="21">
        <f t="shared" si="13"/>
        <v>190.91</v>
      </c>
      <c r="I62" s="24">
        <f>+I61+C62-F62</f>
        <v>74</v>
      </c>
      <c r="J62" s="174">
        <f>ROUND(((K61+E62)-H62)/I62,2)</f>
        <v>190.91</v>
      </c>
      <c r="K62" s="21">
        <f>ROUND(I62*J62,2)</f>
        <v>14127.34</v>
      </c>
      <c r="L62" s="34"/>
      <c r="M62" s="165" t="s">
        <v>796</v>
      </c>
    </row>
    <row r="63" spans="1:13" ht="17.100000000000001" customHeight="1">
      <c r="A63" s="17">
        <v>45390</v>
      </c>
      <c r="B63" s="36" t="s">
        <v>588</v>
      </c>
      <c r="C63" s="28"/>
      <c r="D63" s="29"/>
      <c r="E63" s="21"/>
      <c r="F63" s="30">
        <v>1</v>
      </c>
      <c r="G63" s="31">
        <f t="shared" si="14"/>
        <v>190.91</v>
      </c>
      <c r="H63" s="21">
        <f t="shared" si="13"/>
        <v>190.91</v>
      </c>
      <c r="I63" s="32">
        <f t="shared" si="15"/>
        <v>73</v>
      </c>
      <c r="J63" s="40">
        <f t="shared" si="16"/>
        <v>190.91</v>
      </c>
      <c r="K63" s="33">
        <f t="shared" si="17"/>
        <v>13936.43</v>
      </c>
      <c r="L63" s="34"/>
      <c r="M63" s="165" t="s">
        <v>814</v>
      </c>
    </row>
    <row r="64" spans="1:13" ht="17.100000000000001" customHeight="1">
      <c r="A64" s="17">
        <v>45391</v>
      </c>
      <c r="B64" s="36" t="s">
        <v>588</v>
      </c>
      <c r="C64" s="28"/>
      <c r="D64" s="29"/>
      <c r="E64" s="21"/>
      <c r="F64" s="30">
        <v>1</v>
      </c>
      <c r="G64" s="31">
        <f t="shared" si="14"/>
        <v>190.91</v>
      </c>
      <c r="H64" s="21">
        <f t="shared" si="13"/>
        <v>190.91</v>
      </c>
      <c r="I64" s="32">
        <f t="shared" si="15"/>
        <v>72</v>
      </c>
      <c r="J64" s="40">
        <f t="shared" si="16"/>
        <v>190.91</v>
      </c>
      <c r="K64" s="33">
        <f t="shared" si="17"/>
        <v>13745.52</v>
      </c>
      <c r="L64" s="34"/>
      <c r="M64" s="165" t="s">
        <v>816</v>
      </c>
    </row>
    <row r="65" spans="1:13" ht="17.100000000000001" customHeight="1">
      <c r="A65" s="17">
        <v>45391</v>
      </c>
      <c r="B65" s="36" t="s">
        <v>605</v>
      </c>
      <c r="C65" s="28"/>
      <c r="D65" s="29"/>
      <c r="E65" s="21"/>
      <c r="F65" s="30">
        <v>2</v>
      </c>
      <c r="G65" s="31">
        <f t="shared" si="14"/>
        <v>190.91</v>
      </c>
      <c r="H65" s="21">
        <f t="shared" si="13"/>
        <v>381.82</v>
      </c>
      <c r="I65" s="32">
        <f t="shared" si="15"/>
        <v>70</v>
      </c>
      <c r="J65" s="40">
        <f t="shared" si="16"/>
        <v>190.91</v>
      </c>
      <c r="K65" s="33">
        <f t="shared" si="17"/>
        <v>13363.7</v>
      </c>
      <c r="L65" s="34"/>
      <c r="M65" s="165" t="s">
        <v>817</v>
      </c>
    </row>
    <row r="66" spans="1:13" ht="17.100000000000001" customHeight="1">
      <c r="A66" s="17">
        <v>45393</v>
      </c>
      <c r="B66" s="36" t="s">
        <v>607</v>
      </c>
      <c r="C66" s="28"/>
      <c r="D66" s="29"/>
      <c r="E66" s="21"/>
      <c r="F66" s="30">
        <v>1</v>
      </c>
      <c r="G66" s="31">
        <f t="shared" si="14"/>
        <v>190.91</v>
      </c>
      <c r="H66" s="21">
        <f t="shared" si="13"/>
        <v>190.91</v>
      </c>
      <c r="I66" s="32">
        <f t="shared" si="15"/>
        <v>69</v>
      </c>
      <c r="J66" s="40">
        <f t="shared" si="16"/>
        <v>190.91</v>
      </c>
      <c r="K66" s="33">
        <f t="shared" si="17"/>
        <v>13172.79</v>
      </c>
      <c r="L66" s="34"/>
      <c r="M66" s="165" t="s">
        <v>819</v>
      </c>
    </row>
    <row r="67" spans="1:13" ht="17.100000000000001" customHeight="1">
      <c r="A67" s="17">
        <v>45393</v>
      </c>
      <c r="B67" s="36" t="s">
        <v>577</v>
      </c>
      <c r="C67" s="28"/>
      <c r="D67" s="29"/>
      <c r="E67" s="21"/>
      <c r="F67" s="30">
        <v>2</v>
      </c>
      <c r="G67" s="31">
        <f t="shared" si="14"/>
        <v>190.91</v>
      </c>
      <c r="H67" s="21">
        <f t="shared" si="13"/>
        <v>381.82</v>
      </c>
      <c r="I67" s="32">
        <f t="shared" si="15"/>
        <v>67</v>
      </c>
      <c r="J67" s="40">
        <f t="shared" si="16"/>
        <v>190.91</v>
      </c>
      <c r="K67" s="33">
        <f t="shared" si="17"/>
        <v>12790.97</v>
      </c>
      <c r="L67" s="34"/>
      <c r="M67" s="165" t="s">
        <v>821</v>
      </c>
    </row>
    <row r="68" spans="1:13" ht="17.100000000000001" customHeight="1">
      <c r="A68" s="17">
        <v>45398</v>
      </c>
      <c r="B68" s="36" t="s">
        <v>566</v>
      </c>
      <c r="C68" s="28"/>
      <c r="D68" s="29"/>
      <c r="E68" s="21"/>
      <c r="F68" s="30">
        <v>1</v>
      </c>
      <c r="G68" s="31">
        <f t="shared" si="14"/>
        <v>190.91</v>
      </c>
      <c r="H68" s="21">
        <f t="shared" si="13"/>
        <v>190.91</v>
      </c>
      <c r="I68" s="32">
        <f t="shared" si="15"/>
        <v>66</v>
      </c>
      <c r="J68" s="40">
        <f t="shared" si="16"/>
        <v>190.91</v>
      </c>
      <c r="K68" s="33">
        <f t="shared" si="17"/>
        <v>12600.06</v>
      </c>
      <c r="L68" s="34"/>
      <c r="M68" s="165" t="s">
        <v>828</v>
      </c>
    </row>
    <row r="69" spans="1:13" ht="17.100000000000001" customHeight="1">
      <c r="A69" s="17">
        <v>45399</v>
      </c>
      <c r="B69" s="36" t="s">
        <v>570</v>
      </c>
      <c r="C69" s="28"/>
      <c r="D69" s="29"/>
      <c r="E69" s="21"/>
      <c r="F69" s="30">
        <v>1</v>
      </c>
      <c r="G69" s="31">
        <f t="shared" si="14"/>
        <v>190.91</v>
      </c>
      <c r="H69" s="21">
        <f t="shared" si="13"/>
        <v>190.91</v>
      </c>
      <c r="I69" s="32">
        <f t="shared" si="15"/>
        <v>65</v>
      </c>
      <c r="J69" s="40">
        <f t="shared" si="16"/>
        <v>190.91</v>
      </c>
      <c r="K69" s="33">
        <f t="shared" si="17"/>
        <v>12409.15</v>
      </c>
      <c r="L69" s="34"/>
      <c r="M69" s="165" t="s">
        <v>834</v>
      </c>
    </row>
    <row r="70" spans="1:13" ht="17.100000000000001" customHeight="1">
      <c r="A70" s="17">
        <v>45411</v>
      </c>
      <c r="B70" s="36" t="s">
        <v>603</v>
      </c>
      <c r="C70" s="28"/>
      <c r="D70" s="29"/>
      <c r="E70" s="21"/>
      <c r="F70" s="30">
        <v>2</v>
      </c>
      <c r="G70" s="31">
        <f t="shared" si="14"/>
        <v>190.91</v>
      </c>
      <c r="H70" s="21">
        <f t="shared" si="13"/>
        <v>381.82</v>
      </c>
      <c r="I70" s="32">
        <f t="shared" si="15"/>
        <v>63</v>
      </c>
      <c r="J70" s="40">
        <f t="shared" si="16"/>
        <v>190.91</v>
      </c>
      <c r="K70" s="33">
        <f t="shared" si="17"/>
        <v>12027.33</v>
      </c>
      <c r="L70" s="34"/>
      <c r="M70" s="165" t="s">
        <v>855</v>
      </c>
    </row>
    <row r="71" spans="1:13" ht="17.100000000000001" customHeight="1">
      <c r="A71" s="17">
        <v>45411</v>
      </c>
      <c r="B71" s="36" t="s">
        <v>566</v>
      </c>
      <c r="C71" s="28"/>
      <c r="D71" s="29"/>
      <c r="E71" s="21"/>
      <c r="F71" s="30">
        <v>1</v>
      </c>
      <c r="G71" s="31">
        <f t="shared" si="14"/>
        <v>190.91</v>
      </c>
      <c r="H71" s="21">
        <f t="shared" si="13"/>
        <v>190.91</v>
      </c>
      <c r="I71" s="32">
        <f t="shared" si="15"/>
        <v>62</v>
      </c>
      <c r="J71" s="40">
        <f t="shared" si="16"/>
        <v>190.91</v>
      </c>
      <c r="K71" s="33">
        <f t="shared" si="17"/>
        <v>11836.42</v>
      </c>
      <c r="L71" s="34"/>
      <c r="M71" s="165" t="s">
        <v>859</v>
      </c>
    </row>
    <row r="72" spans="1:13" ht="17.100000000000001" customHeight="1">
      <c r="A72" s="17">
        <v>45412</v>
      </c>
      <c r="B72" s="36" t="s">
        <v>570</v>
      </c>
      <c r="C72" s="28"/>
      <c r="D72" s="29"/>
      <c r="E72" s="21"/>
      <c r="F72" s="30">
        <v>1</v>
      </c>
      <c r="G72" s="31">
        <f t="shared" si="14"/>
        <v>190.91</v>
      </c>
      <c r="H72" s="21">
        <f t="shared" si="13"/>
        <v>190.91</v>
      </c>
      <c r="I72" s="32">
        <f t="shared" si="15"/>
        <v>61</v>
      </c>
      <c r="J72" s="40">
        <f t="shared" si="16"/>
        <v>190.91</v>
      </c>
      <c r="K72" s="33">
        <f t="shared" si="17"/>
        <v>11645.51</v>
      </c>
      <c r="L72" s="34"/>
      <c r="M72" s="165" t="s">
        <v>860</v>
      </c>
    </row>
    <row r="73" spans="1:13" ht="17.100000000000001" customHeight="1">
      <c r="A73" s="194">
        <v>45412</v>
      </c>
      <c r="B73" s="207" t="s">
        <v>605</v>
      </c>
      <c r="C73" s="196"/>
      <c r="D73" s="197"/>
      <c r="E73" s="198"/>
      <c r="F73" s="199">
        <v>1</v>
      </c>
      <c r="G73" s="208">
        <f t="shared" si="14"/>
        <v>190.91</v>
      </c>
      <c r="H73" s="198">
        <f t="shared" si="13"/>
        <v>190.91</v>
      </c>
      <c r="I73" s="201">
        <f t="shared" si="15"/>
        <v>60</v>
      </c>
      <c r="J73" s="202">
        <f t="shared" si="16"/>
        <v>190.91</v>
      </c>
      <c r="K73" s="203">
        <f t="shared" si="17"/>
        <v>11454.6</v>
      </c>
      <c r="L73" s="204"/>
      <c r="M73" s="205" t="s">
        <v>866</v>
      </c>
    </row>
    <row r="74" spans="1:13" ht="17.100000000000001" customHeight="1">
      <c r="A74" s="17">
        <v>45418</v>
      </c>
      <c r="B74" s="58" t="s">
        <v>607</v>
      </c>
      <c r="C74" s="19"/>
      <c r="D74" s="20"/>
      <c r="E74" s="21"/>
      <c r="F74" s="22">
        <v>1</v>
      </c>
      <c r="G74" s="23">
        <f t="shared" si="14"/>
        <v>190.91</v>
      </c>
      <c r="H74" s="21">
        <f t="shared" ref="H74:H105" si="18">F74*G74</f>
        <v>190.91</v>
      </c>
      <c r="I74" s="24">
        <f t="shared" si="15"/>
        <v>59</v>
      </c>
      <c r="J74" s="174">
        <f t="shared" si="16"/>
        <v>190.91</v>
      </c>
      <c r="K74" s="21">
        <f t="shared" si="17"/>
        <v>11263.69</v>
      </c>
      <c r="L74" s="26"/>
      <c r="M74" s="165" t="s">
        <v>874</v>
      </c>
    </row>
    <row r="75" spans="1:13" ht="17.100000000000001" customHeight="1">
      <c r="A75" s="17">
        <v>45420</v>
      </c>
      <c r="B75" s="36" t="s">
        <v>577</v>
      </c>
      <c r="C75" s="28"/>
      <c r="D75" s="29"/>
      <c r="E75" s="21"/>
      <c r="F75" s="30">
        <v>1</v>
      </c>
      <c r="G75" s="31">
        <f t="shared" ref="G75:G109" si="19">J74</f>
        <v>190.91</v>
      </c>
      <c r="H75" s="21">
        <f t="shared" si="18"/>
        <v>190.91</v>
      </c>
      <c r="I75" s="32">
        <f t="shared" si="15"/>
        <v>58</v>
      </c>
      <c r="J75" s="40">
        <f t="shared" si="16"/>
        <v>190.91</v>
      </c>
      <c r="K75" s="33">
        <f t="shared" si="17"/>
        <v>11072.78</v>
      </c>
      <c r="L75" s="34"/>
      <c r="M75" s="165" t="s">
        <v>881</v>
      </c>
    </row>
    <row r="76" spans="1:13" ht="17.100000000000001" customHeight="1">
      <c r="A76" s="17">
        <v>45420</v>
      </c>
      <c r="B76" s="36" t="s">
        <v>591</v>
      </c>
      <c r="C76" s="28"/>
      <c r="D76" s="29"/>
      <c r="E76" s="21"/>
      <c r="F76" s="30">
        <v>1</v>
      </c>
      <c r="G76" s="31">
        <f t="shared" si="19"/>
        <v>190.91</v>
      </c>
      <c r="H76" s="21">
        <f t="shared" si="18"/>
        <v>190.91</v>
      </c>
      <c r="I76" s="32">
        <f t="shared" si="15"/>
        <v>57</v>
      </c>
      <c r="J76" s="40">
        <f t="shared" si="16"/>
        <v>190.91</v>
      </c>
      <c r="K76" s="33">
        <f t="shared" si="17"/>
        <v>10881.87</v>
      </c>
      <c r="L76" s="34"/>
      <c r="M76" s="165" t="s">
        <v>885</v>
      </c>
    </row>
    <row r="77" spans="1:13" ht="17.100000000000001" customHeight="1">
      <c r="A77" s="17">
        <v>46150</v>
      </c>
      <c r="B77" s="36" t="s">
        <v>603</v>
      </c>
      <c r="C77" s="28"/>
      <c r="D77" s="29"/>
      <c r="E77" s="21"/>
      <c r="F77" s="30">
        <v>1</v>
      </c>
      <c r="G77" s="31">
        <f t="shared" si="19"/>
        <v>190.91</v>
      </c>
      <c r="H77" s="21">
        <f t="shared" si="18"/>
        <v>190.91</v>
      </c>
      <c r="I77" s="32">
        <f t="shared" si="15"/>
        <v>56</v>
      </c>
      <c r="J77" s="40">
        <f t="shared" si="16"/>
        <v>190.91</v>
      </c>
      <c r="K77" s="33">
        <f t="shared" si="17"/>
        <v>10690.96</v>
      </c>
      <c r="L77" s="34"/>
      <c r="M77" s="165" t="s">
        <v>886</v>
      </c>
    </row>
    <row r="78" spans="1:13" ht="17.100000000000001" customHeight="1">
      <c r="A78" s="17">
        <v>45421</v>
      </c>
      <c r="B78" s="36" t="s">
        <v>583</v>
      </c>
      <c r="C78" s="28"/>
      <c r="D78" s="29"/>
      <c r="E78" s="21"/>
      <c r="F78" s="30">
        <v>1</v>
      </c>
      <c r="G78" s="31">
        <f t="shared" si="19"/>
        <v>190.91</v>
      </c>
      <c r="H78" s="21">
        <f t="shared" si="18"/>
        <v>190.91</v>
      </c>
      <c r="I78" s="32">
        <f t="shared" si="15"/>
        <v>55</v>
      </c>
      <c r="J78" s="40">
        <f t="shared" si="16"/>
        <v>190.91</v>
      </c>
      <c r="K78" s="33">
        <f t="shared" si="17"/>
        <v>10500.05</v>
      </c>
      <c r="L78" s="34"/>
      <c r="M78" s="165" t="s">
        <v>889</v>
      </c>
    </row>
    <row r="79" spans="1:13" ht="17.100000000000001" customHeight="1">
      <c r="A79" s="17">
        <v>45421</v>
      </c>
      <c r="B79" s="36" t="s">
        <v>603</v>
      </c>
      <c r="C79" s="28"/>
      <c r="D79" s="29"/>
      <c r="E79" s="21"/>
      <c r="F79" s="30">
        <v>1</v>
      </c>
      <c r="G79" s="31">
        <f t="shared" si="19"/>
        <v>190.91</v>
      </c>
      <c r="H79" s="21">
        <f t="shared" si="18"/>
        <v>190.91</v>
      </c>
      <c r="I79" s="32">
        <f t="shared" si="15"/>
        <v>54</v>
      </c>
      <c r="J79" s="40">
        <f t="shared" si="16"/>
        <v>190.91</v>
      </c>
      <c r="K79" s="33">
        <f t="shared" si="17"/>
        <v>10309.14</v>
      </c>
      <c r="L79" s="34"/>
      <c r="M79" s="165" t="s">
        <v>891</v>
      </c>
    </row>
    <row r="80" spans="1:13" ht="17.100000000000001" customHeight="1">
      <c r="A80" s="17">
        <v>45422</v>
      </c>
      <c r="B80" s="36" t="s">
        <v>588</v>
      </c>
      <c r="C80" s="28"/>
      <c r="D80" s="29"/>
      <c r="E80" s="21"/>
      <c r="F80" s="30">
        <v>1</v>
      </c>
      <c r="G80" s="31">
        <f t="shared" si="19"/>
        <v>190.91</v>
      </c>
      <c r="H80" s="21">
        <f t="shared" si="18"/>
        <v>190.91</v>
      </c>
      <c r="I80" s="32">
        <f t="shared" si="15"/>
        <v>53</v>
      </c>
      <c r="J80" s="40">
        <f t="shared" si="16"/>
        <v>190.91</v>
      </c>
      <c r="K80" s="33">
        <f t="shared" si="17"/>
        <v>10118.23</v>
      </c>
      <c r="L80" s="34"/>
      <c r="M80" s="165" t="s">
        <v>894</v>
      </c>
    </row>
    <row r="81" spans="1:13" ht="17.100000000000001" customHeight="1">
      <c r="A81" s="17">
        <v>45426</v>
      </c>
      <c r="B81" s="36" t="s">
        <v>566</v>
      </c>
      <c r="C81" s="28"/>
      <c r="D81" s="29"/>
      <c r="E81" s="21"/>
      <c r="F81" s="30">
        <v>1</v>
      </c>
      <c r="G81" s="31">
        <f t="shared" si="19"/>
        <v>190.91</v>
      </c>
      <c r="H81" s="21">
        <f t="shared" si="18"/>
        <v>190.91</v>
      </c>
      <c r="I81" s="32">
        <f t="shared" si="15"/>
        <v>52</v>
      </c>
      <c r="J81" s="40">
        <f t="shared" si="16"/>
        <v>190.91</v>
      </c>
      <c r="K81" s="33">
        <f t="shared" si="17"/>
        <v>9927.32</v>
      </c>
      <c r="L81" s="34"/>
      <c r="M81" s="165" t="s">
        <v>924</v>
      </c>
    </row>
    <row r="82" spans="1:13" ht="17.100000000000001" customHeight="1">
      <c r="A82" s="17">
        <v>45433</v>
      </c>
      <c r="B82" s="36" t="s">
        <v>585</v>
      </c>
      <c r="C82" s="28"/>
      <c r="D82" s="29"/>
      <c r="E82" s="21"/>
      <c r="F82" s="30">
        <v>1</v>
      </c>
      <c r="G82" s="31">
        <f t="shared" si="19"/>
        <v>190.91</v>
      </c>
      <c r="H82" s="21">
        <f t="shared" si="18"/>
        <v>190.91</v>
      </c>
      <c r="I82" s="32">
        <f t="shared" si="15"/>
        <v>51</v>
      </c>
      <c r="J82" s="40">
        <f t="shared" si="16"/>
        <v>190.91</v>
      </c>
      <c r="K82" s="33">
        <f t="shared" si="17"/>
        <v>9736.41</v>
      </c>
      <c r="L82" s="34"/>
      <c r="M82" s="165" t="s">
        <v>938</v>
      </c>
    </row>
    <row r="83" spans="1:13" ht="17.100000000000001" customHeight="1">
      <c r="A83" s="17">
        <v>45435</v>
      </c>
      <c r="B83" s="36" t="s">
        <v>588</v>
      </c>
      <c r="C83" s="28"/>
      <c r="D83" s="29"/>
      <c r="E83" s="21"/>
      <c r="F83" s="30">
        <v>1</v>
      </c>
      <c r="G83" s="31">
        <f t="shared" si="19"/>
        <v>190.91</v>
      </c>
      <c r="H83" s="21">
        <f t="shared" si="18"/>
        <v>190.91</v>
      </c>
      <c r="I83" s="32">
        <f t="shared" si="15"/>
        <v>50</v>
      </c>
      <c r="J83" s="40">
        <f t="shared" si="16"/>
        <v>190.91</v>
      </c>
      <c r="K83" s="33">
        <f t="shared" si="17"/>
        <v>9545.5</v>
      </c>
      <c r="L83" s="34"/>
      <c r="M83" s="165" t="s">
        <v>948</v>
      </c>
    </row>
    <row r="84" spans="1:13" ht="17.100000000000001" customHeight="1">
      <c r="A84" s="194">
        <v>45440</v>
      </c>
      <c r="B84" s="207" t="s">
        <v>607</v>
      </c>
      <c r="C84" s="196"/>
      <c r="D84" s="197"/>
      <c r="E84" s="198"/>
      <c r="F84" s="199">
        <v>1</v>
      </c>
      <c r="G84" s="208">
        <f t="shared" si="19"/>
        <v>190.91</v>
      </c>
      <c r="H84" s="198">
        <f t="shared" si="18"/>
        <v>190.91</v>
      </c>
      <c r="I84" s="201">
        <f t="shared" si="15"/>
        <v>49</v>
      </c>
      <c r="J84" s="202">
        <f t="shared" si="16"/>
        <v>190.91</v>
      </c>
      <c r="K84" s="203">
        <f t="shared" si="17"/>
        <v>9354.59</v>
      </c>
      <c r="L84" s="204"/>
      <c r="M84" s="205" t="s">
        <v>957</v>
      </c>
    </row>
    <row r="85" spans="1:13" ht="17.100000000000001" customHeight="1">
      <c r="A85" s="17">
        <v>45446</v>
      </c>
      <c r="B85" s="58" t="s">
        <v>570</v>
      </c>
      <c r="C85" s="19"/>
      <c r="D85" s="20"/>
      <c r="E85" s="21"/>
      <c r="F85" s="22">
        <v>1</v>
      </c>
      <c r="G85" s="23">
        <f t="shared" si="19"/>
        <v>190.91</v>
      </c>
      <c r="H85" s="21">
        <f t="shared" si="18"/>
        <v>190.91</v>
      </c>
      <c r="I85" s="24">
        <f t="shared" si="15"/>
        <v>48</v>
      </c>
      <c r="J85" s="174">
        <f t="shared" si="16"/>
        <v>190.91</v>
      </c>
      <c r="K85" s="21">
        <f t="shared" si="17"/>
        <v>9163.68</v>
      </c>
      <c r="L85" s="26"/>
      <c r="M85" s="165" t="s">
        <v>968</v>
      </c>
    </row>
    <row r="86" spans="1:13" ht="17.100000000000001" customHeight="1">
      <c r="A86" s="17">
        <v>45467</v>
      </c>
      <c r="B86" s="36" t="s">
        <v>572</v>
      </c>
      <c r="C86" s="28"/>
      <c r="D86" s="29"/>
      <c r="E86" s="21"/>
      <c r="F86" s="30">
        <v>1</v>
      </c>
      <c r="G86" s="31">
        <f t="shared" si="19"/>
        <v>190.91</v>
      </c>
      <c r="H86" s="21">
        <f t="shared" si="18"/>
        <v>190.91</v>
      </c>
      <c r="I86" s="32">
        <f t="shared" si="15"/>
        <v>47</v>
      </c>
      <c r="J86" s="40">
        <f t="shared" si="16"/>
        <v>190.91</v>
      </c>
      <c r="K86" s="33">
        <f t="shared" si="17"/>
        <v>8972.77</v>
      </c>
      <c r="L86" s="34"/>
      <c r="M86" s="165" t="s">
        <v>1001</v>
      </c>
    </row>
    <row r="87" spans="1:13" ht="17.100000000000001" customHeight="1">
      <c r="A87" s="17">
        <v>45467</v>
      </c>
      <c r="B87" s="36" t="s">
        <v>577</v>
      </c>
      <c r="C87" s="28"/>
      <c r="D87" s="29"/>
      <c r="E87" s="21"/>
      <c r="F87" s="30">
        <v>1</v>
      </c>
      <c r="G87" s="31">
        <f t="shared" si="19"/>
        <v>190.91</v>
      </c>
      <c r="H87" s="21">
        <f t="shared" si="18"/>
        <v>190.91</v>
      </c>
      <c r="I87" s="32">
        <f t="shared" si="15"/>
        <v>46</v>
      </c>
      <c r="J87" s="40">
        <f t="shared" si="16"/>
        <v>190.91</v>
      </c>
      <c r="K87" s="33">
        <f t="shared" si="17"/>
        <v>8781.86</v>
      </c>
      <c r="L87" s="34"/>
      <c r="M87" s="165" t="s">
        <v>1004</v>
      </c>
    </row>
    <row r="88" spans="1:13" ht="17.100000000000001" customHeight="1">
      <c r="A88" s="17">
        <v>45468</v>
      </c>
      <c r="B88" s="36" t="s">
        <v>607</v>
      </c>
      <c r="C88" s="28"/>
      <c r="D88" s="29"/>
      <c r="E88" s="21"/>
      <c r="F88" s="30">
        <v>1</v>
      </c>
      <c r="G88" s="31">
        <f t="shared" si="19"/>
        <v>190.91</v>
      </c>
      <c r="H88" s="21">
        <f t="shared" si="18"/>
        <v>190.91</v>
      </c>
      <c r="I88" s="32">
        <f t="shared" si="15"/>
        <v>45</v>
      </c>
      <c r="J88" s="40">
        <f t="shared" si="16"/>
        <v>190.91</v>
      </c>
      <c r="K88" s="33">
        <f t="shared" si="17"/>
        <v>8590.9500000000007</v>
      </c>
      <c r="L88" s="34"/>
      <c r="M88" s="165" t="s">
        <v>1007</v>
      </c>
    </row>
    <row r="89" spans="1:13" ht="17.100000000000001" customHeight="1">
      <c r="A89" s="194">
        <v>45469</v>
      </c>
      <c r="B89" s="207" t="s">
        <v>570</v>
      </c>
      <c r="C89" s="196"/>
      <c r="D89" s="197"/>
      <c r="E89" s="198"/>
      <c r="F89" s="199">
        <v>1</v>
      </c>
      <c r="G89" s="208">
        <f t="shared" si="19"/>
        <v>190.91</v>
      </c>
      <c r="H89" s="198">
        <f t="shared" si="18"/>
        <v>190.91</v>
      </c>
      <c r="I89" s="201">
        <f t="shared" ref="I89:I109" si="20">+I88+C89-F89</f>
        <v>44</v>
      </c>
      <c r="J89" s="202">
        <f t="shared" ref="J89:J109" si="21">ROUND(((K88+E89)-H89)/I89,2)</f>
        <v>190.91</v>
      </c>
      <c r="K89" s="203">
        <f t="shared" ref="K89:K109" si="22">ROUND(I89*J89,2)</f>
        <v>8400.0400000000009</v>
      </c>
      <c r="L89" s="204"/>
      <c r="M89" s="205" t="s">
        <v>1014</v>
      </c>
    </row>
    <row r="90" spans="1:13" ht="17.100000000000001" customHeight="1">
      <c r="A90" s="17">
        <v>45474</v>
      </c>
      <c r="B90" s="58" t="s">
        <v>603</v>
      </c>
      <c r="C90" s="19"/>
      <c r="D90" s="20"/>
      <c r="E90" s="21"/>
      <c r="F90" s="22">
        <v>2</v>
      </c>
      <c r="G90" s="23">
        <f t="shared" si="19"/>
        <v>190.91</v>
      </c>
      <c r="H90" s="21">
        <f t="shared" si="18"/>
        <v>381.82</v>
      </c>
      <c r="I90" s="24">
        <f t="shared" si="20"/>
        <v>42</v>
      </c>
      <c r="J90" s="174">
        <f t="shared" si="21"/>
        <v>190.91</v>
      </c>
      <c r="K90" s="21">
        <f t="shared" si="22"/>
        <v>8018.22</v>
      </c>
      <c r="L90" s="26"/>
      <c r="M90" s="165" t="s">
        <v>1025</v>
      </c>
    </row>
    <row r="91" spans="1:13" ht="17.100000000000001" customHeight="1">
      <c r="A91" s="17">
        <v>45477</v>
      </c>
      <c r="B91" s="36" t="s">
        <v>570</v>
      </c>
      <c r="C91" s="28"/>
      <c r="D91" s="29"/>
      <c r="E91" s="21"/>
      <c r="F91" s="30">
        <v>2</v>
      </c>
      <c r="G91" s="31">
        <f t="shared" si="19"/>
        <v>190.91</v>
      </c>
      <c r="H91" s="21">
        <f t="shared" si="18"/>
        <v>381.82</v>
      </c>
      <c r="I91" s="32">
        <f t="shared" si="20"/>
        <v>40</v>
      </c>
      <c r="J91" s="40">
        <f t="shared" si="21"/>
        <v>190.91</v>
      </c>
      <c r="K91" s="33">
        <f t="shared" si="22"/>
        <v>7636.4</v>
      </c>
      <c r="L91" s="34"/>
      <c r="M91" s="165" t="s">
        <v>1037</v>
      </c>
    </row>
    <row r="92" spans="1:13" ht="17.100000000000001" customHeight="1">
      <c r="A92" s="17">
        <v>45482</v>
      </c>
      <c r="B92" s="36" t="s">
        <v>607</v>
      </c>
      <c r="C92" s="28"/>
      <c r="D92" s="29"/>
      <c r="E92" s="21"/>
      <c r="F92" s="30">
        <v>2</v>
      </c>
      <c r="G92" s="31">
        <f t="shared" si="19"/>
        <v>190.91</v>
      </c>
      <c r="H92" s="21">
        <f t="shared" si="18"/>
        <v>381.82</v>
      </c>
      <c r="I92" s="32">
        <f t="shared" si="20"/>
        <v>38</v>
      </c>
      <c r="J92" s="40">
        <f t="shared" si="21"/>
        <v>190.91</v>
      </c>
      <c r="K92" s="33">
        <f t="shared" si="22"/>
        <v>7254.58</v>
      </c>
      <c r="L92" s="34"/>
      <c r="M92" s="165" t="s">
        <v>1046</v>
      </c>
    </row>
    <row r="93" spans="1:13" ht="17.100000000000001" customHeight="1">
      <c r="A93" s="17">
        <v>45490</v>
      </c>
      <c r="B93" s="36" t="s">
        <v>607</v>
      </c>
      <c r="C93" s="28"/>
      <c r="D93" s="29"/>
      <c r="E93" s="21"/>
      <c r="F93" s="30">
        <v>1</v>
      </c>
      <c r="G93" s="31">
        <f t="shared" si="19"/>
        <v>190.91</v>
      </c>
      <c r="H93" s="21">
        <f t="shared" si="18"/>
        <v>190.91</v>
      </c>
      <c r="I93" s="32">
        <f t="shared" si="20"/>
        <v>37</v>
      </c>
      <c r="J93" s="40">
        <f t="shared" si="21"/>
        <v>190.91</v>
      </c>
      <c r="K93" s="33">
        <f t="shared" si="22"/>
        <v>7063.67</v>
      </c>
      <c r="L93" s="34"/>
      <c r="M93" s="165" t="s">
        <v>1077</v>
      </c>
    </row>
    <row r="94" spans="1:13" ht="17.100000000000001" customHeight="1">
      <c r="A94" s="17">
        <v>45496</v>
      </c>
      <c r="B94" s="36" t="s">
        <v>583</v>
      </c>
      <c r="C94" s="28"/>
      <c r="D94" s="29"/>
      <c r="E94" s="21"/>
      <c r="F94" s="30">
        <v>1</v>
      </c>
      <c r="G94" s="31">
        <f t="shared" si="19"/>
        <v>190.91</v>
      </c>
      <c r="H94" s="21">
        <f t="shared" si="18"/>
        <v>190.91</v>
      </c>
      <c r="I94" s="32">
        <f t="shared" si="20"/>
        <v>36</v>
      </c>
      <c r="J94" s="40">
        <f t="shared" si="21"/>
        <v>190.91</v>
      </c>
      <c r="K94" s="33">
        <f t="shared" si="22"/>
        <v>6872.76</v>
      </c>
      <c r="L94" s="34"/>
      <c r="M94" s="165" t="s">
        <v>1094</v>
      </c>
    </row>
    <row r="95" spans="1:13" ht="17.100000000000001" customHeight="1">
      <c r="A95" s="17">
        <v>45505</v>
      </c>
      <c r="B95" s="36" t="s">
        <v>497</v>
      </c>
      <c r="C95" s="28"/>
      <c r="D95" s="29"/>
      <c r="E95" s="21"/>
      <c r="F95" s="30">
        <v>2</v>
      </c>
      <c r="G95" s="31">
        <f t="shared" si="19"/>
        <v>190.91</v>
      </c>
      <c r="H95" s="21">
        <f t="shared" si="18"/>
        <v>381.82</v>
      </c>
      <c r="I95" s="32">
        <f t="shared" si="20"/>
        <v>34</v>
      </c>
      <c r="J95" s="40">
        <f t="shared" si="21"/>
        <v>190.91</v>
      </c>
      <c r="K95" s="33">
        <f t="shared" si="22"/>
        <v>6490.94</v>
      </c>
      <c r="L95" s="34"/>
      <c r="M95" s="165" t="s">
        <v>1114</v>
      </c>
    </row>
    <row r="96" spans="1:13" ht="17.100000000000001" customHeight="1">
      <c r="A96" s="17">
        <v>45505</v>
      </c>
      <c r="B96" s="36" t="s">
        <v>566</v>
      </c>
      <c r="C96" s="28"/>
      <c r="D96" s="29"/>
      <c r="E96" s="21"/>
      <c r="F96" s="30">
        <v>1</v>
      </c>
      <c r="G96" s="31">
        <f t="shared" si="19"/>
        <v>190.91</v>
      </c>
      <c r="H96" s="21">
        <f t="shared" si="18"/>
        <v>190.91</v>
      </c>
      <c r="I96" s="32">
        <f t="shared" si="20"/>
        <v>33</v>
      </c>
      <c r="J96" s="40">
        <f t="shared" si="21"/>
        <v>190.91</v>
      </c>
      <c r="K96" s="33">
        <f t="shared" si="22"/>
        <v>6300.03</v>
      </c>
      <c r="L96" s="34"/>
      <c r="M96" s="165" t="s">
        <v>1116</v>
      </c>
    </row>
    <row r="97" spans="1:13" ht="17.100000000000001" customHeight="1">
      <c r="A97" s="17">
        <v>45509</v>
      </c>
      <c r="B97" s="36" t="s">
        <v>607</v>
      </c>
      <c r="C97" s="28"/>
      <c r="D97" s="29"/>
      <c r="E97" s="21"/>
      <c r="F97" s="30">
        <v>1</v>
      </c>
      <c r="G97" s="31">
        <f t="shared" si="19"/>
        <v>190.91</v>
      </c>
      <c r="H97" s="21">
        <f t="shared" si="18"/>
        <v>190.91</v>
      </c>
      <c r="I97" s="32">
        <f t="shared" si="20"/>
        <v>32</v>
      </c>
      <c r="J97" s="40">
        <f t="shared" si="21"/>
        <v>190.91</v>
      </c>
      <c r="K97" s="33">
        <f t="shared" si="22"/>
        <v>6109.12</v>
      </c>
      <c r="L97" s="34"/>
      <c r="M97" s="165" t="s">
        <v>1127</v>
      </c>
    </row>
    <row r="98" spans="1:13" ht="17.100000000000001" customHeight="1">
      <c r="A98" s="17">
        <v>45511</v>
      </c>
      <c r="B98" s="36" t="s">
        <v>585</v>
      </c>
      <c r="C98" s="28"/>
      <c r="D98" s="29"/>
      <c r="E98" s="21"/>
      <c r="F98" s="30">
        <v>1</v>
      </c>
      <c r="G98" s="31">
        <f t="shared" si="19"/>
        <v>190.91</v>
      </c>
      <c r="H98" s="21">
        <f t="shared" si="18"/>
        <v>190.91</v>
      </c>
      <c r="I98" s="32">
        <f t="shared" si="20"/>
        <v>31</v>
      </c>
      <c r="J98" s="40">
        <f t="shared" si="21"/>
        <v>190.91</v>
      </c>
      <c r="K98" s="33">
        <f t="shared" si="22"/>
        <v>5918.21</v>
      </c>
      <c r="L98" s="34"/>
      <c r="M98" s="165" t="s">
        <v>1142</v>
      </c>
    </row>
    <row r="99" spans="1:13" ht="17.100000000000001" customHeight="1">
      <c r="A99" s="17">
        <v>45512</v>
      </c>
      <c r="B99" s="36" t="s">
        <v>605</v>
      </c>
      <c r="C99" s="28"/>
      <c r="D99" s="29"/>
      <c r="E99" s="21"/>
      <c r="F99" s="30">
        <v>1</v>
      </c>
      <c r="G99" s="31">
        <f t="shared" si="19"/>
        <v>190.91</v>
      </c>
      <c r="H99" s="21">
        <f t="shared" si="18"/>
        <v>190.91</v>
      </c>
      <c r="I99" s="32">
        <f t="shared" si="20"/>
        <v>30</v>
      </c>
      <c r="J99" s="40">
        <f t="shared" si="21"/>
        <v>190.91</v>
      </c>
      <c r="K99" s="33">
        <f t="shared" si="22"/>
        <v>5727.3</v>
      </c>
      <c r="L99" s="34"/>
      <c r="M99" s="165" t="s">
        <v>1147</v>
      </c>
    </row>
    <row r="100" spans="1:13" ht="17.100000000000001" customHeight="1">
      <c r="A100" s="17">
        <v>45512</v>
      </c>
      <c r="B100" s="36" t="s">
        <v>566</v>
      </c>
      <c r="C100" s="28"/>
      <c r="D100" s="29"/>
      <c r="E100" s="21"/>
      <c r="F100" s="30">
        <v>1</v>
      </c>
      <c r="G100" s="31">
        <f t="shared" si="19"/>
        <v>190.91</v>
      </c>
      <c r="H100" s="21">
        <f t="shared" si="18"/>
        <v>190.91</v>
      </c>
      <c r="I100" s="32">
        <f t="shared" si="20"/>
        <v>29</v>
      </c>
      <c r="J100" s="40">
        <f t="shared" si="21"/>
        <v>190.91</v>
      </c>
      <c r="K100" s="33">
        <f t="shared" si="22"/>
        <v>5536.39</v>
      </c>
      <c r="L100" s="34"/>
      <c r="M100" s="165" t="s">
        <v>1149</v>
      </c>
    </row>
    <row r="101" spans="1:13" ht="17.100000000000001" customHeight="1">
      <c r="A101" s="17">
        <v>45513</v>
      </c>
      <c r="B101" s="36" t="s">
        <v>577</v>
      </c>
      <c r="C101" s="28"/>
      <c r="D101" s="29"/>
      <c r="E101" s="21"/>
      <c r="F101" s="30">
        <v>2</v>
      </c>
      <c r="G101" s="31">
        <f t="shared" si="19"/>
        <v>190.91</v>
      </c>
      <c r="H101" s="21">
        <f t="shared" si="18"/>
        <v>381.82</v>
      </c>
      <c r="I101" s="32">
        <f t="shared" si="20"/>
        <v>27</v>
      </c>
      <c r="J101" s="40">
        <f t="shared" si="21"/>
        <v>190.91</v>
      </c>
      <c r="K101" s="33">
        <f t="shared" si="22"/>
        <v>5154.57</v>
      </c>
      <c r="L101" s="34"/>
      <c r="M101" s="165" t="s">
        <v>1155</v>
      </c>
    </row>
    <row r="102" spans="1:13" ht="17.100000000000001" customHeight="1">
      <c r="A102" s="17">
        <v>45518</v>
      </c>
      <c r="B102" s="36" t="s">
        <v>607</v>
      </c>
      <c r="C102" s="28"/>
      <c r="D102" s="29"/>
      <c r="E102" s="21"/>
      <c r="F102" s="30">
        <v>1</v>
      </c>
      <c r="G102" s="31">
        <f t="shared" si="19"/>
        <v>190.91</v>
      </c>
      <c r="H102" s="21">
        <f t="shared" si="18"/>
        <v>190.91</v>
      </c>
      <c r="I102" s="32">
        <f t="shared" si="20"/>
        <v>26</v>
      </c>
      <c r="J102" s="40">
        <f t="shared" si="21"/>
        <v>190.91</v>
      </c>
      <c r="K102" s="33">
        <f t="shared" si="22"/>
        <v>4963.66</v>
      </c>
      <c r="L102" s="34"/>
      <c r="M102" s="165" t="s">
        <v>1175</v>
      </c>
    </row>
    <row r="103" spans="1:13" ht="17.100000000000001" customHeight="1">
      <c r="A103" s="17">
        <v>45519</v>
      </c>
      <c r="B103" s="36" t="s">
        <v>570</v>
      </c>
      <c r="C103" s="28"/>
      <c r="D103" s="29"/>
      <c r="E103" s="21"/>
      <c r="F103" s="30">
        <v>1</v>
      </c>
      <c r="G103" s="31">
        <f t="shared" si="19"/>
        <v>190.91</v>
      </c>
      <c r="H103" s="21">
        <f t="shared" si="18"/>
        <v>190.91</v>
      </c>
      <c r="I103" s="32">
        <f t="shared" si="20"/>
        <v>25</v>
      </c>
      <c r="J103" s="40">
        <f t="shared" si="21"/>
        <v>190.91</v>
      </c>
      <c r="K103" s="33">
        <f t="shared" si="22"/>
        <v>4772.75</v>
      </c>
      <c r="L103" s="34"/>
      <c r="M103" s="165" t="s">
        <v>1184</v>
      </c>
    </row>
    <row r="104" spans="1:13" ht="17.100000000000001" customHeight="1">
      <c r="A104" s="17">
        <v>45520</v>
      </c>
      <c r="B104" s="36" t="s">
        <v>574</v>
      </c>
      <c r="C104" s="28"/>
      <c r="D104" s="29"/>
      <c r="E104" s="21"/>
      <c r="F104" s="30">
        <v>1</v>
      </c>
      <c r="G104" s="31">
        <f t="shared" si="19"/>
        <v>190.91</v>
      </c>
      <c r="H104" s="21">
        <f t="shared" si="18"/>
        <v>190.91</v>
      </c>
      <c r="I104" s="32">
        <f t="shared" si="20"/>
        <v>24</v>
      </c>
      <c r="J104" s="40">
        <f t="shared" si="21"/>
        <v>190.91</v>
      </c>
      <c r="K104" s="33">
        <f t="shared" si="22"/>
        <v>4581.84</v>
      </c>
      <c r="L104" s="34"/>
      <c r="M104" s="165" t="s">
        <v>1189</v>
      </c>
    </row>
    <row r="105" spans="1:13" ht="17.100000000000001" customHeight="1">
      <c r="A105" s="17">
        <v>45524</v>
      </c>
      <c r="B105" s="36" t="s">
        <v>566</v>
      </c>
      <c r="C105" s="28"/>
      <c r="D105" s="29"/>
      <c r="E105" s="21"/>
      <c r="F105" s="30">
        <v>1</v>
      </c>
      <c r="G105" s="31">
        <f t="shared" si="19"/>
        <v>190.91</v>
      </c>
      <c r="H105" s="21">
        <f t="shared" si="18"/>
        <v>190.91</v>
      </c>
      <c r="I105" s="32">
        <f t="shared" si="20"/>
        <v>23</v>
      </c>
      <c r="J105" s="40">
        <f t="shared" si="21"/>
        <v>190.91</v>
      </c>
      <c r="K105" s="33">
        <f t="shared" si="22"/>
        <v>4390.93</v>
      </c>
      <c r="L105" s="34"/>
      <c r="M105" s="165" t="s">
        <v>1199</v>
      </c>
    </row>
    <row r="106" spans="1:13" ht="17.100000000000001" customHeight="1">
      <c r="A106" s="17">
        <v>45524</v>
      </c>
      <c r="B106" s="36" t="s">
        <v>588</v>
      </c>
      <c r="C106" s="28"/>
      <c r="D106" s="29"/>
      <c r="E106" s="21"/>
      <c r="F106" s="30">
        <v>1</v>
      </c>
      <c r="G106" s="31">
        <f t="shared" si="19"/>
        <v>190.91</v>
      </c>
      <c r="H106" s="21">
        <f t="shared" ref="H106:H113" si="23">F106*G106</f>
        <v>190.91</v>
      </c>
      <c r="I106" s="32">
        <f t="shared" si="20"/>
        <v>22</v>
      </c>
      <c r="J106" s="40">
        <f t="shared" si="21"/>
        <v>190.91</v>
      </c>
      <c r="K106" s="33">
        <f t="shared" si="22"/>
        <v>4200.0200000000004</v>
      </c>
      <c r="L106" s="34"/>
      <c r="M106" s="165" t="s">
        <v>1200</v>
      </c>
    </row>
    <row r="107" spans="1:13" ht="17.100000000000001" customHeight="1">
      <c r="A107" s="17">
        <v>45524</v>
      </c>
      <c r="B107" s="36" t="s">
        <v>607</v>
      </c>
      <c r="C107" s="28"/>
      <c r="D107" s="29"/>
      <c r="E107" s="21"/>
      <c r="F107" s="30">
        <v>1</v>
      </c>
      <c r="G107" s="31">
        <f t="shared" si="19"/>
        <v>190.91</v>
      </c>
      <c r="H107" s="21">
        <f t="shared" si="23"/>
        <v>190.91</v>
      </c>
      <c r="I107" s="32">
        <f t="shared" si="20"/>
        <v>21</v>
      </c>
      <c r="J107" s="40">
        <f t="shared" si="21"/>
        <v>190.91</v>
      </c>
      <c r="K107" s="33">
        <f t="shared" si="22"/>
        <v>4009.11</v>
      </c>
      <c r="L107" s="34"/>
      <c r="M107" s="165" t="s">
        <v>1202</v>
      </c>
    </row>
    <row r="108" spans="1:13" ht="17.100000000000001" customHeight="1">
      <c r="A108" s="17">
        <v>45525</v>
      </c>
      <c r="B108" s="36" t="s">
        <v>572</v>
      </c>
      <c r="C108" s="28"/>
      <c r="D108" s="29"/>
      <c r="E108" s="21"/>
      <c r="F108" s="30">
        <v>1</v>
      </c>
      <c r="G108" s="31">
        <f t="shared" si="19"/>
        <v>190.91</v>
      </c>
      <c r="H108" s="21">
        <f t="shared" si="23"/>
        <v>190.91</v>
      </c>
      <c r="I108" s="32">
        <f t="shared" si="20"/>
        <v>20</v>
      </c>
      <c r="J108" s="40">
        <f t="shared" si="21"/>
        <v>190.91</v>
      </c>
      <c r="K108" s="33">
        <f t="shared" si="22"/>
        <v>3818.2</v>
      </c>
      <c r="L108" s="34"/>
      <c r="M108" s="165" t="s">
        <v>1205</v>
      </c>
    </row>
    <row r="109" spans="1:13" ht="17.100000000000001" customHeight="1">
      <c r="A109" s="17">
        <v>45537</v>
      </c>
      <c r="B109" s="36" t="s">
        <v>577</v>
      </c>
      <c r="C109" s="28"/>
      <c r="D109" s="29"/>
      <c r="E109" s="21"/>
      <c r="F109" s="30">
        <v>1</v>
      </c>
      <c r="G109" s="31">
        <f t="shared" si="19"/>
        <v>190.91</v>
      </c>
      <c r="H109" s="21">
        <f t="shared" si="23"/>
        <v>190.91</v>
      </c>
      <c r="I109" s="32">
        <f t="shared" si="20"/>
        <v>19</v>
      </c>
      <c r="J109" s="40">
        <f t="shared" si="21"/>
        <v>190.91</v>
      </c>
      <c r="K109" s="33">
        <f t="shared" si="22"/>
        <v>3627.29</v>
      </c>
      <c r="L109" s="34"/>
      <c r="M109" s="165" t="s">
        <v>1210</v>
      </c>
    </row>
    <row r="110" spans="1:13" ht="17.100000000000001" customHeight="1">
      <c r="A110" s="17">
        <v>45537</v>
      </c>
      <c r="B110" s="36" t="s">
        <v>566</v>
      </c>
      <c r="C110" s="28"/>
      <c r="D110" s="29"/>
      <c r="E110" s="21"/>
      <c r="F110" s="30">
        <v>1</v>
      </c>
      <c r="G110" s="31">
        <f t="shared" ref="G110" si="24">J109</f>
        <v>190.91</v>
      </c>
      <c r="H110" s="21">
        <f t="shared" si="23"/>
        <v>190.91</v>
      </c>
      <c r="I110" s="32">
        <f t="shared" ref="I110" si="25">+I109+C110-F110</f>
        <v>18</v>
      </c>
      <c r="J110" s="40">
        <f t="shared" ref="J110" si="26">ROUND(((K109+E110)-H110)/I110,2)</f>
        <v>190.91</v>
      </c>
      <c r="K110" s="33">
        <f t="shared" ref="K110" si="27">ROUND(I110*J110,2)</f>
        <v>3436.38</v>
      </c>
      <c r="L110" s="34"/>
      <c r="M110" s="165" t="s">
        <v>1213</v>
      </c>
    </row>
    <row r="111" spans="1:13" ht="17.100000000000001" customHeight="1">
      <c r="A111" s="17">
        <v>45538</v>
      </c>
      <c r="B111" s="36" t="s">
        <v>603</v>
      </c>
      <c r="C111" s="28"/>
      <c r="D111" s="29"/>
      <c r="E111" s="21"/>
      <c r="F111" s="30">
        <v>2</v>
      </c>
      <c r="G111" s="31">
        <f t="shared" ref="G111" si="28">J110</f>
        <v>190.91</v>
      </c>
      <c r="H111" s="21">
        <f t="shared" si="23"/>
        <v>381.82</v>
      </c>
      <c r="I111" s="32">
        <f t="shared" ref="I111" si="29">+I110+C111-F111</f>
        <v>16</v>
      </c>
      <c r="J111" s="40">
        <f t="shared" ref="J111" si="30">ROUND(((K110+E111)-H111)/I111,2)</f>
        <v>190.91</v>
      </c>
      <c r="K111" s="33">
        <f t="shared" ref="K111" si="31">ROUND(I111*J111,2)</f>
        <v>3054.56</v>
      </c>
      <c r="L111" s="34"/>
      <c r="M111" s="165" t="s">
        <v>1223</v>
      </c>
    </row>
    <row r="112" spans="1:13" ht="17.100000000000001" customHeight="1">
      <c r="A112" s="17">
        <v>45539</v>
      </c>
      <c r="B112" s="36" t="s">
        <v>583</v>
      </c>
      <c r="C112" s="28"/>
      <c r="D112" s="29"/>
      <c r="E112" s="21"/>
      <c r="F112" s="30">
        <v>1</v>
      </c>
      <c r="G112" s="31">
        <f t="shared" ref="G112" si="32">J111</f>
        <v>190.91</v>
      </c>
      <c r="H112" s="21">
        <f t="shared" si="23"/>
        <v>190.91</v>
      </c>
      <c r="I112" s="32">
        <f t="shared" ref="I112" si="33">+I111+C112-F112</f>
        <v>15</v>
      </c>
      <c r="J112" s="40">
        <f t="shared" ref="J112" si="34">ROUND(((K111+E112)-H112)/I112,2)</f>
        <v>190.91</v>
      </c>
      <c r="K112" s="33">
        <f t="shared" ref="K112" si="35">ROUND(I112*J112,2)</f>
        <v>2863.65</v>
      </c>
      <c r="L112" s="34"/>
      <c r="M112" s="165" t="s">
        <v>1228</v>
      </c>
    </row>
    <row r="113" spans="1:13" ht="17.100000000000001" customHeight="1">
      <c r="A113" s="17">
        <v>45544</v>
      </c>
      <c r="B113" s="36" t="s">
        <v>566</v>
      </c>
      <c r="C113" s="28"/>
      <c r="D113" s="29"/>
      <c r="E113" s="21"/>
      <c r="F113" s="30">
        <v>1</v>
      </c>
      <c r="G113" s="31">
        <f t="shared" ref="G113" si="36">J112</f>
        <v>190.91</v>
      </c>
      <c r="H113" s="21">
        <f t="shared" si="23"/>
        <v>190.91</v>
      </c>
      <c r="I113" s="32">
        <f t="shared" ref="I113" si="37">+I112+C113-F113</f>
        <v>14</v>
      </c>
      <c r="J113" s="40">
        <f t="shared" ref="J113" si="38">ROUND(((K112+E113)-H113)/I113,2)</f>
        <v>190.91</v>
      </c>
      <c r="K113" s="33">
        <f t="shared" ref="K113" si="39">ROUND(I113*J113,2)</f>
        <v>2672.74</v>
      </c>
      <c r="L113" s="34"/>
      <c r="M113" s="165" t="s">
        <v>1241</v>
      </c>
    </row>
    <row r="114" spans="1:13" ht="17.100000000000001" customHeight="1">
      <c r="A114" s="17">
        <v>45545</v>
      </c>
      <c r="B114" s="36" t="s">
        <v>577</v>
      </c>
      <c r="C114" s="28"/>
      <c r="D114" s="29"/>
      <c r="E114" s="21"/>
      <c r="F114" s="30">
        <v>1</v>
      </c>
      <c r="G114" s="31">
        <f t="shared" ref="G114" si="40">J113</f>
        <v>190.91</v>
      </c>
      <c r="H114" s="21">
        <f t="shared" ref="H114" si="41">F114*G114</f>
        <v>190.91</v>
      </c>
      <c r="I114" s="32">
        <f t="shared" ref="I114" si="42">+I113+C114-F114</f>
        <v>13</v>
      </c>
      <c r="J114" s="40">
        <f t="shared" ref="J114" si="43">ROUND(((K113+E114)-H114)/I114,2)</f>
        <v>190.91</v>
      </c>
      <c r="K114" s="33">
        <f t="shared" ref="K114" si="44">ROUND(I114*J114,2)</f>
        <v>2481.83</v>
      </c>
      <c r="L114" s="34"/>
      <c r="M114" s="165" t="s">
        <v>1249</v>
      </c>
    </row>
    <row r="115" spans="1:13" ht="17.100000000000001" customHeight="1">
      <c r="A115" s="17">
        <v>45545</v>
      </c>
      <c r="B115" s="36" t="s">
        <v>605</v>
      </c>
      <c r="C115" s="28"/>
      <c r="D115" s="29"/>
      <c r="E115" s="21"/>
      <c r="F115" s="30">
        <v>1</v>
      </c>
      <c r="G115" s="31">
        <f t="shared" ref="G115" si="45">J114</f>
        <v>190.91</v>
      </c>
      <c r="H115" s="21">
        <f t="shared" ref="H115" si="46">F115*G115</f>
        <v>190.91</v>
      </c>
      <c r="I115" s="32">
        <f t="shared" ref="I115" si="47">+I114+C115-F115</f>
        <v>12</v>
      </c>
      <c r="J115" s="40">
        <f t="shared" ref="J115" si="48">ROUND(((K114+E115)-H115)/I115,2)</f>
        <v>190.91</v>
      </c>
      <c r="K115" s="33">
        <f t="shared" ref="K115" si="49">ROUND(I115*J115,2)</f>
        <v>2290.92</v>
      </c>
      <c r="L115" s="34"/>
      <c r="M115" s="165" t="s">
        <v>1250</v>
      </c>
    </row>
    <row r="116" spans="1:13" ht="17.100000000000001" customHeight="1">
      <c r="A116" s="17">
        <v>45545</v>
      </c>
      <c r="B116" s="36" t="s">
        <v>570</v>
      </c>
      <c r="C116" s="28"/>
      <c r="D116" s="29"/>
      <c r="E116" s="21"/>
      <c r="F116" s="30">
        <v>1</v>
      </c>
      <c r="G116" s="31">
        <f t="shared" ref="G116" si="50">J115</f>
        <v>190.91</v>
      </c>
      <c r="H116" s="21">
        <f t="shared" ref="H116" si="51">F116*G116</f>
        <v>190.91</v>
      </c>
      <c r="I116" s="32">
        <f t="shared" ref="I116" si="52">+I115+C116-F116</f>
        <v>11</v>
      </c>
      <c r="J116" s="40">
        <f t="shared" ref="J116" si="53">ROUND(((K115+E116)-H116)/I116,2)</f>
        <v>190.91</v>
      </c>
      <c r="K116" s="33">
        <f t="shared" ref="K116" si="54">ROUND(I116*J116,2)</f>
        <v>2100.0100000000002</v>
      </c>
      <c r="L116" s="34"/>
      <c r="M116" s="165" t="s">
        <v>1251</v>
      </c>
    </row>
    <row r="117" spans="1:13" ht="17.100000000000001" customHeight="1">
      <c r="A117" s="17">
        <v>45546</v>
      </c>
      <c r="B117" s="36" t="s">
        <v>585</v>
      </c>
      <c r="C117" s="28"/>
      <c r="D117" s="29"/>
      <c r="E117" s="21"/>
      <c r="F117" s="30">
        <v>1</v>
      </c>
      <c r="G117" s="31">
        <f t="shared" ref="G117" si="55">J116</f>
        <v>190.91</v>
      </c>
      <c r="H117" s="21">
        <f t="shared" ref="H117" si="56">F117*G117</f>
        <v>190.91</v>
      </c>
      <c r="I117" s="32">
        <f t="shared" ref="I117" si="57">+I116+C117-F117</f>
        <v>10</v>
      </c>
      <c r="J117" s="40">
        <f t="shared" ref="J117" si="58">ROUND(((K116+E117)-H117)/I117,2)</f>
        <v>190.91</v>
      </c>
      <c r="K117" s="33">
        <f t="shared" ref="K117" si="59">ROUND(I117*J117,2)</f>
        <v>1909.1</v>
      </c>
      <c r="L117" s="34"/>
      <c r="M117" s="165" t="s">
        <v>1262</v>
      </c>
    </row>
    <row r="118" spans="1:13" ht="17.100000000000001" customHeight="1">
      <c r="A118" s="17">
        <v>45553</v>
      </c>
      <c r="B118" s="36" t="s">
        <v>577</v>
      </c>
      <c r="C118" s="28"/>
      <c r="D118" s="29"/>
      <c r="E118" s="21"/>
      <c r="F118" s="30">
        <v>1</v>
      </c>
      <c r="G118" s="31">
        <f t="shared" ref="G118" si="60">J117</f>
        <v>190.91</v>
      </c>
      <c r="H118" s="21">
        <f t="shared" ref="H118" si="61">F118*G118</f>
        <v>190.91</v>
      </c>
      <c r="I118" s="32">
        <f t="shared" ref="I118" si="62">+I117+C118-F118</f>
        <v>9</v>
      </c>
      <c r="J118" s="40">
        <f t="shared" ref="J118" si="63">ROUND(((K117+E118)-H118)/I118,2)</f>
        <v>190.91</v>
      </c>
      <c r="K118" s="33">
        <f t="shared" ref="K118" si="64">ROUND(I118*J118,2)</f>
        <v>1718.19</v>
      </c>
      <c r="L118" s="34"/>
      <c r="M118" s="165" t="s">
        <v>1289</v>
      </c>
    </row>
    <row r="119" spans="1:13" ht="17.100000000000001" customHeight="1">
      <c r="A119" s="17">
        <v>45574</v>
      </c>
      <c r="B119" s="36" t="s">
        <v>583</v>
      </c>
      <c r="C119" s="28"/>
      <c r="D119" s="29"/>
      <c r="E119" s="21"/>
      <c r="F119" s="30">
        <v>1</v>
      </c>
      <c r="G119" s="31">
        <f t="shared" ref="G119" si="65">J118</f>
        <v>190.91</v>
      </c>
      <c r="H119" s="21">
        <f t="shared" ref="H119" si="66">F119*G119</f>
        <v>190.91</v>
      </c>
      <c r="I119" s="32">
        <f t="shared" ref="I119" si="67">+I118+C119-F119</f>
        <v>8</v>
      </c>
      <c r="J119" s="40">
        <f t="shared" ref="J119" si="68">ROUND(((K118+E119)-H119)/I119,2)</f>
        <v>190.91</v>
      </c>
      <c r="K119" s="33">
        <f t="shared" ref="K119" si="69">ROUND(I119*J119,2)</f>
        <v>1527.28</v>
      </c>
      <c r="L119" s="34"/>
      <c r="M119" s="165" t="s">
        <v>1356</v>
      </c>
    </row>
    <row r="120" spans="1:13" ht="17.100000000000001" customHeight="1">
      <c r="A120" s="17">
        <v>45579</v>
      </c>
      <c r="B120" s="36" t="s">
        <v>566</v>
      </c>
      <c r="C120" s="28"/>
      <c r="D120" s="29"/>
      <c r="E120" s="21"/>
      <c r="F120" s="30">
        <v>1</v>
      </c>
      <c r="G120" s="31">
        <f t="shared" ref="G120" si="70">J119</f>
        <v>190.91</v>
      </c>
      <c r="H120" s="21">
        <f t="shared" ref="H120" si="71">F120*G120</f>
        <v>190.91</v>
      </c>
      <c r="I120" s="32">
        <f t="shared" ref="I120" si="72">+I119+C120-F120</f>
        <v>7</v>
      </c>
      <c r="J120" s="40">
        <f t="shared" ref="J120" si="73">ROUND(((K119+E120)-H120)/I120,2)</f>
        <v>190.91</v>
      </c>
      <c r="K120" s="33">
        <f t="shared" ref="K120" si="74">ROUND(I120*J120,2)</f>
        <v>1336.37</v>
      </c>
      <c r="L120" s="34"/>
      <c r="M120" s="165" t="s">
        <v>1376</v>
      </c>
    </row>
    <row r="121" spans="1:13" ht="17.100000000000001" customHeight="1">
      <c r="A121" s="17">
        <v>45580</v>
      </c>
      <c r="B121" s="36" t="s">
        <v>574</v>
      </c>
      <c r="C121" s="28"/>
      <c r="D121" s="29"/>
      <c r="E121" s="21"/>
      <c r="F121" s="30">
        <v>1</v>
      </c>
      <c r="G121" s="31">
        <f t="shared" ref="G121" si="75">J120</f>
        <v>190.91</v>
      </c>
      <c r="H121" s="21">
        <f t="shared" ref="H121" si="76">F121*G121</f>
        <v>190.91</v>
      </c>
      <c r="I121" s="32">
        <f t="shared" ref="I121" si="77">+I120+C121-F121</f>
        <v>6</v>
      </c>
      <c r="J121" s="40">
        <f t="shared" ref="J121" si="78">ROUND(((K120+E121)-H121)/I121,2)</f>
        <v>190.91</v>
      </c>
      <c r="K121" s="33">
        <f t="shared" ref="K121" si="79">ROUND(I121*J121,2)</f>
        <v>1145.46</v>
      </c>
      <c r="L121" s="34"/>
      <c r="M121" s="165" t="s">
        <v>1384</v>
      </c>
    </row>
    <row r="122" spans="1:13" ht="17.100000000000001" customHeight="1">
      <c r="A122" s="17">
        <v>45581</v>
      </c>
      <c r="B122" s="36" t="s">
        <v>577</v>
      </c>
      <c r="C122" s="28"/>
      <c r="D122" s="29"/>
      <c r="E122" s="21"/>
      <c r="F122" s="30">
        <v>1</v>
      </c>
      <c r="G122" s="31">
        <f t="shared" ref="G122" si="80">J121</f>
        <v>190.91</v>
      </c>
      <c r="H122" s="21">
        <f t="shared" ref="H122" si="81">F122*G122</f>
        <v>190.91</v>
      </c>
      <c r="I122" s="32">
        <f t="shared" ref="I122" si="82">+I121+C122-F122</f>
        <v>5</v>
      </c>
      <c r="J122" s="40">
        <f t="shared" ref="J122" si="83">ROUND(((K121+E122)-H122)/I122,2)</f>
        <v>190.91</v>
      </c>
      <c r="K122" s="33">
        <f t="shared" ref="K122" si="84">ROUND(I122*J122,2)</f>
        <v>954.55</v>
      </c>
      <c r="L122" s="34"/>
      <c r="M122" s="165" t="s">
        <v>1392</v>
      </c>
    </row>
    <row r="123" spans="1:13" ht="17.100000000000001" customHeight="1">
      <c r="A123" s="17">
        <v>45580</v>
      </c>
      <c r="B123" s="36" t="s">
        <v>570</v>
      </c>
      <c r="C123" s="28"/>
      <c r="D123" s="29"/>
      <c r="E123" s="21"/>
      <c r="F123" s="30">
        <v>1</v>
      </c>
      <c r="G123" s="31">
        <f t="shared" ref="G123" si="85">J122</f>
        <v>190.91</v>
      </c>
      <c r="H123" s="21">
        <f t="shared" ref="H123" si="86">F123*G123</f>
        <v>190.91</v>
      </c>
      <c r="I123" s="32">
        <f t="shared" ref="I123" si="87">+I122+C123-F123</f>
        <v>4</v>
      </c>
      <c r="J123" s="40">
        <f t="shared" ref="J123" si="88">ROUND(((K122+E123)-H123)/I123,2)</f>
        <v>190.91</v>
      </c>
      <c r="K123" s="33">
        <f t="shared" ref="K123" si="89">ROUND(I123*J123,2)</f>
        <v>763.64</v>
      </c>
      <c r="L123" s="34"/>
      <c r="M123" s="165" t="s">
        <v>1395</v>
      </c>
    </row>
    <row r="124" spans="1:13" ht="17.100000000000001" customHeight="1">
      <c r="A124" s="17">
        <v>45582</v>
      </c>
      <c r="B124" s="36" t="s">
        <v>497</v>
      </c>
      <c r="C124" s="28"/>
      <c r="D124" s="29"/>
      <c r="E124" s="21"/>
      <c r="F124" s="30">
        <v>1</v>
      </c>
      <c r="G124" s="31">
        <f t="shared" ref="G124" si="90">J123</f>
        <v>190.91</v>
      </c>
      <c r="H124" s="21">
        <f t="shared" ref="H124" si="91">F124*G124</f>
        <v>190.91</v>
      </c>
      <c r="I124" s="32">
        <f t="shared" ref="I124" si="92">+I123+C124-F124</f>
        <v>3</v>
      </c>
      <c r="J124" s="40">
        <f t="shared" ref="J124" si="93">ROUND(((K123+E124)-H124)/I124,2)</f>
        <v>190.91</v>
      </c>
      <c r="K124" s="33">
        <f t="shared" ref="K124" si="94">ROUND(I124*J124,2)</f>
        <v>572.73</v>
      </c>
      <c r="L124" s="34"/>
      <c r="M124" s="165" t="s">
        <v>1399</v>
      </c>
    </row>
    <row r="125" spans="1:13">
      <c r="A125" s="17">
        <v>45600</v>
      </c>
      <c r="B125" s="36" t="s">
        <v>591</v>
      </c>
      <c r="C125" s="28"/>
      <c r="D125" s="29"/>
      <c r="E125" s="21"/>
      <c r="F125" s="30">
        <v>1</v>
      </c>
      <c r="G125" s="31">
        <f t="shared" ref="G125" si="95">J124</f>
        <v>190.91</v>
      </c>
      <c r="H125" s="21">
        <f t="shared" ref="H125" si="96">F125*G125</f>
        <v>190.91</v>
      </c>
      <c r="I125" s="32">
        <f t="shared" ref="I125" si="97">+I124+C125-F125</f>
        <v>2</v>
      </c>
      <c r="J125" s="40">
        <f t="shared" ref="J125" si="98">ROUND(((K124+E125)-H125)/I125,2)</f>
        <v>190.91</v>
      </c>
      <c r="K125" s="33">
        <f t="shared" ref="K125" si="99">ROUND(I125*J125,2)</f>
        <v>381.82</v>
      </c>
      <c r="L125" s="34"/>
      <c r="M125" s="165" t="s">
        <v>1402</v>
      </c>
    </row>
    <row r="126" spans="1:13">
      <c r="A126" s="17">
        <v>45600</v>
      </c>
      <c r="B126" s="36" t="s">
        <v>605</v>
      </c>
      <c r="C126" s="28"/>
      <c r="D126" s="29"/>
      <c r="E126" s="21"/>
      <c r="F126" s="30">
        <v>1</v>
      </c>
      <c r="G126" s="31">
        <f t="shared" ref="G126" si="100">J125</f>
        <v>190.91</v>
      </c>
      <c r="H126" s="21">
        <f t="shared" ref="H126" si="101">F126*G126</f>
        <v>190.91</v>
      </c>
      <c r="I126" s="32">
        <f t="shared" ref="I126" si="102">+I125+C126-F126</f>
        <v>1</v>
      </c>
      <c r="J126" s="40">
        <f t="shared" ref="J126" si="103">ROUND(((K125+E126)-H126)/I126,2)</f>
        <v>190.91</v>
      </c>
      <c r="K126" s="33">
        <f t="shared" ref="K126" si="104">ROUND(I126*J126,2)</f>
        <v>190.91</v>
      </c>
      <c r="L126" s="34"/>
      <c r="M126" s="165" t="s">
        <v>1408</v>
      </c>
    </row>
    <row r="127" spans="1:13">
      <c r="A127" s="17">
        <v>45601</v>
      </c>
      <c r="B127" s="36" t="s">
        <v>577</v>
      </c>
      <c r="C127" s="28"/>
      <c r="D127" s="29"/>
      <c r="E127" s="21"/>
      <c r="F127" s="30">
        <v>1</v>
      </c>
      <c r="G127" s="31">
        <f t="shared" ref="G127" si="105">J126</f>
        <v>190.91</v>
      </c>
      <c r="H127" s="21">
        <f t="shared" ref="H127" si="106">F127*G127</f>
        <v>190.91</v>
      </c>
      <c r="I127" s="32">
        <f t="shared" ref="I127" si="107">+I126+C127-F127</f>
        <v>0</v>
      </c>
      <c r="J127" s="40">
        <v>0</v>
      </c>
      <c r="K127" s="33">
        <f t="shared" ref="K127" si="108">ROUND(I127*J127,2)</f>
        <v>0</v>
      </c>
      <c r="L127" s="34"/>
      <c r="M127" s="165" t="s">
        <v>1418</v>
      </c>
    </row>
    <row r="128" spans="1:13">
      <c r="A128" s="17"/>
      <c r="B128" s="36"/>
      <c r="C128" s="28"/>
      <c r="D128" s="29"/>
      <c r="E128" s="21"/>
      <c r="F128" s="30"/>
      <c r="G128" s="31"/>
      <c r="H128" s="21"/>
      <c r="I128" s="32">
        <f t="shared" ref="I128:I131" si="109">+I127+C128-F128</f>
        <v>0</v>
      </c>
      <c r="J128" s="40" t="e">
        <f t="shared" ref="J128:J131" si="110">ROUND(((K127+E128)-H128)/I128,2)</f>
        <v>#DIV/0!</v>
      </c>
      <c r="K128" s="33" t="e">
        <f t="shared" ref="K128:K131" si="111">ROUND(I128*J128,2)</f>
        <v>#DIV/0!</v>
      </c>
      <c r="L128" s="34"/>
    </row>
    <row r="129" spans="1:12">
      <c r="A129" s="17"/>
      <c r="B129" s="36"/>
      <c r="C129" s="28"/>
      <c r="D129" s="29"/>
      <c r="E129" s="21"/>
      <c r="F129" s="30"/>
      <c r="G129" s="31"/>
      <c r="H129" s="21"/>
      <c r="I129" s="32">
        <f t="shared" si="109"/>
        <v>0</v>
      </c>
      <c r="J129" s="40" t="e">
        <f t="shared" si="110"/>
        <v>#DIV/0!</v>
      </c>
      <c r="K129" s="33" t="e">
        <f t="shared" si="111"/>
        <v>#DIV/0!</v>
      </c>
      <c r="L129" s="34"/>
    </row>
    <row r="130" spans="1:12">
      <c r="A130" s="17"/>
      <c r="B130" s="36"/>
      <c r="C130" s="28"/>
      <c r="D130" s="29"/>
      <c r="E130" s="21"/>
      <c r="F130" s="30"/>
      <c r="G130" s="31"/>
      <c r="H130" s="21"/>
      <c r="I130" s="32">
        <f t="shared" si="109"/>
        <v>0</v>
      </c>
      <c r="J130" s="40" t="e">
        <f t="shared" si="110"/>
        <v>#DIV/0!</v>
      </c>
      <c r="K130" s="33" t="e">
        <f t="shared" si="111"/>
        <v>#DIV/0!</v>
      </c>
      <c r="L130" s="34"/>
    </row>
    <row r="131" spans="1:12">
      <c r="A131" s="17"/>
      <c r="B131" s="36"/>
      <c r="C131" s="28"/>
      <c r="D131" s="29"/>
      <c r="E131" s="21"/>
      <c r="F131" s="30"/>
      <c r="G131" s="31"/>
      <c r="H131" s="21"/>
      <c r="I131" s="32">
        <f t="shared" si="109"/>
        <v>0</v>
      </c>
      <c r="J131" s="40" t="e">
        <f t="shared" si="110"/>
        <v>#DIV/0!</v>
      </c>
      <c r="K131" s="33" t="e">
        <f t="shared" si="111"/>
        <v>#DIV/0!</v>
      </c>
      <c r="L131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69" fitToHeight="10" orientation="portrait" r:id="rId1"/>
  <headerFooter alignWithMargins="0">
    <oddFooter>&amp;C&amp;"Times New Roman,Regular"&amp;16  145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tabColor rgb="FFFF0000"/>
    <pageSetUpPr fitToPage="1"/>
  </sheetPr>
  <dimension ref="A1:L120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67"/>
      <c r="C8" s="10"/>
      <c r="D8" s="10" t="s">
        <v>93</v>
      </c>
      <c r="E8" s="10"/>
      <c r="F8" s="10"/>
      <c r="G8" s="10"/>
      <c r="H8" s="38"/>
      <c r="I8" s="9" t="s">
        <v>7</v>
      </c>
      <c r="J8" s="10"/>
      <c r="K8" s="10" t="s">
        <v>95</v>
      </c>
      <c r="L8" s="11"/>
    </row>
    <row r="9" spans="1:12" ht="15" customHeight="1">
      <c r="A9" s="12" t="s">
        <v>9</v>
      </c>
      <c r="B9" s="67"/>
      <c r="C9" s="10"/>
      <c r="D9" s="10" t="s">
        <v>94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116"/>
      <c r="C15" s="19"/>
      <c r="D15" s="20"/>
      <c r="E15" s="21"/>
      <c r="F15" s="22"/>
      <c r="G15" s="31">
        <f>J14</f>
        <v>0</v>
      </c>
      <c r="H15" s="21">
        <f>F15*G15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26"/>
    </row>
    <row r="16" spans="1:12" ht="17.100000000000001" customHeight="1">
      <c r="A16" s="17"/>
      <c r="B16" s="36"/>
      <c r="C16" s="28"/>
      <c r="D16" s="29"/>
      <c r="E16" s="21"/>
      <c r="F16" s="30"/>
      <c r="G16" s="31" t="e">
        <f>J15</f>
        <v>#DIV/0!</v>
      </c>
      <c r="H16" s="21" t="e">
        <f>F16*G16</f>
        <v>#DIV/0!</v>
      </c>
      <c r="I16" s="32">
        <f>+I15+C16-F16</f>
        <v>0</v>
      </c>
      <c r="J16" s="40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 t="e">
        <f t="shared" ref="G17:G24" si="0">J16</f>
        <v>#DIV/0!</v>
      </c>
      <c r="H17" s="21" t="e">
        <f t="shared" ref="H17:H24" si="1">F17*G17</f>
        <v>#DIV/0!</v>
      </c>
      <c r="I17" s="32">
        <f t="shared" ref="I17:I24" si="2">+I16+C17-F17</f>
        <v>0</v>
      </c>
      <c r="J17" s="40" t="e">
        <f t="shared" ref="J17:J24" si="3">ROUND(((K16+E17)-H17)/I17,2)</f>
        <v>#DIV/0!</v>
      </c>
      <c r="K17" s="33" t="e">
        <f t="shared" ref="K17:K24" si="4">ROUND(I17*J17,2)</f>
        <v>#DIV/0!</v>
      </c>
      <c r="L17" s="34"/>
    </row>
    <row r="18" spans="1:12" ht="17.100000000000001" customHeight="1">
      <c r="A18" s="17"/>
      <c r="B18" s="36"/>
      <c r="C18" s="28"/>
      <c r="D18" s="29"/>
      <c r="E18" s="21"/>
      <c r="F18" s="30"/>
      <c r="G18" s="31" t="e">
        <f t="shared" si="0"/>
        <v>#DIV/0!</v>
      </c>
      <c r="H18" s="21" t="e">
        <f t="shared" si="1"/>
        <v>#DIV/0!</v>
      </c>
      <c r="I18" s="32">
        <f t="shared" si="2"/>
        <v>0</v>
      </c>
      <c r="J18" s="40" t="e">
        <f t="shared" si="3"/>
        <v>#DIV/0!</v>
      </c>
      <c r="K18" s="33" t="e">
        <f t="shared" si="4"/>
        <v>#DIV/0!</v>
      </c>
      <c r="L18" s="34"/>
    </row>
    <row r="19" spans="1:12" ht="17.100000000000001" customHeight="1">
      <c r="A19" s="17"/>
      <c r="B19" s="70"/>
      <c r="C19" s="28"/>
      <c r="D19" s="29"/>
      <c r="E19" s="21"/>
      <c r="F19" s="30"/>
      <c r="G19" s="31" t="e">
        <f t="shared" si="0"/>
        <v>#DIV/0!</v>
      </c>
      <c r="H19" s="21" t="e">
        <f t="shared" si="1"/>
        <v>#DIV/0!</v>
      </c>
      <c r="I19" s="32">
        <f t="shared" si="2"/>
        <v>0</v>
      </c>
      <c r="J19" s="40" t="e">
        <f t="shared" si="3"/>
        <v>#DIV/0!</v>
      </c>
      <c r="K19" s="33" t="e">
        <f t="shared" si="4"/>
        <v>#DIV/0!</v>
      </c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 t="e">
        <f t="shared" si="0"/>
        <v>#DIV/0!</v>
      </c>
      <c r="H20" s="21" t="e">
        <f t="shared" si="1"/>
        <v>#DIV/0!</v>
      </c>
      <c r="I20" s="32">
        <f t="shared" si="2"/>
        <v>0</v>
      </c>
      <c r="J20" s="40" t="e">
        <f t="shared" si="3"/>
        <v>#DIV/0!</v>
      </c>
      <c r="K20" s="33" t="e">
        <f t="shared" si="4"/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 t="e">
        <f t="shared" si="0"/>
        <v>#DIV/0!</v>
      </c>
      <c r="H21" s="21" t="e">
        <f t="shared" si="1"/>
        <v>#DIV/0!</v>
      </c>
      <c r="I21" s="32">
        <f t="shared" si="2"/>
        <v>0</v>
      </c>
      <c r="J21" s="40" t="e">
        <f t="shared" si="3"/>
        <v>#DIV/0!</v>
      </c>
      <c r="K21" s="33" t="e">
        <f t="shared" si="4"/>
        <v>#DIV/0!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 t="e">
        <f t="shared" si="0"/>
        <v>#DIV/0!</v>
      </c>
      <c r="H22" s="21" t="e">
        <f t="shared" si="1"/>
        <v>#DIV/0!</v>
      </c>
      <c r="I22" s="32">
        <f t="shared" si="2"/>
        <v>0</v>
      </c>
      <c r="J22" s="40" t="e">
        <f t="shared" si="3"/>
        <v>#DIV/0!</v>
      </c>
      <c r="K22" s="33" t="e">
        <f t="shared" si="4"/>
        <v>#DIV/0!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 t="e">
        <f t="shared" si="0"/>
        <v>#DIV/0!</v>
      </c>
      <c r="H23" s="21" t="e">
        <f t="shared" si="1"/>
        <v>#DIV/0!</v>
      </c>
      <c r="I23" s="32">
        <f t="shared" si="2"/>
        <v>0</v>
      </c>
      <c r="J23" s="40" t="e">
        <f t="shared" si="3"/>
        <v>#DIV/0!</v>
      </c>
      <c r="K23" s="33" t="e">
        <f t="shared" si="4"/>
        <v>#DIV/0!</v>
      </c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 t="e">
        <f t="shared" si="0"/>
        <v>#DIV/0!</v>
      </c>
      <c r="H24" s="21" t="e">
        <f t="shared" si="1"/>
        <v>#DIV/0!</v>
      </c>
      <c r="I24" s="32">
        <f t="shared" si="2"/>
        <v>0</v>
      </c>
      <c r="J24" s="40" t="e">
        <f t="shared" si="3"/>
        <v>#DIV/0!</v>
      </c>
      <c r="K24" s="33" t="e">
        <f t="shared" si="4"/>
        <v>#DIV/0!</v>
      </c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87">
        <f t="shared" ref="I25:I47" si="5">+I24+C25-F25</f>
        <v>0</v>
      </c>
      <c r="J25" s="88" t="e">
        <f t="shared" ref="J25:J47" si="6">ROUND(((K24+E25)-H25)/I25,2)</f>
        <v>#DIV/0!</v>
      </c>
      <c r="K25" s="89" t="e">
        <f t="shared" ref="K25:K47" si="7">ROUND(I25*J25,2)</f>
        <v>#DIV/0!</v>
      </c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 t="e">
        <f t="shared" ref="G26:G66" si="8">J25</f>
        <v>#DIV/0!</v>
      </c>
      <c r="H26" s="21" t="e">
        <f t="shared" ref="H26:H66" si="9">F26*G26</f>
        <v>#DIV/0!</v>
      </c>
      <c r="I26" s="32">
        <f t="shared" si="5"/>
        <v>0</v>
      </c>
      <c r="J26" s="40" t="e">
        <f t="shared" si="6"/>
        <v>#DIV/0!</v>
      </c>
      <c r="K26" s="33" t="e">
        <f t="shared" si="7"/>
        <v>#DIV/0!</v>
      </c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 t="e">
        <f t="shared" si="8"/>
        <v>#DIV/0!</v>
      </c>
      <c r="H27" s="21" t="e">
        <f t="shared" si="9"/>
        <v>#DIV/0!</v>
      </c>
      <c r="I27" s="32">
        <f t="shared" si="5"/>
        <v>0</v>
      </c>
      <c r="J27" s="40" t="e">
        <f t="shared" si="6"/>
        <v>#DIV/0!</v>
      </c>
      <c r="K27" s="33" t="e">
        <f t="shared" si="7"/>
        <v>#DIV/0!</v>
      </c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 t="e">
        <f t="shared" si="8"/>
        <v>#DIV/0!</v>
      </c>
      <c r="H28" s="21" t="e">
        <f t="shared" si="9"/>
        <v>#DIV/0!</v>
      </c>
      <c r="I28" s="87">
        <f t="shared" si="5"/>
        <v>0</v>
      </c>
      <c r="J28" s="88" t="e">
        <f t="shared" si="6"/>
        <v>#DIV/0!</v>
      </c>
      <c r="K28" s="89" t="e">
        <f t="shared" si="7"/>
        <v>#DIV/0!</v>
      </c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 t="e">
        <f t="shared" si="8"/>
        <v>#DIV/0!</v>
      </c>
      <c r="H29" s="21" t="e">
        <f t="shared" si="9"/>
        <v>#DIV/0!</v>
      </c>
      <c r="I29" s="87">
        <f t="shared" si="5"/>
        <v>0</v>
      </c>
      <c r="J29" s="88" t="e">
        <f t="shared" si="6"/>
        <v>#DIV/0!</v>
      </c>
      <c r="K29" s="89" t="e">
        <f t="shared" si="7"/>
        <v>#DIV/0!</v>
      </c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 t="e">
        <f t="shared" si="8"/>
        <v>#DIV/0!</v>
      </c>
      <c r="H30" s="21" t="e">
        <f t="shared" si="9"/>
        <v>#DIV/0!</v>
      </c>
      <c r="I30" s="87">
        <f t="shared" si="5"/>
        <v>0</v>
      </c>
      <c r="J30" s="88" t="e">
        <f t="shared" si="6"/>
        <v>#DIV/0!</v>
      </c>
      <c r="K30" s="89" t="e">
        <f t="shared" si="7"/>
        <v>#DIV/0!</v>
      </c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 t="e">
        <f t="shared" si="8"/>
        <v>#DIV/0!</v>
      </c>
      <c r="H31" s="21" t="e">
        <f t="shared" si="9"/>
        <v>#DIV/0!</v>
      </c>
      <c r="I31" s="87">
        <f t="shared" si="5"/>
        <v>0</v>
      </c>
      <c r="J31" s="88" t="e">
        <f t="shared" si="6"/>
        <v>#DIV/0!</v>
      </c>
      <c r="K31" s="89" t="e">
        <f t="shared" si="7"/>
        <v>#DIV/0!</v>
      </c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 t="e">
        <f t="shared" si="8"/>
        <v>#DIV/0!</v>
      </c>
      <c r="H32" s="21" t="e">
        <f t="shared" si="9"/>
        <v>#DIV/0!</v>
      </c>
      <c r="I32" s="87">
        <f t="shared" si="5"/>
        <v>0</v>
      </c>
      <c r="J32" s="88" t="e">
        <f t="shared" si="6"/>
        <v>#DIV/0!</v>
      </c>
      <c r="K32" s="89" t="e">
        <f t="shared" si="7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 t="e">
        <f t="shared" si="8"/>
        <v>#DIV/0!</v>
      </c>
      <c r="H33" s="21" t="e">
        <f t="shared" si="9"/>
        <v>#DIV/0!</v>
      </c>
      <c r="I33" s="87">
        <f t="shared" si="5"/>
        <v>0</v>
      </c>
      <c r="J33" s="88" t="e">
        <f t="shared" si="6"/>
        <v>#DIV/0!</v>
      </c>
      <c r="K33" s="89" t="e">
        <f t="shared" si="7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 t="e">
        <f t="shared" si="8"/>
        <v>#DIV/0!</v>
      </c>
      <c r="H34" s="21" t="e">
        <f t="shared" si="9"/>
        <v>#DIV/0!</v>
      </c>
      <c r="I34" s="87">
        <f t="shared" si="5"/>
        <v>0</v>
      </c>
      <c r="J34" s="88" t="e">
        <f t="shared" si="6"/>
        <v>#DIV/0!</v>
      </c>
      <c r="K34" s="89" t="e">
        <f t="shared" si="7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 t="e">
        <f t="shared" si="8"/>
        <v>#DIV/0!</v>
      </c>
      <c r="H35" s="21" t="e">
        <f t="shared" si="9"/>
        <v>#DIV/0!</v>
      </c>
      <c r="I35" s="87">
        <f t="shared" si="5"/>
        <v>0</v>
      </c>
      <c r="J35" s="88" t="e">
        <f t="shared" si="6"/>
        <v>#DIV/0!</v>
      </c>
      <c r="K35" s="89" t="e">
        <f t="shared" si="7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 t="e">
        <f t="shared" si="8"/>
        <v>#DIV/0!</v>
      </c>
      <c r="H36" s="21" t="e">
        <f t="shared" si="9"/>
        <v>#DIV/0!</v>
      </c>
      <c r="I36" s="87">
        <f t="shared" si="5"/>
        <v>0</v>
      </c>
      <c r="J36" s="88" t="e">
        <f t="shared" si="6"/>
        <v>#DIV/0!</v>
      </c>
      <c r="K36" s="89" t="e">
        <f t="shared" si="7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 t="e">
        <f t="shared" si="8"/>
        <v>#DIV/0!</v>
      </c>
      <c r="H37" s="21" t="e">
        <f t="shared" si="9"/>
        <v>#DIV/0!</v>
      </c>
      <c r="I37" s="87">
        <f t="shared" si="5"/>
        <v>0</v>
      </c>
      <c r="J37" s="88" t="e">
        <f t="shared" si="6"/>
        <v>#DIV/0!</v>
      </c>
      <c r="K37" s="89" t="e">
        <f t="shared" si="7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 t="e">
        <f t="shared" si="8"/>
        <v>#DIV/0!</v>
      </c>
      <c r="H38" s="21" t="e">
        <f t="shared" si="9"/>
        <v>#DIV/0!</v>
      </c>
      <c r="I38" s="87">
        <f t="shared" si="5"/>
        <v>0</v>
      </c>
      <c r="J38" s="88" t="e">
        <f t="shared" si="6"/>
        <v>#DIV/0!</v>
      </c>
      <c r="K38" s="89" t="e">
        <f t="shared" si="7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 t="e">
        <f t="shared" si="8"/>
        <v>#DIV/0!</v>
      </c>
      <c r="H39" s="21" t="e">
        <f t="shared" si="9"/>
        <v>#DIV/0!</v>
      </c>
      <c r="I39" s="87">
        <f t="shared" si="5"/>
        <v>0</v>
      </c>
      <c r="J39" s="88" t="e">
        <f t="shared" si="6"/>
        <v>#DIV/0!</v>
      </c>
      <c r="K39" s="89" t="e">
        <f t="shared" si="7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 t="e">
        <f t="shared" si="8"/>
        <v>#DIV/0!</v>
      </c>
      <c r="H40" s="21" t="e">
        <f t="shared" si="9"/>
        <v>#DIV/0!</v>
      </c>
      <c r="I40" s="87">
        <f t="shared" si="5"/>
        <v>0</v>
      </c>
      <c r="J40" s="88" t="e">
        <f t="shared" si="6"/>
        <v>#DIV/0!</v>
      </c>
      <c r="K40" s="89" t="e">
        <f t="shared" si="7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 t="e">
        <f t="shared" si="8"/>
        <v>#DIV/0!</v>
      </c>
      <c r="H41" s="21" t="e">
        <f t="shared" si="9"/>
        <v>#DIV/0!</v>
      </c>
      <c r="I41" s="87">
        <f t="shared" si="5"/>
        <v>0</v>
      </c>
      <c r="J41" s="88" t="e">
        <f t="shared" si="6"/>
        <v>#DIV/0!</v>
      </c>
      <c r="K41" s="89" t="e">
        <f t="shared" si="7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 t="e">
        <f t="shared" si="8"/>
        <v>#DIV/0!</v>
      </c>
      <c r="H42" s="21" t="e">
        <f t="shared" si="9"/>
        <v>#DIV/0!</v>
      </c>
      <c r="I42" s="87">
        <f t="shared" si="5"/>
        <v>0</v>
      </c>
      <c r="J42" s="88" t="e">
        <f t="shared" si="6"/>
        <v>#DIV/0!</v>
      </c>
      <c r="K42" s="89" t="e">
        <f t="shared" si="7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 t="e">
        <f t="shared" si="8"/>
        <v>#DIV/0!</v>
      </c>
      <c r="H43" s="21" t="e">
        <f t="shared" si="9"/>
        <v>#DIV/0!</v>
      </c>
      <c r="I43" s="87">
        <f t="shared" si="5"/>
        <v>0</v>
      </c>
      <c r="J43" s="88" t="e">
        <f t="shared" si="6"/>
        <v>#DIV/0!</v>
      </c>
      <c r="K43" s="89" t="e">
        <f t="shared" si="7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 t="e">
        <f t="shared" si="8"/>
        <v>#DIV/0!</v>
      </c>
      <c r="H44" s="21" t="e">
        <f t="shared" si="9"/>
        <v>#DIV/0!</v>
      </c>
      <c r="I44" s="87">
        <f t="shared" si="5"/>
        <v>0</v>
      </c>
      <c r="J44" s="88" t="e">
        <f t="shared" si="6"/>
        <v>#DIV/0!</v>
      </c>
      <c r="K44" s="89" t="e">
        <f t="shared" si="7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 t="e">
        <f t="shared" si="8"/>
        <v>#DIV/0!</v>
      </c>
      <c r="H45" s="21" t="e">
        <f t="shared" si="9"/>
        <v>#DIV/0!</v>
      </c>
      <c r="I45" s="87">
        <f t="shared" si="5"/>
        <v>0</v>
      </c>
      <c r="J45" s="88" t="e">
        <f t="shared" si="6"/>
        <v>#DIV/0!</v>
      </c>
      <c r="K45" s="89" t="e">
        <f t="shared" si="7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 t="e">
        <f t="shared" si="8"/>
        <v>#DIV/0!</v>
      </c>
      <c r="H46" s="21" t="e">
        <f t="shared" si="9"/>
        <v>#DIV/0!</v>
      </c>
      <c r="I46" s="87">
        <f t="shared" si="5"/>
        <v>0</v>
      </c>
      <c r="J46" s="88" t="e">
        <f t="shared" si="6"/>
        <v>#DIV/0!</v>
      </c>
      <c r="K46" s="89" t="e">
        <f t="shared" si="7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 t="e">
        <f t="shared" si="8"/>
        <v>#DIV/0!</v>
      </c>
      <c r="H47" s="21" t="e">
        <f t="shared" si="9"/>
        <v>#DIV/0!</v>
      </c>
      <c r="I47" s="87">
        <f t="shared" si="5"/>
        <v>0</v>
      </c>
      <c r="J47" s="88" t="e">
        <f t="shared" si="6"/>
        <v>#DIV/0!</v>
      </c>
      <c r="K47" s="89" t="e">
        <f t="shared" si="7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 t="e">
        <f t="shared" si="8"/>
        <v>#DIV/0!</v>
      </c>
      <c r="H48" s="21" t="e">
        <f t="shared" si="9"/>
        <v>#DIV/0!</v>
      </c>
      <c r="I48" s="87">
        <f t="shared" ref="I48:I111" si="10">+I47+C48-F48</f>
        <v>0</v>
      </c>
      <c r="J48" s="88" t="e">
        <f t="shared" ref="J48:J111" si="11">ROUND(((K47+E48)-H48)/I48,2)</f>
        <v>#DIV/0!</v>
      </c>
      <c r="K48" s="89" t="e">
        <f t="shared" ref="K48:K111" si="12">ROUND(I48*J48,2)</f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 t="e">
        <f t="shared" si="8"/>
        <v>#DIV/0!</v>
      </c>
      <c r="H49" s="21" t="e">
        <f t="shared" si="9"/>
        <v>#DIV/0!</v>
      </c>
      <c r="I49" s="87">
        <f t="shared" si="10"/>
        <v>0</v>
      </c>
      <c r="J49" s="88" t="e">
        <f t="shared" si="11"/>
        <v>#DIV/0!</v>
      </c>
      <c r="K49" s="89" t="e">
        <f t="shared" si="12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 t="e">
        <f t="shared" si="8"/>
        <v>#DIV/0!</v>
      </c>
      <c r="H50" s="21" t="e">
        <f t="shared" si="9"/>
        <v>#DIV/0!</v>
      </c>
      <c r="I50" s="87">
        <f t="shared" si="10"/>
        <v>0</v>
      </c>
      <c r="J50" s="88" t="e">
        <f t="shared" si="11"/>
        <v>#DIV/0!</v>
      </c>
      <c r="K50" s="89" t="e">
        <f t="shared" si="12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 t="e">
        <f t="shared" si="8"/>
        <v>#DIV/0!</v>
      </c>
      <c r="H51" s="21" t="e">
        <f t="shared" si="9"/>
        <v>#DIV/0!</v>
      </c>
      <c r="I51" s="87">
        <f t="shared" si="10"/>
        <v>0</v>
      </c>
      <c r="J51" s="88" t="e">
        <f t="shared" si="11"/>
        <v>#DIV/0!</v>
      </c>
      <c r="K51" s="89" t="e">
        <f t="shared" si="12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 t="e">
        <f t="shared" si="8"/>
        <v>#DIV/0!</v>
      </c>
      <c r="H52" s="21" t="e">
        <f t="shared" si="9"/>
        <v>#DIV/0!</v>
      </c>
      <c r="I52" s="87">
        <f t="shared" si="10"/>
        <v>0</v>
      </c>
      <c r="J52" s="88" t="e">
        <f t="shared" si="11"/>
        <v>#DIV/0!</v>
      </c>
      <c r="K52" s="89" t="e">
        <f t="shared" si="12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 t="e">
        <f t="shared" si="8"/>
        <v>#DIV/0!</v>
      </c>
      <c r="H53" s="21" t="e">
        <f t="shared" si="9"/>
        <v>#DIV/0!</v>
      </c>
      <c r="I53" s="87">
        <f t="shared" si="10"/>
        <v>0</v>
      </c>
      <c r="J53" s="88" t="e">
        <f t="shared" si="11"/>
        <v>#DIV/0!</v>
      </c>
      <c r="K53" s="89" t="e">
        <f t="shared" si="12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 t="e">
        <f t="shared" si="8"/>
        <v>#DIV/0!</v>
      </c>
      <c r="H54" s="21" t="e">
        <f t="shared" si="9"/>
        <v>#DIV/0!</v>
      </c>
      <c r="I54" s="87">
        <f t="shared" si="10"/>
        <v>0</v>
      </c>
      <c r="J54" s="88" t="e">
        <f t="shared" si="11"/>
        <v>#DIV/0!</v>
      </c>
      <c r="K54" s="89" t="e">
        <f t="shared" si="12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 t="e">
        <f t="shared" si="8"/>
        <v>#DIV/0!</v>
      </c>
      <c r="H55" s="21" t="e">
        <f t="shared" si="9"/>
        <v>#DIV/0!</v>
      </c>
      <c r="I55" s="87">
        <f t="shared" si="10"/>
        <v>0</v>
      </c>
      <c r="J55" s="88" t="e">
        <f t="shared" si="11"/>
        <v>#DIV/0!</v>
      </c>
      <c r="K55" s="89" t="e">
        <f t="shared" si="12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 t="e">
        <f t="shared" si="8"/>
        <v>#DIV/0!</v>
      </c>
      <c r="H56" s="21" t="e">
        <f t="shared" si="9"/>
        <v>#DIV/0!</v>
      </c>
      <c r="I56" s="87">
        <f t="shared" si="10"/>
        <v>0</v>
      </c>
      <c r="J56" s="88" t="e">
        <f t="shared" si="11"/>
        <v>#DIV/0!</v>
      </c>
      <c r="K56" s="89" t="e">
        <f t="shared" si="12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 t="e">
        <f t="shared" si="8"/>
        <v>#DIV/0!</v>
      </c>
      <c r="H57" s="21" t="e">
        <f t="shared" si="9"/>
        <v>#DIV/0!</v>
      </c>
      <c r="I57" s="87">
        <f t="shared" si="10"/>
        <v>0</v>
      </c>
      <c r="J57" s="88" t="e">
        <f t="shared" si="11"/>
        <v>#DIV/0!</v>
      </c>
      <c r="K57" s="89" t="e">
        <f t="shared" si="12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 t="e">
        <f t="shared" si="8"/>
        <v>#DIV/0!</v>
      </c>
      <c r="H58" s="21" t="e">
        <f t="shared" si="9"/>
        <v>#DIV/0!</v>
      </c>
      <c r="I58" s="87">
        <f t="shared" si="10"/>
        <v>0</v>
      </c>
      <c r="J58" s="88" t="e">
        <f t="shared" si="11"/>
        <v>#DIV/0!</v>
      </c>
      <c r="K58" s="89" t="e">
        <f t="shared" si="12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 t="e">
        <f t="shared" si="8"/>
        <v>#DIV/0!</v>
      </c>
      <c r="H59" s="21" t="e">
        <f t="shared" si="9"/>
        <v>#DIV/0!</v>
      </c>
      <c r="I59" s="87">
        <f t="shared" si="10"/>
        <v>0</v>
      </c>
      <c r="J59" s="88" t="e">
        <f t="shared" si="11"/>
        <v>#DIV/0!</v>
      </c>
      <c r="K59" s="89" t="e">
        <f t="shared" si="12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 t="e">
        <f t="shared" si="8"/>
        <v>#DIV/0!</v>
      </c>
      <c r="H60" s="21" t="e">
        <f t="shared" si="9"/>
        <v>#DIV/0!</v>
      </c>
      <c r="I60" s="87">
        <f t="shared" si="10"/>
        <v>0</v>
      </c>
      <c r="J60" s="88" t="e">
        <f t="shared" si="11"/>
        <v>#DIV/0!</v>
      </c>
      <c r="K60" s="89" t="e">
        <f t="shared" si="12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 t="e">
        <f t="shared" si="8"/>
        <v>#DIV/0!</v>
      </c>
      <c r="H61" s="21" t="e">
        <f t="shared" si="9"/>
        <v>#DIV/0!</v>
      </c>
      <c r="I61" s="87">
        <f t="shared" si="10"/>
        <v>0</v>
      </c>
      <c r="J61" s="88" t="e">
        <f t="shared" si="11"/>
        <v>#DIV/0!</v>
      </c>
      <c r="K61" s="89" t="e">
        <f t="shared" si="12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 t="e">
        <f t="shared" si="8"/>
        <v>#DIV/0!</v>
      </c>
      <c r="H62" s="21" t="e">
        <f t="shared" si="9"/>
        <v>#DIV/0!</v>
      </c>
      <c r="I62" s="87">
        <f t="shared" si="10"/>
        <v>0</v>
      </c>
      <c r="J62" s="88" t="e">
        <f t="shared" si="11"/>
        <v>#DIV/0!</v>
      </c>
      <c r="K62" s="89" t="e">
        <f t="shared" si="12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 t="e">
        <f t="shared" si="8"/>
        <v>#DIV/0!</v>
      </c>
      <c r="H63" s="21" t="e">
        <f t="shared" si="9"/>
        <v>#DIV/0!</v>
      </c>
      <c r="I63" s="87">
        <f t="shared" si="10"/>
        <v>0</v>
      </c>
      <c r="J63" s="88" t="e">
        <f t="shared" si="11"/>
        <v>#DIV/0!</v>
      </c>
      <c r="K63" s="89" t="e">
        <f t="shared" si="12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 t="e">
        <f t="shared" si="8"/>
        <v>#DIV/0!</v>
      </c>
      <c r="H64" s="21" t="e">
        <f t="shared" si="9"/>
        <v>#DIV/0!</v>
      </c>
      <c r="I64" s="87">
        <f t="shared" si="10"/>
        <v>0</v>
      </c>
      <c r="J64" s="88" t="e">
        <f t="shared" si="11"/>
        <v>#DIV/0!</v>
      </c>
      <c r="K64" s="89" t="e">
        <f t="shared" si="12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 t="e">
        <f t="shared" si="8"/>
        <v>#DIV/0!</v>
      </c>
      <c r="H65" s="21" t="e">
        <f t="shared" si="9"/>
        <v>#DIV/0!</v>
      </c>
      <c r="I65" s="87">
        <f t="shared" si="10"/>
        <v>0</v>
      </c>
      <c r="J65" s="88" t="e">
        <f t="shared" si="11"/>
        <v>#DIV/0!</v>
      </c>
      <c r="K65" s="89" t="e">
        <f t="shared" si="12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 t="e">
        <f t="shared" si="8"/>
        <v>#DIV/0!</v>
      </c>
      <c r="H66" s="21" t="e">
        <f t="shared" si="9"/>
        <v>#DIV/0!</v>
      </c>
      <c r="I66" s="87">
        <f>+I65+C66-F66</f>
        <v>0</v>
      </c>
      <c r="J66" s="88" t="e">
        <f>ROUND(((K65+E66)-H66)/I66,2)</f>
        <v>#DIV/0!</v>
      </c>
      <c r="K66" s="89" t="e">
        <f>ROUND(I66*J66,2)</f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87">
        <f t="shared" si="10"/>
        <v>0</v>
      </c>
      <c r="J67" s="88" t="e">
        <f t="shared" si="11"/>
        <v>#DIV/0!</v>
      </c>
      <c r="K67" s="89" t="e">
        <f t="shared" si="12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87">
        <f t="shared" si="10"/>
        <v>0</v>
      </c>
      <c r="J68" s="88" t="e">
        <f t="shared" si="11"/>
        <v>#DIV/0!</v>
      </c>
      <c r="K68" s="89" t="e">
        <f t="shared" si="12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87">
        <f t="shared" si="10"/>
        <v>0</v>
      </c>
      <c r="J69" s="88" t="e">
        <f t="shared" si="11"/>
        <v>#DIV/0!</v>
      </c>
      <c r="K69" s="89" t="e">
        <f t="shared" si="12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87">
        <f t="shared" si="10"/>
        <v>0</v>
      </c>
      <c r="J70" s="88" t="e">
        <f t="shared" si="11"/>
        <v>#DIV/0!</v>
      </c>
      <c r="K70" s="89" t="e">
        <f t="shared" si="12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87">
        <f t="shared" si="10"/>
        <v>0</v>
      </c>
      <c r="J71" s="88" t="e">
        <f t="shared" si="11"/>
        <v>#DIV/0!</v>
      </c>
      <c r="K71" s="89" t="e">
        <f t="shared" si="12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87">
        <f t="shared" si="10"/>
        <v>0</v>
      </c>
      <c r="J72" s="88" t="e">
        <f t="shared" si="11"/>
        <v>#DIV/0!</v>
      </c>
      <c r="K72" s="89" t="e">
        <f t="shared" si="12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87">
        <f t="shared" si="10"/>
        <v>0</v>
      </c>
      <c r="J73" s="88" t="e">
        <f t="shared" si="11"/>
        <v>#DIV/0!</v>
      </c>
      <c r="K73" s="89" t="e">
        <f t="shared" si="12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87">
        <f t="shared" si="10"/>
        <v>0</v>
      </c>
      <c r="J74" s="88" t="e">
        <f t="shared" si="11"/>
        <v>#DIV/0!</v>
      </c>
      <c r="K74" s="89" t="e">
        <f t="shared" si="12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87">
        <f t="shared" si="10"/>
        <v>0</v>
      </c>
      <c r="J75" s="88" t="e">
        <f t="shared" si="11"/>
        <v>#DIV/0!</v>
      </c>
      <c r="K75" s="89" t="e">
        <f t="shared" si="12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87">
        <f t="shared" si="10"/>
        <v>0</v>
      </c>
      <c r="J76" s="88" t="e">
        <f t="shared" si="11"/>
        <v>#DIV/0!</v>
      </c>
      <c r="K76" s="89" t="e">
        <f t="shared" si="12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87">
        <f t="shared" si="10"/>
        <v>0</v>
      </c>
      <c r="J77" s="88" t="e">
        <f t="shared" si="11"/>
        <v>#DIV/0!</v>
      </c>
      <c r="K77" s="89" t="e">
        <f t="shared" si="12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87">
        <f t="shared" si="10"/>
        <v>0</v>
      </c>
      <c r="J78" s="88" t="e">
        <f t="shared" si="11"/>
        <v>#DIV/0!</v>
      </c>
      <c r="K78" s="89" t="e">
        <f t="shared" si="12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87">
        <f t="shared" si="10"/>
        <v>0</v>
      </c>
      <c r="J79" s="88" t="e">
        <f t="shared" si="11"/>
        <v>#DIV/0!</v>
      </c>
      <c r="K79" s="89" t="e">
        <f t="shared" si="12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87">
        <f t="shared" si="10"/>
        <v>0</v>
      </c>
      <c r="J80" s="88" t="e">
        <f t="shared" si="11"/>
        <v>#DIV/0!</v>
      </c>
      <c r="K80" s="89" t="e">
        <f t="shared" si="12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87">
        <f t="shared" si="10"/>
        <v>0</v>
      </c>
      <c r="J81" s="88" t="e">
        <f t="shared" si="11"/>
        <v>#DIV/0!</v>
      </c>
      <c r="K81" s="89" t="e">
        <f t="shared" si="12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87">
        <f t="shared" si="10"/>
        <v>0</v>
      </c>
      <c r="J82" s="88" t="e">
        <f t="shared" si="11"/>
        <v>#DIV/0!</v>
      </c>
      <c r="K82" s="89" t="e">
        <f t="shared" si="12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87">
        <f t="shared" si="10"/>
        <v>0</v>
      </c>
      <c r="J83" s="88" t="e">
        <f t="shared" si="11"/>
        <v>#DIV/0!</v>
      </c>
      <c r="K83" s="89" t="e">
        <f t="shared" si="12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87">
        <f t="shared" si="10"/>
        <v>0</v>
      </c>
      <c r="J84" s="88" t="e">
        <f t="shared" si="11"/>
        <v>#DIV/0!</v>
      </c>
      <c r="K84" s="89" t="e">
        <f t="shared" si="12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87">
        <f t="shared" si="10"/>
        <v>0</v>
      </c>
      <c r="J85" s="88" t="e">
        <f t="shared" si="11"/>
        <v>#DIV/0!</v>
      </c>
      <c r="K85" s="89" t="e">
        <f t="shared" si="12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87">
        <f t="shared" si="10"/>
        <v>0</v>
      </c>
      <c r="J86" s="88" t="e">
        <f t="shared" si="11"/>
        <v>#DIV/0!</v>
      </c>
      <c r="K86" s="89" t="e">
        <f t="shared" si="12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87">
        <f t="shared" si="10"/>
        <v>0</v>
      </c>
      <c r="J87" s="88" t="e">
        <f t="shared" si="11"/>
        <v>#DIV/0!</v>
      </c>
      <c r="K87" s="89" t="e">
        <f t="shared" si="12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87">
        <f t="shared" si="10"/>
        <v>0</v>
      </c>
      <c r="J88" s="88" t="e">
        <f t="shared" si="11"/>
        <v>#DIV/0!</v>
      </c>
      <c r="K88" s="89" t="e">
        <f t="shared" si="12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87">
        <f t="shared" si="10"/>
        <v>0</v>
      </c>
      <c r="J89" s="88" t="e">
        <f t="shared" si="11"/>
        <v>#DIV/0!</v>
      </c>
      <c r="K89" s="89" t="e">
        <f t="shared" si="12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87">
        <f t="shared" si="10"/>
        <v>0</v>
      </c>
      <c r="J90" s="88" t="e">
        <f t="shared" si="11"/>
        <v>#DIV/0!</v>
      </c>
      <c r="K90" s="89" t="e">
        <f t="shared" si="12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87">
        <f t="shared" si="10"/>
        <v>0</v>
      </c>
      <c r="J91" s="88" t="e">
        <f t="shared" si="11"/>
        <v>#DIV/0!</v>
      </c>
      <c r="K91" s="89" t="e">
        <f t="shared" si="12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87">
        <f t="shared" si="10"/>
        <v>0</v>
      </c>
      <c r="J92" s="88" t="e">
        <f t="shared" si="11"/>
        <v>#DIV/0!</v>
      </c>
      <c r="K92" s="89" t="e">
        <f t="shared" si="12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87">
        <f t="shared" si="10"/>
        <v>0</v>
      </c>
      <c r="J93" s="88" t="e">
        <f t="shared" si="11"/>
        <v>#DIV/0!</v>
      </c>
      <c r="K93" s="89" t="e">
        <f t="shared" si="12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87">
        <f t="shared" si="10"/>
        <v>0</v>
      </c>
      <c r="J94" s="88" t="e">
        <f t="shared" si="11"/>
        <v>#DIV/0!</v>
      </c>
      <c r="K94" s="89" t="e">
        <f t="shared" si="12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87">
        <f t="shared" si="10"/>
        <v>0</v>
      </c>
      <c r="J95" s="88" t="e">
        <f t="shared" si="11"/>
        <v>#DIV/0!</v>
      </c>
      <c r="K95" s="89" t="e">
        <f t="shared" si="12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87">
        <f t="shared" si="10"/>
        <v>0</v>
      </c>
      <c r="J96" s="88" t="e">
        <f t="shared" si="11"/>
        <v>#DIV/0!</v>
      </c>
      <c r="K96" s="89" t="e">
        <f t="shared" si="12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87">
        <f t="shared" si="10"/>
        <v>0</v>
      </c>
      <c r="J97" s="88" t="e">
        <f t="shared" si="11"/>
        <v>#DIV/0!</v>
      </c>
      <c r="K97" s="89" t="e">
        <f t="shared" si="12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87">
        <f t="shared" si="10"/>
        <v>0</v>
      </c>
      <c r="J98" s="88" t="e">
        <f t="shared" si="11"/>
        <v>#DIV/0!</v>
      </c>
      <c r="K98" s="89" t="e">
        <f t="shared" si="12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87">
        <f t="shared" si="10"/>
        <v>0</v>
      </c>
      <c r="J99" s="88" t="e">
        <f t="shared" si="11"/>
        <v>#DIV/0!</v>
      </c>
      <c r="K99" s="89" t="e">
        <f t="shared" si="12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87">
        <f t="shared" si="10"/>
        <v>0</v>
      </c>
      <c r="J100" s="88" t="e">
        <f t="shared" si="11"/>
        <v>#DIV/0!</v>
      </c>
      <c r="K100" s="89" t="e">
        <f t="shared" si="12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87">
        <f t="shared" si="10"/>
        <v>0</v>
      </c>
      <c r="J101" s="88" t="e">
        <f t="shared" si="11"/>
        <v>#DIV/0!</v>
      </c>
      <c r="K101" s="89" t="e">
        <f t="shared" si="12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87">
        <f t="shared" si="10"/>
        <v>0</v>
      </c>
      <c r="J102" s="88" t="e">
        <f t="shared" si="11"/>
        <v>#DIV/0!</v>
      </c>
      <c r="K102" s="89" t="e">
        <f t="shared" si="12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87">
        <f t="shared" si="10"/>
        <v>0</v>
      </c>
      <c r="J103" s="88" t="e">
        <f t="shared" si="11"/>
        <v>#DIV/0!</v>
      </c>
      <c r="K103" s="89" t="e">
        <f t="shared" si="12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87">
        <f t="shared" si="10"/>
        <v>0</v>
      </c>
      <c r="J104" s="88" t="e">
        <f t="shared" si="11"/>
        <v>#DIV/0!</v>
      </c>
      <c r="K104" s="89" t="e">
        <f t="shared" si="12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87">
        <f t="shared" si="10"/>
        <v>0</v>
      </c>
      <c r="J105" s="88" t="e">
        <f t="shared" si="11"/>
        <v>#DIV/0!</v>
      </c>
      <c r="K105" s="89" t="e">
        <f t="shared" si="12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87">
        <f t="shared" si="10"/>
        <v>0</v>
      </c>
      <c r="J106" s="88" t="e">
        <f t="shared" si="11"/>
        <v>#DIV/0!</v>
      </c>
      <c r="K106" s="89" t="e">
        <f t="shared" si="12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87">
        <f t="shared" si="10"/>
        <v>0</v>
      </c>
      <c r="J107" s="88" t="e">
        <f t="shared" si="11"/>
        <v>#DIV/0!</v>
      </c>
      <c r="K107" s="89" t="e">
        <f t="shared" si="12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87">
        <f t="shared" si="10"/>
        <v>0</v>
      </c>
      <c r="J108" s="88" t="e">
        <f t="shared" si="11"/>
        <v>#DIV/0!</v>
      </c>
      <c r="K108" s="89" t="e">
        <f t="shared" si="12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87">
        <f t="shared" si="10"/>
        <v>0</v>
      </c>
      <c r="J109" s="88" t="e">
        <f t="shared" si="11"/>
        <v>#DIV/0!</v>
      </c>
      <c r="K109" s="89" t="e">
        <f t="shared" si="12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87">
        <f t="shared" si="10"/>
        <v>0</v>
      </c>
      <c r="J110" s="88" t="e">
        <f t="shared" si="11"/>
        <v>#DIV/0!</v>
      </c>
      <c r="K110" s="89" t="e">
        <f t="shared" si="12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87">
        <f t="shared" si="10"/>
        <v>0</v>
      </c>
      <c r="J111" s="88" t="e">
        <f t="shared" si="11"/>
        <v>#DIV/0!</v>
      </c>
      <c r="K111" s="89" t="e">
        <f t="shared" si="12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87">
        <f t="shared" ref="I112:I120" si="13">+I111+C112-F112</f>
        <v>0</v>
      </c>
      <c r="J112" s="88" t="e">
        <f t="shared" ref="J112:J120" si="14">ROUND(((K111+E112)-H112)/I112,2)</f>
        <v>#DIV/0!</v>
      </c>
      <c r="K112" s="89" t="e">
        <f t="shared" ref="K112:K120" si="15">ROUND(I112*J112,2)</f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87">
        <f t="shared" si="13"/>
        <v>0</v>
      </c>
      <c r="J113" s="88" t="e">
        <f t="shared" si="14"/>
        <v>#DIV/0!</v>
      </c>
      <c r="K113" s="89" t="e">
        <f t="shared" si="15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87">
        <f t="shared" si="13"/>
        <v>0</v>
      </c>
      <c r="J114" s="88" t="e">
        <f t="shared" si="14"/>
        <v>#DIV/0!</v>
      </c>
      <c r="K114" s="89" t="e">
        <f t="shared" si="15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87">
        <f t="shared" si="13"/>
        <v>0</v>
      </c>
      <c r="J115" s="88" t="e">
        <f t="shared" si="14"/>
        <v>#DIV/0!</v>
      </c>
      <c r="K115" s="89" t="e">
        <f t="shared" si="15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87">
        <f t="shared" si="13"/>
        <v>0</v>
      </c>
      <c r="J116" s="88" t="e">
        <f t="shared" si="14"/>
        <v>#DIV/0!</v>
      </c>
      <c r="K116" s="89" t="e">
        <f t="shared" si="15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87">
        <f t="shared" si="13"/>
        <v>0</v>
      </c>
      <c r="J117" s="88" t="e">
        <f t="shared" si="14"/>
        <v>#DIV/0!</v>
      </c>
      <c r="K117" s="89" t="e">
        <f t="shared" si="15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87">
        <f t="shared" si="13"/>
        <v>0</v>
      </c>
      <c r="J118" s="88" t="e">
        <f t="shared" si="14"/>
        <v>#DIV/0!</v>
      </c>
      <c r="K118" s="89" t="e">
        <f t="shared" si="15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87">
        <f t="shared" si="13"/>
        <v>0</v>
      </c>
      <c r="J119" s="88" t="e">
        <f t="shared" si="14"/>
        <v>#DIV/0!</v>
      </c>
      <c r="K119" s="89" t="e">
        <f t="shared" si="15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87">
        <f t="shared" si="13"/>
        <v>0</v>
      </c>
      <c r="J120" s="88" t="e">
        <f t="shared" si="14"/>
        <v>#DIV/0!</v>
      </c>
      <c r="K120" s="89" t="e">
        <f t="shared" si="15"/>
        <v>#DIV/0!</v>
      </c>
      <c r="L120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9" scale="71" fitToHeight="10" orientation="portrait" r:id="rId1"/>
  <headerFooter alignWithMargins="0">
    <oddFooter>&amp;C&amp;"Times New Roman,Regular"&amp;16  145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tabColor rgb="FFFF0000"/>
    <pageSetUpPr fitToPage="1"/>
  </sheetPr>
  <dimension ref="A1:M81"/>
  <sheetViews>
    <sheetView topLeftCell="A4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96</v>
      </c>
      <c r="F8" s="10"/>
      <c r="G8" s="10"/>
      <c r="H8" s="38"/>
      <c r="I8" s="9" t="s">
        <v>7</v>
      </c>
      <c r="J8" s="10"/>
      <c r="K8" s="10" t="s">
        <v>98</v>
      </c>
      <c r="L8" s="11"/>
    </row>
    <row r="9" spans="1:13" ht="15" customHeight="1">
      <c r="A9" s="12" t="s">
        <v>9</v>
      </c>
      <c r="D9" s="10" t="s">
        <v>97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367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/>
      <c r="B15" s="70"/>
      <c r="C15" s="28"/>
      <c r="D15" s="29"/>
      <c r="E15" s="21"/>
      <c r="F15" s="30"/>
      <c r="G15" s="31">
        <f>J14</f>
        <v>0</v>
      </c>
      <c r="H15" s="21">
        <f>F15*G15</f>
        <v>0</v>
      </c>
      <c r="I15" s="32">
        <f>+I14+C15-F15</f>
        <v>0</v>
      </c>
      <c r="J15" s="40">
        <v>0</v>
      </c>
      <c r="K15" s="33">
        <f>ROUND(I15*J15,2)</f>
        <v>0</v>
      </c>
      <c r="L15" s="34"/>
      <c r="M15" s="167"/>
    </row>
    <row r="16" spans="1:13" ht="17.100000000000001" customHeight="1">
      <c r="A16" s="17"/>
      <c r="B16" s="36"/>
      <c r="C16" s="28"/>
      <c r="D16" s="29"/>
      <c r="E16" s="21"/>
      <c r="F16" s="30"/>
      <c r="G16" s="31"/>
      <c r="H16" s="21"/>
      <c r="I16" s="32"/>
      <c r="J16" s="40">
        <v>0</v>
      </c>
      <c r="K16" s="33">
        <f>ROUND(I16*J16,2)</f>
        <v>0</v>
      </c>
      <c r="L16" s="34"/>
    </row>
    <row r="17" spans="1:13" ht="17.100000000000001" customHeight="1">
      <c r="A17" s="17"/>
      <c r="B17" s="70"/>
      <c r="C17" s="28"/>
      <c r="D17" s="29"/>
      <c r="E17" s="21"/>
      <c r="F17" s="30"/>
      <c r="G17" s="31">
        <f>J16</f>
        <v>0</v>
      </c>
      <c r="H17" s="21">
        <f>F17*G17</f>
        <v>0</v>
      </c>
      <c r="I17" s="32"/>
      <c r="J17" s="40">
        <v>0</v>
      </c>
      <c r="K17" s="33">
        <f>ROUND(I17*J17,2)</f>
        <v>0</v>
      </c>
      <c r="L17" s="34"/>
      <c r="M17" s="167"/>
    </row>
    <row r="18" spans="1:13" ht="17.100000000000001" customHeight="1">
      <c r="A18" s="17"/>
      <c r="B18" s="70"/>
      <c r="C18" s="28"/>
      <c r="D18" s="29"/>
      <c r="E18" s="21"/>
      <c r="F18" s="30"/>
      <c r="G18" s="31"/>
      <c r="H18" s="21"/>
      <c r="I18" s="32"/>
      <c r="J18" s="25"/>
      <c r="K18" s="33"/>
      <c r="L18" s="34"/>
    </row>
    <row r="19" spans="1:13" ht="17.100000000000001" customHeight="1">
      <c r="A19" s="17"/>
      <c r="B19" s="70"/>
      <c r="C19" s="28"/>
      <c r="D19" s="29"/>
      <c r="E19" s="21"/>
      <c r="F19" s="30"/>
      <c r="G19" s="31"/>
      <c r="H19" s="21"/>
      <c r="I19" s="32"/>
      <c r="J19" s="25"/>
      <c r="K19" s="33"/>
      <c r="L19" s="34"/>
    </row>
    <row r="20" spans="1:13" ht="17.100000000000001" customHeight="1">
      <c r="A20" s="17"/>
      <c r="B20" s="70"/>
      <c r="C20" s="28"/>
      <c r="D20" s="29"/>
      <c r="E20" s="21"/>
      <c r="F20" s="30"/>
      <c r="G20" s="31"/>
      <c r="H20" s="21"/>
      <c r="I20" s="32"/>
      <c r="J20" s="25"/>
      <c r="K20" s="33"/>
      <c r="L20" s="34"/>
    </row>
    <row r="21" spans="1:13" ht="17.100000000000001" customHeight="1">
      <c r="A21" s="17"/>
      <c r="B21" s="70"/>
      <c r="C21" s="28"/>
      <c r="D21" s="29"/>
      <c r="E21" s="21"/>
      <c r="F21" s="30"/>
      <c r="G21" s="31"/>
      <c r="H21" s="21"/>
      <c r="I21" s="32"/>
      <c r="J21" s="25"/>
      <c r="K21" s="33"/>
      <c r="L21" s="34"/>
    </row>
    <row r="22" spans="1:13" ht="17.100000000000001" customHeight="1">
      <c r="A22" s="17"/>
      <c r="B22" s="70"/>
      <c r="C22" s="28"/>
      <c r="D22" s="29"/>
      <c r="E22" s="21"/>
      <c r="F22" s="30"/>
      <c r="G22" s="31"/>
      <c r="H22" s="21"/>
      <c r="I22" s="32"/>
      <c r="J22" s="25"/>
      <c r="K22" s="33"/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25"/>
      <c r="K23" s="33"/>
      <c r="L23" s="34"/>
    </row>
    <row r="24" spans="1:13" ht="17.100000000000001" customHeight="1">
      <c r="A24" s="17"/>
      <c r="B24" s="70"/>
      <c r="C24" s="28"/>
      <c r="D24" s="29"/>
      <c r="E24" s="21"/>
      <c r="F24" s="30"/>
      <c r="G24" s="31"/>
      <c r="H24" s="21">
        <f>G24*F24</f>
        <v>0</v>
      </c>
      <c r="I24" s="32"/>
      <c r="J24" s="25"/>
      <c r="K24" s="33"/>
      <c r="L24" s="34"/>
    </row>
    <row r="25" spans="1:13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25"/>
      <c r="K25" s="33"/>
      <c r="L25" s="34"/>
    </row>
    <row r="26" spans="1:13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25"/>
      <c r="K26" s="33"/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25"/>
      <c r="K27" s="33"/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25"/>
      <c r="K28" s="33"/>
      <c r="L28" s="34"/>
    </row>
    <row r="29" spans="1:13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25"/>
      <c r="K29" s="33"/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25"/>
      <c r="K30" s="33"/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25"/>
      <c r="K31" s="33"/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25"/>
      <c r="K32" s="33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25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25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25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25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25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25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25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25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25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25"/>
      <c r="K42" s="33"/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/>
      <c r="J43" s="25"/>
      <c r="K43" s="33"/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32"/>
      <c r="J44" s="25"/>
      <c r="K44" s="33"/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32"/>
      <c r="J45" s="25"/>
      <c r="K45" s="33"/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32"/>
      <c r="J46" s="25"/>
      <c r="K46" s="33"/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32"/>
      <c r="J47" s="25"/>
      <c r="K47" s="33"/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32"/>
      <c r="J48" s="25"/>
      <c r="K48" s="33"/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/>
      <c r="J49" s="25"/>
      <c r="K49" s="33"/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/>
      <c r="J50" s="25"/>
      <c r="K50" s="33"/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/>
      <c r="J51" s="25"/>
      <c r="K51" s="33"/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/>
      <c r="J52" s="25"/>
      <c r="K52" s="33"/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/>
      <c r="J53" s="25"/>
      <c r="K53" s="33"/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/>
      <c r="J54" s="25"/>
      <c r="K54" s="33"/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/>
      <c r="J55" s="25"/>
      <c r="K55" s="33"/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/>
      <c r="J56" s="25"/>
      <c r="K56" s="33"/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/>
      <c r="J57" s="25"/>
      <c r="K57" s="33"/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tabColor rgb="FF7030A0"/>
    <pageSetUpPr fitToPage="1"/>
  </sheetPr>
  <dimension ref="A1:M121"/>
  <sheetViews>
    <sheetView topLeftCell="A5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.42578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99</v>
      </c>
      <c r="F8" s="10"/>
      <c r="G8" s="10"/>
      <c r="H8" s="38"/>
      <c r="I8" s="9" t="s">
        <v>7</v>
      </c>
      <c r="J8" s="10"/>
      <c r="K8" s="10" t="s">
        <v>101</v>
      </c>
      <c r="L8" s="11"/>
    </row>
    <row r="9" spans="1:13" ht="15" customHeight="1">
      <c r="A9" s="12" t="s">
        <v>9</v>
      </c>
      <c r="D9" s="10" t="s">
        <v>100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4" si="0">F14*G14</f>
        <v>0</v>
      </c>
      <c r="I14" s="24">
        <v>10</v>
      </c>
      <c r="J14" s="25">
        <v>93</v>
      </c>
      <c r="K14" s="21">
        <f>J14*I14</f>
        <v>930</v>
      </c>
      <c r="L14" s="26"/>
    </row>
    <row r="15" spans="1:13" ht="17.100000000000001" customHeight="1">
      <c r="A15" s="194">
        <v>45350</v>
      </c>
      <c r="B15" s="317" t="s">
        <v>566</v>
      </c>
      <c r="C15" s="224"/>
      <c r="D15" s="219"/>
      <c r="E15" s="198"/>
      <c r="F15" s="225">
        <v>2</v>
      </c>
      <c r="G15" s="208">
        <f t="shared" ref="G15:G24" si="1">J14</f>
        <v>93</v>
      </c>
      <c r="H15" s="198">
        <f t="shared" si="0"/>
        <v>186</v>
      </c>
      <c r="I15" s="201">
        <f>+I14+C15-F15</f>
        <v>8</v>
      </c>
      <c r="J15" s="202">
        <f>ROUND(((K14+E15)-H15)/I15,2)</f>
        <v>93</v>
      </c>
      <c r="K15" s="203">
        <f>ROUND(I15*J15,2)</f>
        <v>744</v>
      </c>
      <c r="L15" s="226"/>
      <c r="M15" s="218" t="s">
        <v>715</v>
      </c>
    </row>
    <row r="16" spans="1:13" ht="17.100000000000001" customHeight="1">
      <c r="A16" s="194">
        <v>45371</v>
      </c>
      <c r="B16" s="227" t="s">
        <v>618</v>
      </c>
      <c r="C16" s="224"/>
      <c r="D16" s="219"/>
      <c r="E16" s="198"/>
      <c r="F16" s="225">
        <v>1</v>
      </c>
      <c r="G16" s="200">
        <f t="shared" si="1"/>
        <v>93</v>
      </c>
      <c r="H16" s="198">
        <f t="shared" si="0"/>
        <v>93</v>
      </c>
      <c r="I16" s="298">
        <f>+I15+C16-F16</f>
        <v>7</v>
      </c>
      <c r="J16" s="299">
        <f>ROUND(((K15+E16)-H16)/I16,2)</f>
        <v>93</v>
      </c>
      <c r="K16" s="198">
        <f>ROUND(I16*J16,2)</f>
        <v>651</v>
      </c>
      <c r="L16" s="226"/>
      <c r="M16" s="218" t="s">
        <v>765</v>
      </c>
    </row>
    <row r="17" spans="1:13" ht="17.100000000000001" customHeight="1">
      <c r="A17" s="300">
        <v>45433</v>
      </c>
      <c r="B17" s="301" t="s">
        <v>585</v>
      </c>
      <c r="C17" s="302"/>
      <c r="D17" s="303"/>
      <c r="E17" s="304"/>
      <c r="F17" s="305">
        <v>2</v>
      </c>
      <c r="G17" s="306">
        <f t="shared" si="1"/>
        <v>93</v>
      </c>
      <c r="H17" s="304">
        <f t="shared" si="0"/>
        <v>186</v>
      </c>
      <c r="I17" s="307">
        <f t="shared" ref="I17:I47" si="2">+I16+C17-F17</f>
        <v>5</v>
      </c>
      <c r="J17" s="308">
        <f t="shared" ref="J17:J80" si="3">ROUND(((K16+E17)-H17)/I17,2)</f>
        <v>93</v>
      </c>
      <c r="K17" s="304">
        <f t="shared" ref="K17:K80" si="4">ROUND(I17*J17,2)</f>
        <v>465</v>
      </c>
      <c r="L17" s="309"/>
      <c r="M17" s="327" t="s">
        <v>938</v>
      </c>
    </row>
    <row r="18" spans="1:13" ht="17.100000000000001" customHeight="1">
      <c r="A18" s="17">
        <v>45474</v>
      </c>
      <c r="B18" s="58" t="s">
        <v>603</v>
      </c>
      <c r="C18" s="19"/>
      <c r="D18" s="20"/>
      <c r="E18" s="21"/>
      <c r="F18" s="22">
        <v>2</v>
      </c>
      <c r="G18" s="23">
        <f t="shared" si="1"/>
        <v>93</v>
      </c>
      <c r="H18" s="21">
        <f t="shared" si="0"/>
        <v>186</v>
      </c>
      <c r="I18" s="24">
        <f t="shared" si="2"/>
        <v>3</v>
      </c>
      <c r="J18" s="174">
        <f t="shared" si="3"/>
        <v>93</v>
      </c>
      <c r="K18" s="21">
        <f t="shared" si="4"/>
        <v>279</v>
      </c>
      <c r="L18" s="26"/>
      <c r="M18" s="1" t="s">
        <v>1025</v>
      </c>
    </row>
    <row r="19" spans="1:13" ht="17.100000000000001" customHeight="1">
      <c r="A19" s="17">
        <v>45477</v>
      </c>
      <c r="B19" s="58" t="s">
        <v>1048</v>
      </c>
      <c r="C19" s="28"/>
      <c r="D19" s="29"/>
      <c r="E19" s="21"/>
      <c r="F19" s="30">
        <v>2</v>
      </c>
      <c r="G19" s="31">
        <f t="shared" si="1"/>
        <v>93</v>
      </c>
      <c r="H19" s="21">
        <f t="shared" si="0"/>
        <v>186</v>
      </c>
      <c r="I19" s="32">
        <f t="shared" si="2"/>
        <v>1</v>
      </c>
      <c r="J19" s="40">
        <f t="shared" si="3"/>
        <v>93</v>
      </c>
      <c r="K19" s="33">
        <f t="shared" si="4"/>
        <v>93</v>
      </c>
      <c r="L19" s="34"/>
      <c r="M19" s="1" t="s">
        <v>1047</v>
      </c>
    </row>
    <row r="20" spans="1:13" ht="17.100000000000001" customHeight="1">
      <c r="A20" s="17">
        <v>45539</v>
      </c>
      <c r="B20" s="36" t="s">
        <v>574</v>
      </c>
      <c r="C20" s="28"/>
      <c r="D20" s="29"/>
      <c r="E20" s="21"/>
      <c r="F20" s="30">
        <v>1</v>
      </c>
      <c r="G20" s="31">
        <f t="shared" si="1"/>
        <v>93</v>
      </c>
      <c r="H20" s="21">
        <f t="shared" si="0"/>
        <v>93</v>
      </c>
      <c r="I20" s="32">
        <f t="shared" si="2"/>
        <v>0</v>
      </c>
      <c r="J20" s="40">
        <v>0</v>
      </c>
      <c r="K20" s="33">
        <f t="shared" si="4"/>
        <v>0</v>
      </c>
      <c r="L20" s="34"/>
      <c r="M20" s="1" t="s">
        <v>1227</v>
      </c>
    </row>
    <row r="21" spans="1:13" ht="17.100000000000001" customHeight="1">
      <c r="A21" s="17"/>
      <c r="B21" s="36"/>
      <c r="C21" s="28"/>
      <c r="D21" s="29"/>
      <c r="E21" s="21"/>
      <c r="F21" s="30"/>
      <c r="G21" s="31">
        <f t="shared" si="1"/>
        <v>0</v>
      </c>
      <c r="H21" s="21">
        <f t="shared" si="0"/>
        <v>0</v>
      </c>
      <c r="I21" s="32">
        <f t="shared" si="2"/>
        <v>0</v>
      </c>
      <c r="J21" s="40" t="e">
        <f t="shared" si="3"/>
        <v>#DIV/0!</v>
      </c>
      <c r="K21" s="33" t="e">
        <f t="shared" si="4"/>
        <v>#DIV/0!</v>
      </c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 t="e">
        <f t="shared" si="1"/>
        <v>#DIV/0!</v>
      </c>
      <c r="H22" s="21" t="e">
        <f t="shared" si="0"/>
        <v>#DIV/0!</v>
      </c>
      <c r="I22" s="32">
        <f t="shared" si="2"/>
        <v>0</v>
      </c>
      <c r="J22" s="40" t="e">
        <f t="shared" si="3"/>
        <v>#DIV/0!</v>
      </c>
      <c r="K22" s="33" t="e">
        <f t="shared" si="4"/>
        <v>#DIV/0!</v>
      </c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 t="e">
        <f t="shared" si="1"/>
        <v>#DIV/0!</v>
      </c>
      <c r="H23" s="21" t="e">
        <f t="shared" si="0"/>
        <v>#DIV/0!</v>
      </c>
      <c r="I23" s="32">
        <f t="shared" si="2"/>
        <v>0</v>
      </c>
      <c r="J23" s="40" t="e">
        <f t="shared" si="3"/>
        <v>#DIV/0!</v>
      </c>
      <c r="K23" s="33" t="e">
        <f t="shared" si="4"/>
        <v>#DIV/0!</v>
      </c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 t="e">
        <f t="shared" si="1"/>
        <v>#DIV/0!</v>
      </c>
      <c r="H24" s="21" t="e">
        <f t="shared" si="0"/>
        <v>#DIV/0!</v>
      </c>
      <c r="I24" s="32">
        <f>+I23+C24-F24</f>
        <v>0</v>
      </c>
      <c r="J24" s="40" t="e">
        <f>ROUND(((K23+E24)-H24)/I24,2)</f>
        <v>#DIV/0!</v>
      </c>
      <c r="K24" s="33" t="e">
        <f>ROUND(I24*J24,2)</f>
        <v>#DIV/0!</v>
      </c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>
        <f t="shared" si="2"/>
        <v>0</v>
      </c>
      <c r="J25" s="40" t="e">
        <f t="shared" si="3"/>
        <v>#DIV/0!</v>
      </c>
      <c r="K25" s="33" t="e">
        <f t="shared" si="4"/>
        <v>#DIV/0!</v>
      </c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si="2"/>
        <v>0</v>
      </c>
      <c r="J26" s="40" t="e">
        <f t="shared" si="3"/>
        <v>#DIV/0!</v>
      </c>
      <c r="K26" s="33" t="e">
        <f t="shared" si="4"/>
        <v>#DIV/0!</v>
      </c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2"/>
        <v>0</v>
      </c>
      <c r="J27" s="40" t="e">
        <f t="shared" si="3"/>
        <v>#DIV/0!</v>
      </c>
      <c r="K27" s="33" t="e">
        <f t="shared" si="4"/>
        <v>#DIV/0!</v>
      </c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2"/>
        <v>0</v>
      </c>
      <c r="J28" s="40" t="e">
        <f t="shared" si="3"/>
        <v>#DIV/0!</v>
      </c>
      <c r="K28" s="33" t="e">
        <f t="shared" si="4"/>
        <v>#DIV/0!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2"/>
        <v>0</v>
      </c>
      <c r="J29" s="40" t="e">
        <f t="shared" si="3"/>
        <v>#DIV/0!</v>
      </c>
      <c r="K29" s="33" t="e">
        <f t="shared" si="4"/>
        <v>#DIV/0!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2"/>
        <v>0</v>
      </c>
      <c r="J30" s="40" t="e">
        <f t="shared" si="3"/>
        <v>#DIV/0!</v>
      </c>
      <c r="K30" s="33" t="e">
        <f t="shared" si="4"/>
        <v>#DIV/0!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2"/>
        <v>0</v>
      </c>
      <c r="J31" s="40" t="e">
        <f t="shared" si="3"/>
        <v>#DIV/0!</v>
      </c>
      <c r="K31" s="33" t="e">
        <f t="shared" si="4"/>
        <v>#DIV/0!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2"/>
        <v>0</v>
      </c>
      <c r="J32" s="40" t="e">
        <f t="shared" si="3"/>
        <v>#DIV/0!</v>
      </c>
      <c r="K32" s="33" t="e">
        <f t="shared" si="4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2"/>
        <v>0</v>
      </c>
      <c r="J33" s="40" t="e">
        <f t="shared" si="3"/>
        <v>#DIV/0!</v>
      </c>
      <c r="K33" s="33" t="e">
        <f t="shared" si="4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2"/>
        <v>0</v>
      </c>
      <c r="J34" s="40" t="e">
        <f t="shared" si="3"/>
        <v>#DIV/0!</v>
      </c>
      <c r="K34" s="33" t="e">
        <f t="shared" si="4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2"/>
        <v>0</v>
      </c>
      <c r="J35" s="40" t="e">
        <f t="shared" si="3"/>
        <v>#DIV/0!</v>
      </c>
      <c r="K35" s="33" t="e">
        <f t="shared" si="4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2"/>
        <v>0</v>
      </c>
      <c r="J36" s="40" t="e">
        <f t="shared" si="3"/>
        <v>#DIV/0!</v>
      </c>
      <c r="K36" s="33" t="e">
        <f t="shared" si="4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2"/>
        <v>0</v>
      </c>
      <c r="J37" s="40" t="e">
        <f t="shared" si="3"/>
        <v>#DIV/0!</v>
      </c>
      <c r="K37" s="33" t="e">
        <f t="shared" si="4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2"/>
        <v>0</v>
      </c>
      <c r="J38" s="40" t="e">
        <f t="shared" si="3"/>
        <v>#DIV/0!</v>
      </c>
      <c r="K38" s="33" t="e">
        <f t="shared" si="4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2"/>
        <v>0</v>
      </c>
      <c r="J39" s="40" t="e">
        <f t="shared" si="3"/>
        <v>#DIV/0!</v>
      </c>
      <c r="K39" s="33" t="e">
        <f t="shared" si="4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2"/>
        <v>0</v>
      </c>
      <c r="J40" s="40" t="e">
        <f t="shared" si="3"/>
        <v>#DIV/0!</v>
      </c>
      <c r="K40" s="33" t="e">
        <f t="shared" si="4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2"/>
        <v>0</v>
      </c>
      <c r="J41" s="40" t="e">
        <f t="shared" si="3"/>
        <v>#DIV/0!</v>
      </c>
      <c r="K41" s="33" t="e">
        <f t="shared" si="4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2"/>
        <v>0</v>
      </c>
      <c r="J42" s="40" t="e">
        <f t="shared" si="3"/>
        <v>#DIV/0!</v>
      </c>
      <c r="K42" s="33" t="e">
        <f t="shared" si="4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2"/>
        <v>0</v>
      </c>
      <c r="J43" s="40" t="e">
        <f t="shared" si="3"/>
        <v>#DIV/0!</v>
      </c>
      <c r="K43" s="33" t="e">
        <f t="shared" si="4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2"/>
        <v>0</v>
      </c>
      <c r="J44" s="40" t="e">
        <f t="shared" si="3"/>
        <v>#DIV/0!</v>
      </c>
      <c r="K44" s="33" t="e">
        <f t="shared" si="4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2"/>
        <v>0</v>
      </c>
      <c r="J45" s="40" t="e">
        <f t="shared" si="3"/>
        <v>#DIV/0!</v>
      </c>
      <c r="K45" s="33" t="e">
        <f t="shared" si="4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2"/>
        <v>0</v>
      </c>
      <c r="J46" s="40" t="e">
        <f t="shared" si="3"/>
        <v>#DIV/0!</v>
      </c>
      <c r="K46" s="33" t="e">
        <f t="shared" si="4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2"/>
        <v>0</v>
      </c>
      <c r="J47" s="40" t="e">
        <f t="shared" si="3"/>
        <v>#DIV/0!</v>
      </c>
      <c r="K47" s="33" t="e">
        <f t="shared" si="4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ref="I48:I111" si="5">+I47+C48-F48</f>
        <v>0</v>
      </c>
      <c r="J48" s="40" t="e">
        <f t="shared" si="3"/>
        <v>#DIV/0!</v>
      </c>
      <c r="K48" s="33" t="e">
        <f t="shared" si="4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5"/>
        <v>0</v>
      </c>
      <c r="J49" s="40" t="e">
        <f t="shared" si="3"/>
        <v>#DIV/0!</v>
      </c>
      <c r="K49" s="33" t="e">
        <f t="shared" si="4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5"/>
        <v>0</v>
      </c>
      <c r="J50" s="40" t="e">
        <f t="shared" si="3"/>
        <v>#DIV/0!</v>
      </c>
      <c r="K50" s="33" t="e">
        <f t="shared" si="4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5"/>
        <v>0</v>
      </c>
      <c r="J51" s="40" t="e">
        <f t="shared" si="3"/>
        <v>#DIV/0!</v>
      </c>
      <c r="K51" s="33" t="e">
        <f t="shared" si="4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5"/>
        <v>0</v>
      </c>
      <c r="J52" s="40" t="e">
        <f t="shared" si="3"/>
        <v>#DIV/0!</v>
      </c>
      <c r="K52" s="33" t="e">
        <f t="shared" si="4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5"/>
        <v>0</v>
      </c>
      <c r="J53" s="40" t="e">
        <f t="shared" si="3"/>
        <v>#DIV/0!</v>
      </c>
      <c r="K53" s="33" t="e">
        <f t="shared" si="4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5"/>
        <v>0</v>
      </c>
      <c r="J54" s="40" t="e">
        <f t="shared" si="3"/>
        <v>#DIV/0!</v>
      </c>
      <c r="K54" s="33" t="e">
        <f t="shared" si="4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5"/>
        <v>0</v>
      </c>
      <c r="J55" s="40" t="e">
        <f t="shared" si="3"/>
        <v>#DIV/0!</v>
      </c>
      <c r="K55" s="33" t="e">
        <f t="shared" si="4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5"/>
        <v>0</v>
      </c>
      <c r="J56" s="40" t="e">
        <f t="shared" si="3"/>
        <v>#DIV/0!</v>
      </c>
      <c r="K56" s="33" t="e">
        <f t="shared" si="4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5"/>
        <v>0</v>
      </c>
      <c r="J57" s="40" t="e">
        <f t="shared" si="3"/>
        <v>#DIV/0!</v>
      </c>
      <c r="K57" s="33" t="e">
        <f t="shared" si="4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5"/>
        <v>0</v>
      </c>
      <c r="J58" s="40" t="e">
        <f t="shared" si="3"/>
        <v>#DIV/0!</v>
      </c>
      <c r="K58" s="33" t="e">
        <f t="shared" si="4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5"/>
        <v>0</v>
      </c>
      <c r="J59" s="40" t="e">
        <f t="shared" si="3"/>
        <v>#DIV/0!</v>
      </c>
      <c r="K59" s="33" t="e">
        <f t="shared" si="4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5"/>
        <v>0</v>
      </c>
      <c r="J60" s="40" t="e">
        <f t="shared" si="3"/>
        <v>#DIV/0!</v>
      </c>
      <c r="K60" s="33" t="e">
        <f t="shared" si="4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5"/>
        <v>0</v>
      </c>
      <c r="J61" s="40" t="e">
        <f t="shared" si="3"/>
        <v>#DIV/0!</v>
      </c>
      <c r="K61" s="33" t="e">
        <f t="shared" si="4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5"/>
        <v>0</v>
      </c>
      <c r="J62" s="40" t="e">
        <f t="shared" si="3"/>
        <v>#DIV/0!</v>
      </c>
      <c r="K62" s="33" t="e">
        <f t="shared" si="4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5"/>
        <v>0</v>
      </c>
      <c r="J63" s="40" t="e">
        <f t="shared" si="3"/>
        <v>#DIV/0!</v>
      </c>
      <c r="K63" s="33" t="e">
        <f t="shared" si="4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5"/>
        <v>0</v>
      </c>
      <c r="J64" s="40" t="e">
        <f t="shared" si="3"/>
        <v>#DIV/0!</v>
      </c>
      <c r="K64" s="33" t="e">
        <f t="shared" si="4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5"/>
        <v>0</v>
      </c>
      <c r="J65" s="40" t="e">
        <f t="shared" si="3"/>
        <v>#DIV/0!</v>
      </c>
      <c r="K65" s="33" t="e">
        <f t="shared" si="4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5"/>
        <v>0</v>
      </c>
      <c r="J66" s="40" t="e">
        <f t="shared" si="3"/>
        <v>#DIV/0!</v>
      </c>
      <c r="K66" s="33" t="e">
        <f t="shared" si="4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5"/>
        <v>0</v>
      </c>
      <c r="J67" s="40" t="e">
        <f t="shared" si="3"/>
        <v>#DIV/0!</v>
      </c>
      <c r="K67" s="33" t="e">
        <f t="shared" si="4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5"/>
        <v>0</v>
      </c>
      <c r="J68" s="40" t="e">
        <f t="shared" si="3"/>
        <v>#DIV/0!</v>
      </c>
      <c r="K68" s="33" t="e">
        <f t="shared" si="4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5"/>
        <v>0</v>
      </c>
      <c r="J69" s="40" t="e">
        <f t="shared" si="3"/>
        <v>#DIV/0!</v>
      </c>
      <c r="K69" s="33" t="e">
        <f t="shared" si="4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5"/>
        <v>0</v>
      </c>
      <c r="J70" s="40" t="e">
        <f t="shared" si="3"/>
        <v>#DIV/0!</v>
      </c>
      <c r="K70" s="33" t="e">
        <f t="shared" si="4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5"/>
        <v>0</v>
      </c>
      <c r="J71" s="40" t="e">
        <f t="shared" si="3"/>
        <v>#DIV/0!</v>
      </c>
      <c r="K71" s="33" t="e">
        <f t="shared" si="4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5"/>
        <v>0</v>
      </c>
      <c r="J72" s="40" t="e">
        <f t="shared" si="3"/>
        <v>#DIV/0!</v>
      </c>
      <c r="K72" s="33" t="e">
        <f t="shared" si="4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5"/>
        <v>0</v>
      </c>
      <c r="J73" s="40" t="e">
        <f t="shared" si="3"/>
        <v>#DIV/0!</v>
      </c>
      <c r="K73" s="33" t="e">
        <f t="shared" si="4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5"/>
        <v>0</v>
      </c>
      <c r="J74" s="40" t="e">
        <f t="shared" si="3"/>
        <v>#DIV/0!</v>
      </c>
      <c r="K74" s="33" t="e">
        <f t="shared" si="4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5"/>
        <v>0</v>
      </c>
      <c r="J75" s="40" t="e">
        <f t="shared" si="3"/>
        <v>#DIV/0!</v>
      </c>
      <c r="K75" s="33" t="e">
        <f t="shared" si="4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5"/>
        <v>0</v>
      </c>
      <c r="J76" s="40" t="e">
        <f t="shared" si="3"/>
        <v>#DIV/0!</v>
      </c>
      <c r="K76" s="33" t="e">
        <f t="shared" si="4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5"/>
        <v>0</v>
      </c>
      <c r="J77" s="40" t="e">
        <f t="shared" si="3"/>
        <v>#DIV/0!</v>
      </c>
      <c r="K77" s="33" t="e">
        <f t="shared" si="4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5"/>
        <v>0</v>
      </c>
      <c r="J78" s="40" t="e">
        <f t="shared" si="3"/>
        <v>#DIV/0!</v>
      </c>
      <c r="K78" s="33" t="e">
        <f t="shared" si="4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5"/>
        <v>0</v>
      </c>
      <c r="J79" s="40" t="e">
        <f t="shared" si="3"/>
        <v>#DIV/0!</v>
      </c>
      <c r="K79" s="33" t="e">
        <f t="shared" si="4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5"/>
        <v>0</v>
      </c>
      <c r="J80" s="40" t="e">
        <f t="shared" si="3"/>
        <v>#DIV/0!</v>
      </c>
      <c r="K80" s="33" t="e">
        <f t="shared" si="4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5"/>
        <v>0</v>
      </c>
      <c r="J81" s="40" t="e">
        <f t="shared" ref="J81:J121" si="6">ROUND(((K80+E81)-H81)/I81,2)</f>
        <v>#DIV/0!</v>
      </c>
      <c r="K81" s="33" t="e">
        <f t="shared" ref="K81:K121" si="7">ROUND(I81*J81,2)</f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5"/>
        <v>0</v>
      </c>
      <c r="J82" s="40" t="e">
        <f t="shared" si="6"/>
        <v>#DIV/0!</v>
      </c>
      <c r="K82" s="33" t="e">
        <f t="shared" si="7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5"/>
        <v>0</v>
      </c>
      <c r="J83" s="40" t="e">
        <f t="shared" si="6"/>
        <v>#DIV/0!</v>
      </c>
      <c r="K83" s="33" t="e">
        <f t="shared" si="7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5"/>
        <v>0</v>
      </c>
      <c r="J84" s="40" t="e">
        <f t="shared" si="6"/>
        <v>#DIV/0!</v>
      </c>
      <c r="K84" s="33" t="e">
        <f t="shared" si="7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5"/>
        <v>0</v>
      </c>
      <c r="J85" s="40" t="e">
        <f t="shared" si="6"/>
        <v>#DIV/0!</v>
      </c>
      <c r="K85" s="33" t="e">
        <f t="shared" si="7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5"/>
        <v>0</v>
      </c>
      <c r="J86" s="40" t="e">
        <f t="shared" si="6"/>
        <v>#DIV/0!</v>
      </c>
      <c r="K86" s="33" t="e">
        <f t="shared" si="7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5"/>
        <v>0</v>
      </c>
      <c r="J87" s="40" t="e">
        <f t="shared" si="6"/>
        <v>#DIV/0!</v>
      </c>
      <c r="K87" s="33" t="e">
        <f t="shared" si="7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5"/>
        <v>0</v>
      </c>
      <c r="J88" s="40" t="e">
        <f t="shared" si="6"/>
        <v>#DIV/0!</v>
      </c>
      <c r="K88" s="33" t="e">
        <f t="shared" si="7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5"/>
        <v>0</v>
      </c>
      <c r="J89" s="40" t="e">
        <f t="shared" si="6"/>
        <v>#DIV/0!</v>
      </c>
      <c r="K89" s="33" t="e">
        <f t="shared" si="7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5"/>
        <v>0</v>
      </c>
      <c r="J90" s="40" t="e">
        <f t="shared" si="6"/>
        <v>#DIV/0!</v>
      </c>
      <c r="K90" s="33" t="e">
        <f t="shared" si="7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5"/>
        <v>0</v>
      </c>
      <c r="J91" s="40" t="e">
        <f t="shared" si="6"/>
        <v>#DIV/0!</v>
      </c>
      <c r="K91" s="33" t="e">
        <f t="shared" si="7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5"/>
        <v>0</v>
      </c>
      <c r="J92" s="40" t="e">
        <f t="shared" si="6"/>
        <v>#DIV/0!</v>
      </c>
      <c r="K92" s="33" t="e">
        <f t="shared" si="7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5"/>
        <v>0</v>
      </c>
      <c r="J93" s="40" t="e">
        <f t="shared" si="6"/>
        <v>#DIV/0!</v>
      </c>
      <c r="K93" s="33" t="e">
        <f t="shared" si="7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5"/>
        <v>0</v>
      </c>
      <c r="J94" s="40" t="e">
        <f t="shared" si="6"/>
        <v>#DIV/0!</v>
      </c>
      <c r="K94" s="33" t="e">
        <f t="shared" si="7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5"/>
        <v>0</v>
      </c>
      <c r="J95" s="40" t="e">
        <f t="shared" si="6"/>
        <v>#DIV/0!</v>
      </c>
      <c r="K95" s="33" t="e">
        <f t="shared" si="7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5"/>
        <v>0</v>
      </c>
      <c r="J96" s="40" t="e">
        <f t="shared" si="6"/>
        <v>#DIV/0!</v>
      </c>
      <c r="K96" s="33" t="e">
        <f t="shared" si="7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5"/>
        <v>0</v>
      </c>
      <c r="J97" s="40" t="e">
        <f t="shared" si="6"/>
        <v>#DIV/0!</v>
      </c>
      <c r="K97" s="33" t="e">
        <f t="shared" si="7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5"/>
        <v>0</v>
      </c>
      <c r="J98" s="40" t="e">
        <f t="shared" si="6"/>
        <v>#DIV/0!</v>
      </c>
      <c r="K98" s="33" t="e">
        <f t="shared" si="7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5"/>
        <v>0</v>
      </c>
      <c r="J99" s="40" t="e">
        <f t="shared" si="6"/>
        <v>#DIV/0!</v>
      </c>
      <c r="K99" s="33" t="e">
        <f t="shared" si="7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5"/>
        <v>0</v>
      </c>
      <c r="J100" s="40" t="e">
        <f t="shared" si="6"/>
        <v>#DIV/0!</v>
      </c>
      <c r="K100" s="33" t="e">
        <f t="shared" si="7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5"/>
        <v>0</v>
      </c>
      <c r="J101" s="40" t="e">
        <f t="shared" si="6"/>
        <v>#DIV/0!</v>
      </c>
      <c r="K101" s="33" t="e">
        <f t="shared" si="7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5"/>
        <v>0</v>
      </c>
      <c r="J102" s="40" t="e">
        <f t="shared" si="6"/>
        <v>#DIV/0!</v>
      </c>
      <c r="K102" s="33" t="e">
        <f t="shared" si="7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5"/>
        <v>0</v>
      </c>
      <c r="J103" s="40" t="e">
        <f t="shared" si="6"/>
        <v>#DIV/0!</v>
      </c>
      <c r="K103" s="33" t="e">
        <f t="shared" si="7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5"/>
        <v>0</v>
      </c>
      <c r="J104" s="40" t="e">
        <f t="shared" si="6"/>
        <v>#DIV/0!</v>
      </c>
      <c r="K104" s="33" t="e">
        <f t="shared" si="7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5"/>
        <v>0</v>
      </c>
      <c r="J105" s="40" t="e">
        <f t="shared" si="6"/>
        <v>#DIV/0!</v>
      </c>
      <c r="K105" s="33" t="e">
        <f t="shared" si="7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5"/>
        <v>0</v>
      </c>
      <c r="J106" s="40" t="e">
        <f t="shared" si="6"/>
        <v>#DIV/0!</v>
      </c>
      <c r="K106" s="33" t="e">
        <f t="shared" si="7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5"/>
        <v>0</v>
      </c>
      <c r="J107" s="40" t="e">
        <f t="shared" si="6"/>
        <v>#DIV/0!</v>
      </c>
      <c r="K107" s="33" t="e">
        <f t="shared" si="7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5"/>
        <v>0</v>
      </c>
      <c r="J108" s="40" t="e">
        <f t="shared" si="6"/>
        <v>#DIV/0!</v>
      </c>
      <c r="K108" s="33" t="e">
        <f t="shared" si="7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5"/>
        <v>0</v>
      </c>
      <c r="J109" s="40" t="e">
        <f t="shared" si="6"/>
        <v>#DIV/0!</v>
      </c>
      <c r="K109" s="33" t="e">
        <f t="shared" si="7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5"/>
        <v>0</v>
      </c>
      <c r="J110" s="40" t="e">
        <f t="shared" si="6"/>
        <v>#DIV/0!</v>
      </c>
      <c r="K110" s="33" t="e">
        <f t="shared" si="7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5"/>
        <v>0</v>
      </c>
      <c r="J111" s="40" t="e">
        <f t="shared" si="6"/>
        <v>#DIV/0!</v>
      </c>
      <c r="K111" s="33" t="e">
        <f t="shared" si="7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ref="I112:I121" si="8">+I111+C112-F112</f>
        <v>0</v>
      </c>
      <c r="J112" s="40" t="e">
        <f t="shared" si="6"/>
        <v>#DIV/0!</v>
      </c>
      <c r="K112" s="33" t="e">
        <f t="shared" si="7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8"/>
        <v>0</v>
      </c>
      <c r="J113" s="40" t="e">
        <f t="shared" si="6"/>
        <v>#DIV/0!</v>
      </c>
      <c r="K113" s="33" t="e">
        <f t="shared" si="7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8"/>
        <v>0</v>
      </c>
      <c r="J114" s="40" t="e">
        <f t="shared" si="6"/>
        <v>#DIV/0!</v>
      </c>
      <c r="K114" s="33" t="e">
        <f t="shared" si="7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8"/>
        <v>0</v>
      </c>
      <c r="J115" s="40" t="e">
        <f t="shared" si="6"/>
        <v>#DIV/0!</v>
      </c>
      <c r="K115" s="33" t="e">
        <f t="shared" si="7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8"/>
        <v>0</v>
      </c>
      <c r="J116" s="40" t="e">
        <f t="shared" si="6"/>
        <v>#DIV/0!</v>
      </c>
      <c r="K116" s="33" t="e">
        <f t="shared" si="7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8"/>
        <v>0</v>
      </c>
      <c r="J117" s="40" t="e">
        <f t="shared" si="6"/>
        <v>#DIV/0!</v>
      </c>
      <c r="K117" s="33" t="e">
        <f t="shared" si="7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8"/>
        <v>0</v>
      </c>
      <c r="J118" s="40" t="e">
        <f t="shared" si="6"/>
        <v>#DIV/0!</v>
      </c>
      <c r="K118" s="33" t="e">
        <f t="shared" si="7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8"/>
        <v>0</v>
      </c>
      <c r="J119" s="40" t="e">
        <f t="shared" si="6"/>
        <v>#DIV/0!</v>
      </c>
      <c r="K119" s="33" t="e">
        <f t="shared" si="7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8"/>
        <v>0</v>
      </c>
      <c r="J120" s="40" t="e">
        <f t="shared" si="6"/>
        <v>#DIV/0!</v>
      </c>
      <c r="K120" s="33" t="e">
        <f t="shared" si="7"/>
        <v>#DIV/0!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8"/>
        <v>0</v>
      </c>
      <c r="J121" s="40" t="e">
        <f t="shared" si="6"/>
        <v>#DIV/0!</v>
      </c>
      <c r="K121" s="33" t="e">
        <f t="shared" si="7"/>
        <v>#DIV/0!</v>
      </c>
      <c r="L121" s="34"/>
    </row>
  </sheetData>
  <mergeCells count="24"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tabColor rgb="FF7030A0"/>
    <pageSetUpPr fitToPage="1"/>
  </sheetPr>
  <dimension ref="A1:P120"/>
  <sheetViews>
    <sheetView view="pageBreakPreview" topLeftCell="A19" zoomScaleNormal="100" zoomScaleSheetLayoutView="100" workbookViewId="0">
      <selection activeCell="I35" sqref="I35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28515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102</v>
      </c>
      <c r="F8" s="10"/>
      <c r="G8" s="10"/>
      <c r="H8" s="38"/>
      <c r="I8" s="9" t="s">
        <v>7</v>
      </c>
      <c r="J8" s="10"/>
      <c r="K8" s="10" t="s">
        <v>103</v>
      </c>
      <c r="L8" s="11"/>
    </row>
    <row r="9" spans="1:13" ht="15" customHeight="1">
      <c r="A9" s="12" t="s">
        <v>9</v>
      </c>
      <c r="D9" s="10" t="s">
        <v>102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2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45020</v>
      </c>
      <c r="B15" s="70" t="s">
        <v>804</v>
      </c>
      <c r="C15" s="19">
        <v>30</v>
      </c>
      <c r="D15" s="20">
        <v>140</v>
      </c>
      <c r="E15" s="21">
        <f>C15*D15</f>
        <v>4200</v>
      </c>
      <c r="F15" s="22"/>
      <c r="G15" s="31">
        <f t="shared" ref="G15:G37" si="1">J14</f>
        <v>0</v>
      </c>
      <c r="H15" s="21">
        <f t="shared" si="0"/>
        <v>0</v>
      </c>
      <c r="I15" s="32">
        <f t="shared" ref="I15:I24" si="2">+I14+C15-F15</f>
        <v>30</v>
      </c>
      <c r="J15" s="40">
        <f t="shared" ref="J15:J22" si="3">ROUND(((K14+E15)-H15)/I15,2)</f>
        <v>140</v>
      </c>
      <c r="K15" s="33">
        <f t="shared" ref="K15:K22" si="4">ROUND(I15*J15,2)</f>
        <v>4200</v>
      </c>
      <c r="L15" s="26"/>
    </row>
    <row r="16" spans="1:13" ht="17.100000000000001" customHeight="1">
      <c r="A16" s="17">
        <v>45386</v>
      </c>
      <c r="B16" s="70" t="s">
        <v>618</v>
      </c>
      <c r="C16" s="19"/>
      <c r="D16" s="20"/>
      <c r="E16" s="21"/>
      <c r="F16" s="22">
        <v>12</v>
      </c>
      <c r="G16" s="31">
        <f t="shared" si="1"/>
        <v>140</v>
      </c>
      <c r="H16" s="21">
        <f t="shared" si="0"/>
        <v>1680</v>
      </c>
      <c r="I16" s="32">
        <f t="shared" si="2"/>
        <v>18</v>
      </c>
      <c r="J16" s="40">
        <f t="shared" si="3"/>
        <v>140</v>
      </c>
      <c r="K16" s="33">
        <f t="shared" si="4"/>
        <v>2520</v>
      </c>
      <c r="L16" s="26"/>
      <c r="M16" s="1" t="s">
        <v>802</v>
      </c>
    </row>
    <row r="17" spans="1:16" ht="17.100000000000001" customHeight="1">
      <c r="A17" s="17">
        <v>45399</v>
      </c>
      <c r="B17" s="70" t="s">
        <v>615</v>
      </c>
      <c r="C17" s="28"/>
      <c r="D17" s="29"/>
      <c r="E17" s="21"/>
      <c r="F17" s="30">
        <v>4</v>
      </c>
      <c r="G17" s="31">
        <f t="shared" si="1"/>
        <v>140</v>
      </c>
      <c r="H17" s="21">
        <f t="shared" si="0"/>
        <v>560</v>
      </c>
      <c r="I17" s="32">
        <f t="shared" si="2"/>
        <v>14</v>
      </c>
      <c r="J17" s="40">
        <f t="shared" si="3"/>
        <v>140</v>
      </c>
      <c r="K17" s="33">
        <f t="shared" si="4"/>
        <v>1960</v>
      </c>
      <c r="L17" s="34"/>
      <c r="M17" s="1" t="s">
        <v>837</v>
      </c>
    </row>
    <row r="18" spans="1:16" ht="17.100000000000001" customHeight="1">
      <c r="A18" s="17">
        <v>45404</v>
      </c>
      <c r="B18" s="70" t="s">
        <v>566</v>
      </c>
      <c r="C18" s="28"/>
      <c r="D18" s="29"/>
      <c r="E18" s="21"/>
      <c r="F18" s="30">
        <v>5</v>
      </c>
      <c r="G18" s="31">
        <f t="shared" si="1"/>
        <v>140</v>
      </c>
      <c r="H18" s="21">
        <f t="shared" si="0"/>
        <v>700</v>
      </c>
      <c r="I18" s="32">
        <f t="shared" si="2"/>
        <v>9</v>
      </c>
      <c r="J18" s="40">
        <f t="shared" si="3"/>
        <v>140</v>
      </c>
      <c r="K18" s="33">
        <f t="shared" si="4"/>
        <v>1260</v>
      </c>
      <c r="L18" s="34"/>
      <c r="M18" s="1" t="s">
        <v>843</v>
      </c>
    </row>
    <row r="19" spans="1:16" ht="17.100000000000001" customHeight="1">
      <c r="A19" s="17">
        <v>45405</v>
      </c>
      <c r="B19" s="70" t="s">
        <v>566</v>
      </c>
      <c r="C19" s="28"/>
      <c r="D19" s="29"/>
      <c r="E19" s="21"/>
      <c r="F19" s="30">
        <v>5</v>
      </c>
      <c r="G19" s="31">
        <f t="shared" si="1"/>
        <v>140</v>
      </c>
      <c r="H19" s="21">
        <f t="shared" si="0"/>
        <v>700</v>
      </c>
      <c r="I19" s="32">
        <f t="shared" si="2"/>
        <v>4</v>
      </c>
      <c r="J19" s="40">
        <f t="shared" si="3"/>
        <v>140</v>
      </c>
      <c r="K19" s="33">
        <f t="shared" si="4"/>
        <v>560</v>
      </c>
      <c r="L19" s="34"/>
      <c r="M19" s="1" t="s">
        <v>845</v>
      </c>
    </row>
    <row r="20" spans="1:16" ht="17.100000000000001" customHeight="1">
      <c r="A20" s="194">
        <v>45412</v>
      </c>
      <c r="B20" s="195" t="s">
        <v>618</v>
      </c>
      <c r="C20" s="196"/>
      <c r="D20" s="197"/>
      <c r="E20" s="198"/>
      <c r="F20" s="199">
        <v>2</v>
      </c>
      <c r="G20" s="208">
        <f t="shared" si="1"/>
        <v>140</v>
      </c>
      <c r="H20" s="198">
        <f t="shared" si="0"/>
        <v>280</v>
      </c>
      <c r="I20" s="201">
        <f t="shared" si="2"/>
        <v>2</v>
      </c>
      <c r="J20" s="202">
        <f t="shared" si="3"/>
        <v>140</v>
      </c>
      <c r="K20" s="203">
        <f t="shared" si="4"/>
        <v>280</v>
      </c>
      <c r="L20" s="204"/>
      <c r="M20" s="218" t="s">
        <v>862</v>
      </c>
    </row>
    <row r="21" spans="1:16" ht="17.100000000000001" customHeight="1">
      <c r="A21" s="300">
        <v>45414</v>
      </c>
      <c r="B21" s="311" t="s">
        <v>615</v>
      </c>
      <c r="C21" s="302"/>
      <c r="D21" s="303"/>
      <c r="E21" s="304"/>
      <c r="F21" s="305">
        <v>2</v>
      </c>
      <c r="G21" s="306">
        <f t="shared" si="1"/>
        <v>140</v>
      </c>
      <c r="H21" s="304">
        <f t="shared" si="0"/>
        <v>280</v>
      </c>
      <c r="I21" s="307">
        <f t="shared" si="2"/>
        <v>0</v>
      </c>
      <c r="J21" s="308">
        <v>0</v>
      </c>
      <c r="K21" s="304">
        <f t="shared" si="4"/>
        <v>0</v>
      </c>
      <c r="L21" s="309"/>
      <c r="M21" s="327" t="s">
        <v>870</v>
      </c>
    </row>
    <row r="22" spans="1:16" ht="17.100000000000001" customHeight="1">
      <c r="A22" s="17">
        <v>45464</v>
      </c>
      <c r="B22" s="73" t="s">
        <v>995</v>
      </c>
      <c r="C22" s="19">
        <v>60</v>
      </c>
      <c r="D22" s="20">
        <v>75</v>
      </c>
      <c r="E22" s="21">
        <f>C22*D22</f>
        <v>4500</v>
      </c>
      <c r="F22" s="22"/>
      <c r="G22" s="23">
        <f t="shared" si="1"/>
        <v>0</v>
      </c>
      <c r="H22" s="21">
        <f t="shared" si="0"/>
        <v>0</v>
      </c>
      <c r="I22" s="24">
        <f t="shared" si="2"/>
        <v>60</v>
      </c>
      <c r="J22" s="174">
        <f t="shared" si="3"/>
        <v>75</v>
      </c>
      <c r="K22" s="21">
        <f t="shared" si="4"/>
        <v>4500</v>
      </c>
      <c r="L22" s="26"/>
    </row>
    <row r="23" spans="1:16" ht="17.100000000000001" customHeight="1">
      <c r="A23" s="194">
        <v>45470</v>
      </c>
      <c r="B23" s="195" t="s">
        <v>615</v>
      </c>
      <c r="C23" s="196"/>
      <c r="D23" s="197"/>
      <c r="E23" s="198"/>
      <c r="F23" s="199">
        <v>2</v>
      </c>
      <c r="G23" s="208">
        <f t="shared" si="1"/>
        <v>75</v>
      </c>
      <c r="H23" s="198">
        <f t="shared" si="0"/>
        <v>150</v>
      </c>
      <c r="I23" s="201">
        <f t="shared" si="2"/>
        <v>58</v>
      </c>
      <c r="J23" s="299">
        <f t="shared" ref="J23:J36" si="5">ROUND(((K22+E23)-H23)/I23,2)</f>
        <v>75</v>
      </c>
      <c r="K23" s="198">
        <f t="shared" ref="K23:K36" si="6">ROUND(I23*J23,2)</f>
        <v>4350</v>
      </c>
      <c r="L23" s="204"/>
      <c r="M23" s="218" t="s">
        <v>1016</v>
      </c>
      <c r="N23" s="1" t="s">
        <v>1070</v>
      </c>
      <c r="P23" s="1" t="s">
        <v>1088</v>
      </c>
    </row>
    <row r="24" spans="1:16" ht="17.100000000000001" customHeight="1">
      <c r="A24" s="17">
        <v>45474</v>
      </c>
      <c r="B24" s="73" t="s">
        <v>618</v>
      </c>
      <c r="C24" s="19"/>
      <c r="D24" s="20"/>
      <c r="E24" s="21"/>
      <c r="F24" s="22">
        <v>10</v>
      </c>
      <c r="G24" s="23">
        <f t="shared" si="1"/>
        <v>75</v>
      </c>
      <c r="H24" s="21">
        <f t="shared" si="0"/>
        <v>750</v>
      </c>
      <c r="I24" s="24">
        <f t="shared" si="2"/>
        <v>48</v>
      </c>
      <c r="J24" s="174">
        <f t="shared" si="5"/>
        <v>75</v>
      </c>
      <c r="K24" s="21">
        <f t="shared" si="6"/>
        <v>3600</v>
      </c>
      <c r="L24" s="26"/>
      <c r="M24" s="1" t="s">
        <v>1028</v>
      </c>
    </row>
    <row r="25" spans="1:16" ht="17.100000000000001" customHeight="1">
      <c r="A25" s="17">
        <v>45482</v>
      </c>
      <c r="B25" s="70" t="s">
        <v>605</v>
      </c>
      <c r="C25" s="28"/>
      <c r="D25" s="29"/>
      <c r="E25" s="21"/>
      <c r="F25" s="30">
        <v>8</v>
      </c>
      <c r="G25" s="31">
        <f t="shared" si="1"/>
        <v>75</v>
      </c>
      <c r="H25" s="21">
        <f t="shared" si="0"/>
        <v>600</v>
      </c>
      <c r="I25" s="32">
        <f t="shared" ref="I25:I88" si="7">+I24+C25-F25</f>
        <v>40</v>
      </c>
      <c r="J25" s="174">
        <f t="shared" si="5"/>
        <v>75</v>
      </c>
      <c r="K25" s="21">
        <f t="shared" si="6"/>
        <v>3000</v>
      </c>
      <c r="L25" s="34"/>
      <c r="M25" s="1" t="s">
        <v>1053</v>
      </c>
    </row>
    <row r="26" spans="1:16" ht="17.100000000000001" customHeight="1">
      <c r="A26" s="17">
        <v>45506</v>
      </c>
      <c r="B26" s="70" t="s">
        <v>618</v>
      </c>
      <c r="C26" s="28"/>
      <c r="D26" s="29"/>
      <c r="E26" s="21"/>
      <c r="F26" s="30">
        <v>5</v>
      </c>
      <c r="G26" s="31">
        <f t="shared" si="1"/>
        <v>75</v>
      </c>
      <c r="H26" s="21">
        <f t="shared" si="0"/>
        <v>375</v>
      </c>
      <c r="I26" s="32">
        <f t="shared" si="7"/>
        <v>35</v>
      </c>
      <c r="J26" s="174">
        <f t="shared" si="5"/>
        <v>75</v>
      </c>
      <c r="K26" s="21">
        <f t="shared" si="6"/>
        <v>2625</v>
      </c>
      <c r="L26" s="34"/>
      <c r="M26" s="1" t="s">
        <v>1119</v>
      </c>
    </row>
    <row r="27" spans="1:16" ht="17.100000000000001" customHeight="1">
      <c r="A27" s="17">
        <v>45520</v>
      </c>
      <c r="B27" s="70" t="s">
        <v>618</v>
      </c>
      <c r="C27" s="28"/>
      <c r="D27" s="29"/>
      <c r="E27" s="21"/>
      <c r="F27" s="30">
        <v>5</v>
      </c>
      <c r="G27" s="31">
        <f t="shared" si="1"/>
        <v>75</v>
      </c>
      <c r="H27" s="21">
        <f t="shared" si="0"/>
        <v>375</v>
      </c>
      <c r="I27" s="32">
        <f t="shared" si="7"/>
        <v>30</v>
      </c>
      <c r="J27" s="174">
        <f t="shared" si="5"/>
        <v>75</v>
      </c>
      <c r="K27" s="21">
        <f t="shared" si="6"/>
        <v>2250</v>
      </c>
      <c r="L27" s="34"/>
      <c r="M27" s="1" t="s">
        <v>1188</v>
      </c>
    </row>
    <row r="28" spans="1:16" ht="17.100000000000001" customHeight="1">
      <c r="A28" s="17">
        <v>45520</v>
      </c>
      <c r="B28" s="70" t="s">
        <v>588</v>
      </c>
      <c r="C28" s="28"/>
      <c r="D28" s="29"/>
      <c r="E28" s="21"/>
      <c r="F28" s="30">
        <v>26</v>
      </c>
      <c r="G28" s="31">
        <f t="shared" si="1"/>
        <v>75</v>
      </c>
      <c r="H28" s="21">
        <f t="shared" si="0"/>
        <v>1950</v>
      </c>
      <c r="I28" s="32">
        <f t="shared" si="7"/>
        <v>4</v>
      </c>
      <c r="J28" s="174">
        <f t="shared" si="5"/>
        <v>75</v>
      </c>
      <c r="K28" s="21">
        <f t="shared" si="6"/>
        <v>300</v>
      </c>
      <c r="L28" s="34"/>
      <c r="M28" s="1" t="s">
        <v>1191</v>
      </c>
    </row>
    <row r="29" spans="1:16" ht="17.100000000000001" customHeight="1">
      <c r="A29" s="17">
        <v>45547</v>
      </c>
      <c r="B29" s="70" t="s">
        <v>615</v>
      </c>
      <c r="C29" s="28"/>
      <c r="D29" s="29"/>
      <c r="E29" s="21"/>
      <c r="F29" s="30">
        <v>2</v>
      </c>
      <c r="G29" s="31">
        <f t="shared" si="1"/>
        <v>75</v>
      </c>
      <c r="H29" s="21">
        <f t="shared" si="0"/>
        <v>150</v>
      </c>
      <c r="I29" s="32">
        <f t="shared" si="7"/>
        <v>2</v>
      </c>
      <c r="J29" s="174">
        <f t="shared" si="5"/>
        <v>75</v>
      </c>
      <c r="K29" s="21">
        <f t="shared" si="6"/>
        <v>150</v>
      </c>
      <c r="L29" s="34"/>
      <c r="M29" s="1" t="s">
        <v>1269</v>
      </c>
    </row>
    <row r="30" spans="1:16" ht="17.100000000000001" customHeight="1">
      <c r="A30" s="17">
        <v>45546</v>
      </c>
      <c r="B30" s="70" t="s">
        <v>1286</v>
      </c>
      <c r="C30" s="28">
        <v>30</v>
      </c>
      <c r="D30" s="29">
        <v>70</v>
      </c>
      <c r="E30" s="21">
        <f>C30*D30</f>
        <v>2100</v>
      </c>
      <c r="F30" s="30"/>
      <c r="G30" s="31">
        <f t="shared" si="1"/>
        <v>75</v>
      </c>
      <c r="H30" s="21">
        <f t="shared" ref="H30:H35" si="8">F30*G30</f>
        <v>0</v>
      </c>
      <c r="I30" s="32">
        <f t="shared" ref="I30:I31" si="9">+I29+C30-F30</f>
        <v>32</v>
      </c>
      <c r="J30" s="174">
        <f t="shared" ref="J30:J31" si="10">ROUND(((K29+E30)-H30)/I30,2)</f>
        <v>70.31</v>
      </c>
      <c r="K30" s="21">
        <f t="shared" ref="K30:K31" si="11">ROUND(I30*J30,2)</f>
        <v>2249.92</v>
      </c>
      <c r="L30" s="34"/>
    </row>
    <row r="31" spans="1:16" ht="17.100000000000001" customHeight="1">
      <c r="A31" s="17">
        <v>45568</v>
      </c>
      <c r="B31" s="70" t="s">
        <v>566</v>
      </c>
      <c r="C31" s="28"/>
      <c r="D31" s="29"/>
      <c r="E31" s="21"/>
      <c r="F31" s="30">
        <v>5</v>
      </c>
      <c r="G31" s="31">
        <f t="shared" si="1"/>
        <v>70.31</v>
      </c>
      <c r="H31" s="21">
        <f t="shared" si="8"/>
        <v>351.55</v>
      </c>
      <c r="I31" s="32">
        <f t="shared" si="9"/>
        <v>27</v>
      </c>
      <c r="J31" s="174">
        <f t="shared" si="10"/>
        <v>70.31</v>
      </c>
      <c r="K31" s="21">
        <f t="shared" si="11"/>
        <v>1898.37</v>
      </c>
      <c r="L31" s="34"/>
      <c r="M31" s="1" t="s">
        <v>1328</v>
      </c>
    </row>
    <row r="32" spans="1:16" ht="17.100000000000001" customHeight="1">
      <c r="A32" s="17">
        <v>45569</v>
      </c>
      <c r="B32" s="70" t="s">
        <v>618</v>
      </c>
      <c r="C32" s="28"/>
      <c r="D32" s="29"/>
      <c r="E32" s="21"/>
      <c r="F32" s="30">
        <v>5</v>
      </c>
      <c r="G32" s="31">
        <f t="shared" si="1"/>
        <v>70.31</v>
      </c>
      <c r="H32" s="21">
        <f t="shared" si="8"/>
        <v>351.55</v>
      </c>
      <c r="I32" s="32">
        <f t="shared" si="7"/>
        <v>22</v>
      </c>
      <c r="J32" s="174">
        <f t="shared" si="5"/>
        <v>70.31</v>
      </c>
      <c r="K32" s="21">
        <f t="shared" si="6"/>
        <v>1546.82</v>
      </c>
      <c r="L32" s="34"/>
      <c r="M32" s="1" t="s">
        <v>1338</v>
      </c>
    </row>
    <row r="33" spans="1:13" ht="17.100000000000001" customHeight="1">
      <c r="A33" s="17">
        <v>45579</v>
      </c>
      <c r="B33" s="70" t="s">
        <v>615</v>
      </c>
      <c r="C33" s="28"/>
      <c r="D33" s="29"/>
      <c r="E33" s="21"/>
      <c r="F33" s="30">
        <v>2</v>
      </c>
      <c r="G33" s="31">
        <f t="shared" si="1"/>
        <v>70.31</v>
      </c>
      <c r="H33" s="21">
        <f t="shared" si="8"/>
        <v>140.62</v>
      </c>
      <c r="I33" s="32">
        <f t="shared" si="7"/>
        <v>20</v>
      </c>
      <c r="J33" s="174">
        <f t="shared" si="5"/>
        <v>70.31</v>
      </c>
      <c r="K33" s="21">
        <f t="shared" si="6"/>
        <v>1406.2</v>
      </c>
      <c r="L33" s="34"/>
      <c r="M33" s="1" t="s">
        <v>1378</v>
      </c>
    </row>
    <row r="34" spans="1:13" ht="17.100000000000001" customHeight="1">
      <c r="A34" s="17">
        <v>45600</v>
      </c>
      <c r="B34" s="70" t="s">
        <v>618</v>
      </c>
      <c r="C34" s="28"/>
      <c r="D34" s="29"/>
      <c r="E34" s="21"/>
      <c r="F34" s="30">
        <v>5</v>
      </c>
      <c r="G34" s="31">
        <f t="shared" si="1"/>
        <v>70.31</v>
      </c>
      <c r="H34" s="21">
        <f t="shared" si="8"/>
        <v>351.55</v>
      </c>
      <c r="I34" s="32">
        <f t="shared" si="7"/>
        <v>15</v>
      </c>
      <c r="J34" s="174">
        <f t="shared" si="5"/>
        <v>70.31</v>
      </c>
      <c r="K34" s="21">
        <f t="shared" si="6"/>
        <v>1054.6500000000001</v>
      </c>
      <c r="L34" s="34"/>
      <c r="M34" s="1" t="s">
        <v>1400</v>
      </c>
    </row>
    <row r="35" spans="1:13" ht="17.100000000000001" customHeight="1">
      <c r="A35" s="17">
        <v>45602</v>
      </c>
      <c r="B35" s="70" t="s">
        <v>615</v>
      </c>
      <c r="C35" s="28"/>
      <c r="D35" s="29"/>
      <c r="E35" s="21"/>
      <c r="F35" s="30">
        <v>2</v>
      </c>
      <c r="G35" s="31">
        <f t="shared" si="1"/>
        <v>70.31</v>
      </c>
      <c r="H35" s="21">
        <f t="shared" si="8"/>
        <v>140.62</v>
      </c>
      <c r="I35" s="32">
        <f t="shared" si="7"/>
        <v>13</v>
      </c>
      <c r="J35" s="174">
        <f t="shared" si="5"/>
        <v>70.31</v>
      </c>
      <c r="K35" s="21">
        <f t="shared" si="6"/>
        <v>914.03</v>
      </c>
      <c r="L35" s="34"/>
      <c r="M35" s="1" t="s">
        <v>1424</v>
      </c>
    </row>
    <row r="36" spans="1:13" ht="17.100000000000001" customHeight="1">
      <c r="A36" s="17"/>
      <c r="B36" s="70"/>
      <c r="C36" s="28"/>
      <c r="D36" s="29"/>
      <c r="E36" s="21"/>
      <c r="F36" s="30"/>
      <c r="G36" s="31">
        <f t="shared" si="1"/>
        <v>70.31</v>
      </c>
      <c r="H36" s="21"/>
      <c r="I36" s="32">
        <f t="shared" si="7"/>
        <v>13</v>
      </c>
      <c r="J36" s="174">
        <f t="shared" si="5"/>
        <v>70.31</v>
      </c>
      <c r="K36" s="21">
        <f t="shared" si="6"/>
        <v>914.03</v>
      </c>
      <c r="L36" s="34"/>
    </row>
    <row r="37" spans="1:13" ht="17.100000000000001" customHeight="1">
      <c r="A37" s="17"/>
      <c r="B37" s="70"/>
      <c r="C37" s="28"/>
      <c r="D37" s="29"/>
      <c r="E37" s="21"/>
      <c r="F37" s="30"/>
      <c r="G37" s="31">
        <f t="shared" si="1"/>
        <v>70.31</v>
      </c>
      <c r="H37" s="21"/>
      <c r="I37" s="32">
        <f t="shared" si="7"/>
        <v>13</v>
      </c>
      <c r="J37" s="40">
        <v>0</v>
      </c>
      <c r="K37" s="33">
        <f t="shared" ref="K37:K88" si="12">ROUND(I37*J37,2)</f>
        <v>0</v>
      </c>
      <c r="L37" s="34"/>
    </row>
    <row r="38" spans="1:13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7"/>
        <v>13</v>
      </c>
      <c r="J38" s="40">
        <v>0</v>
      </c>
      <c r="K38" s="33">
        <f t="shared" si="12"/>
        <v>0</v>
      </c>
      <c r="L38" s="34"/>
    </row>
    <row r="39" spans="1:13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7"/>
        <v>13</v>
      </c>
      <c r="J39" s="40">
        <v>0</v>
      </c>
      <c r="K39" s="33">
        <f t="shared" si="12"/>
        <v>0</v>
      </c>
      <c r="L39" s="34"/>
    </row>
    <row r="40" spans="1:13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7"/>
        <v>13</v>
      </c>
      <c r="J40" s="40">
        <v>0</v>
      </c>
      <c r="K40" s="33">
        <f t="shared" si="12"/>
        <v>0</v>
      </c>
      <c r="L40" s="34"/>
    </row>
    <row r="41" spans="1:13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7"/>
        <v>13</v>
      </c>
      <c r="J41" s="40">
        <v>0</v>
      </c>
      <c r="K41" s="33">
        <f t="shared" si="12"/>
        <v>0</v>
      </c>
      <c r="L41" s="34"/>
    </row>
    <row r="42" spans="1:13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7"/>
        <v>13</v>
      </c>
      <c r="J42" s="40">
        <v>0</v>
      </c>
      <c r="K42" s="33">
        <f t="shared" si="12"/>
        <v>0</v>
      </c>
      <c r="L42" s="34"/>
    </row>
    <row r="43" spans="1:13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7"/>
        <v>13</v>
      </c>
      <c r="J43" s="40">
        <v>0</v>
      </c>
      <c r="K43" s="33">
        <f t="shared" si="12"/>
        <v>0</v>
      </c>
      <c r="L43" s="34"/>
    </row>
    <row r="44" spans="1:13" ht="17.100000000000001" customHeight="1">
      <c r="A44" s="17"/>
      <c r="B44" s="70"/>
      <c r="C44" s="28"/>
      <c r="D44" s="29"/>
      <c r="E44" s="21"/>
      <c r="F44" s="30"/>
      <c r="G44" s="31"/>
      <c r="H44" s="21"/>
      <c r="I44" s="32">
        <f t="shared" si="7"/>
        <v>13</v>
      </c>
      <c r="J44" s="40">
        <v>0</v>
      </c>
      <c r="K44" s="33">
        <f t="shared" si="12"/>
        <v>0</v>
      </c>
      <c r="L44" s="34"/>
    </row>
    <row r="45" spans="1:13" ht="17.100000000000001" customHeight="1">
      <c r="A45" s="17"/>
      <c r="B45" s="70"/>
      <c r="C45" s="28"/>
      <c r="D45" s="29"/>
      <c r="E45" s="21"/>
      <c r="F45" s="30"/>
      <c r="G45" s="31"/>
      <c r="H45" s="21"/>
      <c r="I45" s="32">
        <f t="shared" si="7"/>
        <v>13</v>
      </c>
      <c r="J45" s="40">
        <v>0</v>
      </c>
      <c r="K45" s="33">
        <f t="shared" si="12"/>
        <v>0</v>
      </c>
      <c r="L45" s="34"/>
    </row>
    <row r="46" spans="1:13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7"/>
        <v>13</v>
      </c>
      <c r="J46" s="40">
        <v>0</v>
      </c>
      <c r="K46" s="33">
        <f t="shared" si="12"/>
        <v>0</v>
      </c>
      <c r="L46" s="34"/>
    </row>
    <row r="47" spans="1:13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7"/>
        <v>13</v>
      </c>
      <c r="J47" s="40">
        <v>0</v>
      </c>
      <c r="K47" s="33">
        <f t="shared" si="12"/>
        <v>0</v>
      </c>
      <c r="L47" s="34"/>
    </row>
    <row r="48" spans="1:13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7"/>
        <v>13</v>
      </c>
      <c r="J48" s="40">
        <v>0</v>
      </c>
      <c r="K48" s="33">
        <f t="shared" si="12"/>
        <v>0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7"/>
        <v>13</v>
      </c>
      <c r="J49" s="40">
        <v>0</v>
      </c>
      <c r="K49" s="33">
        <f t="shared" si="12"/>
        <v>0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7"/>
        <v>13</v>
      </c>
      <c r="J50" s="40">
        <v>0</v>
      </c>
      <c r="K50" s="33">
        <f t="shared" si="12"/>
        <v>0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7"/>
        <v>13</v>
      </c>
      <c r="J51" s="40">
        <v>0</v>
      </c>
      <c r="K51" s="33">
        <f t="shared" si="12"/>
        <v>0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7"/>
        <v>13</v>
      </c>
      <c r="J52" s="40">
        <v>0</v>
      </c>
      <c r="K52" s="33">
        <f t="shared" si="12"/>
        <v>0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7"/>
        <v>13</v>
      </c>
      <c r="J53" s="40">
        <v>0</v>
      </c>
      <c r="K53" s="33">
        <f t="shared" si="12"/>
        <v>0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7"/>
        <v>13</v>
      </c>
      <c r="J54" s="40">
        <v>0</v>
      </c>
      <c r="K54" s="33">
        <f t="shared" si="12"/>
        <v>0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7"/>
        <v>13</v>
      </c>
      <c r="J55" s="40">
        <v>0</v>
      </c>
      <c r="K55" s="33">
        <f t="shared" si="12"/>
        <v>0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7"/>
        <v>13</v>
      </c>
      <c r="J56" s="40">
        <v>0</v>
      </c>
      <c r="K56" s="33">
        <f t="shared" si="12"/>
        <v>0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7"/>
        <v>13</v>
      </c>
      <c r="J57" s="40">
        <v>0</v>
      </c>
      <c r="K57" s="33">
        <f t="shared" si="12"/>
        <v>0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7"/>
        <v>13</v>
      </c>
      <c r="J58" s="40">
        <v>0</v>
      </c>
      <c r="K58" s="33">
        <f t="shared" si="12"/>
        <v>0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7"/>
        <v>13</v>
      </c>
      <c r="J59" s="40">
        <v>0</v>
      </c>
      <c r="K59" s="33">
        <f t="shared" si="12"/>
        <v>0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7"/>
        <v>13</v>
      </c>
      <c r="J60" s="40">
        <v>0</v>
      </c>
      <c r="K60" s="33">
        <f t="shared" si="12"/>
        <v>0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7"/>
        <v>13</v>
      </c>
      <c r="J61" s="40">
        <v>0</v>
      </c>
      <c r="K61" s="33">
        <f t="shared" si="12"/>
        <v>0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7"/>
        <v>13</v>
      </c>
      <c r="J62" s="40">
        <v>0</v>
      </c>
      <c r="K62" s="33">
        <f t="shared" si="12"/>
        <v>0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7"/>
        <v>13</v>
      </c>
      <c r="J63" s="40">
        <v>0</v>
      </c>
      <c r="K63" s="33">
        <f t="shared" si="12"/>
        <v>0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7"/>
        <v>13</v>
      </c>
      <c r="J64" s="40">
        <v>0</v>
      </c>
      <c r="K64" s="33">
        <f t="shared" si="12"/>
        <v>0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7"/>
        <v>13</v>
      </c>
      <c r="J65" s="40">
        <v>0</v>
      </c>
      <c r="K65" s="33">
        <f t="shared" si="12"/>
        <v>0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7"/>
        <v>13</v>
      </c>
      <c r="J66" s="40">
        <v>0</v>
      </c>
      <c r="K66" s="33">
        <f t="shared" si="12"/>
        <v>0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7"/>
        <v>13</v>
      </c>
      <c r="J67" s="40">
        <v>0</v>
      </c>
      <c r="K67" s="33">
        <f t="shared" si="12"/>
        <v>0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7"/>
        <v>13</v>
      </c>
      <c r="J68" s="40">
        <v>0</v>
      </c>
      <c r="K68" s="33">
        <f t="shared" si="12"/>
        <v>0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7"/>
        <v>13</v>
      </c>
      <c r="J69" s="40">
        <v>0</v>
      </c>
      <c r="K69" s="33">
        <f t="shared" si="12"/>
        <v>0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7"/>
        <v>13</v>
      </c>
      <c r="J70" s="40">
        <v>0</v>
      </c>
      <c r="K70" s="33">
        <f t="shared" si="12"/>
        <v>0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7"/>
        <v>13</v>
      </c>
      <c r="J71" s="40">
        <v>0</v>
      </c>
      <c r="K71" s="33">
        <f t="shared" si="12"/>
        <v>0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7"/>
        <v>13</v>
      </c>
      <c r="J72" s="40">
        <v>0</v>
      </c>
      <c r="K72" s="33">
        <f t="shared" si="12"/>
        <v>0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7"/>
        <v>13</v>
      </c>
      <c r="J73" s="40">
        <v>0</v>
      </c>
      <c r="K73" s="33">
        <f t="shared" si="12"/>
        <v>0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7"/>
        <v>13</v>
      </c>
      <c r="J74" s="40">
        <v>0</v>
      </c>
      <c r="K74" s="33">
        <f t="shared" si="12"/>
        <v>0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7"/>
        <v>13</v>
      </c>
      <c r="J75" s="40">
        <v>0</v>
      </c>
      <c r="K75" s="33">
        <f t="shared" si="12"/>
        <v>0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7"/>
        <v>13</v>
      </c>
      <c r="J76" s="40">
        <v>0</v>
      </c>
      <c r="K76" s="33">
        <f t="shared" si="12"/>
        <v>0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7"/>
        <v>13</v>
      </c>
      <c r="J77" s="40">
        <v>0</v>
      </c>
      <c r="K77" s="33">
        <f t="shared" si="12"/>
        <v>0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7"/>
        <v>13</v>
      </c>
      <c r="J78" s="40">
        <v>0</v>
      </c>
      <c r="K78" s="33">
        <f t="shared" si="12"/>
        <v>0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7"/>
        <v>13</v>
      </c>
      <c r="J79" s="40">
        <v>0</v>
      </c>
      <c r="K79" s="33">
        <f t="shared" si="12"/>
        <v>0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7"/>
        <v>13</v>
      </c>
      <c r="J80" s="40">
        <v>0</v>
      </c>
      <c r="K80" s="33">
        <f t="shared" si="12"/>
        <v>0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7"/>
        <v>13</v>
      </c>
      <c r="J81" s="40">
        <v>0</v>
      </c>
      <c r="K81" s="33">
        <f t="shared" si="12"/>
        <v>0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7"/>
        <v>13</v>
      </c>
      <c r="J82" s="40">
        <v>0</v>
      </c>
      <c r="K82" s="33">
        <f t="shared" si="12"/>
        <v>0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7"/>
        <v>13</v>
      </c>
      <c r="J83" s="40">
        <v>0</v>
      </c>
      <c r="K83" s="33">
        <f t="shared" si="12"/>
        <v>0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7"/>
        <v>13</v>
      </c>
      <c r="J84" s="40">
        <v>0</v>
      </c>
      <c r="K84" s="33">
        <f t="shared" si="12"/>
        <v>0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7"/>
        <v>13</v>
      </c>
      <c r="J85" s="40">
        <v>0</v>
      </c>
      <c r="K85" s="33">
        <f t="shared" si="12"/>
        <v>0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7"/>
        <v>13</v>
      </c>
      <c r="J86" s="40">
        <v>0</v>
      </c>
      <c r="K86" s="33">
        <f t="shared" si="12"/>
        <v>0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7"/>
        <v>13</v>
      </c>
      <c r="J87" s="40">
        <v>0</v>
      </c>
      <c r="K87" s="33">
        <f t="shared" si="12"/>
        <v>0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7"/>
        <v>13</v>
      </c>
      <c r="J88" s="40">
        <v>0</v>
      </c>
      <c r="K88" s="33">
        <f t="shared" si="12"/>
        <v>0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ref="I89:I120" si="13">+I88+C89-F89</f>
        <v>13</v>
      </c>
      <c r="J89" s="40">
        <v>0</v>
      </c>
      <c r="K89" s="33">
        <f t="shared" ref="K89:K120" si="14">ROUND(I89*J89,2)</f>
        <v>0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13"/>
        <v>13</v>
      </c>
      <c r="J90" s="40">
        <v>0</v>
      </c>
      <c r="K90" s="33">
        <f t="shared" si="14"/>
        <v>0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13"/>
        <v>13</v>
      </c>
      <c r="J91" s="40">
        <v>0</v>
      </c>
      <c r="K91" s="33">
        <f t="shared" si="14"/>
        <v>0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13"/>
        <v>13</v>
      </c>
      <c r="J92" s="40">
        <v>0</v>
      </c>
      <c r="K92" s="33">
        <f t="shared" si="14"/>
        <v>0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13"/>
        <v>13</v>
      </c>
      <c r="J93" s="40">
        <v>0</v>
      </c>
      <c r="K93" s="33">
        <f t="shared" si="14"/>
        <v>0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13"/>
        <v>13</v>
      </c>
      <c r="J94" s="40">
        <v>0</v>
      </c>
      <c r="K94" s="33">
        <f t="shared" si="14"/>
        <v>0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13"/>
        <v>13</v>
      </c>
      <c r="J95" s="40">
        <v>0</v>
      </c>
      <c r="K95" s="33">
        <f t="shared" si="14"/>
        <v>0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13"/>
        <v>13</v>
      </c>
      <c r="J96" s="40">
        <v>0</v>
      </c>
      <c r="K96" s="33">
        <f t="shared" si="14"/>
        <v>0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13"/>
        <v>13</v>
      </c>
      <c r="J97" s="40">
        <v>0</v>
      </c>
      <c r="K97" s="33">
        <f t="shared" si="14"/>
        <v>0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13"/>
        <v>13</v>
      </c>
      <c r="J98" s="40">
        <v>0</v>
      </c>
      <c r="K98" s="33">
        <f t="shared" si="14"/>
        <v>0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13"/>
        <v>13</v>
      </c>
      <c r="J99" s="40">
        <v>0</v>
      </c>
      <c r="K99" s="33">
        <f t="shared" si="14"/>
        <v>0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13"/>
        <v>13</v>
      </c>
      <c r="J100" s="40">
        <v>0</v>
      </c>
      <c r="K100" s="33">
        <f t="shared" si="14"/>
        <v>0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13"/>
        <v>13</v>
      </c>
      <c r="J101" s="40">
        <v>0</v>
      </c>
      <c r="K101" s="33">
        <f t="shared" si="14"/>
        <v>0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13"/>
        <v>13</v>
      </c>
      <c r="J102" s="40">
        <v>0</v>
      </c>
      <c r="K102" s="33">
        <f t="shared" si="14"/>
        <v>0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13"/>
        <v>13</v>
      </c>
      <c r="J103" s="40">
        <v>0</v>
      </c>
      <c r="K103" s="33">
        <f t="shared" si="14"/>
        <v>0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13"/>
        <v>13</v>
      </c>
      <c r="J104" s="40">
        <v>0</v>
      </c>
      <c r="K104" s="33">
        <f t="shared" si="14"/>
        <v>0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13"/>
        <v>13</v>
      </c>
      <c r="J105" s="40">
        <v>0</v>
      </c>
      <c r="K105" s="33">
        <f t="shared" si="14"/>
        <v>0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13"/>
        <v>13</v>
      </c>
      <c r="J106" s="40">
        <v>0</v>
      </c>
      <c r="K106" s="33">
        <f t="shared" si="14"/>
        <v>0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13"/>
        <v>13</v>
      </c>
      <c r="J107" s="40">
        <v>0</v>
      </c>
      <c r="K107" s="33">
        <f t="shared" si="14"/>
        <v>0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13"/>
        <v>13</v>
      </c>
      <c r="J108" s="40">
        <v>0</v>
      </c>
      <c r="K108" s="33">
        <f t="shared" si="14"/>
        <v>0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13"/>
        <v>13</v>
      </c>
      <c r="J109" s="40">
        <v>0</v>
      </c>
      <c r="K109" s="33">
        <f t="shared" si="14"/>
        <v>0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13"/>
        <v>13</v>
      </c>
      <c r="J110" s="40">
        <v>0</v>
      </c>
      <c r="K110" s="33">
        <f t="shared" si="14"/>
        <v>0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13"/>
        <v>13</v>
      </c>
      <c r="J111" s="40">
        <v>0</v>
      </c>
      <c r="K111" s="33">
        <f t="shared" si="14"/>
        <v>0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13"/>
        <v>13</v>
      </c>
      <c r="J112" s="40">
        <v>0</v>
      </c>
      <c r="K112" s="33">
        <f t="shared" si="14"/>
        <v>0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13"/>
        <v>13</v>
      </c>
      <c r="J113" s="40">
        <v>0</v>
      </c>
      <c r="K113" s="33">
        <f t="shared" si="14"/>
        <v>0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13"/>
        <v>13</v>
      </c>
      <c r="J114" s="40">
        <v>0</v>
      </c>
      <c r="K114" s="33">
        <f t="shared" si="14"/>
        <v>0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13"/>
        <v>13</v>
      </c>
      <c r="J115" s="40">
        <v>0</v>
      </c>
      <c r="K115" s="33">
        <f t="shared" si="14"/>
        <v>0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13"/>
        <v>13</v>
      </c>
      <c r="J116" s="40">
        <v>0</v>
      </c>
      <c r="K116" s="33">
        <f t="shared" si="14"/>
        <v>0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13"/>
        <v>13</v>
      </c>
      <c r="J117" s="40">
        <v>0</v>
      </c>
      <c r="K117" s="33">
        <f t="shared" si="14"/>
        <v>0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13"/>
        <v>13</v>
      </c>
      <c r="J118" s="40">
        <v>0</v>
      </c>
      <c r="K118" s="33">
        <f t="shared" si="14"/>
        <v>0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13"/>
        <v>13</v>
      </c>
      <c r="J119" s="40">
        <v>0</v>
      </c>
      <c r="K119" s="33">
        <f t="shared" si="14"/>
        <v>0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13"/>
        <v>13</v>
      </c>
      <c r="J120" s="40">
        <v>0</v>
      </c>
      <c r="K120" s="33">
        <f t="shared" si="14"/>
        <v>0</v>
      </c>
      <c r="L120" s="34"/>
    </row>
  </sheetData>
  <mergeCells count="24"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56" fitToHeight="10" orientation="portrait" r:id="rId1"/>
  <headerFooter alignWithMargins="0">
    <oddFooter>&amp;C&amp;"Times New Roman,Regular"&amp;16  145</oddFooter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tabColor rgb="FFFF0000"/>
    <pageSetUpPr fitToPage="1"/>
  </sheetPr>
  <dimension ref="A1:L78"/>
  <sheetViews>
    <sheetView topLeftCell="A4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12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104</v>
      </c>
      <c r="F8" s="10"/>
      <c r="G8" s="10"/>
      <c r="H8" s="38"/>
      <c r="I8" s="9" t="s">
        <v>7</v>
      </c>
      <c r="J8" s="10"/>
      <c r="K8" s="10" t="s">
        <v>106</v>
      </c>
      <c r="L8" s="11"/>
    </row>
    <row r="9" spans="1:12" ht="15" customHeight="1">
      <c r="A9" s="12" t="s">
        <v>9</v>
      </c>
      <c r="D9" s="10" t="s">
        <v>105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70"/>
      <c r="C15" s="28"/>
      <c r="D15" s="29"/>
      <c r="E15" s="21">
        <f>C15*D15</f>
        <v>0</v>
      </c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70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73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tabColor rgb="FF7030A0"/>
    <pageSetUpPr fitToPage="1"/>
  </sheetPr>
  <dimension ref="A1:M120"/>
  <sheetViews>
    <sheetView topLeftCell="A22" zoomScaleNormal="100" zoomScaleSheetLayoutView="100" workbookViewId="0">
      <selection activeCell="K34" sqref="K34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.57031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855468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107</v>
      </c>
      <c r="F8" s="10"/>
      <c r="G8" s="10"/>
      <c r="H8" s="38"/>
      <c r="I8" s="9" t="s">
        <v>7</v>
      </c>
      <c r="J8" s="10"/>
      <c r="K8" s="10" t="s">
        <v>109</v>
      </c>
      <c r="L8" s="11"/>
    </row>
    <row r="9" spans="1:13" ht="15" customHeight="1">
      <c r="A9" s="12" t="s">
        <v>9</v>
      </c>
      <c r="D9" s="10" t="s">
        <v>108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785</v>
      </c>
      <c r="J14" s="25">
        <v>3</v>
      </c>
      <c r="K14" s="21">
        <f>J14*I14</f>
        <v>2355</v>
      </c>
      <c r="L14" s="26"/>
    </row>
    <row r="15" spans="1:13" ht="17.100000000000001" customHeight="1">
      <c r="A15" s="194">
        <v>45303</v>
      </c>
      <c r="B15" s="223" t="s">
        <v>603</v>
      </c>
      <c r="C15" s="224"/>
      <c r="D15" s="219"/>
      <c r="E15" s="198"/>
      <c r="F15" s="225">
        <v>20</v>
      </c>
      <c r="G15" s="200">
        <f>J14</f>
        <v>3</v>
      </c>
      <c r="H15" s="198">
        <f t="shared" si="0"/>
        <v>60</v>
      </c>
      <c r="I15" s="201">
        <f>+I14+C15-F15</f>
        <v>765</v>
      </c>
      <c r="J15" s="202">
        <f>ROUND(((K14+E15)-H15)/I15,2)</f>
        <v>3</v>
      </c>
      <c r="K15" s="203">
        <f>ROUND(I15*J15,2)</f>
        <v>2295</v>
      </c>
      <c r="L15" s="226"/>
      <c r="M15" s="205" t="s">
        <v>604</v>
      </c>
    </row>
    <row r="16" spans="1:13" ht="17.100000000000001" customHeight="1">
      <c r="A16" s="17">
        <v>45344</v>
      </c>
      <c r="B16" s="85" t="s">
        <v>566</v>
      </c>
      <c r="C16" s="19"/>
      <c r="D16" s="20"/>
      <c r="E16" s="21"/>
      <c r="F16" s="22">
        <v>20</v>
      </c>
      <c r="G16" s="23">
        <f t="shared" ref="G16:G21" si="1">J14</f>
        <v>3</v>
      </c>
      <c r="H16" s="21">
        <f t="shared" si="0"/>
        <v>60</v>
      </c>
      <c r="I16" s="24">
        <f t="shared" ref="I16:I43" si="2">+I15+C16-F16</f>
        <v>745</v>
      </c>
      <c r="J16" s="174">
        <f t="shared" ref="J16:J43" si="3">ROUND(((K15+E16)-H16)/I16,2)</f>
        <v>3</v>
      </c>
      <c r="K16" s="21">
        <f t="shared" ref="K16:K43" si="4">ROUND(I16*J16,2)</f>
        <v>2235</v>
      </c>
      <c r="L16" s="26"/>
      <c r="M16" s="165" t="s">
        <v>684</v>
      </c>
    </row>
    <row r="17" spans="1:13" ht="17.100000000000001" customHeight="1">
      <c r="A17" s="194">
        <v>45349</v>
      </c>
      <c r="B17" s="195" t="s">
        <v>577</v>
      </c>
      <c r="C17" s="196"/>
      <c r="D17" s="197"/>
      <c r="E17" s="198"/>
      <c r="F17" s="199">
        <v>30</v>
      </c>
      <c r="G17" s="208">
        <f t="shared" si="1"/>
        <v>3</v>
      </c>
      <c r="H17" s="198">
        <f t="shared" si="0"/>
        <v>90</v>
      </c>
      <c r="I17" s="201">
        <f t="shared" si="2"/>
        <v>715</v>
      </c>
      <c r="J17" s="202">
        <f t="shared" si="3"/>
        <v>3</v>
      </c>
      <c r="K17" s="203">
        <f t="shared" si="4"/>
        <v>2145</v>
      </c>
      <c r="L17" s="204"/>
      <c r="M17" s="205" t="s">
        <v>704</v>
      </c>
    </row>
    <row r="18" spans="1:13" ht="17.100000000000001" customHeight="1">
      <c r="A18" s="17">
        <v>45383</v>
      </c>
      <c r="B18" s="73" t="s">
        <v>577</v>
      </c>
      <c r="C18" s="19"/>
      <c r="D18" s="20"/>
      <c r="E18" s="21"/>
      <c r="F18" s="22">
        <v>15</v>
      </c>
      <c r="G18" s="23">
        <f t="shared" si="1"/>
        <v>3</v>
      </c>
      <c r="H18" s="21">
        <f t="shared" si="0"/>
        <v>45</v>
      </c>
      <c r="I18" s="24">
        <f t="shared" si="2"/>
        <v>700</v>
      </c>
      <c r="J18" s="174">
        <f t="shared" si="3"/>
        <v>3</v>
      </c>
      <c r="K18" s="21">
        <f t="shared" si="4"/>
        <v>2100</v>
      </c>
      <c r="L18" s="26"/>
      <c r="M18" s="165" t="s">
        <v>789</v>
      </c>
    </row>
    <row r="19" spans="1:13" ht="17.100000000000001" customHeight="1">
      <c r="A19" s="194">
        <v>45400</v>
      </c>
      <c r="B19" s="231" t="s">
        <v>570</v>
      </c>
      <c r="C19" s="196"/>
      <c r="D19" s="197"/>
      <c r="E19" s="198"/>
      <c r="F19" s="199">
        <v>5</v>
      </c>
      <c r="G19" s="208">
        <f t="shared" si="1"/>
        <v>3</v>
      </c>
      <c r="H19" s="198">
        <f t="shared" si="0"/>
        <v>15</v>
      </c>
      <c r="I19" s="201">
        <f t="shared" si="2"/>
        <v>695</v>
      </c>
      <c r="J19" s="202">
        <f t="shared" si="3"/>
        <v>3</v>
      </c>
      <c r="K19" s="203">
        <f t="shared" si="4"/>
        <v>2085</v>
      </c>
      <c r="L19" s="204"/>
      <c r="M19" s="205" t="s">
        <v>839</v>
      </c>
    </row>
    <row r="20" spans="1:13" ht="17.100000000000001" customHeight="1">
      <c r="A20" s="17">
        <v>45414</v>
      </c>
      <c r="B20" s="85" t="s">
        <v>574</v>
      </c>
      <c r="C20" s="19"/>
      <c r="D20" s="20"/>
      <c r="E20" s="21"/>
      <c r="F20" s="22">
        <v>20</v>
      </c>
      <c r="G20" s="23">
        <f t="shared" si="1"/>
        <v>3</v>
      </c>
      <c r="H20" s="21">
        <f t="shared" ref="H20:H29" si="5">F20*G20</f>
        <v>60</v>
      </c>
      <c r="I20" s="24">
        <f>+I19+C20-F20</f>
        <v>675</v>
      </c>
      <c r="J20" s="174">
        <f>ROUND(((K19+E20)-H20)/I20,2)</f>
        <v>3</v>
      </c>
      <c r="K20" s="21">
        <f>ROUND(I20*J20,2)</f>
        <v>2025</v>
      </c>
      <c r="L20" s="26"/>
      <c r="M20" s="165" t="s">
        <v>869</v>
      </c>
    </row>
    <row r="21" spans="1:13" ht="17.100000000000001" customHeight="1">
      <c r="A21" s="17">
        <v>45420</v>
      </c>
      <c r="B21" s="70" t="s">
        <v>591</v>
      </c>
      <c r="C21" s="28"/>
      <c r="D21" s="29"/>
      <c r="E21" s="21"/>
      <c r="F21" s="30">
        <v>25</v>
      </c>
      <c r="G21" s="31">
        <f t="shared" si="1"/>
        <v>3</v>
      </c>
      <c r="H21" s="21">
        <f t="shared" si="5"/>
        <v>75</v>
      </c>
      <c r="I21" s="32">
        <f t="shared" si="2"/>
        <v>650</v>
      </c>
      <c r="J21" s="40">
        <f t="shared" si="3"/>
        <v>3</v>
      </c>
      <c r="K21" s="33">
        <f t="shared" si="4"/>
        <v>1950</v>
      </c>
      <c r="L21" s="34"/>
      <c r="M21" s="165" t="s">
        <v>884</v>
      </c>
    </row>
    <row r="22" spans="1:13" ht="17.100000000000001" customHeight="1">
      <c r="A22" s="194">
        <v>45426</v>
      </c>
      <c r="B22" s="195" t="s">
        <v>566</v>
      </c>
      <c r="C22" s="196"/>
      <c r="D22" s="197"/>
      <c r="E22" s="198"/>
      <c r="F22" s="199">
        <v>20</v>
      </c>
      <c r="G22" s="208">
        <f t="shared" ref="G22:G29" si="6">J20</f>
        <v>3</v>
      </c>
      <c r="H22" s="198">
        <f t="shared" si="5"/>
        <v>60</v>
      </c>
      <c r="I22" s="201">
        <f t="shared" si="2"/>
        <v>630</v>
      </c>
      <c r="J22" s="202">
        <f t="shared" si="3"/>
        <v>3</v>
      </c>
      <c r="K22" s="203">
        <f t="shared" si="4"/>
        <v>1890</v>
      </c>
      <c r="L22" s="204"/>
      <c r="M22" s="205" t="s">
        <v>921</v>
      </c>
    </row>
    <row r="23" spans="1:13" ht="17.100000000000001" customHeight="1">
      <c r="A23" s="17">
        <v>45474</v>
      </c>
      <c r="B23" s="73" t="s">
        <v>618</v>
      </c>
      <c r="C23" s="19"/>
      <c r="D23" s="20"/>
      <c r="E23" s="21"/>
      <c r="F23" s="22">
        <v>5</v>
      </c>
      <c r="G23" s="23">
        <f t="shared" si="6"/>
        <v>3</v>
      </c>
      <c r="H23" s="21">
        <f t="shared" si="5"/>
        <v>15</v>
      </c>
      <c r="I23" s="24">
        <f t="shared" si="2"/>
        <v>625</v>
      </c>
      <c r="J23" s="174">
        <f t="shared" si="3"/>
        <v>3</v>
      </c>
      <c r="K23" s="21">
        <f t="shared" si="4"/>
        <v>1875</v>
      </c>
      <c r="L23" s="26"/>
      <c r="M23" s="165" t="s">
        <v>1028</v>
      </c>
    </row>
    <row r="24" spans="1:13" ht="17.100000000000001" customHeight="1">
      <c r="A24" s="17">
        <v>45481</v>
      </c>
      <c r="B24" s="70" t="s">
        <v>577</v>
      </c>
      <c r="C24" s="28"/>
      <c r="D24" s="29"/>
      <c r="E24" s="21"/>
      <c r="F24" s="30">
        <v>5</v>
      </c>
      <c r="G24" s="31">
        <f t="shared" si="6"/>
        <v>3</v>
      </c>
      <c r="H24" s="21">
        <f t="shared" si="5"/>
        <v>15</v>
      </c>
      <c r="I24" s="32">
        <f t="shared" si="2"/>
        <v>620</v>
      </c>
      <c r="J24" s="40">
        <f t="shared" si="3"/>
        <v>3</v>
      </c>
      <c r="K24" s="33">
        <f t="shared" si="4"/>
        <v>1860</v>
      </c>
      <c r="L24" s="34"/>
      <c r="M24" s="165" t="s">
        <v>1040</v>
      </c>
    </row>
    <row r="25" spans="1:13" ht="17.100000000000001" customHeight="1">
      <c r="A25" s="17">
        <v>45482</v>
      </c>
      <c r="B25" s="70" t="s">
        <v>605</v>
      </c>
      <c r="C25" s="28"/>
      <c r="D25" s="29"/>
      <c r="E25" s="21"/>
      <c r="F25" s="30">
        <v>134</v>
      </c>
      <c r="G25" s="31">
        <f t="shared" si="6"/>
        <v>3</v>
      </c>
      <c r="H25" s="21">
        <f t="shared" si="5"/>
        <v>402</v>
      </c>
      <c r="I25" s="32">
        <f t="shared" si="2"/>
        <v>486</v>
      </c>
      <c r="J25" s="40">
        <f t="shared" si="3"/>
        <v>3</v>
      </c>
      <c r="K25" s="33">
        <f t="shared" si="4"/>
        <v>1458</v>
      </c>
      <c r="L25" s="34"/>
      <c r="M25" s="165" t="s">
        <v>1053</v>
      </c>
    </row>
    <row r="26" spans="1:13" ht="17.100000000000001" customHeight="1">
      <c r="A26" s="17">
        <v>45511</v>
      </c>
      <c r="B26" s="70" t="s">
        <v>618</v>
      </c>
      <c r="C26" s="28"/>
      <c r="D26" s="29"/>
      <c r="E26" s="21"/>
      <c r="F26" s="30">
        <v>15</v>
      </c>
      <c r="G26" s="31">
        <f t="shared" si="6"/>
        <v>3</v>
      </c>
      <c r="H26" s="21">
        <f t="shared" si="5"/>
        <v>45</v>
      </c>
      <c r="I26" s="32">
        <f>+I25+C26-F26</f>
        <v>471</v>
      </c>
      <c r="J26" s="40">
        <f>ROUND(((K25+E26)-H26)/I26,2)</f>
        <v>3</v>
      </c>
      <c r="K26" s="33">
        <f t="shared" si="4"/>
        <v>1413</v>
      </c>
      <c r="L26" s="34"/>
      <c r="M26" s="165" t="s">
        <v>1145</v>
      </c>
    </row>
    <row r="27" spans="1:13" ht="17.100000000000001" customHeight="1">
      <c r="A27" s="17">
        <v>45537</v>
      </c>
      <c r="B27" s="70" t="s">
        <v>566</v>
      </c>
      <c r="C27" s="28"/>
      <c r="D27" s="29"/>
      <c r="E27" s="21"/>
      <c r="F27" s="30">
        <v>20</v>
      </c>
      <c r="G27" s="31">
        <f t="shared" si="6"/>
        <v>3</v>
      </c>
      <c r="H27" s="21">
        <f t="shared" si="5"/>
        <v>60</v>
      </c>
      <c r="I27" s="32">
        <f t="shared" si="2"/>
        <v>451</v>
      </c>
      <c r="J27" s="40">
        <f t="shared" si="3"/>
        <v>3</v>
      </c>
      <c r="K27" s="33">
        <f t="shared" si="4"/>
        <v>1353</v>
      </c>
      <c r="L27" s="34"/>
      <c r="M27" s="165" t="s">
        <v>1214</v>
      </c>
    </row>
    <row r="28" spans="1:13" ht="17.100000000000001" customHeight="1">
      <c r="A28" s="17">
        <v>45546</v>
      </c>
      <c r="B28" s="70" t="s">
        <v>577</v>
      </c>
      <c r="C28" s="28"/>
      <c r="D28" s="29"/>
      <c r="E28" s="21"/>
      <c r="F28" s="30">
        <v>40</v>
      </c>
      <c r="G28" s="31">
        <f t="shared" si="6"/>
        <v>3</v>
      </c>
      <c r="H28" s="21">
        <f t="shared" si="5"/>
        <v>120</v>
      </c>
      <c r="I28" s="32">
        <f t="shared" ref="I28:I33" si="7">+I27+C28-F28</f>
        <v>411</v>
      </c>
      <c r="J28" s="40">
        <f t="shared" ref="J28:J33" si="8">ROUND(((K27+E28)-H28)/I28,2)</f>
        <v>3</v>
      </c>
      <c r="K28" s="33">
        <f t="shared" ref="K28:K33" si="9">ROUND(I28*J28,2)</f>
        <v>1233</v>
      </c>
      <c r="L28" s="34"/>
      <c r="M28" s="165" t="s">
        <v>1255</v>
      </c>
    </row>
    <row r="29" spans="1:13" ht="17.100000000000001" customHeight="1">
      <c r="A29" s="17">
        <v>45547</v>
      </c>
      <c r="B29" s="70" t="s">
        <v>577</v>
      </c>
      <c r="C29" s="28"/>
      <c r="D29" s="29"/>
      <c r="E29" s="21"/>
      <c r="F29" s="30">
        <v>14</v>
      </c>
      <c r="G29" s="31">
        <f t="shared" si="6"/>
        <v>3</v>
      </c>
      <c r="H29" s="21">
        <f t="shared" si="5"/>
        <v>42</v>
      </c>
      <c r="I29" s="32">
        <f t="shared" si="7"/>
        <v>397</v>
      </c>
      <c r="J29" s="40">
        <f t="shared" si="8"/>
        <v>3</v>
      </c>
      <c r="K29" s="33">
        <f t="shared" si="9"/>
        <v>1191</v>
      </c>
      <c r="L29" s="34"/>
      <c r="M29" s="165" t="s">
        <v>1264</v>
      </c>
    </row>
    <row r="30" spans="1:13" ht="17.100000000000001" customHeight="1">
      <c r="A30" s="17">
        <v>45554</v>
      </c>
      <c r="B30" s="70" t="s">
        <v>577</v>
      </c>
      <c r="C30" s="28"/>
      <c r="D30" s="29"/>
      <c r="E30" s="21"/>
      <c r="F30" s="30">
        <v>15</v>
      </c>
      <c r="G30" s="31">
        <f t="shared" ref="G30" si="10">J28</f>
        <v>3</v>
      </c>
      <c r="H30" s="21">
        <f t="shared" ref="H30" si="11">F30*G30</f>
        <v>45</v>
      </c>
      <c r="I30" s="32">
        <f t="shared" si="7"/>
        <v>382</v>
      </c>
      <c r="J30" s="40">
        <f t="shared" si="8"/>
        <v>3</v>
      </c>
      <c r="K30" s="33">
        <f t="shared" si="9"/>
        <v>1146</v>
      </c>
      <c r="L30" s="34"/>
      <c r="M30" s="165" t="s">
        <v>1302</v>
      </c>
    </row>
    <row r="31" spans="1:13" ht="17.100000000000001" customHeight="1">
      <c r="A31" s="17">
        <v>45567</v>
      </c>
      <c r="B31" s="70" t="s">
        <v>577</v>
      </c>
      <c r="C31" s="28"/>
      <c r="D31" s="29"/>
      <c r="E31" s="21"/>
      <c r="F31" s="30">
        <v>30</v>
      </c>
      <c r="G31" s="31">
        <f t="shared" ref="G31" si="12">J29</f>
        <v>3</v>
      </c>
      <c r="H31" s="21">
        <f t="shared" ref="H31" si="13">F31*G31</f>
        <v>90</v>
      </c>
      <c r="I31" s="32">
        <f t="shared" si="7"/>
        <v>352</v>
      </c>
      <c r="J31" s="40">
        <f t="shared" si="8"/>
        <v>3</v>
      </c>
      <c r="K31" s="33">
        <f t="shared" si="9"/>
        <v>1056</v>
      </c>
      <c r="L31" s="34"/>
      <c r="M31" s="165" t="s">
        <v>1317</v>
      </c>
    </row>
    <row r="32" spans="1:13" ht="17.100000000000001" customHeight="1">
      <c r="A32" s="17">
        <v>45569</v>
      </c>
      <c r="B32" s="70" t="s">
        <v>566</v>
      </c>
      <c r="C32" s="28"/>
      <c r="D32" s="29"/>
      <c r="E32" s="21"/>
      <c r="F32" s="30">
        <v>20</v>
      </c>
      <c r="G32" s="31">
        <f t="shared" ref="G32" si="14">J30</f>
        <v>3</v>
      </c>
      <c r="H32" s="21">
        <f t="shared" ref="H32" si="15">F32*G32</f>
        <v>60</v>
      </c>
      <c r="I32" s="32">
        <f t="shared" si="7"/>
        <v>332</v>
      </c>
      <c r="J32" s="40">
        <f t="shared" si="8"/>
        <v>3</v>
      </c>
      <c r="K32" s="33">
        <f t="shared" si="9"/>
        <v>996</v>
      </c>
      <c r="L32" s="34"/>
      <c r="M32" s="165" t="s">
        <v>1336</v>
      </c>
    </row>
    <row r="33" spans="1:13" ht="17.100000000000001" customHeight="1">
      <c r="A33" s="17">
        <v>45573</v>
      </c>
      <c r="B33" s="70" t="s">
        <v>572</v>
      </c>
      <c r="C33" s="28"/>
      <c r="D33" s="29"/>
      <c r="E33" s="21"/>
      <c r="F33" s="30">
        <v>5</v>
      </c>
      <c r="G33" s="31">
        <f t="shared" ref="G33" si="16">J31</f>
        <v>3</v>
      </c>
      <c r="H33" s="21">
        <f t="shared" ref="H33" si="17">F33*G33</f>
        <v>15</v>
      </c>
      <c r="I33" s="32">
        <f t="shared" si="7"/>
        <v>327</v>
      </c>
      <c r="J33" s="40">
        <f t="shared" si="8"/>
        <v>3</v>
      </c>
      <c r="K33" s="33">
        <f t="shared" si="9"/>
        <v>981</v>
      </c>
      <c r="L33" s="34"/>
      <c r="M33" s="165" t="s">
        <v>1349</v>
      </c>
    </row>
    <row r="34" spans="1:13" ht="17.100000000000001" customHeight="1">
      <c r="A34" s="17">
        <v>45607</v>
      </c>
      <c r="B34" s="70" t="s">
        <v>591</v>
      </c>
      <c r="C34" s="28"/>
      <c r="D34" s="29"/>
      <c r="E34" s="21"/>
      <c r="F34" s="30">
        <v>20</v>
      </c>
      <c r="G34" s="31">
        <f t="shared" ref="G34" si="18">J32</f>
        <v>3</v>
      </c>
      <c r="H34" s="21">
        <f t="shared" ref="H34" si="19">F34*G34</f>
        <v>60</v>
      </c>
      <c r="I34" s="32">
        <f t="shared" ref="I34" si="20">+I33+C34-F34</f>
        <v>307</v>
      </c>
      <c r="J34" s="40">
        <f t="shared" ref="J34" si="21">ROUND(((K33+E34)-H34)/I34,2)</f>
        <v>3</v>
      </c>
      <c r="K34" s="33">
        <f t="shared" ref="K34" si="22">ROUND(I34*J34,2)</f>
        <v>921</v>
      </c>
      <c r="L34" s="34"/>
      <c r="M34" s="165" t="s">
        <v>1443</v>
      </c>
    </row>
    <row r="35" spans="1:13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2"/>
        <v>307</v>
      </c>
      <c r="J35" s="40">
        <f t="shared" si="3"/>
        <v>3</v>
      </c>
      <c r="K35" s="33">
        <f t="shared" si="4"/>
        <v>921</v>
      </c>
      <c r="L35" s="34"/>
    </row>
    <row r="36" spans="1:13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2"/>
        <v>307</v>
      </c>
      <c r="J36" s="40">
        <f t="shared" si="3"/>
        <v>3</v>
      </c>
      <c r="K36" s="33">
        <f t="shared" si="4"/>
        <v>921</v>
      </c>
      <c r="L36" s="34"/>
    </row>
    <row r="37" spans="1:13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2"/>
        <v>307</v>
      </c>
      <c r="J37" s="40">
        <f t="shared" si="3"/>
        <v>3</v>
      </c>
      <c r="K37" s="33">
        <f t="shared" si="4"/>
        <v>921</v>
      </c>
      <c r="L37" s="34"/>
    </row>
    <row r="38" spans="1:13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2"/>
        <v>307</v>
      </c>
      <c r="J38" s="40">
        <f t="shared" si="3"/>
        <v>3</v>
      </c>
      <c r="K38" s="33">
        <f t="shared" si="4"/>
        <v>921</v>
      </c>
      <c r="L38" s="34"/>
    </row>
    <row r="39" spans="1:13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2"/>
        <v>307</v>
      </c>
      <c r="J39" s="40">
        <f t="shared" si="3"/>
        <v>3</v>
      </c>
      <c r="K39" s="33">
        <f t="shared" si="4"/>
        <v>921</v>
      </c>
      <c r="L39" s="34"/>
    </row>
    <row r="40" spans="1:13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2"/>
        <v>307</v>
      </c>
      <c r="J40" s="40">
        <f t="shared" si="3"/>
        <v>3</v>
      </c>
      <c r="K40" s="33">
        <f t="shared" si="4"/>
        <v>921</v>
      </c>
      <c r="L40" s="34"/>
    </row>
    <row r="41" spans="1:13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2"/>
        <v>307</v>
      </c>
      <c r="J41" s="40">
        <f t="shared" si="3"/>
        <v>3</v>
      </c>
      <c r="K41" s="33">
        <f t="shared" si="4"/>
        <v>921</v>
      </c>
      <c r="L41" s="34"/>
    </row>
    <row r="42" spans="1:13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2"/>
        <v>307</v>
      </c>
      <c r="J42" s="40">
        <f t="shared" si="3"/>
        <v>3</v>
      </c>
      <c r="K42" s="33">
        <f t="shared" si="4"/>
        <v>921</v>
      </c>
      <c r="L42" s="34"/>
    </row>
    <row r="43" spans="1:13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2"/>
        <v>307</v>
      </c>
      <c r="J43" s="40">
        <f t="shared" si="3"/>
        <v>3</v>
      </c>
      <c r="K43" s="33">
        <f t="shared" si="4"/>
        <v>921</v>
      </c>
      <c r="L43" s="34"/>
    </row>
    <row r="44" spans="1:13" ht="17.100000000000001" customHeight="1">
      <c r="A44" s="17"/>
      <c r="B44" s="70"/>
      <c r="C44" s="28"/>
      <c r="D44" s="29"/>
      <c r="E44" s="21"/>
      <c r="F44" s="30"/>
      <c r="G44" s="31"/>
      <c r="H44" s="21"/>
      <c r="I44" s="32">
        <f t="shared" ref="I44:I107" si="23">+I43+C44-F44</f>
        <v>307</v>
      </c>
      <c r="J44" s="40">
        <f t="shared" ref="J44:J107" si="24">ROUND(((K43+E44)-H44)/I44,2)</f>
        <v>3</v>
      </c>
      <c r="K44" s="33">
        <f t="shared" ref="K44:K107" si="25">ROUND(I44*J44,2)</f>
        <v>921</v>
      </c>
      <c r="L44" s="34"/>
    </row>
    <row r="45" spans="1:13" ht="17.100000000000001" customHeight="1">
      <c r="A45" s="17"/>
      <c r="B45" s="70"/>
      <c r="C45" s="28"/>
      <c r="D45" s="29"/>
      <c r="E45" s="21"/>
      <c r="F45" s="30"/>
      <c r="G45" s="31"/>
      <c r="H45" s="21"/>
      <c r="I45" s="32">
        <f t="shared" si="23"/>
        <v>307</v>
      </c>
      <c r="J45" s="40">
        <f t="shared" si="24"/>
        <v>3</v>
      </c>
      <c r="K45" s="33">
        <f t="shared" si="25"/>
        <v>921</v>
      </c>
      <c r="L45" s="34"/>
    </row>
    <row r="46" spans="1:13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23"/>
        <v>307</v>
      </c>
      <c r="J46" s="40">
        <f t="shared" si="24"/>
        <v>3</v>
      </c>
      <c r="K46" s="33">
        <f t="shared" si="25"/>
        <v>921</v>
      </c>
      <c r="L46" s="34"/>
    </row>
    <row r="47" spans="1:13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23"/>
        <v>307</v>
      </c>
      <c r="J47" s="40">
        <f t="shared" si="24"/>
        <v>3</v>
      </c>
      <c r="K47" s="33">
        <f t="shared" si="25"/>
        <v>921</v>
      </c>
      <c r="L47" s="34"/>
    </row>
    <row r="48" spans="1:13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23"/>
        <v>307</v>
      </c>
      <c r="J48" s="40">
        <f t="shared" si="24"/>
        <v>3</v>
      </c>
      <c r="K48" s="33">
        <f t="shared" si="25"/>
        <v>921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23"/>
        <v>307</v>
      </c>
      <c r="J49" s="40">
        <f t="shared" si="24"/>
        <v>3</v>
      </c>
      <c r="K49" s="33">
        <f t="shared" si="25"/>
        <v>921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23"/>
        <v>307</v>
      </c>
      <c r="J50" s="40">
        <f t="shared" si="24"/>
        <v>3</v>
      </c>
      <c r="K50" s="33">
        <f t="shared" si="25"/>
        <v>921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23"/>
        <v>307</v>
      </c>
      <c r="J51" s="40">
        <f t="shared" si="24"/>
        <v>3</v>
      </c>
      <c r="K51" s="33">
        <f t="shared" si="25"/>
        <v>921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23"/>
        <v>307</v>
      </c>
      <c r="J52" s="40">
        <f t="shared" si="24"/>
        <v>3</v>
      </c>
      <c r="K52" s="33">
        <f t="shared" si="25"/>
        <v>921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23"/>
        <v>307</v>
      </c>
      <c r="J53" s="40">
        <f t="shared" si="24"/>
        <v>3</v>
      </c>
      <c r="K53" s="33">
        <f t="shared" si="25"/>
        <v>921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23"/>
        <v>307</v>
      </c>
      <c r="J54" s="40">
        <f t="shared" si="24"/>
        <v>3</v>
      </c>
      <c r="K54" s="33">
        <f t="shared" si="25"/>
        <v>921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23"/>
        <v>307</v>
      </c>
      <c r="J55" s="40">
        <f t="shared" si="24"/>
        <v>3</v>
      </c>
      <c r="K55" s="33">
        <f t="shared" si="25"/>
        <v>921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23"/>
        <v>307</v>
      </c>
      <c r="J56" s="40">
        <f t="shared" si="24"/>
        <v>3</v>
      </c>
      <c r="K56" s="33">
        <f t="shared" si="25"/>
        <v>921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23"/>
        <v>307</v>
      </c>
      <c r="J57" s="40">
        <f t="shared" si="24"/>
        <v>3</v>
      </c>
      <c r="K57" s="33">
        <f t="shared" si="25"/>
        <v>921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23"/>
        <v>307</v>
      </c>
      <c r="J58" s="40">
        <f t="shared" si="24"/>
        <v>3</v>
      </c>
      <c r="K58" s="33">
        <f t="shared" si="25"/>
        <v>921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23"/>
        <v>307</v>
      </c>
      <c r="J59" s="40">
        <f t="shared" si="24"/>
        <v>3</v>
      </c>
      <c r="K59" s="33">
        <f t="shared" si="25"/>
        <v>921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23"/>
        <v>307</v>
      </c>
      <c r="J60" s="40">
        <f t="shared" si="24"/>
        <v>3</v>
      </c>
      <c r="K60" s="33">
        <f t="shared" si="25"/>
        <v>921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23"/>
        <v>307</v>
      </c>
      <c r="J61" s="40">
        <f t="shared" si="24"/>
        <v>3</v>
      </c>
      <c r="K61" s="33">
        <f t="shared" si="25"/>
        <v>921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23"/>
        <v>307</v>
      </c>
      <c r="J62" s="40">
        <f t="shared" si="24"/>
        <v>3</v>
      </c>
      <c r="K62" s="33">
        <f t="shared" si="25"/>
        <v>921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23"/>
        <v>307</v>
      </c>
      <c r="J63" s="40">
        <f t="shared" si="24"/>
        <v>3</v>
      </c>
      <c r="K63" s="33">
        <f t="shared" si="25"/>
        <v>921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23"/>
        <v>307</v>
      </c>
      <c r="J64" s="40">
        <f t="shared" si="24"/>
        <v>3</v>
      </c>
      <c r="K64" s="33">
        <f t="shared" si="25"/>
        <v>921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23"/>
        <v>307</v>
      </c>
      <c r="J65" s="40">
        <f t="shared" si="24"/>
        <v>3</v>
      </c>
      <c r="K65" s="33">
        <f t="shared" si="25"/>
        <v>921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23"/>
        <v>307</v>
      </c>
      <c r="J66" s="40">
        <f t="shared" si="24"/>
        <v>3</v>
      </c>
      <c r="K66" s="33">
        <f t="shared" si="25"/>
        <v>921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23"/>
        <v>307</v>
      </c>
      <c r="J67" s="40">
        <f t="shared" si="24"/>
        <v>3</v>
      </c>
      <c r="K67" s="33">
        <f t="shared" si="25"/>
        <v>921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23"/>
        <v>307</v>
      </c>
      <c r="J68" s="40">
        <f t="shared" si="24"/>
        <v>3</v>
      </c>
      <c r="K68" s="33">
        <f t="shared" si="25"/>
        <v>921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23"/>
        <v>307</v>
      </c>
      <c r="J69" s="40">
        <f t="shared" si="24"/>
        <v>3</v>
      </c>
      <c r="K69" s="33">
        <f t="shared" si="25"/>
        <v>921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23"/>
        <v>307</v>
      </c>
      <c r="J70" s="40">
        <f t="shared" si="24"/>
        <v>3</v>
      </c>
      <c r="K70" s="33">
        <f t="shared" si="25"/>
        <v>921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23"/>
        <v>307</v>
      </c>
      <c r="J71" s="40">
        <f t="shared" si="24"/>
        <v>3</v>
      </c>
      <c r="K71" s="33">
        <f t="shared" si="25"/>
        <v>921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23"/>
        <v>307</v>
      </c>
      <c r="J72" s="40">
        <f t="shared" si="24"/>
        <v>3</v>
      </c>
      <c r="K72" s="33">
        <f t="shared" si="25"/>
        <v>921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23"/>
        <v>307</v>
      </c>
      <c r="J73" s="40">
        <f t="shared" si="24"/>
        <v>3</v>
      </c>
      <c r="K73" s="33">
        <f t="shared" si="25"/>
        <v>921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23"/>
        <v>307</v>
      </c>
      <c r="J74" s="40">
        <f t="shared" si="24"/>
        <v>3</v>
      </c>
      <c r="K74" s="33">
        <f t="shared" si="25"/>
        <v>921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23"/>
        <v>307</v>
      </c>
      <c r="J75" s="40">
        <f t="shared" si="24"/>
        <v>3</v>
      </c>
      <c r="K75" s="33">
        <f t="shared" si="25"/>
        <v>921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23"/>
        <v>307</v>
      </c>
      <c r="J76" s="40">
        <f t="shared" si="24"/>
        <v>3</v>
      </c>
      <c r="K76" s="33">
        <f t="shared" si="25"/>
        <v>921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23"/>
        <v>307</v>
      </c>
      <c r="J77" s="40">
        <f t="shared" si="24"/>
        <v>3</v>
      </c>
      <c r="K77" s="33">
        <f t="shared" si="25"/>
        <v>921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23"/>
        <v>307</v>
      </c>
      <c r="J78" s="40">
        <f t="shared" si="24"/>
        <v>3</v>
      </c>
      <c r="K78" s="33">
        <f t="shared" si="25"/>
        <v>921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23"/>
        <v>307</v>
      </c>
      <c r="J79" s="40">
        <f t="shared" si="24"/>
        <v>3</v>
      </c>
      <c r="K79" s="33">
        <f t="shared" si="25"/>
        <v>921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23"/>
        <v>307</v>
      </c>
      <c r="J80" s="40">
        <f t="shared" si="24"/>
        <v>3</v>
      </c>
      <c r="K80" s="33">
        <f t="shared" si="25"/>
        <v>921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23"/>
        <v>307</v>
      </c>
      <c r="J81" s="40">
        <f t="shared" si="24"/>
        <v>3</v>
      </c>
      <c r="K81" s="33">
        <f t="shared" si="25"/>
        <v>921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23"/>
        <v>307</v>
      </c>
      <c r="J82" s="40">
        <f t="shared" si="24"/>
        <v>3</v>
      </c>
      <c r="K82" s="33">
        <f t="shared" si="25"/>
        <v>921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23"/>
        <v>307</v>
      </c>
      <c r="J83" s="40">
        <f t="shared" si="24"/>
        <v>3</v>
      </c>
      <c r="K83" s="33">
        <f t="shared" si="25"/>
        <v>921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23"/>
        <v>307</v>
      </c>
      <c r="J84" s="40">
        <f t="shared" si="24"/>
        <v>3</v>
      </c>
      <c r="K84" s="33">
        <f t="shared" si="25"/>
        <v>921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23"/>
        <v>307</v>
      </c>
      <c r="J85" s="40">
        <f t="shared" si="24"/>
        <v>3</v>
      </c>
      <c r="K85" s="33">
        <f t="shared" si="25"/>
        <v>921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23"/>
        <v>307</v>
      </c>
      <c r="J86" s="40">
        <f t="shared" si="24"/>
        <v>3</v>
      </c>
      <c r="K86" s="33">
        <f t="shared" si="25"/>
        <v>921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23"/>
        <v>307</v>
      </c>
      <c r="J87" s="40">
        <f t="shared" si="24"/>
        <v>3</v>
      </c>
      <c r="K87" s="33">
        <f t="shared" si="25"/>
        <v>921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23"/>
        <v>307</v>
      </c>
      <c r="J88" s="40">
        <f t="shared" si="24"/>
        <v>3</v>
      </c>
      <c r="K88" s="33">
        <f t="shared" si="25"/>
        <v>921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23"/>
        <v>307</v>
      </c>
      <c r="J89" s="40">
        <f t="shared" si="24"/>
        <v>3</v>
      </c>
      <c r="K89" s="33">
        <f t="shared" si="25"/>
        <v>921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23"/>
        <v>307</v>
      </c>
      <c r="J90" s="40">
        <f t="shared" si="24"/>
        <v>3</v>
      </c>
      <c r="K90" s="33">
        <f t="shared" si="25"/>
        <v>921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23"/>
        <v>307</v>
      </c>
      <c r="J91" s="40">
        <f t="shared" si="24"/>
        <v>3</v>
      </c>
      <c r="K91" s="33">
        <f t="shared" si="25"/>
        <v>921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23"/>
        <v>307</v>
      </c>
      <c r="J92" s="40">
        <f t="shared" si="24"/>
        <v>3</v>
      </c>
      <c r="K92" s="33">
        <f t="shared" si="25"/>
        <v>921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23"/>
        <v>307</v>
      </c>
      <c r="J93" s="40">
        <f t="shared" si="24"/>
        <v>3</v>
      </c>
      <c r="K93" s="33">
        <f t="shared" si="25"/>
        <v>921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23"/>
        <v>307</v>
      </c>
      <c r="J94" s="40">
        <f t="shared" si="24"/>
        <v>3</v>
      </c>
      <c r="K94" s="33">
        <f t="shared" si="25"/>
        <v>921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23"/>
        <v>307</v>
      </c>
      <c r="J95" s="40">
        <f t="shared" si="24"/>
        <v>3</v>
      </c>
      <c r="K95" s="33">
        <f t="shared" si="25"/>
        <v>921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23"/>
        <v>307</v>
      </c>
      <c r="J96" s="40">
        <f t="shared" si="24"/>
        <v>3</v>
      </c>
      <c r="K96" s="33">
        <f t="shared" si="25"/>
        <v>921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23"/>
        <v>307</v>
      </c>
      <c r="J97" s="40">
        <f t="shared" si="24"/>
        <v>3</v>
      </c>
      <c r="K97" s="33">
        <f t="shared" si="25"/>
        <v>921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23"/>
        <v>307</v>
      </c>
      <c r="J98" s="40">
        <f t="shared" si="24"/>
        <v>3</v>
      </c>
      <c r="K98" s="33">
        <f t="shared" si="25"/>
        <v>921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23"/>
        <v>307</v>
      </c>
      <c r="J99" s="40">
        <f t="shared" si="24"/>
        <v>3</v>
      </c>
      <c r="K99" s="33">
        <f t="shared" si="25"/>
        <v>921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23"/>
        <v>307</v>
      </c>
      <c r="J100" s="40">
        <f t="shared" si="24"/>
        <v>3</v>
      </c>
      <c r="K100" s="33">
        <f t="shared" si="25"/>
        <v>921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23"/>
        <v>307</v>
      </c>
      <c r="J101" s="40">
        <f t="shared" si="24"/>
        <v>3</v>
      </c>
      <c r="K101" s="33">
        <f t="shared" si="25"/>
        <v>921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23"/>
        <v>307</v>
      </c>
      <c r="J102" s="40">
        <f t="shared" si="24"/>
        <v>3</v>
      </c>
      <c r="K102" s="33">
        <f t="shared" si="25"/>
        <v>921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23"/>
        <v>307</v>
      </c>
      <c r="J103" s="40">
        <f t="shared" si="24"/>
        <v>3</v>
      </c>
      <c r="K103" s="33">
        <f t="shared" si="25"/>
        <v>921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23"/>
        <v>307</v>
      </c>
      <c r="J104" s="40">
        <f t="shared" si="24"/>
        <v>3</v>
      </c>
      <c r="K104" s="33">
        <f t="shared" si="25"/>
        <v>921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23"/>
        <v>307</v>
      </c>
      <c r="J105" s="40">
        <f t="shared" si="24"/>
        <v>3</v>
      </c>
      <c r="K105" s="33">
        <f t="shared" si="25"/>
        <v>921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23"/>
        <v>307</v>
      </c>
      <c r="J106" s="40">
        <f t="shared" si="24"/>
        <v>3</v>
      </c>
      <c r="K106" s="33">
        <f t="shared" si="25"/>
        <v>921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23"/>
        <v>307</v>
      </c>
      <c r="J107" s="40">
        <f t="shared" si="24"/>
        <v>3</v>
      </c>
      <c r="K107" s="33">
        <f t="shared" si="25"/>
        <v>921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ref="I108:I120" si="26">+I107+C108-F108</f>
        <v>307</v>
      </c>
      <c r="J108" s="40">
        <f t="shared" ref="J108:J120" si="27">ROUND(((K107+E108)-H108)/I108,2)</f>
        <v>3</v>
      </c>
      <c r="K108" s="33">
        <f t="shared" ref="K108:K120" si="28">ROUND(I108*J108,2)</f>
        <v>921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26"/>
        <v>307</v>
      </c>
      <c r="J109" s="40">
        <f t="shared" si="27"/>
        <v>3</v>
      </c>
      <c r="K109" s="33">
        <f t="shared" si="28"/>
        <v>921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26"/>
        <v>307</v>
      </c>
      <c r="J110" s="40">
        <f t="shared" si="27"/>
        <v>3</v>
      </c>
      <c r="K110" s="33">
        <f t="shared" si="28"/>
        <v>921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26"/>
        <v>307</v>
      </c>
      <c r="J111" s="40">
        <f t="shared" si="27"/>
        <v>3</v>
      </c>
      <c r="K111" s="33">
        <f t="shared" si="28"/>
        <v>921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26"/>
        <v>307</v>
      </c>
      <c r="J112" s="40">
        <f t="shared" si="27"/>
        <v>3</v>
      </c>
      <c r="K112" s="33">
        <f t="shared" si="28"/>
        <v>921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26"/>
        <v>307</v>
      </c>
      <c r="J113" s="40">
        <f t="shared" si="27"/>
        <v>3</v>
      </c>
      <c r="K113" s="33">
        <f t="shared" si="28"/>
        <v>921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26"/>
        <v>307</v>
      </c>
      <c r="J114" s="40">
        <f t="shared" si="27"/>
        <v>3</v>
      </c>
      <c r="K114" s="33">
        <f t="shared" si="28"/>
        <v>921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26"/>
        <v>307</v>
      </c>
      <c r="J115" s="40">
        <f t="shared" si="27"/>
        <v>3</v>
      </c>
      <c r="K115" s="33">
        <f t="shared" si="28"/>
        <v>921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26"/>
        <v>307</v>
      </c>
      <c r="J116" s="40">
        <f t="shared" si="27"/>
        <v>3</v>
      </c>
      <c r="K116" s="33">
        <f t="shared" si="28"/>
        <v>921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26"/>
        <v>307</v>
      </c>
      <c r="J117" s="40">
        <f t="shared" si="27"/>
        <v>3</v>
      </c>
      <c r="K117" s="33">
        <f t="shared" si="28"/>
        <v>921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26"/>
        <v>307</v>
      </c>
      <c r="J118" s="40">
        <f t="shared" si="27"/>
        <v>3</v>
      </c>
      <c r="K118" s="33">
        <f t="shared" si="28"/>
        <v>921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26"/>
        <v>307</v>
      </c>
      <c r="J119" s="40">
        <f t="shared" si="27"/>
        <v>3</v>
      </c>
      <c r="K119" s="33">
        <f t="shared" si="28"/>
        <v>921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26"/>
        <v>307</v>
      </c>
      <c r="J120" s="40">
        <f t="shared" si="27"/>
        <v>3</v>
      </c>
      <c r="K120" s="33">
        <f t="shared" si="28"/>
        <v>921</v>
      </c>
      <c r="L120" s="34"/>
    </row>
  </sheetData>
  <mergeCells count="24"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tabColor rgb="FF7030A0"/>
    <pageSetUpPr fitToPage="1"/>
  </sheetPr>
  <dimension ref="A1:T120"/>
  <sheetViews>
    <sheetView topLeftCell="A49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9.710937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710937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7109375" style="165" customWidth="1"/>
    <col min="14" max="16384" width="9.140625" style="1"/>
  </cols>
  <sheetData>
    <row r="1" spans="1:20" ht="28.5" customHeight="1">
      <c r="K1" s="467" t="s">
        <v>0</v>
      </c>
      <c r="L1" s="467"/>
    </row>
    <row r="2" spans="1:20" ht="15" customHeight="1"/>
    <row r="3" spans="1:20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20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20" s="3" customFormat="1" ht="15" customHeight="1">
      <c r="L5" s="4"/>
      <c r="M5" s="4"/>
    </row>
    <row r="6" spans="1:20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20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20" ht="15" customHeight="1" thickBot="1">
      <c r="A8" s="8" t="s">
        <v>5</v>
      </c>
      <c r="B8" s="10"/>
      <c r="C8" s="10"/>
      <c r="D8" s="10" t="s">
        <v>107</v>
      </c>
      <c r="F8" s="10"/>
      <c r="G8" s="10"/>
      <c r="H8" s="38"/>
      <c r="I8" s="9" t="s">
        <v>7</v>
      </c>
      <c r="J8" s="10"/>
      <c r="K8" s="10" t="s">
        <v>111</v>
      </c>
      <c r="L8" s="11"/>
    </row>
    <row r="9" spans="1:20" ht="15" customHeight="1">
      <c r="A9" s="12" t="s">
        <v>9</v>
      </c>
      <c r="D9" s="10" t="s">
        <v>110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20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20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20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20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20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910</v>
      </c>
      <c r="J14" s="25">
        <v>4.8099999999999996</v>
      </c>
      <c r="K14" s="21">
        <f>J14*I14</f>
        <v>4377.0999999999995</v>
      </c>
      <c r="L14" s="26"/>
    </row>
    <row r="15" spans="1:20" ht="17.100000000000001" customHeight="1">
      <c r="A15" s="17">
        <v>45303</v>
      </c>
      <c r="B15" s="70" t="s">
        <v>603</v>
      </c>
      <c r="C15" s="28"/>
      <c r="D15" s="29"/>
      <c r="E15" s="21"/>
      <c r="F15" s="30">
        <v>20</v>
      </c>
      <c r="G15" s="23">
        <f>J14</f>
        <v>4.8099999999999996</v>
      </c>
      <c r="H15" s="21">
        <f>F15*G15</f>
        <v>96.199999999999989</v>
      </c>
      <c r="I15" s="32">
        <f>+I14+C15-F15</f>
        <v>890</v>
      </c>
      <c r="J15" s="40">
        <f>ROUND(((K14+E15)-H15)/I15,2)</f>
        <v>4.8099999999999996</v>
      </c>
      <c r="K15" s="33">
        <f>ROUND(I15*J15,2)</f>
        <v>4280.8999999999996</v>
      </c>
      <c r="L15" s="34"/>
      <c r="M15" s="165" t="s">
        <v>604</v>
      </c>
      <c r="P15" s="55"/>
      <c r="Q15" s="60"/>
      <c r="R15" s="61"/>
      <c r="S15" s="62"/>
      <c r="T15" s="62"/>
    </row>
    <row r="16" spans="1:20" ht="17.100000000000001" customHeight="1">
      <c r="A16" s="17">
        <v>45306</v>
      </c>
      <c r="B16" s="70" t="s">
        <v>607</v>
      </c>
      <c r="C16" s="28"/>
      <c r="D16" s="29"/>
      <c r="E16" s="21"/>
      <c r="F16" s="30">
        <v>30</v>
      </c>
      <c r="G16" s="23">
        <f t="shared" ref="G16:G22" si="0">J15</f>
        <v>4.8099999999999996</v>
      </c>
      <c r="H16" s="21">
        <f t="shared" ref="H16:H22" si="1">F16*G16</f>
        <v>144.29999999999998</v>
      </c>
      <c r="I16" s="32">
        <f t="shared" ref="I16:I22" si="2">+I15+C16-F16</f>
        <v>860</v>
      </c>
      <c r="J16" s="40">
        <f t="shared" ref="J16:J22" si="3">ROUND(((K15+E16)-H16)/I16,2)</f>
        <v>4.8099999999999996</v>
      </c>
      <c r="K16" s="33">
        <f t="shared" ref="K16:K22" si="4">ROUND(I16*J16,2)</f>
        <v>4136.6000000000004</v>
      </c>
      <c r="L16" s="34"/>
      <c r="M16" s="167" t="s">
        <v>608</v>
      </c>
      <c r="R16" s="61"/>
    </row>
    <row r="17" spans="1:18" ht="17.100000000000001" customHeight="1">
      <c r="A17" s="194">
        <v>45306</v>
      </c>
      <c r="B17" s="195" t="s">
        <v>607</v>
      </c>
      <c r="C17" s="196"/>
      <c r="D17" s="197"/>
      <c r="E17" s="198"/>
      <c r="F17" s="199">
        <v>50</v>
      </c>
      <c r="G17" s="200">
        <f t="shared" si="0"/>
        <v>4.8099999999999996</v>
      </c>
      <c r="H17" s="198">
        <f t="shared" si="1"/>
        <v>240.49999999999997</v>
      </c>
      <c r="I17" s="201">
        <f t="shared" si="2"/>
        <v>810</v>
      </c>
      <c r="J17" s="202">
        <f t="shared" si="3"/>
        <v>4.8099999999999996</v>
      </c>
      <c r="K17" s="203">
        <f t="shared" si="4"/>
        <v>3896.1</v>
      </c>
      <c r="L17" s="204"/>
      <c r="M17" s="205" t="s">
        <v>609</v>
      </c>
      <c r="R17" s="61"/>
    </row>
    <row r="18" spans="1:18" ht="17.100000000000001" customHeight="1">
      <c r="A18" s="17">
        <v>45328</v>
      </c>
      <c r="B18" s="73" t="s">
        <v>607</v>
      </c>
      <c r="C18" s="19"/>
      <c r="D18" s="20"/>
      <c r="E18" s="21"/>
      <c r="F18" s="22">
        <v>30</v>
      </c>
      <c r="G18" s="23">
        <f t="shared" si="0"/>
        <v>4.8099999999999996</v>
      </c>
      <c r="H18" s="21">
        <f t="shared" si="1"/>
        <v>144.29999999999998</v>
      </c>
      <c r="I18" s="24">
        <f t="shared" si="2"/>
        <v>780</v>
      </c>
      <c r="J18" s="174">
        <f t="shared" si="3"/>
        <v>4.8099999999999996</v>
      </c>
      <c r="K18" s="21">
        <f t="shared" si="4"/>
        <v>3751.8</v>
      </c>
      <c r="L18" s="26"/>
      <c r="M18" s="165" t="s">
        <v>659</v>
      </c>
      <c r="R18" s="61"/>
    </row>
    <row r="19" spans="1:18" ht="17.100000000000001" customHeight="1">
      <c r="A19" s="17">
        <v>45344</v>
      </c>
      <c r="B19" s="70" t="s">
        <v>566</v>
      </c>
      <c r="C19" s="28"/>
      <c r="D19" s="29"/>
      <c r="E19" s="21"/>
      <c r="F19" s="30">
        <v>20</v>
      </c>
      <c r="G19" s="23">
        <f>J18</f>
        <v>4.8099999999999996</v>
      </c>
      <c r="H19" s="21">
        <f t="shared" si="1"/>
        <v>96.199999999999989</v>
      </c>
      <c r="I19" s="32">
        <f>+I18+C19-F19</f>
        <v>760</v>
      </c>
      <c r="J19" s="40">
        <f>ROUND(((K18+E19)-H19)/I19,2)</f>
        <v>4.8099999999999996</v>
      </c>
      <c r="K19" s="33">
        <f t="shared" si="4"/>
        <v>3655.6</v>
      </c>
      <c r="L19" s="34"/>
      <c r="M19" s="165" t="s">
        <v>684</v>
      </c>
      <c r="R19" s="61"/>
    </row>
    <row r="20" spans="1:18" ht="17.100000000000001" customHeight="1">
      <c r="A20" s="17">
        <v>45349</v>
      </c>
      <c r="B20" s="70" t="s">
        <v>577</v>
      </c>
      <c r="C20" s="28"/>
      <c r="D20" s="29"/>
      <c r="E20" s="21"/>
      <c r="F20" s="30">
        <v>30</v>
      </c>
      <c r="G20" s="23">
        <f t="shared" si="0"/>
        <v>4.8099999999999996</v>
      </c>
      <c r="H20" s="21">
        <f t="shared" si="1"/>
        <v>144.29999999999998</v>
      </c>
      <c r="I20" s="32">
        <f t="shared" si="2"/>
        <v>730</v>
      </c>
      <c r="J20" s="40">
        <f t="shared" si="3"/>
        <v>4.8099999999999996</v>
      </c>
      <c r="K20" s="33">
        <f t="shared" si="4"/>
        <v>3511.3</v>
      </c>
      <c r="L20" s="34"/>
      <c r="M20" s="165" t="s">
        <v>704</v>
      </c>
      <c r="R20" s="61"/>
    </row>
    <row r="21" spans="1:18" ht="17.100000000000001" customHeight="1">
      <c r="A21" s="194">
        <v>45349</v>
      </c>
      <c r="B21" s="195" t="s">
        <v>603</v>
      </c>
      <c r="C21" s="196"/>
      <c r="D21" s="197"/>
      <c r="E21" s="198"/>
      <c r="F21" s="199">
        <v>50</v>
      </c>
      <c r="G21" s="200">
        <f t="shared" si="0"/>
        <v>4.8099999999999996</v>
      </c>
      <c r="H21" s="198">
        <f t="shared" si="1"/>
        <v>240.49999999999997</v>
      </c>
      <c r="I21" s="201">
        <f t="shared" si="2"/>
        <v>680</v>
      </c>
      <c r="J21" s="202">
        <f t="shared" si="3"/>
        <v>4.8099999999999996</v>
      </c>
      <c r="K21" s="203">
        <f t="shared" si="4"/>
        <v>3270.8</v>
      </c>
      <c r="L21" s="204"/>
      <c r="M21" s="205" t="s">
        <v>711</v>
      </c>
      <c r="R21" s="61"/>
    </row>
    <row r="22" spans="1:18" ht="17.100000000000001" customHeight="1">
      <c r="A22" s="17">
        <v>45355</v>
      </c>
      <c r="B22" s="85" t="s">
        <v>585</v>
      </c>
      <c r="C22" s="19"/>
      <c r="D22" s="20"/>
      <c r="E22" s="21"/>
      <c r="F22" s="22">
        <v>30</v>
      </c>
      <c r="G22" s="23">
        <f t="shared" si="0"/>
        <v>4.8099999999999996</v>
      </c>
      <c r="H22" s="21">
        <f t="shared" si="1"/>
        <v>144.29999999999998</v>
      </c>
      <c r="I22" s="24">
        <f t="shared" si="2"/>
        <v>650</v>
      </c>
      <c r="J22" s="174">
        <f t="shared" si="3"/>
        <v>4.8099999999999996</v>
      </c>
      <c r="K22" s="21">
        <f t="shared" si="4"/>
        <v>3126.5</v>
      </c>
      <c r="L22" s="26"/>
      <c r="M22" s="165" t="s">
        <v>724</v>
      </c>
      <c r="R22" s="61"/>
    </row>
    <row r="23" spans="1:18" ht="17.100000000000001" customHeight="1">
      <c r="A23" s="194">
        <v>45355</v>
      </c>
      <c r="B23" s="195" t="s">
        <v>588</v>
      </c>
      <c r="C23" s="196"/>
      <c r="D23" s="197"/>
      <c r="E23" s="198"/>
      <c r="F23" s="199">
        <v>10</v>
      </c>
      <c r="G23" s="200">
        <f t="shared" ref="G23:G28" si="5">J22</f>
        <v>4.8099999999999996</v>
      </c>
      <c r="H23" s="198">
        <f t="shared" ref="H23:H28" si="6">F23*G23</f>
        <v>48.099999999999994</v>
      </c>
      <c r="I23" s="201">
        <f t="shared" ref="I23:I44" si="7">+I22+C23-F23</f>
        <v>640</v>
      </c>
      <c r="J23" s="202">
        <f t="shared" ref="J23:J44" si="8">ROUND(((K22+E23)-H23)/I23,2)</f>
        <v>4.8099999999999996</v>
      </c>
      <c r="K23" s="203">
        <f t="shared" ref="K23:K44" si="9">ROUND(I23*J23,2)</f>
        <v>3078.4</v>
      </c>
      <c r="L23" s="204"/>
      <c r="M23" s="315" t="s">
        <v>726</v>
      </c>
      <c r="R23" s="61"/>
    </row>
    <row r="24" spans="1:18" ht="17.100000000000001" customHeight="1">
      <c r="A24" s="17">
        <v>45383</v>
      </c>
      <c r="B24" s="73" t="s">
        <v>577</v>
      </c>
      <c r="C24" s="19"/>
      <c r="D24" s="20"/>
      <c r="E24" s="21"/>
      <c r="F24" s="22">
        <v>27</v>
      </c>
      <c r="G24" s="23">
        <f t="shared" si="5"/>
        <v>4.8099999999999996</v>
      </c>
      <c r="H24" s="21">
        <f t="shared" si="6"/>
        <v>129.86999999999998</v>
      </c>
      <c r="I24" s="24">
        <f t="shared" si="7"/>
        <v>613</v>
      </c>
      <c r="J24" s="174">
        <f t="shared" si="8"/>
        <v>4.8099999999999996</v>
      </c>
      <c r="K24" s="21">
        <f t="shared" si="9"/>
        <v>2948.53</v>
      </c>
      <c r="L24" s="26"/>
      <c r="M24" s="165" t="s">
        <v>789</v>
      </c>
      <c r="R24" s="61"/>
    </row>
    <row r="25" spans="1:18" ht="17.100000000000001" customHeight="1">
      <c r="A25" s="17">
        <v>45385</v>
      </c>
      <c r="B25" s="70" t="s">
        <v>605</v>
      </c>
      <c r="C25" s="28"/>
      <c r="D25" s="29"/>
      <c r="E25" s="21"/>
      <c r="F25" s="30">
        <v>40</v>
      </c>
      <c r="G25" s="23">
        <f t="shared" si="5"/>
        <v>4.8099999999999996</v>
      </c>
      <c r="H25" s="21">
        <f t="shared" si="6"/>
        <v>192.39999999999998</v>
      </c>
      <c r="I25" s="32">
        <f t="shared" si="7"/>
        <v>573</v>
      </c>
      <c r="J25" s="40">
        <f t="shared" si="8"/>
        <v>4.8099999999999996</v>
      </c>
      <c r="K25" s="33">
        <f t="shared" si="9"/>
        <v>2756.13</v>
      </c>
      <c r="L25" s="34"/>
      <c r="M25" s="165" t="s">
        <v>800</v>
      </c>
      <c r="R25" s="61"/>
    </row>
    <row r="26" spans="1:18" ht="17.100000000000001" customHeight="1">
      <c r="A26" s="17">
        <v>45400</v>
      </c>
      <c r="B26" s="70" t="s">
        <v>570</v>
      </c>
      <c r="C26" s="28"/>
      <c r="D26" s="29"/>
      <c r="E26" s="21"/>
      <c r="F26" s="30">
        <v>5</v>
      </c>
      <c r="G26" s="23">
        <f t="shared" si="5"/>
        <v>4.8099999999999996</v>
      </c>
      <c r="H26" s="21">
        <f t="shared" si="6"/>
        <v>24.049999999999997</v>
      </c>
      <c r="I26" s="32">
        <f t="shared" si="7"/>
        <v>568</v>
      </c>
      <c r="J26" s="40">
        <f t="shared" si="8"/>
        <v>4.8099999999999996</v>
      </c>
      <c r="K26" s="33">
        <f t="shared" si="9"/>
        <v>2732.08</v>
      </c>
      <c r="L26" s="34"/>
      <c r="M26" s="165" t="s">
        <v>839</v>
      </c>
      <c r="R26" s="61"/>
    </row>
    <row r="27" spans="1:18" ht="17.100000000000001" customHeight="1">
      <c r="A27" s="194">
        <v>45412</v>
      </c>
      <c r="B27" s="195" t="s">
        <v>566</v>
      </c>
      <c r="C27" s="196"/>
      <c r="D27" s="197"/>
      <c r="E27" s="198"/>
      <c r="F27" s="199">
        <v>10</v>
      </c>
      <c r="G27" s="200">
        <f t="shared" si="5"/>
        <v>4.8099999999999996</v>
      </c>
      <c r="H27" s="198">
        <f t="shared" si="6"/>
        <v>48.099999999999994</v>
      </c>
      <c r="I27" s="201">
        <f t="shared" si="7"/>
        <v>558</v>
      </c>
      <c r="J27" s="202">
        <f t="shared" si="8"/>
        <v>4.8099999999999996</v>
      </c>
      <c r="K27" s="203">
        <f t="shared" si="9"/>
        <v>2683.98</v>
      </c>
      <c r="L27" s="204"/>
      <c r="M27" s="205" t="s">
        <v>864</v>
      </c>
      <c r="R27" s="61"/>
    </row>
    <row r="28" spans="1:18" ht="17.100000000000001" customHeight="1">
      <c r="A28" s="17">
        <v>45414</v>
      </c>
      <c r="B28" s="73" t="s">
        <v>574</v>
      </c>
      <c r="C28" s="19"/>
      <c r="D28" s="20"/>
      <c r="E28" s="21"/>
      <c r="F28" s="22">
        <v>40</v>
      </c>
      <c r="G28" s="23">
        <f t="shared" si="5"/>
        <v>4.8099999999999996</v>
      </c>
      <c r="H28" s="21">
        <f t="shared" si="6"/>
        <v>192.39999999999998</v>
      </c>
      <c r="I28" s="24">
        <f t="shared" si="7"/>
        <v>518</v>
      </c>
      <c r="J28" s="174">
        <f t="shared" si="8"/>
        <v>4.8099999999999996</v>
      </c>
      <c r="K28" s="21">
        <f t="shared" si="9"/>
        <v>2491.58</v>
      </c>
      <c r="L28" s="26"/>
      <c r="M28" s="165" t="s">
        <v>869</v>
      </c>
      <c r="R28" s="61"/>
    </row>
    <row r="29" spans="1:18" ht="17.100000000000001" customHeight="1">
      <c r="A29" s="17">
        <v>45418</v>
      </c>
      <c r="B29" s="70" t="s">
        <v>585</v>
      </c>
      <c r="C29" s="28"/>
      <c r="D29" s="29"/>
      <c r="E29" s="21"/>
      <c r="F29" s="30">
        <v>30</v>
      </c>
      <c r="G29" s="23">
        <f t="shared" ref="G29:G51" si="10">J28</f>
        <v>4.8099999999999996</v>
      </c>
      <c r="H29" s="21">
        <f t="shared" ref="H29:H51" si="11">F29*G29</f>
        <v>144.29999999999998</v>
      </c>
      <c r="I29" s="32">
        <f t="shared" si="7"/>
        <v>488</v>
      </c>
      <c r="J29" s="40">
        <f t="shared" si="8"/>
        <v>4.8099999999999996</v>
      </c>
      <c r="K29" s="33">
        <f t="shared" si="9"/>
        <v>2347.2800000000002</v>
      </c>
      <c r="L29" s="34"/>
      <c r="M29" s="165" t="s">
        <v>875</v>
      </c>
    </row>
    <row r="30" spans="1:18" ht="17.100000000000001" customHeight="1">
      <c r="A30" s="17">
        <v>45425</v>
      </c>
      <c r="B30" s="70" t="s">
        <v>591</v>
      </c>
      <c r="C30" s="28"/>
      <c r="D30" s="29"/>
      <c r="E30" s="21"/>
      <c r="F30" s="30">
        <v>50</v>
      </c>
      <c r="G30" s="23">
        <f t="shared" si="10"/>
        <v>4.8099999999999996</v>
      </c>
      <c r="H30" s="21">
        <f t="shared" si="11"/>
        <v>240.49999999999997</v>
      </c>
      <c r="I30" s="32">
        <f t="shared" si="7"/>
        <v>438</v>
      </c>
      <c r="J30" s="40">
        <f t="shared" si="8"/>
        <v>4.8099999999999996</v>
      </c>
      <c r="K30" s="33">
        <f t="shared" si="9"/>
        <v>2106.7800000000002</v>
      </c>
      <c r="L30" s="34"/>
      <c r="M30" s="165" t="s">
        <v>898</v>
      </c>
    </row>
    <row r="31" spans="1:18" ht="17.100000000000001" customHeight="1">
      <c r="A31" s="17">
        <v>45426</v>
      </c>
      <c r="B31" s="70" t="s">
        <v>566</v>
      </c>
      <c r="C31" s="28"/>
      <c r="D31" s="29"/>
      <c r="E31" s="21"/>
      <c r="F31" s="30">
        <v>20</v>
      </c>
      <c r="G31" s="23">
        <f t="shared" si="10"/>
        <v>4.8099999999999996</v>
      </c>
      <c r="H31" s="21">
        <f t="shared" si="11"/>
        <v>96.199999999999989</v>
      </c>
      <c r="I31" s="32">
        <f>+I30+C31-F31</f>
        <v>418</v>
      </c>
      <c r="J31" s="40">
        <f>ROUND(((K30+E31)-H31)/I31,2)</f>
        <v>4.8099999999999996</v>
      </c>
      <c r="K31" s="33">
        <f>ROUND(I31*J31,2)</f>
        <v>2010.58</v>
      </c>
      <c r="L31" s="34"/>
      <c r="M31" s="165" t="s">
        <v>921</v>
      </c>
    </row>
    <row r="32" spans="1:18" ht="17.100000000000001" customHeight="1">
      <c r="A32" s="17">
        <v>45432</v>
      </c>
      <c r="B32" s="70" t="s">
        <v>585</v>
      </c>
      <c r="C32" s="28"/>
      <c r="D32" s="29"/>
      <c r="E32" s="21"/>
      <c r="F32" s="30">
        <v>70</v>
      </c>
      <c r="G32" s="23">
        <f t="shared" si="10"/>
        <v>4.8099999999999996</v>
      </c>
      <c r="H32" s="21">
        <f t="shared" si="11"/>
        <v>336.7</v>
      </c>
      <c r="I32" s="32">
        <f t="shared" si="7"/>
        <v>348</v>
      </c>
      <c r="J32" s="40">
        <f t="shared" si="8"/>
        <v>4.8099999999999996</v>
      </c>
      <c r="K32" s="33">
        <f t="shared" si="9"/>
        <v>1673.88</v>
      </c>
      <c r="L32" s="34"/>
      <c r="M32" s="165" t="s">
        <v>936</v>
      </c>
    </row>
    <row r="33" spans="1:13" ht="17.100000000000001" customHeight="1">
      <c r="A33" s="194">
        <v>45440</v>
      </c>
      <c r="B33" s="195" t="s">
        <v>607</v>
      </c>
      <c r="C33" s="196"/>
      <c r="D33" s="197"/>
      <c r="E33" s="198"/>
      <c r="F33" s="199">
        <v>50</v>
      </c>
      <c r="G33" s="200">
        <f t="shared" si="10"/>
        <v>4.8099999999999996</v>
      </c>
      <c r="H33" s="198">
        <f t="shared" si="11"/>
        <v>240.49999999999997</v>
      </c>
      <c r="I33" s="201">
        <f>+I32+C33-F33</f>
        <v>298</v>
      </c>
      <c r="J33" s="202">
        <f>ROUND(((K32+E33)-H33)/I33,2)</f>
        <v>4.8099999999999996</v>
      </c>
      <c r="K33" s="203">
        <f>ROUND(I33*J33,2)</f>
        <v>1433.38</v>
      </c>
      <c r="L33" s="204"/>
      <c r="M33" s="205" t="s">
        <v>957</v>
      </c>
    </row>
    <row r="34" spans="1:13" ht="17.100000000000001" customHeight="1">
      <c r="A34" s="17">
        <v>45446</v>
      </c>
      <c r="B34" s="73" t="s">
        <v>585</v>
      </c>
      <c r="C34" s="19"/>
      <c r="D34" s="20"/>
      <c r="E34" s="21"/>
      <c r="F34" s="22">
        <v>30</v>
      </c>
      <c r="G34" s="23">
        <f t="shared" si="10"/>
        <v>4.8099999999999996</v>
      </c>
      <c r="H34" s="21">
        <f t="shared" si="11"/>
        <v>144.29999999999998</v>
      </c>
      <c r="I34" s="24">
        <f t="shared" si="7"/>
        <v>268</v>
      </c>
      <c r="J34" s="174">
        <f t="shared" si="8"/>
        <v>4.8099999999999996</v>
      </c>
      <c r="K34" s="21">
        <f t="shared" si="9"/>
        <v>1289.08</v>
      </c>
      <c r="L34" s="26"/>
      <c r="M34" s="165" t="s">
        <v>964</v>
      </c>
    </row>
    <row r="35" spans="1:13" ht="17.100000000000001" customHeight="1">
      <c r="A35" s="17">
        <v>45446</v>
      </c>
      <c r="B35" s="70" t="s">
        <v>607</v>
      </c>
      <c r="C35" s="28"/>
      <c r="D35" s="29"/>
      <c r="E35" s="21"/>
      <c r="F35" s="30">
        <v>100</v>
      </c>
      <c r="G35" s="23">
        <f t="shared" si="10"/>
        <v>4.8099999999999996</v>
      </c>
      <c r="H35" s="21">
        <f t="shared" si="11"/>
        <v>480.99999999999994</v>
      </c>
      <c r="I35" s="32">
        <f t="shared" si="7"/>
        <v>168</v>
      </c>
      <c r="J35" s="40">
        <f t="shared" si="8"/>
        <v>4.8099999999999996</v>
      </c>
      <c r="K35" s="33">
        <f t="shared" si="9"/>
        <v>808.08</v>
      </c>
      <c r="L35" s="34"/>
      <c r="M35" s="165" t="s">
        <v>965</v>
      </c>
    </row>
    <row r="36" spans="1:13" ht="17.100000000000001" customHeight="1">
      <c r="A36" s="17">
        <v>45448</v>
      </c>
      <c r="B36" s="70" t="s">
        <v>577</v>
      </c>
      <c r="C36" s="28"/>
      <c r="D36" s="29"/>
      <c r="E36" s="21"/>
      <c r="F36" s="30">
        <v>15</v>
      </c>
      <c r="G36" s="23">
        <f t="shared" si="10"/>
        <v>4.8099999999999996</v>
      </c>
      <c r="H36" s="21">
        <f t="shared" si="11"/>
        <v>72.149999999999991</v>
      </c>
      <c r="I36" s="32">
        <f t="shared" si="7"/>
        <v>153</v>
      </c>
      <c r="J36" s="40">
        <f t="shared" si="8"/>
        <v>4.8099999999999996</v>
      </c>
      <c r="K36" s="33">
        <f t="shared" si="9"/>
        <v>735.93</v>
      </c>
      <c r="L36" s="34"/>
      <c r="M36" s="165" t="s">
        <v>974</v>
      </c>
    </row>
    <row r="37" spans="1:13" ht="17.100000000000001" customHeight="1">
      <c r="A37" s="17">
        <v>45449</v>
      </c>
      <c r="B37" s="70" t="s">
        <v>577</v>
      </c>
      <c r="C37" s="28"/>
      <c r="D37" s="29"/>
      <c r="E37" s="21"/>
      <c r="F37" s="30">
        <v>50</v>
      </c>
      <c r="G37" s="23">
        <f t="shared" si="10"/>
        <v>4.8099999999999996</v>
      </c>
      <c r="H37" s="21">
        <f t="shared" si="11"/>
        <v>240.49999999999997</v>
      </c>
      <c r="I37" s="32">
        <f t="shared" si="7"/>
        <v>103</v>
      </c>
      <c r="J37" s="40">
        <f t="shared" si="8"/>
        <v>4.8099999999999996</v>
      </c>
      <c r="K37" s="33">
        <f t="shared" si="9"/>
        <v>495.43</v>
      </c>
      <c r="L37" s="34"/>
      <c r="M37" s="165" t="s">
        <v>981</v>
      </c>
    </row>
    <row r="38" spans="1:13" ht="17.100000000000001" customHeight="1">
      <c r="A38" s="194">
        <v>45468</v>
      </c>
      <c r="B38" s="195" t="s">
        <v>607</v>
      </c>
      <c r="C38" s="196"/>
      <c r="D38" s="197"/>
      <c r="E38" s="198"/>
      <c r="F38" s="199">
        <v>50</v>
      </c>
      <c r="G38" s="200">
        <f t="shared" si="10"/>
        <v>4.8099999999999996</v>
      </c>
      <c r="H38" s="198">
        <f t="shared" si="11"/>
        <v>240.49999999999997</v>
      </c>
      <c r="I38" s="201">
        <f t="shared" si="7"/>
        <v>53</v>
      </c>
      <c r="J38" s="202">
        <f t="shared" si="8"/>
        <v>4.8099999999999996</v>
      </c>
      <c r="K38" s="203">
        <f t="shared" si="9"/>
        <v>254.93</v>
      </c>
      <c r="L38" s="204"/>
      <c r="M38" s="205" t="s">
        <v>1007</v>
      </c>
    </row>
    <row r="39" spans="1:13" ht="17.100000000000001" customHeight="1">
      <c r="A39" s="17">
        <v>45475</v>
      </c>
      <c r="B39" s="73" t="s">
        <v>577</v>
      </c>
      <c r="C39" s="19"/>
      <c r="D39" s="20"/>
      <c r="E39" s="21"/>
      <c r="F39" s="22">
        <v>12</v>
      </c>
      <c r="G39" s="23">
        <f t="shared" si="10"/>
        <v>4.8099999999999996</v>
      </c>
      <c r="H39" s="21">
        <f t="shared" si="11"/>
        <v>57.72</v>
      </c>
      <c r="I39" s="24">
        <f t="shared" si="7"/>
        <v>41</v>
      </c>
      <c r="J39" s="174">
        <f t="shared" si="8"/>
        <v>4.8099999999999996</v>
      </c>
      <c r="K39" s="21">
        <f t="shared" si="9"/>
        <v>197.21</v>
      </c>
      <c r="L39" s="26"/>
      <c r="M39" s="165" t="s">
        <v>1032</v>
      </c>
    </row>
    <row r="40" spans="1:13" ht="17.100000000000001" customHeight="1">
      <c r="A40" s="17">
        <v>45481</v>
      </c>
      <c r="B40" s="70" t="s">
        <v>577</v>
      </c>
      <c r="C40" s="28"/>
      <c r="D40" s="29"/>
      <c r="E40" s="21"/>
      <c r="F40" s="30">
        <v>5</v>
      </c>
      <c r="G40" s="23">
        <f t="shared" si="10"/>
        <v>4.8099999999999996</v>
      </c>
      <c r="H40" s="21">
        <f t="shared" si="11"/>
        <v>24.049999999999997</v>
      </c>
      <c r="I40" s="32">
        <f t="shared" si="7"/>
        <v>36</v>
      </c>
      <c r="J40" s="40">
        <f t="shared" si="8"/>
        <v>4.8099999999999996</v>
      </c>
      <c r="K40" s="33">
        <f t="shared" si="9"/>
        <v>173.16</v>
      </c>
      <c r="L40" s="34"/>
      <c r="M40" s="165" t="s">
        <v>1040</v>
      </c>
    </row>
    <row r="41" spans="1:13" ht="17.100000000000001" customHeight="1">
      <c r="A41" s="17">
        <v>45481</v>
      </c>
      <c r="B41" s="70" t="s">
        <v>585</v>
      </c>
      <c r="C41" s="28"/>
      <c r="D41" s="29"/>
      <c r="E41" s="21"/>
      <c r="F41" s="30">
        <v>30</v>
      </c>
      <c r="G41" s="23">
        <f t="shared" si="10"/>
        <v>4.8099999999999996</v>
      </c>
      <c r="H41" s="21">
        <f t="shared" si="11"/>
        <v>144.29999999999998</v>
      </c>
      <c r="I41" s="32">
        <f t="shared" si="7"/>
        <v>6</v>
      </c>
      <c r="J41" s="40">
        <f t="shared" si="8"/>
        <v>4.8099999999999996</v>
      </c>
      <c r="K41" s="33">
        <f t="shared" si="9"/>
        <v>28.86</v>
      </c>
      <c r="L41" s="34"/>
      <c r="M41" s="165" t="s">
        <v>1042</v>
      </c>
    </row>
    <row r="42" spans="1:13" ht="17.100000000000001" customHeight="1">
      <c r="A42" s="17">
        <v>45490</v>
      </c>
      <c r="B42" s="70" t="s">
        <v>605</v>
      </c>
      <c r="C42" s="28"/>
      <c r="D42" s="29"/>
      <c r="E42" s="21"/>
      <c r="F42" s="30">
        <v>6</v>
      </c>
      <c r="G42" s="23">
        <f t="shared" si="10"/>
        <v>4.8099999999999996</v>
      </c>
      <c r="H42" s="21">
        <f t="shared" si="11"/>
        <v>28.86</v>
      </c>
      <c r="I42" s="32">
        <f t="shared" si="7"/>
        <v>0</v>
      </c>
      <c r="J42" s="40">
        <v>0</v>
      </c>
      <c r="K42" s="33">
        <f t="shared" si="9"/>
        <v>0</v>
      </c>
      <c r="L42" s="34"/>
      <c r="M42" s="165" t="s">
        <v>1080</v>
      </c>
    </row>
    <row r="43" spans="1:13" ht="17.100000000000001" customHeight="1">
      <c r="A43" s="17">
        <v>45546</v>
      </c>
      <c r="B43" s="70" t="s">
        <v>1286</v>
      </c>
      <c r="C43" s="28">
        <v>1500</v>
      </c>
      <c r="D43" s="29">
        <v>2.96</v>
      </c>
      <c r="E43" s="21">
        <f>C43*D43</f>
        <v>4440</v>
      </c>
      <c r="F43" s="30"/>
      <c r="G43" s="23">
        <f t="shared" si="10"/>
        <v>0</v>
      </c>
      <c r="H43" s="21">
        <f t="shared" si="11"/>
        <v>0</v>
      </c>
      <c r="I43" s="32">
        <f t="shared" si="7"/>
        <v>1500</v>
      </c>
      <c r="J43" s="40">
        <f t="shared" si="8"/>
        <v>2.96</v>
      </c>
      <c r="K43" s="33">
        <f t="shared" si="9"/>
        <v>4440</v>
      </c>
      <c r="L43" s="34"/>
    </row>
    <row r="44" spans="1:13" ht="17.100000000000001" customHeight="1">
      <c r="A44" s="17">
        <v>45554</v>
      </c>
      <c r="B44" s="70" t="s">
        <v>577</v>
      </c>
      <c r="C44" s="28"/>
      <c r="D44" s="29"/>
      <c r="E44" s="21"/>
      <c r="F44" s="30">
        <v>15</v>
      </c>
      <c r="G44" s="23">
        <f t="shared" si="10"/>
        <v>2.96</v>
      </c>
      <c r="H44" s="21">
        <f t="shared" si="11"/>
        <v>44.4</v>
      </c>
      <c r="I44" s="32">
        <f t="shared" si="7"/>
        <v>1485</v>
      </c>
      <c r="J44" s="40">
        <f t="shared" si="8"/>
        <v>2.96</v>
      </c>
      <c r="K44" s="33">
        <f t="shared" si="9"/>
        <v>4395.6000000000004</v>
      </c>
      <c r="L44" s="34"/>
    </row>
    <row r="45" spans="1:13" ht="17.100000000000001" customHeight="1">
      <c r="A45" s="17">
        <v>45568</v>
      </c>
      <c r="B45" s="70" t="s">
        <v>607</v>
      </c>
      <c r="C45" s="28"/>
      <c r="D45" s="29"/>
      <c r="E45" s="21"/>
      <c r="F45" s="30">
        <v>54</v>
      </c>
      <c r="G45" s="23">
        <f t="shared" si="10"/>
        <v>2.96</v>
      </c>
      <c r="H45" s="21">
        <f t="shared" si="11"/>
        <v>159.84</v>
      </c>
      <c r="I45" s="32">
        <f t="shared" ref="I45:I51" si="12">+I44+C45-F45</f>
        <v>1431</v>
      </c>
      <c r="J45" s="40">
        <f t="shared" ref="J45:J51" si="13">ROUND(((K44+E45)-H45)/I45,2)</f>
        <v>2.96</v>
      </c>
      <c r="K45" s="33">
        <f t="shared" ref="K45:K51" si="14">ROUND(I45*J45,2)</f>
        <v>4235.76</v>
      </c>
      <c r="L45" s="34"/>
      <c r="M45" s="165" t="s">
        <v>1329</v>
      </c>
    </row>
    <row r="46" spans="1:13" ht="17.100000000000001" customHeight="1">
      <c r="A46" s="17">
        <v>45569</v>
      </c>
      <c r="B46" s="70" t="s">
        <v>603</v>
      </c>
      <c r="C46" s="28"/>
      <c r="D46" s="29"/>
      <c r="E46" s="21"/>
      <c r="F46" s="30">
        <v>50</v>
      </c>
      <c r="G46" s="23">
        <f t="shared" si="10"/>
        <v>2.96</v>
      </c>
      <c r="H46" s="21">
        <f t="shared" si="11"/>
        <v>148</v>
      </c>
      <c r="I46" s="32">
        <f t="shared" si="12"/>
        <v>1381</v>
      </c>
      <c r="J46" s="40">
        <f t="shared" si="13"/>
        <v>2.96</v>
      </c>
      <c r="K46" s="33">
        <f t="shared" si="14"/>
        <v>4087.76</v>
      </c>
      <c r="L46" s="34"/>
      <c r="M46" s="165" t="s">
        <v>1333</v>
      </c>
    </row>
    <row r="47" spans="1:13" ht="17.100000000000001" customHeight="1">
      <c r="A47" s="17">
        <v>45569</v>
      </c>
      <c r="B47" s="70" t="s">
        <v>566</v>
      </c>
      <c r="C47" s="28"/>
      <c r="D47" s="29"/>
      <c r="E47" s="21"/>
      <c r="F47" s="30">
        <v>30</v>
      </c>
      <c r="G47" s="23">
        <f t="shared" si="10"/>
        <v>2.96</v>
      </c>
      <c r="H47" s="21">
        <f t="shared" si="11"/>
        <v>88.8</v>
      </c>
      <c r="I47" s="32">
        <f t="shared" si="12"/>
        <v>1351</v>
      </c>
      <c r="J47" s="40">
        <f t="shared" si="13"/>
        <v>2.96</v>
      </c>
      <c r="K47" s="33">
        <f t="shared" si="14"/>
        <v>3998.96</v>
      </c>
      <c r="L47" s="34"/>
      <c r="M47" s="165" t="s">
        <v>1336</v>
      </c>
    </row>
    <row r="48" spans="1:13" ht="17.100000000000001" customHeight="1">
      <c r="A48" s="17">
        <v>45569</v>
      </c>
      <c r="B48" s="70" t="s">
        <v>607</v>
      </c>
      <c r="C48" s="28"/>
      <c r="D48" s="29"/>
      <c r="E48" s="21"/>
      <c r="F48" s="30">
        <v>30</v>
      </c>
      <c r="G48" s="23">
        <f t="shared" si="10"/>
        <v>2.96</v>
      </c>
      <c r="H48" s="21">
        <f t="shared" si="11"/>
        <v>88.8</v>
      </c>
      <c r="I48" s="32">
        <f t="shared" si="12"/>
        <v>1321</v>
      </c>
      <c r="J48" s="40">
        <f t="shared" si="13"/>
        <v>2.96</v>
      </c>
      <c r="K48" s="33">
        <f t="shared" si="14"/>
        <v>3910.16</v>
      </c>
      <c r="L48" s="34"/>
      <c r="M48" s="165" t="s">
        <v>1339</v>
      </c>
    </row>
    <row r="49" spans="1:13" ht="17.100000000000001" customHeight="1">
      <c r="A49" s="17">
        <v>45575</v>
      </c>
      <c r="B49" s="70" t="s">
        <v>607</v>
      </c>
      <c r="C49" s="28"/>
      <c r="D49" s="29"/>
      <c r="E49" s="21"/>
      <c r="F49" s="30">
        <v>10</v>
      </c>
      <c r="G49" s="23">
        <f t="shared" si="10"/>
        <v>2.96</v>
      </c>
      <c r="H49" s="21">
        <f t="shared" si="11"/>
        <v>29.6</v>
      </c>
      <c r="I49" s="32">
        <f t="shared" si="12"/>
        <v>1311</v>
      </c>
      <c r="J49" s="40">
        <f t="shared" si="13"/>
        <v>2.96</v>
      </c>
      <c r="K49" s="33">
        <f t="shared" si="14"/>
        <v>3880.56</v>
      </c>
      <c r="L49" s="34"/>
      <c r="M49" s="165" t="s">
        <v>1371</v>
      </c>
    </row>
    <row r="50" spans="1:13" ht="17.100000000000001" customHeight="1">
      <c r="A50" s="17">
        <v>45581</v>
      </c>
      <c r="B50" s="70" t="s">
        <v>607</v>
      </c>
      <c r="C50" s="28"/>
      <c r="D50" s="29"/>
      <c r="E50" s="21"/>
      <c r="F50" s="30">
        <v>50</v>
      </c>
      <c r="G50" s="23">
        <f t="shared" si="10"/>
        <v>2.96</v>
      </c>
      <c r="H50" s="21">
        <f t="shared" si="11"/>
        <v>148</v>
      </c>
      <c r="I50" s="32">
        <f t="shared" si="12"/>
        <v>1261</v>
      </c>
      <c r="J50" s="40">
        <f t="shared" si="13"/>
        <v>2.96</v>
      </c>
      <c r="K50" s="33">
        <f t="shared" si="14"/>
        <v>3732.56</v>
      </c>
      <c r="L50" s="34"/>
      <c r="M50" s="165" t="s">
        <v>1390</v>
      </c>
    </row>
    <row r="51" spans="1:13" ht="17.100000000000001" customHeight="1">
      <c r="A51" s="17">
        <v>45601</v>
      </c>
      <c r="B51" s="70" t="s">
        <v>580</v>
      </c>
      <c r="C51" s="28"/>
      <c r="D51" s="29"/>
      <c r="E51" s="21"/>
      <c r="F51" s="30">
        <v>50</v>
      </c>
      <c r="G51" s="23">
        <f t="shared" si="10"/>
        <v>2.96</v>
      </c>
      <c r="H51" s="21">
        <f t="shared" si="11"/>
        <v>148</v>
      </c>
      <c r="I51" s="32">
        <f t="shared" si="12"/>
        <v>1211</v>
      </c>
      <c r="J51" s="40">
        <f t="shared" si="13"/>
        <v>2.96</v>
      </c>
      <c r="K51" s="33">
        <f t="shared" si="14"/>
        <v>3584.56</v>
      </c>
      <c r="L51" s="34"/>
      <c r="M51" s="165" t="s">
        <v>1411</v>
      </c>
    </row>
    <row r="52" spans="1:13" ht="17.100000000000001" customHeight="1">
      <c r="A52" s="17">
        <v>45602</v>
      </c>
      <c r="B52" s="70" t="s">
        <v>574</v>
      </c>
      <c r="C52" s="28"/>
      <c r="D52" s="29"/>
      <c r="E52" s="21"/>
      <c r="F52" s="30">
        <v>90</v>
      </c>
      <c r="G52" s="23">
        <f t="shared" ref="G52" si="15">J51</f>
        <v>2.96</v>
      </c>
      <c r="H52" s="21">
        <f t="shared" ref="H52" si="16">F52*G52</f>
        <v>266.39999999999998</v>
      </c>
      <c r="I52" s="32">
        <f t="shared" ref="I52" si="17">+I51+C52-F52</f>
        <v>1121</v>
      </c>
      <c r="J52" s="40">
        <f t="shared" ref="J52" si="18">ROUND(((K51+E52)-H52)/I52,2)</f>
        <v>2.96</v>
      </c>
      <c r="K52" s="33">
        <f t="shared" ref="K52" si="19">ROUND(I52*J52,2)</f>
        <v>3318.16</v>
      </c>
      <c r="L52" s="34"/>
      <c r="M52" s="165" t="s">
        <v>1423</v>
      </c>
    </row>
    <row r="53" spans="1:13" ht="17.100000000000001" customHeight="1">
      <c r="A53" s="17">
        <v>45603</v>
      </c>
      <c r="B53" s="70" t="s">
        <v>607</v>
      </c>
      <c r="C53" s="28"/>
      <c r="D53" s="29"/>
      <c r="E53" s="21"/>
      <c r="F53" s="30">
        <v>68</v>
      </c>
      <c r="G53" s="23">
        <f t="shared" ref="G53" si="20">J52</f>
        <v>2.96</v>
      </c>
      <c r="H53" s="21">
        <f t="shared" ref="H53" si="21">F53*G53</f>
        <v>201.28</v>
      </c>
      <c r="I53" s="32">
        <f t="shared" ref="I53" si="22">+I52+C53-F53</f>
        <v>1053</v>
      </c>
      <c r="J53" s="40">
        <f t="shared" ref="J53" si="23">ROUND(((K52+E53)-H53)/I53,2)</f>
        <v>2.96</v>
      </c>
      <c r="K53" s="33">
        <f t="shared" ref="K53" si="24">ROUND(I53*J53,2)</f>
        <v>3116.88</v>
      </c>
      <c r="L53" s="34"/>
      <c r="M53" s="165" t="s">
        <v>1437</v>
      </c>
    </row>
    <row r="54" spans="1:13" ht="17.100000000000001" customHeight="1">
      <c r="A54" s="17">
        <v>45616</v>
      </c>
      <c r="B54" s="70" t="s">
        <v>588</v>
      </c>
      <c r="C54" s="28"/>
      <c r="D54" s="29"/>
      <c r="E54" s="21"/>
      <c r="F54" s="30">
        <v>67</v>
      </c>
      <c r="G54" s="23">
        <f t="shared" ref="G54" si="25">J53</f>
        <v>2.96</v>
      </c>
      <c r="H54" s="21">
        <f t="shared" ref="H54" si="26">F54*G54</f>
        <v>198.32</v>
      </c>
      <c r="I54" s="32">
        <f t="shared" ref="I54" si="27">+I53+C54-F54</f>
        <v>986</v>
      </c>
      <c r="J54" s="40">
        <f t="shared" ref="J54" si="28">ROUND(((K53+E54)-H54)/I54,2)</f>
        <v>2.96</v>
      </c>
      <c r="K54" s="33">
        <f t="shared" ref="K54" si="29">ROUND(I54*J54,2)</f>
        <v>2918.56</v>
      </c>
      <c r="L54" s="34"/>
      <c r="M54" s="165" t="s">
        <v>1461</v>
      </c>
    </row>
    <row r="55" spans="1:13" ht="17.100000000000001" customHeight="1">
      <c r="A55" s="17">
        <v>45616</v>
      </c>
      <c r="B55" s="70" t="s">
        <v>580</v>
      </c>
      <c r="C55" s="28"/>
      <c r="D55" s="29"/>
      <c r="E55" s="21"/>
      <c r="F55" s="30">
        <v>54</v>
      </c>
      <c r="G55" s="23">
        <f t="shared" ref="G55" si="30">J54</f>
        <v>2.96</v>
      </c>
      <c r="H55" s="21">
        <f t="shared" ref="H55" si="31">F55*G55</f>
        <v>159.84</v>
      </c>
      <c r="I55" s="32">
        <f t="shared" ref="I55" si="32">+I54+C55-F55</f>
        <v>932</v>
      </c>
      <c r="J55" s="40">
        <f t="shared" ref="J55" si="33">ROUND(((K54+E55)-H55)/I55,2)</f>
        <v>2.96</v>
      </c>
      <c r="K55" s="33">
        <f t="shared" ref="K55" si="34">ROUND(I55*J55,2)</f>
        <v>2758.72</v>
      </c>
      <c r="L55" s="34"/>
      <c r="M55" s="165" t="s">
        <v>1464</v>
      </c>
    </row>
    <row r="56" spans="1:13" ht="17.100000000000001" customHeight="1">
      <c r="A56" s="17">
        <v>45631</v>
      </c>
      <c r="B56" s="70" t="s">
        <v>577</v>
      </c>
      <c r="C56" s="28"/>
      <c r="D56" s="29"/>
      <c r="E56" s="21"/>
      <c r="F56" s="30">
        <v>10</v>
      </c>
      <c r="G56" s="23">
        <f t="shared" ref="G56" si="35">J55</f>
        <v>2.96</v>
      </c>
      <c r="H56" s="21">
        <f t="shared" ref="H56" si="36">F56*G56</f>
        <v>29.6</v>
      </c>
      <c r="I56" s="32">
        <f t="shared" ref="I56" si="37">+I55+C56-F56</f>
        <v>922</v>
      </c>
      <c r="J56" s="40">
        <f t="shared" ref="J56" si="38">ROUND(((K55+E56)-H56)/I56,2)</f>
        <v>2.96</v>
      </c>
      <c r="K56" s="33">
        <f t="shared" ref="K56" si="39">ROUND(I56*J56,2)</f>
        <v>2729.12</v>
      </c>
      <c r="L56" s="34"/>
      <c r="M56" s="165" t="s">
        <v>1490</v>
      </c>
    </row>
    <row r="57" spans="1:13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ref="I57:I108" si="40">+I56+C57-F57</f>
        <v>922</v>
      </c>
      <c r="J57" s="40">
        <f t="shared" ref="J57:J108" si="41">ROUND(((K56+E57)-H57)/I57,2)</f>
        <v>2.96</v>
      </c>
      <c r="K57" s="33">
        <f t="shared" ref="K57:K108" si="42">ROUND(I57*J57,2)</f>
        <v>2729.12</v>
      </c>
      <c r="L57" s="34"/>
    </row>
    <row r="58" spans="1:13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40"/>
        <v>922</v>
      </c>
      <c r="J58" s="40">
        <f t="shared" si="41"/>
        <v>2.96</v>
      </c>
      <c r="K58" s="33">
        <f t="shared" si="42"/>
        <v>2729.12</v>
      </c>
      <c r="L58" s="34"/>
    </row>
    <row r="59" spans="1:13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40"/>
        <v>922</v>
      </c>
      <c r="J59" s="40">
        <f t="shared" si="41"/>
        <v>2.96</v>
      </c>
      <c r="K59" s="33">
        <f t="shared" si="42"/>
        <v>2729.12</v>
      </c>
      <c r="L59" s="34"/>
    </row>
    <row r="60" spans="1:13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40"/>
        <v>922</v>
      </c>
      <c r="J60" s="40">
        <f t="shared" si="41"/>
        <v>2.96</v>
      </c>
      <c r="K60" s="33">
        <f t="shared" si="42"/>
        <v>2729.12</v>
      </c>
      <c r="L60" s="34"/>
    </row>
    <row r="61" spans="1:13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40"/>
        <v>922</v>
      </c>
      <c r="J61" s="40">
        <f t="shared" si="41"/>
        <v>2.96</v>
      </c>
      <c r="K61" s="33">
        <f t="shared" si="42"/>
        <v>2729.12</v>
      </c>
      <c r="L61" s="34"/>
    </row>
    <row r="62" spans="1:13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40"/>
        <v>922</v>
      </c>
      <c r="J62" s="40">
        <f t="shared" si="41"/>
        <v>2.96</v>
      </c>
      <c r="K62" s="33">
        <f t="shared" si="42"/>
        <v>2729.12</v>
      </c>
      <c r="L62" s="34"/>
    </row>
    <row r="63" spans="1:13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40"/>
        <v>922</v>
      </c>
      <c r="J63" s="40">
        <f t="shared" si="41"/>
        <v>2.96</v>
      </c>
      <c r="K63" s="33">
        <f t="shared" si="42"/>
        <v>2729.12</v>
      </c>
      <c r="L63" s="34"/>
    </row>
    <row r="64" spans="1:13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40"/>
        <v>922</v>
      </c>
      <c r="J64" s="40">
        <f t="shared" si="41"/>
        <v>2.96</v>
      </c>
      <c r="K64" s="33">
        <f t="shared" si="42"/>
        <v>2729.12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40"/>
        <v>922</v>
      </c>
      <c r="J65" s="40">
        <f t="shared" si="41"/>
        <v>2.96</v>
      </c>
      <c r="K65" s="33">
        <f t="shared" si="42"/>
        <v>2729.12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40"/>
        <v>922</v>
      </c>
      <c r="J66" s="40">
        <f t="shared" si="41"/>
        <v>2.96</v>
      </c>
      <c r="K66" s="33">
        <f t="shared" si="42"/>
        <v>2729.12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40"/>
        <v>922</v>
      </c>
      <c r="J67" s="40">
        <f t="shared" si="41"/>
        <v>2.96</v>
      </c>
      <c r="K67" s="33">
        <f t="shared" si="42"/>
        <v>2729.12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40"/>
        <v>922</v>
      </c>
      <c r="J68" s="40">
        <f t="shared" si="41"/>
        <v>2.96</v>
      </c>
      <c r="K68" s="33">
        <f t="shared" si="42"/>
        <v>2729.12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40"/>
        <v>922</v>
      </c>
      <c r="J69" s="40">
        <f t="shared" si="41"/>
        <v>2.96</v>
      </c>
      <c r="K69" s="33">
        <f t="shared" si="42"/>
        <v>2729.12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40"/>
        <v>922</v>
      </c>
      <c r="J70" s="40">
        <f t="shared" si="41"/>
        <v>2.96</v>
      </c>
      <c r="K70" s="33">
        <f t="shared" si="42"/>
        <v>2729.12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40"/>
        <v>922</v>
      </c>
      <c r="J71" s="40">
        <f t="shared" si="41"/>
        <v>2.96</v>
      </c>
      <c r="K71" s="33">
        <f t="shared" si="42"/>
        <v>2729.12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40"/>
        <v>922</v>
      </c>
      <c r="J72" s="40">
        <f t="shared" si="41"/>
        <v>2.96</v>
      </c>
      <c r="K72" s="33">
        <f t="shared" si="42"/>
        <v>2729.12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40"/>
        <v>922</v>
      </c>
      <c r="J73" s="40">
        <f t="shared" si="41"/>
        <v>2.96</v>
      </c>
      <c r="K73" s="33">
        <f t="shared" si="42"/>
        <v>2729.12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40"/>
        <v>922</v>
      </c>
      <c r="J74" s="40">
        <f t="shared" si="41"/>
        <v>2.96</v>
      </c>
      <c r="K74" s="33">
        <f t="shared" si="42"/>
        <v>2729.12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40"/>
        <v>922</v>
      </c>
      <c r="J75" s="40">
        <f t="shared" si="41"/>
        <v>2.96</v>
      </c>
      <c r="K75" s="33">
        <f t="shared" si="42"/>
        <v>2729.12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40"/>
        <v>922</v>
      </c>
      <c r="J76" s="40">
        <f t="shared" si="41"/>
        <v>2.96</v>
      </c>
      <c r="K76" s="33">
        <f t="shared" si="42"/>
        <v>2729.12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40"/>
        <v>922</v>
      </c>
      <c r="J77" s="40">
        <f t="shared" si="41"/>
        <v>2.96</v>
      </c>
      <c r="K77" s="33">
        <f t="shared" si="42"/>
        <v>2729.12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40"/>
        <v>922</v>
      </c>
      <c r="J78" s="40">
        <f t="shared" si="41"/>
        <v>2.96</v>
      </c>
      <c r="K78" s="33">
        <f t="shared" si="42"/>
        <v>2729.12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40"/>
        <v>922</v>
      </c>
      <c r="J79" s="40">
        <f t="shared" si="41"/>
        <v>2.96</v>
      </c>
      <c r="K79" s="33">
        <f t="shared" si="42"/>
        <v>2729.12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40"/>
        <v>922</v>
      </c>
      <c r="J80" s="40">
        <f t="shared" si="41"/>
        <v>2.96</v>
      </c>
      <c r="K80" s="33">
        <f t="shared" si="42"/>
        <v>2729.12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40"/>
        <v>922</v>
      </c>
      <c r="J81" s="40">
        <f t="shared" si="41"/>
        <v>2.96</v>
      </c>
      <c r="K81" s="33">
        <f t="shared" si="42"/>
        <v>2729.12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40"/>
        <v>922</v>
      </c>
      <c r="J82" s="40">
        <f t="shared" si="41"/>
        <v>2.96</v>
      </c>
      <c r="K82" s="33">
        <f t="shared" si="42"/>
        <v>2729.12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40"/>
        <v>922</v>
      </c>
      <c r="J83" s="40">
        <f t="shared" si="41"/>
        <v>2.96</v>
      </c>
      <c r="K83" s="33">
        <f t="shared" si="42"/>
        <v>2729.12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40"/>
        <v>922</v>
      </c>
      <c r="J84" s="40">
        <f t="shared" si="41"/>
        <v>2.96</v>
      </c>
      <c r="K84" s="33">
        <f t="shared" si="42"/>
        <v>2729.12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40"/>
        <v>922</v>
      </c>
      <c r="J85" s="40">
        <f t="shared" si="41"/>
        <v>2.96</v>
      </c>
      <c r="K85" s="33">
        <f t="shared" si="42"/>
        <v>2729.12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40"/>
        <v>922</v>
      </c>
      <c r="J86" s="40">
        <f t="shared" si="41"/>
        <v>2.96</v>
      </c>
      <c r="K86" s="33">
        <f t="shared" si="42"/>
        <v>2729.12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40"/>
        <v>922</v>
      </c>
      <c r="J87" s="40">
        <f t="shared" si="41"/>
        <v>2.96</v>
      </c>
      <c r="K87" s="33">
        <f t="shared" si="42"/>
        <v>2729.12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40"/>
        <v>922</v>
      </c>
      <c r="J88" s="40">
        <f t="shared" si="41"/>
        <v>2.96</v>
      </c>
      <c r="K88" s="33">
        <f t="shared" si="42"/>
        <v>2729.12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40"/>
        <v>922</v>
      </c>
      <c r="J89" s="40">
        <f t="shared" si="41"/>
        <v>2.96</v>
      </c>
      <c r="K89" s="33">
        <f t="shared" si="42"/>
        <v>2729.12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40"/>
        <v>922</v>
      </c>
      <c r="J90" s="40">
        <f t="shared" si="41"/>
        <v>2.96</v>
      </c>
      <c r="K90" s="33">
        <f t="shared" si="42"/>
        <v>2729.12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40"/>
        <v>922</v>
      </c>
      <c r="J91" s="40">
        <f t="shared" si="41"/>
        <v>2.96</v>
      </c>
      <c r="K91" s="33">
        <f t="shared" si="42"/>
        <v>2729.12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40"/>
        <v>922</v>
      </c>
      <c r="J92" s="40">
        <f t="shared" si="41"/>
        <v>2.96</v>
      </c>
      <c r="K92" s="33">
        <f t="shared" si="42"/>
        <v>2729.12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40"/>
        <v>922</v>
      </c>
      <c r="J93" s="40">
        <f t="shared" si="41"/>
        <v>2.96</v>
      </c>
      <c r="K93" s="33">
        <f t="shared" si="42"/>
        <v>2729.12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40"/>
        <v>922</v>
      </c>
      <c r="J94" s="40">
        <f t="shared" si="41"/>
        <v>2.96</v>
      </c>
      <c r="K94" s="33">
        <f t="shared" si="42"/>
        <v>2729.12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40"/>
        <v>922</v>
      </c>
      <c r="J95" s="40">
        <f t="shared" si="41"/>
        <v>2.96</v>
      </c>
      <c r="K95" s="33">
        <f t="shared" si="42"/>
        <v>2729.12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40"/>
        <v>922</v>
      </c>
      <c r="J96" s="40">
        <f t="shared" si="41"/>
        <v>2.96</v>
      </c>
      <c r="K96" s="33">
        <f t="shared" si="42"/>
        <v>2729.12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40"/>
        <v>922</v>
      </c>
      <c r="J97" s="40">
        <f t="shared" si="41"/>
        <v>2.96</v>
      </c>
      <c r="K97" s="33">
        <f t="shared" si="42"/>
        <v>2729.12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40"/>
        <v>922</v>
      </c>
      <c r="J98" s="40">
        <f t="shared" si="41"/>
        <v>2.96</v>
      </c>
      <c r="K98" s="33">
        <f t="shared" si="42"/>
        <v>2729.12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40"/>
        <v>922</v>
      </c>
      <c r="J99" s="40">
        <f t="shared" si="41"/>
        <v>2.96</v>
      </c>
      <c r="K99" s="33">
        <f t="shared" si="42"/>
        <v>2729.12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40"/>
        <v>922</v>
      </c>
      <c r="J100" s="40">
        <f t="shared" si="41"/>
        <v>2.96</v>
      </c>
      <c r="K100" s="33">
        <f t="shared" si="42"/>
        <v>2729.12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40"/>
        <v>922</v>
      </c>
      <c r="J101" s="40">
        <f t="shared" si="41"/>
        <v>2.96</v>
      </c>
      <c r="K101" s="33">
        <f t="shared" si="42"/>
        <v>2729.12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40"/>
        <v>922</v>
      </c>
      <c r="J102" s="40">
        <f t="shared" si="41"/>
        <v>2.96</v>
      </c>
      <c r="K102" s="33">
        <f t="shared" si="42"/>
        <v>2729.12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40"/>
        <v>922</v>
      </c>
      <c r="J103" s="40">
        <f t="shared" si="41"/>
        <v>2.96</v>
      </c>
      <c r="K103" s="33">
        <f t="shared" si="42"/>
        <v>2729.12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40"/>
        <v>922</v>
      </c>
      <c r="J104" s="40">
        <f t="shared" si="41"/>
        <v>2.96</v>
      </c>
      <c r="K104" s="33">
        <f t="shared" si="42"/>
        <v>2729.12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40"/>
        <v>922</v>
      </c>
      <c r="J105" s="40">
        <f t="shared" si="41"/>
        <v>2.96</v>
      </c>
      <c r="K105" s="33">
        <f t="shared" si="42"/>
        <v>2729.12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40"/>
        <v>922</v>
      </c>
      <c r="J106" s="40">
        <f t="shared" si="41"/>
        <v>2.96</v>
      </c>
      <c r="K106" s="33">
        <f t="shared" si="42"/>
        <v>2729.12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40"/>
        <v>922</v>
      </c>
      <c r="J107" s="40">
        <f t="shared" si="41"/>
        <v>2.96</v>
      </c>
      <c r="K107" s="33">
        <f t="shared" si="42"/>
        <v>2729.12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40"/>
        <v>922</v>
      </c>
      <c r="J108" s="40">
        <f t="shared" si="41"/>
        <v>2.96</v>
      </c>
      <c r="K108" s="33">
        <f t="shared" si="42"/>
        <v>2729.12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ref="I109:I120" si="43">+I108+C109-F109</f>
        <v>922</v>
      </c>
      <c r="J109" s="40">
        <f t="shared" ref="J109:J120" si="44">ROUND(((K108+E109)-H109)/I109,2)</f>
        <v>2.96</v>
      </c>
      <c r="K109" s="33">
        <f t="shared" ref="K109:K120" si="45">ROUND(I109*J109,2)</f>
        <v>2729.12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43"/>
        <v>922</v>
      </c>
      <c r="J110" s="40">
        <f t="shared" si="44"/>
        <v>2.96</v>
      </c>
      <c r="K110" s="33">
        <f t="shared" si="45"/>
        <v>2729.12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43"/>
        <v>922</v>
      </c>
      <c r="J111" s="40">
        <f t="shared" si="44"/>
        <v>2.96</v>
      </c>
      <c r="K111" s="33">
        <f t="shared" si="45"/>
        <v>2729.12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43"/>
        <v>922</v>
      </c>
      <c r="J112" s="40">
        <f t="shared" si="44"/>
        <v>2.96</v>
      </c>
      <c r="K112" s="33">
        <f t="shared" si="45"/>
        <v>2729.12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43"/>
        <v>922</v>
      </c>
      <c r="J113" s="40">
        <f t="shared" si="44"/>
        <v>2.96</v>
      </c>
      <c r="K113" s="33">
        <f t="shared" si="45"/>
        <v>2729.12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43"/>
        <v>922</v>
      </c>
      <c r="J114" s="40">
        <f t="shared" si="44"/>
        <v>2.96</v>
      </c>
      <c r="K114" s="33">
        <f t="shared" si="45"/>
        <v>2729.12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43"/>
        <v>922</v>
      </c>
      <c r="J115" s="40">
        <f t="shared" si="44"/>
        <v>2.96</v>
      </c>
      <c r="K115" s="33">
        <f t="shared" si="45"/>
        <v>2729.12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43"/>
        <v>922</v>
      </c>
      <c r="J116" s="40">
        <f t="shared" si="44"/>
        <v>2.96</v>
      </c>
      <c r="K116" s="33">
        <f t="shared" si="45"/>
        <v>2729.12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43"/>
        <v>922</v>
      </c>
      <c r="J117" s="40">
        <f t="shared" si="44"/>
        <v>2.96</v>
      </c>
      <c r="K117" s="33">
        <f t="shared" si="45"/>
        <v>2729.12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43"/>
        <v>922</v>
      </c>
      <c r="J118" s="40">
        <f t="shared" si="44"/>
        <v>2.96</v>
      </c>
      <c r="K118" s="33">
        <f t="shared" si="45"/>
        <v>2729.12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43"/>
        <v>922</v>
      </c>
      <c r="J119" s="40">
        <f t="shared" si="44"/>
        <v>2.96</v>
      </c>
      <c r="K119" s="33">
        <f t="shared" si="45"/>
        <v>2729.12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43"/>
        <v>922</v>
      </c>
      <c r="J120" s="40">
        <f t="shared" si="44"/>
        <v>2.96</v>
      </c>
      <c r="K120" s="33">
        <f t="shared" si="45"/>
        <v>2729.12</v>
      </c>
      <c r="L120" s="34"/>
    </row>
  </sheetData>
  <mergeCells count="24"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tabColor rgb="FF7030A0"/>
    <pageSetUpPr fitToPage="1"/>
  </sheetPr>
  <dimension ref="A1:M53"/>
  <sheetViews>
    <sheetView topLeftCell="A19" zoomScaleNormal="100" zoomScaleSheetLayoutView="100" workbookViewId="0">
      <selection activeCell="K38" sqref="K3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42578125" style="1" customWidth="1"/>
    <col min="14" max="15" width="9.140625" style="1"/>
    <col min="16" max="16" width="13.140625" style="1" customWidth="1"/>
    <col min="17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112</v>
      </c>
      <c r="F8" s="10"/>
      <c r="G8" s="10"/>
      <c r="H8" s="38"/>
      <c r="I8" s="9" t="s">
        <v>7</v>
      </c>
      <c r="J8" s="10"/>
      <c r="K8" s="10" t="s">
        <v>113</v>
      </c>
      <c r="L8" s="11"/>
    </row>
    <row r="9" spans="1:13" ht="15" customHeight="1">
      <c r="A9" s="12" t="s">
        <v>9</v>
      </c>
      <c r="D9" s="10" t="s">
        <v>110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26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45464</v>
      </c>
      <c r="B15" s="70" t="s">
        <v>995</v>
      </c>
      <c r="C15" s="19">
        <v>200</v>
      </c>
      <c r="D15" s="20">
        <v>17</v>
      </c>
      <c r="E15" s="21">
        <f>C15*D15</f>
        <v>3400</v>
      </c>
      <c r="F15" s="30"/>
      <c r="G15" s="23">
        <f t="shared" ref="G15:G36" si="1">J14</f>
        <v>0</v>
      </c>
      <c r="H15" s="21">
        <f t="shared" si="0"/>
        <v>0</v>
      </c>
      <c r="I15" s="32">
        <f t="shared" ref="I15:I22" si="2">+I14+C15-F15</f>
        <v>200</v>
      </c>
      <c r="J15" s="40">
        <f>ROUND(((K14+E15)-H15)/I15,2)</f>
        <v>17</v>
      </c>
      <c r="K15" s="33">
        <f>ROUND(I15*J15,2)</f>
        <v>3400</v>
      </c>
      <c r="L15" s="26"/>
    </row>
    <row r="16" spans="1:13" ht="17.100000000000001" customHeight="1">
      <c r="A16" s="17">
        <v>45468</v>
      </c>
      <c r="B16" s="70" t="s">
        <v>607</v>
      </c>
      <c r="C16" s="28"/>
      <c r="D16" s="29"/>
      <c r="E16" s="21"/>
      <c r="F16" s="30">
        <v>20</v>
      </c>
      <c r="G16" s="23">
        <f t="shared" si="1"/>
        <v>17</v>
      </c>
      <c r="H16" s="21">
        <f t="shared" si="0"/>
        <v>340</v>
      </c>
      <c r="I16" s="32">
        <f t="shared" si="2"/>
        <v>180</v>
      </c>
      <c r="J16" s="40">
        <f>ROUND(((K15+E16)-H16)/I16,2)</f>
        <v>17</v>
      </c>
      <c r="K16" s="33">
        <f>ROUND(I16*J16,2)</f>
        <v>3060</v>
      </c>
      <c r="L16" s="34"/>
      <c r="M16" s="1" t="s">
        <v>1007</v>
      </c>
    </row>
    <row r="17" spans="1:13" ht="17.100000000000001" customHeight="1">
      <c r="A17" s="194">
        <v>45469</v>
      </c>
      <c r="B17" s="195" t="s">
        <v>577</v>
      </c>
      <c r="C17" s="196"/>
      <c r="D17" s="197"/>
      <c r="E17" s="198"/>
      <c r="F17" s="199">
        <v>15</v>
      </c>
      <c r="G17" s="200">
        <f t="shared" si="1"/>
        <v>17</v>
      </c>
      <c r="H17" s="198">
        <f t="shared" si="0"/>
        <v>255</v>
      </c>
      <c r="I17" s="201">
        <f t="shared" si="2"/>
        <v>165</v>
      </c>
      <c r="J17" s="202">
        <f t="shared" ref="J17:J36" si="3">ROUND(((K16+E17)-H17)/I17,2)</f>
        <v>17</v>
      </c>
      <c r="K17" s="203">
        <f t="shared" ref="K17:K36" si="4">ROUND(I17*J17,2)</f>
        <v>2805</v>
      </c>
      <c r="L17" s="204"/>
      <c r="M17" s="218" t="s">
        <v>1010</v>
      </c>
    </row>
    <row r="18" spans="1:13" ht="17.100000000000001" customHeight="1">
      <c r="A18" s="17">
        <v>45474</v>
      </c>
      <c r="B18" s="73" t="s">
        <v>577</v>
      </c>
      <c r="C18" s="19"/>
      <c r="D18" s="20"/>
      <c r="E18" s="21"/>
      <c r="F18" s="22">
        <v>5</v>
      </c>
      <c r="G18" s="23">
        <f t="shared" si="1"/>
        <v>17</v>
      </c>
      <c r="H18" s="21">
        <f t="shared" si="0"/>
        <v>85</v>
      </c>
      <c r="I18" s="24">
        <f t="shared" si="2"/>
        <v>160</v>
      </c>
      <c r="J18" s="174">
        <f t="shared" si="3"/>
        <v>17</v>
      </c>
      <c r="K18" s="21">
        <f t="shared" si="4"/>
        <v>2720</v>
      </c>
      <c r="L18" s="26"/>
      <c r="M18" s="1" t="s">
        <v>1029</v>
      </c>
    </row>
    <row r="19" spans="1:13" ht="17.100000000000001" customHeight="1">
      <c r="A19" s="17">
        <v>45475</v>
      </c>
      <c r="B19" s="17" t="s">
        <v>577</v>
      </c>
      <c r="C19" s="28"/>
      <c r="D19" s="29"/>
      <c r="E19" s="21"/>
      <c r="F19" s="30">
        <v>41</v>
      </c>
      <c r="G19" s="23">
        <f t="shared" si="1"/>
        <v>17</v>
      </c>
      <c r="H19" s="21">
        <f t="shared" si="0"/>
        <v>697</v>
      </c>
      <c r="I19" s="32">
        <f t="shared" si="2"/>
        <v>119</v>
      </c>
      <c r="J19" s="40">
        <f t="shared" si="3"/>
        <v>17</v>
      </c>
      <c r="K19" s="33">
        <f t="shared" si="4"/>
        <v>2023</v>
      </c>
      <c r="L19" s="34"/>
      <c r="M19" s="1" t="s">
        <v>1032</v>
      </c>
    </row>
    <row r="20" spans="1:13" ht="17.100000000000001" customHeight="1">
      <c r="A20" s="17">
        <v>45481</v>
      </c>
      <c r="B20" s="70" t="s">
        <v>585</v>
      </c>
      <c r="C20" s="28"/>
      <c r="D20" s="29"/>
      <c r="E20" s="21"/>
      <c r="F20" s="30">
        <v>10</v>
      </c>
      <c r="G20" s="23">
        <f t="shared" si="1"/>
        <v>17</v>
      </c>
      <c r="H20" s="21">
        <f t="shared" si="0"/>
        <v>170</v>
      </c>
      <c r="I20" s="32">
        <f t="shared" si="2"/>
        <v>109</v>
      </c>
      <c r="J20" s="40">
        <f t="shared" si="3"/>
        <v>17</v>
      </c>
      <c r="K20" s="33">
        <f t="shared" si="4"/>
        <v>1853</v>
      </c>
      <c r="L20" s="34"/>
      <c r="M20" s="1" t="s">
        <v>1042</v>
      </c>
    </row>
    <row r="21" spans="1:13" ht="17.100000000000001" customHeight="1">
      <c r="A21" s="17">
        <v>45482</v>
      </c>
      <c r="B21" s="70" t="s">
        <v>577</v>
      </c>
      <c r="C21" s="28"/>
      <c r="D21" s="29"/>
      <c r="E21" s="21"/>
      <c r="F21" s="30">
        <v>10</v>
      </c>
      <c r="G21" s="23">
        <f t="shared" si="1"/>
        <v>17</v>
      </c>
      <c r="H21" s="21">
        <f t="shared" si="0"/>
        <v>170</v>
      </c>
      <c r="I21" s="32">
        <f t="shared" si="2"/>
        <v>99</v>
      </c>
      <c r="J21" s="40">
        <f t="shared" si="3"/>
        <v>17</v>
      </c>
      <c r="K21" s="33">
        <f t="shared" si="4"/>
        <v>1683</v>
      </c>
      <c r="L21" s="34"/>
      <c r="M21" s="1" t="s">
        <v>1052</v>
      </c>
    </row>
    <row r="22" spans="1:13" ht="17.100000000000001" customHeight="1">
      <c r="A22" s="17">
        <v>45482</v>
      </c>
      <c r="B22" s="70" t="s">
        <v>605</v>
      </c>
      <c r="C22" s="28"/>
      <c r="D22" s="29"/>
      <c r="E22" s="21"/>
      <c r="F22" s="30">
        <v>28</v>
      </c>
      <c r="G22" s="23">
        <f t="shared" si="1"/>
        <v>17</v>
      </c>
      <c r="H22" s="21">
        <f t="shared" si="0"/>
        <v>476</v>
      </c>
      <c r="I22" s="32">
        <f t="shared" si="2"/>
        <v>71</v>
      </c>
      <c r="J22" s="40">
        <f t="shared" si="3"/>
        <v>17</v>
      </c>
      <c r="K22" s="33">
        <f t="shared" si="4"/>
        <v>1207</v>
      </c>
      <c r="L22" s="34"/>
      <c r="M22" s="1" t="s">
        <v>1053</v>
      </c>
    </row>
    <row r="23" spans="1:13" ht="17.100000000000001" customHeight="1">
      <c r="A23" s="17">
        <v>45484</v>
      </c>
      <c r="B23" s="70" t="s">
        <v>574</v>
      </c>
      <c r="C23" s="28"/>
      <c r="D23" s="29"/>
      <c r="E23" s="21"/>
      <c r="F23" s="30">
        <v>20</v>
      </c>
      <c r="G23" s="23">
        <f t="shared" si="1"/>
        <v>17</v>
      </c>
      <c r="H23" s="21">
        <f t="shared" si="0"/>
        <v>340</v>
      </c>
      <c r="I23" s="32">
        <f t="shared" ref="I23:I36" si="5">+I22+C23-F23</f>
        <v>51</v>
      </c>
      <c r="J23" s="40">
        <f t="shared" si="3"/>
        <v>17</v>
      </c>
      <c r="K23" s="33">
        <f t="shared" si="4"/>
        <v>867</v>
      </c>
      <c r="L23" s="34"/>
      <c r="M23" s="1" t="s">
        <v>1057</v>
      </c>
    </row>
    <row r="24" spans="1:13" ht="17.100000000000001" customHeight="1">
      <c r="A24" s="17">
        <v>45491</v>
      </c>
      <c r="B24" s="70" t="s">
        <v>591</v>
      </c>
      <c r="C24" s="28"/>
      <c r="D24" s="29"/>
      <c r="E24" s="21"/>
      <c r="F24" s="30">
        <v>20</v>
      </c>
      <c r="G24" s="23">
        <f t="shared" si="1"/>
        <v>17</v>
      </c>
      <c r="H24" s="21">
        <f t="shared" si="0"/>
        <v>340</v>
      </c>
      <c r="I24" s="32">
        <f t="shared" si="5"/>
        <v>31</v>
      </c>
      <c r="J24" s="40">
        <f t="shared" si="3"/>
        <v>17</v>
      </c>
      <c r="K24" s="33">
        <f t="shared" si="4"/>
        <v>527</v>
      </c>
      <c r="L24" s="34"/>
      <c r="M24" s="1" t="s">
        <v>1083</v>
      </c>
    </row>
    <row r="25" spans="1:13" ht="17.100000000000001" customHeight="1">
      <c r="A25" s="17">
        <v>45491</v>
      </c>
      <c r="B25" s="70" t="s">
        <v>585</v>
      </c>
      <c r="C25" s="28"/>
      <c r="D25" s="29"/>
      <c r="E25" s="21"/>
      <c r="F25" s="30">
        <v>10</v>
      </c>
      <c r="G25" s="23">
        <f t="shared" si="1"/>
        <v>17</v>
      </c>
      <c r="H25" s="21">
        <f t="shared" si="0"/>
        <v>170</v>
      </c>
      <c r="I25" s="32">
        <f t="shared" si="5"/>
        <v>21</v>
      </c>
      <c r="J25" s="40">
        <f t="shared" si="3"/>
        <v>17</v>
      </c>
      <c r="K25" s="33">
        <f t="shared" si="4"/>
        <v>357</v>
      </c>
      <c r="L25" s="34"/>
      <c r="M25" s="1" t="s">
        <v>1085</v>
      </c>
    </row>
    <row r="26" spans="1:13" ht="17.100000000000001" customHeight="1">
      <c r="A26" s="17">
        <v>45497</v>
      </c>
      <c r="B26" s="70" t="s">
        <v>577</v>
      </c>
      <c r="C26" s="28"/>
      <c r="D26" s="29"/>
      <c r="E26" s="21"/>
      <c r="F26" s="30">
        <v>5</v>
      </c>
      <c r="G26" s="23">
        <f t="shared" si="1"/>
        <v>17</v>
      </c>
      <c r="H26" s="21">
        <f t="shared" si="0"/>
        <v>85</v>
      </c>
      <c r="I26" s="32">
        <f t="shared" si="5"/>
        <v>16</v>
      </c>
      <c r="J26" s="40">
        <f t="shared" si="3"/>
        <v>17</v>
      </c>
      <c r="K26" s="33">
        <f t="shared" si="4"/>
        <v>272</v>
      </c>
      <c r="L26" s="34"/>
      <c r="M26" s="1" t="s">
        <v>1101</v>
      </c>
    </row>
    <row r="27" spans="1:13" ht="17.100000000000001" customHeight="1">
      <c r="A27" s="17">
        <v>45503</v>
      </c>
      <c r="B27" s="70" t="s">
        <v>1105</v>
      </c>
      <c r="C27" s="28">
        <v>200</v>
      </c>
      <c r="D27" s="29">
        <v>9.5802999999999994</v>
      </c>
      <c r="E27" s="21">
        <f>C27*D27</f>
        <v>1916.06</v>
      </c>
      <c r="F27" s="30"/>
      <c r="G27" s="23">
        <f t="shared" si="1"/>
        <v>17</v>
      </c>
      <c r="H27" s="21"/>
      <c r="I27" s="32">
        <f t="shared" si="5"/>
        <v>216</v>
      </c>
      <c r="J27" s="40">
        <f t="shared" si="3"/>
        <v>10.130000000000001</v>
      </c>
      <c r="K27" s="33">
        <f t="shared" si="4"/>
        <v>2188.08</v>
      </c>
      <c r="L27" s="34"/>
    </row>
    <row r="28" spans="1:13" ht="17.100000000000001" customHeight="1">
      <c r="A28" s="17">
        <v>45513</v>
      </c>
      <c r="B28" s="70" t="s">
        <v>572</v>
      </c>
      <c r="C28" s="28"/>
      <c r="D28" s="29"/>
      <c r="E28" s="21"/>
      <c r="F28" s="30">
        <v>3</v>
      </c>
      <c r="G28" s="23">
        <f t="shared" si="1"/>
        <v>10.130000000000001</v>
      </c>
      <c r="H28" s="21">
        <f t="shared" ref="H28:H36" si="6">F28*G28</f>
        <v>30.39</v>
      </c>
      <c r="I28" s="32">
        <f>+I27+C28-F28</f>
        <v>213</v>
      </c>
      <c r="J28" s="40">
        <f>ROUND(((K27+E28)-H28)/I28,2)</f>
        <v>10.130000000000001</v>
      </c>
      <c r="K28" s="33">
        <f>ROUND(I28*J28,2)</f>
        <v>2157.69</v>
      </c>
      <c r="L28" s="34"/>
      <c r="M28" s="1" t="s">
        <v>1157</v>
      </c>
    </row>
    <row r="29" spans="1:13" ht="17.100000000000001" customHeight="1">
      <c r="A29" s="17">
        <v>45516</v>
      </c>
      <c r="B29" s="70" t="s">
        <v>607</v>
      </c>
      <c r="C29" s="28"/>
      <c r="D29" s="29"/>
      <c r="E29" s="21"/>
      <c r="F29" s="30">
        <v>90</v>
      </c>
      <c r="G29" s="23">
        <f t="shared" si="1"/>
        <v>10.130000000000001</v>
      </c>
      <c r="H29" s="21">
        <f t="shared" si="6"/>
        <v>911.7</v>
      </c>
      <c r="I29" s="32">
        <f t="shared" si="5"/>
        <v>123</v>
      </c>
      <c r="J29" s="40">
        <f t="shared" si="3"/>
        <v>10.130000000000001</v>
      </c>
      <c r="K29" s="33">
        <f t="shared" si="4"/>
        <v>1245.99</v>
      </c>
      <c r="L29" s="34"/>
      <c r="M29" s="1" t="s">
        <v>1158</v>
      </c>
    </row>
    <row r="30" spans="1:13" ht="17.100000000000001" customHeight="1">
      <c r="A30" s="17">
        <v>45517</v>
      </c>
      <c r="B30" s="70" t="s">
        <v>585</v>
      </c>
      <c r="C30" s="28"/>
      <c r="D30" s="29"/>
      <c r="E30" s="21"/>
      <c r="F30" s="30">
        <v>5</v>
      </c>
      <c r="G30" s="23">
        <f t="shared" si="1"/>
        <v>10.130000000000001</v>
      </c>
      <c r="H30" s="21">
        <f t="shared" si="6"/>
        <v>50.650000000000006</v>
      </c>
      <c r="I30" s="32">
        <f t="shared" si="5"/>
        <v>118</v>
      </c>
      <c r="J30" s="40">
        <f t="shared" si="3"/>
        <v>10.130000000000001</v>
      </c>
      <c r="K30" s="33">
        <f t="shared" si="4"/>
        <v>1195.3399999999999</v>
      </c>
      <c r="L30" s="34"/>
      <c r="M30" s="1" t="s">
        <v>1165</v>
      </c>
    </row>
    <row r="31" spans="1:13" ht="17.100000000000001" customHeight="1">
      <c r="A31" s="17">
        <v>45517</v>
      </c>
      <c r="B31" s="70" t="s">
        <v>583</v>
      </c>
      <c r="C31" s="28"/>
      <c r="D31" s="29"/>
      <c r="E31" s="21"/>
      <c r="F31" s="30">
        <v>30</v>
      </c>
      <c r="G31" s="23">
        <f t="shared" si="1"/>
        <v>10.130000000000001</v>
      </c>
      <c r="H31" s="21">
        <f t="shared" si="6"/>
        <v>303.90000000000003</v>
      </c>
      <c r="I31" s="32">
        <f t="shared" si="5"/>
        <v>88</v>
      </c>
      <c r="J31" s="40">
        <f t="shared" si="3"/>
        <v>10.130000000000001</v>
      </c>
      <c r="K31" s="33">
        <f t="shared" si="4"/>
        <v>891.44</v>
      </c>
      <c r="L31" s="34"/>
      <c r="M31" s="1" t="s">
        <v>1166</v>
      </c>
    </row>
    <row r="32" spans="1:13" ht="17.100000000000001" customHeight="1">
      <c r="A32" s="17">
        <v>45518</v>
      </c>
      <c r="B32" s="70" t="s">
        <v>577</v>
      </c>
      <c r="C32" s="28"/>
      <c r="D32" s="29"/>
      <c r="E32" s="21"/>
      <c r="F32" s="30">
        <v>10</v>
      </c>
      <c r="G32" s="23">
        <f t="shared" si="1"/>
        <v>10.130000000000001</v>
      </c>
      <c r="H32" s="21">
        <f t="shared" si="6"/>
        <v>101.30000000000001</v>
      </c>
      <c r="I32" s="32">
        <f t="shared" si="5"/>
        <v>78</v>
      </c>
      <c r="J32" s="40">
        <f t="shared" si="3"/>
        <v>10.130000000000001</v>
      </c>
      <c r="K32" s="33">
        <f t="shared" si="4"/>
        <v>790.14</v>
      </c>
      <c r="L32" s="34"/>
      <c r="M32" s="1" t="s">
        <v>1179</v>
      </c>
    </row>
    <row r="33" spans="1:13" ht="17.100000000000001" customHeight="1">
      <c r="A33" s="17">
        <v>45524</v>
      </c>
      <c r="B33" s="70" t="s">
        <v>566</v>
      </c>
      <c r="C33" s="28"/>
      <c r="D33" s="29"/>
      <c r="E33" s="21"/>
      <c r="F33" s="30">
        <v>20</v>
      </c>
      <c r="G33" s="23">
        <f t="shared" si="1"/>
        <v>10.130000000000001</v>
      </c>
      <c r="H33" s="21">
        <f t="shared" si="6"/>
        <v>202.60000000000002</v>
      </c>
      <c r="I33" s="32">
        <f t="shared" si="5"/>
        <v>58</v>
      </c>
      <c r="J33" s="40">
        <f t="shared" si="3"/>
        <v>10.130000000000001</v>
      </c>
      <c r="K33" s="33">
        <f t="shared" si="4"/>
        <v>587.54</v>
      </c>
      <c r="L33" s="34"/>
      <c r="M33" s="1" t="s">
        <v>1197</v>
      </c>
    </row>
    <row r="34" spans="1:13" ht="17.100000000000001" customHeight="1">
      <c r="A34" s="17">
        <v>45525</v>
      </c>
      <c r="B34" s="70" t="s">
        <v>607</v>
      </c>
      <c r="C34" s="28"/>
      <c r="D34" s="29"/>
      <c r="E34" s="21"/>
      <c r="F34" s="30">
        <v>25</v>
      </c>
      <c r="G34" s="23">
        <f t="shared" si="1"/>
        <v>10.130000000000001</v>
      </c>
      <c r="H34" s="21">
        <f t="shared" si="6"/>
        <v>253.25000000000003</v>
      </c>
      <c r="I34" s="32">
        <f t="shared" si="5"/>
        <v>33</v>
      </c>
      <c r="J34" s="40">
        <f t="shared" si="3"/>
        <v>10.130000000000001</v>
      </c>
      <c r="K34" s="33">
        <f t="shared" si="4"/>
        <v>334.29</v>
      </c>
      <c r="L34" s="34"/>
      <c r="M34" s="1" t="s">
        <v>1203</v>
      </c>
    </row>
    <row r="35" spans="1:13" ht="17.100000000000001" customHeight="1">
      <c r="A35" s="17">
        <v>45537</v>
      </c>
      <c r="B35" s="70" t="s">
        <v>566</v>
      </c>
      <c r="C35" s="28"/>
      <c r="D35" s="29"/>
      <c r="E35" s="21"/>
      <c r="F35" s="30">
        <v>10</v>
      </c>
      <c r="G35" s="23">
        <f t="shared" si="1"/>
        <v>10.130000000000001</v>
      </c>
      <c r="H35" s="21">
        <f t="shared" si="6"/>
        <v>101.30000000000001</v>
      </c>
      <c r="I35" s="32">
        <f t="shared" si="5"/>
        <v>23</v>
      </c>
      <c r="J35" s="40">
        <f t="shared" si="3"/>
        <v>10.130000000000001</v>
      </c>
      <c r="K35" s="33">
        <f t="shared" si="4"/>
        <v>232.99</v>
      </c>
      <c r="L35" s="34"/>
      <c r="M35" s="1" t="s">
        <v>1214</v>
      </c>
    </row>
    <row r="36" spans="1:13" ht="17.100000000000001" customHeight="1">
      <c r="A36" s="17">
        <v>45539</v>
      </c>
      <c r="B36" s="70" t="s">
        <v>577</v>
      </c>
      <c r="C36" s="28"/>
      <c r="D36" s="29"/>
      <c r="E36" s="21"/>
      <c r="F36" s="30">
        <v>12</v>
      </c>
      <c r="G36" s="23">
        <f t="shared" si="1"/>
        <v>10.130000000000001</v>
      </c>
      <c r="H36" s="21">
        <f t="shared" si="6"/>
        <v>121.56</v>
      </c>
      <c r="I36" s="32">
        <f t="shared" si="5"/>
        <v>11</v>
      </c>
      <c r="J36" s="40">
        <f t="shared" si="3"/>
        <v>10.130000000000001</v>
      </c>
      <c r="K36" s="33">
        <f t="shared" si="4"/>
        <v>111.43</v>
      </c>
      <c r="L36" s="34"/>
      <c r="M36" s="1" t="s">
        <v>1233</v>
      </c>
    </row>
    <row r="37" spans="1:13" ht="17.100000000000001" customHeight="1">
      <c r="A37" s="17">
        <v>45544</v>
      </c>
      <c r="B37" s="70" t="s">
        <v>566</v>
      </c>
      <c r="C37" s="28"/>
      <c r="D37" s="29"/>
      <c r="E37" s="21"/>
      <c r="F37" s="30">
        <v>10</v>
      </c>
      <c r="G37" s="23">
        <f t="shared" ref="G37" si="7">J36</f>
        <v>10.130000000000001</v>
      </c>
      <c r="H37" s="21">
        <f t="shared" ref="H37" si="8">F37*G37</f>
        <v>101.30000000000001</v>
      </c>
      <c r="I37" s="32">
        <f t="shared" ref="I37" si="9">+I36+C37-F37</f>
        <v>1</v>
      </c>
      <c r="J37" s="40">
        <f t="shared" ref="J37" si="10">ROUND(((K36+E37)-H37)/I37,2)</f>
        <v>10.130000000000001</v>
      </c>
      <c r="K37" s="33">
        <f t="shared" ref="K37" si="11">ROUND(I37*J37,2)</f>
        <v>10.130000000000001</v>
      </c>
      <c r="L37" s="34"/>
      <c r="M37" s="1" t="s">
        <v>1244</v>
      </c>
    </row>
    <row r="38" spans="1:13">
      <c r="A38" s="17">
        <v>45643</v>
      </c>
      <c r="B38" s="70" t="s">
        <v>1525</v>
      </c>
      <c r="C38" s="28">
        <v>200</v>
      </c>
      <c r="D38" s="29">
        <v>17</v>
      </c>
      <c r="E38" s="21">
        <f>C38*D38:D38</f>
        <v>3400</v>
      </c>
      <c r="F38" s="30"/>
      <c r="G38" s="31"/>
      <c r="H38" s="21"/>
      <c r="I38" s="32">
        <f t="shared" ref="I38:I53" si="12">+I37+C38-F38</f>
        <v>201</v>
      </c>
      <c r="J38" s="40">
        <f t="shared" ref="J38:J53" si="13">ROUND(((K37+E38)-H38)/I38,2)</f>
        <v>16.97</v>
      </c>
      <c r="K38" s="33">
        <f t="shared" ref="K38:K53" si="14">ROUND(I38*J38,2)</f>
        <v>3410.97</v>
      </c>
      <c r="L38" s="34"/>
    </row>
    <row r="39" spans="1:13">
      <c r="A39" s="17"/>
      <c r="B39" s="70"/>
      <c r="C39" s="28"/>
      <c r="D39" s="29"/>
      <c r="E39" s="21"/>
      <c r="F39" s="30"/>
      <c r="G39" s="31"/>
      <c r="H39" s="21"/>
      <c r="I39" s="32">
        <f t="shared" si="12"/>
        <v>201</v>
      </c>
      <c r="J39" s="40">
        <f t="shared" si="13"/>
        <v>16.97</v>
      </c>
      <c r="K39" s="33">
        <f t="shared" si="14"/>
        <v>3410.97</v>
      </c>
      <c r="L39" s="34"/>
    </row>
    <row r="40" spans="1:13">
      <c r="A40" s="17"/>
      <c r="B40" s="70"/>
      <c r="C40" s="28"/>
      <c r="D40" s="29"/>
      <c r="E40" s="21"/>
      <c r="F40" s="30"/>
      <c r="G40" s="31"/>
      <c r="H40" s="21"/>
      <c r="I40" s="32">
        <f t="shared" si="12"/>
        <v>201</v>
      </c>
      <c r="J40" s="40">
        <f t="shared" si="13"/>
        <v>16.97</v>
      </c>
      <c r="K40" s="33">
        <f t="shared" si="14"/>
        <v>3410.97</v>
      </c>
      <c r="L40" s="34"/>
    </row>
    <row r="41" spans="1:13">
      <c r="A41" s="17"/>
      <c r="B41" s="70"/>
      <c r="C41" s="28"/>
      <c r="D41" s="29"/>
      <c r="E41" s="21"/>
      <c r="F41" s="30"/>
      <c r="G41" s="31"/>
      <c r="H41" s="21"/>
      <c r="I41" s="32">
        <f t="shared" si="12"/>
        <v>201</v>
      </c>
      <c r="J41" s="40">
        <f t="shared" si="13"/>
        <v>16.97</v>
      </c>
      <c r="K41" s="33">
        <f t="shared" si="14"/>
        <v>3410.97</v>
      </c>
      <c r="L41" s="34"/>
    </row>
    <row r="42" spans="1:13">
      <c r="A42" s="17"/>
      <c r="B42" s="70"/>
      <c r="C42" s="28"/>
      <c r="D42" s="29"/>
      <c r="E42" s="21"/>
      <c r="F42" s="30"/>
      <c r="G42" s="31"/>
      <c r="H42" s="21"/>
      <c r="I42" s="32">
        <f t="shared" si="12"/>
        <v>201</v>
      </c>
      <c r="J42" s="40">
        <f t="shared" si="13"/>
        <v>16.97</v>
      </c>
      <c r="K42" s="33">
        <f t="shared" si="14"/>
        <v>3410.97</v>
      </c>
      <c r="L42" s="34"/>
    </row>
    <row r="43" spans="1:13">
      <c r="A43" s="17"/>
      <c r="B43" s="70"/>
      <c r="C43" s="28"/>
      <c r="D43" s="29"/>
      <c r="E43" s="21"/>
      <c r="F43" s="30"/>
      <c r="G43" s="31"/>
      <c r="H43" s="21"/>
      <c r="I43" s="32">
        <f t="shared" si="12"/>
        <v>201</v>
      </c>
      <c r="J43" s="40">
        <f t="shared" si="13"/>
        <v>16.97</v>
      </c>
      <c r="K43" s="33">
        <f t="shared" si="14"/>
        <v>3410.97</v>
      </c>
      <c r="L43" s="34"/>
    </row>
    <row r="44" spans="1:13">
      <c r="A44" s="17"/>
      <c r="B44" s="70"/>
      <c r="C44" s="28"/>
      <c r="D44" s="29"/>
      <c r="E44" s="21"/>
      <c r="F44" s="30"/>
      <c r="G44" s="31"/>
      <c r="H44" s="21"/>
      <c r="I44" s="32">
        <f t="shared" si="12"/>
        <v>201</v>
      </c>
      <c r="J44" s="40">
        <f t="shared" si="13"/>
        <v>16.97</v>
      </c>
      <c r="K44" s="33">
        <f t="shared" si="14"/>
        <v>3410.97</v>
      </c>
      <c r="L44" s="34"/>
    </row>
    <row r="45" spans="1:13">
      <c r="A45" s="17"/>
      <c r="B45" s="70"/>
      <c r="C45" s="28"/>
      <c r="D45" s="29"/>
      <c r="E45" s="21"/>
      <c r="F45" s="30"/>
      <c r="G45" s="31"/>
      <c r="H45" s="21"/>
      <c r="I45" s="32">
        <f t="shared" si="12"/>
        <v>201</v>
      </c>
      <c r="J45" s="40">
        <f t="shared" si="13"/>
        <v>16.97</v>
      </c>
      <c r="K45" s="33">
        <f t="shared" si="14"/>
        <v>3410.97</v>
      </c>
      <c r="L45" s="34"/>
    </row>
    <row r="46" spans="1:13">
      <c r="A46" s="17"/>
      <c r="B46" s="70"/>
      <c r="C46" s="28"/>
      <c r="D46" s="29"/>
      <c r="E46" s="21"/>
      <c r="F46" s="30"/>
      <c r="G46" s="31"/>
      <c r="H46" s="21"/>
      <c r="I46" s="32">
        <f t="shared" si="12"/>
        <v>201</v>
      </c>
      <c r="J46" s="40">
        <f t="shared" si="13"/>
        <v>16.97</v>
      </c>
      <c r="K46" s="33">
        <f t="shared" si="14"/>
        <v>3410.97</v>
      </c>
      <c r="L46" s="34"/>
    </row>
    <row r="47" spans="1:13">
      <c r="A47" s="17"/>
      <c r="B47" s="70"/>
      <c r="C47" s="28"/>
      <c r="D47" s="29"/>
      <c r="E47" s="21"/>
      <c r="F47" s="30"/>
      <c r="G47" s="31"/>
      <c r="H47" s="21"/>
      <c r="I47" s="32">
        <f t="shared" si="12"/>
        <v>201</v>
      </c>
      <c r="J47" s="40">
        <f t="shared" si="13"/>
        <v>16.97</v>
      </c>
      <c r="K47" s="33">
        <f t="shared" si="14"/>
        <v>3410.97</v>
      </c>
      <c r="L47" s="34"/>
    </row>
    <row r="48" spans="1:13">
      <c r="A48" s="17"/>
      <c r="B48" s="70"/>
      <c r="C48" s="28"/>
      <c r="D48" s="29"/>
      <c r="E48" s="21"/>
      <c r="F48" s="30"/>
      <c r="G48" s="31"/>
      <c r="H48" s="21"/>
      <c r="I48" s="32">
        <f t="shared" si="12"/>
        <v>201</v>
      </c>
      <c r="J48" s="40">
        <f t="shared" si="13"/>
        <v>16.97</v>
      </c>
      <c r="K48" s="33">
        <f t="shared" si="14"/>
        <v>3410.97</v>
      </c>
      <c r="L48" s="34"/>
    </row>
    <row r="49" spans="1:12">
      <c r="A49" s="17"/>
      <c r="B49" s="70"/>
      <c r="C49" s="28"/>
      <c r="D49" s="29"/>
      <c r="E49" s="21"/>
      <c r="F49" s="30"/>
      <c r="G49" s="31"/>
      <c r="H49" s="21"/>
      <c r="I49" s="32">
        <f t="shared" si="12"/>
        <v>201</v>
      </c>
      <c r="J49" s="40">
        <f t="shared" si="13"/>
        <v>16.97</v>
      </c>
      <c r="K49" s="33">
        <f t="shared" si="14"/>
        <v>3410.97</v>
      </c>
      <c r="L49" s="34"/>
    </row>
    <row r="50" spans="1:12">
      <c r="A50" s="17"/>
      <c r="B50" s="70"/>
      <c r="C50" s="28"/>
      <c r="D50" s="29"/>
      <c r="E50" s="21"/>
      <c r="F50" s="30"/>
      <c r="G50" s="31"/>
      <c r="H50" s="21"/>
      <c r="I50" s="32">
        <f t="shared" si="12"/>
        <v>201</v>
      </c>
      <c r="J50" s="40">
        <f t="shared" si="13"/>
        <v>16.97</v>
      </c>
      <c r="K50" s="33">
        <f t="shared" si="14"/>
        <v>3410.97</v>
      </c>
      <c r="L50" s="34"/>
    </row>
    <row r="51" spans="1:12">
      <c r="A51" s="17"/>
      <c r="B51" s="70"/>
      <c r="C51" s="28"/>
      <c r="D51" s="29"/>
      <c r="E51" s="21"/>
      <c r="F51" s="30"/>
      <c r="G51" s="31"/>
      <c r="H51" s="21"/>
      <c r="I51" s="32">
        <f t="shared" si="12"/>
        <v>201</v>
      </c>
      <c r="J51" s="40">
        <f t="shared" si="13"/>
        <v>16.97</v>
      </c>
      <c r="K51" s="33">
        <f t="shared" si="14"/>
        <v>3410.97</v>
      </c>
      <c r="L51" s="34"/>
    </row>
    <row r="52" spans="1:12">
      <c r="A52" s="17"/>
      <c r="B52" s="70"/>
      <c r="C52" s="28"/>
      <c r="D52" s="29"/>
      <c r="E52" s="21"/>
      <c r="F52" s="30"/>
      <c r="G52" s="31"/>
      <c r="H52" s="21"/>
      <c r="I52" s="32">
        <f t="shared" si="12"/>
        <v>201</v>
      </c>
      <c r="J52" s="40">
        <f t="shared" si="13"/>
        <v>16.97</v>
      </c>
      <c r="K52" s="33">
        <f t="shared" si="14"/>
        <v>3410.97</v>
      </c>
      <c r="L52" s="34"/>
    </row>
    <row r="53" spans="1:12">
      <c r="A53" s="17"/>
      <c r="B53" s="70"/>
      <c r="C53" s="28"/>
      <c r="D53" s="29"/>
      <c r="E53" s="21"/>
      <c r="F53" s="30"/>
      <c r="G53" s="31"/>
      <c r="H53" s="21"/>
      <c r="I53" s="32">
        <f t="shared" si="12"/>
        <v>201</v>
      </c>
      <c r="J53" s="40">
        <f t="shared" si="13"/>
        <v>16.97</v>
      </c>
      <c r="K53" s="33">
        <f t="shared" si="14"/>
        <v>3410.97</v>
      </c>
      <c r="L53" s="34"/>
    </row>
  </sheetData>
  <mergeCells count="24"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tabColor rgb="FF7030A0"/>
    <pageSetUpPr fitToPage="1"/>
  </sheetPr>
  <dimension ref="A1:M120"/>
  <sheetViews>
    <sheetView topLeftCell="A16" zoomScaleNormal="100" zoomScaleSheetLayoutView="100" workbookViewId="0">
      <selection activeCell="M41" sqref="M4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114</v>
      </c>
      <c r="F8" s="10"/>
      <c r="G8" s="10"/>
      <c r="H8" s="38"/>
      <c r="I8" s="9" t="s">
        <v>7</v>
      </c>
      <c r="J8" s="10"/>
      <c r="K8" s="10" t="s">
        <v>116</v>
      </c>
      <c r="L8" s="11"/>
    </row>
    <row r="9" spans="1:13" ht="15" customHeight="1">
      <c r="A9" s="12" t="s">
        <v>9</v>
      </c>
      <c r="D9" s="10" t="s">
        <v>115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3" si="0">F14*G14</f>
        <v>0</v>
      </c>
      <c r="I14" s="24">
        <v>106</v>
      </c>
      <c r="J14" s="25">
        <v>9</v>
      </c>
      <c r="K14" s="21">
        <f>J14*I14</f>
        <v>954</v>
      </c>
      <c r="L14" s="26"/>
    </row>
    <row r="15" spans="1:13" ht="17.100000000000001" customHeight="1">
      <c r="A15" s="17">
        <v>45310</v>
      </c>
      <c r="B15" s="36" t="s">
        <v>603</v>
      </c>
      <c r="C15" s="28"/>
      <c r="D15" s="29"/>
      <c r="E15" s="21"/>
      <c r="F15" s="30">
        <v>2</v>
      </c>
      <c r="G15" s="23">
        <f t="shared" ref="G15:G23" si="1">J14</f>
        <v>9</v>
      </c>
      <c r="H15" s="21">
        <f t="shared" si="0"/>
        <v>18</v>
      </c>
      <c r="I15" s="32">
        <f t="shared" ref="I15:I23" si="2">+I14+C15-F15</f>
        <v>104</v>
      </c>
      <c r="J15" s="40">
        <f t="shared" ref="J15:J23" si="3">ROUND(((K14+E15)-H15)/I15,2)</f>
        <v>9</v>
      </c>
      <c r="K15" s="33">
        <f t="shared" ref="K15:K23" si="4">ROUND(I15*J15,2)</f>
        <v>936</v>
      </c>
      <c r="L15" s="34"/>
      <c r="M15" s="1" t="s">
        <v>628</v>
      </c>
    </row>
    <row r="16" spans="1:13" ht="17.100000000000001" customHeight="1">
      <c r="A16" s="194">
        <v>45320</v>
      </c>
      <c r="B16" s="207" t="s">
        <v>607</v>
      </c>
      <c r="C16" s="196"/>
      <c r="D16" s="197"/>
      <c r="E16" s="198"/>
      <c r="F16" s="199">
        <v>3</v>
      </c>
      <c r="G16" s="200">
        <f t="shared" si="1"/>
        <v>9</v>
      </c>
      <c r="H16" s="198">
        <f t="shared" si="0"/>
        <v>27</v>
      </c>
      <c r="I16" s="201">
        <f t="shared" si="2"/>
        <v>101</v>
      </c>
      <c r="J16" s="202">
        <f t="shared" si="3"/>
        <v>9</v>
      </c>
      <c r="K16" s="203">
        <f t="shared" si="4"/>
        <v>909</v>
      </c>
      <c r="L16" s="204"/>
      <c r="M16" s="218" t="s">
        <v>642</v>
      </c>
    </row>
    <row r="17" spans="1:13" ht="17.100000000000001" customHeight="1">
      <c r="A17" s="17">
        <v>45323</v>
      </c>
      <c r="B17" s="58" t="s">
        <v>572</v>
      </c>
      <c r="C17" s="19"/>
      <c r="D17" s="20"/>
      <c r="E17" s="21"/>
      <c r="F17" s="22">
        <v>2</v>
      </c>
      <c r="G17" s="23">
        <f t="shared" si="1"/>
        <v>9</v>
      </c>
      <c r="H17" s="21">
        <f t="shared" si="0"/>
        <v>18</v>
      </c>
      <c r="I17" s="24">
        <f t="shared" si="2"/>
        <v>99</v>
      </c>
      <c r="J17" s="174">
        <f t="shared" si="3"/>
        <v>9</v>
      </c>
      <c r="K17" s="21">
        <f t="shared" si="4"/>
        <v>891</v>
      </c>
      <c r="L17" s="26"/>
      <c r="M17" s="1" t="s">
        <v>648</v>
      </c>
    </row>
    <row r="18" spans="1:13" ht="17.100000000000001" customHeight="1">
      <c r="A18" s="194">
        <v>45344</v>
      </c>
      <c r="B18" s="207" t="s">
        <v>572</v>
      </c>
      <c r="C18" s="196"/>
      <c r="D18" s="197"/>
      <c r="E18" s="198"/>
      <c r="F18" s="199">
        <v>5</v>
      </c>
      <c r="G18" s="200">
        <f t="shared" si="1"/>
        <v>9</v>
      </c>
      <c r="H18" s="198">
        <f t="shared" si="0"/>
        <v>45</v>
      </c>
      <c r="I18" s="201">
        <f t="shared" si="2"/>
        <v>94</v>
      </c>
      <c r="J18" s="202">
        <f t="shared" si="3"/>
        <v>9</v>
      </c>
      <c r="K18" s="203">
        <f t="shared" si="4"/>
        <v>846</v>
      </c>
      <c r="L18" s="204"/>
      <c r="M18" s="218" t="s">
        <v>682</v>
      </c>
    </row>
    <row r="19" spans="1:13" ht="17.100000000000001" customHeight="1">
      <c r="A19" s="240">
        <v>45355</v>
      </c>
      <c r="B19" s="247" t="s">
        <v>585</v>
      </c>
      <c r="C19" s="241"/>
      <c r="D19" s="242"/>
      <c r="E19" s="243"/>
      <c r="F19" s="244">
        <v>1</v>
      </c>
      <c r="G19" s="245">
        <f t="shared" si="1"/>
        <v>9</v>
      </c>
      <c r="H19" s="243">
        <f t="shared" si="0"/>
        <v>9</v>
      </c>
      <c r="I19" s="318">
        <f t="shared" si="2"/>
        <v>93</v>
      </c>
      <c r="J19" s="319">
        <f t="shared" si="3"/>
        <v>9</v>
      </c>
      <c r="K19" s="243">
        <f t="shared" si="4"/>
        <v>837</v>
      </c>
      <c r="L19" s="246"/>
      <c r="M19" s="248" t="s">
        <v>724</v>
      </c>
    </row>
    <row r="20" spans="1:13" ht="17.100000000000001" customHeight="1">
      <c r="A20" s="194">
        <v>45371</v>
      </c>
      <c r="B20" s="207" t="s">
        <v>618</v>
      </c>
      <c r="C20" s="196"/>
      <c r="D20" s="197"/>
      <c r="E20" s="198"/>
      <c r="F20" s="199">
        <v>3</v>
      </c>
      <c r="G20" s="200">
        <f t="shared" si="1"/>
        <v>9</v>
      </c>
      <c r="H20" s="198">
        <f t="shared" si="0"/>
        <v>27</v>
      </c>
      <c r="I20" s="201">
        <f t="shared" si="2"/>
        <v>90</v>
      </c>
      <c r="J20" s="202">
        <f t="shared" si="3"/>
        <v>9</v>
      </c>
      <c r="K20" s="203">
        <f t="shared" si="4"/>
        <v>810</v>
      </c>
      <c r="L20" s="204"/>
      <c r="M20" s="218" t="s">
        <v>765</v>
      </c>
    </row>
    <row r="21" spans="1:13" ht="17.100000000000001" customHeight="1">
      <c r="A21" s="17">
        <v>45412</v>
      </c>
      <c r="B21" s="58" t="s">
        <v>580</v>
      </c>
      <c r="C21" s="19"/>
      <c r="D21" s="20"/>
      <c r="E21" s="21"/>
      <c r="F21" s="22">
        <v>2</v>
      </c>
      <c r="G21" s="23">
        <f t="shared" si="1"/>
        <v>9</v>
      </c>
      <c r="H21" s="21">
        <f t="shared" si="0"/>
        <v>18</v>
      </c>
      <c r="I21" s="24">
        <f t="shared" si="2"/>
        <v>88</v>
      </c>
      <c r="J21" s="174">
        <f t="shared" si="3"/>
        <v>9</v>
      </c>
      <c r="K21" s="21">
        <f t="shared" si="4"/>
        <v>792</v>
      </c>
      <c r="L21" s="26"/>
      <c r="M21" s="1" t="s">
        <v>861</v>
      </c>
    </row>
    <row r="22" spans="1:13" ht="17.100000000000001" customHeight="1">
      <c r="A22" s="194">
        <v>45412</v>
      </c>
      <c r="B22" s="207" t="s">
        <v>618</v>
      </c>
      <c r="C22" s="196"/>
      <c r="D22" s="197"/>
      <c r="E22" s="198"/>
      <c r="F22" s="199">
        <v>3</v>
      </c>
      <c r="G22" s="200">
        <f t="shared" si="1"/>
        <v>9</v>
      </c>
      <c r="H22" s="198">
        <f>F22*G22</f>
        <v>27</v>
      </c>
      <c r="I22" s="298">
        <f>+I21+C22-F22</f>
        <v>85</v>
      </c>
      <c r="J22" s="299">
        <f>ROUND(((K21+E22)-H22)/I22,2)</f>
        <v>9</v>
      </c>
      <c r="K22" s="198">
        <f>ROUND(I22*J22,2)</f>
        <v>765</v>
      </c>
      <c r="L22" s="204"/>
      <c r="M22" s="218" t="s">
        <v>862</v>
      </c>
    </row>
    <row r="23" spans="1:13" ht="17.100000000000001" customHeight="1">
      <c r="A23" s="17">
        <v>45418</v>
      </c>
      <c r="B23" s="58" t="s">
        <v>585</v>
      </c>
      <c r="C23" s="19"/>
      <c r="D23" s="20"/>
      <c r="E23" s="21"/>
      <c r="F23" s="22">
        <v>5</v>
      </c>
      <c r="G23" s="23">
        <f t="shared" si="1"/>
        <v>9</v>
      </c>
      <c r="H23" s="21">
        <f t="shared" si="0"/>
        <v>45</v>
      </c>
      <c r="I23" s="24">
        <f t="shared" si="2"/>
        <v>80</v>
      </c>
      <c r="J23" s="174">
        <f t="shared" si="3"/>
        <v>9</v>
      </c>
      <c r="K23" s="21">
        <f t="shared" si="4"/>
        <v>720</v>
      </c>
      <c r="L23" s="26"/>
      <c r="M23" s="1" t="s">
        <v>875</v>
      </c>
    </row>
    <row r="24" spans="1:13" ht="17.100000000000001" customHeight="1">
      <c r="A24" s="17">
        <v>45420</v>
      </c>
      <c r="B24" s="36" t="s">
        <v>605</v>
      </c>
      <c r="C24" s="28"/>
      <c r="D24" s="29"/>
      <c r="E24" s="21"/>
      <c r="F24" s="30">
        <v>1</v>
      </c>
      <c r="G24" s="23">
        <f t="shared" ref="G24:G36" si="5">J23</f>
        <v>9</v>
      </c>
      <c r="H24" s="21">
        <f t="shared" ref="H24:H36" si="6">F24*G24</f>
        <v>9</v>
      </c>
      <c r="I24" s="32">
        <f t="shared" ref="I24:I36" si="7">+I23+C24-F24</f>
        <v>79</v>
      </c>
      <c r="J24" s="40">
        <f t="shared" ref="J24:J36" si="8">ROUND(((K23+E24)-H24)/I24,2)</f>
        <v>9</v>
      </c>
      <c r="K24" s="33">
        <f t="shared" ref="K24:K36" si="9">ROUND(I24*J24,2)</f>
        <v>711</v>
      </c>
      <c r="L24" s="34"/>
      <c r="M24" s="1" t="s">
        <v>882</v>
      </c>
    </row>
    <row r="25" spans="1:13" ht="17.100000000000001" customHeight="1">
      <c r="A25" s="194">
        <v>45440</v>
      </c>
      <c r="B25" s="207" t="s">
        <v>607</v>
      </c>
      <c r="C25" s="196"/>
      <c r="D25" s="197"/>
      <c r="E25" s="198"/>
      <c r="F25" s="199">
        <v>3</v>
      </c>
      <c r="G25" s="200">
        <f t="shared" si="5"/>
        <v>9</v>
      </c>
      <c r="H25" s="198">
        <f t="shared" si="6"/>
        <v>27</v>
      </c>
      <c r="I25" s="201">
        <f t="shared" si="7"/>
        <v>76</v>
      </c>
      <c r="J25" s="202">
        <f t="shared" si="8"/>
        <v>9</v>
      </c>
      <c r="K25" s="203">
        <f t="shared" si="9"/>
        <v>684</v>
      </c>
      <c r="L25" s="204"/>
      <c r="M25" s="218" t="s">
        <v>957</v>
      </c>
    </row>
    <row r="26" spans="1:13" ht="17.100000000000001" customHeight="1">
      <c r="A26" s="17">
        <v>45446</v>
      </c>
      <c r="B26" s="58" t="s">
        <v>585</v>
      </c>
      <c r="C26" s="19"/>
      <c r="D26" s="20"/>
      <c r="E26" s="21"/>
      <c r="F26" s="22">
        <v>5</v>
      </c>
      <c r="G26" s="200">
        <f t="shared" si="5"/>
        <v>9</v>
      </c>
      <c r="H26" s="198">
        <f t="shared" si="6"/>
        <v>45</v>
      </c>
      <c r="I26" s="201">
        <f t="shared" si="7"/>
        <v>71</v>
      </c>
      <c r="J26" s="202">
        <f t="shared" si="8"/>
        <v>9</v>
      </c>
      <c r="K26" s="203">
        <f t="shared" si="9"/>
        <v>639</v>
      </c>
      <c r="L26" s="26"/>
      <c r="M26" s="117" t="s">
        <v>964</v>
      </c>
    </row>
    <row r="27" spans="1:13" ht="17.100000000000001" customHeight="1">
      <c r="A27" s="17">
        <v>45454</v>
      </c>
      <c r="B27" s="36" t="s">
        <v>585</v>
      </c>
      <c r="C27" s="28"/>
      <c r="D27" s="29"/>
      <c r="E27" s="21"/>
      <c r="F27" s="30">
        <v>10</v>
      </c>
      <c r="G27" s="200">
        <f t="shared" si="5"/>
        <v>9</v>
      </c>
      <c r="H27" s="198">
        <f t="shared" si="6"/>
        <v>90</v>
      </c>
      <c r="I27" s="201">
        <f t="shared" si="7"/>
        <v>61</v>
      </c>
      <c r="J27" s="202">
        <f t="shared" si="8"/>
        <v>9</v>
      </c>
      <c r="K27" s="203">
        <f t="shared" si="9"/>
        <v>549</v>
      </c>
      <c r="L27" s="34"/>
      <c r="M27" s="1" t="s">
        <v>988</v>
      </c>
    </row>
    <row r="28" spans="1:13" ht="17.100000000000001" customHeight="1">
      <c r="A28" s="17">
        <v>45468</v>
      </c>
      <c r="B28" s="36" t="s">
        <v>607</v>
      </c>
      <c r="C28" s="28"/>
      <c r="D28" s="29"/>
      <c r="E28" s="21"/>
      <c r="F28" s="30">
        <v>3</v>
      </c>
      <c r="G28" s="200">
        <f t="shared" si="5"/>
        <v>9</v>
      </c>
      <c r="H28" s="198">
        <f t="shared" si="6"/>
        <v>27</v>
      </c>
      <c r="I28" s="201">
        <f t="shared" si="7"/>
        <v>58</v>
      </c>
      <c r="J28" s="202">
        <f t="shared" si="8"/>
        <v>9</v>
      </c>
      <c r="K28" s="203">
        <f t="shared" si="9"/>
        <v>522</v>
      </c>
      <c r="L28" s="34"/>
      <c r="M28" s="1" t="s">
        <v>1007</v>
      </c>
    </row>
    <row r="29" spans="1:13" ht="17.100000000000001" customHeight="1">
      <c r="A29" s="194">
        <v>45469</v>
      </c>
      <c r="B29" s="207" t="s">
        <v>577</v>
      </c>
      <c r="C29" s="196"/>
      <c r="D29" s="197"/>
      <c r="E29" s="198"/>
      <c r="F29" s="199">
        <v>6</v>
      </c>
      <c r="G29" s="200">
        <f t="shared" si="5"/>
        <v>9</v>
      </c>
      <c r="H29" s="198">
        <f t="shared" si="6"/>
        <v>54</v>
      </c>
      <c r="I29" s="201">
        <f t="shared" si="7"/>
        <v>52</v>
      </c>
      <c r="J29" s="202">
        <f t="shared" si="8"/>
        <v>9</v>
      </c>
      <c r="K29" s="203">
        <f t="shared" si="9"/>
        <v>468</v>
      </c>
      <c r="L29" s="204"/>
      <c r="M29" s="218" t="s">
        <v>1010</v>
      </c>
    </row>
    <row r="30" spans="1:13" ht="17.100000000000001" customHeight="1">
      <c r="A30" s="17">
        <v>45475</v>
      </c>
      <c r="B30" s="58" t="s">
        <v>577</v>
      </c>
      <c r="C30" s="19"/>
      <c r="D30" s="20"/>
      <c r="E30" s="21"/>
      <c r="F30" s="22">
        <v>9</v>
      </c>
      <c r="G30" s="200">
        <f t="shared" si="5"/>
        <v>9</v>
      </c>
      <c r="H30" s="198">
        <f t="shared" si="6"/>
        <v>81</v>
      </c>
      <c r="I30" s="298">
        <f t="shared" si="7"/>
        <v>43</v>
      </c>
      <c r="J30" s="299">
        <f t="shared" si="8"/>
        <v>9</v>
      </c>
      <c r="K30" s="198">
        <f t="shared" si="9"/>
        <v>387</v>
      </c>
      <c r="L30" s="26"/>
      <c r="M30" s="1" t="s">
        <v>1032</v>
      </c>
    </row>
    <row r="31" spans="1:13" ht="17.100000000000001" customHeight="1">
      <c r="A31" s="17">
        <v>45481</v>
      </c>
      <c r="B31" s="36" t="s">
        <v>585</v>
      </c>
      <c r="C31" s="28"/>
      <c r="D31" s="29"/>
      <c r="E31" s="21"/>
      <c r="F31" s="30">
        <v>5</v>
      </c>
      <c r="G31" s="200">
        <f t="shared" si="5"/>
        <v>9</v>
      </c>
      <c r="H31" s="198">
        <f t="shared" si="6"/>
        <v>45</v>
      </c>
      <c r="I31" s="201">
        <f t="shared" si="7"/>
        <v>38</v>
      </c>
      <c r="J31" s="202">
        <f t="shared" si="8"/>
        <v>9</v>
      </c>
      <c r="K31" s="203">
        <f t="shared" si="9"/>
        <v>342</v>
      </c>
      <c r="L31" s="34"/>
      <c r="M31" s="1" t="s">
        <v>1042</v>
      </c>
    </row>
    <row r="32" spans="1:13" ht="17.100000000000001" customHeight="1">
      <c r="A32" s="17">
        <v>45483</v>
      </c>
      <c r="B32" s="36" t="s">
        <v>591</v>
      </c>
      <c r="C32" s="28"/>
      <c r="D32" s="29"/>
      <c r="E32" s="21"/>
      <c r="F32" s="30">
        <v>4</v>
      </c>
      <c r="G32" s="200">
        <f t="shared" si="5"/>
        <v>9</v>
      </c>
      <c r="H32" s="198">
        <f t="shared" si="6"/>
        <v>36</v>
      </c>
      <c r="I32" s="201">
        <f t="shared" si="7"/>
        <v>34</v>
      </c>
      <c r="J32" s="202">
        <f t="shared" si="8"/>
        <v>9</v>
      </c>
      <c r="K32" s="203">
        <f t="shared" si="9"/>
        <v>306</v>
      </c>
      <c r="L32" s="34"/>
      <c r="M32" s="1" t="s">
        <v>1055</v>
      </c>
    </row>
    <row r="33" spans="1:13" ht="17.100000000000001" customHeight="1">
      <c r="A33" s="17">
        <v>45491</v>
      </c>
      <c r="B33" s="36" t="s">
        <v>585</v>
      </c>
      <c r="C33" s="28"/>
      <c r="D33" s="29"/>
      <c r="E33" s="21"/>
      <c r="F33" s="30">
        <v>3</v>
      </c>
      <c r="G33" s="200">
        <f t="shared" si="5"/>
        <v>9</v>
      </c>
      <c r="H33" s="198">
        <f t="shared" si="6"/>
        <v>27</v>
      </c>
      <c r="I33" s="201">
        <f t="shared" si="7"/>
        <v>31</v>
      </c>
      <c r="J33" s="202">
        <f t="shared" si="8"/>
        <v>9</v>
      </c>
      <c r="K33" s="203">
        <f t="shared" si="9"/>
        <v>279</v>
      </c>
      <c r="L33" s="34"/>
      <c r="M33" s="1" t="s">
        <v>1085</v>
      </c>
    </row>
    <row r="34" spans="1:13" ht="17.100000000000001" customHeight="1">
      <c r="A34" s="17">
        <v>45506</v>
      </c>
      <c r="B34" s="36" t="s">
        <v>618</v>
      </c>
      <c r="C34" s="28"/>
      <c r="D34" s="29"/>
      <c r="E34" s="21"/>
      <c r="F34" s="30">
        <v>2</v>
      </c>
      <c r="G34" s="200">
        <f t="shared" si="5"/>
        <v>9</v>
      </c>
      <c r="H34" s="198">
        <f t="shared" si="6"/>
        <v>18</v>
      </c>
      <c r="I34" s="201">
        <f t="shared" si="7"/>
        <v>29</v>
      </c>
      <c r="J34" s="202">
        <f t="shared" si="8"/>
        <v>9</v>
      </c>
      <c r="K34" s="203">
        <f t="shared" si="9"/>
        <v>261</v>
      </c>
      <c r="L34" s="34"/>
      <c r="M34" s="1" t="s">
        <v>1119</v>
      </c>
    </row>
    <row r="35" spans="1:13" ht="17.100000000000001" customHeight="1">
      <c r="A35" s="17">
        <v>45506</v>
      </c>
      <c r="B35" s="36" t="s">
        <v>588</v>
      </c>
      <c r="C35" s="28"/>
      <c r="D35" s="29"/>
      <c r="E35" s="21"/>
      <c r="F35" s="30">
        <v>1</v>
      </c>
      <c r="G35" s="200">
        <f t="shared" si="5"/>
        <v>9</v>
      </c>
      <c r="H35" s="198">
        <f t="shared" si="6"/>
        <v>9</v>
      </c>
      <c r="I35" s="201">
        <f t="shared" si="7"/>
        <v>28</v>
      </c>
      <c r="J35" s="202">
        <f t="shared" si="8"/>
        <v>9</v>
      </c>
      <c r="K35" s="203">
        <f t="shared" si="9"/>
        <v>252</v>
      </c>
      <c r="L35" s="34"/>
      <c r="M35" s="1" t="s">
        <v>1120</v>
      </c>
    </row>
    <row r="36" spans="1:13" ht="17.100000000000001" customHeight="1">
      <c r="A36" s="17">
        <v>45510</v>
      </c>
      <c r="B36" s="36" t="s">
        <v>572</v>
      </c>
      <c r="C36" s="28"/>
      <c r="D36" s="29"/>
      <c r="E36" s="21"/>
      <c r="F36" s="30">
        <v>1</v>
      </c>
      <c r="G36" s="200">
        <f t="shared" si="5"/>
        <v>9</v>
      </c>
      <c r="H36" s="198">
        <f t="shared" si="6"/>
        <v>9</v>
      </c>
      <c r="I36" s="201">
        <f t="shared" si="7"/>
        <v>27</v>
      </c>
      <c r="J36" s="202">
        <f t="shared" si="8"/>
        <v>9</v>
      </c>
      <c r="K36" s="203">
        <f t="shared" si="9"/>
        <v>243</v>
      </c>
      <c r="L36" s="34"/>
      <c r="M36" s="1" t="s">
        <v>1137</v>
      </c>
    </row>
    <row r="37" spans="1:13" ht="17.100000000000001" customHeight="1">
      <c r="A37" s="17">
        <v>45539</v>
      </c>
      <c r="B37" s="36" t="s">
        <v>577</v>
      </c>
      <c r="C37" s="28"/>
      <c r="D37" s="29"/>
      <c r="E37" s="21"/>
      <c r="F37" s="30">
        <v>1</v>
      </c>
      <c r="G37" s="200">
        <f t="shared" ref="G37" si="10">J36</f>
        <v>9</v>
      </c>
      <c r="H37" s="198">
        <f t="shared" ref="H37" si="11">F37*G37</f>
        <v>9</v>
      </c>
      <c r="I37" s="201">
        <f t="shared" ref="I37" si="12">+I36+C37-F37</f>
        <v>26</v>
      </c>
      <c r="J37" s="202">
        <f t="shared" ref="J37" si="13">ROUND(((K36+E37)-H37)/I37,2)</f>
        <v>9</v>
      </c>
      <c r="K37" s="203">
        <f t="shared" ref="K37" si="14">ROUND(I37*J37,2)</f>
        <v>234</v>
      </c>
      <c r="L37" s="34"/>
      <c r="M37" s="1" t="s">
        <v>1233</v>
      </c>
    </row>
    <row r="38" spans="1:13" ht="17.100000000000001" customHeight="1">
      <c r="A38" s="17">
        <v>45568</v>
      </c>
      <c r="B38" s="36" t="s">
        <v>607</v>
      </c>
      <c r="C38" s="28"/>
      <c r="D38" s="29"/>
      <c r="E38" s="21"/>
      <c r="F38" s="30">
        <v>10</v>
      </c>
      <c r="G38" s="200">
        <f t="shared" ref="G38" si="15">J37</f>
        <v>9</v>
      </c>
      <c r="H38" s="198">
        <f t="shared" ref="H38" si="16">F38*G38</f>
        <v>90</v>
      </c>
      <c r="I38" s="201">
        <f t="shared" ref="I38" si="17">+I37+C38-F38</f>
        <v>16</v>
      </c>
      <c r="J38" s="202">
        <f t="shared" ref="J38" si="18">ROUND(((K37+E38)-H38)/I38,2)</f>
        <v>9</v>
      </c>
      <c r="K38" s="203">
        <f t="shared" ref="K38" si="19">ROUND(I38*J38,2)</f>
        <v>144</v>
      </c>
      <c r="L38" s="34"/>
      <c r="M38" s="1" t="s">
        <v>1329</v>
      </c>
    </row>
    <row r="39" spans="1:13" ht="17.100000000000001" customHeight="1">
      <c r="A39" s="17">
        <v>45569</v>
      </c>
      <c r="B39" s="36" t="s">
        <v>618</v>
      </c>
      <c r="C39" s="28"/>
      <c r="D39" s="29"/>
      <c r="E39" s="21"/>
      <c r="F39" s="30">
        <v>3</v>
      </c>
      <c r="G39" s="200">
        <f t="shared" ref="G39" si="20">J38</f>
        <v>9</v>
      </c>
      <c r="H39" s="198">
        <f t="shared" ref="H39" si="21">F39*G39</f>
        <v>27</v>
      </c>
      <c r="I39" s="201">
        <f t="shared" ref="I39" si="22">+I38+C39-F39</f>
        <v>13</v>
      </c>
      <c r="J39" s="202">
        <f t="shared" ref="J39" si="23">ROUND(((K38+E39)-H39)/I39,2)</f>
        <v>9</v>
      </c>
      <c r="K39" s="203">
        <f t="shared" ref="K39" si="24">ROUND(I39*J39,2)</f>
        <v>117</v>
      </c>
      <c r="L39" s="34"/>
      <c r="M39" s="1" t="s">
        <v>1338</v>
      </c>
    </row>
    <row r="40" spans="1:13" ht="17.100000000000001" customHeight="1">
      <c r="A40" s="17">
        <v>45580</v>
      </c>
      <c r="B40" s="36" t="s">
        <v>588</v>
      </c>
      <c r="C40" s="28"/>
      <c r="D40" s="29"/>
      <c r="E40" s="21"/>
      <c r="F40" s="30">
        <v>10</v>
      </c>
      <c r="G40" s="200">
        <f t="shared" ref="G40" si="25">J39</f>
        <v>9</v>
      </c>
      <c r="H40" s="198">
        <f t="shared" ref="H40" si="26">F40*G40</f>
        <v>90</v>
      </c>
      <c r="I40" s="201">
        <f t="shared" ref="I40" si="27">+I39+C40-F40</f>
        <v>3</v>
      </c>
      <c r="J40" s="202">
        <f t="shared" ref="J40" si="28">ROUND(((K39+E40)-H40)/I40,2)</f>
        <v>9</v>
      </c>
      <c r="K40" s="203">
        <f t="shared" ref="K40" si="29">ROUND(I40*J40,2)</f>
        <v>27</v>
      </c>
      <c r="L40" s="34"/>
      <c r="M40" s="1" t="s">
        <v>1385</v>
      </c>
    </row>
    <row r="41" spans="1:13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ref="I41:I70" si="30">+I40+C41-F41</f>
        <v>3</v>
      </c>
      <c r="J41" s="40">
        <f t="shared" ref="J41:J70" si="31">ROUND(((K40+E41)-H41)/I41,2)</f>
        <v>9</v>
      </c>
      <c r="K41" s="33">
        <f t="shared" ref="K41:K70" si="32">ROUND(I41*J41,2)</f>
        <v>27</v>
      </c>
      <c r="L41" s="34"/>
    </row>
    <row r="42" spans="1:13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30"/>
        <v>3</v>
      </c>
      <c r="J42" s="40">
        <f t="shared" si="31"/>
        <v>9</v>
      </c>
      <c r="K42" s="33">
        <f t="shared" si="32"/>
        <v>27</v>
      </c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30"/>
        <v>3</v>
      </c>
      <c r="J43" s="40">
        <f t="shared" si="31"/>
        <v>9</v>
      </c>
      <c r="K43" s="33">
        <f t="shared" si="32"/>
        <v>27</v>
      </c>
      <c r="L43" s="34"/>
    </row>
    <row r="44" spans="1:13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30"/>
        <v>3</v>
      </c>
      <c r="J44" s="40">
        <f t="shared" si="31"/>
        <v>9</v>
      </c>
      <c r="K44" s="33">
        <f t="shared" si="32"/>
        <v>27</v>
      </c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30"/>
        <v>3</v>
      </c>
      <c r="J45" s="40">
        <f t="shared" si="31"/>
        <v>9</v>
      </c>
      <c r="K45" s="33">
        <f t="shared" si="32"/>
        <v>27</v>
      </c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30"/>
        <v>3</v>
      </c>
      <c r="J46" s="40">
        <f t="shared" si="31"/>
        <v>9</v>
      </c>
      <c r="K46" s="33">
        <f t="shared" si="32"/>
        <v>27</v>
      </c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30"/>
        <v>3</v>
      </c>
      <c r="J47" s="40">
        <f t="shared" si="31"/>
        <v>9</v>
      </c>
      <c r="K47" s="33">
        <f t="shared" si="32"/>
        <v>27</v>
      </c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30"/>
        <v>3</v>
      </c>
      <c r="J48" s="40">
        <f t="shared" si="31"/>
        <v>9</v>
      </c>
      <c r="K48" s="33">
        <f t="shared" si="32"/>
        <v>27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30"/>
        <v>3</v>
      </c>
      <c r="J49" s="40">
        <f t="shared" si="31"/>
        <v>9</v>
      </c>
      <c r="K49" s="33">
        <f t="shared" si="32"/>
        <v>27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30"/>
        <v>3</v>
      </c>
      <c r="J50" s="40">
        <f t="shared" si="31"/>
        <v>9</v>
      </c>
      <c r="K50" s="33">
        <f t="shared" si="32"/>
        <v>27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30"/>
        <v>3</v>
      </c>
      <c r="J51" s="40">
        <f t="shared" si="31"/>
        <v>9</v>
      </c>
      <c r="K51" s="33">
        <f t="shared" si="32"/>
        <v>27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30"/>
        <v>3</v>
      </c>
      <c r="J52" s="40">
        <f t="shared" si="31"/>
        <v>9</v>
      </c>
      <c r="K52" s="33">
        <f t="shared" si="32"/>
        <v>27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30"/>
        <v>3</v>
      </c>
      <c r="J53" s="40">
        <f t="shared" si="31"/>
        <v>9</v>
      </c>
      <c r="K53" s="33">
        <f t="shared" si="32"/>
        <v>27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30"/>
        <v>3</v>
      </c>
      <c r="J54" s="40">
        <f t="shared" si="31"/>
        <v>9</v>
      </c>
      <c r="K54" s="33">
        <f t="shared" si="32"/>
        <v>27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30"/>
        <v>3</v>
      </c>
      <c r="J55" s="40">
        <f t="shared" si="31"/>
        <v>9</v>
      </c>
      <c r="K55" s="33">
        <f t="shared" si="32"/>
        <v>27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30"/>
        <v>3</v>
      </c>
      <c r="J56" s="40">
        <f t="shared" si="31"/>
        <v>9</v>
      </c>
      <c r="K56" s="33">
        <f t="shared" si="32"/>
        <v>27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30"/>
        <v>3</v>
      </c>
      <c r="J57" s="40">
        <f t="shared" si="31"/>
        <v>9</v>
      </c>
      <c r="K57" s="33">
        <f t="shared" si="32"/>
        <v>27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30"/>
        <v>3</v>
      </c>
      <c r="J58" s="40">
        <f t="shared" si="31"/>
        <v>9</v>
      </c>
      <c r="K58" s="33">
        <f t="shared" si="32"/>
        <v>27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30"/>
        <v>3</v>
      </c>
      <c r="J59" s="40">
        <f t="shared" si="31"/>
        <v>9</v>
      </c>
      <c r="K59" s="33">
        <f t="shared" si="32"/>
        <v>27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30"/>
        <v>3</v>
      </c>
      <c r="J60" s="40">
        <f t="shared" si="31"/>
        <v>9</v>
      </c>
      <c r="K60" s="33">
        <f t="shared" si="32"/>
        <v>27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30"/>
        <v>3</v>
      </c>
      <c r="J61" s="40">
        <f t="shared" si="31"/>
        <v>9</v>
      </c>
      <c r="K61" s="33">
        <f t="shared" si="32"/>
        <v>27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30"/>
        <v>3</v>
      </c>
      <c r="J62" s="40">
        <f t="shared" si="31"/>
        <v>9</v>
      </c>
      <c r="K62" s="33">
        <f t="shared" si="32"/>
        <v>27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30"/>
        <v>3</v>
      </c>
      <c r="J63" s="40">
        <f t="shared" si="31"/>
        <v>9</v>
      </c>
      <c r="K63" s="33">
        <f t="shared" si="32"/>
        <v>27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30"/>
        <v>3</v>
      </c>
      <c r="J64" s="40">
        <f t="shared" si="31"/>
        <v>9</v>
      </c>
      <c r="K64" s="33">
        <f t="shared" si="32"/>
        <v>27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30"/>
        <v>3</v>
      </c>
      <c r="J65" s="40">
        <f t="shared" si="31"/>
        <v>9</v>
      </c>
      <c r="K65" s="33">
        <f t="shared" si="32"/>
        <v>27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30"/>
        <v>3</v>
      </c>
      <c r="J66" s="40">
        <f t="shared" si="31"/>
        <v>9</v>
      </c>
      <c r="K66" s="33">
        <f t="shared" si="32"/>
        <v>27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30"/>
        <v>3</v>
      </c>
      <c r="J67" s="40">
        <f t="shared" si="31"/>
        <v>9</v>
      </c>
      <c r="K67" s="33">
        <f t="shared" si="32"/>
        <v>27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30"/>
        <v>3</v>
      </c>
      <c r="J68" s="40">
        <f t="shared" si="31"/>
        <v>9</v>
      </c>
      <c r="K68" s="33">
        <f t="shared" si="32"/>
        <v>27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30"/>
        <v>3</v>
      </c>
      <c r="J69" s="40">
        <f t="shared" si="31"/>
        <v>9</v>
      </c>
      <c r="K69" s="33">
        <f t="shared" si="32"/>
        <v>27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30"/>
        <v>3</v>
      </c>
      <c r="J70" s="40">
        <f t="shared" si="31"/>
        <v>9</v>
      </c>
      <c r="K70" s="33">
        <f t="shared" si="32"/>
        <v>27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32">
        <f t="shared" ref="I71:I120" si="33">+I70+C71-F71</f>
        <v>3</v>
      </c>
      <c r="J71" s="40">
        <f t="shared" ref="J71:J120" si="34">ROUND(((K70+E71)-H71)/I71,2)</f>
        <v>9</v>
      </c>
      <c r="K71" s="33">
        <f t="shared" ref="K71:K120" si="35">ROUND(I71*J71,2)</f>
        <v>27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32">
        <f t="shared" si="33"/>
        <v>3</v>
      </c>
      <c r="J72" s="40">
        <f t="shared" si="34"/>
        <v>9</v>
      </c>
      <c r="K72" s="33">
        <f t="shared" si="35"/>
        <v>27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32">
        <f t="shared" si="33"/>
        <v>3</v>
      </c>
      <c r="J73" s="40">
        <f t="shared" si="34"/>
        <v>9</v>
      </c>
      <c r="K73" s="33">
        <f t="shared" si="35"/>
        <v>27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32">
        <f t="shared" si="33"/>
        <v>3</v>
      </c>
      <c r="J74" s="40">
        <f t="shared" si="34"/>
        <v>9</v>
      </c>
      <c r="K74" s="33">
        <f t="shared" si="35"/>
        <v>27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32">
        <f t="shared" si="33"/>
        <v>3</v>
      </c>
      <c r="J75" s="40">
        <f t="shared" si="34"/>
        <v>9</v>
      </c>
      <c r="K75" s="33">
        <f t="shared" si="35"/>
        <v>27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32">
        <f t="shared" si="33"/>
        <v>3</v>
      </c>
      <c r="J76" s="40">
        <f t="shared" si="34"/>
        <v>9</v>
      </c>
      <c r="K76" s="33">
        <f t="shared" si="35"/>
        <v>27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32">
        <f t="shared" si="33"/>
        <v>3</v>
      </c>
      <c r="J77" s="40">
        <f t="shared" si="34"/>
        <v>9</v>
      </c>
      <c r="K77" s="33">
        <f t="shared" si="35"/>
        <v>27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32">
        <f t="shared" si="33"/>
        <v>3</v>
      </c>
      <c r="J78" s="40">
        <f t="shared" si="34"/>
        <v>9</v>
      </c>
      <c r="K78" s="33">
        <f t="shared" si="35"/>
        <v>27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32">
        <f t="shared" si="33"/>
        <v>3</v>
      </c>
      <c r="J79" s="40">
        <f t="shared" si="34"/>
        <v>9</v>
      </c>
      <c r="K79" s="33">
        <f t="shared" si="35"/>
        <v>27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32">
        <f t="shared" si="33"/>
        <v>3</v>
      </c>
      <c r="J80" s="40">
        <f t="shared" si="34"/>
        <v>9</v>
      </c>
      <c r="K80" s="33">
        <f t="shared" si="35"/>
        <v>27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32">
        <f t="shared" si="33"/>
        <v>3</v>
      </c>
      <c r="J81" s="40">
        <f t="shared" si="34"/>
        <v>9</v>
      </c>
      <c r="K81" s="33">
        <f t="shared" si="35"/>
        <v>27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32">
        <f t="shared" si="33"/>
        <v>3</v>
      </c>
      <c r="J82" s="40">
        <f t="shared" si="34"/>
        <v>9</v>
      </c>
      <c r="K82" s="33">
        <f t="shared" si="35"/>
        <v>27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32">
        <f t="shared" si="33"/>
        <v>3</v>
      </c>
      <c r="J83" s="40">
        <f t="shared" si="34"/>
        <v>9</v>
      </c>
      <c r="K83" s="33">
        <f t="shared" si="35"/>
        <v>27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32">
        <f t="shared" si="33"/>
        <v>3</v>
      </c>
      <c r="J84" s="40">
        <f t="shared" si="34"/>
        <v>9</v>
      </c>
      <c r="K84" s="33">
        <f t="shared" si="35"/>
        <v>27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32">
        <f t="shared" si="33"/>
        <v>3</v>
      </c>
      <c r="J85" s="40">
        <f t="shared" si="34"/>
        <v>9</v>
      </c>
      <c r="K85" s="33">
        <f t="shared" si="35"/>
        <v>27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32">
        <f t="shared" si="33"/>
        <v>3</v>
      </c>
      <c r="J86" s="40">
        <f t="shared" si="34"/>
        <v>9</v>
      </c>
      <c r="K86" s="33">
        <f t="shared" si="35"/>
        <v>27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32">
        <f t="shared" si="33"/>
        <v>3</v>
      </c>
      <c r="J87" s="40">
        <f t="shared" si="34"/>
        <v>9</v>
      </c>
      <c r="K87" s="33">
        <f t="shared" si="35"/>
        <v>27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32">
        <f t="shared" si="33"/>
        <v>3</v>
      </c>
      <c r="J88" s="40">
        <f t="shared" si="34"/>
        <v>9</v>
      </c>
      <c r="K88" s="33">
        <f t="shared" si="35"/>
        <v>27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32">
        <f t="shared" si="33"/>
        <v>3</v>
      </c>
      <c r="J89" s="40">
        <f t="shared" si="34"/>
        <v>9</v>
      </c>
      <c r="K89" s="33">
        <f t="shared" si="35"/>
        <v>27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32">
        <f t="shared" si="33"/>
        <v>3</v>
      </c>
      <c r="J90" s="40">
        <f t="shared" si="34"/>
        <v>9</v>
      </c>
      <c r="K90" s="33">
        <f t="shared" si="35"/>
        <v>27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32">
        <f t="shared" si="33"/>
        <v>3</v>
      </c>
      <c r="J91" s="40">
        <f t="shared" si="34"/>
        <v>9</v>
      </c>
      <c r="K91" s="33">
        <f t="shared" si="35"/>
        <v>27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32">
        <f t="shared" si="33"/>
        <v>3</v>
      </c>
      <c r="J92" s="40">
        <f t="shared" si="34"/>
        <v>9</v>
      </c>
      <c r="K92" s="33">
        <f t="shared" si="35"/>
        <v>27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32">
        <f t="shared" si="33"/>
        <v>3</v>
      </c>
      <c r="J93" s="40">
        <f t="shared" si="34"/>
        <v>9</v>
      </c>
      <c r="K93" s="33">
        <f t="shared" si="35"/>
        <v>27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32">
        <f t="shared" si="33"/>
        <v>3</v>
      </c>
      <c r="J94" s="40">
        <f t="shared" si="34"/>
        <v>9</v>
      </c>
      <c r="K94" s="33">
        <f t="shared" si="35"/>
        <v>27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32">
        <f t="shared" si="33"/>
        <v>3</v>
      </c>
      <c r="J95" s="40">
        <f t="shared" si="34"/>
        <v>9</v>
      </c>
      <c r="K95" s="33">
        <f t="shared" si="35"/>
        <v>27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32">
        <f t="shared" si="33"/>
        <v>3</v>
      </c>
      <c r="J96" s="40">
        <f t="shared" si="34"/>
        <v>9</v>
      </c>
      <c r="K96" s="33">
        <f t="shared" si="35"/>
        <v>27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32">
        <f t="shared" si="33"/>
        <v>3</v>
      </c>
      <c r="J97" s="40">
        <f t="shared" si="34"/>
        <v>9</v>
      </c>
      <c r="K97" s="33">
        <f t="shared" si="35"/>
        <v>27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32">
        <f t="shared" si="33"/>
        <v>3</v>
      </c>
      <c r="J98" s="40">
        <f t="shared" si="34"/>
        <v>9</v>
      </c>
      <c r="K98" s="33">
        <f t="shared" si="35"/>
        <v>27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32">
        <f t="shared" si="33"/>
        <v>3</v>
      </c>
      <c r="J99" s="40">
        <f t="shared" si="34"/>
        <v>9</v>
      </c>
      <c r="K99" s="33">
        <f t="shared" si="35"/>
        <v>27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32">
        <f t="shared" si="33"/>
        <v>3</v>
      </c>
      <c r="J100" s="40">
        <f t="shared" si="34"/>
        <v>9</v>
      </c>
      <c r="K100" s="33">
        <f t="shared" si="35"/>
        <v>27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32">
        <f t="shared" si="33"/>
        <v>3</v>
      </c>
      <c r="J101" s="40">
        <f t="shared" si="34"/>
        <v>9</v>
      </c>
      <c r="K101" s="33">
        <f t="shared" si="35"/>
        <v>27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32">
        <f t="shared" si="33"/>
        <v>3</v>
      </c>
      <c r="J102" s="40">
        <f t="shared" si="34"/>
        <v>9</v>
      </c>
      <c r="K102" s="33">
        <f t="shared" si="35"/>
        <v>27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32">
        <f t="shared" si="33"/>
        <v>3</v>
      </c>
      <c r="J103" s="40">
        <f t="shared" si="34"/>
        <v>9</v>
      </c>
      <c r="K103" s="33">
        <f t="shared" si="35"/>
        <v>27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32">
        <f t="shared" si="33"/>
        <v>3</v>
      </c>
      <c r="J104" s="40">
        <f t="shared" si="34"/>
        <v>9</v>
      </c>
      <c r="K104" s="33">
        <f t="shared" si="35"/>
        <v>27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32">
        <f t="shared" si="33"/>
        <v>3</v>
      </c>
      <c r="J105" s="40">
        <f t="shared" si="34"/>
        <v>9</v>
      </c>
      <c r="K105" s="33">
        <f t="shared" si="35"/>
        <v>27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32">
        <f t="shared" si="33"/>
        <v>3</v>
      </c>
      <c r="J106" s="40">
        <f t="shared" si="34"/>
        <v>9</v>
      </c>
      <c r="K106" s="33">
        <f t="shared" si="35"/>
        <v>27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32">
        <f t="shared" si="33"/>
        <v>3</v>
      </c>
      <c r="J107" s="40">
        <f t="shared" si="34"/>
        <v>9</v>
      </c>
      <c r="K107" s="33">
        <f t="shared" si="35"/>
        <v>27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32">
        <f t="shared" si="33"/>
        <v>3</v>
      </c>
      <c r="J108" s="40">
        <f t="shared" si="34"/>
        <v>9</v>
      </c>
      <c r="K108" s="33">
        <f t="shared" si="35"/>
        <v>27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32">
        <f t="shared" si="33"/>
        <v>3</v>
      </c>
      <c r="J109" s="40">
        <f t="shared" si="34"/>
        <v>9</v>
      </c>
      <c r="K109" s="33">
        <f t="shared" si="35"/>
        <v>27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32">
        <f t="shared" si="33"/>
        <v>3</v>
      </c>
      <c r="J110" s="40">
        <f t="shared" si="34"/>
        <v>9</v>
      </c>
      <c r="K110" s="33">
        <f t="shared" si="35"/>
        <v>27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32">
        <f t="shared" si="33"/>
        <v>3</v>
      </c>
      <c r="J111" s="40">
        <f t="shared" si="34"/>
        <v>9</v>
      </c>
      <c r="K111" s="33">
        <f t="shared" si="35"/>
        <v>27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32">
        <f t="shared" si="33"/>
        <v>3</v>
      </c>
      <c r="J112" s="40">
        <f t="shared" si="34"/>
        <v>9</v>
      </c>
      <c r="K112" s="33">
        <f t="shared" si="35"/>
        <v>27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32">
        <f t="shared" si="33"/>
        <v>3</v>
      </c>
      <c r="J113" s="40">
        <f t="shared" si="34"/>
        <v>9</v>
      </c>
      <c r="K113" s="33">
        <f t="shared" si="35"/>
        <v>27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32">
        <f t="shared" si="33"/>
        <v>3</v>
      </c>
      <c r="J114" s="40">
        <f t="shared" si="34"/>
        <v>9</v>
      </c>
      <c r="K114" s="33">
        <f t="shared" si="35"/>
        <v>27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32">
        <f t="shared" si="33"/>
        <v>3</v>
      </c>
      <c r="J115" s="40">
        <f t="shared" si="34"/>
        <v>9</v>
      </c>
      <c r="K115" s="33">
        <f t="shared" si="35"/>
        <v>27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32">
        <f t="shared" si="33"/>
        <v>3</v>
      </c>
      <c r="J116" s="40">
        <f t="shared" si="34"/>
        <v>9</v>
      </c>
      <c r="K116" s="33">
        <f t="shared" si="35"/>
        <v>27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32">
        <f t="shared" si="33"/>
        <v>3</v>
      </c>
      <c r="J117" s="40">
        <f t="shared" si="34"/>
        <v>9</v>
      </c>
      <c r="K117" s="33">
        <f t="shared" si="35"/>
        <v>27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32">
        <f t="shared" si="33"/>
        <v>3</v>
      </c>
      <c r="J118" s="40">
        <f t="shared" si="34"/>
        <v>9</v>
      </c>
      <c r="K118" s="33">
        <f t="shared" si="35"/>
        <v>27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2">
        <f t="shared" si="33"/>
        <v>3</v>
      </c>
      <c r="J119" s="40">
        <f t="shared" si="34"/>
        <v>9</v>
      </c>
      <c r="K119" s="33">
        <f t="shared" si="35"/>
        <v>27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32">
        <f t="shared" si="33"/>
        <v>3</v>
      </c>
      <c r="J120" s="40">
        <f t="shared" si="34"/>
        <v>9</v>
      </c>
      <c r="K120" s="33">
        <f t="shared" si="35"/>
        <v>27</v>
      </c>
      <c r="L120" s="34"/>
    </row>
  </sheetData>
  <mergeCells count="24"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tabColor rgb="FFFF0000"/>
    <pageSetUpPr fitToPage="1"/>
  </sheetPr>
  <dimension ref="A1:L44"/>
  <sheetViews>
    <sheetView topLeftCell="A4" zoomScaleNormal="100" zoomScaleSheetLayoutView="100" workbookViewId="0">
      <selection activeCell="Q17" sqref="Q17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67"/>
      <c r="C8" s="10"/>
      <c r="D8" s="10" t="s">
        <v>114</v>
      </c>
      <c r="F8" s="10"/>
      <c r="G8" s="10"/>
      <c r="H8" s="38"/>
      <c r="I8" s="9" t="s">
        <v>7</v>
      </c>
      <c r="J8" s="10"/>
      <c r="K8" s="10" t="s">
        <v>118</v>
      </c>
      <c r="L8" s="11"/>
    </row>
    <row r="9" spans="1:12" ht="15" customHeight="1">
      <c r="A9" s="12" t="s">
        <v>9</v>
      </c>
      <c r="D9" s="10" t="s">
        <v>117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1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36"/>
      <c r="C15" s="28"/>
      <c r="D15" s="29"/>
      <c r="E15" s="21"/>
      <c r="F15" s="30"/>
      <c r="G15" s="31">
        <f t="shared" ref="G15:G21" si="1">J14</f>
        <v>0</v>
      </c>
      <c r="H15" s="21">
        <f t="shared" si="0"/>
        <v>0</v>
      </c>
      <c r="I15" s="32">
        <f t="shared" ref="I15:I20" si="2">+I14+C15-F15</f>
        <v>0</v>
      </c>
      <c r="J15" s="40" t="e">
        <f>ROUND(((K14+E15)-H15)/I15,2)</f>
        <v>#DIV/0!</v>
      </c>
      <c r="K15" s="33" t="e">
        <f t="shared" ref="K15:K21" si="3">ROUND(I15*J15,2)</f>
        <v>#DIV/0!</v>
      </c>
      <c r="L15" s="34"/>
    </row>
    <row r="16" spans="1:12" ht="17.100000000000001" customHeight="1">
      <c r="A16" s="17"/>
      <c r="B16" s="36"/>
      <c r="C16" s="28"/>
      <c r="D16" s="29"/>
      <c r="E16" s="21"/>
      <c r="F16" s="30"/>
      <c r="G16" s="31" t="e">
        <f t="shared" si="1"/>
        <v>#DIV/0!</v>
      </c>
      <c r="H16" s="21" t="e">
        <f t="shared" si="0"/>
        <v>#DIV/0!</v>
      </c>
      <c r="I16" s="32">
        <f t="shared" si="2"/>
        <v>0</v>
      </c>
      <c r="J16" s="40" t="e">
        <f>ROUND(((K15+E16)-H16)/I16,2)</f>
        <v>#DIV/0!</v>
      </c>
      <c r="K16" s="33" t="e">
        <f t="shared" si="3"/>
        <v>#DIV/0!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 t="e">
        <f t="shared" si="1"/>
        <v>#DIV/0!</v>
      </c>
      <c r="H17" s="21" t="e">
        <f t="shared" si="0"/>
        <v>#DIV/0!</v>
      </c>
      <c r="I17" s="32">
        <f t="shared" si="2"/>
        <v>0</v>
      </c>
      <c r="J17" s="40" t="e">
        <f>ROUND(((K16+E17)-H17)/I17,2)</f>
        <v>#DIV/0!</v>
      </c>
      <c r="K17" s="33" t="e">
        <f t="shared" si="3"/>
        <v>#DIV/0!</v>
      </c>
      <c r="L17" s="34"/>
    </row>
    <row r="18" spans="1:12" ht="17.100000000000001" customHeight="1">
      <c r="A18" s="17"/>
      <c r="B18" s="36"/>
      <c r="C18" s="28"/>
      <c r="D18" s="29"/>
      <c r="E18" s="21"/>
      <c r="F18" s="30"/>
      <c r="G18" s="31" t="e">
        <f t="shared" si="1"/>
        <v>#DIV/0!</v>
      </c>
      <c r="H18" s="21" t="e">
        <f t="shared" si="0"/>
        <v>#DIV/0!</v>
      </c>
      <c r="I18" s="32">
        <f t="shared" si="2"/>
        <v>0</v>
      </c>
      <c r="J18" s="40" t="e">
        <f>ROUND(((K17+E18)-H18)/I18,2)</f>
        <v>#DIV/0!</v>
      </c>
      <c r="K18" s="33" t="e">
        <f t="shared" si="3"/>
        <v>#DIV/0!</v>
      </c>
      <c r="L18" s="34"/>
    </row>
    <row r="19" spans="1:12" ht="17.100000000000001" customHeight="1">
      <c r="A19" s="17"/>
      <c r="B19" s="58"/>
      <c r="C19" s="28"/>
      <c r="D19" s="29"/>
      <c r="E19" s="21"/>
      <c r="F19" s="30"/>
      <c r="G19" s="31" t="e">
        <f t="shared" si="1"/>
        <v>#DIV/0!</v>
      </c>
      <c r="H19" s="21" t="e">
        <f t="shared" si="0"/>
        <v>#DIV/0!</v>
      </c>
      <c r="I19" s="32">
        <f t="shared" si="2"/>
        <v>0</v>
      </c>
      <c r="J19" s="40" t="e">
        <f>ROUND(((K18+E19)-H19)/I19,2)</f>
        <v>#DIV/0!</v>
      </c>
      <c r="K19" s="33" t="e">
        <f t="shared" si="3"/>
        <v>#DIV/0!</v>
      </c>
      <c r="L19" s="34"/>
    </row>
    <row r="20" spans="1:12" ht="17.100000000000001" customHeight="1">
      <c r="A20" s="17"/>
      <c r="B20" s="58"/>
      <c r="C20" s="28"/>
      <c r="D20" s="29"/>
      <c r="E20" s="21"/>
      <c r="F20" s="30"/>
      <c r="G20" s="31" t="e">
        <f t="shared" si="1"/>
        <v>#DIV/0!</v>
      </c>
      <c r="H20" s="21" t="e">
        <f t="shared" si="0"/>
        <v>#DIV/0!</v>
      </c>
      <c r="I20" s="32">
        <f t="shared" si="2"/>
        <v>0</v>
      </c>
      <c r="J20" s="40">
        <v>0</v>
      </c>
      <c r="K20" s="33">
        <f t="shared" si="3"/>
        <v>0</v>
      </c>
      <c r="L20" s="34"/>
    </row>
    <row r="21" spans="1:12" ht="17.100000000000001" customHeight="1">
      <c r="A21" s="17"/>
      <c r="B21" s="17"/>
      <c r="C21" s="28"/>
      <c r="D21" s="29"/>
      <c r="E21" s="21"/>
      <c r="F21" s="30"/>
      <c r="G21" s="31">
        <f t="shared" si="1"/>
        <v>0</v>
      </c>
      <c r="H21" s="21">
        <f t="shared" si="0"/>
        <v>0</v>
      </c>
      <c r="I21" s="32">
        <v>0</v>
      </c>
      <c r="J21" s="40">
        <v>0</v>
      </c>
      <c r="K21" s="33">
        <f t="shared" si="3"/>
        <v>0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0"/>
      <c r="K22" s="33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0"/>
      <c r="K42" s="33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40"/>
      <c r="K43" s="33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40"/>
      <c r="K44" s="33"/>
      <c r="L44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tabColor rgb="FF7030A0"/>
    <pageSetUpPr fitToPage="1"/>
  </sheetPr>
  <dimension ref="A1:M129"/>
  <sheetViews>
    <sheetView topLeftCell="A7" zoomScaleNormal="100" zoomScaleSheetLayoutView="100" workbookViewId="0">
      <selection activeCell="M22" sqref="M22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1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42578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119</v>
      </c>
      <c r="F8" s="10"/>
      <c r="G8" s="10"/>
      <c r="H8" s="38"/>
      <c r="I8" s="9" t="s">
        <v>7</v>
      </c>
      <c r="J8" s="10"/>
      <c r="K8" s="10" t="s">
        <v>121</v>
      </c>
      <c r="L8" s="11"/>
    </row>
    <row r="9" spans="1:13" ht="15" customHeight="1">
      <c r="A9" s="12" t="s">
        <v>9</v>
      </c>
      <c r="D9" s="10" t="s">
        <v>120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6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6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6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6" si="0">F14*G14</f>
        <v>0</v>
      </c>
      <c r="I14" s="24">
        <v>12</v>
      </c>
      <c r="J14" s="25">
        <v>4200</v>
      </c>
      <c r="K14" s="21">
        <f>J14*I14</f>
        <v>50400</v>
      </c>
      <c r="L14" s="26"/>
    </row>
    <row r="15" spans="1:13" ht="17.100000000000001" customHeight="1">
      <c r="A15" s="232">
        <v>45421</v>
      </c>
      <c r="B15" s="341" t="s">
        <v>572</v>
      </c>
      <c r="C15" s="342"/>
      <c r="D15" s="343"/>
      <c r="E15" s="236"/>
      <c r="F15" s="344">
        <v>1</v>
      </c>
      <c r="G15" s="345">
        <f t="shared" ref="G15:G26" si="1">J14</f>
        <v>4200</v>
      </c>
      <c r="H15" s="349">
        <f t="shared" si="0"/>
        <v>4200</v>
      </c>
      <c r="I15" s="347">
        <f t="shared" ref="I15:I26" si="2">+I14+C15-F15</f>
        <v>11</v>
      </c>
      <c r="J15" s="346">
        <f t="shared" ref="J15:J25" si="3">ROUND(((K14+E15)-H15)/I15,2)</f>
        <v>4200</v>
      </c>
      <c r="K15" s="324">
        <f t="shared" ref="K15:K26" si="4">ROUND(I15*J15,2)</f>
        <v>46200</v>
      </c>
      <c r="L15" s="204"/>
      <c r="M15" s="218" t="s">
        <v>892</v>
      </c>
    </row>
    <row r="16" spans="1:13" ht="17.100000000000001" customHeight="1">
      <c r="A16" s="127">
        <v>45427</v>
      </c>
      <c r="B16" s="128" t="s">
        <v>585</v>
      </c>
      <c r="C16" s="129"/>
      <c r="D16" s="29"/>
      <c r="E16" s="130"/>
      <c r="F16" s="344">
        <v>1</v>
      </c>
      <c r="G16" s="345">
        <f t="shared" si="1"/>
        <v>4200</v>
      </c>
      <c r="H16" s="349">
        <f t="shared" si="0"/>
        <v>4200</v>
      </c>
      <c r="I16" s="347">
        <f t="shared" si="2"/>
        <v>10</v>
      </c>
      <c r="J16" s="346">
        <f t="shared" si="3"/>
        <v>4200</v>
      </c>
      <c r="K16" s="324">
        <f t="shared" si="4"/>
        <v>42000</v>
      </c>
      <c r="L16" s="348"/>
    </row>
    <row r="17" spans="1:13" ht="17.100000000000001" customHeight="1">
      <c r="A17" s="127">
        <v>45432</v>
      </c>
      <c r="B17" s="128" t="s">
        <v>577</v>
      </c>
      <c r="C17" s="129"/>
      <c r="D17" s="29"/>
      <c r="E17" s="130"/>
      <c r="F17" s="344">
        <v>1</v>
      </c>
      <c r="G17" s="345">
        <f t="shared" si="1"/>
        <v>4200</v>
      </c>
      <c r="H17" s="349">
        <f t="shared" si="0"/>
        <v>4200</v>
      </c>
      <c r="I17" s="347">
        <f t="shared" si="2"/>
        <v>9</v>
      </c>
      <c r="J17" s="346">
        <f t="shared" si="3"/>
        <v>4200</v>
      </c>
      <c r="K17" s="324">
        <f t="shared" si="4"/>
        <v>37800</v>
      </c>
      <c r="L17" s="348"/>
    </row>
    <row r="18" spans="1:13" ht="17.100000000000001" customHeight="1">
      <c r="A18" s="127">
        <v>45440</v>
      </c>
      <c r="B18" s="128" t="s">
        <v>605</v>
      </c>
      <c r="C18" s="129"/>
      <c r="D18" s="29"/>
      <c r="E18" s="130"/>
      <c r="F18" s="344">
        <v>1</v>
      </c>
      <c r="G18" s="345">
        <f t="shared" si="1"/>
        <v>4200</v>
      </c>
      <c r="H18" s="349">
        <f t="shared" si="0"/>
        <v>4200</v>
      </c>
      <c r="I18" s="347">
        <f t="shared" si="2"/>
        <v>8</v>
      </c>
      <c r="J18" s="346">
        <f t="shared" si="3"/>
        <v>4200</v>
      </c>
      <c r="K18" s="324">
        <f t="shared" si="4"/>
        <v>33600</v>
      </c>
      <c r="L18" s="348"/>
    </row>
    <row r="19" spans="1:13" ht="17.100000000000001" customHeight="1">
      <c r="A19" s="17">
        <v>45454</v>
      </c>
      <c r="B19" s="73" t="s">
        <v>585</v>
      </c>
      <c r="C19" s="19"/>
      <c r="D19" s="20"/>
      <c r="E19" s="21"/>
      <c r="F19" s="344">
        <v>1</v>
      </c>
      <c r="G19" s="345">
        <f t="shared" si="1"/>
        <v>4200</v>
      </c>
      <c r="H19" s="349">
        <f t="shared" si="0"/>
        <v>4200</v>
      </c>
      <c r="I19" s="347">
        <f t="shared" si="2"/>
        <v>7</v>
      </c>
      <c r="J19" s="346">
        <f t="shared" si="3"/>
        <v>4200</v>
      </c>
      <c r="K19" s="324">
        <f t="shared" si="4"/>
        <v>29400</v>
      </c>
      <c r="L19" s="26"/>
      <c r="M19" s="1" t="s">
        <v>988</v>
      </c>
    </row>
    <row r="20" spans="1:13" ht="17.100000000000001" customHeight="1">
      <c r="A20" s="17">
        <v>45455</v>
      </c>
      <c r="B20" s="73" t="s">
        <v>605</v>
      </c>
      <c r="C20" s="19"/>
      <c r="D20" s="20"/>
      <c r="E20" s="21"/>
      <c r="F20" s="22">
        <v>1</v>
      </c>
      <c r="G20" s="208">
        <f t="shared" si="1"/>
        <v>4200</v>
      </c>
      <c r="H20" s="130">
        <f t="shared" si="0"/>
        <v>4200</v>
      </c>
      <c r="I20" s="336">
        <f t="shared" si="2"/>
        <v>6</v>
      </c>
      <c r="J20" s="202">
        <f t="shared" si="3"/>
        <v>4200</v>
      </c>
      <c r="K20" s="203">
        <f t="shared" si="4"/>
        <v>25200</v>
      </c>
      <c r="L20" s="26"/>
    </row>
    <row r="21" spans="1:13" ht="17.100000000000001" customHeight="1">
      <c r="A21" s="17">
        <v>45455</v>
      </c>
      <c r="B21" s="73" t="s">
        <v>607</v>
      </c>
      <c r="C21" s="19"/>
      <c r="D21" s="20"/>
      <c r="E21" s="21"/>
      <c r="F21" s="22">
        <v>1</v>
      </c>
      <c r="G21" s="208">
        <f t="shared" si="1"/>
        <v>4200</v>
      </c>
      <c r="H21" s="130">
        <f t="shared" si="0"/>
        <v>4200</v>
      </c>
      <c r="I21" s="336">
        <f t="shared" si="2"/>
        <v>5</v>
      </c>
      <c r="J21" s="202">
        <f t="shared" si="3"/>
        <v>4200</v>
      </c>
      <c r="K21" s="203">
        <f t="shared" si="4"/>
        <v>21000</v>
      </c>
      <c r="L21" s="26"/>
    </row>
    <row r="22" spans="1:13" ht="17.100000000000001" customHeight="1">
      <c r="A22" s="17">
        <v>45458</v>
      </c>
      <c r="B22" s="73" t="s">
        <v>603</v>
      </c>
      <c r="C22" s="19"/>
      <c r="D22" s="20"/>
      <c r="E22" s="21"/>
      <c r="F22" s="22">
        <v>1</v>
      </c>
      <c r="G22" s="208">
        <f t="shared" si="1"/>
        <v>4200</v>
      </c>
      <c r="H22" s="130">
        <f t="shared" si="0"/>
        <v>4200</v>
      </c>
      <c r="I22" s="336">
        <f t="shared" si="2"/>
        <v>4</v>
      </c>
      <c r="J22" s="202">
        <f t="shared" si="3"/>
        <v>4200</v>
      </c>
      <c r="K22" s="203">
        <f t="shared" si="4"/>
        <v>16800</v>
      </c>
      <c r="L22" s="26"/>
    </row>
    <row r="23" spans="1:13" ht="17.100000000000001" customHeight="1">
      <c r="A23" s="17">
        <v>45458</v>
      </c>
      <c r="B23" s="73" t="s">
        <v>605</v>
      </c>
      <c r="C23" s="19"/>
      <c r="D23" s="20"/>
      <c r="E23" s="21"/>
      <c r="F23" s="22">
        <v>1</v>
      </c>
      <c r="G23" s="208">
        <f t="shared" si="1"/>
        <v>4200</v>
      </c>
      <c r="H23" s="130">
        <f t="shared" si="0"/>
        <v>4200</v>
      </c>
      <c r="I23" s="336">
        <f t="shared" si="2"/>
        <v>3</v>
      </c>
      <c r="J23" s="202">
        <f t="shared" si="3"/>
        <v>4200</v>
      </c>
      <c r="K23" s="203">
        <f t="shared" si="4"/>
        <v>12600</v>
      </c>
      <c r="L23" s="26"/>
    </row>
    <row r="24" spans="1:13" ht="17.100000000000001" customHeight="1">
      <c r="A24" s="17">
        <v>45458</v>
      </c>
      <c r="B24" s="73" t="s">
        <v>1069</v>
      </c>
      <c r="C24" s="19"/>
      <c r="D24" s="20"/>
      <c r="E24" s="21"/>
      <c r="F24" s="22">
        <v>1</v>
      </c>
      <c r="G24" s="208">
        <f t="shared" si="1"/>
        <v>4200</v>
      </c>
      <c r="H24" s="130">
        <f t="shared" si="0"/>
        <v>4200</v>
      </c>
      <c r="I24" s="336">
        <f t="shared" si="2"/>
        <v>2</v>
      </c>
      <c r="J24" s="202">
        <f t="shared" si="3"/>
        <v>4200</v>
      </c>
      <c r="K24" s="203">
        <f t="shared" si="4"/>
        <v>8400</v>
      </c>
      <c r="L24" s="26"/>
    </row>
    <row r="25" spans="1:13" ht="17.100000000000001" customHeight="1">
      <c r="A25" s="17">
        <v>45459</v>
      </c>
      <c r="B25" s="73" t="s">
        <v>574</v>
      </c>
      <c r="C25" s="19"/>
      <c r="D25" s="20"/>
      <c r="E25" s="21"/>
      <c r="F25" s="22">
        <v>1</v>
      </c>
      <c r="G25" s="208">
        <f t="shared" si="1"/>
        <v>4200</v>
      </c>
      <c r="H25" s="130">
        <f t="shared" si="0"/>
        <v>4200</v>
      </c>
      <c r="I25" s="336">
        <f t="shared" si="2"/>
        <v>1</v>
      </c>
      <c r="J25" s="202">
        <f t="shared" si="3"/>
        <v>4200</v>
      </c>
      <c r="K25" s="203">
        <f t="shared" si="4"/>
        <v>4200</v>
      </c>
      <c r="L25" s="26"/>
    </row>
    <row r="26" spans="1:13" ht="17.100000000000001" customHeight="1">
      <c r="A26" s="17">
        <v>45461</v>
      </c>
      <c r="B26" s="73" t="s">
        <v>580</v>
      </c>
      <c r="C26" s="19"/>
      <c r="D26" s="20"/>
      <c r="E26" s="21"/>
      <c r="F26" s="22">
        <v>1</v>
      </c>
      <c r="G26" s="208">
        <f t="shared" si="1"/>
        <v>4200</v>
      </c>
      <c r="H26" s="130">
        <f t="shared" si="0"/>
        <v>4200</v>
      </c>
      <c r="I26" s="336">
        <f t="shared" si="2"/>
        <v>0</v>
      </c>
      <c r="J26" s="202">
        <v>0</v>
      </c>
      <c r="K26" s="203">
        <f t="shared" si="4"/>
        <v>0</v>
      </c>
      <c r="L26" s="26"/>
    </row>
    <row r="27" spans="1:13" ht="17.100000000000001" customHeight="1">
      <c r="A27" s="155">
        <v>45574</v>
      </c>
      <c r="B27" s="27" t="s">
        <v>1365</v>
      </c>
      <c r="C27" s="156">
        <v>5</v>
      </c>
      <c r="D27" s="157">
        <v>4980</v>
      </c>
      <c r="E27" s="158">
        <f>C27*D27</f>
        <v>24900</v>
      </c>
      <c r="F27" s="418"/>
      <c r="G27" s="419"/>
      <c r="H27" s="420"/>
      <c r="I27" s="421">
        <f t="shared" ref="I27" si="5">+I26+C27-F27</f>
        <v>5</v>
      </c>
      <c r="J27" s="422">
        <f t="shared" ref="J27" si="6">ROUND(((K26+E27)-H27)/I27,2)</f>
        <v>4980</v>
      </c>
      <c r="K27" s="423">
        <f t="shared" ref="K27" si="7">ROUND(I27*J27,2)</f>
        <v>24900</v>
      </c>
      <c r="L27" s="424"/>
      <c r="M27" s="60" t="s">
        <v>1098</v>
      </c>
    </row>
    <row r="28" spans="1:13" ht="17.100000000000001" customHeight="1">
      <c r="A28" s="17">
        <v>45544</v>
      </c>
      <c r="B28" s="17" t="s">
        <v>605</v>
      </c>
      <c r="C28" s="28"/>
      <c r="D28" s="29"/>
      <c r="E28" s="21"/>
      <c r="F28" s="30">
        <v>2</v>
      </c>
      <c r="G28" s="208">
        <f t="shared" ref="G28" si="8">J27</f>
        <v>4980</v>
      </c>
      <c r="H28" s="130">
        <f t="shared" ref="H28" si="9">F28*G28</f>
        <v>9960</v>
      </c>
      <c r="I28" s="336">
        <f t="shared" ref="I28" si="10">+I27+C28-F28</f>
        <v>3</v>
      </c>
      <c r="J28" s="202">
        <f t="shared" ref="J28" si="11">ROUND(((K27+E28)-H28)/I28,2)</f>
        <v>4980</v>
      </c>
      <c r="K28" s="203">
        <f t="shared" ref="K28" si="12">ROUND(I28*J28,2)</f>
        <v>14940</v>
      </c>
      <c r="L28" s="34"/>
      <c r="M28" s="1" t="s">
        <v>1245</v>
      </c>
    </row>
    <row r="29" spans="1:13" ht="17.100000000000001" customHeight="1">
      <c r="A29" s="17">
        <v>45566</v>
      </c>
      <c r="B29" s="70" t="s">
        <v>585</v>
      </c>
      <c r="C29" s="28"/>
      <c r="D29" s="29"/>
      <c r="E29" s="21"/>
      <c r="F29" s="30">
        <v>1</v>
      </c>
      <c r="G29" s="208">
        <f t="shared" ref="G29" si="13">J28</f>
        <v>4980</v>
      </c>
      <c r="H29" s="130">
        <f t="shared" ref="H29" si="14">F29*G29</f>
        <v>4980</v>
      </c>
      <c r="I29" s="336">
        <f t="shared" ref="I29" si="15">+I28+C29-F29</f>
        <v>2</v>
      </c>
      <c r="J29" s="202">
        <f t="shared" ref="J29" si="16">ROUND(((K28+E29)-H29)/I29,2)</f>
        <v>4980</v>
      </c>
      <c r="K29" s="203">
        <f t="shared" ref="K29" si="17">ROUND(I29*J29,2)</f>
        <v>9960</v>
      </c>
      <c r="L29" s="34"/>
      <c r="M29" s="1" t="s">
        <v>1311</v>
      </c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ref="I30:I83" si="18">+I29+C30-F30</f>
        <v>2</v>
      </c>
      <c r="J30" s="40">
        <f t="shared" ref="J30:J83" si="19">ROUND(((K29+E30)-H30)/I30,2)</f>
        <v>4980</v>
      </c>
      <c r="K30" s="33">
        <f t="shared" ref="K30:K83" si="20">ROUND(I30*J30,2)</f>
        <v>9960</v>
      </c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>
        <f t="shared" si="18"/>
        <v>2</v>
      </c>
      <c r="J31" s="40">
        <f t="shared" si="19"/>
        <v>4980</v>
      </c>
      <c r="K31" s="33">
        <f t="shared" si="20"/>
        <v>9960</v>
      </c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>
        <f t="shared" si="18"/>
        <v>2</v>
      </c>
      <c r="J32" s="40">
        <f t="shared" si="19"/>
        <v>4980</v>
      </c>
      <c r="K32" s="33">
        <f t="shared" si="20"/>
        <v>9960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>
        <f t="shared" si="18"/>
        <v>2</v>
      </c>
      <c r="J33" s="40">
        <f t="shared" si="19"/>
        <v>4980</v>
      </c>
      <c r="K33" s="33">
        <f t="shared" si="20"/>
        <v>9960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>
        <f t="shared" si="18"/>
        <v>2</v>
      </c>
      <c r="J34" s="40">
        <f t="shared" si="19"/>
        <v>4980</v>
      </c>
      <c r="K34" s="33">
        <f t="shared" si="20"/>
        <v>9960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>
        <f t="shared" si="18"/>
        <v>2</v>
      </c>
      <c r="J35" s="40">
        <f t="shared" si="19"/>
        <v>4980</v>
      </c>
      <c r="K35" s="33">
        <f t="shared" si="20"/>
        <v>9960</v>
      </c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>
        <f t="shared" si="18"/>
        <v>2</v>
      </c>
      <c r="J36" s="40">
        <f t="shared" si="19"/>
        <v>4980</v>
      </c>
      <c r="K36" s="33">
        <f t="shared" si="20"/>
        <v>9960</v>
      </c>
      <c r="L36" s="34"/>
    </row>
    <row r="37" spans="1:12" ht="17.100000000000001" customHeight="1">
      <c r="A37" s="17"/>
      <c r="B37" s="27"/>
      <c r="C37" s="28"/>
      <c r="D37" s="29"/>
      <c r="E37" s="21"/>
      <c r="F37" s="30"/>
      <c r="G37" s="31"/>
      <c r="H37" s="21"/>
      <c r="I37" s="32">
        <f t="shared" si="18"/>
        <v>2</v>
      </c>
      <c r="J37" s="40">
        <f t="shared" si="19"/>
        <v>4980</v>
      </c>
      <c r="K37" s="33">
        <f t="shared" si="20"/>
        <v>9960</v>
      </c>
      <c r="L37" s="34"/>
    </row>
    <row r="38" spans="1:12" ht="17.100000000000001" customHeight="1">
      <c r="A38" s="17"/>
      <c r="B38" s="27"/>
      <c r="C38" s="28"/>
      <c r="D38" s="29"/>
      <c r="E38" s="21"/>
      <c r="F38" s="30"/>
      <c r="G38" s="31"/>
      <c r="H38" s="21"/>
      <c r="I38" s="32">
        <f t="shared" si="18"/>
        <v>2</v>
      </c>
      <c r="J38" s="40">
        <f t="shared" si="19"/>
        <v>4980</v>
      </c>
      <c r="K38" s="33">
        <f t="shared" si="20"/>
        <v>9960</v>
      </c>
      <c r="L38" s="34"/>
    </row>
    <row r="39" spans="1:12" ht="17.100000000000001" customHeight="1">
      <c r="A39" s="17"/>
      <c r="B39" s="27"/>
      <c r="C39" s="28"/>
      <c r="D39" s="29"/>
      <c r="E39" s="21"/>
      <c r="F39" s="30"/>
      <c r="G39" s="31"/>
      <c r="H39" s="21"/>
      <c r="I39" s="32">
        <f t="shared" si="18"/>
        <v>2</v>
      </c>
      <c r="J39" s="40">
        <f t="shared" si="19"/>
        <v>4980</v>
      </c>
      <c r="K39" s="33">
        <f t="shared" si="20"/>
        <v>9960</v>
      </c>
      <c r="L39" s="34"/>
    </row>
    <row r="40" spans="1:12" ht="17.100000000000001" customHeight="1">
      <c r="A40" s="17"/>
      <c r="B40" s="27"/>
      <c r="C40" s="28"/>
      <c r="D40" s="29"/>
      <c r="E40" s="21"/>
      <c r="F40" s="30"/>
      <c r="G40" s="31"/>
      <c r="H40" s="21"/>
      <c r="I40" s="32">
        <f t="shared" si="18"/>
        <v>2</v>
      </c>
      <c r="J40" s="40">
        <f t="shared" si="19"/>
        <v>4980</v>
      </c>
      <c r="K40" s="33">
        <f t="shared" si="20"/>
        <v>9960</v>
      </c>
      <c r="L40" s="34"/>
    </row>
    <row r="41" spans="1:12" ht="17.100000000000001" customHeight="1">
      <c r="A41" s="17"/>
      <c r="B41" s="27"/>
      <c r="C41" s="28"/>
      <c r="D41" s="29"/>
      <c r="E41" s="21"/>
      <c r="F41" s="30"/>
      <c r="G41" s="31"/>
      <c r="H41" s="21"/>
      <c r="I41" s="32">
        <f t="shared" si="18"/>
        <v>2</v>
      </c>
      <c r="J41" s="40">
        <f t="shared" si="19"/>
        <v>4980</v>
      </c>
      <c r="K41" s="33">
        <f t="shared" si="20"/>
        <v>9960</v>
      </c>
      <c r="L41" s="34"/>
    </row>
    <row r="42" spans="1:12" ht="17.100000000000001" customHeight="1">
      <c r="A42" s="17"/>
      <c r="B42" s="27"/>
      <c r="C42" s="28"/>
      <c r="D42" s="29"/>
      <c r="E42" s="21"/>
      <c r="F42" s="30"/>
      <c r="G42" s="31"/>
      <c r="H42" s="21"/>
      <c r="I42" s="32">
        <f t="shared" si="18"/>
        <v>2</v>
      </c>
      <c r="J42" s="40">
        <f t="shared" si="19"/>
        <v>4980</v>
      </c>
      <c r="K42" s="33">
        <f t="shared" si="20"/>
        <v>9960</v>
      </c>
      <c r="L42" s="34"/>
    </row>
    <row r="43" spans="1:12" ht="17.100000000000001" customHeight="1">
      <c r="A43" s="17"/>
      <c r="B43" s="27"/>
      <c r="C43" s="28"/>
      <c r="D43" s="29"/>
      <c r="E43" s="21"/>
      <c r="F43" s="30"/>
      <c r="G43" s="31"/>
      <c r="H43" s="21"/>
      <c r="I43" s="32">
        <f t="shared" si="18"/>
        <v>2</v>
      </c>
      <c r="J43" s="40">
        <f t="shared" si="19"/>
        <v>4980</v>
      </c>
      <c r="K43" s="33">
        <f t="shared" si="20"/>
        <v>9960</v>
      </c>
      <c r="L43" s="34"/>
    </row>
    <row r="44" spans="1:12" ht="17.100000000000001" customHeight="1">
      <c r="A44" s="17"/>
      <c r="B44" s="27"/>
      <c r="C44" s="28"/>
      <c r="D44" s="29"/>
      <c r="E44" s="21"/>
      <c r="F44" s="30"/>
      <c r="G44" s="31"/>
      <c r="H44" s="21"/>
      <c r="I44" s="32">
        <f t="shared" si="18"/>
        <v>2</v>
      </c>
      <c r="J44" s="40">
        <f t="shared" si="19"/>
        <v>4980</v>
      </c>
      <c r="K44" s="33">
        <f t="shared" si="20"/>
        <v>9960</v>
      </c>
      <c r="L44" s="34"/>
    </row>
    <row r="45" spans="1:12" ht="17.100000000000001" customHeight="1">
      <c r="A45" s="17"/>
      <c r="B45" s="27"/>
      <c r="C45" s="28"/>
      <c r="D45" s="29"/>
      <c r="E45" s="21"/>
      <c r="F45" s="30"/>
      <c r="G45" s="31"/>
      <c r="H45" s="21"/>
      <c r="I45" s="32">
        <f t="shared" si="18"/>
        <v>2</v>
      </c>
      <c r="J45" s="40">
        <f t="shared" si="19"/>
        <v>4980</v>
      </c>
      <c r="K45" s="33">
        <f t="shared" si="20"/>
        <v>9960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18"/>
        <v>2</v>
      </c>
      <c r="J46" s="40">
        <f t="shared" si="19"/>
        <v>4980</v>
      </c>
      <c r="K46" s="33">
        <f t="shared" si="20"/>
        <v>9960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18"/>
        <v>2</v>
      </c>
      <c r="J47" s="40">
        <f t="shared" si="19"/>
        <v>4980</v>
      </c>
      <c r="K47" s="33">
        <f t="shared" si="20"/>
        <v>9960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18"/>
        <v>2</v>
      </c>
      <c r="J48" s="40">
        <f t="shared" si="19"/>
        <v>4980</v>
      </c>
      <c r="K48" s="33">
        <f t="shared" si="20"/>
        <v>9960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18"/>
        <v>2</v>
      </c>
      <c r="J49" s="40">
        <f t="shared" si="19"/>
        <v>4980</v>
      </c>
      <c r="K49" s="33">
        <f t="shared" si="20"/>
        <v>9960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18"/>
        <v>2</v>
      </c>
      <c r="J50" s="40">
        <f t="shared" si="19"/>
        <v>4980</v>
      </c>
      <c r="K50" s="33">
        <f t="shared" si="20"/>
        <v>9960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18"/>
        <v>2</v>
      </c>
      <c r="J51" s="40">
        <f t="shared" si="19"/>
        <v>4980</v>
      </c>
      <c r="K51" s="33">
        <f t="shared" si="20"/>
        <v>9960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18"/>
        <v>2</v>
      </c>
      <c r="J52" s="40">
        <f t="shared" si="19"/>
        <v>4980</v>
      </c>
      <c r="K52" s="33">
        <f t="shared" si="20"/>
        <v>9960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18"/>
        <v>2</v>
      </c>
      <c r="J53" s="40">
        <f t="shared" si="19"/>
        <v>4980</v>
      </c>
      <c r="K53" s="33">
        <f t="shared" si="20"/>
        <v>9960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18"/>
        <v>2</v>
      </c>
      <c r="J54" s="40">
        <f t="shared" si="19"/>
        <v>4980</v>
      </c>
      <c r="K54" s="33">
        <f t="shared" si="20"/>
        <v>9960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18"/>
        <v>2</v>
      </c>
      <c r="J55" s="40">
        <f t="shared" si="19"/>
        <v>4980</v>
      </c>
      <c r="K55" s="33">
        <f t="shared" si="20"/>
        <v>9960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18"/>
        <v>2</v>
      </c>
      <c r="J56" s="40">
        <f t="shared" si="19"/>
        <v>4980</v>
      </c>
      <c r="K56" s="33">
        <f t="shared" si="20"/>
        <v>9960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18"/>
        <v>2</v>
      </c>
      <c r="J57" s="40">
        <f t="shared" si="19"/>
        <v>4980</v>
      </c>
      <c r="K57" s="33">
        <f t="shared" si="20"/>
        <v>9960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18"/>
        <v>2</v>
      </c>
      <c r="J58" s="40">
        <f t="shared" si="19"/>
        <v>4980</v>
      </c>
      <c r="K58" s="33">
        <f t="shared" si="20"/>
        <v>9960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18"/>
        <v>2</v>
      </c>
      <c r="J59" s="40">
        <f t="shared" si="19"/>
        <v>4980</v>
      </c>
      <c r="K59" s="33">
        <f t="shared" si="20"/>
        <v>9960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18"/>
        <v>2</v>
      </c>
      <c r="J60" s="40">
        <f t="shared" si="19"/>
        <v>4980</v>
      </c>
      <c r="K60" s="33">
        <f t="shared" si="20"/>
        <v>9960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18"/>
        <v>2</v>
      </c>
      <c r="J61" s="40">
        <f t="shared" si="19"/>
        <v>4980</v>
      </c>
      <c r="K61" s="33">
        <f t="shared" si="20"/>
        <v>9960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18"/>
        <v>2</v>
      </c>
      <c r="J62" s="40">
        <f t="shared" si="19"/>
        <v>4980</v>
      </c>
      <c r="K62" s="33">
        <f t="shared" si="20"/>
        <v>9960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8"/>
        <v>2</v>
      </c>
      <c r="J63" s="40">
        <f t="shared" si="19"/>
        <v>4980</v>
      </c>
      <c r="K63" s="33">
        <f t="shared" si="20"/>
        <v>9960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8"/>
        <v>2</v>
      </c>
      <c r="J64" s="40">
        <f t="shared" si="19"/>
        <v>4980</v>
      </c>
      <c r="K64" s="33">
        <f t="shared" si="20"/>
        <v>9960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8"/>
        <v>2</v>
      </c>
      <c r="J65" s="40">
        <f t="shared" si="19"/>
        <v>4980</v>
      </c>
      <c r="K65" s="33">
        <f t="shared" si="20"/>
        <v>9960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8"/>
        <v>2</v>
      </c>
      <c r="J66" s="40">
        <f t="shared" si="19"/>
        <v>4980</v>
      </c>
      <c r="K66" s="33">
        <f t="shared" si="20"/>
        <v>9960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8"/>
        <v>2</v>
      </c>
      <c r="J67" s="40">
        <f t="shared" si="19"/>
        <v>4980</v>
      </c>
      <c r="K67" s="33">
        <f t="shared" si="20"/>
        <v>9960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8"/>
        <v>2</v>
      </c>
      <c r="J68" s="40">
        <f t="shared" si="19"/>
        <v>4980</v>
      </c>
      <c r="K68" s="33">
        <f t="shared" si="20"/>
        <v>9960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8"/>
        <v>2</v>
      </c>
      <c r="J69" s="40">
        <f t="shared" si="19"/>
        <v>4980</v>
      </c>
      <c r="K69" s="33">
        <f t="shared" si="20"/>
        <v>9960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8"/>
        <v>2</v>
      </c>
      <c r="J70" s="40">
        <f t="shared" si="19"/>
        <v>4980</v>
      </c>
      <c r="K70" s="33">
        <f t="shared" si="20"/>
        <v>9960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8"/>
        <v>2</v>
      </c>
      <c r="J71" s="40">
        <f t="shared" si="19"/>
        <v>4980</v>
      </c>
      <c r="K71" s="33">
        <f t="shared" si="20"/>
        <v>9960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8"/>
        <v>2</v>
      </c>
      <c r="J72" s="40">
        <f t="shared" si="19"/>
        <v>4980</v>
      </c>
      <c r="K72" s="33">
        <f t="shared" si="20"/>
        <v>9960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8"/>
        <v>2</v>
      </c>
      <c r="J73" s="40">
        <f t="shared" si="19"/>
        <v>4980</v>
      </c>
      <c r="K73" s="33">
        <f t="shared" si="20"/>
        <v>9960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8"/>
        <v>2</v>
      </c>
      <c r="J74" s="40">
        <f t="shared" si="19"/>
        <v>4980</v>
      </c>
      <c r="K74" s="33">
        <f t="shared" si="20"/>
        <v>9960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8"/>
        <v>2</v>
      </c>
      <c r="J75" s="40">
        <f t="shared" si="19"/>
        <v>4980</v>
      </c>
      <c r="K75" s="33">
        <f t="shared" si="20"/>
        <v>9960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8"/>
        <v>2</v>
      </c>
      <c r="J76" s="40">
        <f t="shared" si="19"/>
        <v>4980</v>
      </c>
      <c r="K76" s="33">
        <f t="shared" si="20"/>
        <v>9960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8"/>
        <v>2</v>
      </c>
      <c r="J77" s="40">
        <f t="shared" si="19"/>
        <v>4980</v>
      </c>
      <c r="K77" s="33">
        <f t="shared" si="20"/>
        <v>9960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8"/>
        <v>2</v>
      </c>
      <c r="J78" s="40">
        <f t="shared" si="19"/>
        <v>4980</v>
      </c>
      <c r="K78" s="33">
        <f t="shared" si="20"/>
        <v>9960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8"/>
        <v>2</v>
      </c>
      <c r="J79" s="40">
        <f t="shared" si="19"/>
        <v>4980</v>
      </c>
      <c r="K79" s="33">
        <f t="shared" si="20"/>
        <v>9960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8"/>
        <v>2</v>
      </c>
      <c r="J80" s="40">
        <f t="shared" si="19"/>
        <v>4980</v>
      </c>
      <c r="K80" s="33">
        <f t="shared" si="20"/>
        <v>9960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8"/>
        <v>2</v>
      </c>
      <c r="J81" s="40">
        <f t="shared" si="19"/>
        <v>4980</v>
      </c>
      <c r="K81" s="33">
        <f t="shared" si="20"/>
        <v>9960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8"/>
        <v>2</v>
      </c>
      <c r="J82" s="40">
        <f t="shared" si="19"/>
        <v>4980</v>
      </c>
      <c r="K82" s="33">
        <f t="shared" si="20"/>
        <v>9960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8"/>
        <v>2</v>
      </c>
      <c r="J83" s="40">
        <f t="shared" si="19"/>
        <v>4980</v>
      </c>
      <c r="K83" s="33">
        <f t="shared" si="20"/>
        <v>9960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32">
        <f t="shared" ref="I84:I129" si="21">+I83+C84-F84</f>
        <v>2</v>
      </c>
      <c r="J84" s="40">
        <f t="shared" ref="J84:J129" si="22">ROUND(((K83+E84)-H84)/I84,2)</f>
        <v>4980</v>
      </c>
      <c r="K84" s="33">
        <f t="shared" ref="K84:K129" si="23">ROUND(I84*J84,2)</f>
        <v>9960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32">
        <f t="shared" si="21"/>
        <v>2</v>
      </c>
      <c r="J85" s="40">
        <f t="shared" si="22"/>
        <v>4980</v>
      </c>
      <c r="K85" s="33">
        <f t="shared" si="23"/>
        <v>9960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32">
        <f t="shared" si="21"/>
        <v>2</v>
      </c>
      <c r="J86" s="40">
        <f t="shared" si="22"/>
        <v>4980</v>
      </c>
      <c r="K86" s="33">
        <f t="shared" si="23"/>
        <v>9960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32">
        <f t="shared" si="21"/>
        <v>2</v>
      </c>
      <c r="J87" s="40">
        <f t="shared" si="22"/>
        <v>4980</v>
      </c>
      <c r="K87" s="33">
        <f t="shared" si="23"/>
        <v>9960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32">
        <f t="shared" si="21"/>
        <v>2</v>
      </c>
      <c r="J88" s="40">
        <f t="shared" si="22"/>
        <v>4980</v>
      </c>
      <c r="K88" s="33">
        <f t="shared" si="23"/>
        <v>9960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32">
        <f t="shared" si="21"/>
        <v>2</v>
      </c>
      <c r="J89" s="40">
        <f t="shared" si="22"/>
        <v>4980</v>
      </c>
      <c r="K89" s="33">
        <f t="shared" si="23"/>
        <v>9960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32">
        <f t="shared" si="21"/>
        <v>2</v>
      </c>
      <c r="J90" s="40">
        <f t="shared" si="22"/>
        <v>4980</v>
      </c>
      <c r="K90" s="33">
        <f t="shared" si="23"/>
        <v>9960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32">
        <f t="shared" si="21"/>
        <v>2</v>
      </c>
      <c r="J91" s="40">
        <f t="shared" si="22"/>
        <v>4980</v>
      </c>
      <c r="K91" s="33">
        <f t="shared" si="23"/>
        <v>9960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32">
        <f t="shared" si="21"/>
        <v>2</v>
      </c>
      <c r="J92" s="40">
        <f t="shared" si="22"/>
        <v>4980</v>
      </c>
      <c r="K92" s="33">
        <f t="shared" si="23"/>
        <v>9960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32">
        <f t="shared" si="21"/>
        <v>2</v>
      </c>
      <c r="J93" s="40">
        <f t="shared" si="22"/>
        <v>4980</v>
      </c>
      <c r="K93" s="33">
        <f t="shared" si="23"/>
        <v>9960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32">
        <f t="shared" si="21"/>
        <v>2</v>
      </c>
      <c r="J94" s="40">
        <f t="shared" si="22"/>
        <v>4980</v>
      </c>
      <c r="K94" s="33">
        <f t="shared" si="23"/>
        <v>9960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32">
        <f t="shared" si="21"/>
        <v>2</v>
      </c>
      <c r="J95" s="40">
        <f t="shared" si="22"/>
        <v>4980</v>
      </c>
      <c r="K95" s="33">
        <f t="shared" si="23"/>
        <v>9960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32">
        <f t="shared" si="21"/>
        <v>2</v>
      </c>
      <c r="J96" s="40">
        <f t="shared" si="22"/>
        <v>4980</v>
      </c>
      <c r="K96" s="33">
        <f t="shared" si="23"/>
        <v>9960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32">
        <f t="shared" si="21"/>
        <v>2</v>
      </c>
      <c r="J97" s="40">
        <f t="shared" si="22"/>
        <v>4980</v>
      </c>
      <c r="K97" s="33">
        <f t="shared" si="23"/>
        <v>9960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32">
        <f t="shared" si="21"/>
        <v>2</v>
      </c>
      <c r="J98" s="40">
        <f t="shared" si="22"/>
        <v>4980</v>
      </c>
      <c r="K98" s="33">
        <f t="shared" si="23"/>
        <v>9960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32">
        <f t="shared" si="21"/>
        <v>2</v>
      </c>
      <c r="J99" s="40">
        <f t="shared" si="22"/>
        <v>4980</v>
      </c>
      <c r="K99" s="33">
        <f t="shared" si="23"/>
        <v>9960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32">
        <f t="shared" si="21"/>
        <v>2</v>
      </c>
      <c r="J100" s="40">
        <f t="shared" si="22"/>
        <v>4980</v>
      </c>
      <c r="K100" s="33">
        <f t="shared" si="23"/>
        <v>9960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32">
        <f t="shared" si="21"/>
        <v>2</v>
      </c>
      <c r="J101" s="40">
        <f t="shared" si="22"/>
        <v>4980</v>
      </c>
      <c r="K101" s="33">
        <f t="shared" si="23"/>
        <v>9960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32">
        <f t="shared" si="21"/>
        <v>2</v>
      </c>
      <c r="J102" s="40">
        <f t="shared" si="22"/>
        <v>4980</v>
      </c>
      <c r="K102" s="33">
        <f t="shared" si="23"/>
        <v>9960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32">
        <f t="shared" si="21"/>
        <v>2</v>
      </c>
      <c r="J103" s="40">
        <f t="shared" si="22"/>
        <v>4980</v>
      </c>
      <c r="K103" s="33">
        <f t="shared" si="23"/>
        <v>9960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32">
        <f t="shared" si="21"/>
        <v>2</v>
      </c>
      <c r="J104" s="40">
        <f t="shared" si="22"/>
        <v>4980</v>
      </c>
      <c r="K104" s="33">
        <f t="shared" si="23"/>
        <v>9960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32">
        <f t="shared" si="21"/>
        <v>2</v>
      </c>
      <c r="J105" s="40">
        <f t="shared" si="22"/>
        <v>4980</v>
      </c>
      <c r="K105" s="33">
        <f t="shared" si="23"/>
        <v>9960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32">
        <f t="shared" si="21"/>
        <v>2</v>
      </c>
      <c r="J106" s="40">
        <f t="shared" si="22"/>
        <v>4980</v>
      </c>
      <c r="K106" s="33">
        <f t="shared" si="23"/>
        <v>9960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32">
        <f t="shared" si="21"/>
        <v>2</v>
      </c>
      <c r="J107" s="40">
        <f t="shared" si="22"/>
        <v>4980</v>
      </c>
      <c r="K107" s="33">
        <f t="shared" si="23"/>
        <v>9960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32">
        <f t="shared" si="21"/>
        <v>2</v>
      </c>
      <c r="J108" s="40">
        <f t="shared" si="22"/>
        <v>4980</v>
      </c>
      <c r="K108" s="33">
        <f t="shared" si="23"/>
        <v>9960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32">
        <f t="shared" si="21"/>
        <v>2</v>
      </c>
      <c r="J109" s="40">
        <f t="shared" si="22"/>
        <v>4980</v>
      </c>
      <c r="K109" s="33">
        <f t="shared" si="23"/>
        <v>9960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32">
        <f t="shared" si="21"/>
        <v>2</v>
      </c>
      <c r="J110" s="40">
        <f t="shared" si="22"/>
        <v>4980</v>
      </c>
      <c r="K110" s="33">
        <f t="shared" si="23"/>
        <v>9960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32">
        <f t="shared" si="21"/>
        <v>2</v>
      </c>
      <c r="J111" s="40">
        <f t="shared" si="22"/>
        <v>4980</v>
      </c>
      <c r="K111" s="33">
        <f t="shared" si="23"/>
        <v>9960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32">
        <f t="shared" si="21"/>
        <v>2</v>
      </c>
      <c r="J112" s="40">
        <f t="shared" si="22"/>
        <v>4980</v>
      </c>
      <c r="K112" s="33">
        <f t="shared" si="23"/>
        <v>9960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32">
        <f t="shared" si="21"/>
        <v>2</v>
      </c>
      <c r="J113" s="40">
        <f t="shared" si="22"/>
        <v>4980</v>
      </c>
      <c r="K113" s="33">
        <f t="shared" si="23"/>
        <v>9960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32">
        <f t="shared" si="21"/>
        <v>2</v>
      </c>
      <c r="J114" s="40">
        <f t="shared" si="22"/>
        <v>4980</v>
      </c>
      <c r="K114" s="33">
        <f t="shared" si="23"/>
        <v>9960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32">
        <f t="shared" si="21"/>
        <v>2</v>
      </c>
      <c r="J115" s="40">
        <f t="shared" si="22"/>
        <v>4980</v>
      </c>
      <c r="K115" s="33">
        <f t="shared" si="23"/>
        <v>9960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32">
        <f t="shared" si="21"/>
        <v>2</v>
      </c>
      <c r="J116" s="40">
        <f t="shared" si="22"/>
        <v>4980</v>
      </c>
      <c r="K116" s="33">
        <f t="shared" si="23"/>
        <v>9960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32">
        <f t="shared" si="21"/>
        <v>2</v>
      </c>
      <c r="J117" s="40">
        <f t="shared" si="22"/>
        <v>4980</v>
      </c>
      <c r="K117" s="33">
        <f t="shared" si="23"/>
        <v>9960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32">
        <f t="shared" si="21"/>
        <v>2</v>
      </c>
      <c r="J118" s="40">
        <f t="shared" si="22"/>
        <v>4980</v>
      </c>
      <c r="K118" s="33">
        <f t="shared" si="23"/>
        <v>9960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2">
        <f t="shared" si="21"/>
        <v>2</v>
      </c>
      <c r="J119" s="40">
        <f t="shared" si="22"/>
        <v>4980</v>
      </c>
      <c r="K119" s="33">
        <f t="shared" si="23"/>
        <v>9960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32">
        <f t="shared" si="21"/>
        <v>2</v>
      </c>
      <c r="J120" s="40">
        <f t="shared" si="22"/>
        <v>4980</v>
      </c>
      <c r="K120" s="33">
        <f t="shared" si="23"/>
        <v>9960</v>
      </c>
      <c r="L120" s="34"/>
    </row>
    <row r="121" spans="1:12">
      <c r="A121" s="17"/>
      <c r="B121" s="36"/>
      <c r="C121" s="28"/>
      <c r="D121" s="29"/>
      <c r="E121" s="21"/>
      <c r="F121" s="30"/>
      <c r="G121" s="31"/>
      <c r="H121" s="21"/>
      <c r="I121" s="32">
        <f t="shared" si="21"/>
        <v>2</v>
      </c>
      <c r="J121" s="40">
        <f t="shared" si="22"/>
        <v>4980</v>
      </c>
      <c r="K121" s="33">
        <f t="shared" si="23"/>
        <v>9960</v>
      </c>
      <c r="L121" s="34"/>
    </row>
    <row r="122" spans="1:12">
      <c r="A122" s="17"/>
      <c r="B122" s="36"/>
      <c r="C122" s="28"/>
      <c r="D122" s="29"/>
      <c r="E122" s="21"/>
      <c r="F122" s="30"/>
      <c r="G122" s="31"/>
      <c r="H122" s="21"/>
      <c r="I122" s="32">
        <f t="shared" si="21"/>
        <v>2</v>
      </c>
      <c r="J122" s="40">
        <f t="shared" si="22"/>
        <v>4980</v>
      </c>
      <c r="K122" s="33">
        <f t="shared" si="23"/>
        <v>9960</v>
      </c>
      <c r="L122" s="34"/>
    </row>
    <row r="123" spans="1:12">
      <c r="A123" s="17"/>
      <c r="B123" s="36"/>
      <c r="C123" s="28"/>
      <c r="D123" s="29"/>
      <c r="E123" s="21"/>
      <c r="F123" s="30"/>
      <c r="G123" s="31"/>
      <c r="H123" s="21"/>
      <c r="I123" s="32">
        <f t="shared" si="21"/>
        <v>2</v>
      </c>
      <c r="J123" s="40">
        <f t="shared" si="22"/>
        <v>4980</v>
      </c>
      <c r="K123" s="33">
        <f t="shared" si="23"/>
        <v>9960</v>
      </c>
      <c r="L123" s="34"/>
    </row>
    <row r="124" spans="1:12">
      <c r="A124" s="17"/>
      <c r="B124" s="36"/>
      <c r="C124" s="28"/>
      <c r="D124" s="29"/>
      <c r="E124" s="21"/>
      <c r="F124" s="30"/>
      <c r="G124" s="31"/>
      <c r="H124" s="21"/>
      <c r="I124" s="32">
        <f t="shared" si="21"/>
        <v>2</v>
      </c>
      <c r="J124" s="40">
        <f t="shared" si="22"/>
        <v>4980</v>
      </c>
      <c r="K124" s="33">
        <f t="shared" si="23"/>
        <v>9960</v>
      </c>
      <c r="L124" s="34"/>
    </row>
    <row r="125" spans="1:12">
      <c r="A125" s="17"/>
      <c r="B125" s="36"/>
      <c r="C125" s="28"/>
      <c r="D125" s="29"/>
      <c r="E125" s="21"/>
      <c r="F125" s="30"/>
      <c r="G125" s="31"/>
      <c r="H125" s="21"/>
      <c r="I125" s="32">
        <f t="shared" si="21"/>
        <v>2</v>
      </c>
      <c r="J125" s="40">
        <f t="shared" si="22"/>
        <v>4980</v>
      </c>
      <c r="K125" s="33">
        <f t="shared" si="23"/>
        <v>9960</v>
      </c>
      <c r="L125" s="34"/>
    </row>
    <row r="126" spans="1:12">
      <c r="A126" s="17"/>
      <c r="B126" s="36"/>
      <c r="C126" s="28"/>
      <c r="D126" s="29"/>
      <c r="E126" s="21"/>
      <c r="F126" s="30"/>
      <c r="G126" s="31"/>
      <c r="H126" s="21"/>
      <c r="I126" s="32">
        <f t="shared" si="21"/>
        <v>2</v>
      </c>
      <c r="J126" s="40">
        <f t="shared" si="22"/>
        <v>4980</v>
      </c>
      <c r="K126" s="33">
        <f t="shared" si="23"/>
        <v>9960</v>
      </c>
      <c r="L126" s="34"/>
    </row>
    <row r="127" spans="1:12">
      <c r="A127" s="17"/>
      <c r="B127" s="36"/>
      <c r="C127" s="28"/>
      <c r="D127" s="29"/>
      <c r="E127" s="21"/>
      <c r="F127" s="30"/>
      <c r="G127" s="31"/>
      <c r="H127" s="21"/>
      <c r="I127" s="32">
        <f t="shared" si="21"/>
        <v>2</v>
      </c>
      <c r="J127" s="40">
        <f t="shared" si="22"/>
        <v>4980</v>
      </c>
      <c r="K127" s="33">
        <f t="shared" si="23"/>
        <v>9960</v>
      </c>
      <c r="L127" s="34"/>
    </row>
    <row r="128" spans="1:12">
      <c r="A128" s="17"/>
      <c r="B128" s="36"/>
      <c r="C128" s="28"/>
      <c r="D128" s="29"/>
      <c r="E128" s="21"/>
      <c r="F128" s="30"/>
      <c r="G128" s="31"/>
      <c r="H128" s="21"/>
      <c r="I128" s="32">
        <f t="shared" si="21"/>
        <v>2</v>
      </c>
      <c r="J128" s="40">
        <f t="shared" si="22"/>
        <v>4980</v>
      </c>
      <c r="K128" s="33">
        <f t="shared" si="23"/>
        <v>9960</v>
      </c>
      <c r="L128" s="34"/>
    </row>
    <row r="129" spans="1:12">
      <c r="A129" s="17"/>
      <c r="B129" s="36"/>
      <c r="C129" s="28"/>
      <c r="D129" s="29"/>
      <c r="E129" s="21"/>
      <c r="F129" s="30"/>
      <c r="G129" s="31"/>
      <c r="H129" s="21"/>
      <c r="I129" s="32">
        <f t="shared" si="21"/>
        <v>2</v>
      </c>
      <c r="J129" s="40">
        <f t="shared" si="22"/>
        <v>4980</v>
      </c>
      <c r="K129" s="33">
        <f t="shared" si="23"/>
        <v>9960</v>
      </c>
      <c r="L129" s="34"/>
    </row>
  </sheetData>
  <mergeCells count="24"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tabColor rgb="FFFF0000"/>
    <pageSetUpPr fitToPage="1"/>
  </sheetPr>
  <dimension ref="A1:L78"/>
  <sheetViews>
    <sheetView topLeftCell="A4" zoomScaleNormal="100" zoomScaleSheetLayoutView="100" workbookViewId="0">
      <selection activeCell="A14" sqref="A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122</v>
      </c>
      <c r="F8" s="10"/>
      <c r="G8" s="10"/>
      <c r="H8" s="38"/>
      <c r="I8" s="9" t="s">
        <v>7</v>
      </c>
      <c r="J8" s="10"/>
      <c r="K8" s="10" t="s">
        <v>124</v>
      </c>
      <c r="L8" s="11"/>
    </row>
    <row r="9" spans="1:12" ht="15" customHeight="1">
      <c r="A9" s="12" t="s">
        <v>9</v>
      </c>
      <c r="D9" s="10" t="s">
        <v>123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tabColor rgb="FFFF0000"/>
    <pageSetUpPr fitToPage="1"/>
  </sheetPr>
  <dimension ref="A1:L78"/>
  <sheetViews>
    <sheetView topLeftCell="A2" zoomScaleNormal="100" zoomScaleSheetLayoutView="100" workbookViewId="0">
      <selection activeCell="A14" sqref="A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125</v>
      </c>
      <c r="F8" s="10"/>
      <c r="G8" s="10"/>
      <c r="H8" s="38"/>
      <c r="I8" s="9" t="s">
        <v>7</v>
      </c>
      <c r="J8" s="10"/>
      <c r="K8" s="10" t="s">
        <v>126</v>
      </c>
      <c r="L8" s="11"/>
    </row>
    <row r="9" spans="1:12" ht="15" customHeight="1">
      <c r="A9" s="12" t="s">
        <v>9</v>
      </c>
      <c r="D9" s="10" t="s">
        <v>125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rgb="FF7030A0"/>
    <pageSetUpPr fitToPage="1"/>
  </sheetPr>
  <dimension ref="A1:U120"/>
  <sheetViews>
    <sheetView topLeftCell="A31" zoomScaleNormal="100" zoomScaleSheetLayoutView="100" workbookViewId="0">
      <selection activeCell="D56" sqref="D5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.85546875" style="1" customWidth="1"/>
    <col min="14" max="16" width="9.140625" style="1"/>
    <col min="17" max="17" width="9.5703125" style="1" bestFit="1" customWidth="1"/>
    <col min="18" max="16384" width="9.140625" style="1"/>
  </cols>
  <sheetData>
    <row r="1" spans="1:21" ht="28.5" customHeight="1">
      <c r="K1" s="467" t="s">
        <v>0</v>
      </c>
      <c r="L1" s="467"/>
    </row>
    <row r="2" spans="1:21" ht="15" customHeight="1"/>
    <row r="3" spans="1:21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21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21" s="3" customFormat="1" ht="15" customHeight="1">
      <c r="L5" s="4"/>
    </row>
    <row r="6" spans="1:21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21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21" ht="15" customHeight="1" thickBot="1">
      <c r="A8" s="8" t="s">
        <v>5</v>
      </c>
      <c r="B8" s="10"/>
      <c r="C8" s="10"/>
      <c r="D8" s="10" t="s">
        <v>127</v>
      </c>
      <c r="F8" s="10"/>
      <c r="G8" s="10"/>
      <c r="H8" s="38"/>
      <c r="I8" s="9" t="s">
        <v>7</v>
      </c>
      <c r="J8" s="10"/>
      <c r="K8" s="10" t="s">
        <v>129</v>
      </c>
      <c r="L8" s="11"/>
    </row>
    <row r="9" spans="1:21" ht="15" customHeight="1">
      <c r="A9" s="12" t="s">
        <v>9</v>
      </c>
      <c r="D9" s="10" t="s">
        <v>128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21" ht="18.75" customHeight="1" thickBot="1">
      <c r="A10" s="15" t="s">
        <v>12</v>
      </c>
      <c r="B10" s="16"/>
      <c r="C10" s="16"/>
      <c r="D10" s="16" t="s">
        <v>365</v>
      </c>
      <c r="E10" s="16"/>
      <c r="F10" s="16"/>
      <c r="G10" s="16"/>
      <c r="H10" s="39"/>
      <c r="I10" s="455"/>
      <c r="J10" s="456"/>
      <c r="K10" s="456"/>
      <c r="L10" s="457"/>
    </row>
    <row r="11" spans="1:21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21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21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21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  <c r="Q14" s="52"/>
      <c r="R14" s="60"/>
      <c r="S14" s="61"/>
      <c r="T14" s="62"/>
      <c r="U14" s="62"/>
    </row>
    <row r="15" spans="1:21" ht="17.100000000000001" customHeight="1">
      <c r="A15" s="17">
        <v>45344</v>
      </c>
      <c r="B15" s="70" t="s">
        <v>700</v>
      </c>
      <c r="C15" s="28">
        <v>40</v>
      </c>
      <c r="D15" s="29">
        <v>55</v>
      </c>
      <c r="E15" s="21">
        <f>C15*D15</f>
        <v>2200</v>
      </c>
      <c r="F15" s="30"/>
      <c r="G15" s="31">
        <f>J14</f>
        <v>0</v>
      </c>
      <c r="H15" s="33">
        <f>ROUND(F15*G15,2)</f>
        <v>0</v>
      </c>
      <c r="I15" s="32">
        <f>+I14+C15-F15</f>
        <v>40</v>
      </c>
      <c r="J15" s="40">
        <f>ROUND(((K14+E15)-H15)/I15,2)</f>
        <v>55</v>
      </c>
      <c r="K15" s="33">
        <f>ROUND(I15*J15,2)</f>
        <v>2200</v>
      </c>
      <c r="L15" s="34"/>
    </row>
    <row r="16" spans="1:21" ht="17.100000000000001" customHeight="1">
      <c r="A16" s="17">
        <v>45358</v>
      </c>
      <c r="B16" s="70" t="s">
        <v>607</v>
      </c>
      <c r="C16" s="28"/>
      <c r="D16" s="29"/>
      <c r="E16" s="21"/>
      <c r="F16" s="30">
        <v>2</v>
      </c>
      <c r="G16" s="31">
        <f>J15</f>
        <v>55</v>
      </c>
      <c r="H16" s="33">
        <f>ROUND(F16*G16,2)</f>
        <v>110</v>
      </c>
      <c r="I16" s="32">
        <f>+I15+C16-F16</f>
        <v>38</v>
      </c>
      <c r="J16" s="40">
        <f>ROUND(((K15+E16)-H16)/I16,2)</f>
        <v>55</v>
      </c>
      <c r="K16" s="33">
        <f>ROUND(I16*J16,2)</f>
        <v>2090</v>
      </c>
      <c r="L16" s="34"/>
      <c r="M16" s="1" t="s">
        <v>740</v>
      </c>
    </row>
    <row r="17" spans="1:13" ht="17.100000000000001" customHeight="1">
      <c r="A17" s="17">
        <v>45364</v>
      </c>
      <c r="B17" s="70" t="s">
        <v>615</v>
      </c>
      <c r="C17" s="28"/>
      <c r="D17" s="29"/>
      <c r="E17" s="21"/>
      <c r="F17" s="30">
        <v>2</v>
      </c>
      <c r="G17" s="31">
        <f>J16</f>
        <v>55</v>
      </c>
      <c r="H17" s="33">
        <f>ROUND(F17*G17,2)</f>
        <v>110</v>
      </c>
      <c r="I17" s="32">
        <f>+I16+C17-F17</f>
        <v>36</v>
      </c>
      <c r="J17" s="40">
        <f>ROUND(((K16+E17)-H17)/I17,2)</f>
        <v>55</v>
      </c>
      <c r="K17" s="33">
        <f>ROUND(I17*J17,2)</f>
        <v>1980</v>
      </c>
      <c r="L17" s="34"/>
      <c r="M17" s="1" t="s">
        <v>753</v>
      </c>
    </row>
    <row r="18" spans="1:13" ht="17.100000000000001" customHeight="1">
      <c r="A18" s="17">
        <v>45370</v>
      </c>
      <c r="B18" s="70" t="s">
        <v>570</v>
      </c>
      <c r="C18" s="28"/>
      <c r="D18" s="29"/>
      <c r="E18" s="21"/>
      <c r="F18" s="30">
        <v>2</v>
      </c>
      <c r="G18" s="31">
        <f>J17</f>
        <v>55</v>
      </c>
      <c r="H18" s="33">
        <f t="shared" ref="H18:H26" si="0">ROUND(F18*G18,2)</f>
        <v>110</v>
      </c>
      <c r="I18" s="32">
        <f>+I17+C18-F18</f>
        <v>34</v>
      </c>
      <c r="J18" s="40">
        <f>ROUND(((K17+E18)-H18)/I18,2)</f>
        <v>55</v>
      </c>
      <c r="K18" s="33">
        <f>ROUND(I18*J18,2)</f>
        <v>1870</v>
      </c>
      <c r="L18" s="34"/>
      <c r="M18" s="1" t="s">
        <v>760</v>
      </c>
    </row>
    <row r="19" spans="1:13" ht="17.100000000000001" customHeight="1">
      <c r="A19" s="194">
        <v>45371</v>
      </c>
      <c r="B19" s="195" t="s">
        <v>607</v>
      </c>
      <c r="C19" s="196"/>
      <c r="D19" s="197"/>
      <c r="E19" s="198"/>
      <c r="F19" s="199">
        <v>2</v>
      </c>
      <c r="G19" s="208">
        <f t="shared" ref="G19:G26" si="1">J18</f>
        <v>55</v>
      </c>
      <c r="H19" s="203">
        <f t="shared" si="0"/>
        <v>110</v>
      </c>
      <c r="I19" s="201">
        <f t="shared" ref="I19:I43" si="2">+I18+C19-F19</f>
        <v>32</v>
      </c>
      <c r="J19" s="202">
        <f t="shared" ref="J19:J43" si="3">ROUND(((K18+E19)-H19)/I19,2)</f>
        <v>55</v>
      </c>
      <c r="K19" s="203">
        <f t="shared" ref="K19:K43" si="4">ROUND(I19*J19,2)</f>
        <v>1760</v>
      </c>
      <c r="L19" s="204"/>
      <c r="M19" s="218" t="s">
        <v>764</v>
      </c>
    </row>
    <row r="20" spans="1:13" ht="17.100000000000001" customHeight="1">
      <c r="A20" s="17">
        <v>45383</v>
      </c>
      <c r="B20" s="73" t="s">
        <v>580</v>
      </c>
      <c r="C20" s="19"/>
      <c r="D20" s="20"/>
      <c r="E20" s="21"/>
      <c r="F20" s="22">
        <v>3</v>
      </c>
      <c r="G20" s="23">
        <f t="shared" si="1"/>
        <v>55</v>
      </c>
      <c r="H20" s="21">
        <f t="shared" si="0"/>
        <v>165</v>
      </c>
      <c r="I20" s="24">
        <f t="shared" si="2"/>
        <v>29</v>
      </c>
      <c r="J20" s="174">
        <f t="shared" si="3"/>
        <v>55</v>
      </c>
      <c r="K20" s="21">
        <f t="shared" si="4"/>
        <v>1595</v>
      </c>
      <c r="L20" s="26"/>
      <c r="M20" s="1" t="s">
        <v>790</v>
      </c>
    </row>
    <row r="21" spans="1:13" ht="17.100000000000001" customHeight="1">
      <c r="A21" s="17">
        <v>45393</v>
      </c>
      <c r="B21" s="70" t="s">
        <v>607</v>
      </c>
      <c r="C21" s="28"/>
      <c r="D21" s="29"/>
      <c r="E21" s="21"/>
      <c r="F21" s="30">
        <v>1</v>
      </c>
      <c r="G21" s="31">
        <f t="shared" si="1"/>
        <v>55</v>
      </c>
      <c r="H21" s="33">
        <f t="shared" si="0"/>
        <v>55</v>
      </c>
      <c r="I21" s="32">
        <f t="shared" si="2"/>
        <v>28</v>
      </c>
      <c r="J21" s="40">
        <f t="shared" si="3"/>
        <v>55</v>
      </c>
      <c r="K21" s="33">
        <f t="shared" si="4"/>
        <v>1540</v>
      </c>
      <c r="L21" s="34"/>
      <c r="M21" s="1" t="s">
        <v>819</v>
      </c>
    </row>
    <row r="22" spans="1:13" ht="17.100000000000001" customHeight="1">
      <c r="A22" s="17">
        <v>45394</v>
      </c>
      <c r="B22" s="70" t="s">
        <v>822</v>
      </c>
      <c r="C22" s="28"/>
      <c r="D22" s="29"/>
      <c r="E22" s="21"/>
      <c r="F22" s="30">
        <v>4</v>
      </c>
      <c r="G22" s="31">
        <f t="shared" si="1"/>
        <v>55</v>
      </c>
      <c r="H22" s="33">
        <f t="shared" si="0"/>
        <v>220</v>
      </c>
      <c r="I22" s="32">
        <f t="shared" si="2"/>
        <v>24</v>
      </c>
      <c r="J22" s="40">
        <f t="shared" si="3"/>
        <v>55</v>
      </c>
      <c r="K22" s="33">
        <f t="shared" si="4"/>
        <v>1320</v>
      </c>
      <c r="L22" s="34"/>
      <c r="M22" s="1" t="s">
        <v>823</v>
      </c>
    </row>
    <row r="23" spans="1:13" ht="17.100000000000001" customHeight="1">
      <c r="A23" s="17">
        <v>45398</v>
      </c>
      <c r="B23" s="70" t="s">
        <v>580</v>
      </c>
      <c r="C23" s="28"/>
      <c r="D23" s="29"/>
      <c r="E23" s="21"/>
      <c r="F23" s="30">
        <v>2</v>
      </c>
      <c r="G23" s="31">
        <f t="shared" si="1"/>
        <v>55</v>
      </c>
      <c r="H23" s="33">
        <f t="shared" si="0"/>
        <v>110</v>
      </c>
      <c r="I23" s="32">
        <f t="shared" si="2"/>
        <v>22</v>
      </c>
      <c r="J23" s="40">
        <f t="shared" si="3"/>
        <v>55</v>
      </c>
      <c r="K23" s="33">
        <f t="shared" si="4"/>
        <v>1210</v>
      </c>
      <c r="L23" s="34"/>
      <c r="M23" s="1" t="s">
        <v>831</v>
      </c>
    </row>
    <row r="24" spans="1:13" ht="17.100000000000001" customHeight="1">
      <c r="A24" s="17">
        <v>45411</v>
      </c>
      <c r="B24" s="70" t="s">
        <v>497</v>
      </c>
      <c r="C24" s="28"/>
      <c r="D24" s="29"/>
      <c r="E24" s="21"/>
      <c r="F24" s="30">
        <v>1</v>
      </c>
      <c r="G24" s="31">
        <f t="shared" si="1"/>
        <v>55</v>
      </c>
      <c r="H24" s="33">
        <f t="shared" si="0"/>
        <v>55</v>
      </c>
      <c r="I24" s="32">
        <f t="shared" si="2"/>
        <v>21</v>
      </c>
      <c r="J24" s="40">
        <f t="shared" si="3"/>
        <v>55</v>
      </c>
      <c r="K24" s="33">
        <f t="shared" si="4"/>
        <v>1155</v>
      </c>
      <c r="L24" s="34"/>
      <c r="M24" s="1" t="s">
        <v>858</v>
      </c>
    </row>
    <row r="25" spans="1:13" ht="17.100000000000001" customHeight="1">
      <c r="A25" s="194">
        <v>45412</v>
      </c>
      <c r="B25" s="195" t="s">
        <v>580</v>
      </c>
      <c r="C25" s="196"/>
      <c r="D25" s="197"/>
      <c r="E25" s="198"/>
      <c r="F25" s="199">
        <v>1</v>
      </c>
      <c r="G25" s="208">
        <f t="shared" si="1"/>
        <v>55</v>
      </c>
      <c r="H25" s="203">
        <f t="shared" si="0"/>
        <v>55</v>
      </c>
      <c r="I25" s="201">
        <f t="shared" si="2"/>
        <v>20</v>
      </c>
      <c r="J25" s="202">
        <f t="shared" si="3"/>
        <v>55</v>
      </c>
      <c r="K25" s="203">
        <f t="shared" si="4"/>
        <v>1100</v>
      </c>
      <c r="L25" s="204"/>
      <c r="M25" s="218" t="s">
        <v>861</v>
      </c>
    </row>
    <row r="26" spans="1:13" ht="17.100000000000001" customHeight="1">
      <c r="A26" s="17">
        <v>45422</v>
      </c>
      <c r="B26" s="73" t="s">
        <v>583</v>
      </c>
      <c r="C26" s="19"/>
      <c r="D26" s="20"/>
      <c r="E26" s="21"/>
      <c r="F26" s="22">
        <v>1</v>
      </c>
      <c r="G26" s="23">
        <f t="shared" si="1"/>
        <v>55</v>
      </c>
      <c r="H26" s="21">
        <f t="shared" si="0"/>
        <v>55</v>
      </c>
      <c r="I26" s="24">
        <f t="shared" si="2"/>
        <v>19</v>
      </c>
      <c r="J26" s="174">
        <f t="shared" si="3"/>
        <v>55</v>
      </c>
      <c r="K26" s="21">
        <f t="shared" si="4"/>
        <v>1045</v>
      </c>
      <c r="L26" s="26"/>
      <c r="M26" s="1" t="s">
        <v>895</v>
      </c>
    </row>
    <row r="27" spans="1:13" ht="17.100000000000001" customHeight="1">
      <c r="A27" s="17">
        <v>45422</v>
      </c>
      <c r="B27" s="70" t="s">
        <v>822</v>
      </c>
      <c r="C27" s="28"/>
      <c r="D27" s="29"/>
      <c r="E27" s="21"/>
      <c r="F27" s="30">
        <v>1</v>
      </c>
      <c r="G27" s="31">
        <f t="shared" ref="G27:G46" si="5">J26</f>
        <v>55</v>
      </c>
      <c r="H27" s="33">
        <f t="shared" ref="H27:H46" si="6">ROUND(F27*G27,2)</f>
        <v>55</v>
      </c>
      <c r="I27" s="32">
        <f t="shared" si="2"/>
        <v>18</v>
      </c>
      <c r="J27" s="40">
        <f t="shared" si="3"/>
        <v>55</v>
      </c>
      <c r="K27" s="33">
        <f t="shared" si="4"/>
        <v>990</v>
      </c>
      <c r="L27" s="34"/>
      <c r="M27" s="1" t="s">
        <v>897</v>
      </c>
    </row>
    <row r="28" spans="1:13" ht="17.100000000000001" customHeight="1">
      <c r="A28" s="17">
        <v>45425</v>
      </c>
      <c r="B28" s="70" t="s">
        <v>583</v>
      </c>
      <c r="C28" s="28"/>
      <c r="D28" s="29"/>
      <c r="E28" s="21"/>
      <c r="F28" s="30">
        <v>1</v>
      </c>
      <c r="G28" s="31">
        <f t="shared" si="5"/>
        <v>55</v>
      </c>
      <c r="H28" s="33">
        <f t="shared" si="6"/>
        <v>55</v>
      </c>
      <c r="I28" s="32">
        <f t="shared" si="2"/>
        <v>17</v>
      </c>
      <c r="J28" s="40">
        <f t="shared" si="3"/>
        <v>55</v>
      </c>
      <c r="K28" s="33">
        <f t="shared" si="4"/>
        <v>935</v>
      </c>
      <c r="L28" s="34"/>
      <c r="M28" s="1" t="s">
        <v>899</v>
      </c>
    </row>
    <row r="29" spans="1:13" ht="17.100000000000001" customHeight="1">
      <c r="A29" s="17">
        <v>45435</v>
      </c>
      <c r="B29" s="70" t="s">
        <v>605</v>
      </c>
      <c r="C29" s="28"/>
      <c r="D29" s="29"/>
      <c r="E29" s="21"/>
      <c r="F29" s="30">
        <v>2</v>
      </c>
      <c r="G29" s="31">
        <f t="shared" si="5"/>
        <v>55</v>
      </c>
      <c r="H29" s="33">
        <f t="shared" si="6"/>
        <v>110</v>
      </c>
      <c r="I29" s="32">
        <f t="shared" si="2"/>
        <v>15</v>
      </c>
      <c r="J29" s="40">
        <f t="shared" si="3"/>
        <v>55</v>
      </c>
      <c r="K29" s="33">
        <f t="shared" si="4"/>
        <v>825</v>
      </c>
      <c r="L29" s="34"/>
      <c r="M29" s="1" t="s">
        <v>945</v>
      </c>
    </row>
    <row r="30" spans="1:13" ht="17.100000000000001" customHeight="1">
      <c r="A30" s="194">
        <v>45440</v>
      </c>
      <c r="B30" s="195" t="s">
        <v>607</v>
      </c>
      <c r="C30" s="196"/>
      <c r="D30" s="197"/>
      <c r="E30" s="198"/>
      <c r="F30" s="199">
        <v>2</v>
      </c>
      <c r="G30" s="208">
        <f t="shared" si="5"/>
        <v>55</v>
      </c>
      <c r="H30" s="203">
        <f t="shared" si="6"/>
        <v>110</v>
      </c>
      <c r="I30" s="201">
        <f t="shared" si="2"/>
        <v>13</v>
      </c>
      <c r="J30" s="202">
        <f t="shared" si="3"/>
        <v>55</v>
      </c>
      <c r="K30" s="203">
        <f t="shared" si="4"/>
        <v>715</v>
      </c>
      <c r="L30" s="204"/>
      <c r="M30" s="218" t="s">
        <v>957</v>
      </c>
    </row>
    <row r="31" spans="1:13" ht="17.100000000000001" customHeight="1">
      <c r="A31" s="17">
        <v>45453</v>
      </c>
      <c r="B31" s="73" t="s">
        <v>822</v>
      </c>
      <c r="C31" s="19"/>
      <c r="D31" s="20"/>
      <c r="E31" s="21"/>
      <c r="F31" s="22">
        <v>5</v>
      </c>
      <c r="G31" s="23">
        <f t="shared" si="5"/>
        <v>55</v>
      </c>
      <c r="H31" s="21">
        <f t="shared" si="6"/>
        <v>275</v>
      </c>
      <c r="I31" s="24">
        <f t="shared" si="2"/>
        <v>8</v>
      </c>
      <c r="J31" s="174">
        <f t="shared" si="3"/>
        <v>55</v>
      </c>
      <c r="K31" s="21">
        <f t="shared" si="4"/>
        <v>440</v>
      </c>
      <c r="L31" s="26"/>
      <c r="M31" s="1" t="s">
        <v>986</v>
      </c>
    </row>
    <row r="32" spans="1:13" ht="17.100000000000001" customHeight="1">
      <c r="A32" s="17">
        <v>45464</v>
      </c>
      <c r="B32" s="70" t="s">
        <v>995</v>
      </c>
      <c r="C32" s="28">
        <v>40</v>
      </c>
      <c r="D32" s="29">
        <v>55</v>
      </c>
      <c r="E32" s="21">
        <f>C32*D32</f>
        <v>2200</v>
      </c>
      <c r="F32" s="30"/>
      <c r="G32" s="31">
        <f t="shared" si="5"/>
        <v>55</v>
      </c>
      <c r="H32" s="33">
        <f t="shared" si="6"/>
        <v>0</v>
      </c>
      <c r="I32" s="32">
        <f t="shared" si="2"/>
        <v>48</v>
      </c>
      <c r="J32" s="40">
        <f t="shared" si="3"/>
        <v>55</v>
      </c>
      <c r="K32" s="33">
        <f t="shared" si="4"/>
        <v>2640</v>
      </c>
      <c r="L32" s="34"/>
    </row>
    <row r="33" spans="1:13" ht="17.100000000000001" customHeight="1">
      <c r="A33" s="17">
        <v>45463</v>
      </c>
      <c r="B33" s="70" t="s">
        <v>605</v>
      </c>
      <c r="C33" s="28"/>
      <c r="D33" s="29"/>
      <c r="E33" s="21"/>
      <c r="F33" s="30">
        <v>2</v>
      </c>
      <c r="G33" s="31">
        <f t="shared" si="5"/>
        <v>55</v>
      </c>
      <c r="H33" s="33">
        <f t="shared" si="6"/>
        <v>110</v>
      </c>
      <c r="I33" s="32">
        <f t="shared" si="2"/>
        <v>46</v>
      </c>
      <c r="J33" s="40">
        <f t="shared" si="3"/>
        <v>55</v>
      </c>
      <c r="K33" s="33">
        <f t="shared" si="4"/>
        <v>2530</v>
      </c>
      <c r="L33" s="34"/>
      <c r="M33" s="1" t="s">
        <v>998</v>
      </c>
    </row>
    <row r="34" spans="1:13" ht="17.100000000000001" customHeight="1">
      <c r="A34" s="194">
        <v>45467</v>
      </c>
      <c r="B34" s="195" t="s">
        <v>566</v>
      </c>
      <c r="C34" s="196"/>
      <c r="D34" s="197"/>
      <c r="E34" s="198"/>
      <c r="F34" s="199">
        <v>2</v>
      </c>
      <c r="G34" s="208">
        <f t="shared" si="5"/>
        <v>55</v>
      </c>
      <c r="H34" s="203">
        <f t="shared" si="6"/>
        <v>110</v>
      </c>
      <c r="I34" s="201">
        <f t="shared" si="2"/>
        <v>44</v>
      </c>
      <c r="J34" s="202">
        <f t="shared" si="3"/>
        <v>55</v>
      </c>
      <c r="K34" s="203">
        <f t="shared" si="4"/>
        <v>2420</v>
      </c>
      <c r="L34" s="204"/>
      <c r="M34" s="218" t="s">
        <v>1000</v>
      </c>
    </row>
    <row r="35" spans="1:13" ht="17.100000000000001" customHeight="1">
      <c r="A35" s="17">
        <v>45477</v>
      </c>
      <c r="B35" s="73" t="s">
        <v>605</v>
      </c>
      <c r="C35" s="19"/>
      <c r="D35" s="20"/>
      <c r="E35" s="21"/>
      <c r="F35" s="22">
        <v>3</v>
      </c>
      <c r="G35" s="23">
        <f t="shared" si="5"/>
        <v>55</v>
      </c>
      <c r="H35" s="21">
        <f t="shared" si="6"/>
        <v>165</v>
      </c>
      <c r="I35" s="24">
        <f t="shared" si="2"/>
        <v>41</v>
      </c>
      <c r="J35" s="174">
        <f t="shared" si="3"/>
        <v>55</v>
      </c>
      <c r="K35" s="21">
        <f t="shared" si="4"/>
        <v>2255</v>
      </c>
      <c r="L35" s="26"/>
      <c r="M35" s="1" t="s">
        <v>1036</v>
      </c>
    </row>
    <row r="36" spans="1:13" ht="17.100000000000001" customHeight="1">
      <c r="A36" s="17">
        <v>45481</v>
      </c>
      <c r="B36" s="70" t="s">
        <v>583</v>
      </c>
      <c r="C36" s="28"/>
      <c r="D36" s="29"/>
      <c r="E36" s="21"/>
      <c r="F36" s="30">
        <v>3</v>
      </c>
      <c r="G36" s="31">
        <f t="shared" si="5"/>
        <v>55</v>
      </c>
      <c r="H36" s="21">
        <f t="shared" si="6"/>
        <v>165</v>
      </c>
      <c r="I36" s="32">
        <f t="shared" si="2"/>
        <v>38</v>
      </c>
      <c r="J36" s="40">
        <f t="shared" si="3"/>
        <v>55</v>
      </c>
      <c r="K36" s="33">
        <f t="shared" si="4"/>
        <v>2090</v>
      </c>
      <c r="L36" s="34"/>
      <c r="M36" s="1" t="s">
        <v>1039</v>
      </c>
    </row>
    <row r="37" spans="1:13" ht="17.100000000000001" customHeight="1">
      <c r="A37" s="17">
        <v>45481</v>
      </c>
      <c r="B37" s="70" t="s">
        <v>585</v>
      </c>
      <c r="C37" s="28"/>
      <c r="D37" s="29"/>
      <c r="E37" s="21"/>
      <c r="F37" s="30">
        <v>2</v>
      </c>
      <c r="G37" s="31">
        <f t="shared" si="5"/>
        <v>55</v>
      </c>
      <c r="H37" s="21">
        <f t="shared" si="6"/>
        <v>110</v>
      </c>
      <c r="I37" s="32">
        <f t="shared" si="2"/>
        <v>36</v>
      </c>
      <c r="J37" s="40">
        <f t="shared" si="3"/>
        <v>55</v>
      </c>
      <c r="K37" s="33">
        <f t="shared" si="4"/>
        <v>1980</v>
      </c>
      <c r="L37" s="34"/>
      <c r="M37" s="1" t="s">
        <v>1042</v>
      </c>
    </row>
    <row r="38" spans="1:13" ht="17.100000000000001" customHeight="1">
      <c r="A38" s="17">
        <v>45482</v>
      </c>
      <c r="B38" s="70" t="s">
        <v>580</v>
      </c>
      <c r="C38" s="28"/>
      <c r="D38" s="29"/>
      <c r="E38" s="21"/>
      <c r="F38" s="30">
        <v>3</v>
      </c>
      <c r="G38" s="31">
        <f t="shared" si="5"/>
        <v>55</v>
      </c>
      <c r="H38" s="21">
        <f t="shared" si="6"/>
        <v>165</v>
      </c>
      <c r="I38" s="32">
        <f t="shared" si="2"/>
        <v>33</v>
      </c>
      <c r="J38" s="40">
        <f t="shared" si="3"/>
        <v>55</v>
      </c>
      <c r="K38" s="33">
        <f t="shared" si="4"/>
        <v>1815</v>
      </c>
      <c r="L38" s="34"/>
      <c r="M38" s="1" t="s">
        <v>1049</v>
      </c>
    </row>
    <row r="39" spans="1:13" ht="17.100000000000001" customHeight="1">
      <c r="A39" s="17">
        <v>45519</v>
      </c>
      <c r="B39" s="70" t="s">
        <v>615</v>
      </c>
      <c r="C39" s="28"/>
      <c r="D39" s="29"/>
      <c r="E39" s="21"/>
      <c r="F39" s="30">
        <v>1</v>
      </c>
      <c r="G39" s="31">
        <f t="shared" si="5"/>
        <v>55</v>
      </c>
      <c r="H39" s="21">
        <f t="shared" si="6"/>
        <v>55</v>
      </c>
      <c r="I39" s="32">
        <f t="shared" si="2"/>
        <v>32</v>
      </c>
      <c r="J39" s="40">
        <f t="shared" si="3"/>
        <v>55</v>
      </c>
      <c r="K39" s="33">
        <f t="shared" si="4"/>
        <v>1760</v>
      </c>
      <c r="L39" s="34"/>
      <c r="M39" s="1" t="s">
        <v>1181</v>
      </c>
    </row>
    <row r="40" spans="1:13" ht="17.100000000000001" customHeight="1">
      <c r="A40" s="17">
        <v>45520</v>
      </c>
      <c r="B40" s="70" t="s">
        <v>822</v>
      </c>
      <c r="C40" s="28"/>
      <c r="D40" s="29"/>
      <c r="E40" s="21"/>
      <c r="F40" s="30">
        <v>2</v>
      </c>
      <c r="G40" s="31">
        <f t="shared" si="5"/>
        <v>55</v>
      </c>
      <c r="H40" s="21">
        <f t="shared" si="6"/>
        <v>110</v>
      </c>
      <c r="I40" s="32">
        <f t="shared" si="2"/>
        <v>30</v>
      </c>
      <c r="J40" s="40">
        <f t="shared" si="3"/>
        <v>55</v>
      </c>
      <c r="K40" s="33">
        <f t="shared" si="4"/>
        <v>1650</v>
      </c>
      <c r="L40" s="34"/>
      <c r="M40" s="1" t="s">
        <v>1191</v>
      </c>
    </row>
    <row r="41" spans="1:13" ht="17.100000000000001" customHeight="1">
      <c r="A41" s="17">
        <v>45523</v>
      </c>
      <c r="B41" s="70" t="s">
        <v>822</v>
      </c>
      <c r="C41" s="28"/>
      <c r="D41" s="29"/>
      <c r="E41" s="21"/>
      <c r="F41" s="30">
        <v>1</v>
      </c>
      <c r="G41" s="31">
        <f t="shared" si="5"/>
        <v>55</v>
      </c>
      <c r="H41" s="21">
        <f t="shared" si="6"/>
        <v>55</v>
      </c>
      <c r="I41" s="32">
        <f t="shared" si="2"/>
        <v>29</v>
      </c>
      <c r="J41" s="40">
        <f t="shared" si="3"/>
        <v>55</v>
      </c>
      <c r="K41" s="33">
        <f t="shared" si="4"/>
        <v>1595</v>
      </c>
      <c r="L41" s="34"/>
      <c r="M41" s="1" t="s">
        <v>1193</v>
      </c>
    </row>
    <row r="42" spans="1:13" ht="17.100000000000001" customHeight="1">
      <c r="A42" s="17">
        <v>45524</v>
      </c>
      <c r="B42" s="70" t="s">
        <v>566</v>
      </c>
      <c r="C42" s="28"/>
      <c r="D42" s="29"/>
      <c r="E42" s="21"/>
      <c r="F42" s="30">
        <v>2</v>
      </c>
      <c r="G42" s="31">
        <f t="shared" si="5"/>
        <v>55</v>
      </c>
      <c r="H42" s="21">
        <f t="shared" si="6"/>
        <v>110</v>
      </c>
      <c r="I42" s="32">
        <f t="shared" si="2"/>
        <v>27</v>
      </c>
      <c r="J42" s="40">
        <f t="shared" si="3"/>
        <v>55</v>
      </c>
      <c r="K42" s="33">
        <f t="shared" si="4"/>
        <v>1485</v>
      </c>
      <c r="L42" s="34"/>
      <c r="M42" s="1" t="s">
        <v>1197</v>
      </c>
    </row>
    <row r="43" spans="1:13" ht="17.100000000000001" customHeight="1">
      <c r="A43" s="17">
        <v>45525</v>
      </c>
      <c r="B43" s="70" t="s">
        <v>607</v>
      </c>
      <c r="C43" s="28"/>
      <c r="D43" s="29"/>
      <c r="E43" s="21"/>
      <c r="F43" s="30">
        <v>3</v>
      </c>
      <c r="G43" s="31">
        <f t="shared" si="5"/>
        <v>55</v>
      </c>
      <c r="H43" s="21">
        <f t="shared" si="6"/>
        <v>165</v>
      </c>
      <c r="I43" s="32">
        <f t="shared" si="2"/>
        <v>24</v>
      </c>
      <c r="J43" s="40">
        <f t="shared" si="3"/>
        <v>55</v>
      </c>
      <c r="K43" s="33">
        <f t="shared" si="4"/>
        <v>1320</v>
      </c>
      <c r="L43" s="34"/>
      <c r="M43" s="1" t="s">
        <v>1203</v>
      </c>
    </row>
    <row r="44" spans="1:13" ht="17.100000000000001" customHeight="1">
      <c r="A44" s="17">
        <v>45537</v>
      </c>
      <c r="B44" s="70" t="s">
        <v>566</v>
      </c>
      <c r="C44" s="28"/>
      <c r="D44" s="29"/>
      <c r="E44" s="21"/>
      <c r="F44" s="30">
        <v>2</v>
      </c>
      <c r="G44" s="31">
        <f t="shared" si="5"/>
        <v>55</v>
      </c>
      <c r="H44" s="21">
        <f t="shared" si="6"/>
        <v>110</v>
      </c>
      <c r="I44" s="32">
        <f t="shared" ref="I44:I106" si="7">+I43+C44-F44</f>
        <v>22</v>
      </c>
      <c r="J44" s="40">
        <f t="shared" ref="J44:J106" si="8">ROUND(((K43+E44)-H44)/I44,2)</f>
        <v>55</v>
      </c>
      <c r="K44" s="33">
        <f t="shared" ref="K44:K106" si="9">ROUND(I44*J44,2)</f>
        <v>1210</v>
      </c>
      <c r="L44" s="34"/>
      <c r="M44" s="1" t="s">
        <v>1214</v>
      </c>
    </row>
    <row r="45" spans="1:13" ht="17.100000000000001" customHeight="1">
      <c r="A45" s="17">
        <v>45551</v>
      </c>
      <c r="B45" s="70" t="s">
        <v>580</v>
      </c>
      <c r="C45" s="28"/>
      <c r="D45" s="29"/>
      <c r="E45" s="21"/>
      <c r="F45" s="30">
        <v>3</v>
      </c>
      <c r="G45" s="31">
        <f t="shared" si="5"/>
        <v>55</v>
      </c>
      <c r="H45" s="21">
        <f t="shared" si="6"/>
        <v>165</v>
      </c>
      <c r="I45" s="32">
        <f t="shared" si="7"/>
        <v>19</v>
      </c>
      <c r="J45" s="40">
        <f t="shared" si="8"/>
        <v>55</v>
      </c>
      <c r="K45" s="33">
        <f t="shared" si="9"/>
        <v>1045</v>
      </c>
      <c r="L45" s="34"/>
      <c r="M45" s="1" t="s">
        <v>1272</v>
      </c>
    </row>
    <row r="46" spans="1:13" ht="17.100000000000001" customHeight="1">
      <c r="A46" s="17">
        <v>45551</v>
      </c>
      <c r="B46" s="70" t="s">
        <v>822</v>
      </c>
      <c r="C46" s="28"/>
      <c r="D46" s="29"/>
      <c r="E46" s="21"/>
      <c r="F46" s="30">
        <v>3</v>
      </c>
      <c r="G46" s="31">
        <f t="shared" si="5"/>
        <v>55</v>
      </c>
      <c r="H46" s="21">
        <f t="shared" si="6"/>
        <v>165</v>
      </c>
      <c r="I46" s="32">
        <f t="shared" si="7"/>
        <v>16</v>
      </c>
      <c r="J46" s="40">
        <f t="shared" si="8"/>
        <v>55</v>
      </c>
      <c r="K46" s="33">
        <f t="shared" si="9"/>
        <v>880</v>
      </c>
      <c r="L46" s="34"/>
      <c r="M46" s="1" t="s">
        <v>1277</v>
      </c>
    </row>
    <row r="47" spans="1:13" ht="17.100000000000001" customHeight="1">
      <c r="A47" s="17">
        <v>45566</v>
      </c>
      <c r="B47" s="70" t="s">
        <v>605</v>
      </c>
      <c r="C47" s="28"/>
      <c r="D47" s="29"/>
      <c r="E47" s="21"/>
      <c r="F47" s="30">
        <v>2</v>
      </c>
      <c r="G47" s="31">
        <f t="shared" ref="G47" si="10">J46</f>
        <v>55</v>
      </c>
      <c r="H47" s="21">
        <f t="shared" ref="H47" si="11">ROUND(F47*G47,2)</f>
        <v>110</v>
      </c>
      <c r="I47" s="32">
        <f t="shared" ref="I47" si="12">+I46+C47-F47</f>
        <v>14</v>
      </c>
      <c r="J47" s="40">
        <f t="shared" ref="J47" si="13">ROUND(((K46+E47)-H47)/I47,2)</f>
        <v>55</v>
      </c>
      <c r="K47" s="33">
        <f t="shared" ref="K47" si="14">ROUND(I47*J47,2)</f>
        <v>770</v>
      </c>
      <c r="L47" s="34"/>
      <c r="M47" s="1" t="s">
        <v>1309</v>
      </c>
    </row>
    <row r="48" spans="1:13" ht="17.100000000000001" customHeight="1">
      <c r="A48" s="17">
        <v>45568</v>
      </c>
      <c r="B48" s="70" t="s">
        <v>607</v>
      </c>
      <c r="C48" s="28"/>
      <c r="D48" s="29"/>
      <c r="E48" s="21"/>
      <c r="F48" s="30">
        <v>2</v>
      </c>
      <c r="G48" s="31">
        <f t="shared" ref="G48" si="15">J47</f>
        <v>55</v>
      </c>
      <c r="H48" s="21">
        <f t="shared" ref="H48" si="16">ROUND(F48*G48,2)</f>
        <v>110</v>
      </c>
      <c r="I48" s="32">
        <f t="shared" ref="I48" si="17">+I47+C48-F48</f>
        <v>12</v>
      </c>
      <c r="J48" s="40">
        <f t="shared" ref="J48" si="18">ROUND(((K47+E48)-H48)/I48,2)</f>
        <v>55</v>
      </c>
      <c r="K48" s="33">
        <f t="shared" ref="K48" si="19">ROUND(I48*J48,2)</f>
        <v>660</v>
      </c>
      <c r="L48" s="34"/>
      <c r="M48" s="1" t="s">
        <v>1329</v>
      </c>
    </row>
    <row r="49" spans="1:13" ht="17.100000000000001" customHeight="1">
      <c r="A49" s="17">
        <v>45579</v>
      </c>
      <c r="B49" s="70" t="s">
        <v>574</v>
      </c>
      <c r="C49" s="28"/>
      <c r="D49" s="29"/>
      <c r="E49" s="21"/>
      <c r="F49" s="30">
        <v>2</v>
      </c>
      <c r="G49" s="31">
        <f t="shared" ref="G49" si="20">J48</f>
        <v>55</v>
      </c>
      <c r="H49" s="21">
        <f t="shared" ref="H49" si="21">ROUND(F49*G49,2)</f>
        <v>110</v>
      </c>
      <c r="I49" s="32">
        <f t="shared" ref="I49" si="22">+I48+C49-F49</f>
        <v>10</v>
      </c>
      <c r="J49" s="40">
        <f t="shared" ref="J49" si="23">ROUND(((K48+E49)-H49)/I49,2)</f>
        <v>55</v>
      </c>
      <c r="K49" s="33">
        <f t="shared" ref="K49" si="24">ROUND(I49*J49,2)</f>
        <v>550</v>
      </c>
      <c r="L49" s="34"/>
      <c r="M49" s="1" t="s">
        <v>1379</v>
      </c>
    </row>
    <row r="50" spans="1:13" ht="17.100000000000001" customHeight="1">
      <c r="A50" s="17">
        <v>45581</v>
      </c>
      <c r="B50" s="70" t="s">
        <v>607</v>
      </c>
      <c r="C50" s="28"/>
      <c r="D50" s="29"/>
      <c r="E50" s="21"/>
      <c r="F50" s="30">
        <v>2</v>
      </c>
      <c r="G50" s="31">
        <f t="shared" ref="G50" si="25">J49</f>
        <v>55</v>
      </c>
      <c r="H50" s="21">
        <f t="shared" ref="H50" si="26">ROUND(F50*G50,2)</f>
        <v>110</v>
      </c>
      <c r="I50" s="32">
        <f t="shared" ref="I50" si="27">+I49+C50-F50</f>
        <v>8</v>
      </c>
      <c r="J50" s="40">
        <f t="shared" ref="J50" si="28">ROUND(((K49+E50)-H50)/I50,2)</f>
        <v>55</v>
      </c>
      <c r="K50" s="33">
        <f t="shared" ref="K50" si="29">ROUND(I50*J50,2)</f>
        <v>440</v>
      </c>
      <c r="L50" s="34"/>
      <c r="M50" s="1" t="s">
        <v>1390</v>
      </c>
    </row>
    <row r="51" spans="1:13" ht="17.100000000000001" customHeight="1">
      <c r="A51" s="17">
        <v>45582</v>
      </c>
      <c r="B51" s="70" t="s">
        <v>497</v>
      </c>
      <c r="C51" s="28"/>
      <c r="D51" s="29"/>
      <c r="E51" s="21"/>
      <c r="F51" s="30">
        <v>3</v>
      </c>
      <c r="G51" s="31">
        <f t="shared" ref="G51" si="30">J50</f>
        <v>55</v>
      </c>
      <c r="H51" s="21">
        <f t="shared" ref="H51" si="31">ROUND(F51*G51,2)</f>
        <v>165</v>
      </c>
      <c r="I51" s="32">
        <f t="shared" ref="I51" si="32">+I50+C51-F51</f>
        <v>5</v>
      </c>
      <c r="J51" s="40">
        <f t="shared" ref="J51" si="33">ROUND(((K50+E51)-H51)/I51,2)</f>
        <v>55</v>
      </c>
      <c r="K51" s="33">
        <f t="shared" ref="K51" si="34">ROUND(I51*J51,2)</f>
        <v>275</v>
      </c>
      <c r="L51" s="34"/>
      <c r="M51" s="1" t="s">
        <v>1399</v>
      </c>
    </row>
    <row r="52" spans="1:13" ht="17.100000000000001" customHeight="1">
      <c r="A52" s="17">
        <v>45603</v>
      </c>
      <c r="B52" s="70" t="s">
        <v>607</v>
      </c>
      <c r="C52" s="28"/>
      <c r="D52" s="29"/>
      <c r="E52" s="21"/>
      <c r="F52" s="30">
        <v>2</v>
      </c>
      <c r="G52" s="31">
        <f t="shared" ref="G52" si="35">J51</f>
        <v>55</v>
      </c>
      <c r="H52" s="21">
        <f t="shared" ref="H52" si="36">ROUND(F52*G52,2)</f>
        <v>110</v>
      </c>
      <c r="I52" s="32">
        <f t="shared" ref="I52" si="37">+I51+C52-F52</f>
        <v>3</v>
      </c>
      <c r="J52" s="40">
        <f t="shared" ref="J52" si="38">ROUND(((K51+E52)-H52)/I52,2)</f>
        <v>55</v>
      </c>
      <c r="K52" s="33">
        <f t="shared" ref="K52" si="39">ROUND(I52*J52,2)</f>
        <v>165</v>
      </c>
      <c r="L52" s="34"/>
      <c r="M52" s="1" t="s">
        <v>1437</v>
      </c>
    </row>
    <row r="53" spans="1:13" ht="17.100000000000001" customHeight="1">
      <c r="A53" s="17">
        <v>45609</v>
      </c>
      <c r="B53" s="70" t="s">
        <v>822</v>
      </c>
      <c r="C53" s="28"/>
      <c r="D53" s="29"/>
      <c r="E53" s="21"/>
      <c r="F53" s="30">
        <v>1</v>
      </c>
      <c r="G53" s="31">
        <f t="shared" ref="G53" si="40">J52</f>
        <v>55</v>
      </c>
      <c r="H53" s="21">
        <f t="shared" ref="H53" si="41">ROUND(F53*G53,2)</f>
        <v>55</v>
      </c>
      <c r="I53" s="32">
        <f t="shared" ref="I53" si="42">+I52+C53-F53</f>
        <v>2</v>
      </c>
      <c r="J53" s="40">
        <f t="shared" ref="J53" si="43">ROUND(((K52+E53)-H53)/I53,2)</f>
        <v>55</v>
      </c>
      <c r="K53" s="33">
        <f t="shared" ref="K53" si="44">ROUND(I53*J53,2)</f>
        <v>110</v>
      </c>
      <c r="L53" s="34"/>
      <c r="M53" s="1" t="s">
        <v>1453</v>
      </c>
    </row>
    <row r="54" spans="1:13" ht="17.100000000000001" customHeight="1">
      <c r="A54" s="17">
        <v>45630</v>
      </c>
      <c r="B54" s="70" t="s">
        <v>607</v>
      </c>
      <c r="C54" s="28"/>
      <c r="D54" s="29"/>
      <c r="E54" s="21"/>
      <c r="F54" s="30">
        <v>2</v>
      </c>
      <c r="G54" s="31">
        <f t="shared" ref="G54" si="45">J53</f>
        <v>55</v>
      </c>
      <c r="H54" s="21">
        <f t="shared" ref="H54" si="46">ROUND(F54*G54,2)</f>
        <v>110</v>
      </c>
      <c r="I54" s="32">
        <f t="shared" ref="I54" si="47">+I53+C54-F54</f>
        <v>0</v>
      </c>
      <c r="J54" s="40">
        <v>0</v>
      </c>
      <c r="K54" s="33">
        <f t="shared" ref="K54" si="48">ROUND(I54*J54,2)</f>
        <v>0</v>
      </c>
      <c r="L54" s="34"/>
      <c r="M54" s="1" t="s">
        <v>1482</v>
      </c>
    </row>
    <row r="55" spans="1:13" ht="17.100000000000001" customHeight="1">
      <c r="A55" s="17">
        <v>45643</v>
      </c>
      <c r="B55" s="70" t="s">
        <v>1525</v>
      </c>
      <c r="C55" s="28">
        <v>50</v>
      </c>
      <c r="D55" s="29">
        <v>45</v>
      </c>
      <c r="E55" s="21">
        <f>C55*D55</f>
        <v>2250</v>
      </c>
      <c r="F55" s="30"/>
      <c r="G55" s="31"/>
      <c r="H55" s="21">
        <f t="shared" ref="H55:H106" si="49">ROUND(F55*G55,2)</f>
        <v>0</v>
      </c>
      <c r="I55" s="32">
        <f t="shared" si="7"/>
        <v>50</v>
      </c>
      <c r="J55" s="40">
        <f t="shared" si="8"/>
        <v>45</v>
      </c>
      <c r="K55" s="33">
        <f t="shared" si="9"/>
        <v>2250</v>
      </c>
      <c r="L55" s="34"/>
      <c r="M55" s="1" t="s">
        <v>501</v>
      </c>
    </row>
    <row r="56" spans="1:13" ht="17.100000000000001" customHeight="1">
      <c r="A56" s="17"/>
      <c r="B56" s="70"/>
      <c r="C56" s="28"/>
      <c r="D56" s="29"/>
      <c r="E56" s="21"/>
      <c r="F56" s="30"/>
      <c r="G56" s="31"/>
      <c r="H56" s="21">
        <f t="shared" si="49"/>
        <v>0</v>
      </c>
      <c r="I56" s="32">
        <f t="shared" si="7"/>
        <v>50</v>
      </c>
      <c r="J56" s="40">
        <f t="shared" si="8"/>
        <v>45</v>
      </c>
      <c r="K56" s="33">
        <f t="shared" si="9"/>
        <v>2250</v>
      </c>
      <c r="L56" s="34"/>
    </row>
    <row r="57" spans="1:13" ht="17.100000000000001" customHeight="1">
      <c r="A57" s="17"/>
      <c r="B57" s="70"/>
      <c r="C57" s="28"/>
      <c r="D57" s="29"/>
      <c r="E57" s="21"/>
      <c r="F57" s="30"/>
      <c r="G57" s="31"/>
      <c r="H57" s="21">
        <f t="shared" si="49"/>
        <v>0</v>
      </c>
      <c r="I57" s="32">
        <f t="shared" si="7"/>
        <v>50</v>
      </c>
      <c r="J57" s="40">
        <f t="shared" si="8"/>
        <v>45</v>
      </c>
      <c r="K57" s="33">
        <f t="shared" si="9"/>
        <v>2250</v>
      </c>
      <c r="L57" s="34"/>
    </row>
    <row r="58" spans="1:13" ht="17.100000000000001" customHeight="1">
      <c r="A58" s="17"/>
      <c r="B58" s="70"/>
      <c r="C58" s="28"/>
      <c r="D58" s="29"/>
      <c r="E58" s="21"/>
      <c r="F58" s="30"/>
      <c r="G58" s="31"/>
      <c r="H58" s="21">
        <f t="shared" si="49"/>
        <v>0</v>
      </c>
      <c r="I58" s="32">
        <f t="shared" si="7"/>
        <v>50</v>
      </c>
      <c r="J58" s="40">
        <f t="shared" si="8"/>
        <v>45</v>
      </c>
      <c r="K58" s="33">
        <f t="shared" si="9"/>
        <v>2250</v>
      </c>
      <c r="L58" s="34"/>
    </row>
    <row r="59" spans="1:13" ht="17.100000000000001" customHeight="1">
      <c r="A59" s="17"/>
      <c r="B59" s="70"/>
      <c r="C59" s="28"/>
      <c r="D59" s="29"/>
      <c r="E59" s="21"/>
      <c r="F59" s="30"/>
      <c r="G59" s="31"/>
      <c r="H59" s="21">
        <f t="shared" si="49"/>
        <v>0</v>
      </c>
      <c r="I59" s="32">
        <f t="shared" si="7"/>
        <v>50</v>
      </c>
      <c r="J59" s="40">
        <f t="shared" si="8"/>
        <v>45</v>
      </c>
      <c r="K59" s="33">
        <f t="shared" si="9"/>
        <v>2250</v>
      </c>
      <c r="L59" s="34"/>
    </row>
    <row r="60" spans="1:13" ht="17.100000000000001" customHeight="1">
      <c r="A60" s="17"/>
      <c r="B60" s="70"/>
      <c r="C60" s="28"/>
      <c r="D60" s="29"/>
      <c r="E60" s="21"/>
      <c r="F60" s="30"/>
      <c r="G60" s="31"/>
      <c r="H60" s="21">
        <f t="shared" si="49"/>
        <v>0</v>
      </c>
      <c r="I60" s="32">
        <f t="shared" si="7"/>
        <v>50</v>
      </c>
      <c r="J60" s="40">
        <f t="shared" si="8"/>
        <v>45</v>
      </c>
      <c r="K60" s="33">
        <f t="shared" si="9"/>
        <v>2250</v>
      </c>
      <c r="L60" s="34"/>
    </row>
    <row r="61" spans="1:13" ht="17.100000000000001" customHeight="1">
      <c r="A61" s="17"/>
      <c r="B61" s="70"/>
      <c r="C61" s="28"/>
      <c r="D61" s="29"/>
      <c r="E61" s="21"/>
      <c r="F61" s="30"/>
      <c r="G61" s="31"/>
      <c r="H61" s="21">
        <f t="shared" si="49"/>
        <v>0</v>
      </c>
      <c r="I61" s="32">
        <f t="shared" si="7"/>
        <v>50</v>
      </c>
      <c r="J61" s="40">
        <f t="shared" si="8"/>
        <v>45</v>
      </c>
      <c r="K61" s="33">
        <f t="shared" si="9"/>
        <v>2250</v>
      </c>
      <c r="L61" s="34"/>
    </row>
    <row r="62" spans="1:13" ht="17.100000000000001" customHeight="1">
      <c r="A62" s="17"/>
      <c r="B62" s="70"/>
      <c r="C62" s="28"/>
      <c r="D62" s="29"/>
      <c r="E62" s="21"/>
      <c r="F62" s="30"/>
      <c r="G62" s="31"/>
      <c r="H62" s="21">
        <f t="shared" si="49"/>
        <v>0</v>
      </c>
      <c r="I62" s="32">
        <f t="shared" si="7"/>
        <v>50</v>
      </c>
      <c r="J62" s="40">
        <f t="shared" si="8"/>
        <v>45</v>
      </c>
      <c r="K62" s="33">
        <f t="shared" si="9"/>
        <v>2250</v>
      </c>
      <c r="L62" s="34"/>
    </row>
    <row r="63" spans="1:13" ht="17.100000000000001" customHeight="1">
      <c r="A63" s="17"/>
      <c r="B63" s="70"/>
      <c r="C63" s="28"/>
      <c r="D63" s="29"/>
      <c r="E63" s="21"/>
      <c r="F63" s="30"/>
      <c r="G63" s="31"/>
      <c r="H63" s="21">
        <f t="shared" si="49"/>
        <v>0</v>
      </c>
      <c r="I63" s="32">
        <f t="shared" si="7"/>
        <v>50</v>
      </c>
      <c r="J63" s="40">
        <f t="shared" si="8"/>
        <v>45</v>
      </c>
      <c r="K63" s="33">
        <f t="shared" si="9"/>
        <v>2250</v>
      </c>
      <c r="L63" s="34"/>
    </row>
    <row r="64" spans="1:13" ht="17.100000000000001" customHeight="1">
      <c r="A64" s="17"/>
      <c r="B64" s="70"/>
      <c r="C64" s="28"/>
      <c r="D64" s="29"/>
      <c r="E64" s="21"/>
      <c r="F64" s="30"/>
      <c r="G64" s="31"/>
      <c r="H64" s="21">
        <f t="shared" si="49"/>
        <v>0</v>
      </c>
      <c r="I64" s="32">
        <f t="shared" si="7"/>
        <v>50</v>
      </c>
      <c r="J64" s="40">
        <f t="shared" si="8"/>
        <v>45</v>
      </c>
      <c r="K64" s="33">
        <f t="shared" si="9"/>
        <v>2250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>
        <f t="shared" si="49"/>
        <v>0</v>
      </c>
      <c r="I65" s="32">
        <f t="shared" si="7"/>
        <v>50</v>
      </c>
      <c r="J65" s="40">
        <f t="shared" si="8"/>
        <v>45</v>
      </c>
      <c r="K65" s="33">
        <f t="shared" si="9"/>
        <v>2250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>
        <f t="shared" si="49"/>
        <v>0</v>
      </c>
      <c r="I66" s="32">
        <f t="shared" si="7"/>
        <v>50</v>
      </c>
      <c r="J66" s="40">
        <f t="shared" si="8"/>
        <v>45</v>
      </c>
      <c r="K66" s="33">
        <f t="shared" si="9"/>
        <v>2250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>
        <f t="shared" si="49"/>
        <v>0</v>
      </c>
      <c r="I67" s="32">
        <f t="shared" si="7"/>
        <v>50</v>
      </c>
      <c r="J67" s="40">
        <f t="shared" si="8"/>
        <v>45</v>
      </c>
      <c r="K67" s="33">
        <f t="shared" si="9"/>
        <v>2250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>
        <f t="shared" si="49"/>
        <v>0</v>
      </c>
      <c r="I68" s="32">
        <f t="shared" si="7"/>
        <v>50</v>
      </c>
      <c r="J68" s="40">
        <f t="shared" si="8"/>
        <v>45</v>
      </c>
      <c r="K68" s="33">
        <f t="shared" si="9"/>
        <v>2250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>
        <f t="shared" si="49"/>
        <v>0</v>
      </c>
      <c r="I69" s="32">
        <f t="shared" si="7"/>
        <v>50</v>
      </c>
      <c r="J69" s="40">
        <f t="shared" si="8"/>
        <v>45</v>
      </c>
      <c r="K69" s="33">
        <f t="shared" si="9"/>
        <v>2250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>
        <f t="shared" si="49"/>
        <v>0</v>
      </c>
      <c r="I70" s="32">
        <f t="shared" si="7"/>
        <v>50</v>
      </c>
      <c r="J70" s="40">
        <f t="shared" si="8"/>
        <v>45</v>
      </c>
      <c r="K70" s="33">
        <f t="shared" si="9"/>
        <v>2250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>
        <f t="shared" si="49"/>
        <v>0</v>
      </c>
      <c r="I71" s="32">
        <f t="shared" si="7"/>
        <v>50</v>
      </c>
      <c r="J71" s="40">
        <f t="shared" si="8"/>
        <v>45</v>
      </c>
      <c r="K71" s="33">
        <f t="shared" si="9"/>
        <v>2250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>
        <f t="shared" si="49"/>
        <v>0</v>
      </c>
      <c r="I72" s="32">
        <f t="shared" si="7"/>
        <v>50</v>
      </c>
      <c r="J72" s="40">
        <f t="shared" si="8"/>
        <v>45</v>
      </c>
      <c r="K72" s="33">
        <f t="shared" si="9"/>
        <v>2250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>
        <f t="shared" si="49"/>
        <v>0</v>
      </c>
      <c r="I73" s="32">
        <f t="shared" si="7"/>
        <v>50</v>
      </c>
      <c r="J73" s="40">
        <f t="shared" si="8"/>
        <v>45</v>
      </c>
      <c r="K73" s="33">
        <f t="shared" si="9"/>
        <v>2250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>
        <f t="shared" si="49"/>
        <v>0</v>
      </c>
      <c r="I74" s="32">
        <f t="shared" si="7"/>
        <v>50</v>
      </c>
      <c r="J74" s="40">
        <f t="shared" si="8"/>
        <v>45</v>
      </c>
      <c r="K74" s="33">
        <f t="shared" si="9"/>
        <v>2250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>
        <f t="shared" si="49"/>
        <v>0</v>
      </c>
      <c r="I75" s="32">
        <f t="shared" si="7"/>
        <v>50</v>
      </c>
      <c r="J75" s="40">
        <f t="shared" si="8"/>
        <v>45</v>
      </c>
      <c r="K75" s="33">
        <f t="shared" si="9"/>
        <v>2250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>
        <f t="shared" si="49"/>
        <v>0</v>
      </c>
      <c r="I76" s="32">
        <f t="shared" si="7"/>
        <v>50</v>
      </c>
      <c r="J76" s="40">
        <f t="shared" si="8"/>
        <v>45</v>
      </c>
      <c r="K76" s="33">
        <f t="shared" si="9"/>
        <v>2250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>
        <f t="shared" si="49"/>
        <v>0</v>
      </c>
      <c r="I77" s="32">
        <f t="shared" si="7"/>
        <v>50</v>
      </c>
      <c r="J77" s="40">
        <f t="shared" si="8"/>
        <v>45</v>
      </c>
      <c r="K77" s="33">
        <f t="shared" si="9"/>
        <v>2250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>
        <f t="shared" si="49"/>
        <v>0</v>
      </c>
      <c r="I78" s="32">
        <f t="shared" si="7"/>
        <v>50</v>
      </c>
      <c r="J78" s="40">
        <f t="shared" si="8"/>
        <v>45</v>
      </c>
      <c r="K78" s="33">
        <f t="shared" si="9"/>
        <v>2250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>
        <f t="shared" si="49"/>
        <v>0</v>
      </c>
      <c r="I79" s="32">
        <f t="shared" si="7"/>
        <v>50</v>
      </c>
      <c r="J79" s="40">
        <f t="shared" si="8"/>
        <v>45</v>
      </c>
      <c r="K79" s="33">
        <f t="shared" si="9"/>
        <v>2250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>
        <f t="shared" si="49"/>
        <v>0</v>
      </c>
      <c r="I80" s="32">
        <f t="shared" si="7"/>
        <v>50</v>
      </c>
      <c r="J80" s="40">
        <f t="shared" si="8"/>
        <v>45</v>
      </c>
      <c r="K80" s="33">
        <f t="shared" si="9"/>
        <v>2250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>
        <f t="shared" si="49"/>
        <v>0</v>
      </c>
      <c r="I81" s="32">
        <f t="shared" si="7"/>
        <v>50</v>
      </c>
      <c r="J81" s="40">
        <f t="shared" si="8"/>
        <v>45</v>
      </c>
      <c r="K81" s="33">
        <f t="shared" si="9"/>
        <v>2250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>
        <f t="shared" si="49"/>
        <v>0</v>
      </c>
      <c r="I82" s="32">
        <f t="shared" si="7"/>
        <v>50</v>
      </c>
      <c r="J82" s="40">
        <f t="shared" si="8"/>
        <v>45</v>
      </c>
      <c r="K82" s="33">
        <f t="shared" si="9"/>
        <v>2250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>
        <f t="shared" si="49"/>
        <v>0</v>
      </c>
      <c r="I83" s="32">
        <f t="shared" si="7"/>
        <v>50</v>
      </c>
      <c r="J83" s="40">
        <f t="shared" si="8"/>
        <v>45</v>
      </c>
      <c r="K83" s="33">
        <f t="shared" si="9"/>
        <v>2250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>
        <f t="shared" si="49"/>
        <v>0</v>
      </c>
      <c r="I84" s="32">
        <f t="shared" si="7"/>
        <v>50</v>
      </c>
      <c r="J84" s="40">
        <f t="shared" si="8"/>
        <v>45</v>
      </c>
      <c r="K84" s="33">
        <f t="shared" si="9"/>
        <v>2250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>
        <f t="shared" si="49"/>
        <v>0</v>
      </c>
      <c r="I85" s="32">
        <f t="shared" si="7"/>
        <v>50</v>
      </c>
      <c r="J85" s="40">
        <f t="shared" si="8"/>
        <v>45</v>
      </c>
      <c r="K85" s="33">
        <f t="shared" si="9"/>
        <v>2250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>
        <f t="shared" si="49"/>
        <v>0</v>
      </c>
      <c r="I86" s="32">
        <f t="shared" si="7"/>
        <v>50</v>
      </c>
      <c r="J86" s="40">
        <f t="shared" si="8"/>
        <v>45</v>
      </c>
      <c r="K86" s="33">
        <f t="shared" si="9"/>
        <v>2250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>
        <f t="shared" si="49"/>
        <v>0</v>
      </c>
      <c r="I87" s="32">
        <f t="shared" si="7"/>
        <v>50</v>
      </c>
      <c r="J87" s="40">
        <f t="shared" si="8"/>
        <v>45</v>
      </c>
      <c r="K87" s="33">
        <f t="shared" si="9"/>
        <v>2250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>
        <f t="shared" si="49"/>
        <v>0</v>
      </c>
      <c r="I88" s="32">
        <f t="shared" si="7"/>
        <v>50</v>
      </c>
      <c r="J88" s="40">
        <f t="shared" si="8"/>
        <v>45</v>
      </c>
      <c r="K88" s="33">
        <f t="shared" si="9"/>
        <v>2250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>
        <f t="shared" si="49"/>
        <v>0</v>
      </c>
      <c r="I89" s="32">
        <f t="shared" si="7"/>
        <v>50</v>
      </c>
      <c r="J89" s="40">
        <f t="shared" si="8"/>
        <v>45</v>
      </c>
      <c r="K89" s="33">
        <f t="shared" si="9"/>
        <v>2250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>
        <f t="shared" si="49"/>
        <v>0</v>
      </c>
      <c r="I90" s="32">
        <f t="shared" si="7"/>
        <v>50</v>
      </c>
      <c r="J90" s="40">
        <f t="shared" si="8"/>
        <v>45</v>
      </c>
      <c r="K90" s="33">
        <f t="shared" si="9"/>
        <v>2250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>
        <f t="shared" si="49"/>
        <v>0</v>
      </c>
      <c r="I91" s="32">
        <f t="shared" si="7"/>
        <v>50</v>
      </c>
      <c r="J91" s="40">
        <f t="shared" si="8"/>
        <v>45</v>
      </c>
      <c r="K91" s="33">
        <f t="shared" si="9"/>
        <v>2250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>
        <f t="shared" si="49"/>
        <v>0</v>
      </c>
      <c r="I92" s="32">
        <f t="shared" si="7"/>
        <v>50</v>
      </c>
      <c r="J92" s="40">
        <f t="shared" si="8"/>
        <v>45</v>
      </c>
      <c r="K92" s="33">
        <f t="shared" si="9"/>
        <v>2250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>
        <f t="shared" si="49"/>
        <v>0</v>
      </c>
      <c r="I93" s="32">
        <f t="shared" si="7"/>
        <v>50</v>
      </c>
      <c r="J93" s="40">
        <f t="shared" si="8"/>
        <v>45</v>
      </c>
      <c r="K93" s="33">
        <f t="shared" si="9"/>
        <v>2250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>
        <f t="shared" si="49"/>
        <v>0</v>
      </c>
      <c r="I94" s="32">
        <f t="shared" si="7"/>
        <v>50</v>
      </c>
      <c r="J94" s="40">
        <f t="shared" si="8"/>
        <v>45</v>
      </c>
      <c r="K94" s="33">
        <f t="shared" si="9"/>
        <v>2250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>
        <f t="shared" si="49"/>
        <v>0</v>
      </c>
      <c r="I95" s="32">
        <f t="shared" si="7"/>
        <v>50</v>
      </c>
      <c r="J95" s="40">
        <f t="shared" si="8"/>
        <v>45</v>
      </c>
      <c r="K95" s="33">
        <f t="shared" si="9"/>
        <v>2250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>
        <f t="shared" si="49"/>
        <v>0</v>
      </c>
      <c r="I96" s="32">
        <f t="shared" si="7"/>
        <v>50</v>
      </c>
      <c r="J96" s="40">
        <f t="shared" si="8"/>
        <v>45</v>
      </c>
      <c r="K96" s="33">
        <f t="shared" si="9"/>
        <v>2250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>
        <f t="shared" si="49"/>
        <v>0</v>
      </c>
      <c r="I97" s="32">
        <f t="shared" si="7"/>
        <v>50</v>
      </c>
      <c r="J97" s="40">
        <f t="shared" si="8"/>
        <v>45</v>
      </c>
      <c r="K97" s="33">
        <f t="shared" si="9"/>
        <v>2250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>
        <f t="shared" si="49"/>
        <v>0</v>
      </c>
      <c r="I98" s="32">
        <f t="shared" si="7"/>
        <v>50</v>
      </c>
      <c r="J98" s="40">
        <f t="shared" si="8"/>
        <v>45</v>
      </c>
      <c r="K98" s="33">
        <f t="shared" si="9"/>
        <v>2250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>
        <f t="shared" si="49"/>
        <v>0</v>
      </c>
      <c r="I99" s="32">
        <f t="shared" si="7"/>
        <v>50</v>
      </c>
      <c r="J99" s="40">
        <f t="shared" si="8"/>
        <v>45</v>
      </c>
      <c r="K99" s="33">
        <f t="shared" si="9"/>
        <v>2250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>
        <f t="shared" si="49"/>
        <v>0</v>
      </c>
      <c r="I100" s="32">
        <f t="shared" si="7"/>
        <v>50</v>
      </c>
      <c r="J100" s="40">
        <f t="shared" si="8"/>
        <v>45</v>
      </c>
      <c r="K100" s="33">
        <f t="shared" si="9"/>
        <v>2250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>
        <f t="shared" si="49"/>
        <v>0</v>
      </c>
      <c r="I101" s="32">
        <f t="shared" si="7"/>
        <v>50</v>
      </c>
      <c r="J101" s="40">
        <f t="shared" si="8"/>
        <v>45</v>
      </c>
      <c r="K101" s="33">
        <f t="shared" si="9"/>
        <v>2250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>
        <f t="shared" si="49"/>
        <v>0</v>
      </c>
      <c r="I102" s="32">
        <f t="shared" si="7"/>
        <v>50</v>
      </c>
      <c r="J102" s="40">
        <f t="shared" si="8"/>
        <v>45</v>
      </c>
      <c r="K102" s="33">
        <f t="shared" si="9"/>
        <v>2250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>
        <f t="shared" si="49"/>
        <v>0</v>
      </c>
      <c r="I103" s="32">
        <f t="shared" si="7"/>
        <v>50</v>
      </c>
      <c r="J103" s="40">
        <f t="shared" si="8"/>
        <v>45</v>
      </c>
      <c r="K103" s="33">
        <f t="shared" si="9"/>
        <v>2250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>
        <f t="shared" si="49"/>
        <v>0</v>
      </c>
      <c r="I104" s="32">
        <f t="shared" si="7"/>
        <v>50</v>
      </c>
      <c r="J104" s="40">
        <f t="shared" si="8"/>
        <v>45</v>
      </c>
      <c r="K104" s="33">
        <f t="shared" si="9"/>
        <v>2250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>
        <f t="shared" si="49"/>
        <v>0</v>
      </c>
      <c r="I105" s="32">
        <f t="shared" si="7"/>
        <v>50</v>
      </c>
      <c r="J105" s="40">
        <f t="shared" si="8"/>
        <v>45</v>
      </c>
      <c r="K105" s="33">
        <f t="shared" si="9"/>
        <v>2250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>
        <f t="shared" si="49"/>
        <v>0</v>
      </c>
      <c r="I106" s="32">
        <f t="shared" si="7"/>
        <v>50</v>
      </c>
      <c r="J106" s="40">
        <f t="shared" si="8"/>
        <v>45</v>
      </c>
      <c r="K106" s="33">
        <f t="shared" si="9"/>
        <v>2250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>
        <f t="shared" ref="H107:H119" si="50">ROUND(F107*G107,2)</f>
        <v>0</v>
      </c>
      <c r="I107" s="32">
        <f t="shared" ref="I107:I119" si="51">+I106+C107-F107</f>
        <v>50</v>
      </c>
      <c r="J107" s="40">
        <f t="shared" ref="J107:J119" si="52">ROUND(((K106+E107)-H107)/I107,2)</f>
        <v>45</v>
      </c>
      <c r="K107" s="33">
        <f t="shared" ref="K107:K119" si="53">ROUND(I107*J107,2)</f>
        <v>2250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>
        <f t="shared" si="50"/>
        <v>0</v>
      </c>
      <c r="I108" s="32">
        <f t="shared" si="51"/>
        <v>50</v>
      </c>
      <c r="J108" s="40">
        <f t="shared" si="52"/>
        <v>45</v>
      </c>
      <c r="K108" s="33">
        <f t="shared" si="53"/>
        <v>2250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>
        <f t="shared" si="50"/>
        <v>0</v>
      </c>
      <c r="I109" s="32">
        <f t="shared" si="51"/>
        <v>50</v>
      </c>
      <c r="J109" s="40">
        <f t="shared" si="52"/>
        <v>45</v>
      </c>
      <c r="K109" s="33">
        <f t="shared" si="53"/>
        <v>2250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>
        <f t="shared" si="50"/>
        <v>0</v>
      </c>
      <c r="I110" s="32">
        <f t="shared" si="51"/>
        <v>50</v>
      </c>
      <c r="J110" s="40">
        <f t="shared" si="52"/>
        <v>45</v>
      </c>
      <c r="K110" s="33">
        <f t="shared" si="53"/>
        <v>2250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>
        <f t="shared" si="50"/>
        <v>0</v>
      </c>
      <c r="I111" s="32">
        <f t="shared" si="51"/>
        <v>50</v>
      </c>
      <c r="J111" s="40">
        <f t="shared" si="52"/>
        <v>45</v>
      </c>
      <c r="K111" s="33">
        <f t="shared" si="53"/>
        <v>2250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>
        <f t="shared" si="50"/>
        <v>0</v>
      </c>
      <c r="I112" s="32">
        <f t="shared" si="51"/>
        <v>50</v>
      </c>
      <c r="J112" s="40">
        <f t="shared" si="52"/>
        <v>45</v>
      </c>
      <c r="K112" s="33">
        <f t="shared" si="53"/>
        <v>2250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>
        <f t="shared" si="50"/>
        <v>0</v>
      </c>
      <c r="I113" s="32">
        <f t="shared" si="51"/>
        <v>50</v>
      </c>
      <c r="J113" s="40">
        <f t="shared" si="52"/>
        <v>45</v>
      </c>
      <c r="K113" s="33">
        <f t="shared" si="53"/>
        <v>2250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>
        <f t="shared" si="50"/>
        <v>0</v>
      </c>
      <c r="I114" s="32">
        <f t="shared" si="51"/>
        <v>50</v>
      </c>
      <c r="J114" s="40">
        <f t="shared" si="52"/>
        <v>45</v>
      </c>
      <c r="K114" s="33">
        <f t="shared" si="53"/>
        <v>2250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>
        <f t="shared" si="50"/>
        <v>0</v>
      </c>
      <c r="I115" s="32">
        <f t="shared" si="51"/>
        <v>50</v>
      </c>
      <c r="J115" s="40">
        <f t="shared" si="52"/>
        <v>45</v>
      </c>
      <c r="K115" s="33">
        <f t="shared" si="53"/>
        <v>2250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>
        <f t="shared" si="50"/>
        <v>0</v>
      </c>
      <c r="I116" s="32">
        <f t="shared" si="51"/>
        <v>50</v>
      </c>
      <c r="J116" s="40">
        <f t="shared" si="52"/>
        <v>45</v>
      </c>
      <c r="K116" s="33">
        <f t="shared" si="53"/>
        <v>2250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>
        <f t="shared" si="50"/>
        <v>0</v>
      </c>
      <c r="I117" s="32">
        <f t="shared" si="51"/>
        <v>50</v>
      </c>
      <c r="J117" s="40">
        <f t="shared" si="52"/>
        <v>45</v>
      </c>
      <c r="K117" s="33">
        <f t="shared" si="53"/>
        <v>2250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>
        <f t="shared" si="50"/>
        <v>0</v>
      </c>
      <c r="I118" s="32">
        <f t="shared" si="51"/>
        <v>50</v>
      </c>
      <c r="J118" s="40">
        <f t="shared" si="52"/>
        <v>45</v>
      </c>
      <c r="K118" s="33">
        <f t="shared" si="53"/>
        <v>2250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>
        <f t="shared" si="50"/>
        <v>0</v>
      </c>
      <c r="I119" s="32">
        <f t="shared" si="51"/>
        <v>50</v>
      </c>
      <c r="J119" s="40">
        <f t="shared" si="52"/>
        <v>45</v>
      </c>
      <c r="K119" s="33">
        <f t="shared" si="53"/>
        <v>2250</v>
      </c>
      <c r="L119" s="34"/>
    </row>
    <row r="120" spans="1:12">
      <c r="A120" s="17"/>
      <c r="B120" s="70"/>
      <c r="C120" s="28"/>
      <c r="D120" s="29"/>
      <c r="E120" s="21"/>
      <c r="F120" s="30"/>
      <c r="G120" s="31"/>
      <c r="H120" s="21">
        <f>ROUND(F120*G120,2)</f>
        <v>0</v>
      </c>
      <c r="I120" s="32">
        <f>+I119+C120-F120</f>
        <v>50</v>
      </c>
      <c r="J120" s="40">
        <f>ROUND(((K119+E120)-H120)/I120,2)</f>
        <v>45</v>
      </c>
      <c r="K120" s="33">
        <f>ROUND(I120*J120,2)</f>
        <v>2250</v>
      </c>
      <c r="L120" s="34"/>
    </row>
  </sheetData>
  <mergeCells count="23">
    <mergeCell ref="M11:M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tabColor rgb="FF7030A0"/>
    <pageSetUpPr fitToPage="1"/>
  </sheetPr>
  <dimension ref="A1:M120"/>
  <sheetViews>
    <sheetView topLeftCell="A22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130</v>
      </c>
      <c r="F8" s="10"/>
      <c r="G8" s="10"/>
      <c r="H8" s="38"/>
      <c r="I8" s="9" t="s">
        <v>7</v>
      </c>
      <c r="J8" s="10"/>
      <c r="K8" s="10" t="s">
        <v>131</v>
      </c>
      <c r="L8" s="11"/>
    </row>
    <row r="9" spans="1:13" ht="15" customHeight="1">
      <c r="A9" s="12" t="s">
        <v>9</v>
      </c>
      <c r="D9" s="10" t="s">
        <v>128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365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52</v>
      </c>
      <c r="J14" s="25">
        <v>84.07</v>
      </c>
      <c r="K14" s="21">
        <f>J14*I14</f>
        <v>4371.6399999999994</v>
      </c>
      <c r="L14" s="26"/>
    </row>
    <row r="15" spans="1:13" ht="17.100000000000001" customHeight="1">
      <c r="A15" s="17">
        <v>45299</v>
      </c>
      <c r="B15" s="70" t="s">
        <v>570</v>
      </c>
      <c r="C15" s="28"/>
      <c r="D15" s="29"/>
      <c r="E15" s="21"/>
      <c r="F15" s="22">
        <v>2</v>
      </c>
      <c r="G15" s="31">
        <f t="shared" ref="G15:G45" si="0">J14</f>
        <v>84.07</v>
      </c>
      <c r="H15" s="33">
        <f>ROUND(F15*G15,2)</f>
        <v>168.14</v>
      </c>
      <c r="I15" s="32">
        <f t="shared" ref="I15:I21" si="1">+I14+C15-F15</f>
        <v>50</v>
      </c>
      <c r="J15" s="40">
        <f t="shared" ref="J15:J21" si="2">ROUND(((K14+E15)-H15)/I15,2)</f>
        <v>84.07</v>
      </c>
      <c r="K15" s="33">
        <f t="shared" ref="K15:K21" si="3">ROUND(I15*J15,2)</f>
        <v>4203.5</v>
      </c>
      <c r="L15" s="34"/>
      <c r="M15" s="165" t="s">
        <v>582</v>
      </c>
    </row>
    <row r="16" spans="1:13" ht="17.100000000000001" customHeight="1">
      <c r="A16" s="17">
        <v>45310</v>
      </c>
      <c r="B16" s="70" t="s">
        <v>603</v>
      </c>
      <c r="C16" s="28"/>
      <c r="D16" s="29"/>
      <c r="E16" s="21"/>
      <c r="F16" s="30">
        <v>5</v>
      </c>
      <c r="G16" s="31">
        <f t="shared" si="0"/>
        <v>84.07</v>
      </c>
      <c r="H16" s="33">
        <f>ROUND(F16*G16,2)</f>
        <v>420.35</v>
      </c>
      <c r="I16" s="32">
        <f t="shared" si="1"/>
        <v>45</v>
      </c>
      <c r="J16" s="40">
        <f t="shared" si="2"/>
        <v>84.07</v>
      </c>
      <c r="K16" s="33">
        <f t="shared" si="3"/>
        <v>3783.15</v>
      </c>
      <c r="L16" s="34"/>
      <c r="M16" s="165" t="s">
        <v>628</v>
      </c>
    </row>
    <row r="17" spans="1:13" ht="17.100000000000001" customHeight="1">
      <c r="A17" s="194">
        <v>45317</v>
      </c>
      <c r="B17" s="195" t="s">
        <v>591</v>
      </c>
      <c r="C17" s="196"/>
      <c r="D17" s="197"/>
      <c r="E17" s="198"/>
      <c r="F17" s="199">
        <v>4</v>
      </c>
      <c r="G17" s="208">
        <f t="shared" si="0"/>
        <v>84.07</v>
      </c>
      <c r="H17" s="203">
        <f>ROUND(F17*G17,2)</f>
        <v>336.28</v>
      </c>
      <c r="I17" s="201">
        <f t="shared" si="1"/>
        <v>41</v>
      </c>
      <c r="J17" s="202">
        <f t="shared" si="2"/>
        <v>84.07</v>
      </c>
      <c r="K17" s="203">
        <f t="shared" si="3"/>
        <v>3446.87</v>
      </c>
      <c r="L17" s="204"/>
      <c r="M17" s="205" t="s">
        <v>638</v>
      </c>
    </row>
    <row r="18" spans="1:13" ht="17.100000000000001" customHeight="1">
      <c r="A18" s="17">
        <v>45345</v>
      </c>
      <c r="B18" s="73" t="s">
        <v>591</v>
      </c>
      <c r="C18" s="19"/>
      <c r="D18" s="20"/>
      <c r="E18" s="21"/>
      <c r="F18" s="22">
        <v>2</v>
      </c>
      <c r="G18" s="23">
        <f t="shared" si="0"/>
        <v>84.07</v>
      </c>
      <c r="H18" s="21">
        <f t="shared" ref="H18:H45" si="4">F18*G18</f>
        <v>168.14</v>
      </c>
      <c r="I18" s="24">
        <f t="shared" si="1"/>
        <v>39</v>
      </c>
      <c r="J18" s="174">
        <f t="shared" si="2"/>
        <v>84.07</v>
      </c>
      <c r="K18" s="21">
        <f t="shared" si="3"/>
        <v>3278.73</v>
      </c>
      <c r="L18" s="26"/>
      <c r="M18" s="165" t="s">
        <v>686</v>
      </c>
    </row>
    <row r="19" spans="1:13" ht="17.100000000000001" customHeight="1">
      <c r="A19" s="17">
        <v>45345</v>
      </c>
      <c r="B19" s="70" t="s">
        <v>591</v>
      </c>
      <c r="C19" s="28"/>
      <c r="D19" s="29"/>
      <c r="E19" s="21"/>
      <c r="F19" s="30">
        <v>2</v>
      </c>
      <c r="G19" s="31">
        <f t="shared" si="0"/>
        <v>84.07</v>
      </c>
      <c r="H19" s="21">
        <f t="shared" si="4"/>
        <v>168.14</v>
      </c>
      <c r="I19" s="32">
        <f t="shared" si="1"/>
        <v>37</v>
      </c>
      <c r="J19" s="40">
        <f t="shared" si="2"/>
        <v>84.07</v>
      </c>
      <c r="K19" s="33">
        <f t="shared" si="3"/>
        <v>3110.59</v>
      </c>
      <c r="L19" s="34"/>
      <c r="M19" s="165" t="s">
        <v>687</v>
      </c>
    </row>
    <row r="20" spans="1:13" ht="17.100000000000001" customHeight="1">
      <c r="A20" s="194">
        <v>45349</v>
      </c>
      <c r="B20" s="231" t="s">
        <v>572</v>
      </c>
      <c r="C20" s="224"/>
      <c r="D20" s="219"/>
      <c r="E20" s="198"/>
      <c r="F20" s="225">
        <v>5</v>
      </c>
      <c r="G20" s="31">
        <f t="shared" si="0"/>
        <v>84.07</v>
      </c>
      <c r="H20" s="21">
        <f t="shared" si="4"/>
        <v>420.34999999999997</v>
      </c>
      <c r="I20" s="32">
        <f t="shared" si="1"/>
        <v>32</v>
      </c>
      <c r="J20" s="40">
        <f t="shared" si="2"/>
        <v>84.07</v>
      </c>
      <c r="K20" s="33">
        <f t="shared" si="3"/>
        <v>2690.24</v>
      </c>
      <c r="L20" s="204"/>
      <c r="M20" s="205" t="s">
        <v>713</v>
      </c>
    </row>
    <row r="21" spans="1:13" ht="17.100000000000001" customHeight="1">
      <c r="A21" s="17">
        <v>45355</v>
      </c>
      <c r="B21" s="73" t="s">
        <v>585</v>
      </c>
      <c r="C21" s="19"/>
      <c r="D21" s="20"/>
      <c r="E21" s="21"/>
      <c r="F21" s="22">
        <v>2</v>
      </c>
      <c r="G21" s="23">
        <f t="shared" si="0"/>
        <v>84.07</v>
      </c>
      <c r="H21" s="21">
        <f t="shared" si="4"/>
        <v>168.14</v>
      </c>
      <c r="I21" s="32">
        <f t="shared" si="1"/>
        <v>30</v>
      </c>
      <c r="J21" s="40">
        <f t="shared" si="2"/>
        <v>84.07</v>
      </c>
      <c r="K21" s="33">
        <f t="shared" si="3"/>
        <v>2522.1</v>
      </c>
      <c r="L21" s="26"/>
      <c r="M21" s="165" t="s">
        <v>723</v>
      </c>
    </row>
    <row r="22" spans="1:13" ht="17.100000000000001" customHeight="1">
      <c r="A22" s="17">
        <v>45357</v>
      </c>
      <c r="B22" s="70" t="s">
        <v>577</v>
      </c>
      <c r="C22" s="28"/>
      <c r="D22" s="29"/>
      <c r="E22" s="21"/>
      <c r="F22" s="30">
        <v>1</v>
      </c>
      <c r="G22" s="31">
        <f t="shared" si="0"/>
        <v>84.07</v>
      </c>
      <c r="H22" s="21">
        <f t="shared" si="4"/>
        <v>84.07</v>
      </c>
      <c r="I22" s="32">
        <f t="shared" ref="I22:I30" si="5">+I21+C22-F22</f>
        <v>29</v>
      </c>
      <c r="J22" s="40">
        <f t="shared" ref="J22:J30" si="6">ROUND(((K21+E22)-H22)/I22,2)</f>
        <v>84.07</v>
      </c>
      <c r="K22" s="33">
        <f t="shared" ref="K22:K30" si="7">ROUND(I22*J22,2)</f>
        <v>2438.0300000000002</v>
      </c>
      <c r="L22" s="34"/>
      <c r="M22" s="165" t="s">
        <v>734</v>
      </c>
    </row>
    <row r="23" spans="1:13" ht="17.100000000000001" customHeight="1">
      <c r="A23" s="194">
        <v>45364</v>
      </c>
      <c r="B23" s="195" t="s">
        <v>615</v>
      </c>
      <c r="C23" s="196"/>
      <c r="D23" s="197"/>
      <c r="E23" s="198"/>
      <c r="F23" s="199">
        <v>3</v>
      </c>
      <c r="G23" s="208">
        <f t="shared" si="0"/>
        <v>84.07</v>
      </c>
      <c r="H23" s="198">
        <f t="shared" si="4"/>
        <v>252.20999999999998</v>
      </c>
      <c r="I23" s="201">
        <f t="shared" si="5"/>
        <v>26</v>
      </c>
      <c r="J23" s="202">
        <f t="shared" si="6"/>
        <v>84.07</v>
      </c>
      <c r="K23" s="203">
        <f t="shared" si="7"/>
        <v>2185.8200000000002</v>
      </c>
      <c r="L23" s="204"/>
      <c r="M23" s="205" t="s">
        <v>753</v>
      </c>
    </row>
    <row r="24" spans="1:13" ht="17.100000000000001" customHeight="1">
      <c r="A24" s="17">
        <v>45383</v>
      </c>
      <c r="B24" s="73" t="s">
        <v>591</v>
      </c>
      <c r="C24" s="19"/>
      <c r="D24" s="20"/>
      <c r="E24" s="21"/>
      <c r="F24" s="22">
        <v>4</v>
      </c>
      <c r="G24" s="23">
        <f t="shared" si="0"/>
        <v>84.07</v>
      </c>
      <c r="H24" s="21">
        <f t="shared" si="4"/>
        <v>336.28</v>
      </c>
      <c r="I24" s="24">
        <f t="shared" si="5"/>
        <v>22</v>
      </c>
      <c r="J24" s="174">
        <f t="shared" si="6"/>
        <v>84.07</v>
      </c>
      <c r="K24" s="21">
        <f t="shared" si="7"/>
        <v>1849.54</v>
      </c>
      <c r="L24" s="26"/>
      <c r="M24" s="165" t="s">
        <v>787</v>
      </c>
    </row>
    <row r="25" spans="1:13" ht="17.100000000000001" customHeight="1">
      <c r="A25" s="17">
        <v>45393</v>
      </c>
      <c r="B25" s="70" t="s">
        <v>577</v>
      </c>
      <c r="C25" s="28"/>
      <c r="D25" s="29"/>
      <c r="E25" s="21"/>
      <c r="F25" s="30">
        <v>2</v>
      </c>
      <c r="G25" s="31">
        <f t="shared" si="0"/>
        <v>84.07</v>
      </c>
      <c r="H25" s="21">
        <f t="shared" si="4"/>
        <v>168.14</v>
      </c>
      <c r="I25" s="32">
        <f t="shared" si="5"/>
        <v>20</v>
      </c>
      <c r="J25" s="40">
        <f t="shared" si="6"/>
        <v>84.07</v>
      </c>
      <c r="K25" s="33">
        <f t="shared" si="7"/>
        <v>1681.4</v>
      </c>
      <c r="L25" s="34"/>
      <c r="M25" s="165" t="s">
        <v>824</v>
      </c>
    </row>
    <row r="26" spans="1:13" ht="17.100000000000001" customHeight="1">
      <c r="A26" s="194">
        <v>45397</v>
      </c>
      <c r="B26" s="195" t="s">
        <v>572</v>
      </c>
      <c r="C26" s="196"/>
      <c r="D26" s="197"/>
      <c r="E26" s="198"/>
      <c r="F26" s="199">
        <v>1</v>
      </c>
      <c r="G26" s="208">
        <f t="shared" si="0"/>
        <v>84.07</v>
      </c>
      <c r="H26" s="198">
        <f t="shared" si="4"/>
        <v>84.07</v>
      </c>
      <c r="I26" s="201">
        <f>+I25+C26-F26</f>
        <v>19</v>
      </c>
      <c r="J26" s="202">
        <f>ROUND(((K25+E26)-H26)/I26,2)</f>
        <v>84.07</v>
      </c>
      <c r="K26" s="203">
        <f>ROUND(I26*J26,2)</f>
        <v>1597.33</v>
      </c>
      <c r="L26" s="204"/>
      <c r="M26" s="205" t="s">
        <v>826</v>
      </c>
    </row>
    <row r="27" spans="1:13" ht="17.100000000000001" customHeight="1">
      <c r="A27" s="17">
        <v>45419</v>
      </c>
      <c r="B27" s="73" t="s">
        <v>566</v>
      </c>
      <c r="C27" s="19"/>
      <c r="D27" s="20"/>
      <c r="E27" s="21"/>
      <c r="F27" s="22">
        <v>3</v>
      </c>
      <c r="G27" s="23">
        <f t="shared" si="0"/>
        <v>84.07</v>
      </c>
      <c r="H27" s="21">
        <f t="shared" si="4"/>
        <v>252.20999999999998</v>
      </c>
      <c r="I27" s="24">
        <f t="shared" si="5"/>
        <v>16</v>
      </c>
      <c r="J27" s="174">
        <f t="shared" si="6"/>
        <v>84.07</v>
      </c>
      <c r="K27" s="21">
        <f t="shared" si="7"/>
        <v>1345.12</v>
      </c>
      <c r="L27" s="26"/>
      <c r="M27" s="165" t="s">
        <v>878</v>
      </c>
    </row>
    <row r="28" spans="1:13" ht="17.100000000000001" customHeight="1">
      <c r="A28" s="17">
        <v>45420</v>
      </c>
      <c r="B28" s="70" t="s">
        <v>591</v>
      </c>
      <c r="C28" s="28"/>
      <c r="D28" s="29"/>
      <c r="E28" s="21"/>
      <c r="F28" s="30">
        <v>3</v>
      </c>
      <c r="G28" s="31">
        <f t="shared" si="0"/>
        <v>84.07</v>
      </c>
      <c r="H28" s="21">
        <f t="shared" si="4"/>
        <v>252.20999999999998</v>
      </c>
      <c r="I28" s="32">
        <f t="shared" si="5"/>
        <v>13</v>
      </c>
      <c r="J28" s="40">
        <f t="shared" si="6"/>
        <v>84.07</v>
      </c>
      <c r="K28" s="33">
        <f t="shared" si="7"/>
        <v>1092.9100000000001</v>
      </c>
      <c r="L28" s="34"/>
      <c r="M28" s="165" t="s">
        <v>884</v>
      </c>
    </row>
    <row r="29" spans="1:13" ht="17.100000000000001" customHeight="1">
      <c r="A29" s="17">
        <v>45422</v>
      </c>
      <c r="B29" s="70" t="s">
        <v>577</v>
      </c>
      <c r="C29" s="28"/>
      <c r="D29" s="29"/>
      <c r="E29" s="21"/>
      <c r="F29" s="30">
        <v>1</v>
      </c>
      <c r="G29" s="31">
        <f t="shared" si="0"/>
        <v>84.07</v>
      </c>
      <c r="H29" s="21">
        <f t="shared" si="4"/>
        <v>84.07</v>
      </c>
      <c r="I29" s="32">
        <f t="shared" si="5"/>
        <v>12</v>
      </c>
      <c r="J29" s="40">
        <f t="shared" si="6"/>
        <v>84.07</v>
      </c>
      <c r="K29" s="33">
        <f t="shared" si="7"/>
        <v>1008.84</v>
      </c>
      <c r="L29" s="34"/>
      <c r="M29" s="165" t="s">
        <v>896</v>
      </c>
    </row>
    <row r="30" spans="1:13" ht="17.100000000000001" customHeight="1">
      <c r="A30" s="17">
        <v>45425</v>
      </c>
      <c r="B30" s="70" t="s">
        <v>591</v>
      </c>
      <c r="C30" s="28"/>
      <c r="D30" s="29"/>
      <c r="E30" s="21"/>
      <c r="F30" s="30">
        <v>2</v>
      </c>
      <c r="G30" s="31">
        <f t="shared" si="0"/>
        <v>84.07</v>
      </c>
      <c r="H30" s="21">
        <f t="shared" si="4"/>
        <v>168.14</v>
      </c>
      <c r="I30" s="32">
        <f t="shared" si="5"/>
        <v>10</v>
      </c>
      <c r="J30" s="40">
        <f t="shared" si="6"/>
        <v>84.07</v>
      </c>
      <c r="K30" s="33">
        <f t="shared" si="7"/>
        <v>840.7</v>
      </c>
      <c r="L30" s="34"/>
      <c r="M30" s="165" t="s">
        <v>898</v>
      </c>
    </row>
    <row r="31" spans="1:13" ht="17.100000000000001" customHeight="1">
      <c r="A31" s="17">
        <v>45439</v>
      </c>
      <c r="B31" s="70" t="s">
        <v>583</v>
      </c>
      <c r="C31" s="28"/>
      <c r="D31" s="29"/>
      <c r="E31" s="21"/>
      <c r="F31" s="30">
        <v>1</v>
      </c>
      <c r="G31" s="31">
        <f t="shared" si="0"/>
        <v>84.07</v>
      </c>
      <c r="H31" s="21">
        <f t="shared" si="4"/>
        <v>84.07</v>
      </c>
      <c r="I31" s="32">
        <f t="shared" ref="I31:I94" si="8">+I30+C31-F31</f>
        <v>9</v>
      </c>
      <c r="J31" s="40">
        <f t="shared" ref="J31:J94" si="9">ROUND(((K30+E31)-H31)/I31,2)</f>
        <v>84.07</v>
      </c>
      <c r="K31" s="33">
        <f t="shared" ref="K31:K94" si="10">ROUND(I31*J31,2)</f>
        <v>756.63</v>
      </c>
      <c r="L31" s="34"/>
      <c r="M31" s="165" t="s">
        <v>950</v>
      </c>
    </row>
    <row r="32" spans="1:13" ht="17.100000000000001" customHeight="1">
      <c r="A32" s="194">
        <v>45439</v>
      </c>
      <c r="B32" s="195" t="s">
        <v>591</v>
      </c>
      <c r="C32" s="196"/>
      <c r="D32" s="197"/>
      <c r="E32" s="198"/>
      <c r="F32" s="199">
        <v>1</v>
      </c>
      <c r="G32" s="208">
        <f t="shared" si="0"/>
        <v>84.07</v>
      </c>
      <c r="H32" s="198">
        <f t="shared" si="4"/>
        <v>84.07</v>
      </c>
      <c r="I32" s="201">
        <f t="shared" si="8"/>
        <v>8</v>
      </c>
      <c r="J32" s="202">
        <f t="shared" si="9"/>
        <v>84.07</v>
      </c>
      <c r="K32" s="203">
        <f t="shared" si="10"/>
        <v>672.56</v>
      </c>
      <c r="L32" s="204"/>
      <c r="M32" s="205" t="s">
        <v>952</v>
      </c>
    </row>
    <row r="33" spans="1:13" ht="17.100000000000001" customHeight="1">
      <c r="A33" s="17">
        <v>45448</v>
      </c>
      <c r="B33" s="73" t="s">
        <v>591</v>
      </c>
      <c r="C33" s="19"/>
      <c r="D33" s="20"/>
      <c r="E33" s="21"/>
      <c r="F33" s="22">
        <v>2</v>
      </c>
      <c r="G33" s="23">
        <f t="shared" si="0"/>
        <v>84.07</v>
      </c>
      <c r="H33" s="21">
        <f t="shared" si="4"/>
        <v>168.14</v>
      </c>
      <c r="I33" s="24">
        <f t="shared" si="8"/>
        <v>6</v>
      </c>
      <c r="J33" s="174">
        <f t="shared" si="9"/>
        <v>84.07</v>
      </c>
      <c r="K33" s="21">
        <f t="shared" si="10"/>
        <v>504.42</v>
      </c>
      <c r="L33" s="26"/>
      <c r="M33" s="165" t="s">
        <v>977</v>
      </c>
    </row>
    <row r="34" spans="1:13" ht="17.100000000000001" customHeight="1">
      <c r="A34" s="17">
        <v>45454</v>
      </c>
      <c r="B34" s="70" t="s">
        <v>615</v>
      </c>
      <c r="C34" s="28"/>
      <c r="D34" s="29"/>
      <c r="E34" s="21"/>
      <c r="F34" s="30">
        <v>2</v>
      </c>
      <c r="G34" s="31">
        <f t="shared" si="0"/>
        <v>84.07</v>
      </c>
      <c r="H34" s="21">
        <f t="shared" si="4"/>
        <v>168.14</v>
      </c>
      <c r="I34" s="32">
        <f t="shared" si="8"/>
        <v>4</v>
      </c>
      <c r="J34" s="40">
        <f t="shared" si="9"/>
        <v>84.07</v>
      </c>
      <c r="K34" s="33">
        <f t="shared" si="10"/>
        <v>336.28</v>
      </c>
      <c r="L34" s="34"/>
      <c r="M34" s="165" t="s">
        <v>990</v>
      </c>
    </row>
    <row r="35" spans="1:13" ht="17.100000000000001" customHeight="1">
      <c r="A35" s="17">
        <v>45468</v>
      </c>
      <c r="B35" s="70" t="s">
        <v>583</v>
      </c>
      <c r="C35" s="28"/>
      <c r="D35" s="29"/>
      <c r="E35" s="21"/>
      <c r="F35" s="30">
        <v>1</v>
      </c>
      <c r="G35" s="31">
        <f t="shared" si="0"/>
        <v>84.07</v>
      </c>
      <c r="H35" s="21">
        <f t="shared" si="4"/>
        <v>84.07</v>
      </c>
      <c r="I35" s="32">
        <f t="shared" si="8"/>
        <v>3</v>
      </c>
      <c r="J35" s="40">
        <f t="shared" si="9"/>
        <v>84.07</v>
      </c>
      <c r="K35" s="33">
        <f t="shared" si="10"/>
        <v>252.21</v>
      </c>
      <c r="L35" s="34"/>
      <c r="M35" s="165" t="s">
        <v>1009</v>
      </c>
    </row>
    <row r="36" spans="1:13" ht="17.100000000000001" customHeight="1">
      <c r="A36" s="17">
        <v>45470</v>
      </c>
      <c r="B36" s="70" t="s">
        <v>591</v>
      </c>
      <c r="C36" s="28"/>
      <c r="D36" s="29"/>
      <c r="E36" s="21"/>
      <c r="F36" s="30">
        <v>2</v>
      </c>
      <c r="G36" s="31">
        <f t="shared" si="0"/>
        <v>84.07</v>
      </c>
      <c r="H36" s="21">
        <f t="shared" si="4"/>
        <v>168.14</v>
      </c>
      <c r="I36" s="32">
        <f t="shared" si="8"/>
        <v>1</v>
      </c>
      <c r="J36" s="40">
        <f t="shared" si="9"/>
        <v>84.07</v>
      </c>
      <c r="K36" s="33">
        <f t="shared" si="10"/>
        <v>84.07</v>
      </c>
      <c r="L36" s="34"/>
      <c r="M36" s="165" t="s">
        <v>1019</v>
      </c>
    </row>
    <row r="37" spans="1:13" ht="17.100000000000001" customHeight="1">
      <c r="A37" s="17">
        <v>45483</v>
      </c>
      <c r="B37" s="70" t="s">
        <v>591</v>
      </c>
      <c r="C37" s="28"/>
      <c r="D37" s="29"/>
      <c r="E37" s="21"/>
      <c r="F37" s="30">
        <v>1</v>
      </c>
      <c r="G37" s="31">
        <f t="shared" si="0"/>
        <v>84.07</v>
      </c>
      <c r="H37" s="21">
        <f t="shared" si="4"/>
        <v>84.07</v>
      </c>
      <c r="I37" s="32">
        <f t="shared" si="8"/>
        <v>0</v>
      </c>
      <c r="J37" s="40">
        <v>0</v>
      </c>
      <c r="K37" s="33">
        <f t="shared" si="10"/>
        <v>0</v>
      </c>
      <c r="L37" s="34"/>
      <c r="M37" s="165" t="s">
        <v>1055</v>
      </c>
    </row>
    <row r="38" spans="1:13" ht="17.100000000000001" customHeight="1">
      <c r="A38" s="17"/>
      <c r="B38" s="70"/>
      <c r="C38" s="28"/>
      <c r="D38" s="29"/>
      <c r="E38" s="21"/>
      <c r="F38" s="30"/>
      <c r="G38" s="31">
        <f t="shared" si="0"/>
        <v>0</v>
      </c>
      <c r="H38" s="21">
        <f t="shared" si="4"/>
        <v>0</v>
      </c>
      <c r="I38" s="32">
        <f t="shared" si="8"/>
        <v>0</v>
      </c>
      <c r="J38" s="40" t="e">
        <f t="shared" si="9"/>
        <v>#DIV/0!</v>
      </c>
      <c r="K38" s="33" t="e">
        <f t="shared" si="10"/>
        <v>#DIV/0!</v>
      </c>
      <c r="L38" s="34"/>
    </row>
    <row r="39" spans="1:13" ht="17.100000000000001" customHeight="1">
      <c r="A39" s="17"/>
      <c r="B39" s="70"/>
      <c r="C39" s="28"/>
      <c r="D39" s="29"/>
      <c r="E39" s="21"/>
      <c r="F39" s="30"/>
      <c r="G39" s="31" t="e">
        <f t="shared" si="0"/>
        <v>#DIV/0!</v>
      </c>
      <c r="H39" s="21" t="e">
        <f t="shared" si="4"/>
        <v>#DIV/0!</v>
      </c>
      <c r="I39" s="32">
        <f t="shared" si="8"/>
        <v>0</v>
      </c>
      <c r="J39" s="40" t="e">
        <f t="shared" si="9"/>
        <v>#DIV/0!</v>
      </c>
      <c r="K39" s="33" t="e">
        <f t="shared" si="10"/>
        <v>#DIV/0!</v>
      </c>
      <c r="L39" s="34"/>
    </row>
    <row r="40" spans="1:13" ht="17.100000000000001" customHeight="1">
      <c r="A40" s="17"/>
      <c r="B40" s="70"/>
      <c r="C40" s="28"/>
      <c r="D40" s="29"/>
      <c r="E40" s="21"/>
      <c r="F40" s="30"/>
      <c r="G40" s="31" t="e">
        <f t="shared" si="0"/>
        <v>#DIV/0!</v>
      </c>
      <c r="H40" s="21" t="e">
        <f t="shared" si="4"/>
        <v>#DIV/0!</v>
      </c>
      <c r="I40" s="32">
        <f t="shared" si="8"/>
        <v>0</v>
      </c>
      <c r="J40" s="40" t="e">
        <f t="shared" si="9"/>
        <v>#DIV/0!</v>
      </c>
      <c r="K40" s="33" t="e">
        <f t="shared" si="10"/>
        <v>#DIV/0!</v>
      </c>
      <c r="L40" s="34"/>
    </row>
    <row r="41" spans="1:13" ht="17.100000000000001" customHeight="1">
      <c r="A41" s="17"/>
      <c r="B41" s="70"/>
      <c r="C41" s="28"/>
      <c r="D41" s="29"/>
      <c r="E41" s="21"/>
      <c r="F41" s="30"/>
      <c r="G41" s="31" t="e">
        <f t="shared" si="0"/>
        <v>#DIV/0!</v>
      </c>
      <c r="H41" s="21" t="e">
        <f t="shared" si="4"/>
        <v>#DIV/0!</v>
      </c>
      <c r="I41" s="32">
        <f t="shared" si="8"/>
        <v>0</v>
      </c>
      <c r="J41" s="40" t="e">
        <f t="shared" si="9"/>
        <v>#DIV/0!</v>
      </c>
      <c r="K41" s="33" t="e">
        <f t="shared" si="10"/>
        <v>#DIV/0!</v>
      </c>
      <c r="L41" s="34"/>
    </row>
    <row r="42" spans="1:13" ht="17.100000000000001" customHeight="1">
      <c r="A42" s="17"/>
      <c r="B42" s="70"/>
      <c r="C42" s="28"/>
      <c r="D42" s="29"/>
      <c r="E42" s="21"/>
      <c r="F42" s="30"/>
      <c r="G42" s="31" t="e">
        <f t="shared" si="0"/>
        <v>#DIV/0!</v>
      </c>
      <c r="H42" s="21" t="e">
        <f t="shared" si="4"/>
        <v>#DIV/0!</v>
      </c>
      <c r="I42" s="32">
        <f t="shared" si="8"/>
        <v>0</v>
      </c>
      <c r="J42" s="40" t="e">
        <f t="shared" si="9"/>
        <v>#DIV/0!</v>
      </c>
      <c r="K42" s="33" t="e">
        <f t="shared" si="10"/>
        <v>#DIV/0!</v>
      </c>
      <c r="L42" s="34"/>
    </row>
    <row r="43" spans="1:13" ht="17.100000000000001" customHeight="1">
      <c r="A43" s="17"/>
      <c r="B43" s="70"/>
      <c r="C43" s="28"/>
      <c r="D43" s="29"/>
      <c r="E43" s="21"/>
      <c r="F43" s="30"/>
      <c r="G43" s="31" t="e">
        <f t="shared" si="0"/>
        <v>#DIV/0!</v>
      </c>
      <c r="H43" s="21" t="e">
        <f t="shared" si="4"/>
        <v>#DIV/0!</v>
      </c>
      <c r="I43" s="32">
        <f t="shared" si="8"/>
        <v>0</v>
      </c>
      <c r="J43" s="40" t="e">
        <f t="shared" si="9"/>
        <v>#DIV/0!</v>
      </c>
      <c r="K43" s="33" t="e">
        <f t="shared" si="10"/>
        <v>#DIV/0!</v>
      </c>
      <c r="L43" s="34"/>
    </row>
    <row r="44" spans="1:13" ht="17.100000000000001" customHeight="1">
      <c r="A44" s="17"/>
      <c r="B44" s="70"/>
      <c r="C44" s="28"/>
      <c r="D44" s="29"/>
      <c r="E44" s="21"/>
      <c r="F44" s="30"/>
      <c r="G44" s="31" t="e">
        <f t="shared" si="0"/>
        <v>#DIV/0!</v>
      </c>
      <c r="H44" s="21" t="e">
        <f t="shared" si="4"/>
        <v>#DIV/0!</v>
      </c>
      <c r="I44" s="32">
        <f>+I43+C44-F44</f>
        <v>0</v>
      </c>
      <c r="J44" s="40" t="e">
        <f>ROUND(((K43+E44)-H44)/I44,2)</f>
        <v>#DIV/0!</v>
      </c>
      <c r="K44" s="33" t="e">
        <f>ROUND(I44*J44,2)</f>
        <v>#DIV/0!</v>
      </c>
      <c r="L44" s="34"/>
    </row>
    <row r="45" spans="1:13" ht="17.100000000000001" customHeight="1">
      <c r="A45" s="17"/>
      <c r="B45" s="70"/>
      <c r="C45" s="28"/>
      <c r="D45" s="29"/>
      <c r="E45" s="21"/>
      <c r="F45" s="30"/>
      <c r="G45" s="31" t="e">
        <f t="shared" si="0"/>
        <v>#DIV/0!</v>
      </c>
      <c r="H45" s="21" t="e">
        <f t="shared" si="4"/>
        <v>#DIV/0!</v>
      </c>
      <c r="I45" s="32">
        <f>+I44+C45-F45</f>
        <v>0</v>
      </c>
      <c r="J45" s="40" t="e">
        <f>ROUND(((K44+E45)-H45)/I45,2)</f>
        <v>#DIV/0!</v>
      </c>
      <c r="K45" s="33" t="e">
        <f>ROUND(I45*J45,2)</f>
        <v>#DIV/0!</v>
      </c>
      <c r="L45" s="34"/>
    </row>
    <row r="46" spans="1:13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8"/>
        <v>0</v>
      </c>
      <c r="J46" s="40" t="e">
        <f t="shared" si="9"/>
        <v>#DIV/0!</v>
      </c>
      <c r="K46" s="33" t="e">
        <f t="shared" si="10"/>
        <v>#DIV/0!</v>
      </c>
      <c r="L46" s="34"/>
    </row>
    <row r="47" spans="1:13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8"/>
        <v>0</v>
      </c>
      <c r="J47" s="40" t="e">
        <f t="shared" si="9"/>
        <v>#DIV/0!</v>
      </c>
      <c r="K47" s="33" t="e">
        <f t="shared" si="10"/>
        <v>#DIV/0!</v>
      </c>
      <c r="L47" s="34"/>
    </row>
    <row r="48" spans="1:13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8"/>
        <v>0</v>
      </c>
      <c r="J48" s="40" t="e">
        <f t="shared" si="9"/>
        <v>#DIV/0!</v>
      </c>
      <c r="K48" s="33" t="e">
        <f t="shared" si="10"/>
        <v>#DIV/0!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8"/>
        <v>0</v>
      </c>
      <c r="J49" s="40" t="e">
        <f t="shared" si="9"/>
        <v>#DIV/0!</v>
      </c>
      <c r="K49" s="33" t="e">
        <f t="shared" si="10"/>
        <v>#DIV/0!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8"/>
        <v>0</v>
      </c>
      <c r="J50" s="40" t="e">
        <f t="shared" si="9"/>
        <v>#DIV/0!</v>
      </c>
      <c r="K50" s="33" t="e">
        <f t="shared" si="10"/>
        <v>#DIV/0!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8"/>
        <v>0</v>
      </c>
      <c r="J51" s="40" t="e">
        <f t="shared" si="9"/>
        <v>#DIV/0!</v>
      </c>
      <c r="K51" s="33" t="e">
        <f t="shared" si="10"/>
        <v>#DIV/0!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8"/>
        <v>0</v>
      </c>
      <c r="J52" s="40" t="e">
        <f t="shared" si="9"/>
        <v>#DIV/0!</v>
      </c>
      <c r="K52" s="33" t="e">
        <f t="shared" si="10"/>
        <v>#DIV/0!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8"/>
        <v>0</v>
      </c>
      <c r="J53" s="40" t="e">
        <f t="shared" si="9"/>
        <v>#DIV/0!</v>
      </c>
      <c r="K53" s="33" t="e">
        <f t="shared" si="10"/>
        <v>#DIV/0!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8"/>
        <v>0</v>
      </c>
      <c r="J54" s="40" t="e">
        <f t="shared" si="9"/>
        <v>#DIV/0!</v>
      </c>
      <c r="K54" s="33" t="e">
        <f t="shared" si="10"/>
        <v>#DIV/0!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8"/>
        <v>0</v>
      </c>
      <c r="J55" s="40" t="e">
        <f t="shared" si="9"/>
        <v>#DIV/0!</v>
      </c>
      <c r="K55" s="33" t="e">
        <f t="shared" si="10"/>
        <v>#DIV/0!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8"/>
        <v>0</v>
      </c>
      <c r="J56" s="40" t="e">
        <f t="shared" si="9"/>
        <v>#DIV/0!</v>
      </c>
      <c r="K56" s="33" t="e">
        <f t="shared" si="10"/>
        <v>#DIV/0!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8"/>
        <v>0</v>
      </c>
      <c r="J57" s="40" t="e">
        <f t="shared" si="9"/>
        <v>#DIV/0!</v>
      </c>
      <c r="K57" s="33" t="e">
        <f t="shared" si="10"/>
        <v>#DIV/0!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8"/>
        <v>0</v>
      </c>
      <c r="J58" s="40" t="e">
        <f t="shared" si="9"/>
        <v>#DIV/0!</v>
      </c>
      <c r="K58" s="33" t="e">
        <f t="shared" si="10"/>
        <v>#DIV/0!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8"/>
        <v>0</v>
      </c>
      <c r="J59" s="40" t="e">
        <f t="shared" si="9"/>
        <v>#DIV/0!</v>
      </c>
      <c r="K59" s="33" t="e">
        <f t="shared" si="10"/>
        <v>#DIV/0!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8"/>
        <v>0</v>
      </c>
      <c r="J60" s="40" t="e">
        <f t="shared" si="9"/>
        <v>#DIV/0!</v>
      </c>
      <c r="K60" s="33" t="e">
        <f t="shared" si="10"/>
        <v>#DIV/0!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8"/>
        <v>0</v>
      </c>
      <c r="J61" s="40" t="e">
        <f t="shared" si="9"/>
        <v>#DIV/0!</v>
      </c>
      <c r="K61" s="33" t="e">
        <f t="shared" si="10"/>
        <v>#DIV/0!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8"/>
        <v>0</v>
      </c>
      <c r="J62" s="40" t="e">
        <f t="shared" si="9"/>
        <v>#DIV/0!</v>
      </c>
      <c r="K62" s="33" t="e">
        <f t="shared" si="10"/>
        <v>#DIV/0!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8"/>
        <v>0</v>
      </c>
      <c r="J63" s="40" t="e">
        <f t="shared" si="9"/>
        <v>#DIV/0!</v>
      </c>
      <c r="K63" s="33" t="e">
        <f t="shared" si="10"/>
        <v>#DIV/0!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8"/>
        <v>0</v>
      </c>
      <c r="J64" s="40" t="e">
        <f t="shared" si="9"/>
        <v>#DIV/0!</v>
      </c>
      <c r="K64" s="33" t="e">
        <f t="shared" si="10"/>
        <v>#DIV/0!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8"/>
        <v>0</v>
      </c>
      <c r="J65" s="40" t="e">
        <f t="shared" si="9"/>
        <v>#DIV/0!</v>
      </c>
      <c r="K65" s="33" t="e">
        <f t="shared" si="10"/>
        <v>#DIV/0!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8"/>
        <v>0</v>
      </c>
      <c r="J66" s="40" t="e">
        <f t="shared" si="9"/>
        <v>#DIV/0!</v>
      </c>
      <c r="K66" s="33" t="e">
        <f t="shared" si="10"/>
        <v>#DIV/0!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8"/>
        <v>0</v>
      </c>
      <c r="J67" s="40" t="e">
        <f t="shared" si="9"/>
        <v>#DIV/0!</v>
      </c>
      <c r="K67" s="33" t="e">
        <f t="shared" si="10"/>
        <v>#DIV/0!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8"/>
        <v>0</v>
      </c>
      <c r="J68" s="40" t="e">
        <f t="shared" si="9"/>
        <v>#DIV/0!</v>
      </c>
      <c r="K68" s="33" t="e">
        <f t="shared" si="10"/>
        <v>#DIV/0!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8"/>
        <v>0</v>
      </c>
      <c r="J69" s="40" t="e">
        <f t="shared" si="9"/>
        <v>#DIV/0!</v>
      </c>
      <c r="K69" s="33" t="e">
        <f t="shared" si="10"/>
        <v>#DIV/0!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8"/>
        <v>0</v>
      </c>
      <c r="J70" s="40" t="e">
        <f t="shared" si="9"/>
        <v>#DIV/0!</v>
      </c>
      <c r="K70" s="33" t="e">
        <f t="shared" si="10"/>
        <v>#DIV/0!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8"/>
        <v>0</v>
      </c>
      <c r="J71" s="40" t="e">
        <f t="shared" si="9"/>
        <v>#DIV/0!</v>
      </c>
      <c r="K71" s="33" t="e">
        <f t="shared" si="10"/>
        <v>#DIV/0!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8"/>
        <v>0</v>
      </c>
      <c r="J72" s="40" t="e">
        <f t="shared" si="9"/>
        <v>#DIV/0!</v>
      </c>
      <c r="K72" s="33" t="e">
        <f t="shared" si="10"/>
        <v>#DIV/0!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8"/>
        <v>0</v>
      </c>
      <c r="J73" s="40" t="e">
        <f t="shared" si="9"/>
        <v>#DIV/0!</v>
      </c>
      <c r="K73" s="33" t="e">
        <f t="shared" si="10"/>
        <v>#DIV/0!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8"/>
        <v>0</v>
      </c>
      <c r="J74" s="40" t="e">
        <f t="shared" si="9"/>
        <v>#DIV/0!</v>
      </c>
      <c r="K74" s="33" t="e">
        <f t="shared" si="10"/>
        <v>#DIV/0!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8"/>
        <v>0</v>
      </c>
      <c r="J75" s="40" t="e">
        <f t="shared" si="9"/>
        <v>#DIV/0!</v>
      </c>
      <c r="K75" s="33" t="e">
        <f t="shared" si="10"/>
        <v>#DIV/0!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8"/>
        <v>0</v>
      </c>
      <c r="J76" s="40" t="e">
        <f t="shared" si="9"/>
        <v>#DIV/0!</v>
      </c>
      <c r="K76" s="33" t="e">
        <f t="shared" si="10"/>
        <v>#DIV/0!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8"/>
        <v>0</v>
      </c>
      <c r="J77" s="40" t="e">
        <f t="shared" si="9"/>
        <v>#DIV/0!</v>
      </c>
      <c r="K77" s="33" t="e">
        <f t="shared" si="10"/>
        <v>#DIV/0!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8"/>
        <v>0</v>
      </c>
      <c r="J78" s="40" t="e">
        <f t="shared" si="9"/>
        <v>#DIV/0!</v>
      </c>
      <c r="K78" s="33" t="e">
        <f t="shared" si="10"/>
        <v>#DIV/0!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8"/>
        <v>0</v>
      </c>
      <c r="J79" s="40" t="e">
        <f t="shared" si="9"/>
        <v>#DIV/0!</v>
      </c>
      <c r="K79" s="33" t="e">
        <f t="shared" si="10"/>
        <v>#DIV/0!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8"/>
        <v>0</v>
      </c>
      <c r="J80" s="40" t="e">
        <f t="shared" si="9"/>
        <v>#DIV/0!</v>
      </c>
      <c r="K80" s="33" t="e">
        <f t="shared" si="10"/>
        <v>#DIV/0!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8"/>
        <v>0</v>
      </c>
      <c r="J81" s="40" t="e">
        <f t="shared" si="9"/>
        <v>#DIV/0!</v>
      </c>
      <c r="K81" s="33" t="e">
        <f t="shared" si="10"/>
        <v>#DIV/0!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8"/>
        <v>0</v>
      </c>
      <c r="J82" s="40" t="e">
        <f t="shared" si="9"/>
        <v>#DIV/0!</v>
      </c>
      <c r="K82" s="33" t="e">
        <f t="shared" si="10"/>
        <v>#DIV/0!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8"/>
        <v>0</v>
      </c>
      <c r="J83" s="40" t="e">
        <f t="shared" si="9"/>
        <v>#DIV/0!</v>
      </c>
      <c r="K83" s="33" t="e">
        <f t="shared" si="10"/>
        <v>#DIV/0!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8"/>
        <v>0</v>
      </c>
      <c r="J84" s="40" t="e">
        <f t="shared" si="9"/>
        <v>#DIV/0!</v>
      </c>
      <c r="K84" s="33" t="e">
        <f t="shared" si="10"/>
        <v>#DIV/0!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8"/>
        <v>0</v>
      </c>
      <c r="J85" s="40" t="e">
        <f t="shared" si="9"/>
        <v>#DIV/0!</v>
      </c>
      <c r="K85" s="33" t="e">
        <f t="shared" si="10"/>
        <v>#DIV/0!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8"/>
        <v>0</v>
      </c>
      <c r="J86" s="40" t="e">
        <f t="shared" si="9"/>
        <v>#DIV/0!</v>
      </c>
      <c r="K86" s="33" t="e">
        <f t="shared" si="10"/>
        <v>#DIV/0!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8"/>
        <v>0</v>
      </c>
      <c r="J87" s="40" t="e">
        <f t="shared" si="9"/>
        <v>#DIV/0!</v>
      </c>
      <c r="K87" s="33" t="e">
        <f t="shared" si="10"/>
        <v>#DIV/0!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8"/>
        <v>0</v>
      </c>
      <c r="J88" s="40" t="e">
        <f t="shared" si="9"/>
        <v>#DIV/0!</v>
      </c>
      <c r="K88" s="33" t="e">
        <f t="shared" si="10"/>
        <v>#DIV/0!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8"/>
        <v>0</v>
      </c>
      <c r="J89" s="40" t="e">
        <f t="shared" si="9"/>
        <v>#DIV/0!</v>
      </c>
      <c r="K89" s="33" t="e">
        <f t="shared" si="10"/>
        <v>#DIV/0!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8"/>
        <v>0</v>
      </c>
      <c r="J90" s="40" t="e">
        <f t="shared" si="9"/>
        <v>#DIV/0!</v>
      </c>
      <c r="K90" s="33" t="e">
        <f t="shared" si="10"/>
        <v>#DIV/0!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8"/>
        <v>0</v>
      </c>
      <c r="J91" s="40" t="e">
        <f t="shared" si="9"/>
        <v>#DIV/0!</v>
      </c>
      <c r="K91" s="33" t="e">
        <f t="shared" si="10"/>
        <v>#DIV/0!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8"/>
        <v>0</v>
      </c>
      <c r="J92" s="40" t="e">
        <f t="shared" si="9"/>
        <v>#DIV/0!</v>
      </c>
      <c r="K92" s="33" t="e">
        <f t="shared" si="10"/>
        <v>#DIV/0!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8"/>
        <v>0</v>
      </c>
      <c r="J93" s="40" t="e">
        <f t="shared" si="9"/>
        <v>#DIV/0!</v>
      </c>
      <c r="K93" s="33" t="e">
        <f t="shared" si="10"/>
        <v>#DIV/0!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8"/>
        <v>0</v>
      </c>
      <c r="J94" s="40" t="e">
        <f t="shared" si="9"/>
        <v>#DIV/0!</v>
      </c>
      <c r="K94" s="33" t="e">
        <f t="shared" si="10"/>
        <v>#DIV/0!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ref="I95:I120" si="11">+I94+C95-F95</f>
        <v>0</v>
      </c>
      <c r="J95" s="40" t="e">
        <f t="shared" ref="J95:J120" si="12">ROUND(((K94+E95)-H95)/I95,2)</f>
        <v>#DIV/0!</v>
      </c>
      <c r="K95" s="33" t="e">
        <f t="shared" ref="K95:K120" si="13">ROUND(I95*J95,2)</f>
        <v>#DIV/0!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11"/>
        <v>0</v>
      </c>
      <c r="J96" s="40" t="e">
        <f t="shared" si="12"/>
        <v>#DIV/0!</v>
      </c>
      <c r="K96" s="33" t="e">
        <f t="shared" si="13"/>
        <v>#DIV/0!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11"/>
        <v>0</v>
      </c>
      <c r="J97" s="40" t="e">
        <f t="shared" si="12"/>
        <v>#DIV/0!</v>
      </c>
      <c r="K97" s="33" t="e">
        <f t="shared" si="13"/>
        <v>#DIV/0!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11"/>
        <v>0</v>
      </c>
      <c r="J98" s="40" t="e">
        <f t="shared" si="12"/>
        <v>#DIV/0!</v>
      </c>
      <c r="K98" s="33" t="e">
        <f t="shared" si="13"/>
        <v>#DIV/0!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11"/>
        <v>0</v>
      </c>
      <c r="J99" s="40" t="e">
        <f t="shared" si="12"/>
        <v>#DIV/0!</v>
      </c>
      <c r="K99" s="33" t="e">
        <f t="shared" si="13"/>
        <v>#DIV/0!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11"/>
        <v>0</v>
      </c>
      <c r="J100" s="40" t="e">
        <f t="shared" si="12"/>
        <v>#DIV/0!</v>
      </c>
      <c r="K100" s="33" t="e">
        <f t="shared" si="13"/>
        <v>#DIV/0!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11"/>
        <v>0</v>
      </c>
      <c r="J101" s="40" t="e">
        <f t="shared" si="12"/>
        <v>#DIV/0!</v>
      </c>
      <c r="K101" s="33" t="e">
        <f t="shared" si="13"/>
        <v>#DIV/0!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11"/>
        <v>0</v>
      </c>
      <c r="J102" s="40" t="e">
        <f t="shared" si="12"/>
        <v>#DIV/0!</v>
      </c>
      <c r="K102" s="33" t="e">
        <f t="shared" si="13"/>
        <v>#DIV/0!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11"/>
        <v>0</v>
      </c>
      <c r="J103" s="40" t="e">
        <f t="shared" si="12"/>
        <v>#DIV/0!</v>
      </c>
      <c r="K103" s="33" t="e">
        <f t="shared" si="13"/>
        <v>#DIV/0!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11"/>
        <v>0</v>
      </c>
      <c r="J104" s="40" t="e">
        <f t="shared" si="12"/>
        <v>#DIV/0!</v>
      </c>
      <c r="K104" s="33" t="e">
        <f t="shared" si="13"/>
        <v>#DIV/0!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11"/>
        <v>0</v>
      </c>
      <c r="J105" s="40" t="e">
        <f t="shared" si="12"/>
        <v>#DIV/0!</v>
      </c>
      <c r="K105" s="33" t="e">
        <f t="shared" si="13"/>
        <v>#DIV/0!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11"/>
        <v>0</v>
      </c>
      <c r="J106" s="40" t="e">
        <f t="shared" si="12"/>
        <v>#DIV/0!</v>
      </c>
      <c r="K106" s="33" t="e">
        <f t="shared" si="13"/>
        <v>#DIV/0!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11"/>
        <v>0</v>
      </c>
      <c r="J107" s="40" t="e">
        <f t="shared" si="12"/>
        <v>#DIV/0!</v>
      </c>
      <c r="K107" s="33" t="e">
        <f t="shared" si="13"/>
        <v>#DIV/0!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11"/>
        <v>0</v>
      </c>
      <c r="J108" s="40" t="e">
        <f t="shared" si="12"/>
        <v>#DIV/0!</v>
      </c>
      <c r="K108" s="33" t="e">
        <f t="shared" si="13"/>
        <v>#DIV/0!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11"/>
        <v>0</v>
      </c>
      <c r="J109" s="40" t="e">
        <f t="shared" si="12"/>
        <v>#DIV/0!</v>
      </c>
      <c r="K109" s="33" t="e">
        <f t="shared" si="13"/>
        <v>#DIV/0!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11"/>
        <v>0</v>
      </c>
      <c r="J110" s="40" t="e">
        <f t="shared" si="12"/>
        <v>#DIV/0!</v>
      </c>
      <c r="K110" s="33" t="e">
        <f t="shared" si="13"/>
        <v>#DIV/0!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11"/>
        <v>0</v>
      </c>
      <c r="J111" s="40" t="e">
        <f t="shared" si="12"/>
        <v>#DIV/0!</v>
      </c>
      <c r="K111" s="33" t="e">
        <f t="shared" si="13"/>
        <v>#DIV/0!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11"/>
        <v>0</v>
      </c>
      <c r="J112" s="40" t="e">
        <f t="shared" si="12"/>
        <v>#DIV/0!</v>
      </c>
      <c r="K112" s="33" t="e">
        <f t="shared" si="13"/>
        <v>#DIV/0!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11"/>
        <v>0</v>
      </c>
      <c r="J113" s="40" t="e">
        <f t="shared" si="12"/>
        <v>#DIV/0!</v>
      </c>
      <c r="K113" s="33" t="e">
        <f t="shared" si="13"/>
        <v>#DIV/0!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11"/>
        <v>0</v>
      </c>
      <c r="J114" s="40" t="e">
        <f t="shared" si="12"/>
        <v>#DIV/0!</v>
      </c>
      <c r="K114" s="33" t="e">
        <f t="shared" si="13"/>
        <v>#DIV/0!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11"/>
        <v>0</v>
      </c>
      <c r="J115" s="40" t="e">
        <f t="shared" si="12"/>
        <v>#DIV/0!</v>
      </c>
      <c r="K115" s="33" t="e">
        <f t="shared" si="13"/>
        <v>#DIV/0!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11"/>
        <v>0</v>
      </c>
      <c r="J116" s="40" t="e">
        <f t="shared" si="12"/>
        <v>#DIV/0!</v>
      </c>
      <c r="K116" s="33" t="e">
        <f t="shared" si="13"/>
        <v>#DIV/0!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11"/>
        <v>0</v>
      </c>
      <c r="J117" s="40" t="e">
        <f t="shared" si="12"/>
        <v>#DIV/0!</v>
      </c>
      <c r="K117" s="33" t="e">
        <f t="shared" si="13"/>
        <v>#DIV/0!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11"/>
        <v>0</v>
      </c>
      <c r="J118" s="40" t="e">
        <f t="shared" si="12"/>
        <v>#DIV/0!</v>
      </c>
      <c r="K118" s="33" t="e">
        <f t="shared" si="13"/>
        <v>#DIV/0!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11"/>
        <v>0</v>
      </c>
      <c r="J119" s="40" t="e">
        <f t="shared" si="12"/>
        <v>#DIV/0!</v>
      </c>
      <c r="K119" s="33" t="e">
        <f t="shared" si="13"/>
        <v>#DIV/0!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11"/>
        <v>0</v>
      </c>
      <c r="J120" s="40" t="e">
        <f t="shared" si="12"/>
        <v>#DIV/0!</v>
      </c>
      <c r="K120" s="33" t="e">
        <f t="shared" si="13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tabColor rgb="FF7030A0"/>
    <pageSetUpPr fitToPage="1"/>
  </sheetPr>
  <dimension ref="A1:Z122"/>
  <sheetViews>
    <sheetView topLeftCell="A7" zoomScaleNormal="100" zoomScaleSheetLayoutView="100" workbookViewId="0">
      <selection activeCell="E31" sqref="E3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28515625" style="165" customWidth="1"/>
    <col min="14" max="17" width="9.140625" style="1"/>
    <col min="18" max="18" width="11.42578125" style="1" bestFit="1" customWidth="1"/>
    <col min="19" max="19" width="9.140625" style="1"/>
    <col min="20" max="20" width="11.42578125" style="1" bestFit="1" customWidth="1"/>
    <col min="21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130</v>
      </c>
      <c r="F8" s="10"/>
      <c r="G8" s="10"/>
      <c r="H8" s="38"/>
      <c r="I8" s="9" t="s">
        <v>7</v>
      </c>
      <c r="J8" s="10"/>
      <c r="K8" s="10" t="s">
        <v>133</v>
      </c>
      <c r="L8" s="11"/>
    </row>
    <row r="9" spans="1:13" ht="15" customHeight="1">
      <c r="A9" s="12" t="s">
        <v>9</v>
      </c>
      <c r="D9" s="10" t="s">
        <v>132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365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11</v>
      </c>
      <c r="J14" s="25">
        <v>125</v>
      </c>
      <c r="K14" s="21">
        <f>J14*I14</f>
        <v>1375</v>
      </c>
      <c r="L14" s="26"/>
    </row>
    <row r="15" spans="1:13" ht="17.100000000000001" customHeight="1">
      <c r="A15" s="17">
        <v>45299</v>
      </c>
      <c r="B15" s="36" t="s">
        <v>570</v>
      </c>
      <c r="C15" s="28"/>
      <c r="D15" s="29"/>
      <c r="E15" s="21"/>
      <c r="F15" s="30">
        <v>2</v>
      </c>
      <c r="G15" s="31">
        <f>J14</f>
        <v>125</v>
      </c>
      <c r="H15" s="21">
        <f>F15*G15</f>
        <v>250</v>
      </c>
      <c r="I15" s="32">
        <f t="shared" ref="I15:I27" si="0">+I14+C15-F15</f>
        <v>9</v>
      </c>
      <c r="J15" s="40">
        <f t="shared" ref="J15:J27" si="1">ROUND(((K14+E15)-H15)/I15,2)</f>
        <v>125</v>
      </c>
      <c r="K15" s="33">
        <f t="shared" ref="K15:K27" si="2">ROUND(I15*J15,2)</f>
        <v>1125</v>
      </c>
      <c r="L15" s="34"/>
      <c r="M15" s="167" t="s">
        <v>582</v>
      </c>
    </row>
    <row r="16" spans="1:13" ht="17.100000000000001" customHeight="1">
      <c r="A16" s="17">
        <v>45310</v>
      </c>
      <c r="B16" s="36" t="s">
        <v>603</v>
      </c>
      <c r="C16" s="28"/>
      <c r="D16" s="29"/>
      <c r="E16" s="21"/>
      <c r="F16" s="30">
        <v>2</v>
      </c>
      <c r="G16" s="31">
        <f>J15</f>
        <v>125</v>
      </c>
      <c r="H16" s="21">
        <f>F16*G16</f>
        <v>250</v>
      </c>
      <c r="I16" s="32">
        <f t="shared" si="0"/>
        <v>7</v>
      </c>
      <c r="J16" s="40">
        <f t="shared" si="1"/>
        <v>125</v>
      </c>
      <c r="K16" s="33">
        <f t="shared" si="2"/>
        <v>875</v>
      </c>
      <c r="L16" s="34"/>
      <c r="M16" s="167" t="s">
        <v>628</v>
      </c>
    </row>
    <row r="17" spans="1:26" ht="17.100000000000001" customHeight="1">
      <c r="A17" s="194">
        <v>45315</v>
      </c>
      <c r="B17" s="207" t="s">
        <v>570</v>
      </c>
      <c r="C17" s="196"/>
      <c r="D17" s="197"/>
      <c r="E17" s="198"/>
      <c r="F17" s="199">
        <v>1</v>
      </c>
      <c r="G17" s="208">
        <f>J16</f>
        <v>125</v>
      </c>
      <c r="H17" s="198">
        <f>F17*G17</f>
        <v>125</v>
      </c>
      <c r="I17" s="201">
        <f t="shared" si="0"/>
        <v>6</v>
      </c>
      <c r="J17" s="202">
        <f t="shared" si="1"/>
        <v>125</v>
      </c>
      <c r="K17" s="203">
        <f t="shared" si="2"/>
        <v>750</v>
      </c>
      <c r="L17" s="204"/>
      <c r="M17" s="205" t="s">
        <v>635</v>
      </c>
    </row>
    <row r="18" spans="1:26" ht="17.100000000000001" customHeight="1">
      <c r="A18" s="240">
        <v>45344</v>
      </c>
      <c r="B18" s="247" t="s">
        <v>700</v>
      </c>
      <c r="C18" s="241">
        <v>20</v>
      </c>
      <c r="D18" s="242">
        <v>125</v>
      </c>
      <c r="E18" s="21">
        <f>C18*D18</f>
        <v>2500</v>
      </c>
      <c r="F18" s="244"/>
      <c r="G18" s="245"/>
      <c r="H18" s="243"/>
      <c r="I18" s="32">
        <f t="shared" si="0"/>
        <v>26</v>
      </c>
      <c r="J18" s="40">
        <f t="shared" si="1"/>
        <v>125</v>
      </c>
      <c r="K18" s="33">
        <f t="shared" si="2"/>
        <v>3250</v>
      </c>
      <c r="L18" s="246"/>
    </row>
    <row r="19" spans="1:26" ht="17.100000000000001" customHeight="1">
      <c r="A19" s="17">
        <v>45345</v>
      </c>
      <c r="B19" s="58" t="s">
        <v>618</v>
      </c>
      <c r="C19" s="19"/>
      <c r="D19" s="20"/>
      <c r="E19" s="21"/>
      <c r="F19" s="22">
        <v>1</v>
      </c>
      <c r="G19" s="23">
        <f>J17</f>
        <v>125</v>
      </c>
      <c r="H19" s="21">
        <f t="shared" ref="H19:H28" si="3">F19*G19</f>
        <v>125</v>
      </c>
      <c r="I19" s="32">
        <f t="shared" si="0"/>
        <v>25</v>
      </c>
      <c r="J19" s="40">
        <f t="shared" si="1"/>
        <v>125</v>
      </c>
      <c r="K19" s="33">
        <f t="shared" si="2"/>
        <v>3125</v>
      </c>
      <c r="L19" s="26"/>
      <c r="M19" s="165" t="s">
        <v>689</v>
      </c>
    </row>
    <row r="20" spans="1:26" ht="17.100000000000001" customHeight="1">
      <c r="A20" s="194">
        <v>45349</v>
      </c>
      <c r="B20" s="207" t="s">
        <v>572</v>
      </c>
      <c r="C20" s="196"/>
      <c r="D20" s="197"/>
      <c r="E20" s="198"/>
      <c r="F20" s="199">
        <v>5</v>
      </c>
      <c r="G20" s="208">
        <f t="shared" ref="G20:G28" si="4">J19</f>
        <v>125</v>
      </c>
      <c r="H20" s="198">
        <f t="shared" si="3"/>
        <v>625</v>
      </c>
      <c r="I20" s="32">
        <f t="shared" si="0"/>
        <v>20</v>
      </c>
      <c r="J20" s="40">
        <f t="shared" si="1"/>
        <v>125</v>
      </c>
      <c r="K20" s="33">
        <f t="shared" si="2"/>
        <v>2500</v>
      </c>
      <c r="L20" s="204"/>
      <c r="M20" s="205" t="s">
        <v>713</v>
      </c>
      <c r="Z20" s="1" t="s">
        <v>501</v>
      </c>
    </row>
    <row r="21" spans="1:26" ht="17.100000000000001" customHeight="1">
      <c r="A21" s="194">
        <v>45419</v>
      </c>
      <c r="B21" s="227" t="s">
        <v>566</v>
      </c>
      <c r="C21" s="224"/>
      <c r="D21" s="219"/>
      <c r="E21" s="198"/>
      <c r="F21" s="225">
        <v>2</v>
      </c>
      <c r="G21" s="200">
        <f t="shared" si="4"/>
        <v>125</v>
      </c>
      <c r="H21" s="198">
        <f t="shared" si="3"/>
        <v>250</v>
      </c>
      <c r="I21" s="298">
        <f t="shared" si="0"/>
        <v>18</v>
      </c>
      <c r="J21" s="299">
        <f t="shared" si="1"/>
        <v>125</v>
      </c>
      <c r="K21" s="198">
        <f t="shared" si="2"/>
        <v>2250</v>
      </c>
      <c r="L21" s="226"/>
      <c r="M21" s="205" t="s">
        <v>878</v>
      </c>
    </row>
    <row r="22" spans="1:26" ht="17.100000000000001" customHeight="1">
      <c r="A22" s="17">
        <v>45463</v>
      </c>
      <c r="B22" s="17" t="s">
        <v>570</v>
      </c>
      <c r="C22" s="19"/>
      <c r="D22" s="20"/>
      <c r="E22" s="21"/>
      <c r="F22" s="22">
        <v>3</v>
      </c>
      <c r="G22" s="23">
        <f t="shared" si="4"/>
        <v>125</v>
      </c>
      <c r="H22" s="21">
        <f t="shared" si="3"/>
        <v>375</v>
      </c>
      <c r="I22" s="24">
        <f t="shared" si="0"/>
        <v>15</v>
      </c>
      <c r="J22" s="174">
        <f t="shared" si="1"/>
        <v>125</v>
      </c>
      <c r="K22" s="21">
        <f t="shared" si="2"/>
        <v>1875</v>
      </c>
      <c r="L22" s="26"/>
      <c r="M22" s="165" t="s">
        <v>996</v>
      </c>
    </row>
    <row r="23" spans="1:26" ht="17.100000000000001" customHeight="1">
      <c r="A23" s="194">
        <v>45470</v>
      </c>
      <c r="B23" s="194" t="s">
        <v>591</v>
      </c>
      <c r="C23" s="196"/>
      <c r="D23" s="197"/>
      <c r="E23" s="198"/>
      <c r="F23" s="199">
        <v>2</v>
      </c>
      <c r="G23" s="208">
        <f t="shared" si="4"/>
        <v>125</v>
      </c>
      <c r="H23" s="198">
        <f t="shared" si="3"/>
        <v>250</v>
      </c>
      <c r="I23" s="201">
        <f t="shared" si="0"/>
        <v>13</v>
      </c>
      <c r="J23" s="202">
        <f t="shared" si="1"/>
        <v>125</v>
      </c>
      <c r="K23" s="203">
        <f t="shared" si="2"/>
        <v>1625</v>
      </c>
      <c r="L23" s="204"/>
      <c r="M23" s="205" t="s">
        <v>1019</v>
      </c>
    </row>
    <row r="24" spans="1:26" ht="17.100000000000001" customHeight="1">
      <c r="A24" s="17">
        <v>45483</v>
      </c>
      <c r="B24" s="17" t="s">
        <v>591</v>
      </c>
      <c r="C24" s="19"/>
      <c r="D24" s="20"/>
      <c r="E24" s="21"/>
      <c r="F24" s="22">
        <v>1</v>
      </c>
      <c r="G24" s="23">
        <f t="shared" si="4"/>
        <v>125</v>
      </c>
      <c r="H24" s="21">
        <f t="shared" si="3"/>
        <v>125</v>
      </c>
      <c r="I24" s="24">
        <f t="shared" si="0"/>
        <v>12</v>
      </c>
      <c r="J24" s="174">
        <f t="shared" si="1"/>
        <v>125</v>
      </c>
      <c r="K24" s="21">
        <f t="shared" si="2"/>
        <v>1500</v>
      </c>
      <c r="L24" s="26"/>
      <c r="M24" s="165" t="s">
        <v>1055</v>
      </c>
    </row>
    <row r="25" spans="1:26" ht="17.100000000000001" customHeight="1">
      <c r="A25" s="17">
        <v>45484</v>
      </c>
      <c r="B25" s="36" t="s">
        <v>1060</v>
      </c>
      <c r="C25" s="28"/>
      <c r="D25" s="29"/>
      <c r="E25" s="21"/>
      <c r="F25" s="30">
        <v>2</v>
      </c>
      <c r="G25" s="31">
        <f t="shared" si="4"/>
        <v>125</v>
      </c>
      <c r="H25" s="21">
        <f t="shared" si="3"/>
        <v>250</v>
      </c>
      <c r="I25" s="32">
        <f t="shared" si="0"/>
        <v>10</v>
      </c>
      <c r="J25" s="40">
        <f t="shared" si="1"/>
        <v>125</v>
      </c>
      <c r="K25" s="33">
        <f t="shared" si="2"/>
        <v>1250</v>
      </c>
      <c r="L25" s="34"/>
      <c r="M25" s="165" t="s">
        <v>1061</v>
      </c>
    </row>
    <row r="26" spans="1:26" ht="17.100000000000001" customHeight="1">
      <c r="A26" s="17">
        <v>45490</v>
      </c>
      <c r="B26" s="36" t="s">
        <v>605</v>
      </c>
      <c r="C26" s="28"/>
      <c r="D26" s="29"/>
      <c r="E26" s="21"/>
      <c r="F26" s="30">
        <v>4</v>
      </c>
      <c r="G26" s="31">
        <f t="shared" si="4"/>
        <v>125</v>
      </c>
      <c r="H26" s="21">
        <f t="shared" si="3"/>
        <v>500</v>
      </c>
      <c r="I26" s="32">
        <f t="shared" si="0"/>
        <v>6</v>
      </c>
      <c r="J26" s="40">
        <f t="shared" si="1"/>
        <v>125</v>
      </c>
      <c r="K26" s="33">
        <f t="shared" si="2"/>
        <v>750</v>
      </c>
      <c r="L26" s="34"/>
      <c r="M26" s="165" t="s">
        <v>1080</v>
      </c>
    </row>
    <row r="27" spans="1:26" ht="17.100000000000001" customHeight="1">
      <c r="A27" s="17">
        <v>45506</v>
      </c>
      <c r="B27" s="70" t="s">
        <v>570</v>
      </c>
      <c r="C27" s="28"/>
      <c r="D27" s="29"/>
      <c r="E27" s="21"/>
      <c r="F27" s="30">
        <v>3</v>
      </c>
      <c r="G27" s="31">
        <f t="shared" si="4"/>
        <v>125</v>
      </c>
      <c r="H27" s="21">
        <f t="shared" si="3"/>
        <v>375</v>
      </c>
      <c r="I27" s="32">
        <f t="shared" si="0"/>
        <v>3</v>
      </c>
      <c r="J27" s="40">
        <f t="shared" si="1"/>
        <v>125</v>
      </c>
      <c r="K27" s="33">
        <f t="shared" si="2"/>
        <v>375</v>
      </c>
      <c r="L27" s="34"/>
      <c r="M27" s="165" t="s">
        <v>1121</v>
      </c>
    </row>
    <row r="28" spans="1:26" ht="17.100000000000001" customHeight="1">
      <c r="A28" s="17">
        <v>45554</v>
      </c>
      <c r="B28" s="70" t="s">
        <v>570</v>
      </c>
      <c r="C28" s="28"/>
      <c r="D28" s="29"/>
      <c r="E28" s="21"/>
      <c r="F28" s="30">
        <v>2</v>
      </c>
      <c r="G28" s="31">
        <f t="shared" si="4"/>
        <v>125</v>
      </c>
      <c r="H28" s="21">
        <f t="shared" si="3"/>
        <v>250</v>
      </c>
      <c r="I28" s="32">
        <f t="shared" ref="I28:I91" si="5">+I27+C28-F28</f>
        <v>1</v>
      </c>
      <c r="J28" s="40">
        <f t="shared" ref="J28:J91" si="6">ROUND(((K27+E28)-H28)/I28,2)</f>
        <v>125</v>
      </c>
      <c r="K28" s="33">
        <f t="shared" ref="K28:K91" si="7">ROUND(I28*J28,2)</f>
        <v>125</v>
      </c>
      <c r="L28" s="34"/>
      <c r="M28" s="165" t="s">
        <v>1303</v>
      </c>
    </row>
    <row r="29" spans="1:26" ht="17.100000000000001" customHeight="1">
      <c r="A29" s="17">
        <v>45575</v>
      </c>
      <c r="B29" s="36" t="s">
        <v>574</v>
      </c>
      <c r="C29" s="28"/>
      <c r="D29" s="29"/>
      <c r="E29" s="21"/>
      <c r="F29" s="30">
        <v>1</v>
      </c>
      <c r="G29" s="31">
        <f t="shared" ref="G29" si="8">J28</f>
        <v>125</v>
      </c>
      <c r="H29" s="21">
        <f t="shared" ref="H29" si="9">F29*G29</f>
        <v>125</v>
      </c>
      <c r="I29" s="32">
        <f t="shared" ref="I29" si="10">+I28+C29-F29</f>
        <v>0</v>
      </c>
      <c r="J29" s="40">
        <v>0</v>
      </c>
      <c r="K29" s="33">
        <f t="shared" ref="K29" si="11">ROUND(I29*J29,2)</f>
        <v>0</v>
      </c>
      <c r="L29" s="34"/>
      <c r="M29" s="165" t="s">
        <v>1368</v>
      </c>
    </row>
    <row r="30" spans="1:26" ht="17.100000000000001" customHeight="1">
      <c r="A30" s="17">
        <v>45643</v>
      </c>
      <c r="B30" s="36" t="s">
        <v>1525</v>
      </c>
      <c r="C30" s="28">
        <v>25</v>
      </c>
      <c r="D30" s="29">
        <v>125</v>
      </c>
      <c r="E30" s="21">
        <f>C30*D30</f>
        <v>3125</v>
      </c>
      <c r="F30" s="30"/>
      <c r="G30" s="31"/>
      <c r="H30" s="21"/>
      <c r="I30" s="32">
        <f t="shared" si="5"/>
        <v>25</v>
      </c>
      <c r="J30" s="40">
        <f t="shared" si="6"/>
        <v>125</v>
      </c>
      <c r="K30" s="33">
        <f t="shared" si="7"/>
        <v>3125</v>
      </c>
      <c r="L30" s="34"/>
    </row>
    <row r="31" spans="1:26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5"/>
        <v>25</v>
      </c>
      <c r="J31" s="40">
        <f t="shared" si="6"/>
        <v>125</v>
      </c>
      <c r="K31" s="33">
        <f t="shared" si="7"/>
        <v>3125</v>
      </c>
      <c r="L31" s="34"/>
    </row>
    <row r="32" spans="1:26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5"/>
        <v>25</v>
      </c>
      <c r="J32" s="40">
        <f t="shared" si="6"/>
        <v>125</v>
      </c>
      <c r="K32" s="33">
        <f t="shared" si="7"/>
        <v>3125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5"/>
        <v>25</v>
      </c>
      <c r="J33" s="40">
        <f t="shared" si="6"/>
        <v>125</v>
      </c>
      <c r="K33" s="33">
        <f t="shared" si="7"/>
        <v>3125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5"/>
        <v>25</v>
      </c>
      <c r="J34" s="40">
        <f t="shared" si="6"/>
        <v>125</v>
      </c>
      <c r="K34" s="33">
        <f t="shared" si="7"/>
        <v>3125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5"/>
        <v>25</v>
      </c>
      <c r="J35" s="40">
        <f t="shared" si="6"/>
        <v>125</v>
      </c>
      <c r="K35" s="33">
        <f t="shared" si="7"/>
        <v>3125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5"/>
        <v>25</v>
      </c>
      <c r="J36" s="40">
        <f t="shared" si="6"/>
        <v>125</v>
      </c>
      <c r="K36" s="33">
        <f t="shared" si="7"/>
        <v>3125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5"/>
        <v>25</v>
      </c>
      <c r="J37" s="40">
        <f t="shared" si="6"/>
        <v>125</v>
      </c>
      <c r="K37" s="33">
        <f t="shared" si="7"/>
        <v>3125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5"/>
        <v>25</v>
      </c>
      <c r="J38" s="40">
        <f t="shared" si="6"/>
        <v>125</v>
      </c>
      <c r="K38" s="33">
        <f t="shared" si="7"/>
        <v>3125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5"/>
        <v>25</v>
      </c>
      <c r="J39" s="40">
        <f t="shared" si="6"/>
        <v>125</v>
      </c>
      <c r="K39" s="33">
        <f t="shared" si="7"/>
        <v>3125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5"/>
        <v>25</v>
      </c>
      <c r="J40" s="40">
        <f t="shared" si="6"/>
        <v>125</v>
      </c>
      <c r="K40" s="33">
        <f t="shared" si="7"/>
        <v>3125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5"/>
        <v>25</v>
      </c>
      <c r="J41" s="40">
        <f t="shared" si="6"/>
        <v>125</v>
      </c>
      <c r="K41" s="33">
        <f t="shared" si="7"/>
        <v>3125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5"/>
        <v>25</v>
      </c>
      <c r="J42" s="40">
        <f t="shared" si="6"/>
        <v>125</v>
      </c>
      <c r="K42" s="33">
        <f t="shared" si="7"/>
        <v>3125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5"/>
        <v>25</v>
      </c>
      <c r="J43" s="40">
        <f t="shared" si="6"/>
        <v>125</v>
      </c>
      <c r="K43" s="33">
        <f t="shared" si="7"/>
        <v>3125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5"/>
        <v>25</v>
      </c>
      <c r="J44" s="40">
        <f t="shared" si="6"/>
        <v>125</v>
      </c>
      <c r="K44" s="33">
        <f t="shared" si="7"/>
        <v>3125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5"/>
        <v>25</v>
      </c>
      <c r="J45" s="40">
        <f t="shared" si="6"/>
        <v>125</v>
      </c>
      <c r="K45" s="33">
        <f t="shared" si="7"/>
        <v>3125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5"/>
        <v>25</v>
      </c>
      <c r="J46" s="40">
        <f t="shared" si="6"/>
        <v>125</v>
      </c>
      <c r="K46" s="33">
        <f t="shared" si="7"/>
        <v>3125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5"/>
        <v>25</v>
      </c>
      <c r="J47" s="40">
        <f t="shared" si="6"/>
        <v>125</v>
      </c>
      <c r="K47" s="33">
        <f t="shared" si="7"/>
        <v>3125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5"/>
        <v>25</v>
      </c>
      <c r="J48" s="40">
        <f t="shared" si="6"/>
        <v>125</v>
      </c>
      <c r="K48" s="33">
        <f t="shared" si="7"/>
        <v>3125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5"/>
        <v>25</v>
      </c>
      <c r="J49" s="40">
        <f t="shared" si="6"/>
        <v>125</v>
      </c>
      <c r="K49" s="33">
        <f t="shared" si="7"/>
        <v>3125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5"/>
        <v>25</v>
      </c>
      <c r="J50" s="40">
        <f t="shared" si="6"/>
        <v>125</v>
      </c>
      <c r="K50" s="33">
        <f t="shared" si="7"/>
        <v>3125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5"/>
        <v>25</v>
      </c>
      <c r="J51" s="40">
        <f t="shared" si="6"/>
        <v>125</v>
      </c>
      <c r="K51" s="33">
        <f t="shared" si="7"/>
        <v>3125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5"/>
        <v>25</v>
      </c>
      <c r="J52" s="40">
        <f t="shared" si="6"/>
        <v>125</v>
      </c>
      <c r="K52" s="33">
        <f t="shared" si="7"/>
        <v>3125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5"/>
        <v>25</v>
      </c>
      <c r="J53" s="40">
        <f t="shared" si="6"/>
        <v>125</v>
      </c>
      <c r="K53" s="33">
        <f t="shared" si="7"/>
        <v>3125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5"/>
        <v>25</v>
      </c>
      <c r="J54" s="40">
        <f t="shared" si="6"/>
        <v>125</v>
      </c>
      <c r="K54" s="33">
        <f t="shared" si="7"/>
        <v>3125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5"/>
        <v>25</v>
      </c>
      <c r="J55" s="40">
        <f t="shared" si="6"/>
        <v>125</v>
      </c>
      <c r="K55" s="33">
        <f t="shared" si="7"/>
        <v>3125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5"/>
        <v>25</v>
      </c>
      <c r="J56" s="40">
        <f t="shared" si="6"/>
        <v>125</v>
      </c>
      <c r="K56" s="33">
        <f t="shared" si="7"/>
        <v>3125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5"/>
        <v>25</v>
      </c>
      <c r="J57" s="40">
        <f t="shared" si="6"/>
        <v>125</v>
      </c>
      <c r="K57" s="33">
        <f t="shared" si="7"/>
        <v>3125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5"/>
        <v>25</v>
      </c>
      <c r="J58" s="40">
        <f t="shared" si="6"/>
        <v>125</v>
      </c>
      <c r="K58" s="33">
        <f t="shared" si="7"/>
        <v>3125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5"/>
        <v>25</v>
      </c>
      <c r="J59" s="40">
        <f t="shared" si="6"/>
        <v>125</v>
      </c>
      <c r="K59" s="33">
        <f t="shared" si="7"/>
        <v>3125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5"/>
        <v>25</v>
      </c>
      <c r="J60" s="40">
        <f t="shared" si="6"/>
        <v>125</v>
      </c>
      <c r="K60" s="33">
        <f t="shared" si="7"/>
        <v>3125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5"/>
        <v>25</v>
      </c>
      <c r="J61" s="40">
        <f t="shared" si="6"/>
        <v>125</v>
      </c>
      <c r="K61" s="33">
        <f t="shared" si="7"/>
        <v>3125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5"/>
        <v>25</v>
      </c>
      <c r="J62" s="40">
        <f t="shared" si="6"/>
        <v>125</v>
      </c>
      <c r="K62" s="33">
        <f t="shared" si="7"/>
        <v>3125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5"/>
        <v>25</v>
      </c>
      <c r="J63" s="40">
        <f t="shared" si="6"/>
        <v>125</v>
      </c>
      <c r="K63" s="33">
        <f t="shared" si="7"/>
        <v>3125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5"/>
        <v>25</v>
      </c>
      <c r="J64" s="40">
        <f t="shared" si="6"/>
        <v>125</v>
      </c>
      <c r="K64" s="33">
        <f t="shared" si="7"/>
        <v>3125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5"/>
        <v>25</v>
      </c>
      <c r="J65" s="40">
        <f t="shared" si="6"/>
        <v>125</v>
      </c>
      <c r="K65" s="33">
        <f t="shared" si="7"/>
        <v>3125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5"/>
        <v>25</v>
      </c>
      <c r="J66" s="40">
        <f t="shared" si="6"/>
        <v>125</v>
      </c>
      <c r="K66" s="33">
        <f t="shared" si="7"/>
        <v>3125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5"/>
        <v>25</v>
      </c>
      <c r="J67" s="40">
        <f t="shared" si="6"/>
        <v>125</v>
      </c>
      <c r="K67" s="33">
        <f t="shared" si="7"/>
        <v>3125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5"/>
        <v>25</v>
      </c>
      <c r="J68" s="40">
        <f t="shared" si="6"/>
        <v>125</v>
      </c>
      <c r="K68" s="33">
        <f t="shared" si="7"/>
        <v>3125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5"/>
        <v>25</v>
      </c>
      <c r="J69" s="40">
        <f t="shared" si="6"/>
        <v>125</v>
      </c>
      <c r="K69" s="33">
        <f t="shared" si="7"/>
        <v>3125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5"/>
        <v>25</v>
      </c>
      <c r="J70" s="40">
        <f t="shared" si="6"/>
        <v>125</v>
      </c>
      <c r="K70" s="33">
        <f t="shared" si="7"/>
        <v>3125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5"/>
        <v>25</v>
      </c>
      <c r="J71" s="40">
        <f t="shared" si="6"/>
        <v>125</v>
      </c>
      <c r="K71" s="33">
        <f t="shared" si="7"/>
        <v>3125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5"/>
        <v>25</v>
      </c>
      <c r="J72" s="40">
        <f t="shared" si="6"/>
        <v>125</v>
      </c>
      <c r="K72" s="33">
        <f t="shared" si="7"/>
        <v>3125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5"/>
        <v>25</v>
      </c>
      <c r="J73" s="40">
        <f t="shared" si="6"/>
        <v>125</v>
      </c>
      <c r="K73" s="33">
        <f t="shared" si="7"/>
        <v>3125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5"/>
        <v>25</v>
      </c>
      <c r="J74" s="40">
        <f t="shared" si="6"/>
        <v>125</v>
      </c>
      <c r="K74" s="33">
        <f t="shared" si="7"/>
        <v>3125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5"/>
        <v>25</v>
      </c>
      <c r="J75" s="40">
        <f t="shared" si="6"/>
        <v>125</v>
      </c>
      <c r="K75" s="33">
        <f t="shared" si="7"/>
        <v>3125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5"/>
        <v>25</v>
      </c>
      <c r="J76" s="40">
        <f t="shared" si="6"/>
        <v>125</v>
      </c>
      <c r="K76" s="33">
        <f t="shared" si="7"/>
        <v>3125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5"/>
        <v>25</v>
      </c>
      <c r="J77" s="40">
        <f t="shared" si="6"/>
        <v>125</v>
      </c>
      <c r="K77" s="33">
        <f t="shared" si="7"/>
        <v>3125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5"/>
        <v>25</v>
      </c>
      <c r="J78" s="40">
        <f t="shared" si="6"/>
        <v>125</v>
      </c>
      <c r="K78" s="33">
        <f t="shared" si="7"/>
        <v>3125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5"/>
        <v>25</v>
      </c>
      <c r="J79" s="40">
        <f t="shared" si="6"/>
        <v>125</v>
      </c>
      <c r="K79" s="33">
        <f t="shared" si="7"/>
        <v>3125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5"/>
        <v>25</v>
      </c>
      <c r="J80" s="40">
        <f t="shared" si="6"/>
        <v>125</v>
      </c>
      <c r="K80" s="33">
        <f t="shared" si="7"/>
        <v>3125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5"/>
        <v>25</v>
      </c>
      <c r="J81" s="40">
        <f t="shared" si="6"/>
        <v>125</v>
      </c>
      <c r="K81" s="33">
        <f t="shared" si="7"/>
        <v>3125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5"/>
        <v>25</v>
      </c>
      <c r="J82" s="40">
        <f t="shared" si="6"/>
        <v>125</v>
      </c>
      <c r="K82" s="33">
        <f t="shared" si="7"/>
        <v>3125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5"/>
        <v>25</v>
      </c>
      <c r="J83" s="40">
        <f t="shared" si="6"/>
        <v>125</v>
      </c>
      <c r="K83" s="33">
        <f t="shared" si="7"/>
        <v>3125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5"/>
        <v>25</v>
      </c>
      <c r="J84" s="40">
        <f t="shared" si="6"/>
        <v>125</v>
      </c>
      <c r="K84" s="33">
        <f t="shared" si="7"/>
        <v>3125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5"/>
        <v>25</v>
      </c>
      <c r="J85" s="40">
        <f t="shared" si="6"/>
        <v>125</v>
      </c>
      <c r="K85" s="33">
        <f t="shared" si="7"/>
        <v>3125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5"/>
        <v>25</v>
      </c>
      <c r="J86" s="40">
        <f t="shared" si="6"/>
        <v>125</v>
      </c>
      <c r="K86" s="33">
        <f t="shared" si="7"/>
        <v>3125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5"/>
        <v>25</v>
      </c>
      <c r="J87" s="40">
        <f t="shared" si="6"/>
        <v>125</v>
      </c>
      <c r="K87" s="33">
        <f t="shared" si="7"/>
        <v>3125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5"/>
        <v>25</v>
      </c>
      <c r="J88" s="40">
        <f t="shared" si="6"/>
        <v>125</v>
      </c>
      <c r="K88" s="33">
        <f t="shared" si="7"/>
        <v>3125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5"/>
        <v>25</v>
      </c>
      <c r="J89" s="40">
        <f t="shared" si="6"/>
        <v>125</v>
      </c>
      <c r="K89" s="33">
        <f t="shared" si="7"/>
        <v>3125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5"/>
        <v>25</v>
      </c>
      <c r="J90" s="40">
        <f t="shared" si="6"/>
        <v>125</v>
      </c>
      <c r="K90" s="33">
        <f t="shared" si="7"/>
        <v>3125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5"/>
        <v>25</v>
      </c>
      <c r="J91" s="40">
        <f t="shared" si="6"/>
        <v>125</v>
      </c>
      <c r="K91" s="33">
        <f t="shared" si="7"/>
        <v>3125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ref="I92:I122" si="12">+I91+C92-F92</f>
        <v>25</v>
      </c>
      <c r="J92" s="40">
        <f t="shared" ref="J92:J122" si="13">ROUND(((K91+E92)-H92)/I92,2)</f>
        <v>125</v>
      </c>
      <c r="K92" s="33">
        <f t="shared" ref="K92:K122" si="14">ROUND(I92*J92,2)</f>
        <v>3125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2"/>
        <v>25</v>
      </c>
      <c r="J93" s="40">
        <f t="shared" si="13"/>
        <v>125</v>
      </c>
      <c r="K93" s="33">
        <f t="shared" si="14"/>
        <v>3125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2"/>
        <v>25</v>
      </c>
      <c r="J94" s="40">
        <f t="shared" si="13"/>
        <v>125</v>
      </c>
      <c r="K94" s="33">
        <f t="shared" si="14"/>
        <v>3125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2"/>
        <v>25</v>
      </c>
      <c r="J95" s="40">
        <f t="shared" si="13"/>
        <v>125</v>
      </c>
      <c r="K95" s="33">
        <f t="shared" si="14"/>
        <v>3125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2"/>
        <v>25</v>
      </c>
      <c r="J96" s="40">
        <f t="shared" si="13"/>
        <v>125</v>
      </c>
      <c r="K96" s="33">
        <f t="shared" si="14"/>
        <v>3125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2"/>
        <v>25</v>
      </c>
      <c r="J97" s="40">
        <f t="shared" si="13"/>
        <v>125</v>
      </c>
      <c r="K97" s="33">
        <f t="shared" si="14"/>
        <v>3125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2"/>
        <v>25</v>
      </c>
      <c r="J98" s="40">
        <f t="shared" si="13"/>
        <v>125</v>
      </c>
      <c r="K98" s="33">
        <f t="shared" si="14"/>
        <v>3125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2"/>
        <v>25</v>
      </c>
      <c r="J99" s="40">
        <f t="shared" si="13"/>
        <v>125</v>
      </c>
      <c r="K99" s="33">
        <f t="shared" si="14"/>
        <v>3125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2"/>
        <v>25</v>
      </c>
      <c r="J100" s="40">
        <f t="shared" si="13"/>
        <v>125</v>
      </c>
      <c r="K100" s="33">
        <f t="shared" si="14"/>
        <v>3125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2"/>
        <v>25</v>
      </c>
      <c r="J101" s="40">
        <f t="shared" si="13"/>
        <v>125</v>
      </c>
      <c r="K101" s="33">
        <f t="shared" si="14"/>
        <v>3125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2"/>
        <v>25</v>
      </c>
      <c r="J102" s="40">
        <f t="shared" si="13"/>
        <v>125</v>
      </c>
      <c r="K102" s="33">
        <f t="shared" si="14"/>
        <v>3125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2"/>
        <v>25</v>
      </c>
      <c r="J103" s="40">
        <f t="shared" si="13"/>
        <v>125</v>
      </c>
      <c r="K103" s="33">
        <f t="shared" si="14"/>
        <v>3125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2"/>
        <v>25</v>
      </c>
      <c r="J104" s="40">
        <f t="shared" si="13"/>
        <v>125</v>
      </c>
      <c r="K104" s="33">
        <f t="shared" si="14"/>
        <v>3125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2"/>
        <v>25</v>
      </c>
      <c r="J105" s="40">
        <f t="shared" si="13"/>
        <v>125</v>
      </c>
      <c r="K105" s="33">
        <f t="shared" si="14"/>
        <v>3125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2"/>
        <v>25</v>
      </c>
      <c r="J106" s="40">
        <f t="shared" si="13"/>
        <v>125</v>
      </c>
      <c r="K106" s="33">
        <f t="shared" si="14"/>
        <v>3125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2"/>
        <v>25</v>
      </c>
      <c r="J107" s="40">
        <f t="shared" si="13"/>
        <v>125</v>
      </c>
      <c r="K107" s="33">
        <f t="shared" si="14"/>
        <v>3125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2"/>
        <v>25</v>
      </c>
      <c r="J108" s="40">
        <f t="shared" si="13"/>
        <v>125</v>
      </c>
      <c r="K108" s="33">
        <f t="shared" si="14"/>
        <v>3125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2"/>
        <v>25</v>
      </c>
      <c r="J109" s="40">
        <f t="shared" si="13"/>
        <v>125</v>
      </c>
      <c r="K109" s="33">
        <f t="shared" si="14"/>
        <v>3125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2"/>
        <v>25</v>
      </c>
      <c r="J110" s="40">
        <f t="shared" si="13"/>
        <v>125</v>
      </c>
      <c r="K110" s="33">
        <f t="shared" si="14"/>
        <v>3125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2"/>
        <v>25</v>
      </c>
      <c r="J111" s="40">
        <f t="shared" si="13"/>
        <v>125</v>
      </c>
      <c r="K111" s="33">
        <f t="shared" si="14"/>
        <v>3125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2"/>
        <v>25</v>
      </c>
      <c r="J112" s="40">
        <f t="shared" si="13"/>
        <v>125</v>
      </c>
      <c r="K112" s="33">
        <f t="shared" si="14"/>
        <v>3125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2"/>
        <v>25</v>
      </c>
      <c r="J113" s="40">
        <f t="shared" si="13"/>
        <v>125</v>
      </c>
      <c r="K113" s="33">
        <f t="shared" si="14"/>
        <v>3125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2"/>
        <v>25</v>
      </c>
      <c r="J114" s="40">
        <f t="shared" si="13"/>
        <v>125</v>
      </c>
      <c r="K114" s="33">
        <f t="shared" si="14"/>
        <v>3125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2"/>
        <v>25</v>
      </c>
      <c r="J115" s="40">
        <f t="shared" si="13"/>
        <v>125</v>
      </c>
      <c r="K115" s="33">
        <f t="shared" si="14"/>
        <v>3125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2"/>
        <v>25</v>
      </c>
      <c r="J116" s="40">
        <f t="shared" si="13"/>
        <v>125</v>
      </c>
      <c r="K116" s="33">
        <f t="shared" si="14"/>
        <v>3125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2"/>
        <v>25</v>
      </c>
      <c r="J117" s="40">
        <f t="shared" si="13"/>
        <v>125</v>
      </c>
      <c r="K117" s="33">
        <f t="shared" si="14"/>
        <v>3125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2"/>
        <v>25</v>
      </c>
      <c r="J118" s="40">
        <f t="shared" si="13"/>
        <v>125</v>
      </c>
      <c r="K118" s="33">
        <f t="shared" si="14"/>
        <v>3125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2"/>
        <v>25</v>
      </c>
      <c r="J119" s="40">
        <f t="shared" si="13"/>
        <v>125</v>
      </c>
      <c r="K119" s="33">
        <f t="shared" si="14"/>
        <v>3125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2"/>
        <v>25</v>
      </c>
      <c r="J120" s="40">
        <f t="shared" si="13"/>
        <v>125</v>
      </c>
      <c r="K120" s="33">
        <f t="shared" si="14"/>
        <v>3125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2"/>
        <v>25</v>
      </c>
      <c r="J121" s="40">
        <f t="shared" si="13"/>
        <v>125</v>
      </c>
      <c r="K121" s="33">
        <f t="shared" si="14"/>
        <v>3125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12"/>
        <v>25</v>
      </c>
      <c r="J122" s="40">
        <f t="shared" si="13"/>
        <v>125</v>
      </c>
      <c r="K122" s="33">
        <f t="shared" si="14"/>
        <v>3125</v>
      </c>
      <c r="L122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tabColor rgb="FF7030A0"/>
    <pageSetUpPr fitToPage="1"/>
  </sheetPr>
  <dimension ref="A1:M119"/>
  <sheetViews>
    <sheetView topLeftCell="A4" zoomScaleNormal="100" zoomScaleSheetLayoutView="100" workbookViewId="0">
      <selection activeCell="M24" sqref="M24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134</v>
      </c>
      <c r="F8" s="10"/>
      <c r="G8" s="10"/>
      <c r="H8" s="38"/>
      <c r="I8" s="9" t="s">
        <v>7</v>
      </c>
      <c r="J8" s="10"/>
      <c r="K8" s="10" t="s">
        <v>136</v>
      </c>
      <c r="L8" s="11"/>
    </row>
    <row r="9" spans="1:13" ht="15" customHeight="1">
      <c r="A9" s="12" t="s">
        <v>9</v>
      </c>
      <c r="D9" s="10" t="s">
        <v>135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31" si="0">F14*G14</f>
        <v>0</v>
      </c>
      <c r="I14" s="24">
        <v>29</v>
      </c>
      <c r="J14" s="25">
        <v>650</v>
      </c>
      <c r="K14" s="21">
        <f>J14*I14</f>
        <v>18850</v>
      </c>
      <c r="L14" s="26"/>
    </row>
    <row r="15" spans="1:13" ht="17.100000000000001" customHeight="1">
      <c r="A15" s="194">
        <v>45299</v>
      </c>
      <c r="B15" s="231" t="s">
        <v>570</v>
      </c>
      <c r="C15" s="196"/>
      <c r="D15" s="197"/>
      <c r="E15" s="198"/>
      <c r="F15" s="199">
        <v>1</v>
      </c>
      <c r="G15" s="208">
        <f t="shared" ref="G15:G20" si="1">J14</f>
        <v>650</v>
      </c>
      <c r="H15" s="198">
        <f t="shared" si="0"/>
        <v>650</v>
      </c>
      <c r="I15" s="201">
        <f t="shared" ref="I15:I20" si="2">+I14+C15-F15</f>
        <v>28</v>
      </c>
      <c r="J15" s="202">
        <f t="shared" ref="J15:J20" si="3">ROUND(((K14+E15)-H15)/I15,2)</f>
        <v>650</v>
      </c>
      <c r="K15" s="203">
        <f t="shared" ref="K15:K20" si="4">ROUND(I15*J15,2)</f>
        <v>18200</v>
      </c>
      <c r="L15" s="204"/>
      <c r="M15" s="205" t="s">
        <v>582</v>
      </c>
    </row>
    <row r="16" spans="1:13" ht="17.100000000000001" customHeight="1">
      <c r="A16" s="17">
        <v>45385</v>
      </c>
      <c r="B16" s="73" t="s">
        <v>799</v>
      </c>
      <c r="C16" s="19"/>
      <c r="D16" s="20"/>
      <c r="E16" s="21"/>
      <c r="F16" s="22">
        <v>2</v>
      </c>
      <c r="G16" s="23">
        <f t="shared" si="1"/>
        <v>650</v>
      </c>
      <c r="H16" s="21">
        <f t="shared" si="0"/>
        <v>1300</v>
      </c>
      <c r="I16" s="24">
        <f t="shared" si="2"/>
        <v>26</v>
      </c>
      <c r="J16" s="174">
        <f t="shared" si="3"/>
        <v>650</v>
      </c>
      <c r="K16" s="21">
        <f t="shared" si="4"/>
        <v>16900</v>
      </c>
      <c r="L16" s="26"/>
      <c r="M16" s="165" t="s">
        <v>800</v>
      </c>
    </row>
    <row r="17" spans="1:13" ht="17.100000000000001" customHeight="1">
      <c r="A17" s="17">
        <v>45407</v>
      </c>
      <c r="B17" s="73" t="s">
        <v>574</v>
      </c>
      <c r="C17" s="28"/>
      <c r="D17" s="29"/>
      <c r="E17" s="21"/>
      <c r="F17" s="30">
        <v>2</v>
      </c>
      <c r="G17" s="31">
        <f t="shared" si="1"/>
        <v>650</v>
      </c>
      <c r="H17" s="21">
        <f t="shared" si="0"/>
        <v>1300</v>
      </c>
      <c r="I17" s="32">
        <f t="shared" si="2"/>
        <v>24</v>
      </c>
      <c r="J17" s="40">
        <f t="shared" si="3"/>
        <v>650</v>
      </c>
      <c r="K17" s="33">
        <f t="shared" si="4"/>
        <v>15600</v>
      </c>
      <c r="L17" s="34"/>
      <c r="M17" s="165" t="s">
        <v>851</v>
      </c>
    </row>
    <row r="18" spans="1:13" ht="17.100000000000001" customHeight="1">
      <c r="A18" s="194">
        <v>45412</v>
      </c>
      <c r="B18" s="231" t="s">
        <v>799</v>
      </c>
      <c r="C18" s="196"/>
      <c r="D18" s="197"/>
      <c r="E18" s="198"/>
      <c r="F18" s="199">
        <v>1</v>
      </c>
      <c r="G18" s="208">
        <f t="shared" si="1"/>
        <v>650</v>
      </c>
      <c r="H18" s="198">
        <f t="shared" si="0"/>
        <v>650</v>
      </c>
      <c r="I18" s="201">
        <f t="shared" si="2"/>
        <v>23</v>
      </c>
      <c r="J18" s="202">
        <f t="shared" si="3"/>
        <v>650</v>
      </c>
      <c r="K18" s="203">
        <f t="shared" si="4"/>
        <v>14950</v>
      </c>
      <c r="L18" s="204"/>
      <c r="M18" s="205" t="s">
        <v>865</v>
      </c>
    </row>
    <row r="19" spans="1:13" ht="17.100000000000001" customHeight="1">
      <c r="A19" s="17">
        <v>45420</v>
      </c>
      <c r="B19" s="73" t="s">
        <v>799</v>
      </c>
      <c r="C19" s="19"/>
      <c r="D19" s="20"/>
      <c r="E19" s="21"/>
      <c r="F19" s="22">
        <v>1</v>
      </c>
      <c r="G19" s="23">
        <f t="shared" si="1"/>
        <v>650</v>
      </c>
      <c r="H19" s="21">
        <f t="shared" si="0"/>
        <v>650</v>
      </c>
      <c r="I19" s="24">
        <f t="shared" si="2"/>
        <v>22</v>
      </c>
      <c r="J19" s="174">
        <f t="shared" si="3"/>
        <v>650</v>
      </c>
      <c r="K19" s="21">
        <f t="shared" si="4"/>
        <v>14300</v>
      </c>
      <c r="L19" s="26"/>
      <c r="M19" s="165" t="s">
        <v>882</v>
      </c>
    </row>
    <row r="20" spans="1:13" ht="17.100000000000001" customHeight="1">
      <c r="A20" s="194">
        <v>45425</v>
      </c>
      <c r="B20" s="195" t="s">
        <v>591</v>
      </c>
      <c r="C20" s="196"/>
      <c r="D20" s="197"/>
      <c r="E20" s="198"/>
      <c r="F20" s="199">
        <v>1</v>
      </c>
      <c r="G20" s="200">
        <f t="shared" si="1"/>
        <v>650</v>
      </c>
      <c r="H20" s="198">
        <f>F20*G20</f>
        <v>650</v>
      </c>
      <c r="I20" s="298">
        <f t="shared" si="2"/>
        <v>21</v>
      </c>
      <c r="J20" s="299">
        <f t="shared" si="3"/>
        <v>650</v>
      </c>
      <c r="K20" s="198">
        <f t="shared" si="4"/>
        <v>13650</v>
      </c>
      <c r="L20" s="204"/>
      <c r="M20" s="205" t="s">
        <v>898</v>
      </c>
    </row>
    <row r="21" spans="1:13" ht="17.100000000000001" customHeight="1">
      <c r="A21" s="17">
        <v>45481</v>
      </c>
      <c r="B21" s="73" t="s">
        <v>577</v>
      </c>
      <c r="C21" s="19"/>
      <c r="D21" s="20"/>
      <c r="E21" s="21"/>
      <c r="F21" s="22">
        <v>5</v>
      </c>
      <c r="G21" s="23">
        <f t="shared" ref="G21:G31" si="5">J20</f>
        <v>650</v>
      </c>
      <c r="H21" s="21">
        <f t="shared" si="0"/>
        <v>3250</v>
      </c>
      <c r="I21" s="24">
        <f t="shared" ref="I21:I71" si="6">+I20+C21-F21</f>
        <v>16</v>
      </c>
      <c r="J21" s="174">
        <f t="shared" ref="J21:J71" si="7">ROUND(((K20+E21)-H21)/I21,2)</f>
        <v>650</v>
      </c>
      <c r="K21" s="21">
        <f t="shared" ref="K21:K71" si="8">ROUND(I21*J21,2)</f>
        <v>10400</v>
      </c>
      <c r="L21" s="26"/>
      <c r="M21" s="165" t="s">
        <v>1040</v>
      </c>
    </row>
    <row r="22" spans="1:13" ht="17.100000000000001" customHeight="1">
      <c r="A22" s="17">
        <v>45490</v>
      </c>
      <c r="B22" s="70" t="s">
        <v>799</v>
      </c>
      <c r="C22" s="28"/>
      <c r="D22" s="29"/>
      <c r="E22" s="21"/>
      <c r="F22" s="30">
        <v>16</v>
      </c>
      <c r="G22" s="31">
        <f t="shared" si="5"/>
        <v>650</v>
      </c>
      <c r="H22" s="21">
        <f t="shared" si="0"/>
        <v>10400</v>
      </c>
      <c r="I22" s="32">
        <f t="shared" si="6"/>
        <v>0</v>
      </c>
      <c r="J22" s="40">
        <v>0</v>
      </c>
      <c r="K22" s="33">
        <f t="shared" si="8"/>
        <v>0</v>
      </c>
      <c r="L22" s="34"/>
      <c r="M22" s="165" t="s">
        <v>1080</v>
      </c>
    </row>
    <row r="23" spans="1:13" ht="17.100000000000001" customHeight="1">
      <c r="A23" s="155">
        <v>45574</v>
      </c>
      <c r="B23" s="27" t="s">
        <v>1365</v>
      </c>
      <c r="C23" s="156">
        <v>10</v>
      </c>
      <c r="D23" s="157">
        <v>490</v>
      </c>
      <c r="E23" s="158">
        <f>C23*D23</f>
        <v>4900</v>
      </c>
      <c r="F23" s="159"/>
      <c r="G23" s="160">
        <f t="shared" si="5"/>
        <v>0</v>
      </c>
      <c r="H23" s="158">
        <f t="shared" si="0"/>
        <v>0</v>
      </c>
      <c r="I23" s="161">
        <f t="shared" si="6"/>
        <v>10</v>
      </c>
      <c r="J23" s="162">
        <f t="shared" si="7"/>
        <v>490</v>
      </c>
      <c r="K23" s="163">
        <f t="shared" si="8"/>
        <v>4900</v>
      </c>
      <c r="L23" s="164"/>
      <c r="M23" s="168" t="s">
        <v>1098</v>
      </c>
    </row>
    <row r="24" spans="1:13" ht="17.100000000000001" customHeight="1">
      <c r="A24" s="17">
        <v>45580</v>
      </c>
      <c r="B24" s="70" t="s">
        <v>588</v>
      </c>
      <c r="C24" s="28"/>
      <c r="D24" s="29"/>
      <c r="E24" s="21"/>
      <c r="F24" s="30">
        <v>3</v>
      </c>
      <c r="G24" s="31">
        <f t="shared" si="5"/>
        <v>490</v>
      </c>
      <c r="H24" s="21">
        <f t="shared" si="0"/>
        <v>1470</v>
      </c>
      <c r="I24" s="32">
        <f t="shared" si="6"/>
        <v>7</v>
      </c>
      <c r="J24" s="40">
        <f t="shared" si="7"/>
        <v>490</v>
      </c>
      <c r="K24" s="33">
        <f t="shared" si="8"/>
        <v>3430</v>
      </c>
      <c r="L24" s="34"/>
      <c r="M24" s="165" t="s">
        <v>1385</v>
      </c>
    </row>
    <row r="25" spans="1:13" ht="17.100000000000001" customHeight="1">
      <c r="A25" s="17">
        <v>45580</v>
      </c>
      <c r="B25" s="70" t="s">
        <v>572</v>
      </c>
      <c r="C25" s="28"/>
      <c r="D25" s="29"/>
      <c r="E25" s="21"/>
      <c r="F25" s="30">
        <v>1</v>
      </c>
      <c r="G25" s="31">
        <f t="shared" si="5"/>
        <v>490</v>
      </c>
      <c r="H25" s="21">
        <f t="shared" si="0"/>
        <v>490</v>
      </c>
      <c r="I25" s="32">
        <f t="shared" si="6"/>
        <v>6</v>
      </c>
      <c r="J25" s="40">
        <f t="shared" si="7"/>
        <v>490</v>
      </c>
      <c r="K25" s="33">
        <f t="shared" si="8"/>
        <v>2940</v>
      </c>
      <c r="L25" s="34"/>
      <c r="M25" s="165" t="s">
        <v>1387</v>
      </c>
    </row>
    <row r="26" spans="1:13" ht="17.100000000000001" customHeight="1">
      <c r="A26" s="17">
        <v>45581</v>
      </c>
      <c r="B26" s="70" t="s">
        <v>607</v>
      </c>
      <c r="C26" s="28"/>
      <c r="D26" s="29"/>
      <c r="E26" s="21"/>
      <c r="F26" s="30">
        <v>1</v>
      </c>
      <c r="G26" s="31">
        <f t="shared" si="5"/>
        <v>490</v>
      </c>
      <c r="H26" s="21">
        <f t="shared" si="0"/>
        <v>490</v>
      </c>
      <c r="I26" s="32">
        <f t="shared" si="6"/>
        <v>5</v>
      </c>
      <c r="J26" s="40">
        <f t="shared" si="7"/>
        <v>490</v>
      </c>
      <c r="K26" s="33">
        <f t="shared" si="8"/>
        <v>2450</v>
      </c>
      <c r="L26" s="34"/>
      <c r="M26" s="165" t="s">
        <v>1390</v>
      </c>
    </row>
    <row r="27" spans="1:13" ht="17.100000000000001" customHeight="1">
      <c r="A27" s="17"/>
      <c r="B27" s="70"/>
      <c r="C27" s="28"/>
      <c r="D27" s="29"/>
      <c r="E27" s="21"/>
      <c r="F27" s="30"/>
      <c r="G27" s="31">
        <f t="shared" si="5"/>
        <v>490</v>
      </c>
      <c r="H27" s="21">
        <f t="shared" si="0"/>
        <v>0</v>
      </c>
      <c r="I27" s="32">
        <f t="shared" si="6"/>
        <v>5</v>
      </c>
      <c r="J27" s="40">
        <f t="shared" si="7"/>
        <v>490</v>
      </c>
      <c r="K27" s="33">
        <f t="shared" si="8"/>
        <v>2450</v>
      </c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>
        <f t="shared" si="5"/>
        <v>490</v>
      </c>
      <c r="H28" s="21">
        <f t="shared" si="0"/>
        <v>0</v>
      </c>
      <c r="I28" s="32">
        <f t="shared" si="6"/>
        <v>5</v>
      </c>
      <c r="J28" s="40">
        <f t="shared" si="7"/>
        <v>490</v>
      </c>
      <c r="K28" s="33">
        <f t="shared" si="8"/>
        <v>2450</v>
      </c>
      <c r="L28" s="34"/>
    </row>
    <row r="29" spans="1:13" ht="17.100000000000001" customHeight="1">
      <c r="A29" s="17"/>
      <c r="B29" s="70"/>
      <c r="C29" s="28"/>
      <c r="D29" s="29"/>
      <c r="E29" s="21"/>
      <c r="F29" s="30"/>
      <c r="G29" s="31">
        <f t="shared" si="5"/>
        <v>490</v>
      </c>
      <c r="H29" s="21">
        <f t="shared" si="0"/>
        <v>0</v>
      </c>
      <c r="I29" s="32">
        <f t="shared" si="6"/>
        <v>5</v>
      </c>
      <c r="J29" s="40">
        <f t="shared" si="7"/>
        <v>490</v>
      </c>
      <c r="K29" s="33">
        <f t="shared" si="8"/>
        <v>2450</v>
      </c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>
        <f t="shared" si="5"/>
        <v>490</v>
      </c>
      <c r="H30" s="21">
        <f t="shared" si="0"/>
        <v>0</v>
      </c>
      <c r="I30" s="32">
        <f t="shared" si="6"/>
        <v>5</v>
      </c>
      <c r="J30" s="40">
        <f t="shared" si="7"/>
        <v>490</v>
      </c>
      <c r="K30" s="33">
        <f t="shared" si="8"/>
        <v>2450</v>
      </c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>
        <f t="shared" si="5"/>
        <v>490</v>
      </c>
      <c r="H31" s="21">
        <f t="shared" si="0"/>
        <v>0</v>
      </c>
      <c r="I31" s="32">
        <f t="shared" si="6"/>
        <v>5</v>
      </c>
      <c r="J31" s="40">
        <f t="shared" si="7"/>
        <v>490</v>
      </c>
      <c r="K31" s="33">
        <f t="shared" si="8"/>
        <v>2450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6"/>
        <v>5</v>
      </c>
      <c r="J32" s="40">
        <f t="shared" si="7"/>
        <v>490</v>
      </c>
      <c r="K32" s="33">
        <f t="shared" si="8"/>
        <v>2450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6"/>
        <v>5</v>
      </c>
      <c r="J33" s="40">
        <f t="shared" si="7"/>
        <v>490</v>
      </c>
      <c r="K33" s="33">
        <f t="shared" si="8"/>
        <v>2450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6"/>
        <v>5</v>
      </c>
      <c r="J34" s="40">
        <f t="shared" si="7"/>
        <v>490</v>
      </c>
      <c r="K34" s="33">
        <f t="shared" si="8"/>
        <v>2450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6"/>
        <v>5</v>
      </c>
      <c r="J35" s="40">
        <f t="shared" si="7"/>
        <v>490</v>
      </c>
      <c r="K35" s="33">
        <f t="shared" si="8"/>
        <v>2450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6"/>
        <v>5</v>
      </c>
      <c r="J36" s="40">
        <f t="shared" si="7"/>
        <v>490</v>
      </c>
      <c r="K36" s="33">
        <f t="shared" si="8"/>
        <v>2450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6"/>
        <v>5</v>
      </c>
      <c r="J37" s="40">
        <f t="shared" si="7"/>
        <v>490</v>
      </c>
      <c r="K37" s="33">
        <f t="shared" si="8"/>
        <v>2450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6"/>
        <v>5</v>
      </c>
      <c r="J38" s="40">
        <f t="shared" si="7"/>
        <v>490</v>
      </c>
      <c r="K38" s="33">
        <f t="shared" si="8"/>
        <v>2450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6"/>
        <v>5</v>
      </c>
      <c r="J39" s="40">
        <f t="shared" si="7"/>
        <v>490</v>
      </c>
      <c r="K39" s="33">
        <f t="shared" si="8"/>
        <v>2450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6"/>
        <v>5</v>
      </c>
      <c r="J40" s="40">
        <f t="shared" si="7"/>
        <v>490</v>
      </c>
      <c r="K40" s="33">
        <f t="shared" si="8"/>
        <v>2450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6"/>
        <v>5</v>
      </c>
      <c r="J41" s="40">
        <f t="shared" si="7"/>
        <v>490</v>
      </c>
      <c r="K41" s="33">
        <f t="shared" si="8"/>
        <v>2450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6"/>
        <v>5</v>
      </c>
      <c r="J42" s="40">
        <f t="shared" si="7"/>
        <v>490</v>
      </c>
      <c r="K42" s="33">
        <f t="shared" si="8"/>
        <v>2450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6"/>
        <v>5</v>
      </c>
      <c r="J43" s="40">
        <f t="shared" si="7"/>
        <v>490</v>
      </c>
      <c r="K43" s="33">
        <f t="shared" si="8"/>
        <v>2450</v>
      </c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32">
        <f t="shared" si="6"/>
        <v>5</v>
      </c>
      <c r="J44" s="40">
        <f t="shared" si="7"/>
        <v>490</v>
      </c>
      <c r="K44" s="33">
        <f t="shared" si="8"/>
        <v>2450</v>
      </c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32">
        <f t="shared" si="6"/>
        <v>5</v>
      </c>
      <c r="J45" s="40">
        <f t="shared" si="7"/>
        <v>490</v>
      </c>
      <c r="K45" s="33">
        <f t="shared" si="8"/>
        <v>2450</v>
      </c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6"/>
        <v>5</v>
      </c>
      <c r="J46" s="40">
        <f t="shared" si="7"/>
        <v>490</v>
      </c>
      <c r="K46" s="33">
        <f t="shared" si="8"/>
        <v>2450</v>
      </c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6"/>
        <v>5</v>
      </c>
      <c r="J47" s="40">
        <f t="shared" si="7"/>
        <v>490</v>
      </c>
      <c r="K47" s="33">
        <f t="shared" si="8"/>
        <v>2450</v>
      </c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6"/>
        <v>5</v>
      </c>
      <c r="J48" s="40">
        <f t="shared" si="7"/>
        <v>490</v>
      </c>
      <c r="K48" s="33">
        <f t="shared" si="8"/>
        <v>2450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6"/>
        <v>5</v>
      </c>
      <c r="J49" s="40">
        <f t="shared" si="7"/>
        <v>490</v>
      </c>
      <c r="K49" s="33">
        <f t="shared" si="8"/>
        <v>2450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6"/>
        <v>5</v>
      </c>
      <c r="J50" s="40">
        <f t="shared" si="7"/>
        <v>490</v>
      </c>
      <c r="K50" s="33">
        <f t="shared" si="8"/>
        <v>2450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6"/>
        <v>5</v>
      </c>
      <c r="J51" s="40">
        <f t="shared" si="7"/>
        <v>490</v>
      </c>
      <c r="K51" s="33">
        <f t="shared" si="8"/>
        <v>2450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6"/>
        <v>5</v>
      </c>
      <c r="J52" s="40">
        <f t="shared" si="7"/>
        <v>490</v>
      </c>
      <c r="K52" s="33">
        <f t="shared" si="8"/>
        <v>2450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6"/>
        <v>5</v>
      </c>
      <c r="J53" s="40">
        <f t="shared" si="7"/>
        <v>490</v>
      </c>
      <c r="K53" s="33">
        <f t="shared" si="8"/>
        <v>2450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6"/>
        <v>5</v>
      </c>
      <c r="J54" s="40">
        <f t="shared" si="7"/>
        <v>490</v>
      </c>
      <c r="K54" s="33">
        <f t="shared" si="8"/>
        <v>2450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6"/>
        <v>5</v>
      </c>
      <c r="J55" s="40">
        <f t="shared" si="7"/>
        <v>490</v>
      </c>
      <c r="K55" s="33">
        <f t="shared" si="8"/>
        <v>2450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6"/>
        <v>5</v>
      </c>
      <c r="J56" s="40">
        <f t="shared" si="7"/>
        <v>490</v>
      </c>
      <c r="K56" s="33">
        <f t="shared" si="8"/>
        <v>2450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6"/>
        <v>5</v>
      </c>
      <c r="J57" s="40">
        <f t="shared" si="7"/>
        <v>490</v>
      </c>
      <c r="K57" s="33">
        <f t="shared" si="8"/>
        <v>2450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6"/>
        <v>5</v>
      </c>
      <c r="J58" s="40">
        <f t="shared" si="7"/>
        <v>490</v>
      </c>
      <c r="K58" s="33">
        <f t="shared" si="8"/>
        <v>2450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6"/>
        <v>5</v>
      </c>
      <c r="J59" s="40">
        <f t="shared" si="7"/>
        <v>490</v>
      </c>
      <c r="K59" s="33">
        <f t="shared" si="8"/>
        <v>2450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6"/>
        <v>5</v>
      </c>
      <c r="J60" s="40">
        <f t="shared" si="7"/>
        <v>490</v>
      </c>
      <c r="K60" s="33">
        <f t="shared" si="8"/>
        <v>2450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6"/>
        <v>5</v>
      </c>
      <c r="J61" s="40">
        <f t="shared" si="7"/>
        <v>490</v>
      </c>
      <c r="K61" s="33">
        <f t="shared" si="8"/>
        <v>2450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6"/>
        <v>5</v>
      </c>
      <c r="J62" s="40">
        <f t="shared" si="7"/>
        <v>490</v>
      </c>
      <c r="K62" s="33">
        <f t="shared" si="8"/>
        <v>2450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6"/>
        <v>5</v>
      </c>
      <c r="J63" s="40">
        <f t="shared" si="7"/>
        <v>490</v>
      </c>
      <c r="K63" s="33">
        <f t="shared" si="8"/>
        <v>2450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6"/>
        <v>5</v>
      </c>
      <c r="J64" s="40">
        <f t="shared" si="7"/>
        <v>490</v>
      </c>
      <c r="K64" s="33">
        <f t="shared" si="8"/>
        <v>2450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6"/>
        <v>5</v>
      </c>
      <c r="J65" s="40">
        <f t="shared" si="7"/>
        <v>490</v>
      </c>
      <c r="K65" s="33">
        <f t="shared" si="8"/>
        <v>2450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6"/>
        <v>5</v>
      </c>
      <c r="J66" s="40">
        <f t="shared" si="7"/>
        <v>490</v>
      </c>
      <c r="K66" s="33">
        <f t="shared" si="8"/>
        <v>2450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6"/>
        <v>5</v>
      </c>
      <c r="J67" s="40">
        <f t="shared" si="7"/>
        <v>490</v>
      </c>
      <c r="K67" s="33">
        <f t="shared" si="8"/>
        <v>2450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6"/>
        <v>5</v>
      </c>
      <c r="J68" s="40">
        <f t="shared" si="7"/>
        <v>490</v>
      </c>
      <c r="K68" s="33">
        <f t="shared" si="8"/>
        <v>2450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6"/>
        <v>5</v>
      </c>
      <c r="J69" s="40">
        <f t="shared" si="7"/>
        <v>490</v>
      </c>
      <c r="K69" s="33">
        <f t="shared" si="8"/>
        <v>2450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6"/>
        <v>5</v>
      </c>
      <c r="J70" s="40">
        <f t="shared" si="7"/>
        <v>490</v>
      </c>
      <c r="K70" s="33">
        <f t="shared" si="8"/>
        <v>2450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6"/>
        <v>5</v>
      </c>
      <c r="J71" s="40">
        <f t="shared" si="7"/>
        <v>490</v>
      </c>
      <c r="K71" s="33">
        <f t="shared" si="8"/>
        <v>2450</v>
      </c>
      <c r="L71" s="34"/>
    </row>
    <row r="72" spans="1:12">
      <c r="A72" s="17"/>
      <c r="B72" s="70"/>
      <c r="C72" s="28"/>
      <c r="D72" s="29"/>
      <c r="E72" s="21"/>
      <c r="F72" s="30"/>
      <c r="G72" s="31"/>
      <c r="H72" s="21"/>
      <c r="I72" s="32">
        <f t="shared" ref="I72:I119" si="9">+I71+C72-F72</f>
        <v>5</v>
      </c>
      <c r="J72" s="40">
        <f t="shared" ref="J72:J119" si="10">ROUND(((K71+E72)-H72)/I72,2)</f>
        <v>490</v>
      </c>
      <c r="K72" s="33">
        <f t="shared" ref="K72:K119" si="11">ROUND(I72*J72,2)</f>
        <v>2450</v>
      </c>
      <c r="L72" s="34"/>
    </row>
    <row r="73" spans="1:12">
      <c r="A73" s="17"/>
      <c r="B73" s="70"/>
      <c r="C73" s="28"/>
      <c r="D73" s="29"/>
      <c r="E73" s="21"/>
      <c r="F73" s="30"/>
      <c r="G73" s="31"/>
      <c r="H73" s="21"/>
      <c r="I73" s="32">
        <f t="shared" si="9"/>
        <v>5</v>
      </c>
      <c r="J73" s="40">
        <f t="shared" si="10"/>
        <v>490</v>
      </c>
      <c r="K73" s="33">
        <f t="shared" si="11"/>
        <v>2450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32">
        <f t="shared" si="9"/>
        <v>5</v>
      </c>
      <c r="J74" s="40">
        <f t="shared" si="10"/>
        <v>490</v>
      </c>
      <c r="K74" s="33">
        <f t="shared" si="11"/>
        <v>2450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32">
        <f t="shared" si="9"/>
        <v>5</v>
      </c>
      <c r="J75" s="40">
        <f t="shared" si="10"/>
        <v>490</v>
      </c>
      <c r="K75" s="33">
        <f t="shared" si="11"/>
        <v>2450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32">
        <f t="shared" si="9"/>
        <v>5</v>
      </c>
      <c r="J76" s="40">
        <f t="shared" si="10"/>
        <v>490</v>
      </c>
      <c r="K76" s="33">
        <f t="shared" si="11"/>
        <v>2450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32">
        <f t="shared" si="9"/>
        <v>5</v>
      </c>
      <c r="J77" s="40">
        <f t="shared" si="10"/>
        <v>490</v>
      </c>
      <c r="K77" s="33">
        <f t="shared" si="11"/>
        <v>2450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32">
        <f t="shared" si="9"/>
        <v>5</v>
      </c>
      <c r="J78" s="40">
        <f t="shared" si="10"/>
        <v>490</v>
      </c>
      <c r="K78" s="33">
        <f t="shared" si="11"/>
        <v>2450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32">
        <f t="shared" si="9"/>
        <v>5</v>
      </c>
      <c r="J79" s="40">
        <f t="shared" si="10"/>
        <v>490</v>
      </c>
      <c r="K79" s="33">
        <f t="shared" si="11"/>
        <v>2450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32">
        <f t="shared" si="9"/>
        <v>5</v>
      </c>
      <c r="J80" s="40">
        <f t="shared" si="10"/>
        <v>490</v>
      </c>
      <c r="K80" s="33">
        <f t="shared" si="11"/>
        <v>2450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32">
        <f t="shared" si="9"/>
        <v>5</v>
      </c>
      <c r="J81" s="40">
        <f t="shared" si="10"/>
        <v>490</v>
      </c>
      <c r="K81" s="33">
        <f t="shared" si="11"/>
        <v>2450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32">
        <f t="shared" si="9"/>
        <v>5</v>
      </c>
      <c r="J82" s="40">
        <f t="shared" si="10"/>
        <v>490</v>
      </c>
      <c r="K82" s="33">
        <f t="shared" si="11"/>
        <v>2450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32">
        <f t="shared" si="9"/>
        <v>5</v>
      </c>
      <c r="J83" s="40">
        <f t="shared" si="10"/>
        <v>490</v>
      </c>
      <c r="K83" s="33">
        <f t="shared" si="11"/>
        <v>2450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32">
        <f t="shared" si="9"/>
        <v>5</v>
      </c>
      <c r="J84" s="40">
        <f t="shared" si="10"/>
        <v>490</v>
      </c>
      <c r="K84" s="33">
        <f t="shared" si="11"/>
        <v>2450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32">
        <f t="shared" si="9"/>
        <v>5</v>
      </c>
      <c r="J85" s="40">
        <f t="shared" si="10"/>
        <v>490</v>
      </c>
      <c r="K85" s="33">
        <f t="shared" si="11"/>
        <v>2450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32">
        <f t="shared" si="9"/>
        <v>5</v>
      </c>
      <c r="J86" s="40">
        <f t="shared" si="10"/>
        <v>490</v>
      </c>
      <c r="K86" s="33">
        <f t="shared" si="11"/>
        <v>2450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32">
        <f t="shared" si="9"/>
        <v>5</v>
      </c>
      <c r="J87" s="40">
        <f t="shared" si="10"/>
        <v>490</v>
      </c>
      <c r="K87" s="33">
        <f t="shared" si="11"/>
        <v>2450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32">
        <f t="shared" si="9"/>
        <v>5</v>
      </c>
      <c r="J88" s="40">
        <f t="shared" si="10"/>
        <v>490</v>
      </c>
      <c r="K88" s="33">
        <f t="shared" si="11"/>
        <v>2450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32">
        <f t="shared" si="9"/>
        <v>5</v>
      </c>
      <c r="J89" s="40">
        <f t="shared" si="10"/>
        <v>490</v>
      </c>
      <c r="K89" s="33">
        <f t="shared" si="11"/>
        <v>2450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32">
        <f t="shared" si="9"/>
        <v>5</v>
      </c>
      <c r="J90" s="40">
        <f t="shared" si="10"/>
        <v>490</v>
      </c>
      <c r="K90" s="33">
        <f t="shared" si="11"/>
        <v>2450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32">
        <f t="shared" si="9"/>
        <v>5</v>
      </c>
      <c r="J91" s="40">
        <f t="shared" si="10"/>
        <v>490</v>
      </c>
      <c r="K91" s="33">
        <f t="shared" si="11"/>
        <v>2450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32">
        <f t="shared" si="9"/>
        <v>5</v>
      </c>
      <c r="J92" s="40">
        <f t="shared" si="10"/>
        <v>490</v>
      </c>
      <c r="K92" s="33">
        <f t="shared" si="11"/>
        <v>2450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32">
        <f t="shared" si="9"/>
        <v>5</v>
      </c>
      <c r="J93" s="40">
        <f t="shared" si="10"/>
        <v>490</v>
      </c>
      <c r="K93" s="33">
        <f t="shared" si="11"/>
        <v>2450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32">
        <f t="shared" si="9"/>
        <v>5</v>
      </c>
      <c r="J94" s="40">
        <f t="shared" si="10"/>
        <v>490</v>
      </c>
      <c r="K94" s="33">
        <f t="shared" si="11"/>
        <v>2450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32">
        <f t="shared" si="9"/>
        <v>5</v>
      </c>
      <c r="J95" s="40">
        <f t="shared" si="10"/>
        <v>490</v>
      </c>
      <c r="K95" s="33">
        <f t="shared" si="11"/>
        <v>2450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32">
        <f t="shared" si="9"/>
        <v>5</v>
      </c>
      <c r="J96" s="40">
        <f t="shared" si="10"/>
        <v>490</v>
      </c>
      <c r="K96" s="33">
        <f t="shared" si="11"/>
        <v>2450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32">
        <f t="shared" si="9"/>
        <v>5</v>
      </c>
      <c r="J97" s="40">
        <f t="shared" si="10"/>
        <v>490</v>
      </c>
      <c r="K97" s="33">
        <f t="shared" si="11"/>
        <v>2450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32">
        <f t="shared" si="9"/>
        <v>5</v>
      </c>
      <c r="J98" s="40">
        <f t="shared" si="10"/>
        <v>490</v>
      </c>
      <c r="K98" s="33">
        <f t="shared" si="11"/>
        <v>2450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32">
        <f t="shared" si="9"/>
        <v>5</v>
      </c>
      <c r="J99" s="40">
        <f t="shared" si="10"/>
        <v>490</v>
      </c>
      <c r="K99" s="33">
        <f t="shared" si="11"/>
        <v>2450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32">
        <f t="shared" si="9"/>
        <v>5</v>
      </c>
      <c r="J100" s="40">
        <f t="shared" si="10"/>
        <v>490</v>
      </c>
      <c r="K100" s="33">
        <f t="shared" si="11"/>
        <v>2450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32">
        <f t="shared" si="9"/>
        <v>5</v>
      </c>
      <c r="J101" s="40">
        <f t="shared" si="10"/>
        <v>490</v>
      </c>
      <c r="K101" s="33">
        <f t="shared" si="11"/>
        <v>2450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32">
        <f t="shared" si="9"/>
        <v>5</v>
      </c>
      <c r="J102" s="40">
        <f t="shared" si="10"/>
        <v>490</v>
      </c>
      <c r="K102" s="33">
        <f t="shared" si="11"/>
        <v>2450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32">
        <f t="shared" si="9"/>
        <v>5</v>
      </c>
      <c r="J103" s="40">
        <f t="shared" si="10"/>
        <v>490</v>
      </c>
      <c r="K103" s="33">
        <f t="shared" si="11"/>
        <v>2450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32">
        <f t="shared" si="9"/>
        <v>5</v>
      </c>
      <c r="J104" s="40">
        <f t="shared" si="10"/>
        <v>490</v>
      </c>
      <c r="K104" s="33">
        <f t="shared" si="11"/>
        <v>2450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32">
        <f t="shared" si="9"/>
        <v>5</v>
      </c>
      <c r="J105" s="40">
        <f t="shared" si="10"/>
        <v>490</v>
      </c>
      <c r="K105" s="33">
        <f t="shared" si="11"/>
        <v>2450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32">
        <f t="shared" si="9"/>
        <v>5</v>
      </c>
      <c r="J106" s="40">
        <f t="shared" si="10"/>
        <v>490</v>
      </c>
      <c r="K106" s="33">
        <f t="shared" si="11"/>
        <v>2450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32">
        <f t="shared" si="9"/>
        <v>5</v>
      </c>
      <c r="J107" s="40">
        <f t="shared" si="10"/>
        <v>490</v>
      </c>
      <c r="K107" s="33">
        <f t="shared" si="11"/>
        <v>2450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32">
        <f t="shared" si="9"/>
        <v>5</v>
      </c>
      <c r="J108" s="40">
        <f t="shared" si="10"/>
        <v>490</v>
      </c>
      <c r="K108" s="33">
        <f t="shared" si="11"/>
        <v>2450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32">
        <f t="shared" si="9"/>
        <v>5</v>
      </c>
      <c r="J109" s="40">
        <f t="shared" si="10"/>
        <v>490</v>
      </c>
      <c r="K109" s="33">
        <f t="shared" si="11"/>
        <v>2450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32">
        <f t="shared" si="9"/>
        <v>5</v>
      </c>
      <c r="J110" s="40">
        <f t="shared" si="10"/>
        <v>490</v>
      </c>
      <c r="K110" s="33">
        <f t="shared" si="11"/>
        <v>2450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32">
        <f t="shared" si="9"/>
        <v>5</v>
      </c>
      <c r="J111" s="40">
        <f t="shared" si="10"/>
        <v>490</v>
      </c>
      <c r="K111" s="33">
        <f t="shared" si="11"/>
        <v>2450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32">
        <f t="shared" si="9"/>
        <v>5</v>
      </c>
      <c r="J112" s="40">
        <f t="shared" si="10"/>
        <v>490</v>
      </c>
      <c r="K112" s="33">
        <f t="shared" si="11"/>
        <v>2450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/>
      <c r="I113" s="32">
        <f t="shared" si="9"/>
        <v>5</v>
      </c>
      <c r="J113" s="40">
        <f t="shared" si="10"/>
        <v>490</v>
      </c>
      <c r="K113" s="33">
        <f t="shared" si="11"/>
        <v>2450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/>
      <c r="I114" s="32">
        <f t="shared" si="9"/>
        <v>5</v>
      </c>
      <c r="J114" s="40">
        <f t="shared" si="10"/>
        <v>490</v>
      </c>
      <c r="K114" s="33">
        <f t="shared" si="11"/>
        <v>2450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/>
      <c r="I115" s="32">
        <f t="shared" si="9"/>
        <v>5</v>
      </c>
      <c r="J115" s="40">
        <f t="shared" si="10"/>
        <v>490</v>
      </c>
      <c r="K115" s="33">
        <f t="shared" si="11"/>
        <v>2450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/>
      <c r="I116" s="32">
        <f t="shared" si="9"/>
        <v>5</v>
      </c>
      <c r="J116" s="40">
        <f t="shared" si="10"/>
        <v>490</v>
      </c>
      <c r="K116" s="33">
        <f t="shared" si="11"/>
        <v>2450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/>
      <c r="I117" s="32">
        <f t="shared" si="9"/>
        <v>5</v>
      </c>
      <c r="J117" s="40">
        <f t="shared" si="10"/>
        <v>490</v>
      </c>
      <c r="K117" s="33">
        <f t="shared" si="11"/>
        <v>2450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/>
      <c r="I118" s="32">
        <f t="shared" si="9"/>
        <v>5</v>
      </c>
      <c r="J118" s="40">
        <f t="shared" si="10"/>
        <v>490</v>
      </c>
      <c r="K118" s="33">
        <f t="shared" si="11"/>
        <v>2450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/>
      <c r="I119" s="24">
        <f t="shared" si="9"/>
        <v>5</v>
      </c>
      <c r="J119" s="174">
        <f t="shared" si="10"/>
        <v>490</v>
      </c>
      <c r="K119" s="21">
        <f t="shared" si="11"/>
        <v>2450</v>
      </c>
      <c r="L119" s="34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tabColor rgb="FFFF0000"/>
    <pageSetUpPr fitToPage="1"/>
  </sheetPr>
  <dimension ref="A1:L78"/>
  <sheetViews>
    <sheetView topLeftCell="A7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134</v>
      </c>
      <c r="F8" s="10"/>
      <c r="G8" s="10"/>
      <c r="H8" s="38"/>
      <c r="I8" s="9" t="s">
        <v>7</v>
      </c>
      <c r="J8" s="10"/>
      <c r="K8" s="10" t="s">
        <v>138</v>
      </c>
      <c r="L8" s="11"/>
    </row>
    <row r="9" spans="1:12" ht="15" customHeight="1">
      <c r="A9" s="12" t="s">
        <v>9</v>
      </c>
      <c r="D9" s="10" t="s">
        <v>137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0"/>
      <c r="K15" s="33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tabColor rgb="FF7030A0"/>
    <pageSetUpPr fitToPage="1"/>
  </sheetPr>
  <dimension ref="A1:M119"/>
  <sheetViews>
    <sheetView topLeftCell="A7" zoomScaleNormal="100" zoomScaleSheetLayoutView="100" workbookViewId="0">
      <selection activeCell="B38" sqref="B3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.42578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71093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134</v>
      </c>
      <c r="F8" s="10"/>
      <c r="G8" s="10"/>
      <c r="H8" s="38"/>
      <c r="I8" s="9" t="s">
        <v>7</v>
      </c>
      <c r="J8" s="10"/>
      <c r="K8" s="10" t="s">
        <v>140</v>
      </c>
      <c r="L8" s="11"/>
    </row>
    <row r="9" spans="1:13" ht="15" customHeight="1">
      <c r="A9" s="12" t="s">
        <v>9</v>
      </c>
      <c r="D9" s="10" t="s">
        <v>139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22" si="0">F14*G14</f>
        <v>0</v>
      </c>
      <c r="I14" s="24">
        <v>38</v>
      </c>
      <c r="J14" s="25">
        <v>1100</v>
      </c>
      <c r="K14" s="21">
        <f>J14*I14</f>
        <v>41800</v>
      </c>
      <c r="L14" s="26"/>
    </row>
    <row r="15" spans="1:13" ht="17.100000000000001" customHeight="1">
      <c r="A15" s="17">
        <v>45299</v>
      </c>
      <c r="B15" s="73" t="s">
        <v>570</v>
      </c>
      <c r="C15" s="28"/>
      <c r="D15" s="29"/>
      <c r="E15" s="21"/>
      <c r="F15" s="30">
        <v>1</v>
      </c>
      <c r="G15" s="31">
        <f t="shared" ref="G15:G22" si="1">J14</f>
        <v>1100</v>
      </c>
      <c r="H15" s="21">
        <f t="shared" si="0"/>
        <v>1100</v>
      </c>
      <c r="I15" s="32">
        <f t="shared" ref="I15:I21" si="2">+I14+C15-F15</f>
        <v>37</v>
      </c>
      <c r="J15" s="40">
        <f t="shared" ref="J15:J21" si="3">ROUND(((K14+E15)-H15)/I15,2)</f>
        <v>1100</v>
      </c>
      <c r="K15" s="33">
        <f t="shared" ref="K15:K21" si="4">ROUND(I15*J15,2)</f>
        <v>40700</v>
      </c>
      <c r="L15" s="34"/>
      <c r="M15" s="165" t="s">
        <v>582</v>
      </c>
    </row>
    <row r="16" spans="1:13" ht="17.100000000000001" customHeight="1">
      <c r="A16" s="17">
        <v>45300</v>
      </c>
      <c r="B16" s="73" t="s">
        <v>591</v>
      </c>
      <c r="C16" s="28"/>
      <c r="D16" s="29"/>
      <c r="E16" s="21"/>
      <c r="F16" s="30">
        <v>2</v>
      </c>
      <c r="G16" s="31">
        <f t="shared" si="1"/>
        <v>1100</v>
      </c>
      <c r="H16" s="21">
        <f t="shared" si="0"/>
        <v>2200</v>
      </c>
      <c r="I16" s="32">
        <f t="shared" si="2"/>
        <v>35</v>
      </c>
      <c r="J16" s="40">
        <f t="shared" si="3"/>
        <v>1100</v>
      </c>
      <c r="K16" s="33">
        <f t="shared" si="4"/>
        <v>38500</v>
      </c>
      <c r="L16" s="34"/>
      <c r="M16" s="165" t="s">
        <v>592</v>
      </c>
    </row>
    <row r="17" spans="1:13" ht="17.100000000000001" customHeight="1">
      <c r="A17" s="17">
        <v>45303</v>
      </c>
      <c r="B17" s="73" t="s">
        <v>572</v>
      </c>
      <c r="C17" s="28"/>
      <c r="D17" s="29"/>
      <c r="E17" s="21"/>
      <c r="F17" s="30">
        <v>2</v>
      </c>
      <c r="G17" s="31">
        <f t="shared" si="1"/>
        <v>1100</v>
      </c>
      <c r="H17" s="21">
        <f t="shared" si="0"/>
        <v>2200</v>
      </c>
      <c r="I17" s="32">
        <f t="shared" si="2"/>
        <v>33</v>
      </c>
      <c r="J17" s="40">
        <f t="shared" si="3"/>
        <v>1100</v>
      </c>
      <c r="K17" s="33">
        <f t="shared" si="4"/>
        <v>36300</v>
      </c>
      <c r="L17" s="34"/>
      <c r="M17" s="165" t="s">
        <v>602</v>
      </c>
    </row>
    <row r="18" spans="1:13" ht="17.100000000000001" customHeight="1">
      <c r="A18" s="194">
        <v>45308</v>
      </c>
      <c r="B18" s="231" t="s">
        <v>615</v>
      </c>
      <c r="C18" s="196"/>
      <c r="D18" s="197"/>
      <c r="E18" s="198"/>
      <c r="F18" s="199">
        <v>3</v>
      </c>
      <c r="G18" s="208">
        <f t="shared" si="1"/>
        <v>1100</v>
      </c>
      <c r="H18" s="198">
        <f t="shared" si="0"/>
        <v>3300</v>
      </c>
      <c r="I18" s="201">
        <f t="shared" si="2"/>
        <v>30</v>
      </c>
      <c r="J18" s="202">
        <f t="shared" si="3"/>
        <v>1100</v>
      </c>
      <c r="K18" s="203">
        <f t="shared" si="4"/>
        <v>33000</v>
      </c>
      <c r="L18" s="204"/>
      <c r="M18" s="205" t="s">
        <v>616</v>
      </c>
    </row>
    <row r="19" spans="1:13" ht="17.100000000000001" customHeight="1">
      <c r="A19" s="240">
        <v>45397</v>
      </c>
      <c r="B19" s="325" t="s">
        <v>572</v>
      </c>
      <c r="C19" s="241"/>
      <c r="D19" s="242"/>
      <c r="E19" s="243"/>
      <c r="F19" s="244">
        <v>2</v>
      </c>
      <c r="G19" s="23">
        <f>J17</f>
        <v>1100</v>
      </c>
      <c r="H19" s="21">
        <f>F19*G19</f>
        <v>2200</v>
      </c>
      <c r="I19" s="201">
        <f>+I18+C19-F19</f>
        <v>28</v>
      </c>
      <c r="J19" s="202">
        <f>ROUND(((K18+E19)-H19)/I19,2)</f>
        <v>1100</v>
      </c>
      <c r="K19" s="203">
        <f>ROUND(I19*J19,2)</f>
        <v>30800</v>
      </c>
      <c r="L19" s="246"/>
      <c r="M19" s="165" t="s">
        <v>853</v>
      </c>
    </row>
    <row r="20" spans="1:13" ht="17.100000000000001" customHeight="1">
      <c r="A20" s="17">
        <v>45407</v>
      </c>
      <c r="B20" s="85" t="s">
        <v>572</v>
      </c>
      <c r="C20" s="19"/>
      <c r="D20" s="20"/>
      <c r="E20" s="21"/>
      <c r="F20" s="22">
        <v>1</v>
      </c>
      <c r="G20" s="23">
        <f>J18</f>
        <v>1100</v>
      </c>
      <c r="H20" s="21">
        <f t="shared" si="0"/>
        <v>1100</v>
      </c>
      <c r="I20" s="201">
        <f>+I19+C20-F20</f>
        <v>27</v>
      </c>
      <c r="J20" s="202">
        <f>ROUND(((K19+E20)-H20)/I20,2)</f>
        <v>1100</v>
      </c>
      <c r="K20" s="203">
        <f>ROUND(I20*J20,2)</f>
        <v>29700</v>
      </c>
      <c r="L20" s="26"/>
      <c r="M20" s="165" t="s">
        <v>849</v>
      </c>
    </row>
    <row r="21" spans="1:13" ht="17.100000000000001" customHeight="1">
      <c r="A21" s="194">
        <v>45412</v>
      </c>
      <c r="B21" s="195" t="s">
        <v>566</v>
      </c>
      <c r="C21" s="196"/>
      <c r="D21" s="197"/>
      <c r="E21" s="198"/>
      <c r="F21" s="199">
        <v>1</v>
      </c>
      <c r="G21" s="208">
        <f t="shared" si="1"/>
        <v>1100</v>
      </c>
      <c r="H21" s="198">
        <f t="shared" si="0"/>
        <v>1100</v>
      </c>
      <c r="I21" s="201">
        <f t="shared" si="2"/>
        <v>26</v>
      </c>
      <c r="J21" s="202">
        <f t="shared" si="3"/>
        <v>1100</v>
      </c>
      <c r="K21" s="203">
        <f t="shared" si="4"/>
        <v>28600</v>
      </c>
      <c r="L21" s="204"/>
      <c r="M21" s="205" t="s">
        <v>864</v>
      </c>
    </row>
    <row r="22" spans="1:13" ht="17.100000000000001" customHeight="1">
      <c r="A22" s="17">
        <v>45419</v>
      </c>
      <c r="B22" s="73" t="s">
        <v>566</v>
      </c>
      <c r="C22" s="19"/>
      <c r="D22" s="20"/>
      <c r="E22" s="21"/>
      <c r="F22" s="22">
        <v>1</v>
      </c>
      <c r="G22" s="23">
        <f t="shared" si="1"/>
        <v>1100</v>
      </c>
      <c r="H22" s="21">
        <f t="shared" si="0"/>
        <v>1100</v>
      </c>
      <c r="I22" s="24">
        <f t="shared" ref="I22:I27" si="5">+I21+C22-F22</f>
        <v>25</v>
      </c>
      <c r="J22" s="174">
        <f t="shared" ref="J22:J27" si="6">ROUND(((K21+E22)-H22)/I22,2)</f>
        <v>1100</v>
      </c>
      <c r="K22" s="21">
        <f t="shared" ref="K22:K27" si="7">ROUND(I22*J22,2)</f>
        <v>27500</v>
      </c>
      <c r="L22" s="26"/>
      <c r="M22" s="165" t="s">
        <v>878</v>
      </c>
    </row>
    <row r="23" spans="1:13" ht="17.100000000000001" customHeight="1">
      <c r="A23" s="17">
        <v>45421</v>
      </c>
      <c r="B23" s="70" t="s">
        <v>572</v>
      </c>
      <c r="C23" s="28"/>
      <c r="D23" s="29"/>
      <c r="E23" s="21"/>
      <c r="F23" s="30">
        <v>1</v>
      </c>
      <c r="G23" s="23">
        <f t="shared" ref="G23:G30" si="8">J22</f>
        <v>1100</v>
      </c>
      <c r="H23" s="21">
        <f t="shared" ref="H23:H30" si="9">F23*G23</f>
        <v>1100</v>
      </c>
      <c r="I23" s="24">
        <f t="shared" si="5"/>
        <v>24</v>
      </c>
      <c r="J23" s="174">
        <f t="shared" si="6"/>
        <v>1100</v>
      </c>
      <c r="K23" s="21">
        <f t="shared" si="7"/>
        <v>26400</v>
      </c>
      <c r="L23" s="34"/>
      <c r="M23" s="165" t="s">
        <v>892</v>
      </c>
    </row>
    <row r="24" spans="1:13" ht="17.100000000000001" customHeight="1">
      <c r="A24" s="194">
        <v>45422</v>
      </c>
      <c r="B24" s="195" t="s">
        <v>588</v>
      </c>
      <c r="C24" s="196"/>
      <c r="D24" s="197"/>
      <c r="E24" s="198"/>
      <c r="F24" s="199">
        <v>1</v>
      </c>
      <c r="G24" s="200">
        <f t="shared" si="8"/>
        <v>1100</v>
      </c>
      <c r="H24" s="198">
        <f t="shared" si="9"/>
        <v>1100</v>
      </c>
      <c r="I24" s="298">
        <f t="shared" si="5"/>
        <v>23</v>
      </c>
      <c r="J24" s="299">
        <f t="shared" si="6"/>
        <v>1100</v>
      </c>
      <c r="K24" s="198">
        <f t="shared" si="7"/>
        <v>25300</v>
      </c>
      <c r="L24" s="204"/>
      <c r="M24" s="205" t="s">
        <v>897</v>
      </c>
    </row>
    <row r="25" spans="1:13" ht="17.100000000000001" customHeight="1">
      <c r="A25" s="17">
        <v>45453</v>
      </c>
      <c r="B25" s="73" t="s">
        <v>591</v>
      </c>
      <c r="C25" s="19"/>
      <c r="D25" s="20"/>
      <c r="E25" s="21"/>
      <c r="F25" s="22">
        <v>1</v>
      </c>
      <c r="G25" s="23">
        <f t="shared" si="8"/>
        <v>1100</v>
      </c>
      <c r="H25" s="21">
        <f t="shared" si="9"/>
        <v>1100</v>
      </c>
      <c r="I25" s="24">
        <f t="shared" si="5"/>
        <v>22</v>
      </c>
      <c r="J25" s="174">
        <f t="shared" si="6"/>
        <v>1100</v>
      </c>
      <c r="K25" s="21">
        <f t="shared" si="7"/>
        <v>24200</v>
      </c>
      <c r="L25" s="26"/>
      <c r="M25" s="165" t="s">
        <v>983</v>
      </c>
    </row>
    <row r="26" spans="1:13" ht="17.100000000000001" customHeight="1">
      <c r="A26" s="17">
        <v>45454</v>
      </c>
      <c r="B26" s="70" t="s">
        <v>615</v>
      </c>
      <c r="C26" s="28"/>
      <c r="D26" s="29"/>
      <c r="E26" s="21"/>
      <c r="F26" s="30">
        <v>8</v>
      </c>
      <c r="G26" s="23">
        <f t="shared" si="8"/>
        <v>1100</v>
      </c>
      <c r="H26" s="21">
        <f t="shared" si="9"/>
        <v>8800</v>
      </c>
      <c r="I26" s="24">
        <f t="shared" si="5"/>
        <v>14</v>
      </c>
      <c r="J26" s="174">
        <f t="shared" si="6"/>
        <v>1100</v>
      </c>
      <c r="K26" s="21">
        <f t="shared" si="7"/>
        <v>15400</v>
      </c>
      <c r="L26" s="34"/>
      <c r="M26" s="165" t="s">
        <v>990</v>
      </c>
    </row>
    <row r="27" spans="1:13" ht="17.100000000000001" customHeight="1">
      <c r="A27" s="17">
        <v>45463</v>
      </c>
      <c r="B27" s="70" t="s">
        <v>605</v>
      </c>
      <c r="C27" s="28"/>
      <c r="D27" s="29"/>
      <c r="E27" s="21"/>
      <c r="F27" s="30">
        <v>2</v>
      </c>
      <c r="G27" s="23">
        <f t="shared" si="8"/>
        <v>1100</v>
      </c>
      <c r="H27" s="21">
        <f t="shared" si="9"/>
        <v>2200</v>
      </c>
      <c r="I27" s="24">
        <f t="shared" si="5"/>
        <v>12</v>
      </c>
      <c r="J27" s="174">
        <f t="shared" si="6"/>
        <v>1100</v>
      </c>
      <c r="K27" s="21">
        <f t="shared" si="7"/>
        <v>13200</v>
      </c>
      <c r="L27" s="34"/>
      <c r="M27" s="165" t="s">
        <v>998</v>
      </c>
    </row>
    <row r="28" spans="1:13" ht="17.100000000000001" customHeight="1">
      <c r="A28" s="17">
        <v>45470</v>
      </c>
      <c r="B28" s="70" t="s">
        <v>615</v>
      </c>
      <c r="C28" s="28"/>
      <c r="D28" s="29"/>
      <c r="E28" s="21"/>
      <c r="F28" s="30">
        <v>8</v>
      </c>
      <c r="G28" s="23">
        <f t="shared" si="8"/>
        <v>1100</v>
      </c>
      <c r="H28" s="21">
        <f t="shared" si="9"/>
        <v>8800</v>
      </c>
      <c r="I28" s="24">
        <f t="shared" ref="I28:I32" si="10">+I27+C28-F28</f>
        <v>4</v>
      </c>
      <c r="J28" s="174">
        <f>ROUND(((K27+E28)-H28)/I28,2)</f>
        <v>1100</v>
      </c>
      <c r="K28" s="21">
        <f t="shared" ref="K28:K34" si="11">ROUND(I28*J28,2)</f>
        <v>4400</v>
      </c>
      <c r="L28" s="34"/>
      <c r="M28" s="165" t="s">
        <v>1016</v>
      </c>
    </row>
    <row r="29" spans="1:13" ht="17.100000000000001" customHeight="1">
      <c r="A29" s="17">
        <v>45470</v>
      </c>
      <c r="B29" s="70" t="s">
        <v>591</v>
      </c>
      <c r="C29" s="28"/>
      <c r="D29" s="29"/>
      <c r="E29" s="21"/>
      <c r="F29" s="30">
        <v>2</v>
      </c>
      <c r="G29" s="23">
        <f t="shared" si="8"/>
        <v>1100</v>
      </c>
      <c r="H29" s="21">
        <f t="shared" si="9"/>
        <v>2200</v>
      </c>
      <c r="I29" s="24">
        <f t="shared" si="10"/>
        <v>2</v>
      </c>
      <c r="J29" s="174">
        <f>ROUND(((K28+E29)-H29)/I29,2)</f>
        <v>1100</v>
      </c>
      <c r="K29" s="21">
        <f t="shared" si="11"/>
        <v>2200</v>
      </c>
      <c r="L29" s="34"/>
      <c r="M29" s="165" t="s">
        <v>1019</v>
      </c>
    </row>
    <row r="30" spans="1:13" ht="17.100000000000001" customHeight="1">
      <c r="A30" s="17">
        <v>45482</v>
      </c>
      <c r="B30" s="70" t="s">
        <v>580</v>
      </c>
      <c r="C30" s="28"/>
      <c r="D30" s="29"/>
      <c r="E30" s="21"/>
      <c r="F30" s="30">
        <v>2</v>
      </c>
      <c r="G30" s="23">
        <f t="shared" si="8"/>
        <v>1100</v>
      </c>
      <c r="H30" s="21">
        <f t="shared" si="9"/>
        <v>2200</v>
      </c>
      <c r="I30" s="24">
        <f t="shared" si="10"/>
        <v>0</v>
      </c>
      <c r="J30" s="174">
        <v>0</v>
      </c>
      <c r="K30" s="21">
        <f t="shared" si="11"/>
        <v>0</v>
      </c>
      <c r="L30" s="34"/>
      <c r="M30" s="165" t="s">
        <v>1051</v>
      </c>
    </row>
    <row r="31" spans="1:13" ht="17.100000000000001" customHeight="1">
      <c r="A31" s="155">
        <v>45574</v>
      </c>
      <c r="B31" s="414" t="s">
        <v>1366</v>
      </c>
      <c r="C31" s="156">
        <v>10</v>
      </c>
      <c r="D31" s="157">
        <v>980</v>
      </c>
      <c r="E31" s="158">
        <f>C31*D31</f>
        <v>9800</v>
      </c>
      <c r="F31" s="159"/>
      <c r="G31" s="415"/>
      <c r="H31" s="158"/>
      <c r="I31" s="416">
        <f t="shared" si="10"/>
        <v>10</v>
      </c>
      <c r="J31" s="417">
        <f>ROUND(((K30+E31)-H31)/I31,2)</f>
        <v>980</v>
      </c>
      <c r="K31" s="158">
        <f t="shared" si="11"/>
        <v>9800</v>
      </c>
      <c r="L31" s="164"/>
      <c r="M31" s="168" t="s">
        <v>1098</v>
      </c>
    </row>
    <row r="32" spans="1:13" ht="17.100000000000001" customHeight="1">
      <c r="A32" s="17">
        <v>45569</v>
      </c>
      <c r="B32" s="70" t="s">
        <v>607</v>
      </c>
      <c r="C32" s="28"/>
      <c r="D32" s="29"/>
      <c r="E32" s="21"/>
      <c r="F32" s="30">
        <v>3</v>
      </c>
      <c r="G32" s="23">
        <f t="shared" ref="G32" si="12">J31</f>
        <v>980</v>
      </c>
      <c r="H32" s="21">
        <f t="shared" ref="H32" si="13">F32*G32</f>
        <v>2940</v>
      </c>
      <c r="I32" s="24">
        <f t="shared" si="10"/>
        <v>7</v>
      </c>
      <c r="J32" s="174">
        <f>ROUND(((K31+E32)-H32)/I32,2)</f>
        <v>980</v>
      </c>
      <c r="K32" s="21">
        <f t="shared" si="11"/>
        <v>6860</v>
      </c>
      <c r="L32" s="34"/>
      <c r="M32" s="165" t="s">
        <v>1339</v>
      </c>
    </row>
    <row r="33" spans="1:13" ht="17.100000000000001" customHeight="1">
      <c r="A33" s="17">
        <v>45575</v>
      </c>
      <c r="B33" s="402" t="s">
        <v>572</v>
      </c>
      <c r="C33" s="28"/>
      <c r="D33" s="29"/>
      <c r="E33" s="21"/>
      <c r="F33" s="30">
        <v>1</v>
      </c>
      <c r="G33" s="23">
        <f t="shared" ref="G33" si="14">J32</f>
        <v>980</v>
      </c>
      <c r="H33" s="21">
        <f t="shared" ref="H33" si="15">F33*G33</f>
        <v>980</v>
      </c>
      <c r="I33" s="24">
        <f t="shared" ref="I33" si="16">+I32+C33-F33</f>
        <v>6</v>
      </c>
      <c r="J33" s="174">
        <f>ROUND(((K32+E33)-H33)/I33,2)</f>
        <v>980</v>
      </c>
      <c r="K33" s="21">
        <f t="shared" si="11"/>
        <v>5880</v>
      </c>
      <c r="L33" s="34"/>
      <c r="M33" s="165" t="s">
        <v>1367</v>
      </c>
    </row>
    <row r="34" spans="1:13" ht="17.100000000000001" customHeight="1">
      <c r="A34" s="17">
        <v>45575</v>
      </c>
      <c r="B34" s="70" t="s">
        <v>574</v>
      </c>
      <c r="C34" s="28"/>
      <c r="D34" s="29"/>
      <c r="E34" s="21"/>
      <c r="F34" s="30">
        <v>2</v>
      </c>
      <c r="G34" s="23">
        <f t="shared" ref="G34" si="17">J33</f>
        <v>980</v>
      </c>
      <c r="H34" s="21">
        <f t="shared" ref="H34" si="18">F34*G34</f>
        <v>1960</v>
      </c>
      <c r="I34" s="24">
        <f t="shared" ref="I34" si="19">+I33+C34-F34</f>
        <v>4</v>
      </c>
      <c r="J34" s="174">
        <f>ROUND(((K33+E34)-H34)/I34,2)</f>
        <v>980</v>
      </c>
      <c r="K34" s="21">
        <f t="shared" si="11"/>
        <v>3920</v>
      </c>
      <c r="L34" s="34"/>
      <c r="M34" s="165" t="s">
        <v>1368</v>
      </c>
    </row>
    <row r="35" spans="1:13" ht="17.100000000000001" customHeight="1">
      <c r="A35" s="17">
        <v>45579</v>
      </c>
      <c r="B35" s="70" t="s">
        <v>580</v>
      </c>
      <c r="C35" s="28"/>
      <c r="D35" s="29"/>
      <c r="E35" s="21"/>
      <c r="F35" s="30">
        <v>1</v>
      </c>
      <c r="G35" s="23">
        <f t="shared" ref="G35" si="20">J34</f>
        <v>980</v>
      </c>
      <c r="H35" s="21">
        <f t="shared" ref="H35" si="21">F35*G35</f>
        <v>980</v>
      </c>
      <c r="I35" s="24">
        <f t="shared" ref="I35" si="22">+I34+C35-F35</f>
        <v>3</v>
      </c>
      <c r="J35" s="174">
        <f>ROUND(((K34+E35)-H35)/I35,2)</f>
        <v>980</v>
      </c>
      <c r="K35" s="21">
        <f t="shared" ref="K35" si="23">ROUND(I35*J35,2)</f>
        <v>2940</v>
      </c>
      <c r="L35" s="34"/>
      <c r="M35" s="165" t="s">
        <v>1375</v>
      </c>
    </row>
    <row r="36" spans="1:13" ht="17.100000000000001" customHeight="1">
      <c r="A36" s="17">
        <v>45579</v>
      </c>
      <c r="B36" s="70" t="s">
        <v>615</v>
      </c>
      <c r="C36" s="28"/>
      <c r="D36" s="29"/>
      <c r="E36" s="21"/>
      <c r="F36" s="30">
        <v>3</v>
      </c>
      <c r="G36" s="23">
        <f t="shared" ref="G36" si="24">J35</f>
        <v>980</v>
      </c>
      <c r="H36" s="21">
        <f t="shared" ref="H36" si="25">F36*G36</f>
        <v>2940</v>
      </c>
      <c r="I36" s="24">
        <f t="shared" ref="I36" si="26">+I35+C36-F36</f>
        <v>0</v>
      </c>
      <c r="J36" s="174">
        <v>0</v>
      </c>
      <c r="K36" s="21">
        <f t="shared" ref="K36" si="27">ROUND(I36*J36,2)</f>
        <v>0</v>
      </c>
      <c r="L36" s="34"/>
      <c r="M36" s="165" t="s">
        <v>1378</v>
      </c>
    </row>
    <row r="37" spans="1:13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ref="I37:I73" si="28">+I36+C37-F37</f>
        <v>0</v>
      </c>
      <c r="J37" s="40" t="e">
        <f t="shared" ref="J37:J73" si="29">ROUND(((K36+E37)-H37)/I37,2)</f>
        <v>#DIV/0!</v>
      </c>
      <c r="K37" s="33" t="e">
        <f t="shared" ref="K37:K73" si="30">ROUND(I37*J37,2)</f>
        <v>#DIV/0!</v>
      </c>
      <c r="L37" s="34"/>
    </row>
    <row r="38" spans="1:13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28"/>
        <v>0</v>
      </c>
      <c r="J38" s="40" t="e">
        <f t="shared" si="29"/>
        <v>#DIV/0!</v>
      </c>
      <c r="K38" s="33" t="e">
        <f t="shared" si="30"/>
        <v>#DIV/0!</v>
      </c>
      <c r="L38" s="34"/>
    </row>
    <row r="39" spans="1:13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28"/>
        <v>0</v>
      </c>
      <c r="J39" s="40" t="e">
        <f t="shared" si="29"/>
        <v>#DIV/0!</v>
      </c>
      <c r="K39" s="33" t="e">
        <f t="shared" si="30"/>
        <v>#DIV/0!</v>
      </c>
      <c r="L39" s="34"/>
    </row>
    <row r="40" spans="1:13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28"/>
        <v>0</v>
      </c>
      <c r="J40" s="40" t="e">
        <f t="shared" si="29"/>
        <v>#DIV/0!</v>
      </c>
      <c r="K40" s="33" t="e">
        <f t="shared" si="30"/>
        <v>#DIV/0!</v>
      </c>
      <c r="L40" s="34"/>
    </row>
    <row r="41" spans="1:13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28"/>
        <v>0</v>
      </c>
      <c r="J41" s="40" t="e">
        <f t="shared" si="29"/>
        <v>#DIV/0!</v>
      </c>
      <c r="K41" s="33" t="e">
        <f t="shared" si="30"/>
        <v>#DIV/0!</v>
      </c>
      <c r="L41" s="34"/>
    </row>
    <row r="42" spans="1:13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28"/>
        <v>0</v>
      </c>
      <c r="J42" s="40" t="e">
        <f t="shared" si="29"/>
        <v>#DIV/0!</v>
      </c>
      <c r="K42" s="33" t="e">
        <f t="shared" si="30"/>
        <v>#DIV/0!</v>
      </c>
      <c r="L42" s="34"/>
    </row>
    <row r="43" spans="1:13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28"/>
        <v>0</v>
      </c>
      <c r="J43" s="40" t="e">
        <f t="shared" si="29"/>
        <v>#DIV/0!</v>
      </c>
      <c r="K43" s="33" t="e">
        <f t="shared" si="30"/>
        <v>#DIV/0!</v>
      </c>
      <c r="L43" s="34"/>
    </row>
    <row r="44" spans="1:13" ht="17.100000000000001" customHeight="1">
      <c r="A44" s="17"/>
      <c r="B44" s="70"/>
      <c r="C44" s="28"/>
      <c r="D44" s="29"/>
      <c r="E44" s="21"/>
      <c r="F44" s="30"/>
      <c r="G44" s="31"/>
      <c r="H44" s="21"/>
      <c r="I44" s="32">
        <f t="shared" si="28"/>
        <v>0</v>
      </c>
      <c r="J44" s="40" t="e">
        <f t="shared" si="29"/>
        <v>#DIV/0!</v>
      </c>
      <c r="K44" s="33" t="e">
        <f t="shared" si="30"/>
        <v>#DIV/0!</v>
      </c>
      <c r="L44" s="34"/>
    </row>
    <row r="45" spans="1:13" ht="17.100000000000001" customHeight="1">
      <c r="A45" s="17"/>
      <c r="B45" s="70"/>
      <c r="C45" s="28"/>
      <c r="D45" s="29"/>
      <c r="E45" s="21"/>
      <c r="F45" s="30"/>
      <c r="G45" s="31"/>
      <c r="H45" s="21"/>
      <c r="I45" s="32">
        <f t="shared" si="28"/>
        <v>0</v>
      </c>
      <c r="J45" s="40" t="e">
        <f t="shared" si="29"/>
        <v>#DIV/0!</v>
      </c>
      <c r="K45" s="33" t="e">
        <f t="shared" si="30"/>
        <v>#DIV/0!</v>
      </c>
      <c r="L45" s="34"/>
    </row>
    <row r="46" spans="1:13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28"/>
        <v>0</v>
      </c>
      <c r="J46" s="40" t="e">
        <f t="shared" si="29"/>
        <v>#DIV/0!</v>
      </c>
      <c r="K46" s="33" t="e">
        <f t="shared" si="30"/>
        <v>#DIV/0!</v>
      </c>
      <c r="L46" s="34"/>
    </row>
    <row r="47" spans="1:13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28"/>
        <v>0</v>
      </c>
      <c r="J47" s="40" t="e">
        <f t="shared" si="29"/>
        <v>#DIV/0!</v>
      </c>
      <c r="K47" s="33" t="e">
        <f t="shared" si="30"/>
        <v>#DIV/0!</v>
      </c>
      <c r="L47" s="34"/>
    </row>
    <row r="48" spans="1:13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28"/>
        <v>0</v>
      </c>
      <c r="J48" s="40" t="e">
        <f t="shared" si="29"/>
        <v>#DIV/0!</v>
      </c>
      <c r="K48" s="33" t="e">
        <f t="shared" si="30"/>
        <v>#DIV/0!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28"/>
        <v>0</v>
      </c>
      <c r="J49" s="40" t="e">
        <f t="shared" si="29"/>
        <v>#DIV/0!</v>
      </c>
      <c r="K49" s="33" t="e">
        <f t="shared" si="30"/>
        <v>#DIV/0!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28"/>
        <v>0</v>
      </c>
      <c r="J50" s="40" t="e">
        <f t="shared" si="29"/>
        <v>#DIV/0!</v>
      </c>
      <c r="K50" s="33" t="e">
        <f t="shared" si="30"/>
        <v>#DIV/0!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28"/>
        <v>0</v>
      </c>
      <c r="J51" s="40" t="e">
        <f t="shared" si="29"/>
        <v>#DIV/0!</v>
      </c>
      <c r="K51" s="33" t="e">
        <f t="shared" si="30"/>
        <v>#DIV/0!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28"/>
        <v>0</v>
      </c>
      <c r="J52" s="40" t="e">
        <f t="shared" si="29"/>
        <v>#DIV/0!</v>
      </c>
      <c r="K52" s="33" t="e">
        <f t="shared" si="30"/>
        <v>#DIV/0!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28"/>
        <v>0</v>
      </c>
      <c r="J53" s="40" t="e">
        <f t="shared" si="29"/>
        <v>#DIV/0!</v>
      </c>
      <c r="K53" s="33" t="e">
        <f t="shared" si="30"/>
        <v>#DIV/0!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28"/>
        <v>0</v>
      </c>
      <c r="J54" s="40" t="e">
        <f t="shared" si="29"/>
        <v>#DIV/0!</v>
      </c>
      <c r="K54" s="33" t="e">
        <f t="shared" si="30"/>
        <v>#DIV/0!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28"/>
        <v>0</v>
      </c>
      <c r="J55" s="40" t="e">
        <f t="shared" si="29"/>
        <v>#DIV/0!</v>
      </c>
      <c r="K55" s="33" t="e">
        <f t="shared" si="30"/>
        <v>#DIV/0!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28"/>
        <v>0</v>
      </c>
      <c r="J56" s="40" t="e">
        <f t="shared" si="29"/>
        <v>#DIV/0!</v>
      </c>
      <c r="K56" s="33" t="e">
        <f t="shared" si="30"/>
        <v>#DIV/0!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28"/>
        <v>0</v>
      </c>
      <c r="J57" s="40" t="e">
        <f t="shared" si="29"/>
        <v>#DIV/0!</v>
      </c>
      <c r="K57" s="33" t="e">
        <f t="shared" si="30"/>
        <v>#DIV/0!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28"/>
        <v>0</v>
      </c>
      <c r="J58" s="40" t="e">
        <f t="shared" si="29"/>
        <v>#DIV/0!</v>
      </c>
      <c r="K58" s="33" t="e">
        <f t="shared" si="30"/>
        <v>#DIV/0!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28"/>
        <v>0</v>
      </c>
      <c r="J59" s="40" t="e">
        <f t="shared" si="29"/>
        <v>#DIV/0!</v>
      </c>
      <c r="K59" s="33" t="e">
        <f t="shared" si="30"/>
        <v>#DIV/0!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28"/>
        <v>0</v>
      </c>
      <c r="J60" s="40" t="e">
        <f t="shared" si="29"/>
        <v>#DIV/0!</v>
      </c>
      <c r="K60" s="33" t="e">
        <f t="shared" si="30"/>
        <v>#DIV/0!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28"/>
        <v>0</v>
      </c>
      <c r="J61" s="40" t="e">
        <f t="shared" si="29"/>
        <v>#DIV/0!</v>
      </c>
      <c r="K61" s="33" t="e">
        <f t="shared" si="30"/>
        <v>#DIV/0!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28"/>
        <v>0</v>
      </c>
      <c r="J62" s="40" t="e">
        <f t="shared" si="29"/>
        <v>#DIV/0!</v>
      </c>
      <c r="K62" s="33" t="e">
        <f t="shared" si="30"/>
        <v>#DIV/0!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28"/>
        <v>0</v>
      </c>
      <c r="J63" s="40" t="e">
        <f t="shared" si="29"/>
        <v>#DIV/0!</v>
      </c>
      <c r="K63" s="33" t="e">
        <f t="shared" si="30"/>
        <v>#DIV/0!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28"/>
        <v>0</v>
      </c>
      <c r="J64" s="40" t="e">
        <f t="shared" si="29"/>
        <v>#DIV/0!</v>
      </c>
      <c r="K64" s="33" t="e">
        <f t="shared" si="30"/>
        <v>#DIV/0!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28"/>
        <v>0</v>
      </c>
      <c r="J65" s="40" t="e">
        <f t="shared" si="29"/>
        <v>#DIV/0!</v>
      </c>
      <c r="K65" s="33" t="e">
        <f t="shared" si="30"/>
        <v>#DIV/0!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28"/>
        <v>0</v>
      </c>
      <c r="J66" s="40" t="e">
        <f t="shared" si="29"/>
        <v>#DIV/0!</v>
      </c>
      <c r="K66" s="33" t="e">
        <f t="shared" si="30"/>
        <v>#DIV/0!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28"/>
        <v>0</v>
      </c>
      <c r="J67" s="40" t="e">
        <f t="shared" si="29"/>
        <v>#DIV/0!</v>
      </c>
      <c r="K67" s="33" t="e">
        <f t="shared" si="30"/>
        <v>#DIV/0!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28"/>
        <v>0</v>
      </c>
      <c r="J68" s="40" t="e">
        <f t="shared" si="29"/>
        <v>#DIV/0!</v>
      </c>
      <c r="K68" s="33" t="e">
        <f t="shared" si="30"/>
        <v>#DIV/0!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28"/>
        <v>0</v>
      </c>
      <c r="J69" s="40" t="e">
        <f t="shared" si="29"/>
        <v>#DIV/0!</v>
      </c>
      <c r="K69" s="33" t="e">
        <f t="shared" si="30"/>
        <v>#DIV/0!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28"/>
        <v>0</v>
      </c>
      <c r="J70" s="40" t="e">
        <f t="shared" si="29"/>
        <v>#DIV/0!</v>
      </c>
      <c r="K70" s="33" t="e">
        <f t="shared" si="30"/>
        <v>#DIV/0!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28"/>
        <v>0</v>
      </c>
      <c r="J71" s="40" t="e">
        <f t="shared" si="29"/>
        <v>#DIV/0!</v>
      </c>
      <c r="K71" s="33" t="e">
        <f t="shared" si="30"/>
        <v>#DIV/0!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28"/>
        <v>0</v>
      </c>
      <c r="J72" s="40" t="e">
        <f t="shared" si="29"/>
        <v>#DIV/0!</v>
      </c>
      <c r="K72" s="33" t="e">
        <f t="shared" si="30"/>
        <v>#DIV/0!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28"/>
        <v>0</v>
      </c>
      <c r="J73" s="40" t="e">
        <f t="shared" si="29"/>
        <v>#DIV/0!</v>
      </c>
      <c r="K73" s="33" t="e">
        <f t="shared" si="30"/>
        <v>#DIV/0!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32">
        <f t="shared" ref="I74:I119" si="31">+I73+C74-F74</f>
        <v>0</v>
      </c>
      <c r="J74" s="40" t="e">
        <f t="shared" ref="J74:J119" si="32">ROUND(((K73+E74)-H74)/I74,2)</f>
        <v>#DIV/0!</v>
      </c>
      <c r="K74" s="33" t="e">
        <f t="shared" ref="K74:K119" si="33">ROUND(I74*J74,2)</f>
        <v>#DIV/0!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32">
        <f t="shared" si="31"/>
        <v>0</v>
      </c>
      <c r="J75" s="40" t="e">
        <f t="shared" si="32"/>
        <v>#DIV/0!</v>
      </c>
      <c r="K75" s="33" t="e">
        <f t="shared" si="33"/>
        <v>#DIV/0!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32">
        <f t="shared" si="31"/>
        <v>0</v>
      </c>
      <c r="J76" s="40" t="e">
        <f t="shared" si="32"/>
        <v>#DIV/0!</v>
      </c>
      <c r="K76" s="33" t="e">
        <f t="shared" si="33"/>
        <v>#DIV/0!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32">
        <f t="shared" si="31"/>
        <v>0</v>
      </c>
      <c r="J77" s="40" t="e">
        <f t="shared" si="32"/>
        <v>#DIV/0!</v>
      </c>
      <c r="K77" s="33" t="e">
        <f t="shared" si="33"/>
        <v>#DIV/0!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32">
        <f t="shared" si="31"/>
        <v>0</v>
      </c>
      <c r="J78" s="40" t="e">
        <f t="shared" si="32"/>
        <v>#DIV/0!</v>
      </c>
      <c r="K78" s="33" t="e">
        <f t="shared" si="33"/>
        <v>#DIV/0!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32">
        <f t="shared" si="31"/>
        <v>0</v>
      </c>
      <c r="J79" s="40" t="e">
        <f t="shared" si="32"/>
        <v>#DIV/0!</v>
      </c>
      <c r="K79" s="33" t="e">
        <f t="shared" si="33"/>
        <v>#DIV/0!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32">
        <f t="shared" si="31"/>
        <v>0</v>
      </c>
      <c r="J80" s="40" t="e">
        <f t="shared" si="32"/>
        <v>#DIV/0!</v>
      </c>
      <c r="K80" s="33" t="e">
        <f t="shared" si="33"/>
        <v>#DIV/0!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32">
        <f t="shared" si="31"/>
        <v>0</v>
      </c>
      <c r="J81" s="40" t="e">
        <f t="shared" si="32"/>
        <v>#DIV/0!</v>
      </c>
      <c r="K81" s="33" t="e">
        <f t="shared" si="33"/>
        <v>#DIV/0!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32">
        <f t="shared" si="31"/>
        <v>0</v>
      </c>
      <c r="J82" s="40" t="e">
        <f t="shared" si="32"/>
        <v>#DIV/0!</v>
      </c>
      <c r="K82" s="33" t="e">
        <f t="shared" si="33"/>
        <v>#DIV/0!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32">
        <f t="shared" si="31"/>
        <v>0</v>
      </c>
      <c r="J83" s="40" t="e">
        <f t="shared" si="32"/>
        <v>#DIV/0!</v>
      </c>
      <c r="K83" s="33" t="e">
        <f t="shared" si="33"/>
        <v>#DIV/0!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32">
        <f t="shared" si="31"/>
        <v>0</v>
      </c>
      <c r="J84" s="40" t="e">
        <f t="shared" si="32"/>
        <v>#DIV/0!</v>
      </c>
      <c r="K84" s="33" t="e">
        <f t="shared" si="33"/>
        <v>#DIV/0!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32">
        <f t="shared" si="31"/>
        <v>0</v>
      </c>
      <c r="J85" s="40" t="e">
        <f t="shared" si="32"/>
        <v>#DIV/0!</v>
      </c>
      <c r="K85" s="33" t="e">
        <f t="shared" si="33"/>
        <v>#DIV/0!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32">
        <f t="shared" si="31"/>
        <v>0</v>
      </c>
      <c r="J86" s="40" t="e">
        <f t="shared" si="32"/>
        <v>#DIV/0!</v>
      </c>
      <c r="K86" s="33" t="e">
        <f t="shared" si="33"/>
        <v>#DIV/0!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32">
        <f t="shared" si="31"/>
        <v>0</v>
      </c>
      <c r="J87" s="40" t="e">
        <f t="shared" si="32"/>
        <v>#DIV/0!</v>
      </c>
      <c r="K87" s="33" t="e">
        <f t="shared" si="33"/>
        <v>#DIV/0!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32">
        <f t="shared" si="31"/>
        <v>0</v>
      </c>
      <c r="J88" s="40" t="e">
        <f t="shared" si="32"/>
        <v>#DIV/0!</v>
      </c>
      <c r="K88" s="33" t="e">
        <f t="shared" si="33"/>
        <v>#DIV/0!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32">
        <f t="shared" si="31"/>
        <v>0</v>
      </c>
      <c r="J89" s="40" t="e">
        <f t="shared" si="32"/>
        <v>#DIV/0!</v>
      </c>
      <c r="K89" s="33" t="e">
        <f t="shared" si="33"/>
        <v>#DIV/0!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32">
        <f t="shared" si="31"/>
        <v>0</v>
      </c>
      <c r="J90" s="40" t="e">
        <f t="shared" si="32"/>
        <v>#DIV/0!</v>
      </c>
      <c r="K90" s="33" t="e">
        <f t="shared" si="33"/>
        <v>#DIV/0!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32">
        <f t="shared" si="31"/>
        <v>0</v>
      </c>
      <c r="J91" s="40" t="e">
        <f t="shared" si="32"/>
        <v>#DIV/0!</v>
      </c>
      <c r="K91" s="33" t="e">
        <f t="shared" si="33"/>
        <v>#DIV/0!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32">
        <f t="shared" si="31"/>
        <v>0</v>
      </c>
      <c r="J92" s="40" t="e">
        <f t="shared" si="32"/>
        <v>#DIV/0!</v>
      </c>
      <c r="K92" s="33" t="e">
        <f t="shared" si="33"/>
        <v>#DIV/0!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32">
        <f t="shared" si="31"/>
        <v>0</v>
      </c>
      <c r="J93" s="40" t="e">
        <f t="shared" si="32"/>
        <v>#DIV/0!</v>
      </c>
      <c r="K93" s="33" t="e">
        <f t="shared" si="33"/>
        <v>#DIV/0!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32">
        <f t="shared" si="31"/>
        <v>0</v>
      </c>
      <c r="J94" s="40" t="e">
        <f t="shared" si="32"/>
        <v>#DIV/0!</v>
      </c>
      <c r="K94" s="33" t="e">
        <f t="shared" si="33"/>
        <v>#DIV/0!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32">
        <f t="shared" si="31"/>
        <v>0</v>
      </c>
      <c r="J95" s="40" t="e">
        <f t="shared" si="32"/>
        <v>#DIV/0!</v>
      </c>
      <c r="K95" s="33" t="e">
        <f t="shared" si="33"/>
        <v>#DIV/0!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32">
        <f t="shared" si="31"/>
        <v>0</v>
      </c>
      <c r="J96" s="40" t="e">
        <f t="shared" si="32"/>
        <v>#DIV/0!</v>
      </c>
      <c r="K96" s="33" t="e">
        <f t="shared" si="33"/>
        <v>#DIV/0!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32">
        <f t="shared" si="31"/>
        <v>0</v>
      </c>
      <c r="J97" s="40" t="e">
        <f t="shared" si="32"/>
        <v>#DIV/0!</v>
      </c>
      <c r="K97" s="33" t="e">
        <f t="shared" si="33"/>
        <v>#DIV/0!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32">
        <f t="shared" si="31"/>
        <v>0</v>
      </c>
      <c r="J98" s="40" t="e">
        <f t="shared" si="32"/>
        <v>#DIV/0!</v>
      </c>
      <c r="K98" s="33" t="e">
        <f t="shared" si="33"/>
        <v>#DIV/0!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32">
        <f t="shared" si="31"/>
        <v>0</v>
      </c>
      <c r="J99" s="40" t="e">
        <f t="shared" si="32"/>
        <v>#DIV/0!</v>
      </c>
      <c r="K99" s="33" t="e">
        <f t="shared" si="33"/>
        <v>#DIV/0!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32">
        <f t="shared" si="31"/>
        <v>0</v>
      </c>
      <c r="J100" s="40" t="e">
        <f t="shared" si="32"/>
        <v>#DIV/0!</v>
      </c>
      <c r="K100" s="33" t="e">
        <f t="shared" si="33"/>
        <v>#DIV/0!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32">
        <f t="shared" si="31"/>
        <v>0</v>
      </c>
      <c r="J101" s="40" t="e">
        <f t="shared" si="32"/>
        <v>#DIV/0!</v>
      </c>
      <c r="K101" s="33" t="e">
        <f t="shared" si="33"/>
        <v>#DIV/0!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32">
        <f t="shared" si="31"/>
        <v>0</v>
      </c>
      <c r="J102" s="40" t="e">
        <f t="shared" si="32"/>
        <v>#DIV/0!</v>
      </c>
      <c r="K102" s="33" t="e">
        <f t="shared" si="33"/>
        <v>#DIV/0!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32">
        <f t="shared" si="31"/>
        <v>0</v>
      </c>
      <c r="J103" s="40" t="e">
        <f t="shared" si="32"/>
        <v>#DIV/0!</v>
      </c>
      <c r="K103" s="33" t="e">
        <f t="shared" si="33"/>
        <v>#DIV/0!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32">
        <f t="shared" si="31"/>
        <v>0</v>
      </c>
      <c r="J104" s="40" t="e">
        <f t="shared" si="32"/>
        <v>#DIV/0!</v>
      </c>
      <c r="K104" s="33" t="e">
        <f t="shared" si="33"/>
        <v>#DIV/0!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32">
        <f t="shared" si="31"/>
        <v>0</v>
      </c>
      <c r="J105" s="40" t="e">
        <f t="shared" si="32"/>
        <v>#DIV/0!</v>
      </c>
      <c r="K105" s="33" t="e">
        <f t="shared" si="33"/>
        <v>#DIV/0!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32">
        <f t="shared" si="31"/>
        <v>0</v>
      </c>
      <c r="J106" s="40" t="e">
        <f t="shared" si="32"/>
        <v>#DIV/0!</v>
      </c>
      <c r="K106" s="33" t="e">
        <f t="shared" si="33"/>
        <v>#DIV/0!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32">
        <f t="shared" si="31"/>
        <v>0</v>
      </c>
      <c r="J107" s="40" t="e">
        <f t="shared" si="32"/>
        <v>#DIV/0!</v>
      </c>
      <c r="K107" s="33" t="e">
        <f t="shared" si="33"/>
        <v>#DIV/0!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32">
        <f t="shared" si="31"/>
        <v>0</v>
      </c>
      <c r="J108" s="40" t="e">
        <f t="shared" si="32"/>
        <v>#DIV/0!</v>
      </c>
      <c r="K108" s="33" t="e">
        <f t="shared" si="33"/>
        <v>#DIV/0!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32">
        <f t="shared" si="31"/>
        <v>0</v>
      </c>
      <c r="J109" s="40" t="e">
        <f t="shared" si="32"/>
        <v>#DIV/0!</v>
      </c>
      <c r="K109" s="33" t="e">
        <f t="shared" si="33"/>
        <v>#DIV/0!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32">
        <f t="shared" si="31"/>
        <v>0</v>
      </c>
      <c r="J110" s="40" t="e">
        <f t="shared" si="32"/>
        <v>#DIV/0!</v>
      </c>
      <c r="K110" s="33" t="e">
        <f t="shared" si="33"/>
        <v>#DIV/0!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32">
        <f t="shared" si="31"/>
        <v>0</v>
      </c>
      <c r="J111" s="40" t="e">
        <f t="shared" si="32"/>
        <v>#DIV/0!</v>
      </c>
      <c r="K111" s="33" t="e">
        <f t="shared" si="33"/>
        <v>#DIV/0!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32">
        <f t="shared" si="31"/>
        <v>0</v>
      </c>
      <c r="J112" s="40" t="e">
        <f t="shared" si="32"/>
        <v>#DIV/0!</v>
      </c>
      <c r="K112" s="33" t="e">
        <f t="shared" si="33"/>
        <v>#DIV/0!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/>
      <c r="I113" s="32">
        <f t="shared" si="31"/>
        <v>0</v>
      </c>
      <c r="J113" s="40" t="e">
        <f t="shared" si="32"/>
        <v>#DIV/0!</v>
      </c>
      <c r="K113" s="33" t="e">
        <f t="shared" si="33"/>
        <v>#DIV/0!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/>
      <c r="I114" s="32">
        <f t="shared" si="31"/>
        <v>0</v>
      </c>
      <c r="J114" s="40" t="e">
        <f t="shared" si="32"/>
        <v>#DIV/0!</v>
      </c>
      <c r="K114" s="33" t="e">
        <f t="shared" si="33"/>
        <v>#DIV/0!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/>
      <c r="I115" s="32">
        <f t="shared" si="31"/>
        <v>0</v>
      </c>
      <c r="J115" s="40" t="e">
        <f t="shared" si="32"/>
        <v>#DIV/0!</v>
      </c>
      <c r="K115" s="33" t="e">
        <f t="shared" si="33"/>
        <v>#DIV/0!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/>
      <c r="I116" s="32">
        <f t="shared" si="31"/>
        <v>0</v>
      </c>
      <c r="J116" s="40" t="e">
        <f t="shared" si="32"/>
        <v>#DIV/0!</v>
      </c>
      <c r="K116" s="33" t="e">
        <f t="shared" si="33"/>
        <v>#DIV/0!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/>
      <c r="I117" s="32">
        <f t="shared" si="31"/>
        <v>0</v>
      </c>
      <c r="J117" s="40" t="e">
        <f t="shared" si="32"/>
        <v>#DIV/0!</v>
      </c>
      <c r="K117" s="33" t="e">
        <f t="shared" si="33"/>
        <v>#DIV/0!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/>
      <c r="I118" s="32">
        <f t="shared" si="31"/>
        <v>0</v>
      </c>
      <c r="J118" s="40" t="e">
        <f t="shared" si="32"/>
        <v>#DIV/0!</v>
      </c>
      <c r="K118" s="33" t="e">
        <f t="shared" si="33"/>
        <v>#DIV/0!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/>
      <c r="I119" s="32">
        <f t="shared" si="31"/>
        <v>0</v>
      </c>
      <c r="J119" s="40" t="e">
        <f t="shared" si="32"/>
        <v>#DIV/0!</v>
      </c>
      <c r="K119" s="33" t="e">
        <f t="shared" si="33"/>
        <v>#DIV/0!</v>
      </c>
      <c r="L119" s="34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tabColor rgb="FFFF0000"/>
    <pageSetUpPr fitToPage="1"/>
  </sheetPr>
  <dimension ref="A1:M41"/>
  <sheetViews>
    <sheetView topLeftCell="A5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141</v>
      </c>
      <c r="F8" s="10"/>
      <c r="G8" s="10"/>
      <c r="H8" s="38"/>
      <c r="I8" s="9" t="s">
        <v>7</v>
      </c>
      <c r="J8" s="10"/>
      <c r="K8" s="10" t="s">
        <v>143</v>
      </c>
      <c r="L8" s="11"/>
    </row>
    <row r="9" spans="1:13" ht="15" customHeight="1">
      <c r="A9" s="12" t="s">
        <v>9</v>
      </c>
      <c r="D9" s="10" t="s">
        <v>142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/>
      <c r="B15" s="36"/>
      <c r="C15" s="28"/>
      <c r="D15" s="29"/>
      <c r="E15" s="21"/>
      <c r="F15" s="30"/>
      <c r="G15" s="31">
        <f t="shared" ref="G15:G25" si="0">J14</f>
        <v>0</v>
      </c>
      <c r="H15" s="21">
        <f t="shared" ref="H15:H25" si="1">G15*F15</f>
        <v>0</v>
      </c>
      <c r="I15" s="32">
        <f t="shared" ref="I15:I25" si="2">+I14+C15-F15</f>
        <v>0</v>
      </c>
      <c r="J15" s="40" t="e">
        <f t="shared" ref="J15:J24" si="3">ROUND(((K14+E15)-H15)/I15,2)</f>
        <v>#DIV/0!</v>
      </c>
      <c r="K15" s="33" t="e">
        <f>ROUND(I15*J15,2)</f>
        <v>#DIV/0!</v>
      </c>
      <c r="L15" s="34"/>
    </row>
    <row r="16" spans="1:13" ht="17.100000000000001" customHeight="1">
      <c r="A16" s="17"/>
      <c r="B16" s="36"/>
      <c r="C16" s="28"/>
      <c r="D16" s="29"/>
      <c r="E16" s="21"/>
      <c r="F16" s="30"/>
      <c r="G16" s="31" t="e">
        <f t="shared" si="0"/>
        <v>#DIV/0!</v>
      </c>
      <c r="H16" s="21" t="e">
        <f t="shared" si="1"/>
        <v>#DIV/0!</v>
      </c>
      <c r="I16" s="32">
        <f t="shared" si="2"/>
        <v>0</v>
      </c>
      <c r="J16" s="40" t="e">
        <f t="shared" si="3"/>
        <v>#DIV/0!</v>
      </c>
      <c r="K16" s="33" t="e">
        <f>ROUND(I16*J16,2)</f>
        <v>#DIV/0!</v>
      </c>
      <c r="L16" s="34"/>
      <c r="M16" s="117"/>
    </row>
    <row r="17" spans="1:12" ht="17.100000000000001" customHeight="1">
      <c r="A17" s="17"/>
      <c r="B17" s="36"/>
      <c r="C17" s="28"/>
      <c r="D17" s="29"/>
      <c r="E17" s="21"/>
      <c r="F17" s="30"/>
      <c r="G17" s="31" t="e">
        <f t="shared" si="0"/>
        <v>#DIV/0!</v>
      </c>
      <c r="H17" s="21" t="e">
        <f t="shared" si="1"/>
        <v>#DIV/0!</v>
      </c>
      <c r="I17" s="32">
        <f t="shared" si="2"/>
        <v>0</v>
      </c>
      <c r="J17" s="40" t="e">
        <f t="shared" si="3"/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36"/>
      <c r="C18" s="28"/>
      <c r="D18" s="29"/>
      <c r="E18" s="21"/>
      <c r="F18" s="30"/>
      <c r="G18" s="31" t="e">
        <f t="shared" si="0"/>
        <v>#DIV/0!</v>
      </c>
      <c r="H18" s="21" t="e">
        <f t="shared" si="1"/>
        <v>#DIV/0!</v>
      </c>
      <c r="I18" s="32">
        <f t="shared" si="2"/>
        <v>0</v>
      </c>
      <c r="J18" s="40" t="e">
        <f t="shared" si="3"/>
        <v>#DIV/0!</v>
      </c>
      <c r="K18" s="33" t="e">
        <f>ROUND(I18*J18,2)</f>
        <v>#DIV/0!</v>
      </c>
      <c r="L18" s="34"/>
    </row>
    <row r="19" spans="1:12" ht="17.100000000000001" customHeight="1">
      <c r="A19" s="17"/>
      <c r="B19" s="36"/>
      <c r="C19" s="28"/>
      <c r="D19" s="29"/>
      <c r="E19" s="21"/>
      <c r="F19" s="30"/>
      <c r="G19" s="31" t="e">
        <f t="shared" si="0"/>
        <v>#DIV/0!</v>
      </c>
      <c r="H19" s="21" t="e">
        <f t="shared" si="1"/>
        <v>#DIV/0!</v>
      </c>
      <c r="I19" s="32">
        <f t="shared" si="2"/>
        <v>0</v>
      </c>
      <c r="J19" s="40" t="e">
        <f t="shared" si="3"/>
        <v>#DIV/0!</v>
      </c>
      <c r="K19" s="33" t="e">
        <f>ROUND(I19*J19,2)</f>
        <v>#DIV/0!</v>
      </c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 t="e">
        <f t="shared" si="0"/>
        <v>#DIV/0!</v>
      </c>
      <c r="H20" s="21" t="e">
        <f t="shared" si="1"/>
        <v>#DIV/0!</v>
      </c>
      <c r="I20" s="32">
        <f t="shared" si="2"/>
        <v>0</v>
      </c>
      <c r="J20" s="40" t="e">
        <f t="shared" si="3"/>
        <v>#DIV/0!</v>
      </c>
      <c r="K20" s="33" t="e">
        <f t="shared" ref="K20:K25" si="4">ROUND(I20*J20,2)</f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 t="e">
        <f t="shared" si="0"/>
        <v>#DIV/0!</v>
      </c>
      <c r="H21" s="21" t="e">
        <f t="shared" si="1"/>
        <v>#DIV/0!</v>
      </c>
      <c r="I21" s="32">
        <f t="shared" si="2"/>
        <v>0</v>
      </c>
      <c r="J21" s="40" t="e">
        <f t="shared" si="3"/>
        <v>#DIV/0!</v>
      </c>
      <c r="K21" s="33" t="e">
        <f t="shared" si="4"/>
        <v>#DIV/0!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 t="e">
        <f t="shared" si="0"/>
        <v>#DIV/0!</v>
      </c>
      <c r="H22" s="21" t="e">
        <f t="shared" si="1"/>
        <v>#DIV/0!</v>
      </c>
      <c r="I22" s="32">
        <f t="shared" si="2"/>
        <v>0</v>
      </c>
      <c r="J22" s="40" t="e">
        <f t="shared" si="3"/>
        <v>#DIV/0!</v>
      </c>
      <c r="K22" s="33" t="e">
        <f t="shared" si="4"/>
        <v>#DIV/0!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 t="e">
        <f t="shared" si="0"/>
        <v>#DIV/0!</v>
      </c>
      <c r="H23" s="21" t="e">
        <f t="shared" si="1"/>
        <v>#DIV/0!</v>
      </c>
      <c r="I23" s="32">
        <f t="shared" si="2"/>
        <v>0</v>
      </c>
      <c r="J23" s="40" t="e">
        <f t="shared" si="3"/>
        <v>#DIV/0!</v>
      </c>
      <c r="K23" s="33" t="e">
        <f t="shared" si="4"/>
        <v>#DIV/0!</v>
      </c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 t="e">
        <f t="shared" si="0"/>
        <v>#DIV/0!</v>
      </c>
      <c r="H24" s="21" t="e">
        <f t="shared" si="1"/>
        <v>#DIV/0!</v>
      </c>
      <c r="I24" s="32">
        <f t="shared" si="2"/>
        <v>0</v>
      </c>
      <c r="J24" s="40" t="e">
        <f t="shared" si="3"/>
        <v>#DIV/0!</v>
      </c>
      <c r="K24" s="33" t="e">
        <f t="shared" si="4"/>
        <v>#DIV/0!</v>
      </c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 t="e">
        <f t="shared" si="0"/>
        <v>#DIV/0!</v>
      </c>
      <c r="H25" s="21" t="e">
        <f t="shared" si="1"/>
        <v>#DIV/0!</v>
      </c>
      <c r="I25" s="32">
        <f t="shared" si="2"/>
        <v>0</v>
      </c>
      <c r="J25" s="40">
        <v>0</v>
      </c>
      <c r="K25" s="33">
        <f t="shared" si="4"/>
        <v>0</v>
      </c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ref="I26:I41" si="5">+I25+C26-F26</f>
        <v>0</v>
      </c>
      <c r="J26" s="40">
        <v>0</v>
      </c>
      <c r="K26" s="33">
        <f t="shared" ref="K26:K41" si="6">ROUND(I26*J26,2)</f>
        <v>0</v>
      </c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5"/>
        <v>0</v>
      </c>
      <c r="J27" s="40">
        <v>0</v>
      </c>
      <c r="K27" s="33">
        <f t="shared" si="6"/>
        <v>0</v>
      </c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5"/>
        <v>0</v>
      </c>
      <c r="J28" s="40">
        <v>0</v>
      </c>
      <c r="K28" s="33">
        <f t="shared" si="6"/>
        <v>0</v>
      </c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5"/>
        <v>0</v>
      </c>
      <c r="J29" s="40">
        <v>0</v>
      </c>
      <c r="K29" s="33">
        <f t="shared" si="6"/>
        <v>0</v>
      </c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5"/>
        <v>0</v>
      </c>
      <c r="J30" s="40">
        <v>0</v>
      </c>
      <c r="K30" s="33">
        <f t="shared" si="6"/>
        <v>0</v>
      </c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5"/>
        <v>0</v>
      </c>
      <c r="J31" s="40">
        <v>0</v>
      </c>
      <c r="K31" s="33">
        <f t="shared" si="6"/>
        <v>0</v>
      </c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5"/>
        <v>0</v>
      </c>
      <c r="J32" s="40">
        <v>0</v>
      </c>
      <c r="K32" s="33">
        <f t="shared" si="6"/>
        <v>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5"/>
        <v>0</v>
      </c>
      <c r="J33" s="40">
        <v>0</v>
      </c>
      <c r="K33" s="33">
        <f t="shared" si="6"/>
        <v>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5"/>
        <v>0</v>
      </c>
      <c r="J34" s="40">
        <v>0</v>
      </c>
      <c r="K34" s="33">
        <f t="shared" si="6"/>
        <v>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5"/>
        <v>0</v>
      </c>
      <c r="J35" s="40">
        <v>0</v>
      </c>
      <c r="K35" s="33">
        <f t="shared" si="6"/>
        <v>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5"/>
        <v>0</v>
      </c>
      <c r="J36" s="40">
        <v>0</v>
      </c>
      <c r="K36" s="33">
        <f t="shared" si="6"/>
        <v>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5"/>
        <v>0</v>
      </c>
      <c r="J37" s="40">
        <v>0</v>
      </c>
      <c r="K37" s="33">
        <f t="shared" si="6"/>
        <v>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5"/>
        <v>0</v>
      </c>
      <c r="J38" s="40">
        <v>0</v>
      </c>
      <c r="K38" s="33">
        <f t="shared" si="6"/>
        <v>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5"/>
        <v>0</v>
      </c>
      <c r="J39" s="40">
        <v>0</v>
      </c>
      <c r="K39" s="33">
        <f t="shared" si="6"/>
        <v>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5"/>
        <v>0</v>
      </c>
      <c r="J40" s="40">
        <v>0</v>
      </c>
      <c r="K40" s="33">
        <f t="shared" si="6"/>
        <v>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5"/>
        <v>0</v>
      </c>
      <c r="J41" s="40">
        <v>0</v>
      </c>
      <c r="K41" s="33">
        <f t="shared" si="6"/>
        <v>0</v>
      </c>
      <c r="L41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tabColor rgb="FF7030A0"/>
    <pageSetUpPr fitToPage="1"/>
  </sheetPr>
  <dimension ref="A1:M122"/>
  <sheetViews>
    <sheetView topLeftCell="A40" zoomScale="115" zoomScaleNormal="115" zoomScaleSheetLayoutView="100" workbookViewId="0">
      <selection activeCell="F57" sqref="F57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9.140625" style="1" customWidth="1"/>
    <col min="4" max="4" width="9.42578125" style="1" bestFit="1" customWidth="1"/>
    <col min="5" max="5" width="11.5703125" style="1" customWidth="1"/>
    <col min="6" max="6" width="8.7109375" style="1" customWidth="1"/>
    <col min="7" max="7" width="7.85546875" style="1" customWidth="1"/>
    <col min="8" max="8" width="11.5703125" style="1" customWidth="1"/>
    <col min="9" max="9" width="10.57031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144</v>
      </c>
      <c r="F8" s="10"/>
      <c r="G8" s="10"/>
      <c r="H8" s="38"/>
      <c r="I8" s="9" t="s">
        <v>7</v>
      </c>
      <c r="J8" s="10"/>
      <c r="K8" s="10" t="s">
        <v>145</v>
      </c>
      <c r="L8" s="11"/>
    </row>
    <row r="9" spans="1:13" ht="15" customHeight="1">
      <c r="A9" s="12" t="s">
        <v>9</v>
      </c>
      <c r="D9" s="10" t="s">
        <v>108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3758</v>
      </c>
      <c r="J14" s="25">
        <v>5.26</v>
      </c>
      <c r="K14" s="21">
        <f>J14*I14</f>
        <v>19767.079999999998</v>
      </c>
      <c r="L14" s="26"/>
    </row>
    <row r="15" spans="1:13" ht="17.100000000000001" customHeight="1">
      <c r="A15" s="17">
        <v>45295</v>
      </c>
      <c r="B15" s="70" t="s">
        <v>577</v>
      </c>
      <c r="C15" s="28"/>
      <c r="D15" s="29"/>
      <c r="E15" s="21"/>
      <c r="F15" s="30">
        <v>100</v>
      </c>
      <c r="G15" s="31">
        <f>J14</f>
        <v>5.26</v>
      </c>
      <c r="H15" s="21">
        <f>G15*F15</f>
        <v>526</v>
      </c>
      <c r="I15" s="32">
        <f>+I14+C15-F15</f>
        <v>3658</v>
      </c>
      <c r="J15" s="40">
        <f>ROUND(((K14+E15)-H15)/I15,2)</f>
        <v>5.26</v>
      </c>
      <c r="K15" s="33">
        <f>ROUND(I15*J15,2)</f>
        <v>19241.080000000002</v>
      </c>
      <c r="L15" s="34"/>
      <c r="M15" s="165" t="s">
        <v>579</v>
      </c>
    </row>
    <row r="16" spans="1:13" ht="17.100000000000001" customHeight="1">
      <c r="A16" s="17">
        <v>45299</v>
      </c>
      <c r="B16" s="17" t="s">
        <v>585</v>
      </c>
      <c r="C16" s="28"/>
      <c r="D16" s="29"/>
      <c r="E16" s="21"/>
      <c r="F16" s="30">
        <v>100</v>
      </c>
      <c r="G16" s="31">
        <f t="shared" ref="G16:G23" si="0">J15</f>
        <v>5.26</v>
      </c>
      <c r="H16" s="33">
        <f t="shared" ref="H16:H63" si="1">ROUND(F16*G16,2)</f>
        <v>526</v>
      </c>
      <c r="I16" s="32">
        <f t="shared" ref="I16:I47" si="2">+I15+C16-F16</f>
        <v>3558</v>
      </c>
      <c r="J16" s="40">
        <f t="shared" ref="J16:J47" si="3">ROUND(((K15+E16)-H16)/I16,2)</f>
        <v>5.26</v>
      </c>
      <c r="K16" s="33">
        <f t="shared" ref="K16:K47" si="4">ROUND(I16*J16,2)</f>
        <v>18715.080000000002</v>
      </c>
      <c r="L16" s="34"/>
      <c r="M16" s="165" t="s">
        <v>586</v>
      </c>
    </row>
    <row r="17" spans="1:13" ht="17.100000000000001" customHeight="1">
      <c r="A17" s="194">
        <v>45302</v>
      </c>
      <c r="B17" s="195" t="s">
        <v>574</v>
      </c>
      <c r="C17" s="196"/>
      <c r="D17" s="197"/>
      <c r="E17" s="198"/>
      <c r="F17" s="199">
        <v>50</v>
      </c>
      <c r="G17" s="208">
        <f t="shared" si="0"/>
        <v>5.26</v>
      </c>
      <c r="H17" s="203">
        <f t="shared" si="1"/>
        <v>263</v>
      </c>
      <c r="I17" s="201">
        <f t="shared" si="2"/>
        <v>3508</v>
      </c>
      <c r="J17" s="202">
        <f t="shared" si="3"/>
        <v>5.26</v>
      </c>
      <c r="K17" s="203">
        <f t="shared" si="4"/>
        <v>18452.080000000002</v>
      </c>
      <c r="L17" s="204"/>
      <c r="M17" s="205" t="s">
        <v>599</v>
      </c>
    </row>
    <row r="18" spans="1:13" ht="17.100000000000001" customHeight="1">
      <c r="A18" s="17">
        <v>45345</v>
      </c>
      <c r="B18" s="73" t="s">
        <v>591</v>
      </c>
      <c r="C18" s="19"/>
      <c r="D18" s="20"/>
      <c r="E18" s="21"/>
      <c r="F18" s="22">
        <v>50</v>
      </c>
      <c r="G18" s="23">
        <f t="shared" si="0"/>
        <v>5.26</v>
      </c>
      <c r="H18" s="21">
        <f t="shared" si="1"/>
        <v>263</v>
      </c>
      <c r="I18" s="24">
        <f t="shared" si="2"/>
        <v>3458</v>
      </c>
      <c r="J18" s="174">
        <f t="shared" si="3"/>
        <v>5.26</v>
      </c>
      <c r="K18" s="21">
        <f t="shared" si="4"/>
        <v>18189.080000000002</v>
      </c>
      <c r="L18" s="26"/>
      <c r="M18" s="165" t="s">
        <v>686</v>
      </c>
    </row>
    <row r="19" spans="1:13" ht="17.100000000000001" customHeight="1">
      <c r="A19" s="17">
        <v>45345</v>
      </c>
      <c r="B19" s="70" t="s">
        <v>618</v>
      </c>
      <c r="C19" s="28"/>
      <c r="D19" s="29"/>
      <c r="E19" s="21"/>
      <c r="F19" s="30">
        <v>100</v>
      </c>
      <c r="G19" s="31">
        <f t="shared" si="0"/>
        <v>5.26</v>
      </c>
      <c r="H19" s="33">
        <f t="shared" si="1"/>
        <v>526</v>
      </c>
      <c r="I19" s="32">
        <f t="shared" si="2"/>
        <v>3358</v>
      </c>
      <c r="J19" s="40">
        <f t="shared" si="3"/>
        <v>5.26</v>
      </c>
      <c r="K19" s="33">
        <f t="shared" si="4"/>
        <v>17663.080000000002</v>
      </c>
      <c r="L19" s="34"/>
      <c r="M19" s="165" t="s">
        <v>689</v>
      </c>
    </row>
    <row r="20" spans="1:13" ht="17.100000000000001" customHeight="1">
      <c r="A20" s="17">
        <v>45349</v>
      </c>
      <c r="B20" s="70" t="s">
        <v>577</v>
      </c>
      <c r="C20" s="28"/>
      <c r="D20" s="29"/>
      <c r="E20" s="21"/>
      <c r="F20" s="30">
        <v>100</v>
      </c>
      <c r="G20" s="31">
        <f t="shared" si="0"/>
        <v>5.26</v>
      </c>
      <c r="H20" s="33">
        <f t="shared" si="1"/>
        <v>526</v>
      </c>
      <c r="I20" s="32">
        <f t="shared" si="2"/>
        <v>3258</v>
      </c>
      <c r="J20" s="40">
        <f t="shared" si="3"/>
        <v>5.26</v>
      </c>
      <c r="K20" s="33">
        <f t="shared" si="4"/>
        <v>17137.080000000002</v>
      </c>
      <c r="L20" s="34"/>
      <c r="M20" s="165" t="s">
        <v>704</v>
      </c>
    </row>
    <row r="21" spans="1:13" ht="17.100000000000001" customHeight="1">
      <c r="A21" s="17">
        <v>45349</v>
      </c>
      <c r="B21" s="70" t="s">
        <v>577</v>
      </c>
      <c r="C21" s="28"/>
      <c r="D21" s="29"/>
      <c r="E21" s="21"/>
      <c r="F21" s="30">
        <v>50</v>
      </c>
      <c r="G21" s="31">
        <f t="shared" si="0"/>
        <v>5.26</v>
      </c>
      <c r="H21" s="33">
        <f t="shared" si="1"/>
        <v>263</v>
      </c>
      <c r="I21" s="32">
        <f t="shared" si="2"/>
        <v>3208</v>
      </c>
      <c r="J21" s="40">
        <f t="shared" si="3"/>
        <v>5.26</v>
      </c>
      <c r="K21" s="33">
        <f t="shared" si="4"/>
        <v>16874.080000000002</v>
      </c>
      <c r="L21" s="34"/>
      <c r="M21" s="165" t="s">
        <v>704</v>
      </c>
    </row>
    <row r="22" spans="1:13" ht="17.100000000000001" customHeight="1">
      <c r="A22" s="194">
        <v>45350</v>
      </c>
      <c r="B22" s="195" t="s">
        <v>574</v>
      </c>
      <c r="C22" s="196"/>
      <c r="D22" s="197"/>
      <c r="E22" s="198"/>
      <c r="F22" s="199">
        <v>30</v>
      </c>
      <c r="G22" s="208">
        <f t="shared" si="0"/>
        <v>5.26</v>
      </c>
      <c r="H22" s="203">
        <f t="shared" si="1"/>
        <v>157.80000000000001</v>
      </c>
      <c r="I22" s="201">
        <f t="shared" si="2"/>
        <v>3178</v>
      </c>
      <c r="J22" s="202">
        <f t="shared" si="3"/>
        <v>5.26</v>
      </c>
      <c r="K22" s="203">
        <f t="shared" si="4"/>
        <v>16716.28</v>
      </c>
      <c r="L22" s="204"/>
      <c r="M22" s="205" t="s">
        <v>717</v>
      </c>
    </row>
    <row r="23" spans="1:13" ht="17.100000000000001" customHeight="1">
      <c r="A23" s="17">
        <v>45357</v>
      </c>
      <c r="B23" s="17" t="s">
        <v>577</v>
      </c>
      <c r="C23" s="19"/>
      <c r="D23" s="20"/>
      <c r="E23" s="21"/>
      <c r="F23" s="22">
        <v>100</v>
      </c>
      <c r="G23" s="23">
        <f t="shared" si="0"/>
        <v>5.26</v>
      </c>
      <c r="H23" s="21">
        <f t="shared" si="1"/>
        <v>526</v>
      </c>
      <c r="I23" s="24">
        <f t="shared" si="2"/>
        <v>3078</v>
      </c>
      <c r="J23" s="174">
        <f t="shared" si="3"/>
        <v>5.26</v>
      </c>
      <c r="K23" s="21">
        <f t="shared" si="4"/>
        <v>16190.28</v>
      </c>
      <c r="L23" s="26"/>
      <c r="M23" s="165" t="s">
        <v>734</v>
      </c>
    </row>
    <row r="24" spans="1:13" ht="17.100000000000001" customHeight="1">
      <c r="A24" s="17">
        <v>45370</v>
      </c>
      <c r="B24" s="17" t="s">
        <v>566</v>
      </c>
      <c r="C24" s="28"/>
      <c r="D24" s="29"/>
      <c r="E24" s="21"/>
      <c r="F24" s="30">
        <v>100</v>
      </c>
      <c r="G24" s="31">
        <f>J23</f>
        <v>5.26</v>
      </c>
      <c r="H24" s="33">
        <f t="shared" si="1"/>
        <v>526</v>
      </c>
      <c r="I24" s="32">
        <f t="shared" ref="I24:I34" si="5">+I23+C24-F24</f>
        <v>2978</v>
      </c>
      <c r="J24" s="40">
        <f t="shared" ref="J24:J34" si="6">ROUND(((K23+E24)-H24)/I24,2)</f>
        <v>5.26</v>
      </c>
      <c r="K24" s="33">
        <f t="shared" ref="K24:K34" si="7">ROUND(I24*J24,2)</f>
        <v>15664.28</v>
      </c>
      <c r="L24" s="34"/>
      <c r="M24" s="165" t="s">
        <v>761</v>
      </c>
    </row>
    <row r="25" spans="1:13" ht="17.100000000000001" customHeight="1">
      <c r="A25" s="194">
        <v>45371</v>
      </c>
      <c r="B25" s="194" t="s">
        <v>618</v>
      </c>
      <c r="C25" s="196"/>
      <c r="D25" s="197"/>
      <c r="E25" s="198"/>
      <c r="F25" s="199">
        <v>100</v>
      </c>
      <c r="G25" s="208">
        <f>J24</f>
        <v>5.26</v>
      </c>
      <c r="H25" s="203">
        <f t="shared" si="1"/>
        <v>526</v>
      </c>
      <c r="I25" s="201">
        <f t="shared" si="5"/>
        <v>2878</v>
      </c>
      <c r="J25" s="202">
        <f t="shared" si="6"/>
        <v>5.26</v>
      </c>
      <c r="K25" s="203">
        <f t="shared" si="7"/>
        <v>15138.28</v>
      </c>
      <c r="L25" s="204"/>
      <c r="M25" s="315" t="s">
        <v>765</v>
      </c>
    </row>
    <row r="26" spans="1:13" ht="17.100000000000001" customHeight="1">
      <c r="A26" s="17">
        <v>45383</v>
      </c>
      <c r="B26" s="17" t="s">
        <v>591</v>
      </c>
      <c r="C26" s="19"/>
      <c r="D26" s="20"/>
      <c r="E26" s="21"/>
      <c r="F26" s="22">
        <v>20</v>
      </c>
      <c r="G26" s="23">
        <f>J25</f>
        <v>5.26</v>
      </c>
      <c r="H26" s="21">
        <f t="shared" si="1"/>
        <v>105.2</v>
      </c>
      <c r="I26" s="24">
        <f t="shared" si="5"/>
        <v>2858</v>
      </c>
      <c r="J26" s="174">
        <f t="shared" si="6"/>
        <v>5.26</v>
      </c>
      <c r="K26" s="21">
        <f t="shared" si="7"/>
        <v>15033.08</v>
      </c>
      <c r="L26" s="26"/>
      <c r="M26" s="165" t="s">
        <v>787</v>
      </c>
    </row>
    <row r="27" spans="1:13" ht="17.100000000000001" customHeight="1">
      <c r="A27" s="17">
        <v>45393</v>
      </c>
      <c r="B27" s="70" t="s">
        <v>577</v>
      </c>
      <c r="C27" s="28"/>
      <c r="D27" s="29"/>
      <c r="E27" s="21"/>
      <c r="F27" s="30">
        <v>50</v>
      </c>
      <c r="G27" s="31">
        <f t="shared" ref="G27:G36" si="8">J26</f>
        <v>5.26</v>
      </c>
      <c r="H27" s="33">
        <f t="shared" si="1"/>
        <v>263</v>
      </c>
      <c r="I27" s="32">
        <f t="shared" si="5"/>
        <v>2808</v>
      </c>
      <c r="J27" s="40">
        <f t="shared" si="6"/>
        <v>5.26</v>
      </c>
      <c r="K27" s="33">
        <f t="shared" si="7"/>
        <v>14770.08</v>
      </c>
      <c r="L27" s="34"/>
      <c r="M27" s="165" t="s">
        <v>824</v>
      </c>
    </row>
    <row r="28" spans="1:13" ht="17.100000000000001" customHeight="1">
      <c r="A28" s="17">
        <v>45398</v>
      </c>
      <c r="B28" s="70" t="s">
        <v>574</v>
      </c>
      <c r="C28" s="28"/>
      <c r="D28" s="29"/>
      <c r="E28" s="21"/>
      <c r="F28" s="30">
        <v>80</v>
      </c>
      <c r="G28" s="31">
        <f t="shared" si="8"/>
        <v>5.26</v>
      </c>
      <c r="H28" s="33">
        <f t="shared" si="1"/>
        <v>420.8</v>
      </c>
      <c r="I28" s="32">
        <f t="shared" si="5"/>
        <v>2728</v>
      </c>
      <c r="J28" s="40">
        <f t="shared" si="6"/>
        <v>5.26</v>
      </c>
      <c r="K28" s="33">
        <f t="shared" si="7"/>
        <v>14349.28</v>
      </c>
      <c r="L28" s="34"/>
      <c r="M28" s="165" t="s">
        <v>829</v>
      </c>
    </row>
    <row r="29" spans="1:13" ht="17.100000000000001" customHeight="1">
      <c r="A29" s="194">
        <v>45407</v>
      </c>
      <c r="B29" s="195" t="s">
        <v>574</v>
      </c>
      <c r="C29" s="196"/>
      <c r="D29" s="197"/>
      <c r="E29" s="198"/>
      <c r="F29" s="199">
        <v>30</v>
      </c>
      <c r="G29" s="208">
        <f t="shared" si="8"/>
        <v>5.26</v>
      </c>
      <c r="H29" s="203">
        <f t="shared" si="1"/>
        <v>157.80000000000001</v>
      </c>
      <c r="I29" s="201">
        <f t="shared" si="5"/>
        <v>2698</v>
      </c>
      <c r="J29" s="202">
        <f t="shared" si="6"/>
        <v>5.26</v>
      </c>
      <c r="K29" s="203">
        <f t="shared" si="7"/>
        <v>14191.48</v>
      </c>
      <c r="L29" s="204"/>
      <c r="M29" s="205" t="s">
        <v>851</v>
      </c>
    </row>
    <row r="30" spans="1:13" ht="17.100000000000001" customHeight="1">
      <c r="A30" s="17">
        <v>45420</v>
      </c>
      <c r="B30" s="73" t="s">
        <v>591</v>
      </c>
      <c r="C30" s="19"/>
      <c r="D30" s="20"/>
      <c r="E30" s="21"/>
      <c r="F30" s="22">
        <v>50</v>
      </c>
      <c r="G30" s="23">
        <f t="shared" si="8"/>
        <v>5.26</v>
      </c>
      <c r="H30" s="21">
        <f t="shared" si="1"/>
        <v>263</v>
      </c>
      <c r="I30" s="24">
        <f t="shared" si="5"/>
        <v>2648</v>
      </c>
      <c r="J30" s="174">
        <f t="shared" si="6"/>
        <v>5.26</v>
      </c>
      <c r="K30" s="21">
        <f t="shared" si="7"/>
        <v>13928.48</v>
      </c>
      <c r="L30" s="26"/>
      <c r="M30" s="165" t="s">
        <v>884</v>
      </c>
    </row>
    <row r="31" spans="1:13" ht="17.100000000000001" customHeight="1">
      <c r="A31" s="17">
        <v>45422</v>
      </c>
      <c r="B31" s="70" t="s">
        <v>577</v>
      </c>
      <c r="C31" s="28"/>
      <c r="D31" s="29"/>
      <c r="E31" s="21"/>
      <c r="F31" s="30">
        <v>20</v>
      </c>
      <c r="G31" s="31">
        <f t="shared" si="8"/>
        <v>5.26</v>
      </c>
      <c r="H31" s="33">
        <f t="shared" si="1"/>
        <v>105.2</v>
      </c>
      <c r="I31" s="32">
        <f t="shared" si="5"/>
        <v>2628</v>
      </c>
      <c r="J31" s="40">
        <f t="shared" si="6"/>
        <v>5.26</v>
      </c>
      <c r="K31" s="33">
        <f t="shared" si="7"/>
        <v>13823.28</v>
      </c>
      <c r="L31" s="34"/>
      <c r="M31" s="165" t="s">
        <v>896</v>
      </c>
    </row>
    <row r="32" spans="1:13" ht="17.100000000000001" customHeight="1">
      <c r="A32" s="194">
        <v>45432</v>
      </c>
      <c r="B32" s="195" t="s">
        <v>585</v>
      </c>
      <c r="C32" s="196"/>
      <c r="D32" s="197"/>
      <c r="E32" s="198"/>
      <c r="F32" s="199">
        <v>30</v>
      </c>
      <c r="G32" s="208">
        <f>J31</f>
        <v>5.26</v>
      </c>
      <c r="H32" s="203">
        <f t="shared" si="1"/>
        <v>157.80000000000001</v>
      </c>
      <c r="I32" s="201">
        <f t="shared" si="5"/>
        <v>2598</v>
      </c>
      <c r="J32" s="202">
        <f t="shared" si="6"/>
        <v>5.26</v>
      </c>
      <c r="K32" s="203">
        <f t="shared" si="7"/>
        <v>13665.48</v>
      </c>
      <c r="L32" s="204"/>
      <c r="M32" s="205" t="s">
        <v>936</v>
      </c>
    </row>
    <row r="33" spans="1:13" ht="17.100000000000001" customHeight="1">
      <c r="A33" s="17">
        <v>45446</v>
      </c>
      <c r="B33" s="73" t="s">
        <v>585</v>
      </c>
      <c r="C33" s="19"/>
      <c r="D33" s="20"/>
      <c r="E33" s="21"/>
      <c r="F33" s="22">
        <v>100</v>
      </c>
      <c r="G33" s="23">
        <f>J32</f>
        <v>5.26</v>
      </c>
      <c r="H33" s="21">
        <f t="shared" si="1"/>
        <v>526</v>
      </c>
      <c r="I33" s="24">
        <f t="shared" si="5"/>
        <v>2498</v>
      </c>
      <c r="J33" s="174">
        <f t="shared" si="6"/>
        <v>5.26</v>
      </c>
      <c r="K33" s="21">
        <f t="shared" si="7"/>
        <v>13139.48</v>
      </c>
      <c r="L33" s="26"/>
      <c r="M33" s="165" t="s">
        <v>964</v>
      </c>
    </row>
    <row r="34" spans="1:13" ht="17.100000000000001" customHeight="1">
      <c r="A34" s="17">
        <v>45447</v>
      </c>
      <c r="B34" s="70" t="s">
        <v>566</v>
      </c>
      <c r="C34" s="28"/>
      <c r="D34" s="29"/>
      <c r="E34" s="21"/>
      <c r="F34" s="30">
        <v>20</v>
      </c>
      <c r="G34" s="31">
        <f>J33</f>
        <v>5.26</v>
      </c>
      <c r="H34" s="33">
        <f t="shared" si="1"/>
        <v>105.2</v>
      </c>
      <c r="I34" s="32">
        <f t="shared" si="5"/>
        <v>2478</v>
      </c>
      <c r="J34" s="40">
        <f t="shared" si="6"/>
        <v>5.26</v>
      </c>
      <c r="K34" s="33">
        <f t="shared" si="7"/>
        <v>13034.28</v>
      </c>
      <c r="L34" s="34"/>
      <c r="M34" s="165" t="s">
        <v>970</v>
      </c>
    </row>
    <row r="35" spans="1:13" ht="17.100000000000001" customHeight="1">
      <c r="A35" s="194">
        <v>45467</v>
      </c>
      <c r="B35" s="195" t="s">
        <v>566</v>
      </c>
      <c r="C35" s="196"/>
      <c r="D35" s="197"/>
      <c r="E35" s="198"/>
      <c r="F35" s="199">
        <v>20</v>
      </c>
      <c r="G35" s="208">
        <f t="shared" si="8"/>
        <v>5.26</v>
      </c>
      <c r="H35" s="198">
        <f t="shared" si="1"/>
        <v>105.2</v>
      </c>
      <c r="I35" s="201">
        <f t="shared" si="2"/>
        <v>2458</v>
      </c>
      <c r="J35" s="202">
        <f t="shared" si="3"/>
        <v>5.26</v>
      </c>
      <c r="K35" s="203">
        <f t="shared" si="4"/>
        <v>12929.08</v>
      </c>
      <c r="L35" s="204"/>
      <c r="M35" s="205" t="s">
        <v>1000</v>
      </c>
    </row>
    <row r="36" spans="1:13" ht="17.100000000000001" customHeight="1">
      <c r="A36" s="17">
        <v>45474</v>
      </c>
      <c r="B36" s="73" t="s">
        <v>577</v>
      </c>
      <c r="C36" s="19"/>
      <c r="D36" s="20"/>
      <c r="E36" s="21"/>
      <c r="F36" s="22">
        <v>100</v>
      </c>
      <c r="G36" s="23">
        <f t="shared" si="8"/>
        <v>5.26</v>
      </c>
      <c r="H36" s="21">
        <f t="shared" si="1"/>
        <v>526</v>
      </c>
      <c r="I36" s="24">
        <f t="shared" si="2"/>
        <v>2358</v>
      </c>
      <c r="J36" s="174">
        <f t="shared" si="3"/>
        <v>5.26</v>
      </c>
      <c r="K36" s="21">
        <f t="shared" si="4"/>
        <v>12403.08</v>
      </c>
      <c r="L36" s="26"/>
      <c r="M36" s="165" t="s">
        <v>1029</v>
      </c>
    </row>
    <row r="37" spans="1:13" ht="17.100000000000001" customHeight="1">
      <c r="A37" s="17">
        <v>45481</v>
      </c>
      <c r="B37" s="70" t="s">
        <v>577</v>
      </c>
      <c r="C37" s="28"/>
      <c r="D37" s="29"/>
      <c r="E37" s="21"/>
      <c r="F37" s="30">
        <v>100</v>
      </c>
      <c r="G37" s="31">
        <f t="shared" ref="G37:G63" si="9">J36</f>
        <v>5.26</v>
      </c>
      <c r="H37" s="21">
        <f t="shared" si="1"/>
        <v>526</v>
      </c>
      <c r="I37" s="32">
        <f t="shared" si="2"/>
        <v>2258</v>
      </c>
      <c r="J37" s="40">
        <f t="shared" si="3"/>
        <v>5.26</v>
      </c>
      <c r="K37" s="33">
        <f t="shared" si="4"/>
        <v>11877.08</v>
      </c>
      <c r="L37" s="34"/>
      <c r="M37" s="165" t="s">
        <v>1040</v>
      </c>
    </row>
    <row r="38" spans="1:13" ht="17.100000000000001" customHeight="1">
      <c r="A38" s="17">
        <v>45481</v>
      </c>
      <c r="B38" s="70" t="s">
        <v>591</v>
      </c>
      <c r="C38" s="28"/>
      <c r="D38" s="29"/>
      <c r="E38" s="21"/>
      <c r="F38" s="30">
        <v>200</v>
      </c>
      <c r="G38" s="31">
        <f t="shared" si="9"/>
        <v>5.26</v>
      </c>
      <c r="H38" s="21">
        <f t="shared" si="1"/>
        <v>1052</v>
      </c>
      <c r="I38" s="32">
        <f t="shared" si="2"/>
        <v>2058</v>
      </c>
      <c r="J38" s="40">
        <f t="shared" si="3"/>
        <v>5.26</v>
      </c>
      <c r="K38" s="33">
        <f t="shared" si="4"/>
        <v>10825.08</v>
      </c>
      <c r="L38" s="34"/>
      <c r="M38" s="165" t="s">
        <v>1041</v>
      </c>
    </row>
    <row r="39" spans="1:13" ht="17.100000000000001" customHeight="1">
      <c r="A39" s="17">
        <v>45483</v>
      </c>
      <c r="B39" s="70" t="s">
        <v>591</v>
      </c>
      <c r="C39" s="28"/>
      <c r="D39" s="29"/>
      <c r="E39" s="21"/>
      <c r="F39" s="30">
        <v>200</v>
      </c>
      <c r="G39" s="31">
        <f t="shared" si="9"/>
        <v>5.26</v>
      </c>
      <c r="H39" s="21">
        <f t="shared" si="1"/>
        <v>1052</v>
      </c>
      <c r="I39" s="32">
        <f t="shared" si="2"/>
        <v>1858</v>
      </c>
      <c r="J39" s="40">
        <f t="shared" si="3"/>
        <v>5.26</v>
      </c>
      <c r="K39" s="33">
        <f t="shared" si="4"/>
        <v>9773.08</v>
      </c>
      <c r="L39" s="34"/>
      <c r="M39" s="165" t="s">
        <v>1055</v>
      </c>
    </row>
    <row r="40" spans="1:13" ht="17.100000000000001" customHeight="1">
      <c r="A40" s="17">
        <v>45484</v>
      </c>
      <c r="B40" s="70" t="s">
        <v>574</v>
      </c>
      <c r="C40" s="28"/>
      <c r="D40" s="29"/>
      <c r="E40" s="21"/>
      <c r="F40" s="30">
        <v>50</v>
      </c>
      <c r="G40" s="31">
        <f t="shared" si="9"/>
        <v>5.26</v>
      </c>
      <c r="H40" s="21">
        <f t="shared" si="1"/>
        <v>263</v>
      </c>
      <c r="I40" s="32">
        <f t="shared" si="2"/>
        <v>1808</v>
      </c>
      <c r="J40" s="40">
        <f t="shared" si="3"/>
        <v>5.26</v>
      </c>
      <c r="K40" s="33">
        <f t="shared" si="4"/>
        <v>9510.08</v>
      </c>
      <c r="L40" s="34"/>
      <c r="M40" s="165" t="s">
        <v>1057</v>
      </c>
    </row>
    <row r="41" spans="1:13" ht="17.100000000000001" customHeight="1">
      <c r="A41" s="17">
        <v>45491</v>
      </c>
      <c r="B41" s="70" t="s">
        <v>585</v>
      </c>
      <c r="C41" s="28"/>
      <c r="D41" s="29"/>
      <c r="E41" s="21"/>
      <c r="F41" s="30">
        <v>100</v>
      </c>
      <c r="G41" s="31">
        <f t="shared" si="9"/>
        <v>5.26</v>
      </c>
      <c r="H41" s="21">
        <f t="shared" si="1"/>
        <v>526</v>
      </c>
      <c r="I41" s="32">
        <f t="shared" si="2"/>
        <v>1708</v>
      </c>
      <c r="J41" s="40">
        <f t="shared" si="3"/>
        <v>5.26</v>
      </c>
      <c r="K41" s="33">
        <f t="shared" si="4"/>
        <v>8984.08</v>
      </c>
      <c r="L41" s="34"/>
      <c r="M41" s="165" t="s">
        <v>1085</v>
      </c>
    </row>
    <row r="42" spans="1:13" ht="17.100000000000001" customHeight="1">
      <c r="A42" s="17">
        <v>45511</v>
      </c>
      <c r="B42" s="70" t="s">
        <v>585</v>
      </c>
      <c r="C42" s="28"/>
      <c r="D42" s="29"/>
      <c r="E42" s="21"/>
      <c r="F42" s="30">
        <v>100</v>
      </c>
      <c r="G42" s="31">
        <f t="shared" si="9"/>
        <v>5.26</v>
      </c>
      <c r="H42" s="21">
        <f t="shared" si="1"/>
        <v>526</v>
      </c>
      <c r="I42" s="32">
        <f t="shared" si="2"/>
        <v>1608</v>
      </c>
      <c r="J42" s="40">
        <f t="shared" si="3"/>
        <v>5.26</v>
      </c>
      <c r="K42" s="33">
        <f t="shared" si="4"/>
        <v>8458.08</v>
      </c>
      <c r="L42" s="34"/>
      <c r="M42" s="165" t="s">
        <v>1141</v>
      </c>
    </row>
    <row r="43" spans="1:13" ht="17.100000000000001" customHeight="1">
      <c r="A43" s="17">
        <v>45517</v>
      </c>
      <c r="B43" s="70" t="s">
        <v>585</v>
      </c>
      <c r="C43" s="28"/>
      <c r="D43" s="29"/>
      <c r="E43" s="21"/>
      <c r="F43" s="30">
        <v>100</v>
      </c>
      <c r="G43" s="31">
        <f t="shared" si="9"/>
        <v>5.26</v>
      </c>
      <c r="H43" s="21">
        <f t="shared" si="1"/>
        <v>526</v>
      </c>
      <c r="I43" s="32">
        <f t="shared" si="2"/>
        <v>1508</v>
      </c>
      <c r="J43" s="40">
        <f t="shared" si="3"/>
        <v>5.26</v>
      </c>
      <c r="K43" s="33">
        <f t="shared" si="4"/>
        <v>7932.08</v>
      </c>
      <c r="L43" s="34"/>
      <c r="M43" s="165" t="s">
        <v>1165</v>
      </c>
    </row>
    <row r="44" spans="1:13" ht="17.100000000000001" customHeight="1">
      <c r="A44" s="17">
        <v>45540</v>
      </c>
      <c r="B44" s="70" t="s">
        <v>574</v>
      </c>
      <c r="C44" s="28"/>
      <c r="D44" s="29"/>
      <c r="E44" s="21"/>
      <c r="F44" s="30">
        <v>82</v>
      </c>
      <c r="G44" s="31">
        <f t="shared" si="9"/>
        <v>5.26</v>
      </c>
      <c r="H44" s="21">
        <f t="shared" si="1"/>
        <v>431.32</v>
      </c>
      <c r="I44" s="32">
        <f t="shared" si="2"/>
        <v>1426</v>
      </c>
      <c r="J44" s="40">
        <f t="shared" si="3"/>
        <v>5.26</v>
      </c>
      <c r="K44" s="33">
        <f t="shared" si="4"/>
        <v>7500.76</v>
      </c>
      <c r="L44" s="34"/>
      <c r="M44" s="165" t="s">
        <v>1224</v>
      </c>
    </row>
    <row r="45" spans="1:13" ht="17.100000000000001" customHeight="1">
      <c r="A45" s="17">
        <v>45545</v>
      </c>
      <c r="B45" s="70" t="s">
        <v>577</v>
      </c>
      <c r="C45" s="28"/>
      <c r="D45" s="29"/>
      <c r="E45" s="21"/>
      <c r="F45" s="30">
        <v>100</v>
      </c>
      <c r="G45" s="31">
        <f t="shared" si="9"/>
        <v>5.26</v>
      </c>
      <c r="H45" s="21">
        <f t="shared" si="1"/>
        <v>526</v>
      </c>
      <c r="I45" s="32">
        <f t="shared" si="2"/>
        <v>1326</v>
      </c>
      <c r="J45" s="40">
        <f t="shared" si="3"/>
        <v>5.26</v>
      </c>
      <c r="K45" s="33">
        <f t="shared" si="4"/>
        <v>6974.76</v>
      </c>
      <c r="L45" s="34"/>
      <c r="M45" s="165" t="s">
        <v>1248</v>
      </c>
    </row>
    <row r="46" spans="1:13" ht="17.100000000000001" customHeight="1">
      <c r="A46" s="17">
        <v>45553</v>
      </c>
      <c r="B46" s="70" t="s">
        <v>585</v>
      </c>
      <c r="C46" s="28"/>
      <c r="D46" s="29"/>
      <c r="E46" s="21"/>
      <c r="F46" s="30">
        <v>100</v>
      </c>
      <c r="G46" s="31">
        <f t="shared" si="9"/>
        <v>5.26</v>
      </c>
      <c r="H46" s="21">
        <f t="shared" si="1"/>
        <v>526</v>
      </c>
      <c r="I46" s="32">
        <f t="shared" si="2"/>
        <v>1226</v>
      </c>
      <c r="J46" s="40">
        <f t="shared" si="3"/>
        <v>5.26</v>
      </c>
      <c r="K46" s="33">
        <f t="shared" si="4"/>
        <v>6448.76</v>
      </c>
      <c r="L46" s="34"/>
      <c r="M46" s="165" t="s">
        <v>1290</v>
      </c>
    </row>
    <row r="47" spans="1:13" ht="17.100000000000001" customHeight="1">
      <c r="A47" s="17">
        <v>45554</v>
      </c>
      <c r="B47" s="70" t="s">
        <v>577</v>
      </c>
      <c r="C47" s="28"/>
      <c r="D47" s="29"/>
      <c r="E47" s="21"/>
      <c r="F47" s="30">
        <v>100</v>
      </c>
      <c r="G47" s="31">
        <f t="shared" si="9"/>
        <v>5.26</v>
      </c>
      <c r="H47" s="21">
        <f t="shared" si="1"/>
        <v>526</v>
      </c>
      <c r="I47" s="32">
        <f t="shared" si="2"/>
        <v>1126</v>
      </c>
      <c r="J47" s="40">
        <f t="shared" si="3"/>
        <v>5.26</v>
      </c>
      <c r="K47" s="33">
        <f t="shared" si="4"/>
        <v>5922.76</v>
      </c>
      <c r="L47" s="34"/>
      <c r="M47" s="165" t="s">
        <v>1302</v>
      </c>
    </row>
    <row r="48" spans="1:13" ht="17.100000000000001" customHeight="1">
      <c r="A48" s="17">
        <v>45567</v>
      </c>
      <c r="B48" s="70" t="s">
        <v>583</v>
      </c>
      <c r="C48" s="28"/>
      <c r="D48" s="29"/>
      <c r="E48" s="21"/>
      <c r="F48" s="30">
        <v>100</v>
      </c>
      <c r="G48" s="31">
        <f t="shared" si="9"/>
        <v>5.26</v>
      </c>
      <c r="H48" s="21">
        <f t="shared" si="1"/>
        <v>526</v>
      </c>
      <c r="I48" s="32">
        <f t="shared" ref="I48:I112" si="10">+I47+C48-F48</f>
        <v>1026</v>
      </c>
      <c r="J48" s="40">
        <f t="shared" ref="J48:J112" si="11">ROUND(((K47+E48)-H48)/I48,2)</f>
        <v>5.26</v>
      </c>
      <c r="K48" s="33">
        <f t="shared" ref="K48:K112" si="12">ROUND(I48*J48,2)</f>
        <v>5396.76</v>
      </c>
      <c r="L48" s="34"/>
      <c r="M48" s="165" t="s">
        <v>1315</v>
      </c>
    </row>
    <row r="49" spans="1:13" ht="17.100000000000001" customHeight="1">
      <c r="A49" s="17">
        <v>45569</v>
      </c>
      <c r="B49" s="36" t="s">
        <v>566</v>
      </c>
      <c r="C49" s="28"/>
      <c r="D49" s="29"/>
      <c r="E49" s="21"/>
      <c r="F49" s="30">
        <v>100</v>
      </c>
      <c r="G49" s="31">
        <f t="shared" si="9"/>
        <v>5.26</v>
      </c>
      <c r="H49" s="21">
        <f t="shared" si="1"/>
        <v>526</v>
      </c>
      <c r="I49" s="32">
        <f t="shared" si="10"/>
        <v>926</v>
      </c>
      <c r="J49" s="40">
        <f t="shared" si="11"/>
        <v>5.26</v>
      </c>
      <c r="K49" s="33">
        <f t="shared" si="12"/>
        <v>4870.76</v>
      </c>
      <c r="L49" s="34"/>
      <c r="M49" s="165" t="s">
        <v>1336</v>
      </c>
    </row>
    <row r="50" spans="1:13" ht="17.100000000000001" customHeight="1">
      <c r="A50" s="17">
        <v>45572</v>
      </c>
      <c r="B50" s="36" t="s">
        <v>566</v>
      </c>
      <c r="C50" s="28"/>
      <c r="D50" s="29"/>
      <c r="E50" s="21"/>
      <c r="F50" s="30">
        <v>100</v>
      </c>
      <c r="G50" s="31">
        <f t="shared" si="9"/>
        <v>5.26</v>
      </c>
      <c r="H50" s="21">
        <f t="shared" si="1"/>
        <v>526</v>
      </c>
      <c r="I50" s="32">
        <f>+I49+C50-F50</f>
        <v>826</v>
      </c>
      <c r="J50" s="40">
        <f>ROUND(((K49+E50)-H50)/I50,2)</f>
        <v>5.26</v>
      </c>
      <c r="K50" s="33">
        <f>ROUND(I50*J50,2)</f>
        <v>4344.76</v>
      </c>
      <c r="L50" s="34"/>
      <c r="M50" s="165" t="s">
        <v>1342</v>
      </c>
    </row>
    <row r="51" spans="1:13" ht="17.100000000000001" customHeight="1">
      <c r="A51" s="17">
        <v>45573</v>
      </c>
      <c r="B51" s="70" t="s">
        <v>577</v>
      </c>
      <c r="C51" s="28"/>
      <c r="D51" s="29"/>
      <c r="E51" s="21"/>
      <c r="F51" s="30">
        <v>100</v>
      </c>
      <c r="G51" s="31">
        <f t="shared" si="9"/>
        <v>5.26</v>
      </c>
      <c r="H51" s="21">
        <f t="shared" si="1"/>
        <v>526</v>
      </c>
      <c r="I51" s="32">
        <f>+I50+C51-F51</f>
        <v>726</v>
      </c>
      <c r="J51" s="40">
        <f>ROUND(((K50+E51)-H51)/I51,2)</f>
        <v>5.26</v>
      </c>
      <c r="K51" s="33">
        <f>ROUND(I51*J51,2)</f>
        <v>3818.76</v>
      </c>
      <c r="L51" s="34"/>
      <c r="M51" s="165" t="s">
        <v>1348</v>
      </c>
    </row>
    <row r="52" spans="1:13" ht="17.100000000000001" customHeight="1">
      <c r="A52" s="17">
        <v>45573</v>
      </c>
      <c r="B52" s="70" t="s">
        <v>591</v>
      </c>
      <c r="C52" s="28"/>
      <c r="D52" s="29"/>
      <c r="E52" s="21"/>
      <c r="F52" s="30">
        <v>100</v>
      </c>
      <c r="G52" s="31">
        <f t="shared" si="9"/>
        <v>5.26</v>
      </c>
      <c r="H52" s="21">
        <f t="shared" si="1"/>
        <v>526</v>
      </c>
      <c r="I52" s="32">
        <f>+I51+C52-F52</f>
        <v>626</v>
      </c>
      <c r="J52" s="40">
        <f>ROUND(((K51+E52)-H52)/I52,2)</f>
        <v>5.26</v>
      </c>
      <c r="K52" s="33">
        <f>ROUND(I52*J52,2)</f>
        <v>3292.76</v>
      </c>
      <c r="L52" s="34"/>
      <c r="M52" s="165" t="s">
        <v>1354</v>
      </c>
    </row>
    <row r="53" spans="1:13" ht="17.100000000000001" customHeight="1">
      <c r="A53" s="17">
        <v>45574</v>
      </c>
      <c r="B53" s="70" t="s">
        <v>574</v>
      </c>
      <c r="C53" s="28"/>
      <c r="D53" s="29"/>
      <c r="E53" s="21"/>
      <c r="F53" s="30">
        <v>100</v>
      </c>
      <c r="G53" s="31">
        <f t="shared" si="9"/>
        <v>5.26</v>
      </c>
      <c r="H53" s="21">
        <f t="shared" si="1"/>
        <v>526</v>
      </c>
      <c r="I53" s="32">
        <f t="shared" si="10"/>
        <v>526</v>
      </c>
      <c r="J53" s="40">
        <f t="shared" si="11"/>
        <v>5.26</v>
      </c>
      <c r="K53" s="33">
        <f t="shared" si="12"/>
        <v>2766.76</v>
      </c>
      <c r="L53" s="34"/>
      <c r="M53" s="165" t="s">
        <v>1364</v>
      </c>
    </row>
    <row r="54" spans="1:13" ht="17.100000000000001" customHeight="1">
      <c r="A54" s="17">
        <v>45629</v>
      </c>
      <c r="B54" s="70" t="s">
        <v>574</v>
      </c>
      <c r="C54" s="28"/>
      <c r="D54" s="29"/>
      <c r="E54" s="21"/>
      <c r="F54" s="30">
        <v>30</v>
      </c>
      <c r="G54" s="31">
        <f t="shared" si="9"/>
        <v>5.26</v>
      </c>
      <c r="H54" s="21">
        <f t="shared" si="1"/>
        <v>157.80000000000001</v>
      </c>
      <c r="I54" s="32">
        <f t="shared" si="10"/>
        <v>496</v>
      </c>
      <c r="J54" s="40">
        <f t="shared" si="11"/>
        <v>5.26</v>
      </c>
      <c r="K54" s="33">
        <f t="shared" si="12"/>
        <v>2608.96</v>
      </c>
      <c r="L54" s="34"/>
      <c r="M54" s="165" t="s">
        <v>1479</v>
      </c>
    </row>
    <row r="55" spans="1:13" ht="17.100000000000001" customHeight="1">
      <c r="A55" s="17">
        <v>45631</v>
      </c>
      <c r="B55" s="70" t="s">
        <v>577</v>
      </c>
      <c r="C55" s="28"/>
      <c r="D55" s="29"/>
      <c r="E55" s="21"/>
      <c r="F55" s="30">
        <v>20</v>
      </c>
      <c r="G55" s="31">
        <f t="shared" si="9"/>
        <v>5.26</v>
      </c>
      <c r="H55" s="21">
        <f t="shared" si="1"/>
        <v>105.2</v>
      </c>
      <c r="I55" s="32">
        <f t="shared" si="10"/>
        <v>476</v>
      </c>
      <c r="J55" s="40">
        <f t="shared" si="11"/>
        <v>5.26</v>
      </c>
      <c r="K55" s="33">
        <f t="shared" si="12"/>
        <v>2503.7600000000002</v>
      </c>
      <c r="L55" s="34"/>
      <c r="M55" s="165" t="s">
        <v>1490</v>
      </c>
    </row>
    <row r="56" spans="1:13" ht="17.100000000000001" customHeight="1">
      <c r="A56" s="17">
        <v>45635</v>
      </c>
      <c r="B56" s="70" t="s">
        <v>572</v>
      </c>
      <c r="C56" s="28"/>
      <c r="D56" s="29"/>
      <c r="E56" s="21"/>
      <c r="F56" s="30">
        <v>30</v>
      </c>
      <c r="G56" s="31">
        <f t="shared" si="9"/>
        <v>5.26</v>
      </c>
      <c r="H56" s="21">
        <f t="shared" si="1"/>
        <v>157.80000000000001</v>
      </c>
      <c r="I56" s="32">
        <f t="shared" si="10"/>
        <v>446</v>
      </c>
      <c r="J56" s="40">
        <f t="shared" si="11"/>
        <v>5.26</v>
      </c>
      <c r="K56" s="33">
        <f t="shared" si="12"/>
        <v>2345.96</v>
      </c>
      <c r="L56" s="34"/>
      <c r="M56" s="165" t="s">
        <v>1496</v>
      </c>
    </row>
    <row r="57" spans="1:13" ht="17.100000000000001" customHeight="1">
      <c r="A57" s="17">
        <v>45636</v>
      </c>
      <c r="B57" s="70" t="s">
        <v>574</v>
      </c>
      <c r="C57" s="28"/>
      <c r="D57" s="29"/>
      <c r="E57" s="21"/>
      <c r="F57" s="30">
        <v>50</v>
      </c>
      <c r="G57" s="31">
        <f t="shared" si="9"/>
        <v>5.26</v>
      </c>
      <c r="H57" s="21">
        <f t="shared" si="1"/>
        <v>263</v>
      </c>
      <c r="I57" s="32">
        <f t="shared" si="10"/>
        <v>396</v>
      </c>
      <c r="J57" s="40">
        <f t="shared" si="11"/>
        <v>5.26</v>
      </c>
      <c r="K57" s="33">
        <f t="shared" si="12"/>
        <v>2082.96</v>
      </c>
      <c r="L57" s="34"/>
      <c r="M57" s="165" t="s">
        <v>1503</v>
      </c>
    </row>
    <row r="58" spans="1:13" ht="17.100000000000001" customHeight="1">
      <c r="A58" s="17">
        <v>45637</v>
      </c>
      <c r="B58" s="70" t="s">
        <v>615</v>
      </c>
      <c r="C58" s="28"/>
      <c r="D58" s="29"/>
      <c r="E58" s="21"/>
      <c r="F58" s="30">
        <v>50</v>
      </c>
      <c r="G58" s="31">
        <f t="shared" si="9"/>
        <v>5.26</v>
      </c>
      <c r="H58" s="21">
        <f t="shared" si="1"/>
        <v>263</v>
      </c>
      <c r="I58" s="32">
        <f t="shared" ref="I58:I63" si="13">+I57+C58-F58</f>
        <v>346</v>
      </c>
      <c r="J58" s="40">
        <f t="shared" ref="J58:J63" si="14">ROUND(((K57+E58)-H58)/I58,2)</f>
        <v>5.26</v>
      </c>
      <c r="K58" s="33">
        <f t="shared" ref="K58:K63" si="15">ROUND(I58*J58,2)</f>
        <v>1819.96</v>
      </c>
      <c r="L58" s="34"/>
      <c r="M58" s="165" t="s">
        <v>1506</v>
      </c>
    </row>
    <row r="59" spans="1:13" ht="17.100000000000001" customHeight="1">
      <c r="A59" s="17"/>
      <c r="B59" s="70"/>
      <c r="C59" s="28"/>
      <c r="D59" s="29"/>
      <c r="E59" s="21"/>
      <c r="F59" s="30"/>
      <c r="G59" s="31">
        <f t="shared" si="9"/>
        <v>5.26</v>
      </c>
      <c r="H59" s="21">
        <f t="shared" si="1"/>
        <v>0</v>
      </c>
      <c r="I59" s="32">
        <f t="shared" si="13"/>
        <v>346</v>
      </c>
      <c r="J59" s="40">
        <f t="shared" si="14"/>
        <v>5.26</v>
      </c>
      <c r="K59" s="33">
        <f t="shared" si="15"/>
        <v>1819.96</v>
      </c>
      <c r="L59" s="34"/>
    </row>
    <row r="60" spans="1:13" ht="17.100000000000001" customHeight="1">
      <c r="A60" s="17"/>
      <c r="B60" s="70"/>
      <c r="C60" s="28"/>
      <c r="D60" s="29"/>
      <c r="E60" s="21"/>
      <c r="F60" s="30"/>
      <c r="G60" s="31">
        <f t="shared" si="9"/>
        <v>5.26</v>
      </c>
      <c r="H60" s="21">
        <f t="shared" si="1"/>
        <v>0</v>
      </c>
      <c r="I60" s="32">
        <f t="shared" si="13"/>
        <v>346</v>
      </c>
      <c r="J60" s="40">
        <f t="shared" si="14"/>
        <v>5.26</v>
      </c>
      <c r="K60" s="33">
        <f t="shared" si="15"/>
        <v>1819.96</v>
      </c>
      <c r="L60" s="34"/>
    </row>
    <row r="61" spans="1:13" ht="17.100000000000001" customHeight="1">
      <c r="A61" s="17"/>
      <c r="B61" s="70"/>
      <c r="C61" s="28"/>
      <c r="D61" s="29"/>
      <c r="E61" s="21"/>
      <c r="F61" s="30"/>
      <c r="G61" s="31">
        <f t="shared" si="9"/>
        <v>5.26</v>
      </c>
      <c r="H61" s="21">
        <f t="shared" si="1"/>
        <v>0</v>
      </c>
      <c r="I61" s="32">
        <f t="shared" si="13"/>
        <v>346</v>
      </c>
      <c r="J61" s="40">
        <f t="shared" si="14"/>
        <v>5.26</v>
      </c>
      <c r="K61" s="33">
        <f t="shared" si="15"/>
        <v>1819.96</v>
      </c>
      <c r="L61" s="34"/>
    </row>
    <row r="62" spans="1:13" ht="17.100000000000001" customHeight="1">
      <c r="A62" s="17"/>
      <c r="B62" s="70"/>
      <c r="C62" s="28"/>
      <c r="D62" s="29"/>
      <c r="E62" s="21"/>
      <c r="F62" s="30"/>
      <c r="G62" s="31">
        <f t="shared" si="9"/>
        <v>5.26</v>
      </c>
      <c r="H62" s="21">
        <f t="shared" si="1"/>
        <v>0</v>
      </c>
      <c r="I62" s="32">
        <f t="shared" si="13"/>
        <v>346</v>
      </c>
      <c r="J62" s="40">
        <f t="shared" si="14"/>
        <v>5.26</v>
      </c>
      <c r="K62" s="33">
        <f t="shared" si="15"/>
        <v>1819.96</v>
      </c>
      <c r="L62" s="34"/>
    </row>
    <row r="63" spans="1:13" ht="17.100000000000001" customHeight="1">
      <c r="A63" s="17"/>
      <c r="B63" s="70"/>
      <c r="C63" s="28"/>
      <c r="D63" s="29"/>
      <c r="E63" s="21"/>
      <c r="F63" s="30"/>
      <c r="G63" s="31">
        <f t="shared" si="9"/>
        <v>5.26</v>
      </c>
      <c r="H63" s="21">
        <f t="shared" si="1"/>
        <v>0</v>
      </c>
      <c r="I63" s="32">
        <f t="shared" si="13"/>
        <v>346</v>
      </c>
      <c r="J63" s="40">
        <f t="shared" si="14"/>
        <v>5.26</v>
      </c>
      <c r="K63" s="33">
        <f t="shared" si="15"/>
        <v>1819.96</v>
      </c>
      <c r="L63" s="34"/>
    </row>
    <row r="64" spans="1:13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10"/>
        <v>346</v>
      </c>
      <c r="J64" s="40">
        <f t="shared" si="11"/>
        <v>5.26</v>
      </c>
      <c r="K64" s="33">
        <f t="shared" si="12"/>
        <v>1819.96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10"/>
        <v>346</v>
      </c>
      <c r="J65" s="40">
        <f t="shared" si="11"/>
        <v>5.26</v>
      </c>
      <c r="K65" s="33">
        <f t="shared" si="12"/>
        <v>1819.96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10"/>
        <v>346</v>
      </c>
      <c r="J66" s="40">
        <f t="shared" si="11"/>
        <v>5.26</v>
      </c>
      <c r="K66" s="33">
        <f t="shared" si="12"/>
        <v>1819.96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10"/>
        <v>346</v>
      </c>
      <c r="J67" s="40">
        <f t="shared" si="11"/>
        <v>5.26</v>
      </c>
      <c r="K67" s="33">
        <f t="shared" si="12"/>
        <v>1819.96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10"/>
        <v>346</v>
      </c>
      <c r="J68" s="40">
        <f t="shared" si="11"/>
        <v>5.26</v>
      </c>
      <c r="K68" s="33">
        <f t="shared" si="12"/>
        <v>1819.96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10"/>
        <v>346</v>
      </c>
      <c r="J69" s="40">
        <f t="shared" si="11"/>
        <v>5.26</v>
      </c>
      <c r="K69" s="33">
        <f t="shared" si="12"/>
        <v>1819.96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10"/>
        <v>346</v>
      </c>
      <c r="J70" s="40">
        <f t="shared" si="11"/>
        <v>5.26</v>
      </c>
      <c r="K70" s="33">
        <f t="shared" si="12"/>
        <v>1819.96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10"/>
        <v>346</v>
      </c>
      <c r="J71" s="40">
        <f t="shared" si="11"/>
        <v>5.26</v>
      </c>
      <c r="K71" s="33">
        <f t="shared" si="12"/>
        <v>1819.96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10"/>
        <v>346</v>
      </c>
      <c r="J72" s="40">
        <f t="shared" si="11"/>
        <v>5.26</v>
      </c>
      <c r="K72" s="33">
        <f t="shared" si="12"/>
        <v>1819.96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10"/>
        <v>346</v>
      </c>
      <c r="J73" s="40">
        <f t="shared" si="11"/>
        <v>5.26</v>
      </c>
      <c r="K73" s="33">
        <f t="shared" si="12"/>
        <v>1819.96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10"/>
        <v>346</v>
      </c>
      <c r="J74" s="40">
        <f t="shared" si="11"/>
        <v>5.26</v>
      </c>
      <c r="K74" s="33">
        <f t="shared" si="12"/>
        <v>1819.96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10"/>
        <v>346</v>
      </c>
      <c r="J75" s="40">
        <f t="shared" si="11"/>
        <v>5.26</v>
      </c>
      <c r="K75" s="33">
        <f t="shared" si="12"/>
        <v>1819.96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10"/>
        <v>346</v>
      </c>
      <c r="J76" s="40">
        <f t="shared" si="11"/>
        <v>5.26</v>
      </c>
      <c r="K76" s="33">
        <f t="shared" si="12"/>
        <v>1819.96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10"/>
        <v>346</v>
      </c>
      <c r="J77" s="40">
        <f t="shared" si="11"/>
        <v>5.26</v>
      </c>
      <c r="K77" s="33">
        <f t="shared" si="12"/>
        <v>1819.96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10"/>
        <v>346</v>
      </c>
      <c r="J78" s="40">
        <f t="shared" si="11"/>
        <v>5.26</v>
      </c>
      <c r="K78" s="33">
        <f t="shared" si="12"/>
        <v>1819.96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10"/>
        <v>346</v>
      </c>
      <c r="J79" s="40">
        <f t="shared" si="11"/>
        <v>5.26</v>
      </c>
      <c r="K79" s="33">
        <f t="shared" si="12"/>
        <v>1819.96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10"/>
        <v>346</v>
      </c>
      <c r="J80" s="40">
        <f t="shared" si="11"/>
        <v>5.26</v>
      </c>
      <c r="K80" s="33">
        <f t="shared" si="12"/>
        <v>1819.96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10"/>
        <v>346</v>
      </c>
      <c r="J81" s="40">
        <f t="shared" si="11"/>
        <v>5.26</v>
      </c>
      <c r="K81" s="33">
        <f t="shared" si="12"/>
        <v>1819.96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10"/>
        <v>346</v>
      </c>
      <c r="J82" s="40">
        <f t="shared" si="11"/>
        <v>5.26</v>
      </c>
      <c r="K82" s="33">
        <f t="shared" si="12"/>
        <v>1819.96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10"/>
        <v>346</v>
      </c>
      <c r="J83" s="40">
        <f t="shared" si="11"/>
        <v>5.26</v>
      </c>
      <c r="K83" s="33">
        <f t="shared" si="12"/>
        <v>1819.96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10"/>
        <v>346</v>
      </c>
      <c r="J84" s="40">
        <f t="shared" si="11"/>
        <v>5.26</v>
      </c>
      <c r="K84" s="33">
        <f t="shared" si="12"/>
        <v>1819.96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10"/>
        <v>346</v>
      </c>
      <c r="J85" s="40">
        <f t="shared" si="11"/>
        <v>5.26</v>
      </c>
      <c r="K85" s="33">
        <f t="shared" si="12"/>
        <v>1819.96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10"/>
        <v>346</v>
      </c>
      <c r="J86" s="40">
        <f t="shared" si="11"/>
        <v>5.26</v>
      </c>
      <c r="K86" s="33">
        <f t="shared" si="12"/>
        <v>1819.96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10"/>
        <v>346</v>
      </c>
      <c r="J87" s="40">
        <f t="shared" si="11"/>
        <v>5.26</v>
      </c>
      <c r="K87" s="33">
        <f t="shared" si="12"/>
        <v>1819.96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10"/>
        <v>346</v>
      </c>
      <c r="J88" s="40">
        <f t="shared" si="11"/>
        <v>5.26</v>
      </c>
      <c r="K88" s="33">
        <f t="shared" si="12"/>
        <v>1819.96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10"/>
        <v>346</v>
      </c>
      <c r="J89" s="40">
        <f t="shared" si="11"/>
        <v>5.26</v>
      </c>
      <c r="K89" s="33">
        <f t="shared" si="12"/>
        <v>1819.96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10"/>
        <v>346</v>
      </c>
      <c r="J90" s="40">
        <f t="shared" si="11"/>
        <v>5.26</v>
      </c>
      <c r="K90" s="33">
        <f t="shared" si="12"/>
        <v>1819.96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10"/>
        <v>346</v>
      </c>
      <c r="J91" s="40">
        <f t="shared" si="11"/>
        <v>5.26</v>
      </c>
      <c r="K91" s="33">
        <f t="shared" si="12"/>
        <v>1819.96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10"/>
        <v>346</v>
      </c>
      <c r="J92" s="40">
        <f t="shared" si="11"/>
        <v>5.26</v>
      </c>
      <c r="K92" s="33">
        <f t="shared" si="12"/>
        <v>1819.96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10"/>
        <v>346</v>
      </c>
      <c r="J93" s="40">
        <f t="shared" si="11"/>
        <v>5.26</v>
      </c>
      <c r="K93" s="33">
        <f t="shared" si="12"/>
        <v>1819.96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10"/>
        <v>346</v>
      </c>
      <c r="J94" s="40">
        <f t="shared" si="11"/>
        <v>5.26</v>
      </c>
      <c r="K94" s="33">
        <f t="shared" si="12"/>
        <v>1819.96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10"/>
        <v>346</v>
      </c>
      <c r="J95" s="40">
        <f t="shared" si="11"/>
        <v>5.26</v>
      </c>
      <c r="K95" s="33">
        <f t="shared" si="12"/>
        <v>1819.96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10"/>
        <v>346</v>
      </c>
      <c r="J96" s="40">
        <f t="shared" si="11"/>
        <v>5.26</v>
      </c>
      <c r="K96" s="33">
        <f t="shared" si="12"/>
        <v>1819.96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10"/>
        <v>346</v>
      </c>
      <c r="J97" s="40">
        <f t="shared" si="11"/>
        <v>5.26</v>
      </c>
      <c r="K97" s="33">
        <f t="shared" si="12"/>
        <v>1819.96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10"/>
        <v>346</v>
      </c>
      <c r="J98" s="40">
        <f t="shared" si="11"/>
        <v>5.26</v>
      </c>
      <c r="K98" s="33">
        <f t="shared" si="12"/>
        <v>1819.96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10"/>
        <v>346</v>
      </c>
      <c r="J99" s="40">
        <f t="shared" si="11"/>
        <v>5.26</v>
      </c>
      <c r="K99" s="33">
        <f t="shared" si="12"/>
        <v>1819.96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10"/>
        <v>346</v>
      </c>
      <c r="J100" s="40">
        <f t="shared" si="11"/>
        <v>5.26</v>
      </c>
      <c r="K100" s="33">
        <f t="shared" si="12"/>
        <v>1819.96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10"/>
        <v>346</v>
      </c>
      <c r="J101" s="40">
        <f t="shared" si="11"/>
        <v>5.26</v>
      </c>
      <c r="K101" s="33">
        <f t="shared" si="12"/>
        <v>1819.96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10"/>
        <v>346</v>
      </c>
      <c r="J102" s="40">
        <f t="shared" si="11"/>
        <v>5.26</v>
      </c>
      <c r="K102" s="33">
        <f t="shared" si="12"/>
        <v>1819.96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10"/>
        <v>346</v>
      </c>
      <c r="J103" s="40">
        <f t="shared" si="11"/>
        <v>5.26</v>
      </c>
      <c r="K103" s="33">
        <f t="shared" si="12"/>
        <v>1819.96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10"/>
        <v>346</v>
      </c>
      <c r="J104" s="40">
        <f t="shared" si="11"/>
        <v>5.26</v>
      </c>
      <c r="K104" s="33">
        <f t="shared" si="12"/>
        <v>1819.96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10"/>
        <v>346</v>
      </c>
      <c r="J105" s="40">
        <f t="shared" si="11"/>
        <v>5.26</v>
      </c>
      <c r="K105" s="33">
        <f t="shared" si="12"/>
        <v>1819.96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10"/>
        <v>346</v>
      </c>
      <c r="J106" s="40">
        <f t="shared" si="11"/>
        <v>5.26</v>
      </c>
      <c r="K106" s="33">
        <f t="shared" si="12"/>
        <v>1819.96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10"/>
        <v>346</v>
      </c>
      <c r="J107" s="40">
        <f t="shared" si="11"/>
        <v>5.26</v>
      </c>
      <c r="K107" s="33">
        <f t="shared" si="12"/>
        <v>1819.96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10"/>
        <v>346</v>
      </c>
      <c r="J108" s="40">
        <f t="shared" si="11"/>
        <v>5.26</v>
      </c>
      <c r="K108" s="33">
        <f t="shared" si="12"/>
        <v>1819.96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10"/>
        <v>346</v>
      </c>
      <c r="J109" s="40">
        <f t="shared" si="11"/>
        <v>5.26</v>
      </c>
      <c r="K109" s="33">
        <f t="shared" si="12"/>
        <v>1819.96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10"/>
        <v>346</v>
      </c>
      <c r="J110" s="40">
        <f t="shared" si="11"/>
        <v>5.26</v>
      </c>
      <c r="K110" s="33">
        <f t="shared" si="12"/>
        <v>1819.96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10"/>
        <v>346</v>
      </c>
      <c r="J111" s="40">
        <f t="shared" si="11"/>
        <v>5.26</v>
      </c>
      <c r="K111" s="33">
        <f t="shared" si="12"/>
        <v>1819.96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10"/>
        <v>346</v>
      </c>
      <c r="J112" s="40">
        <f t="shared" si="11"/>
        <v>5.26</v>
      </c>
      <c r="K112" s="33">
        <f t="shared" si="12"/>
        <v>1819.96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ref="I113:I122" si="16">+I112+C113-F113</f>
        <v>346</v>
      </c>
      <c r="J113" s="40">
        <f t="shared" ref="J113:J122" si="17">ROUND(((K112+E113)-H113)/I113,2)</f>
        <v>5.26</v>
      </c>
      <c r="K113" s="33">
        <f t="shared" ref="K113:K122" si="18">ROUND(I113*J113,2)</f>
        <v>1819.96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16"/>
        <v>346</v>
      </c>
      <c r="J114" s="40">
        <f t="shared" si="17"/>
        <v>5.26</v>
      </c>
      <c r="K114" s="33">
        <f t="shared" si="18"/>
        <v>1819.96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16"/>
        <v>346</v>
      </c>
      <c r="J115" s="40">
        <f t="shared" si="17"/>
        <v>5.26</v>
      </c>
      <c r="K115" s="33">
        <f t="shared" si="18"/>
        <v>1819.96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16"/>
        <v>346</v>
      </c>
      <c r="J116" s="40">
        <f t="shared" si="17"/>
        <v>5.26</v>
      </c>
      <c r="K116" s="33">
        <f t="shared" si="18"/>
        <v>1819.96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16"/>
        <v>346</v>
      </c>
      <c r="J117" s="40">
        <f t="shared" si="17"/>
        <v>5.26</v>
      </c>
      <c r="K117" s="33">
        <f t="shared" si="18"/>
        <v>1819.96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16"/>
        <v>346</v>
      </c>
      <c r="J118" s="40">
        <f t="shared" si="17"/>
        <v>5.26</v>
      </c>
      <c r="K118" s="33">
        <f t="shared" si="18"/>
        <v>1819.96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16"/>
        <v>346</v>
      </c>
      <c r="J119" s="40">
        <f t="shared" si="17"/>
        <v>5.26</v>
      </c>
      <c r="K119" s="33">
        <f t="shared" si="18"/>
        <v>1819.96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16"/>
        <v>346</v>
      </c>
      <c r="J120" s="40">
        <f t="shared" si="17"/>
        <v>5.26</v>
      </c>
      <c r="K120" s="33">
        <f t="shared" si="18"/>
        <v>1819.96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/>
      <c r="H121" s="21"/>
      <c r="I121" s="32">
        <f t="shared" si="16"/>
        <v>346</v>
      </c>
      <c r="J121" s="40">
        <f t="shared" si="17"/>
        <v>5.26</v>
      </c>
      <c r="K121" s="33">
        <f t="shared" si="18"/>
        <v>1819.96</v>
      </c>
      <c r="L121" s="34"/>
    </row>
    <row r="122" spans="1:12" ht="17.100000000000001" customHeight="1">
      <c r="A122" s="17"/>
      <c r="B122" s="70"/>
      <c r="C122" s="28"/>
      <c r="D122" s="29"/>
      <c r="E122" s="21"/>
      <c r="F122" s="30"/>
      <c r="G122" s="31"/>
      <c r="H122" s="21"/>
      <c r="I122" s="32">
        <f t="shared" si="16"/>
        <v>346</v>
      </c>
      <c r="J122" s="40">
        <f t="shared" si="17"/>
        <v>5.26</v>
      </c>
      <c r="K122" s="33">
        <f t="shared" si="18"/>
        <v>1819.96</v>
      </c>
      <c r="L122" s="34"/>
    </row>
  </sheetData>
  <mergeCells count="24"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tabColor rgb="FF7030A0"/>
    <pageSetUpPr fitToPage="1"/>
  </sheetPr>
  <dimension ref="A1:T206"/>
  <sheetViews>
    <sheetView topLeftCell="A169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11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1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5703125" style="165" customWidth="1"/>
    <col min="14" max="14" width="9.42578125" style="1" bestFit="1" customWidth="1"/>
    <col min="15" max="15" width="11.42578125" style="50" bestFit="1" customWidth="1"/>
    <col min="16" max="16" width="10.42578125" style="1" bestFit="1" customWidth="1"/>
    <col min="17" max="16384" width="9.140625" style="1"/>
  </cols>
  <sheetData>
    <row r="1" spans="1:20" ht="28.5" customHeight="1">
      <c r="K1" s="467" t="s">
        <v>0</v>
      </c>
      <c r="L1" s="467"/>
    </row>
    <row r="2" spans="1:20" ht="15" customHeight="1"/>
    <row r="3" spans="1:20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  <c r="O3" s="119"/>
    </row>
    <row r="4" spans="1:20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20" s="3" customFormat="1" ht="15" customHeight="1">
      <c r="L5" s="4"/>
      <c r="M5" s="4"/>
      <c r="O5" s="120"/>
    </row>
    <row r="6" spans="1:20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20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20" ht="15" customHeight="1" thickBot="1">
      <c r="A8" s="8" t="s">
        <v>5</v>
      </c>
      <c r="B8" s="10"/>
      <c r="C8" s="10"/>
      <c r="D8" s="10" t="s">
        <v>144</v>
      </c>
      <c r="F8" s="10"/>
      <c r="G8" s="10"/>
      <c r="H8" s="38"/>
      <c r="I8" s="9" t="s">
        <v>7</v>
      </c>
      <c r="J8" s="10"/>
      <c r="K8" s="10" t="s">
        <v>871</v>
      </c>
      <c r="L8" s="11"/>
    </row>
    <row r="9" spans="1:20" ht="15" customHeight="1">
      <c r="A9" s="12" t="s">
        <v>9</v>
      </c>
      <c r="D9" s="10" t="s">
        <v>110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20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20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  <c r="O11" s="119"/>
    </row>
    <row r="12" spans="1:20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20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20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8822</v>
      </c>
      <c r="J14" s="25">
        <v>5.9</v>
      </c>
      <c r="K14" s="21">
        <f>J14*I14</f>
        <v>52049.8</v>
      </c>
      <c r="L14" s="26"/>
    </row>
    <row r="15" spans="1:20" ht="17.100000000000001" customHeight="1">
      <c r="A15" s="17">
        <v>45295</v>
      </c>
      <c r="B15" s="36" t="s">
        <v>577</v>
      </c>
      <c r="C15" s="28"/>
      <c r="D15" s="29"/>
      <c r="E15" s="21"/>
      <c r="F15" s="30">
        <v>40</v>
      </c>
      <c r="G15" s="31">
        <f>J14</f>
        <v>5.9</v>
      </c>
      <c r="H15" s="21">
        <f>G15*F15</f>
        <v>236</v>
      </c>
      <c r="I15" s="32">
        <f>+I14+C15-F15</f>
        <v>8782</v>
      </c>
      <c r="J15" s="40">
        <f>ROUND(((K14+E15)-H15)/I15,2)</f>
        <v>5.9</v>
      </c>
      <c r="K15" s="33">
        <f>ROUND(I15*J15,2)</f>
        <v>51813.8</v>
      </c>
      <c r="L15" s="34"/>
      <c r="M15" s="170" t="s">
        <v>579</v>
      </c>
      <c r="N15" s="51"/>
      <c r="P15" s="55"/>
      <c r="Q15" s="60"/>
      <c r="R15" s="61"/>
      <c r="S15" s="62"/>
      <c r="T15" s="62"/>
    </row>
    <row r="16" spans="1:20" ht="17.100000000000001" customHeight="1">
      <c r="A16" s="17">
        <v>45299</v>
      </c>
      <c r="B16" s="36" t="s">
        <v>570</v>
      </c>
      <c r="C16" s="28"/>
      <c r="D16" s="29"/>
      <c r="E16" s="21"/>
      <c r="F16" s="30">
        <v>100</v>
      </c>
      <c r="G16" s="31">
        <f t="shared" ref="G16:G22" si="0">J15</f>
        <v>5.9</v>
      </c>
      <c r="H16" s="21">
        <f t="shared" ref="H16:H22" si="1">G16*F16</f>
        <v>590</v>
      </c>
      <c r="I16" s="32">
        <f t="shared" ref="I16:I22" si="2">+I15+C16-F16</f>
        <v>8682</v>
      </c>
      <c r="J16" s="40">
        <f t="shared" ref="J16:J22" si="3">ROUND(((K15+E16)-H16)/I16,2)</f>
        <v>5.9</v>
      </c>
      <c r="K16" s="33">
        <f t="shared" ref="K16:K22" si="4">ROUND(I16*J16,2)</f>
        <v>51223.8</v>
      </c>
      <c r="L16" s="34"/>
      <c r="M16" s="170" t="s">
        <v>582</v>
      </c>
      <c r="N16" s="51"/>
    </row>
    <row r="17" spans="1:16" ht="17.100000000000001" customHeight="1">
      <c r="A17" s="17">
        <v>45299</v>
      </c>
      <c r="B17" s="36" t="s">
        <v>585</v>
      </c>
      <c r="C17" s="28"/>
      <c r="D17" s="29"/>
      <c r="E17" s="21"/>
      <c r="F17" s="30">
        <v>50</v>
      </c>
      <c r="G17" s="31">
        <f t="shared" si="0"/>
        <v>5.9</v>
      </c>
      <c r="H17" s="21">
        <f t="shared" si="1"/>
        <v>295</v>
      </c>
      <c r="I17" s="32">
        <f t="shared" si="2"/>
        <v>8632</v>
      </c>
      <c r="J17" s="40">
        <f t="shared" si="3"/>
        <v>5.9</v>
      </c>
      <c r="K17" s="33">
        <f t="shared" si="4"/>
        <v>50928.800000000003</v>
      </c>
      <c r="L17" s="34"/>
      <c r="M17" s="170" t="s">
        <v>586</v>
      </c>
      <c r="N17" s="51"/>
    </row>
    <row r="18" spans="1:16" ht="17.100000000000001" customHeight="1">
      <c r="A18" s="17">
        <v>45299</v>
      </c>
      <c r="B18" s="36" t="s">
        <v>588</v>
      </c>
      <c r="C18" s="28"/>
      <c r="D18" s="29"/>
      <c r="E18" s="21"/>
      <c r="F18" s="30">
        <v>120</v>
      </c>
      <c r="G18" s="31">
        <f t="shared" si="0"/>
        <v>5.9</v>
      </c>
      <c r="H18" s="21">
        <f t="shared" si="1"/>
        <v>708</v>
      </c>
      <c r="I18" s="32">
        <f t="shared" si="2"/>
        <v>8512</v>
      </c>
      <c r="J18" s="40">
        <f t="shared" si="3"/>
        <v>5.9</v>
      </c>
      <c r="K18" s="33">
        <f t="shared" si="4"/>
        <v>50220.800000000003</v>
      </c>
      <c r="L18" s="34"/>
      <c r="M18" s="170" t="s">
        <v>590</v>
      </c>
      <c r="N18" s="51"/>
    </row>
    <row r="19" spans="1:16" ht="17.100000000000001" customHeight="1">
      <c r="A19" s="17">
        <v>45300</v>
      </c>
      <c r="B19" s="36" t="s">
        <v>591</v>
      </c>
      <c r="C19" s="28"/>
      <c r="D19" s="29"/>
      <c r="E19" s="21"/>
      <c r="F19" s="30">
        <v>120</v>
      </c>
      <c r="G19" s="31">
        <f t="shared" si="0"/>
        <v>5.9</v>
      </c>
      <c r="H19" s="21">
        <f t="shared" si="1"/>
        <v>708</v>
      </c>
      <c r="I19" s="32">
        <f t="shared" si="2"/>
        <v>8392</v>
      </c>
      <c r="J19" s="40">
        <f t="shared" si="3"/>
        <v>5.9</v>
      </c>
      <c r="K19" s="33">
        <f t="shared" si="4"/>
        <v>49512.800000000003</v>
      </c>
      <c r="L19" s="34"/>
      <c r="M19" s="170" t="s">
        <v>592</v>
      </c>
      <c r="N19" s="51"/>
    </row>
    <row r="20" spans="1:16" ht="17.100000000000001" customHeight="1">
      <c r="A20" s="17">
        <v>45301</v>
      </c>
      <c r="B20" s="36" t="s">
        <v>566</v>
      </c>
      <c r="C20" s="28"/>
      <c r="D20" s="29"/>
      <c r="E20" s="21"/>
      <c r="F20" s="30">
        <v>20</v>
      </c>
      <c r="G20" s="31">
        <f t="shared" si="0"/>
        <v>5.9</v>
      </c>
      <c r="H20" s="21">
        <f t="shared" si="1"/>
        <v>118</v>
      </c>
      <c r="I20" s="32">
        <f t="shared" si="2"/>
        <v>8372</v>
      </c>
      <c r="J20" s="40">
        <f t="shared" si="3"/>
        <v>5.9</v>
      </c>
      <c r="K20" s="33">
        <f t="shared" si="4"/>
        <v>49394.8</v>
      </c>
      <c r="L20" s="34"/>
      <c r="M20" s="170" t="s">
        <v>597</v>
      </c>
      <c r="N20" s="51"/>
    </row>
    <row r="21" spans="1:16" ht="17.100000000000001" customHeight="1">
      <c r="A21" s="17">
        <v>45302</v>
      </c>
      <c r="B21" s="36" t="s">
        <v>574</v>
      </c>
      <c r="C21" s="28"/>
      <c r="D21" s="29"/>
      <c r="E21" s="21"/>
      <c r="F21" s="30">
        <v>35</v>
      </c>
      <c r="G21" s="31">
        <f t="shared" si="0"/>
        <v>5.9</v>
      </c>
      <c r="H21" s="21">
        <f t="shared" si="1"/>
        <v>206.5</v>
      </c>
      <c r="I21" s="32">
        <f t="shared" si="2"/>
        <v>8337</v>
      </c>
      <c r="J21" s="40">
        <f t="shared" si="3"/>
        <v>5.9</v>
      </c>
      <c r="K21" s="33">
        <f t="shared" si="4"/>
        <v>49188.3</v>
      </c>
      <c r="L21" s="34"/>
      <c r="M21" s="170" t="s">
        <v>599</v>
      </c>
      <c r="N21" s="51"/>
    </row>
    <row r="22" spans="1:16" ht="17.100000000000001" customHeight="1">
      <c r="A22" s="17">
        <v>45303</v>
      </c>
      <c r="B22" s="36" t="s">
        <v>572</v>
      </c>
      <c r="C22" s="28"/>
      <c r="D22" s="29"/>
      <c r="E22" s="21"/>
      <c r="F22" s="30">
        <v>100</v>
      </c>
      <c r="G22" s="31">
        <f t="shared" si="0"/>
        <v>5.9</v>
      </c>
      <c r="H22" s="21">
        <f t="shared" si="1"/>
        <v>590</v>
      </c>
      <c r="I22" s="32">
        <f t="shared" si="2"/>
        <v>8237</v>
      </c>
      <c r="J22" s="40">
        <f t="shared" si="3"/>
        <v>5.9</v>
      </c>
      <c r="K22" s="33">
        <f t="shared" si="4"/>
        <v>48598.3</v>
      </c>
      <c r="L22" s="34"/>
      <c r="M22" s="170" t="s">
        <v>602</v>
      </c>
      <c r="N22" s="51"/>
    </row>
    <row r="23" spans="1:16" ht="17.100000000000001" customHeight="1">
      <c r="A23" s="17">
        <v>45306</v>
      </c>
      <c r="B23" s="36" t="s">
        <v>607</v>
      </c>
      <c r="C23" s="28"/>
      <c r="D23" s="29"/>
      <c r="E23" s="21"/>
      <c r="F23" s="30">
        <v>50</v>
      </c>
      <c r="G23" s="31">
        <f t="shared" ref="G23:G31" si="5">J22</f>
        <v>5.9</v>
      </c>
      <c r="H23" s="21">
        <f t="shared" ref="H23:H31" si="6">G23*F23</f>
        <v>295</v>
      </c>
      <c r="I23" s="32">
        <f t="shared" ref="I23:I31" si="7">+I22+C23-F23</f>
        <v>8187</v>
      </c>
      <c r="J23" s="40">
        <f t="shared" ref="J23:J31" si="8">ROUND(((K22+E23)-H23)/I23,2)</f>
        <v>5.9</v>
      </c>
      <c r="K23" s="33">
        <f t="shared" ref="K23:K31" si="9">ROUND(I23*J23,2)</f>
        <v>48303.3</v>
      </c>
      <c r="L23" s="34"/>
      <c r="M23" s="170" t="s">
        <v>609</v>
      </c>
      <c r="N23" s="51"/>
    </row>
    <row r="24" spans="1:16" ht="17.100000000000001" customHeight="1">
      <c r="A24" s="17">
        <v>45306</v>
      </c>
      <c r="B24" s="36" t="s">
        <v>577</v>
      </c>
      <c r="C24" s="28"/>
      <c r="D24" s="29"/>
      <c r="E24" s="21"/>
      <c r="F24" s="30">
        <v>25</v>
      </c>
      <c r="G24" s="31">
        <f t="shared" si="5"/>
        <v>5.9</v>
      </c>
      <c r="H24" s="21">
        <f t="shared" si="6"/>
        <v>147.5</v>
      </c>
      <c r="I24" s="32">
        <f t="shared" si="7"/>
        <v>8162</v>
      </c>
      <c r="J24" s="40">
        <f t="shared" si="8"/>
        <v>5.9</v>
      </c>
      <c r="K24" s="33">
        <f t="shared" si="9"/>
        <v>48155.8</v>
      </c>
      <c r="L24" s="34"/>
      <c r="M24" s="170" t="s">
        <v>611</v>
      </c>
      <c r="N24" s="51"/>
    </row>
    <row r="25" spans="1:16" ht="17.100000000000001" customHeight="1">
      <c r="A25" s="17">
        <v>45308</v>
      </c>
      <c r="B25" s="36" t="s">
        <v>570</v>
      </c>
      <c r="C25" s="28"/>
      <c r="D25" s="29"/>
      <c r="E25" s="21"/>
      <c r="F25" s="30">
        <v>50</v>
      </c>
      <c r="G25" s="31">
        <f t="shared" si="5"/>
        <v>5.9</v>
      </c>
      <c r="H25" s="21">
        <f t="shared" si="6"/>
        <v>295</v>
      </c>
      <c r="I25" s="32">
        <f t="shared" si="7"/>
        <v>8112</v>
      </c>
      <c r="J25" s="40">
        <f t="shared" si="8"/>
        <v>5.9</v>
      </c>
      <c r="K25" s="33">
        <f t="shared" si="9"/>
        <v>47860.800000000003</v>
      </c>
      <c r="L25" s="34"/>
      <c r="M25" s="170" t="s">
        <v>614</v>
      </c>
      <c r="N25" s="51"/>
    </row>
    <row r="26" spans="1:16" ht="17.100000000000001" customHeight="1">
      <c r="A26" s="17">
        <v>45308</v>
      </c>
      <c r="B26" s="36" t="s">
        <v>615</v>
      </c>
      <c r="C26" s="28"/>
      <c r="D26" s="29"/>
      <c r="E26" s="21"/>
      <c r="F26" s="30">
        <v>50</v>
      </c>
      <c r="G26" s="31">
        <f t="shared" si="5"/>
        <v>5.9</v>
      </c>
      <c r="H26" s="21">
        <f t="shared" si="6"/>
        <v>295</v>
      </c>
      <c r="I26" s="32">
        <f t="shared" si="7"/>
        <v>8062</v>
      </c>
      <c r="J26" s="40">
        <f t="shared" si="8"/>
        <v>5.9</v>
      </c>
      <c r="K26" s="33">
        <f t="shared" si="9"/>
        <v>47565.8</v>
      </c>
      <c r="L26" s="34"/>
      <c r="M26" s="170" t="s">
        <v>616</v>
      </c>
      <c r="N26" s="51"/>
      <c r="P26" s="50"/>
    </row>
    <row r="27" spans="1:16" ht="17.100000000000001" customHeight="1">
      <c r="A27" s="17">
        <v>45308</v>
      </c>
      <c r="B27" s="36" t="s">
        <v>580</v>
      </c>
      <c r="C27" s="28"/>
      <c r="D27" s="29"/>
      <c r="E27" s="21"/>
      <c r="F27" s="30">
        <v>200</v>
      </c>
      <c r="G27" s="31">
        <f t="shared" si="5"/>
        <v>5.9</v>
      </c>
      <c r="H27" s="21">
        <f t="shared" si="6"/>
        <v>1180</v>
      </c>
      <c r="I27" s="32">
        <f t="shared" si="7"/>
        <v>7862</v>
      </c>
      <c r="J27" s="40">
        <f t="shared" si="8"/>
        <v>5.9</v>
      </c>
      <c r="K27" s="33">
        <f t="shared" si="9"/>
        <v>46385.8</v>
      </c>
      <c r="L27" s="34"/>
      <c r="M27" s="170" t="s">
        <v>617</v>
      </c>
      <c r="N27" s="51"/>
      <c r="P27" s="50"/>
    </row>
    <row r="28" spans="1:16" ht="17.100000000000001" customHeight="1">
      <c r="A28" s="17">
        <v>45309</v>
      </c>
      <c r="B28" s="36" t="s">
        <v>583</v>
      </c>
      <c r="C28" s="28"/>
      <c r="D28" s="29"/>
      <c r="E28" s="21"/>
      <c r="F28" s="30">
        <v>50</v>
      </c>
      <c r="G28" s="31">
        <f t="shared" si="5"/>
        <v>5.9</v>
      </c>
      <c r="H28" s="21">
        <f t="shared" si="6"/>
        <v>295</v>
      </c>
      <c r="I28" s="32">
        <f t="shared" si="7"/>
        <v>7812</v>
      </c>
      <c r="J28" s="40">
        <f t="shared" si="8"/>
        <v>5.9</v>
      </c>
      <c r="K28" s="33">
        <f t="shared" si="9"/>
        <v>46090.8</v>
      </c>
      <c r="L28" s="34"/>
      <c r="M28" s="170" t="s">
        <v>622</v>
      </c>
      <c r="N28" s="51"/>
      <c r="P28" s="50"/>
    </row>
    <row r="29" spans="1:16" ht="17.100000000000001" customHeight="1">
      <c r="A29" s="17">
        <v>45310</v>
      </c>
      <c r="B29" s="36" t="s">
        <v>577</v>
      </c>
      <c r="C29" s="28"/>
      <c r="D29" s="29"/>
      <c r="E29" s="21"/>
      <c r="F29" s="30">
        <v>12</v>
      </c>
      <c r="G29" s="31">
        <f t="shared" si="5"/>
        <v>5.9</v>
      </c>
      <c r="H29" s="21">
        <f t="shared" si="6"/>
        <v>70.800000000000011</v>
      </c>
      <c r="I29" s="32">
        <f t="shared" si="7"/>
        <v>7800</v>
      </c>
      <c r="J29" s="40">
        <f t="shared" si="8"/>
        <v>5.9</v>
      </c>
      <c r="K29" s="33">
        <f t="shared" si="9"/>
        <v>46020</v>
      </c>
      <c r="L29" s="34"/>
      <c r="M29" s="170" t="s">
        <v>625</v>
      </c>
      <c r="N29" s="51"/>
    </row>
    <row r="30" spans="1:16" ht="17.100000000000001" customHeight="1">
      <c r="A30" s="175">
        <v>45317</v>
      </c>
      <c r="B30" s="176" t="s">
        <v>580</v>
      </c>
      <c r="C30" s="177"/>
      <c r="D30" s="178"/>
      <c r="E30" s="179"/>
      <c r="F30" s="180">
        <v>500</v>
      </c>
      <c r="G30" s="181">
        <f t="shared" si="5"/>
        <v>5.9</v>
      </c>
      <c r="H30" s="179">
        <f t="shared" si="6"/>
        <v>2950</v>
      </c>
      <c r="I30" s="182">
        <f t="shared" si="7"/>
        <v>7300</v>
      </c>
      <c r="J30" s="183">
        <f t="shared" si="8"/>
        <v>5.9</v>
      </c>
      <c r="K30" s="184">
        <f t="shared" si="9"/>
        <v>43070</v>
      </c>
      <c r="L30" s="185"/>
      <c r="M30" s="186" t="s">
        <v>637</v>
      </c>
      <c r="N30" s="51"/>
    </row>
    <row r="31" spans="1:16" ht="17.100000000000001" customHeight="1">
      <c r="A31" s="17">
        <v>45323</v>
      </c>
      <c r="B31" s="58" t="s">
        <v>591</v>
      </c>
      <c r="C31" s="19"/>
      <c r="D31" s="20"/>
      <c r="E31" s="21"/>
      <c r="F31" s="22">
        <v>50</v>
      </c>
      <c r="G31" s="23">
        <f t="shared" si="5"/>
        <v>5.9</v>
      </c>
      <c r="H31" s="21">
        <f t="shared" si="6"/>
        <v>295</v>
      </c>
      <c r="I31" s="24">
        <f t="shared" si="7"/>
        <v>7250</v>
      </c>
      <c r="J31" s="174">
        <f t="shared" si="8"/>
        <v>5.9</v>
      </c>
      <c r="K31" s="21">
        <f t="shared" si="9"/>
        <v>42775</v>
      </c>
      <c r="L31" s="26"/>
      <c r="M31" s="170" t="s">
        <v>650</v>
      </c>
      <c r="N31" s="51"/>
    </row>
    <row r="32" spans="1:16" ht="17.100000000000001" customHeight="1">
      <c r="A32" s="17">
        <v>45327</v>
      </c>
      <c r="B32" s="36" t="s">
        <v>588</v>
      </c>
      <c r="C32" s="28"/>
      <c r="D32" s="29"/>
      <c r="E32" s="21"/>
      <c r="F32" s="30">
        <v>50</v>
      </c>
      <c r="G32" s="31">
        <f t="shared" ref="G32:G48" si="10">J31</f>
        <v>5.9</v>
      </c>
      <c r="H32" s="21">
        <f t="shared" ref="H32:H48" si="11">G32*F32</f>
        <v>295</v>
      </c>
      <c r="I32" s="32">
        <f t="shared" ref="I32:I48" si="12">+I31+C32-F32</f>
        <v>7200</v>
      </c>
      <c r="J32" s="40">
        <f t="shared" ref="J32:J48" si="13">ROUND(((K31+E32)-H32)/I32,2)</f>
        <v>5.9</v>
      </c>
      <c r="K32" s="33">
        <f t="shared" ref="K32:K48" si="14">ROUND(I32*J32,2)</f>
        <v>42480</v>
      </c>
      <c r="L32" s="34"/>
      <c r="M32" s="170" t="s">
        <v>653</v>
      </c>
      <c r="N32" s="51"/>
    </row>
    <row r="33" spans="1:14" ht="17.100000000000001" customHeight="1">
      <c r="A33" s="17">
        <v>45327</v>
      </c>
      <c r="B33" s="36" t="s">
        <v>588</v>
      </c>
      <c r="C33" s="28"/>
      <c r="D33" s="29"/>
      <c r="E33" s="21"/>
      <c r="F33" s="30">
        <v>120</v>
      </c>
      <c r="G33" s="31">
        <f t="shared" si="10"/>
        <v>5.9</v>
      </c>
      <c r="H33" s="21">
        <f t="shared" si="11"/>
        <v>708</v>
      </c>
      <c r="I33" s="32">
        <f t="shared" si="12"/>
        <v>7080</v>
      </c>
      <c r="J33" s="40">
        <f t="shared" si="13"/>
        <v>5.9</v>
      </c>
      <c r="K33" s="33">
        <f t="shared" si="14"/>
        <v>41772</v>
      </c>
      <c r="L33" s="34"/>
      <c r="M33" s="170" t="s">
        <v>654</v>
      </c>
      <c r="N33" s="51"/>
    </row>
    <row r="34" spans="1:14" ht="17.100000000000001" customHeight="1">
      <c r="A34" s="17">
        <v>45344</v>
      </c>
      <c r="B34" s="36" t="s">
        <v>615</v>
      </c>
      <c r="C34" s="28"/>
      <c r="D34" s="29"/>
      <c r="E34" s="21"/>
      <c r="F34" s="30">
        <v>50</v>
      </c>
      <c r="G34" s="31">
        <f t="shared" si="10"/>
        <v>5.9</v>
      </c>
      <c r="H34" s="21">
        <f t="shared" si="11"/>
        <v>295</v>
      </c>
      <c r="I34" s="32">
        <f t="shared" si="12"/>
        <v>7030</v>
      </c>
      <c r="J34" s="40">
        <f t="shared" si="13"/>
        <v>5.9</v>
      </c>
      <c r="K34" s="33">
        <f t="shared" si="14"/>
        <v>41477</v>
      </c>
      <c r="L34" s="34"/>
      <c r="M34" s="170" t="s">
        <v>678</v>
      </c>
      <c r="N34" s="51"/>
    </row>
    <row r="35" spans="1:14" ht="17.100000000000001" customHeight="1">
      <c r="A35" s="17">
        <v>45344</v>
      </c>
      <c r="B35" s="36" t="s">
        <v>570</v>
      </c>
      <c r="C35" s="28"/>
      <c r="D35" s="29"/>
      <c r="E35" s="21"/>
      <c r="F35" s="30">
        <v>100</v>
      </c>
      <c r="G35" s="31">
        <f t="shared" si="10"/>
        <v>5.9</v>
      </c>
      <c r="H35" s="21">
        <f t="shared" si="11"/>
        <v>590</v>
      </c>
      <c r="I35" s="32">
        <f t="shared" si="12"/>
        <v>6930</v>
      </c>
      <c r="J35" s="40">
        <f t="shared" si="13"/>
        <v>5.9</v>
      </c>
      <c r="K35" s="33">
        <f t="shared" si="14"/>
        <v>40887</v>
      </c>
      <c r="L35" s="34"/>
      <c r="M35" s="170" t="s">
        <v>679</v>
      </c>
      <c r="N35" s="51"/>
    </row>
    <row r="36" spans="1:14" ht="17.100000000000001" customHeight="1">
      <c r="A36" s="17">
        <v>45344</v>
      </c>
      <c r="B36" s="36" t="s">
        <v>572</v>
      </c>
      <c r="C36" s="28"/>
      <c r="D36" s="29"/>
      <c r="E36" s="21"/>
      <c r="F36" s="30">
        <v>100</v>
      </c>
      <c r="G36" s="31">
        <f t="shared" si="10"/>
        <v>5.9</v>
      </c>
      <c r="H36" s="21">
        <f t="shared" si="11"/>
        <v>590</v>
      </c>
      <c r="I36" s="32">
        <f t="shared" si="12"/>
        <v>6830</v>
      </c>
      <c r="J36" s="40">
        <f t="shared" si="13"/>
        <v>5.9</v>
      </c>
      <c r="K36" s="33">
        <f t="shared" si="14"/>
        <v>40297</v>
      </c>
      <c r="L36" s="34"/>
      <c r="M36" s="170" t="s">
        <v>682</v>
      </c>
      <c r="N36" s="51"/>
    </row>
    <row r="37" spans="1:14" ht="17.100000000000001" customHeight="1">
      <c r="A37" s="17">
        <v>45344</v>
      </c>
      <c r="B37" s="36" t="s">
        <v>566</v>
      </c>
      <c r="C37" s="28"/>
      <c r="D37" s="29"/>
      <c r="E37" s="21"/>
      <c r="F37" s="30">
        <v>20</v>
      </c>
      <c r="G37" s="31">
        <f t="shared" si="10"/>
        <v>5.9</v>
      </c>
      <c r="H37" s="21">
        <f t="shared" si="11"/>
        <v>118</v>
      </c>
      <c r="I37" s="32">
        <f t="shared" si="12"/>
        <v>6810</v>
      </c>
      <c r="J37" s="40">
        <f t="shared" si="13"/>
        <v>5.9</v>
      </c>
      <c r="K37" s="33">
        <f t="shared" si="14"/>
        <v>40179</v>
      </c>
      <c r="L37" s="34"/>
      <c r="M37" s="170" t="s">
        <v>684</v>
      </c>
      <c r="N37" s="51"/>
    </row>
    <row r="38" spans="1:14" ht="17.100000000000001" customHeight="1">
      <c r="A38" s="17">
        <v>45344</v>
      </c>
      <c r="B38" s="70" t="s">
        <v>572</v>
      </c>
      <c r="C38" s="28"/>
      <c r="D38" s="29"/>
      <c r="E38" s="21"/>
      <c r="F38" s="30">
        <v>100</v>
      </c>
      <c r="G38" s="31">
        <f t="shared" si="10"/>
        <v>5.9</v>
      </c>
      <c r="H38" s="21">
        <f t="shared" si="11"/>
        <v>590</v>
      </c>
      <c r="I38" s="32">
        <f t="shared" si="12"/>
        <v>6710</v>
      </c>
      <c r="J38" s="40">
        <f t="shared" si="13"/>
        <v>5.9</v>
      </c>
      <c r="K38" s="33">
        <f t="shared" si="14"/>
        <v>39589</v>
      </c>
      <c r="L38" s="34"/>
      <c r="M38" s="170" t="s">
        <v>685</v>
      </c>
      <c r="N38" s="51"/>
    </row>
    <row r="39" spans="1:14" ht="17.100000000000001" customHeight="1">
      <c r="A39" s="17">
        <v>45345</v>
      </c>
      <c r="B39" s="70" t="s">
        <v>591</v>
      </c>
      <c r="C39" s="28"/>
      <c r="D39" s="29"/>
      <c r="E39" s="21"/>
      <c r="F39" s="30">
        <v>25</v>
      </c>
      <c r="G39" s="31">
        <f t="shared" si="10"/>
        <v>5.9</v>
      </c>
      <c r="H39" s="21">
        <f t="shared" si="11"/>
        <v>147.5</v>
      </c>
      <c r="I39" s="32">
        <f t="shared" si="12"/>
        <v>6685</v>
      </c>
      <c r="J39" s="40">
        <f t="shared" si="13"/>
        <v>5.9</v>
      </c>
      <c r="K39" s="33">
        <f t="shared" si="14"/>
        <v>39441.5</v>
      </c>
      <c r="L39" s="34"/>
      <c r="M39" s="170" t="s">
        <v>686</v>
      </c>
      <c r="N39" s="51"/>
    </row>
    <row r="40" spans="1:14" ht="17.100000000000001" customHeight="1">
      <c r="A40" s="17">
        <v>45345</v>
      </c>
      <c r="B40" s="70" t="s">
        <v>591</v>
      </c>
      <c r="C40" s="28"/>
      <c r="D40" s="29"/>
      <c r="E40" s="21"/>
      <c r="F40" s="30">
        <v>100</v>
      </c>
      <c r="G40" s="31">
        <f t="shared" si="10"/>
        <v>5.9</v>
      </c>
      <c r="H40" s="21">
        <f t="shared" si="11"/>
        <v>590</v>
      </c>
      <c r="I40" s="32">
        <f t="shared" si="12"/>
        <v>6585</v>
      </c>
      <c r="J40" s="40">
        <f t="shared" si="13"/>
        <v>5.9</v>
      </c>
      <c r="K40" s="33">
        <f t="shared" si="14"/>
        <v>38851.5</v>
      </c>
      <c r="L40" s="34"/>
      <c r="M40" s="170" t="s">
        <v>687</v>
      </c>
      <c r="N40" s="51"/>
    </row>
    <row r="41" spans="1:14" ht="17.100000000000001" customHeight="1">
      <c r="A41" s="17">
        <v>45345</v>
      </c>
      <c r="B41" s="70" t="s">
        <v>574</v>
      </c>
      <c r="C41" s="28"/>
      <c r="D41" s="29"/>
      <c r="E41" s="21"/>
      <c r="F41" s="30">
        <v>30</v>
      </c>
      <c r="G41" s="31">
        <f t="shared" si="10"/>
        <v>5.9</v>
      </c>
      <c r="H41" s="21">
        <f t="shared" si="11"/>
        <v>177</v>
      </c>
      <c r="I41" s="32">
        <f t="shared" si="12"/>
        <v>6555</v>
      </c>
      <c r="J41" s="40">
        <f t="shared" si="13"/>
        <v>5.9</v>
      </c>
      <c r="K41" s="33">
        <f t="shared" si="14"/>
        <v>38674.5</v>
      </c>
      <c r="L41" s="34"/>
      <c r="M41" s="170" t="s">
        <v>691</v>
      </c>
      <c r="N41" s="51"/>
    </row>
    <row r="42" spans="1:14" ht="17.100000000000001" customHeight="1">
      <c r="A42" s="17">
        <v>45345</v>
      </c>
      <c r="B42" s="70" t="s">
        <v>607</v>
      </c>
      <c r="C42" s="28"/>
      <c r="D42" s="29"/>
      <c r="E42" s="21"/>
      <c r="F42" s="30">
        <v>50</v>
      </c>
      <c r="G42" s="31">
        <f t="shared" si="10"/>
        <v>5.9</v>
      </c>
      <c r="H42" s="21">
        <f t="shared" si="11"/>
        <v>295</v>
      </c>
      <c r="I42" s="32">
        <f t="shared" si="12"/>
        <v>6505</v>
      </c>
      <c r="J42" s="40">
        <f t="shared" si="13"/>
        <v>5.9</v>
      </c>
      <c r="K42" s="33">
        <f t="shared" si="14"/>
        <v>38379.5</v>
      </c>
      <c r="L42" s="34"/>
      <c r="M42" s="170" t="s">
        <v>697</v>
      </c>
      <c r="N42" s="51"/>
    </row>
    <row r="43" spans="1:14" ht="17.100000000000001" customHeight="1">
      <c r="A43" s="17">
        <v>45348</v>
      </c>
      <c r="B43" s="70" t="s">
        <v>615</v>
      </c>
      <c r="C43" s="28"/>
      <c r="D43" s="29"/>
      <c r="E43" s="21"/>
      <c r="F43" s="30">
        <v>50</v>
      </c>
      <c r="G43" s="31">
        <f t="shared" si="10"/>
        <v>5.9</v>
      </c>
      <c r="H43" s="21">
        <f t="shared" si="11"/>
        <v>295</v>
      </c>
      <c r="I43" s="32">
        <f t="shared" si="12"/>
        <v>6455</v>
      </c>
      <c r="J43" s="40">
        <f t="shared" si="13"/>
        <v>5.9</v>
      </c>
      <c r="K43" s="33">
        <f t="shared" si="14"/>
        <v>38084.5</v>
      </c>
      <c r="L43" s="34"/>
      <c r="M43" s="170" t="s">
        <v>703</v>
      </c>
      <c r="N43" s="51"/>
    </row>
    <row r="44" spans="1:14" ht="17.100000000000001" customHeight="1">
      <c r="A44" s="17">
        <v>45349</v>
      </c>
      <c r="B44" s="36" t="s">
        <v>577</v>
      </c>
      <c r="C44" s="28"/>
      <c r="D44" s="29"/>
      <c r="E44" s="21"/>
      <c r="F44" s="30">
        <v>30</v>
      </c>
      <c r="G44" s="31">
        <f t="shared" si="10"/>
        <v>5.9</v>
      </c>
      <c r="H44" s="21">
        <f t="shared" si="11"/>
        <v>177</v>
      </c>
      <c r="I44" s="32">
        <f t="shared" si="12"/>
        <v>6425</v>
      </c>
      <c r="J44" s="40">
        <f t="shared" si="13"/>
        <v>5.9</v>
      </c>
      <c r="K44" s="33">
        <f t="shared" si="14"/>
        <v>37907.5</v>
      </c>
      <c r="L44" s="34"/>
      <c r="M44" s="170" t="s">
        <v>704</v>
      </c>
      <c r="N44" s="51"/>
    </row>
    <row r="45" spans="1:14" ht="17.100000000000001" customHeight="1">
      <c r="A45" s="17">
        <v>45349</v>
      </c>
      <c r="B45" s="36" t="s">
        <v>603</v>
      </c>
      <c r="C45" s="28"/>
      <c r="D45" s="29"/>
      <c r="E45" s="21"/>
      <c r="F45" s="30">
        <v>50</v>
      </c>
      <c r="G45" s="31">
        <f t="shared" si="10"/>
        <v>5.9</v>
      </c>
      <c r="H45" s="21">
        <f t="shared" si="11"/>
        <v>295</v>
      </c>
      <c r="I45" s="32">
        <f t="shared" si="12"/>
        <v>6375</v>
      </c>
      <c r="J45" s="40">
        <f t="shared" si="13"/>
        <v>5.9</v>
      </c>
      <c r="K45" s="33">
        <f t="shared" si="14"/>
        <v>37612.5</v>
      </c>
      <c r="L45" s="34"/>
      <c r="M45" s="170" t="s">
        <v>711</v>
      </c>
      <c r="N45" s="51"/>
    </row>
    <row r="46" spans="1:14" ht="17.100000000000001" customHeight="1">
      <c r="A46" s="194">
        <v>45350</v>
      </c>
      <c r="B46" s="207" t="s">
        <v>574</v>
      </c>
      <c r="C46" s="196"/>
      <c r="D46" s="197"/>
      <c r="E46" s="198"/>
      <c r="F46" s="199">
        <v>25</v>
      </c>
      <c r="G46" s="208">
        <f t="shared" si="10"/>
        <v>5.9</v>
      </c>
      <c r="H46" s="198">
        <f t="shared" si="11"/>
        <v>147.5</v>
      </c>
      <c r="I46" s="201">
        <f t="shared" si="12"/>
        <v>6350</v>
      </c>
      <c r="J46" s="202">
        <f t="shared" si="13"/>
        <v>5.9</v>
      </c>
      <c r="K46" s="203">
        <f t="shared" si="14"/>
        <v>37465</v>
      </c>
      <c r="L46" s="204"/>
      <c r="M46" s="249" t="s">
        <v>717</v>
      </c>
      <c r="N46" s="51"/>
    </row>
    <row r="47" spans="1:14" ht="17.100000000000001" customHeight="1">
      <c r="A47" s="17">
        <v>45355</v>
      </c>
      <c r="B47" s="73" t="s">
        <v>583</v>
      </c>
      <c r="C47" s="19"/>
      <c r="D47" s="20"/>
      <c r="E47" s="21"/>
      <c r="F47" s="22">
        <v>50</v>
      </c>
      <c r="G47" s="23">
        <f t="shared" si="10"/>
        <v>5.9</v>
      </c>
      <c r="H47" s="21">
        <f t="shared" si="11"/>
        <v>295</v>
      </c>
      <c r="I47" s="24">
        <f t="shared" si="12"/>
        <v>6300</v>
      </c>
      <c r="J47" s="174">
        <f t="shared" si="13"/>
        <v>5.9</v>
      </c>
      <c r="K47" s="21">
        <f t="shared" si="14"/>
        <v>37170</v>
      </c>
      <c r="L47" s="26"/>
      <c r="M47" s="170" t="s">
        <v>721</v>
      </c>
      <c r="N47" s="51"/>
    </row>
    <row r="48" spans="1:14" ht="17.100000000000001" customHeight="1">
      <c r="A48" s="17">
        <v>45355</v>
      </c>
      <c r="B48" s="70" t="s">
        <v>585</v>
      </c>
      <c r="C48" s="28"/>
      <c r="D48" s="29"/>
      <c r="E48" s="21"/>
      <c r="F48" s="30">
        <v>5</v>
      </c>
      <c r="G48" s="31">
        <f t="shared" si="10"/>
        <v>5.9</v>
      </c>
      <c r="H48" s="21">
        <f t="shared" si="11"/>
        <v>29.5</v>
      </c>
      <c r="I48" s="32">
        <f t="shared" si="12"/>
        <v>6295</v>
      </c>
      <c r="J48" s="40">
        <f t="shared" si="13"/>
        <v>5.9</v>
      </c>
      <c r="K48" s="33">
        <f t="shared" si="14"/>
        <v>37140.5</v>
      </c>
      <c r="L48" s="34"/>
      <c r="M48" s="165" t="s">
        <v>723</v>
      </c>
      <c r="N48" s="51"/>
    </row>
    <row r="49" spans="1:13" ht="17.100000000000001" customHeight="1">
      <c r="A49" s="17">
        <v>45355</v>
      </c>
      <c r="B49" s="17" t="s">
        <v>585</v>
      </c>
      <c r="C49" s="28"/>
      <c r="D49" s="29"/>
      <c r="E49" s="21"/>
      <c r="F49" s="30">
        <v>50</v>
      </c>
      <c r="G49" s="31">
        <f>J48</f>
        <v>5.9</v>
      </c>
      <c r="H49" s="21">
        <f t="shared" ref="H49:H81" si="15">G49*F49</f>
        <v>295</v>
      </c>
      <c r="I49" s="32">
        <f>+I48+C49-F49</f>
        <v>6245</v>
      </c>
      <c r="J49" s="40">
        <f>ROUND(((K48+E49)-H49)/I49,2)</f>
        <v>5.9</v>
      </c>
      <c r="K49" s="33">
        <f t="shared" ref="K49:K81" si="16">ROUND(I49*J49,2)</f>
        <v>36845.5</v>
      </c>
      <c r="L49" s="34"/>
      <c r="M49" s="165" t="s">
        <v>724</v>
      </c>
    </row>
    <row r="50" spans="1:13" ht="17.100000000000001" customHeight="1">
      <c r="A50" s="17">
        <v>45355</v>
      </c>
      <c r="B50" s="17" t="s">
        <v>585</v>
      </c>
      <c r="C50" s="28"/>
      <c r="D50" s="29"/>
      <c r="E50" s="21"/>
      <c r="F50" s="30">
        <v>30</v>
      </c>
      <c r="G50" s="31">
        <f t="shared" ref="G50:G81" si="17">J49</f>
        <v>5.9</v>
      </c>
      <c r="H50" s="21">
        <f t="shared" si="15"/>
        <v>177</v>
      </c>
      <c r="I50" s="32">
        <f t="shared" ref="I50:I81" si="18">+I49+C50-F50</f>
        <v>6215</v>
      </c>
      <c r="J50" s="40">
        <f t="shared" ref="J50:J81" si="19">ROUND(((K49+E50)-H50)/I50,2)</f>
        <v>5.9</v>
      </c>
      <c r="K50" s="33">
        <f t="shared" si="16"/>
        <v>36668.5</v>
      </c>
      <c r="L50" s="34"/>
      <c r="M50" s="165" t="s">
        <v>726</v>
      </c>
    </row>
    <row r="51" spans="1:13" ht="17.100000000000001" customHeight="1">
      <c r="A51" s="17">
        <v>45355</v>
      </c>
      <c r="B51" s="17" t="s">
        <v>588</v>
      </c>
      <c r="C51" s="28"/>
      <c r="D51" s="29"/>
      <c r="E51" s="21"/>
      <c r="F51" s="30">
        <v>10</v>
      </c>
      <c r="G51" s="31">
        <f t="shared" si="17"/>
        <v>5.9</v>
      </c>
      <c r="H51" s="21">
        <f t="shared" si="15"/>
        <v>59</v>
      </c>
      <c r="I51" s="32">
        <f t="shared" si="18"/>
        <v>6205</v>
      </c>
      <c r="J51" s="40">
        <f t="shared" si="19"/>
        <v>5.9</v>
      </c>
      <c r="K51" s="33">
        <f t="shared" si="16"/>
        <v>36609.5</v>
      </c>
      <c r="L51" s="34"/>
      <c r="M51" s="165" t="s">
        <v>727</v>
      </c>
    </row>
    <row r="52" spans="1:13" ht="17.100000000000001" customHeight="1">
      <c r="A52" s="17">
        <v>45355</v>
      </c>
      <c r="B52" s="17" t="s">
        <v>588</v>
      </c>
      <c r="C52" s="28"/>
      <c r="D52" s="29"/>
      <c r="E52" s="21"/>
      <c r="F52" s="30">
        <v>20</v>
      </c>
      <c r="G52" s="31">
        <f t="shared" si="17"/>
        <v>5.9</v>
      </c>
      <c r="H52" s="21">
        <f t="shared" si="15"/>
        <v>118</v>
      </c>
      <c r="I52" s="32">
        <f t="shared" si="18"/>
        <v>6185</v>
      </c>
      <c r="J52" s="40">
        <f t="shared" si="19"/>
        <v>5.9</v>
      </c>
      <c r="K52" s="33">
        <f t="shared" si="16"/>
        <v>36491.5</v>
      </c>
      <c r="L52" s="34"/>
      <c r="M52" s="165" t="s">
        <v>728</v>
      </c>
    </row>
    <row r="53" spans="1:13" ht="17.100000000000001" customHeight="1">
      <c r="A53" s="17">
        <v>45358</v>
      </c>
      <c r="B53" s="17" t="s">
        <v>591</v>
      </c>
      <c r="C53" s="28"/>
      <c r="D53" s="29"/>
      <c r="E53" s="21"/>
      <c r="F53" s="30">
        <v>50</v>
      </c>
      <c r="G53" s="31">
        <f t="shared" si="17"/>
        <v>5.9</v>
      </c>
      <c r="H53" s="21">
        <f t="shared" si="15"/>
        <v>295</v>
      </c>
      <c r="I53" s="32">
        <f t="shared" si="18"/>
        <v>6135</v>
      </c>
      <c r="J53" s="40">
        <f t="shared" si="19"/>
        <v>5.9</v>
      </c>
      <c r="K53" s="33">
        <f t="shared" si="16"/>
        <v>36196.5</v>
      </c>
      <c r="L53" s="34"/>
      <c r="M53" s="165" t="s">
        <v>739</v>
      </c>
    </row>
    <row r="54" spans="1:13" ht="17.100000000000001" customHeight="1">
      <c r="A54" s="17">
        <v>45358</v>
      </c>
      <c r="B54" s="17" t="s">
        <v>607</v>
      </c>
      <c r="C54" s="28"/>
      <c r="D54" s="29"/>
      <c r="E54" s="21"/>
      <c r="F54" s="30">
        <v>25</v>
      </c>
      <c r="G54" s="31">
        <f t="shared" si="17"/>
        <v>5.9</v>
      </c>
      <c r="H54" s="21">
        <f t="shared" si="15"/>
        <v>147.5</v>
      </c>
      <c r="I54" s="32">
        <f t="shared" si="18"/>
        <v>6110</v>
      </c>
      <c r="J54" s="40">
        <f t="shared" si="19"/>
        <v>5.9</v>
      </c>
      <c r="K54" s="33">
        <f t="shared" si="16"/>
        <v>36049</v>
      </c>
      <c r="L54" s="34"/>
      <c r="M54" s="165" t="s">
        <v>740</v>
      </c>
    </row>
    <row r="55" spans="1:13" ht="17.100000000000001" customHeight="1">
      <c r="A55" s="17">
        <v>45359</v>
      </c>
      <c r="B55" s="17" t="s">
        <v>570</v>
      </c>
      <c r="C55" s="28"/>
      <c r="D55" s="29"/>
      <c r="E55" s="21"/>
      <c r="F55" s="30">
        <v>100</v>
      </c>
      <c r="G55" s="31">
        <f t="shared" si="17"/>
        <v>5.9</v>
      </c>
      <c r="H55" s="21">
        <f t="shared" si="15"/>
        <v>590</v>
      </c>
      <c r="I55" s="32">
        <f t="shared" si="18"/>
        <v>6010</v>
      </c>
      <c r="J55" s="40">
        <f t="shared" si="19"/>
        <v>5.9</v>
      </c>
      <c r="K55" s="33">
        <f t="shared" si="16"/>
        <v>35459</v>
      </c>
      <c r="L55" s="34"/>
      <c r="M55" s="165" t="s">
        <v>745</v>
      </c>
    </row>
    <row r="56" spans="1:13" ht="17.100000000000001" customHeight="1">
      <c r="A56" s="17">
        <v>45363</v>
      </c>
      <c r="B56" s="17" t="s">
        <v>588</v>
      </c>
      <c r="C56" s="28"/>
      <c r="D56" s="29"/>
      <c r="E56" s="21"/>
      <c r="F56" s="30">
        <v>50</v>
      </c>
      <c r="G56" s="31">
        <f t="shared" si="17"/>
        <v>5.9</v>
      </c>
      <c r="H56" s="21">
        <f t="shared" si="15"/>
        <v>295</v>
      </c>
      <c r="I56" s="32">
        <f t="shared" si="18"/>
        <v>5960</v>
      </c>
      <c r="J56" s="40">
        <f t="shared" si="19"/>
        <v>5.9</v>
      </c>
      <c r="K56" s="33">
        <f t="shared" si="16"/>
        <v>35164</v>
      </c>
      <c r="L56" s="34"/>
      <c r="M56" s="165" t="s">
        <v>749</v>
      </c>
    </row>
    <row r="57" spans="1:13" ht="17.100000000000001" customHeight="1">
      <c r="A57" s="17">
        <v>45364</v>
      </c>
      <c r="B57" s="17" t="s">
        <v>591</v>
      </c>
      <c r="C57" s="28"/>
      <c r="D57" s="29"/>
      <c r="E57" s="21"/>
      <c r="F57" s="30">
        <v>50</v>
      </c>
      <c r="G57" s="31">
        <f t="shared" si="17"/>
        <v>5.9</v>
      </c>
      <c r="H57" s="21">
        <f t="shared" si="15"/>
        <v>295</v>
      </c>
      <c r="I57" s="32">
        <f t="shared" si="18"/>
        <v>5910</v>
      </c>
      <c r="J57" s="40">
        <f t="shared" si="19"/>
        <v>5.9</v>
      </c>
      <c r="K57" s="33">
        <f t="shared" si="16"/>
        <v>34869</v>
      </c>
      <c r="L57" s="34"/>
      <c r="M57" s="165" t="s">
        <v>752</v>
      </c>
    </row>
    <row r="58" spans="1:13" ht="17.100000000000001" customHeight="1">
      <c r="A58" s="17">
        <v>45364</v>
      </c>
      <c r="B58" s="17" t="s">
        <v>615</v>
      </c>
      <c r="C58" s="28"/>
      <c r="D58" s="29"/>
      <c r="E58" s="21"/>
      <c r="F58" s="30">
        <v>50</v>
      </c>
      <c r="G58" s="31">
        <f t="shared" si="17"/>
        <v>5.9</v>
      </c>
      <c r="H58" s="21">
        <f t="shared" si="15"/>
        <v>295</v>
      </c>
      <c r="I58" s="32">
        <f t="shared" si="18"/>
        <v>5860</v>
      </c>
      <c r="J58" s="40">
        <f t="shared" si="19"/>
        <v>5.9</v>
      </c>
      <c r="K58" s="33">
        <f t="shared" si="16"/>
        <v>34574</v>
      </c>
      <c r="L58" s="34"/>
      <c r="M58" s="165" t="s">
        <v>753</v>
      </c>
    </row>
    <row r="59" spans="1:13" ht="17.100000000000001" customHeight="1">
      <c r="A59" s="17">
        <v>45365</v>
      </c>
      <c r="B59" s="17" t="s">
        <v>591</v>
      </c>
      <c r="C59" s="28"/>
      <c r="D59" s="29"/>
      <c r="E59" s="21"/>
      <c r="F59" s="30">
        <v>300</v>
      </c>
      <c r="G59" s="31">
        <f t="shared" si="17"/>
        <v>5.9</v>
      </c>
      <c r="H59" s="21">
        <f t="shared" si="15"/>
        <v>1770</v>
      </c>
      <c r="I59" s="32">
        <f t="shared" si="18"/>
        <v>5560</v>
      </c>
      <c r="J59" s="40">
        <f t="shared" si="19"/>
        <v>5.9</v>
      </c>
      <c r="K59" s="33">
        <f t="shared" si="16"/>
        <v>32804</v>
      </c>
      <c r="L59" s="34"/>
      <c r="M59" s="165" t="s">
        <v>754</v>
      </c>
    </row>
    <row r="60" spans="1:13" ht="17.100000000000001" customHeight="1">
      <c r="A60" s="17">
        <v>45370</v>
      </c>
      <c r="B60" s="36" t="s">
        <v>566</v>
      </c>
      <c r="C60" s="28"/>
      <c r="D60" s="29"/>
      <c r="E60" s="21"/>
      <c r="F60" s="30">
        <v>10</v>
      </c>
      <c r="G60" s="31">
        <f t="shared" si="17"/>
        <v>5.9</v>
      </c>
      <c r="H60" s="21">
        <f t="shared" si="15"/>
        <v>59</v>
      </c>
      <c r="I60" s="32">
        <f t="shared" si="18"/>
        <v>5550</v>
      </c>
      <c r="J60" s="40">
        <f t="shared" si="19"/>
        <v>5.9</v>
      </c>
      <c r="K60" s="33">
        <f t="shared" si="16"/>
        <v>32745</v>
      </c>
      <c r="L60" s="34"/>
      <c r="M60" s="165" t="s">
        <v>761</v>
      </c>
    </row>
    <row r="61" spans="1:13" ht="17.100000000000001" customHeight="1">
      <c r="A61" s="17">
        <v>45371</v>
      </c>
      <c r="B61" s="17" t="s">
        <v>607</v>
      </c>
      <c r="C61" s="28"/>
      <c r="D61" s="29"/>
      <c r="E61" s="21"/>
      <c r="F61" s="30">
        <v>50</v>
      </c>
      <c r="G61" s="31">
        <f t="shared" si="17"/>
        <v>5.9</v>
      </c>
      <c r="H61" s="21">
        <f t="shared" si="15"/>
        <v>295</v>
      </c>
      <c r="I61" s="32">
        <f t="shared" si="18"/>
        <v>5500</v>
      </c>
      <c r="J61" s="40">
        <f t="shared" si="19"/>
        <v>5.9</v>
      </c>
      <c r="K61" s="33">
        <f t="shared" si="16"/>
        <v>32450</v>
      </c>
      <c r="L61" s="34"/>
      <c r="M61" s="165" t="s">
        <v>764</v>
      </c>
    </row>
    <row r="62" spans="1:13" ht="17.100000000000001" customHeight="1">
      <c r="A62" s="17">
        <v>45372</v>
      </c>
      <c r="B62" s="36" t="s">
        <v>566</v>
      </c>
      <c r="C62" s="28"/>
      <c r="D62" s="29"/>
      <c r="E62" s="21"/>
      <c r="F62" s="30">
        <v>10</v>
      </c>
      <c r="G62" s="31">
        <f t="shared" si="17"/>
        <v>5.9</v>
      </c>
      <c r="H62" s="21">
        <f t="shared" si="15"/>
        <v>59</v>
      </c>
      <c r="I62" s="32">
        <f t="shared" si="18"/>
        <v>5490</v>
      </c>
      <c r="J62" s="40">
        <f t="shared" si="19"/>
        <v>5.9</v>
      </c>
      <c r="K62" s="33">
        <f t="shared" si="16"/>
        <v>32391</v>
      </c>
      <c r="L62" s="34"/>
      <c r="M62" s="165" t="s">
        <v>775</v>
      </c>
    </row>
    <row r="63" spans="1:13" ht="17.100000000000001" customHeight="1">
      <c r="A63" s="17">
        <v>45372</v>
      </c>
      <c r="B63" s="36" t="s">
        <v>574</v>
      </c>
      <c r="C63" s="28"/>
      <c r="D63" s="29"/>
      <c r="E63" s="21"/>
      <c r="F63" s="30">
        <v>30</v>
      </c>
      <c r="G63" s="31">
        <f t="shared" si="17"/>
        <v>5.9</v>
      </c>
      <c r="H63" s="21">
        <f t="shared" si="15"/>
        <v>177</v>
      </c>
      <c r="I63" s="32">
        <f t="shared" si="18"/>
        <v>5460</v>
      </c>
      <c r="J63" s="40">
        <f t="shared" si="19"/>
        <v>5.9</v>
      </c>
      <c r="K63" s="33">
        <f t="shared" si="16"/>
        <v>32214</v>
      </c>
      <c r="L63" s="34"/>
      <c r="M63" s="165" t="s">
        <v>776</v>
      </c>
    </row>
    <row r="64" spans="1:13" ht="17.100000000000001" customHeight="1">
      <c r="A64" s="194">
        <v>45378</v>
      </c>
      <c r="B64" s="207" t="s">
        <v>585</v>
      </c>
      <c r="C64" s="196"/>
      <c r="D64" s="197"/>
      <c r="E64" s="198"/>
      <c r="F64" s="199">
        <v>20</v>
      </c>
      <c r="G64" s="208">
        <f t="shared" si="17"/>
        <v>5.9</v>
      </c>
      <c r="H64" s="198">
        <f t="shared" si="15"/>
        <v>118</v>
      </c>
      <c r="I64" s="201">
        <f t="shared" si="18"/>
        <v>5440</v>
      </c>
      <c r="J64" s="202">
        <f t="shared" si="19"/>
        <v>5.9</v>
      </c>
      <c r="K64" s="203">
        <f t="shared" si="16"/>
        <v>32096</v>
      </c>
      <c r="L64" s="204"/>
      <c r="M64" s="205" t="s">
        <v>786</v>
      </c>
    </row>
    <row r="65" spans="1:14" ht="17.100000000000001" customHeight="1">
      <c r="A65" s="17">
        <v>45383</v>
      </c>
      <c r="B65" s="58" t="s">
        <v>591</v>
      </c>
      <c r="C65" s="19"/>
      <c r="D65" s="20"/>
      <c r="E65" s="21"/>
      <c r="F65" s="22">
        <v>220</v>
      </c>
      <c r="G65" s="23">
        <f t="shared" si="17"/>
        <v>5.9</v>
      </c>
      <c r="H65" s="21">
        <f t="shared" si="15"/>
        <v>1298</v>
      </c>
      <c r="I65" s="24">
        <f t="shared" si="18"/>
        <v>5220</v>
      </c>
      <c r="J65" s="174">
        <f t="shared" si="19"/>
        <v>5.9</v>
      </c>
      <c r="K65" s="21">
        <f t="shared" si="16"/>
        <v>30798</v>
      </c>
      <c r="L65" s="26"/>
      <c r="M65" s="165" t="s">
        <v>787</v>
      </c>
    </row>
    <row r="66" spans="1:14" ht="17.100000000000001" customHeight="1">
      <c r="A66" s="17">
        <v>45383</v>
      </c>
      <c r="B66" s="36" t="s">
        <v>577</v>
      </c>
      <c r="C66" s="28"/>
      <c r="D66" s="29"/>
      <c r="E66" s="21"/>
      <c r="F66" s="30">
        <v>47</v>
      </c>
      <c r="G66" s="31">
        <f t="shared" si="17"/>
        <v>5.9</v>
      </c>
      <c r="H66" s="21">
        <f t="shared" si="15"/>
        <v>277.3</v>
      </c>
      <c r="I66" s="32">
        <f t="shared" si="18"/>
        <v>5173</v>
      </c>
      <c r="J66" s="40">
        <f t="shared" si="19"/>
        <v>5.9</v>
      </c>
      <c r="K66" s="33">
        <f t="shared" si="16"/>
        <v>30520.7</v>
      </c>
      <c r="L66" s="34"/>
      <c r="M66" s="165" t="s">
        <v>789</v>
      </c>
    </row>
    <row r="67" spans="1:14" ht="17.100000000000001" customHeight="1">
      <c r="A67" s="17">
        <v>45384</v>
      </c>
      <c r="B67" s="36" t="s">
        <v>591</v>
      </c>
      <c r="C67" s="28"/>
      <c r="D67" s="29"/>
      <c r="E67" s="21"/>
      <c r="F67" s="30">
        <v>100</v>
      </c>
      <c r="G67" s="31">
        <f t="shared" si="17"/>
        <v>5.9</v>
      </c>
      <c r="H67" s="21">
        <f t="shared" si="15"/>
        <v>590</v>
      </c>
      <c r="I67" s="32">
        <f t="shared" si="18"/>
        <v>5073</v>
      </c>
      <c r="J67" s="40">
        <f t="shared" si="19"/>
        <v>5.9</v>
      </c>
      <c r="K67" s="33">
        <f t="shared" si="16"/>
        <v>29930.7</v>
      </c>
      <c r="L67" s="34"/>
      <c r="M67" s="165" t="s">
        <v>791</v>
      </c>
    </row>
    <row r="68" spans="1:14" ht="17.100000000000001" customHeight="1">
      <c r="A68" s="17">
        <v>45390</v>
      </c>
      <c r="B68" s="36" t="s">
        <v>588</v>
      </c>
      <c r="C68" s="28"/>
      <c r="D68" s="29"/>
      <c r="E68" s="21"/>
      <c r="F68" s="30">
        <v>20</v>
      </c>
      <c r="G68" s="31">
        <f t="shared" si="17"/>
        <v>5.9</v>
      </c>
      <c r="H68" s="21">
        <f t="shared" si="15"/>
        <v>118</v>
      </c>
      <c r="I68" s="32">
        <f t="shared" si="18"/>
        <v>5053</v>
      </c>
      <c r="J68" s="40">
        <f t="shared" si="19"/>
        <v>5.9</v>
      </c>
      <c r="K68" s="33">
        <f t="shared" si="16"/>
        <v>29812.7</v>
      </c>
      <c r="L68" s="34"/>
      <c r="M68" s="165" t="s">
        <v>815</v>
      </c>
    </row>
    <row r="69" spans="1:14" ht="17.100000000000001" customHeight="1">
      <c r="A69" s="17">
        <v>45393</v>
      </c>
      <c r="B69" s="36" t="s">
        <v>607</v>
      </c>
      <c r="C69" s="28"/>
      <c r="D69" s="29"/>
      <c r="E69" s="21"/>
      <c r="F69" s="30">
        <v>25</v>
      </c>
      <c r="G69" s="31">
        <f t="shared" si="17"/>
        <v>5.9</v>
      </c>
      <c r="H69" s="21">
        <f t="shared" si="15"/>
        <v>147.5</v>
      </c>
      <c r="I69" s="32">
        <f t="shared" si="18"/>
        <v>5028</v>
      </c>
      <c r="J69" s="40">
        <f t="shared" si="19"/>
        <v>5.9</v>
      </c>
      <c r="K69" s="33">
        <f t="shared" si="16"/>
        <v>29665.200000000001</v>
      </c>
      <c r="L69" s="34"/>
      <c r="M69" s="165" t="s">
        <v>819</v>
      </c>
    </row>
    <row r="70" spans="1:14" ht="17.100000000000001" customHeight="1">
      <c r="A70" s="17">
        <v>45393</v>
      </c>
      <c r="B70" s="36" t="s">
        <v>577</v>
      </c>
      <c r="C70" s="28"/>
      <c r="D70" s="29"/>
      <c r="E70" s="21"/>
      <c r="F70" s="30">
        <v>50</v>
      </c>
      <c r="G70" s="31">
        <f>J69</f>
        <v>5.9</v>
      </c>
      <c r="H70" s="21">
        <f>G70*F70</f>
        <v>295</v>
      </c>
      <c r="I70" s="32">
        <f>+I69+C70-F70</f>
        <v>4978</v>
      </c>
      <c r="J70" s="40">
        <f>ROUND(((K69+E70)-H70)/I70,2)</f>
        <v>5.9</v>
      </c>
      <c r="K70" s="33">
        <f>ROUND(I70*J70,2)</f>
        <v>29370.2</v>
      </c>
      <c r="L70" s="34"/>
      <c r="M70" s="165" t="s">
        <v>824</v>
      </c>
    </row>
    <row r="71" spans="1:14" ht="17.100000000000001" customHeight="1">
      <c r="A71" s="17">
        <v>45394</v>
      </c>
      <c r="B71" s="36" t="s">
        <v>588</v>
      </c>
      <c r="C71" s="28"/>
      <c r="D71" s="29"/>
      <c r="E71" s="21"/>
      <c r="F71" s="30">
        <v>100</v>
      </c>
      <c r="G71" s="31">
        <f>J70</f>
        <v>5.9</v>
      </c>
      <c r="H71" s="21">
        <f>G71*F71</f>
        <v>590</v>
      </c>
      <c r="I71" s="32">
        <f>+I70+C71-F71</f>
        <v>4878</v>
      </c>
      <c r="J71" s="40">
        <f>ROUND(((K70+E71)-H71)/I71,2)</f>
        <v>5.9</v>
      </c>
      <c r="K71" s="33">
        <f>ROUND(I71*J71,2)</f>
        <v>28780.2</v>
      </c>
      <c r="L71" s="34"/>
      <c r="M71" s="165" t="s">
        <v>823</v>
      </c>
      <c r="N71" s="51"/>
    </row>
    <row r="72" spans="1:14" ht="17.100000000000001" customHeight="1">
      <c r="A72" s="17">
        <v>45397</v>
      </c>
      <c r="B72" s="36" t="s">
        <v>497</v>
      </c>
      <c r="C72" s="28"/>
      <c r="D72" s="29"/>
      <c r="E72" s="21"/>
      <c r="F72" s="30">
        <v>100</v>
      </c>
      <c r="G72" s="31">
        <f t="shared" si="17"/>
        <v>5.9</v>
      </c>
      <c r="H72" s="21">
        <f t="shared" si="15"/>
        <v>590</v>
      </c>
      <c r="I72" s="32">
        <f t="shared" si="18"/>
        <v>4778</v>
      </c>
      <c r="J72" s="40">
        <f t="shared" si="19"/>
        <v>5.9</v>
      </c>
      <c r="K72" s="33">
        <f t="shared" si="16"/>
        <v>28190.2</v>
      </c>
      <c r="L72" s="34"/>
      <c r="M72" s="165" t="s">
        <v>827</v>
      </c>
      <c r="N72" s="51"/>
    </row>
    <row r="73" spans="1:14" ht="17.100000000000001" customHeight="1">
      <c r="A73" s="17">
        <v>45398</v>
      </c>
      <c r="B73" s="36" t="s">
        <v>574</v>
      </c>
      <c r="C73" s="28"/>
      <c r="D73" s="29"/>
      <c r="E73" s="21"/>
      <c r="F73" s="30">
        <v>50</v>
      </c>
      <c r="G73" s="31">
        <f t="shared" si="17"/>
        <v>5.9</v>
      </c>
      <c r="H73" s="21">
        <f t="shared" si="15"/>
        <v>295</v>
      </c>
      <c r="I73" s="32">
        <f t="shared" si="18"/>
        <v>4728</v>
      </c>
      <c r="J73" s="40">
        <f t="shared" si="19"/>
        <v>5.9</v>
      </c>
      <c r="K73" s="33">
        <f t="shared" si="16"/>
        <v>27895.200000000001</v>
      </c>
      <c r="L73" s="34"/>
      <c r="M73" s="165" t="s">
        <v>829</v>
      </c>
      <c r="N73" s="51"/>
    </row>
    <row r="74" spans="1:14" ht="17.100000000000001" customHeight="1">
      <c r="A74" s="17">
        <v>45398</v>
      </c>
      <c r="B74" s="36" t="s">
        <v>580</v>
      </c>
      <c r="C74" s="28"/>
      <c r="D74" s="29"/>
      <c r="E74" s="21"/>
      <c r="F74" s="30">
        <v>200</v>
      </c>
      <c r="G74" s="31">
        <f t="shared" si="17"/>
        <v>5.9</v>
      </c>
      <c r="H74" s="21">
        <f t="shared" si="15"/>
        <v>1180</v>
      </c>
      <c r="I74" s="32">
        <f t="shared" si="18"/>
        <v>4528</v>
      </c>
      <c r="J74" s="40">
        <f t="shared" si="19"/>
        <v>5.9</v>
      </c>
      <c r="K74" s="33">
        <f t="shared" si="16"/>
        <v>26715.200000000001</v>
      </c>
      <c r="L74" s="34"/>
      <c r="M74" s="165" t="s">
        <v>831</v>
      </c>
      <c r="N74" s="51"/>
    </row>
    <row r="75" spans="1:14" ht="17.100000000000001" customHeight="1">
      <c r="A75" s="17">
        <v>45405</v>
      </c>
      <c r="B75" s="36" t="s">
        <v>566</v>
      </c>
      <c r="C75" s="28"/>
      <c r="D75" s="29"/>
      <c r="E75" s="21"/>
      <c r="F75" s="30">
        <v>20</v>
      </c>
      <c r="G75" s="31">
        <f t="shared" si="17"/>
        <v>5.9</v>
      </c>
      <c r="H75" s="21">
        <f t="shared" si="15"/>
        <v>118</v>
      </c>
      <c r="I75" s="32">
        <f t="shared" si="18"/>
        <v>4508</v>
      </c>
      <c r="J75" s="40">
        <f t="shared" si="19"/>
        <v>5.9</v>
      </c>
      <c r="K75" s="33">
        <f t="shared" si="16"/>
        <v>26597.200000000001</v>
      </c>
      <c r="L75" s="34"/>
      <c r="M75" s="165" t="s">
        <v>845</v>
      </c>
      <c r="N75" s="51"/>
    </row>
    <row r="76" spans="1:14" ht="17.100000000000001" customHeight="1">
      <c r="A76" s="17">
        <v>45405</v>
      </c>
      <c r="B76" s="36" t="s">
        <v>577</v>
      </c>
      <c r="C76" s="28"/>
      <c r="D76" s="29"/>
      <c r="E76" s="21"/>
      <c r="F76" s="30">
        <v>100</v>
      </c>
      <c r="G76" s="31">
        <f t="shared" si="17"/>
        <v>5.9</v>
      </c>
      <c r="H76" s="21">
        <f t="shared" si="15"/>
        <v>590</v>
      </c>
      <c r="I76" s="32">
        <f t="shared" si="18"/>
        <v>4408</v>
      </c>
      <c r="J76" s="40">
        <f t="shared" si="19"/>
        <v>5.9</v>
      </c>
      <c r="K76" s="33">
        <f t="shared" si="16"/>
        <v>26007.200000000001</v>
      </c>
      <c r="L76" s="34"/>
      <c r="M76" s="165" t="s">
        <v>846</v>
      </c>
      <c r="N76" s="51"/>
    </row>
    <row r="77" spans="1:14" ht="17.100000000000001" customHeight="1">
      <c r="A77" s="17">
        <v>45407</v>
      </c>
      <c r="B77" s="36" t="s">
        <v>572</v>
      </c>
      <c r="C77" s="28"/>
      <c r="D77" s="29"/>
      <c r="E77" s="21"/>
      <c r="F77" s="30">
        <v>100</v>
      </c>
      <c r="G77" s="31">
        <f t="shared" si="17"/>
        <v>5.9</v>
      </c>
      <c r="H77" s="21">
        <f t="shared" si="15"/>
        <v>590</v>
      </c>
      <c r="I77" s="32">
        <f t="shared" si="18"/>
        <v>4308</v>
      </c>
      <c r="J77" s="40">
        <f t="shared" si="19"/>
        <v>5.9</v>
      </c>
      <c r="K77" s="33">
        <f t="shared" si="16"/>
        <v>25417.200000000001</v>
      </c>
      <c r="L77" s="34"/>
      <c r="M77" s="165" t="s">
        <v>849</v>
      </c>
      <c r="N77" s="51"/>
    </row>
    <row r="78" spans="1:14" ht="17.100000000000001" customHeight="1">
      <c r="A78" s="17">
        <v>45407</v>
      </c>
      <c r="B78" s="36" t="s">
        <v>574</v>
      </c>
      <c r="C78" s="28"/>
      <c r="D78" s="29"/>
      <c r="E78" s="21"/>
      <c r="F78" s="30">
        <v>30</v>
      </c>
      <c r="G78" s="31">
        <f t="shared" si="17"/>
        <v>5.9</v>
      </c>
      <c r="H78" s="21">
        <f t="shared" si="15"/>
        <v>177</v>
      </c>
      <c r="I78" s="32">
        <f t="shared" si="18"/>
        <v>4278</v>
      </c>
      <c r="J78" s="40">
        <f t="shared" si="19"/>
        <v>5.9</v>
      </c>
      <c r="K78" s="33">
        <f t="shared" si="16"/>
        <v>25240.2</v>
      </c>
      <c r="L78" s="34"/>
      <c r="M78" s="165" t="s">
        <v>852</v>
      </c>
      <c r="N78" s="51"/>
    </row>
    <row r="79" spans="1:14" ht="17.100000000000001" customHeight="1">
      <c r="A79" s="17">
        <v>45412</v>
      </c>
      <c r="B79" s="36" t="s">
        <v>618</v>
      </c>
      <c r="C79" s="28"/>
      <c r="D79" s="29"/>
      <c r="E79" s="21"/>
      <c r="F79" s="30">
        <v>20</v>
      </c>
      <c r="G79" s="31">
        <f t="shared" si="17"/>
        <v>5.9</v>
      </c>
      <c r="H79" s="21">
        <f t="shared" si="15"/>
        <v>118</v>
      </c>
      <c r="I79" s="32">
        <f t="shared" si="18"/>
        <v>4258</v>
      </c>
      <c r="J79" s="40">
        <f t="shared" si="19"/>
        <v>5.9</v>
      </c>
      <c r="K79" s="33">
        <f t="shared" si="16"/>
        <v>25122.2</v>
      </c>
      <c r="L79" s="34"/>
      <c r="M79" s="165" t="s">
        <v>862</v>
      </c>
      <c r="N79" s="51"/>
    </row>
    <row r="80" spans="1:14" ht="17.100000000000001" customHeight="1">
      <c r="A80" s="17">
        <v>45412</v>
      </c>
      <c r="B80" s="36" t="s">
        <v>585</v>
      </c>
      <c r="C80" s="28"/>
      <c r="D80" s="29"/>
      <c r="E80" s="21"/>
      <c r="F80" s="30">
        <v>5</v>
      </c>
      <c r="G80" s="31">
        <f t="shared" si="17"/>
        <v>5.9</v>
      </c>
      <c r="H80" s="21">
        <f t="shared" si="15"/>
        <v>29.5</v>
      </c>
      <c r="I80" s="32">
        <f t="shared" si="18"/>
        <v>4253</v>
      </c>
      <c r="J80" s="40">
        <f t="shared" si="19"/>
        <v>5.9</v>
      </c>
      <c r="K80" s="33">
        <f t="shared" si="16"/>
        <v>25092.7</v>
      </c>
      <c r="L80" s="34"/>
      <c r="M80" s="165" t="s">
        <v>863</v>
      </c>
      <c r="N80" s="51"/>
    </row>
    <row r="81" spans="1:14" ht="17.100000000000001" customHeight="1">
      <c r="A81" s="194">
        <v>45412</v>
      </c>
      <c r="B81" s="207" t="s">
        <v>566</v>
      </c>
      <c r="C81" s="196"/>
      <c r="D81" s="197"/>
      <c r="E81" s="198"/>
      <c r="F81" s="199">
        <v>30</v>
      </c>
      <c r="G81" s="208">
        <f t="shared" si="17"/>
        <v>5.9</v>
      </c>
      <c r="H81" s="198">
        <f t="shared" si="15"/>
        <v>177</v>
      </c>
      <c r="I81" s="201">
        <f t="shared" si="18"/>
        <v>4223</v>
      </c>
      <c r="J81" s="202">
        <f t="shared" si="19"/>
        <v>5.9</v>
      </c>
      <c r="K81" s="203">
        <f t="shared" si="16"/>
        <v>24915.7</v>
      </c>
      <c r="L81" s="204"/>
      <c r="M81" s="205" t="s">
        <v>864</v>
      </c>
      <c r="N81" s="51"/>
    </row>
    <row r="82" spans="1:14" ht="17.100000000000001" customHeight="1">
      <c r="A82" s="17">
        <v>45414</v>
      </c>
      <c r="B82" s="58" t="s">
        <v>615</v>
      </c>
      <c r="C82" s="19"/>
      <c r="D82" s="20"/>
      <c r="E82" s="21"/>
      <c r="F82" s="22">
        <v>50</v>
      </c>
      <c r="G82" s="23">
        <f t="shared" ref="G82:G113" si="20">J81</f>
        <v>5.9</v>
      </c>
      <c r="H82" s="21">
        <f t="shared" ref="H82:H113" si="21">G82*F82</f>
        <v>295</v>
      </c>
      <c r="I82" s="24">
        <f t="shared" ref="I82:I107" si="22">+I81+C82-F82</f>
        <v>4173</v>
      </c>
      <c r="J82" s="174">
        <f t="shared" ref="J82:J107" si="23">ROUND(((K81+E82)-H82)/I82,2)</f>
        <v>5.9</v>
      </c>
      <c r="K82" s="21">
        <f t="shared" ref="K82:K107" si="24">ROUND(I82*J82,2)</f>
        <v>24620.7</v>
      </c>
      <c r="L82" s="26"/>
      <c r="M82" s="165" t="s">
        <v>870</v>
      </c>
    </row>
    <row r="83" spans="1:14" ht="17.100000000000001" customHeight="1">
      <c r="A83" s="17">
        <v>45418</v>
      </c>
      <c r="B83" s="36" t="s">
        <v>583</v>
      </c>
      <c r="C83" s="28"/>
      <c r="D83" s="29"/>
      <c r="E83" s="21"/>
      <c r="F83" s="30">
        <v>100</v>
      </c>
      <c r="G83" s="31">
        <f t="shared" si="20"/>
        <v>5.9</v>
      </c>
      <c r="H83" s="21">
        <f t="shared" si="21"/>
        <v>590</v>
      </c>
      <c r="I83" s="32">
        <f t="shared" si="22"/>
        <v>4073</v>
      </c>
      <c r="J83" s="40">
        <f t="shared" si="23"/>
        <v>5.9</v>
      </c>
      <c r="K83" s="33">
        <f t="shared" si="24"/>
        <v>24030.7</v>
      </c>
      <c r="L83" s="34"/>
      <c r="M83" s="165" t="s">
        <v>872</v>
      </c>
    </row>
    <row r="84" spans="1:14" ht="17.100000000000001" customHeight="1">
      <c r="A84" s="17">
        <v>45418</v>
      </c>
      <c r="B84" s="36" t="s">
        <v>607</v>
      </c>
      <c r="C84" s="28"/>
      <c r="D84" s="29"/>
      <c r="E84" s="21"/>
      <c r="F84" s="30">
        <v>50</v>
      </c>
      <c r="G84" s="31">
        <f t="shared" si="20"/>
        <v>5.9</v>
      </c>
      <c r="H84" s="21">
        <f t="shared" si="21"/>
        <v>295</v>
      </c>
      <c r="I84" s="32">
        <f t="shared" si="22"/>
        <v>4023</v>
      </c>
      <c r="J84" s="40">
        <f t="shared" si="23"/>
        <v>5.9</v>
      </c>
      <c r="K84" s="33">
        <f t="shared" si="24"/>
        <v>23735.7</v>
      </c>
      <c r="L84" s="34"/>
      <c r="M84" s="165" t="s">
        <v>874</v>
      </c>
    </row>
    <row r="85" spans="1:14" ht="17.100000000000001" customHeight="1">
      <c r="A85" s="17">
        <v>45418</v>
      </c>
      <c r="B85" s="36" t="s">
        <v>585</v>
      </c>
      <c r="C85" s="28"/>
      <c r="D85" s="29"/>
      <c r="E85" s="21"/>
      <c r="F85" s="30">
        <v>100</v>
      </c>
      <c r="G85" s="31">
        <f t="shared" si="20"/>
        <v>5.9</v>
      </c>
      <c r="H85" s="21">
        <f t="shared" si="21"/>
        <v>590</v>
      </c>
      <c r="I85" s="32">
        <f t="shared" si="22"/>
        <v>3923</v>
      </c>
      <c r="J85" s="40">
        <f t="shared" si="23"/>
        <v>5.9</v>
      </c>
      <c r="K85" s="33">
        <f t="shared" si="24"/>
        <v>23145.7</v>
      </c>
      <c r="L85" s="34"/>
      <c r="M85" s="165" t="s">
        <v>875</v>
      </c>
    </row>
    <row r="86" spans="1:14" ht="17.100000000000001" customHeight="1">
      <c r="A86" s="17">
        <v>45419</v>
      </c>
      <c r="B86" s="36" t="s">
        <v>566</v>
      </c>
      <c r="C86" s="28"/>
      <c r="D86" s="29"/>
      <c r="E86" s="21"/>
      <c r="F86" s="30">
        <v>50</v>
      </c>
      <c r="G86" s="31">
        <f t="shared" si="20"/>
        <v>5.9</v>
      </c>
      <c r="H86" s="21">
        <f t="shared" si="21"/>
        <v>295</v>
      </c>
      <c r="I86" s="32">
        <f t="shared" si="22"/>
        <v>3873</v>
      </c>
      <c r="J86" s="40">
        <f t="shared" si="23"/>
        <v>5.9</v>
      </c>
      <c r="K86" s="33">
        <f t="shared" si="24"/>
        <v>22850.7</v>
      </c>
      <c r="L86" s="34"/>
      <c r="M86" s="167" t="s">
        <v>878</v>
      </c>
    </row>
    <row r="87" spans="1:14" ht="17.100000000000001" customHeight="1">
      <c r="A87" s="17">
        <v>45420</v>
      </c>
      <c r="B87" s="36" t="s">
        <v>591</v>
      </c>
      <c r="C87" s="28"/>
      <c r="D87" s="29"/>
      <c r="E87" s="21"/>
      <c r="F87" s="30">
        <v>100</v>
      </c>
      <c r="G87" s="31">
        <f t="shared" si="20"/>
        <v>5.9</v>
      </c>
      <c r="H87" s="21">
        <f t="shared" si="21"/>
        <v>590</v>
      </c>
      <c r="I87" s="32">
        <f t="shared" si="22"/>
        <v>3773</v>
      </c>
      <c r="J87" s="40">
        <f t="shared" si="23"/>
        <v>5.9</v>
      </c>
      <c r="K87" s="33">
        <f t="shared" si="24"/>
        <v>22260.7</v>
      </c>
      <c r="L87" s="34"/>
      <c r="M87" s="165" t="s">
        <v>884</v>
      </c>
    </row>
    <row r="88" spans="1:14" ht="17.100000000000001" customHeight="1">
      <c r="A88" s="17">
        <v>45421</v>
      </c>
      <c r="B88" s="36" t="s">
        <v>570</v>
      </c>
      <c r="C88" s="28"/>
      <c r="D88" s="29"/>
      <c r="E88" s="21"/>
      <c r="F88" s="30">
        <v>200</v>
      </c>
      <c r="G88" s="31">
        <f t="shared" si="20"/>
        <v>5.9</v>
      </c>
      <c r="H88" s="21">
        <f t="shared" si="21"/>
        <v>1180</v>
      </c>
      <c r="I88" s="32">
        <f t="shared" si="22"/>
        <v>3573</v>
      </c>
      <c r="J88" s="40">
        <f t="shared" si="23"/>
        <v>5.9</v>
      </c>
      <c r="K88" s="33">
        <f t="shared" si="24"/>
        <v>21080.7</v>
      </c>
      <c r="L88" s="34"/>
      <c r="M88" s="165" t="s">
        <v>893</v>
      </c>
    </row>
    <row r="89" spans="1:14" ht="17.100000000000001" customHeight="1">
      <c r="A89" s="17">
        <v>45425</v>
      </c>
      <c r="B89" s="36" t="s">
        <v>591</v>
      </c>
      <c r="C89" s="28"/>
      <c r="D89" s="29"/>
      <c r="E89" s="21"/>
      <c r="F89" s="30">
        <v>100</v>
      </c>
      <c r="G89" s="31">
        <f t="shared" si="20"/>
        <v>5.9</v>
      </c>
      <c r="H89" s="21">
        <f t="shared" si="21"/>
        <v>590</v>
      </c>
      <c r="I89" s="32">
        <f t="shared" si="22"/>
        <v>3473</v>
      </c>
      <c r="J89" s="40">
        <f t="shared" si="23"/>
        <v>5.9</v>
      </c>
      <c r="K89" s="33">
        <f t="shared" si="24"/>
        <v>20490.7</v>
      </c>
      <c r="L89" s="34"/>
      <c r="M89" s="165" t="s">
        <v>898</v>
      </c>
    </row>
    <row r="90" spans="1:14" ht="17.100000000000001" customHeight="1">
      <c r="A90" s="17">
        <v>45427</v>
      </c>
      <c r="B90" s="36" t="s">
        <v>577</v>
      </c>
      <c r="C90" s="28"/>
      <c r="D90" s="29"/>
      <c r="E90" s="21"/>
      <c r="F90" s="30">
        <v>30</v>
      </c>
      <c r="G90" s="31">
        <f t="shared" si="20"/>
        <v>5.9</v>
      </c>
      <c r="H90" s="21">
        <f t="shared" si="21"/>
        <v>177</v>
      </c>
      <c r="I90" s="32">
        <f t="shared" si="22"/>
        <v>3443</v>
      </c>
      <c r="J90" s="40">
        <f t="shared" si="23"/>
        <v>5.9</v>
      </c>
      <c r="K90" s="33">
        <f t="shared" si="24"/>
        <v>20313.7</v>
      </c>
      <c r="L90" s="34"/>
      <c r="M90" s="165" t="s">
        <v>930</v>
      </c>
    </row>
    <row r="91" spans="1:14" ht="17.100000000000001" customHeight="1">
      <c r="A91" s="17">
        <v>45432</v>
      </c>
      <c r="B91" s="36" t="s">
        <v>585</v>
      </c>
      <c r="C91" s="28"/>
      <c r="D91" s="29"/>
      <c r="E91" s="21"/>
      <c r="F91" s="30">
        <v>20</v>
      </c>
      <c r="G91" s="31">
        <f t="shared" si="20"/>
        <v>5.9</v>
      </c>
      <c r="H91" s="21">
        <f t="shared" si="21"/>
        <v>118</v>
      </c>
      <c r="I91" s="32">
        <f t="shared" si="22"/>
        <v>3423</v>
      </c>
      <c r="J91" s="40">
        <f t="shared" si="23"/>
        <v>5.9</v>
      </c>
      <c r="K91" s="33">
        <f t="shared" si="24"/>
        <v>20195.7</v>
      </c>
      <c r="L91" s="34"/>
      <c r="M91" s="165" t="s">
        <v>936</v>
      </c>
    </row>
    <row r="92" spans="1:14" ht="17.100000000000001" customHeight="1">
      <c r="A92" s="17">
        <v>45434</v>
      </c>
      <c r="B92" s="36" t="s">
        <v>588</v>
      </c>
      <c r="C92" s="28"/>
      <c r="D92" s="29"/>
      <c r="E92" s="21"/>
      <c r="F92" s="30">
        <v>50</v>
      </c>
      <c r="G92" s="31">
        <f t="shared" si="20"/>
        <v>5.9</v>
      </c>
      <c r="H92" s="21">
        <f t="shared" si="21"/>
        <v>295</v>
      </c>
      <c r="I92" s="32">
        <f t="shared" si="22"/>
        <v>3373</v>
      </c>
      <c r="J92" s="40">
        <f t="shared" si="23"/>
        <v>5.9</v>
      </c>
      <c r="K92" s="33">
        <f t="shared" si="24"/>
        <v>19900.7</v>
      </c>
      <c r="L92" s="34"/>
      <c r="M92" s="165" t="s">
        <v>941</v>
      </c>
    </row>
    <row r="93" spans="1:14" ht="17.100000000000001" customHeight="1">
      <c r="A93" s="17">
        <v>45435</v>
      </c>
      <c r="B93" s="36" t="s">
        <v>588</v>
      </c>
      <c r="C93" s="28"/>
      <c r="D93" s="29"/>
      <c r="E93" s="21"/>
      <c r="F93" s="30">
        <v>50</v>
      </c>
      <c r="G93" s="31">
        <f t="shared" si="20"/>
        <v>5.9</v>
      </c>
      <c r="H93" s="21">
        <f t="shared" si="21"/>
        <v>295</v>
      </c>
      <c r="I93" s="32">
        <f t="shared" si="22"/>
        <v>3323</v>
      </c>
      <c r="J93" s="40">
        <f t="shared" si="23"/>
        <v>5.9</v>
      </c>
      <c r="K93" s="33">
        <f t="shared" si="24"/>
        <v>19605.7</v>
      </c>
      <c r="L93" s="34"/>
      <c r="M93" s="165" t="s">
        <v>947</v>
      </c>
    </row>
    <row r="94" spans="1:14" ht="17.100000000000001" customHeight="1">
      <c r="A94" s="17">
        <v>45439</v>
      </c>
      <c r="B94" s="36" t="s">
        <v>591</v>
      </c>
      <c r="C94" s="28"/>
      <c r="D94" s="29"/>
      <c r="E94" s="21"/>
      <c r="F94" s="30">
        <v>50</v>
      </c>
      <c r="G94" s="31">
        <f t="shared" si="20"/>
        <v>5.9</v>
      </c>
      <c r="H94" s="21">
        <f t="shared" si="21"/>
        <v>295</v>
      </c>
      <c r="I94" s="32">
        <f t="shared" si="22"/>
        <v>3273</v>
      </c>
      <c r="J94" s="40">
        <f t="shared" si="23"/>
        <v>5.9</v>
      </c>
      <c r="K94" s="33">
        <f t="shared" si="24"/>
        <v>19310.7</v>
      </c>
      <c r="L94" s="34"/>
      <c r="M94" s="165" t="s">
        <v>952</v>
      </c>
    </row>
    <row r="95" spans="1:14" ht="17.100000000000001" customHeight="1">
      <c r="A95" s="194">
        <v>45440</v>
      </c>
      <c r="B95" s="207" t="s">
        <v>607</v>
      </c>
      <c r="C95" s="196"/>
      <c r="D95" s="197"/>
      <c r="E95" s="198"/>
      <c r="F95" s="199">
        <v>50</v>
      </c>
      <c r="G95" s="208">
        <f t="shared" si="20"/>
        <v>5.9</v>
      </c>
      <c r="H95" s="198">
        <f t="shared" si="21"/>
        <v>295</v>
      </c>
      <c r="I95" s="201">
        <f t="shared" si="22"/>
        <v>3223</v>
      </c>
      <c r="J95" s="202">
        <f t="shared" si="23"/>
        <v>5.9</v>
      </c>
      <c r="K95" s="203">
        <f t="shared" si="24"/>
        <v>19015.7</v>
      </c>
      <c r="L95" s="204"/>
      <c r="M95" s="205" t="s">
        <v>957</v>
      </c>
    </row>
    <row r="96" spans="1:14" ht="17.100000000000001" customHeight="1">
      <c r="A96" s="17">
        <v>45446</v>
      </c>
      <c r="B96" s="58" t="s">
        <v>585</v>
      </c>
      <c r="C96" s="19"/>
      <c r="D96" s="20"/>
      <c r="E96" s="21"/>
      <c r="F96" s="22">
        <v>100</v>
      </c>
      <c r="G96" s="23">
        <f t="shared" si="20"/>
        <v>5.9</v>
      </c>
      <c r="H96" s="21">
        <f t="shared" si="21"/>
        <v>590</v>
      </c>
      <c r="I96" s="24">
        <f t="shared" si="22"/>
        <v>3123</v>
      </c>
      <c r="J96" s="174">
        <f t="shared" si="23"/>
        <v>5.9</v>
      </c>
      <c r="K96" s="21">
        <f t="shared" si="24"/>
        <v>18425.7</v>
      </c>
      <c r="L96" s="26"/>
      <c r="M96" s="165" t="s">
        <v>964</v>
      </c>
    </row>
    <row r="97" spans="1:13" ht="17.100000000000001" customHeight="1">
      <c r="A97" s="17">
        <v>45446</v>
      </c>
      <c r="B97" s="36" t="s">
        <v>574</v>
      </c>
      <c r="C97" s="28"/>
      <c r="D97" s="29"/>
      <c r="E97" s="21"/>
      <c r="F97" s="30">
        <v>20</v>
      </c>
      <c r="G97" s="31">
        <f t="shared" si="20"/>
        <v>5.9</v>
      </c>
      <c r="H97" s="21">
        <f t="shared" si="21"/>
        <v>118</v>
      </c>
      <c r="I97" s="32">
        <f t="shared" si="22"/>
        <v>3103</v>
      </c>
      <c r="J97" s="40">
        <f t="shared" si="23"/>
        <v>5.9</v>
      </c>
      <c r="K97" s="33">
        <f t="shared" si="24"/>
        <v>18307.7</v>
      </c>
      <c r="L97" s="34"/>
      <c r="M97" s="165" t="s">
        <v>967</v>
      </c>
    </row>
    <row r="98" spans="1:13" ht="17.100000000000001" customHeight="1">
      <c r="A98" s="17">
        <v>45447</v>
      </c>
      <c r="B98" s="36" t="s">
        <v>572</v>
      </c>
      <c r="C98" s="28"/>
      <c r="D98" s="29"/>
      <c r="E98" s="21"/>
      <c r="F98" s="30">
        <v>100</v>
      </c>
      <c r="G98" s="31">
        <f t="shared" si="20"/>
        <v>5.9</v>
      </c>
      <c r="H98" s="21">
        <f t="shared" si="21"/>
        <v>590</v>
      </c>
      <c r="I98" s="32">
        <f t="shared" si="22"/>
        <v>3003</v>
      </c>
      <c r="J98" s="40">
        <f t="shared" si="23"/>
        <v>5.9</v>
      </c>
      <c r="K98" s="33">
        <f t="shared" si="24"/>
        <v>17717.7</v>
      </c>
      <c r="L98" s="34"/>
      <c r="M98" s="165" t="s">
        <v>969</v>
      </c>
    </row>
    <row r="99" spans="1:13" ht="17.100000000000001" customHeight="1">
      <c r="A99" s="17">
        <v>45447</v>
      </c>
      <c r="B99" s="36" t="s">
        <v>566</v>
      </c>
      <c r="C99" s="28"/>
      <c r="D99" s="29"/>
      <c r="E99" s="21"/>
      <c r="F99" s="30">
        <v>20</v>
      </c>
      <c r="G99" s="31">
        <f t="shared" si="20"/>
        <v>5.9</v>
      </c>
      <c r="H99" s="21">
        <f t="shared" si="21"/>
        <v>118</v>
      </c>
      <c r="I99" s="32">
        <f t="shared" si="22"/>
        <v>2983</v>
      </c>
      <c r="J99" s="40">
        <f t="shared" si="23"/>
        <v>5.9</v>
      </c>
      <c r="K99" s="33">
        <f t="shared" si="24"/>
        <v>17599.7</v>
      </c>
      <c r="L99" s="34"/>
      <c r="M99" s="165" t="s">
        <v>970</v>
      </c>
    </row>
    <row r="100" spans="1:13" ht="17.100000000000001" customHeight="1">
      <c r="A100" s="17">
        <v>45447</v>
      </c>
      <c r="B100" s="36" t="s">
        <v>615</v>
      </c>
      <c r="C100" s="28"/>
      <c r="D100" s="29"/>
      <c r="E100" s="21"/>
      <c r="F100" s="30">
        <v>50</v>
      </c>
      <c r="G100" s="31">
        <f t="shared" si="20"/>
        <v>5.9</v>
      </c>
      <c r="H100" s="21">
        <f t="shared" si="21"/>
        <v>295</v>
      </c>
      <c r="I100" s="32">
        <f t="shared" si="22"/>
        <v>2933</v>
      </c>
      <c r="J100" s="40">
        <f t="shared" si="23"/>
        <v>5.9</v>
      </c>
      <c r="K100" s="33">
        <f t="shared" si="24"/>
        <v>17304.7</v>
      </c>
      <c r="L100" s="34"/>
      <c r="M100" s="165" t="s">
        <v>972</v>
      </c>
    </row>
    <row r="101" spans="1:13" ht="17.100000000000001" customHeight="1">
      <c r="A101" s="17">
        <v>45448</v>
      </c>
      <c r="B101" s="36" t="s">
        <v>577</v>
      </c>
      <c r="C101" s="28"/>
      <c r="D101" s="29"/>
      <c r="E101" s="21"/>
      <c r="F101" s="30">
        <v>15</v>
      </c>
      <c r="G101" s="31">
        <f t="shared" si="20"/>
        <v>5.9</v>
      </c>
      <c r="H101" s="21">
        <f t="shared" si="21"/>
        <v>88.5</v>
      </c>
      <c r="I101" s="32">
        <f t="shared" si="22"/>
        <v>2918</v>
      </c>
      <c r="J101" s="40">
        <f t="shared" si="23"/>
        <v>5.9</v>
      </c>
      <c r="K101" s="33">
        <f t="shared" si="24"/>
        <v>17216.2</v>
      </c>
      <c r="L101" s="34"/>
      <c r="M101" s="165" t="s">
        <v>974</v>
      </c>
    </row>
    <row r="102" spans="1:13" ht="17.100000000000001" customHeight="1">
      <c r="A102" s="17">
        <v>45453</v>
      </c>
      <c r="B102" s="36" t="s">
        <v>591</v>
      </c>
      <c r="C102" s="28"/>
      <c r="D102" s="29"/>
      <c r="E102" s="21"/>
      <c r="F102" s="30">
        <v>100</v>
      </c>
      <c r="G102" s="31">
        <f t="shared" si="20"/>
        <v>5.9</v>
      </c>
      <c r="H102" s="21">
        <f t="shared" si="21"/>
        <v>590</v>
      </c>
      <c r="I102" s="32">
        <f t="shared" si="22"/>
        <v>2818</v>
      </c>
      <c r="J102" s="40">
        <f t="shared" si="23"/>
        <v>5.9</v>
      </c>
      <c r="K102" s="33">
        <f t="shared" si="24"/>
        <v>16626.2</v>
      </c>
      <c r="L102" s="34"/>
      <c r="M102" s="165" t="s">
        <v>983</v>
      </c>
    </row>
    <row r="103" spans="1:13" ht="17.100000000000001" customHeight="1">
      <c r="A103" s="17">
        <v>45453</v>
      </c>
      <c r="B103" s="70" t="s">
        <v>588</v>
      </c>
      <c r="C103" s="28"/>
      <c r="D103" s="29"/>
      <c r="E103" s="21"/>
      <c r="F103" s="30">
        <v>100</v>
      </c>
      <c r="G103" s="31">
        <f t="shared" si="20"/>
        <v>5.9</v>
      </c>
      <c r="H103" s="21">
        <f t="shared" si="21"/>
        <v>590</v>
      </c>
      <c r="I103" s="32">
        <f t="shared" si="22"/>
        <v>2718</v>
      </c>
      <c r="J103" s="40">
        <f t="shared" si="23"/>
        <v>5.9</v>
      </c>
      <c r="K103" s="33">
        <f t="shared" si="24"/>
        <v>16036.2</v>
      </c>
      <c r="L103" s="34"/>
      <c r="M103" s="165" t="s">
        <v>986</v>
      </c>
    </row>
    <row r="104" spans="1:13" ht="17.100000000000001" customHeight="1">
      <c r="A104" s="17">
        <v>45454</v>
      </c>
      <c r="B104" s="36" t="s">
        <v>580</v>
      </c>
      <c r="C104" s="28"/>
      <c r="D104" s="29"/>
      <c r="E104" s="21"/>
      <c r="F104" s="30">
        <v>100</v>
      </c>
      <c r="G104" s="31">
        <f t="shared" si="20"/>
        <v>5.9</v>
      </c>
      <c r="H104" s="21">
        <f t="shared" si="21"/>
        <v>590</v>
      </c>
      <c r="I104" s="32">
        <f t="shared" si="22"/>
        <v>2618</v>
      </c>
      <c r="J104" s="40">
        <f t="shared" si="23"/>
        <v>5.9</v>
      </c>
      <c r="K104" s="33">
        <f t="shared" si="24"/>
        <v>15446.2</v>
      </c>
      <c r="L104" s="34"/>
      <c r="M104" s="165" t="s">
        <v>987</v>
      </c>
    </row>
    <row r="105" spans="1:13" ht="17.100000000000001" customHeight="1">
      <c r="A105" s="17">
        <v>45454</v>
      </c>
      <c r="B105" s="70" t="s">
        <v>615</v>
      </c>
      <c r="C105" s="28"/>
      <c r="D105" s="29"/>
      <c r="E105" s="21"/>
      <c r="F105" s="30">
        <v>50</v>
      </c>
      <c r="G105" s="31">
        <f t="shared" si="20"/>
        <v>5.9</v>
      </c>
      <c r="H105" s="21">
        <f t="shared" si="21"/>
        <v>295</v>
      </c>
      <c r="I105" s="32">
        <f t="shared" si="22"/>
        <v>2568</v>
      </c>
      <c r="J105" s="40">
        <f t="shared" si="23"/>
        <v>5.9</v>
      </c>
      <c r="K105" s="33">
        <f t="shared" si="24"/>
        <v>15151.2</v>
      </c>
      <c r="L105" s="34"/>
      <c r="M105" s="165" t="s">
        <v>990</v>
      </c>
    </row>
    <row r="106" spans="1:13" ht="17.100000000000001" customHeight="1">
      <c r="A106" s="17">
        <v>45467</v>
      </c>
      <c r="B106" s="70" t="s">
        <v>566</v>
      </c>
      <c r="C106" s="28"/>
      <c r="D106" s="29"/>
      <c r="E106" s="21"/>
      <c r="F106" s="30">
        <v>20</v>
      </c>
      <c r="G106" s="31">
        <f t="shared" si="20"/>
        <v>5.9</v>
      </c>
      <c r="H106" s="21">
        <f t="shared" si="21"/>
        <v>118</v>
      </c>
      <c r="I106" s="32">
        <f t="shared" si="22"/>
        <v>2548</v>
      </c>
      <c r="J106" s="40">
        <f t="shared" si="23"/>
        <v>5.9</v>
      </c>
      <c r="K106" s="33">
        <f t="shared" si="24"/>
        <v>15033.2</v>
      </c>
      <c r="L106" s="34"/>
      <c r="M106" s="165" t="s">
        <v>1000</v>
      </c>
    </row>
    <row r="107" spans="1:13" ht="17.100000000000001" customHeight="1">
      <c r="A107" s="17">
        <v>45468</v>
      </c>
      <c r="B107" s="70" t="s">
        <v>607</v>
      </c>
      <c r="C107" s="28"/>
      <c r="D107" s="29"/>
      <c r="E107" s="21"/>
      <c r="F107" s="30">
        <v>50</v>
      </c>
      <c r="G107" s="31">
        <f t="shared" si="20"/>
        <v>5.9</v>
      </c>
      <c r="H107" s="21">
        <f t="shared" si="21"/>
        <v>295</v>
      </c>
      <c r="I107" s="32">
        <f t="shared" si="22"/>
        <v>2498</v>
      </c>
      <c r="J107" s="40">
        <f t="shared" si="23"/>
        <v>5.9</v>
      </c>
      <c r="K107" s="33">
        <f t="shared" si="24"/>
        <v>14738.2</v>
      </c>
      <c r="L107" s="34"/>
      <c r="M107" s="165" t="s">
        <v>1007</v>
      </c>
    </row>
    <row r="108" spans="1:13" ht="17.100000000000001" customHeight="1">
      <c r="A108" s="17">
        <v>45470</v>
      </c>
      <c r="B108" s="70" t="s">
        <v>615</v>
      </c>
      <c r="C108" s="28"/>
      <c r="D108" s="29"/>
      <c r="E108" s="21"/>
      <c r="F108" s="30">
        <v>50</v>
      </c>
      <c r="G108" s="31">
        <f t="shared" si="20"/>
        <v>5.9</v>
      </c>
      <c r="H108" s="21">
        <f t="shared" si="21"/>
        <v>295</v>
      </c>
      <c r="I108" s="32">
        <f t="shared" ref="I108:I116" si="25">+I107+C108-F108</f>
        <v>2448</v>
      </c>
      <c r="J108" s="40">
        <f t="shared" ref="J108:J116" si="26">ROUND(((K107+E108)-H108)/I108,2)</f>
        <v>5.9</v>
      </c>
      <c r="K108" s="33">
        <f t="shared" ref="K108:K116" si="27">ROUND(I108*J108,2)</f>
        <v>14443.2</v>
      </c>
      <c r="L108" s="34"/>
      <c r="M108" s="165" t="s">
        <v>1016</v>
      </c>
    </row>
    <row r="109" spans="1:13" ht="17.100000000000001" customHeight="1">
      <c r="A109" s="17">
        <v>45470</v>
      </c>
      <c r="B109" s="70" t="s">
        <v>580</v>
      </c>
      <c r="C109" s="28"/>
      <c r="D109" s="29"/>
      <c r="E109" s="21"/>
      <c r="F109" s="30">
        <v>100</v>
      </c>
      <c r="G109" s="31">
        <f t="shared" si="20"/>
        <v>5.9</v>
      </c>
      <c r="H109" s="21">
        <f t="shared" si="21"/>
        <v>590</v>
      </c>
      <c r="I109" s="32">
        <f t="shared" si="25"/>
        <v>2348</v>
      </c>
      <c r="J109" s="40">
        <f t="shared" si="26"/>
        <v>5.9</v>
      </c>
      <c r="K109" s="33">
        <f t="shared" si="27"/>
        <v>13853.2</v>
      </c>
      <c r="L109" s="34"/>
      <c r="M109" s="165" t="s">
        <v>1017</v>
      </c>
    </row>
    <row r="110" spans="1:13" ht="17.100000000000001" customHeight="1">
      <c r="A110" s="194">
        <v>45471</v>
      </c>
      <c r="B110" s="207" t="s">
        <v>588</v>
      </c>
      <c r="C110" s="196"/>
      <c r="D110" s="197"/>
      <c r="E110" s="198"/>
      <c r="F110" s="199">
        <v>50</v>
      </c>
      <c r="G110" s="208">
        <f t="shared" si="20"/>
        <v>5.9</v>
      </c>
      <c r="H110" s="198">
        <f t="shared" si="21"/>
        <v>295</v>
      </c>
      <c r="I110" s="201">
        <f t="shared" si="25"/>
        <v>2298</v>
      </c>
      <c r="J110" s="202">
        <f t="shared" si="26"/>
        <v>5.9</v>
      </c>
      <c r="K110" s="203">
        <f t="shared" si="27"/>
        <v>13558.2</v>
      </c>
      <c r="L110" s="204"/>
      <c r="M110" s="205" t="s">
        <v>1020</v>
      </c>
    </row>
    <row r="111" spans="1:13" ht="17.100000000000001" customHeight="1">
      <c r="A111" s="17">
        <v>45474</v>
      </c>
      <c r="B111" s="58" t="s">
        <v>603</v>
      </c>
      <c r="C111" s="19"/>
      <c r="D111" s="20"/>
      <c r="E111" s="21"/>
      <c r="F111" s="22">
        <v>50</v>
      </c>
      <c r="G111" s="23">
        <f t="shared" si="20"/>
        <v>5.9</v>
      </c>
      <c r="H111" s="21">
        <f t="shared" si="21"/>
        <v>295</v>
      </c>
      <c r="I111" s="24">
        <f t="shared" si="25"/>
        <v>2248</v>
      </c>
      <c r="J111" s="174">
        <f t="shared" si="26"/>
        <v>5.9</v>
      </c>
      <c r="K111" s="21">
        <f t="shared" si="27"/>
        <v>13263.2</v>
      </c>
      <c r="L111" s="26"/>
      <c r="M111" s="165" t="s">
        <v>1026</v>
      </c>
    </row>
    <row r="112" spans="1:13" ht="17.100000000000001" customHeight="1">
      <c r="A112" s="17">
        <v>45481</v>
      </c>
      <c r="B112" s="36" t="s">
        <v>591</v>
      </c>
      <c r="C112" s="28"/>
      <c r="D112" s="29"/>
      <c r="E112" s="21"/>
      <c r="F112" s="30">
        <v>250</v>
      </c>
      <c r="G112" s="31">
        <f t="shared" si="20"/>
        <v>5.9</v>
      </c>
      <c r="H112" s="21">
        <f t="shared" si="21"/>
        <v>1475</v>
      </c>
      <c r="I112" s="32">
        <f t="shared" si="25"/>
        <v>1998</v>
      </c>
      <c r="J112" s="40">
        <f t="shared" si="26"/>
        <v>5.9</v>
      </c>
      <c r="K112" s="33">
        <f t="shared" si="27"/>
        <v>11788.2</v>
      </c>
      <c r="L112" s="34"/>
      <c r="M112" s="165" t="s">
        <v>1041</v>
      </c>
    </row>
    <row r="113" spans="1:14" ht="17.100000000000001" customHeight="1">
      <c r="A113" s="17">
        <v>45481</v>
      </c>
      <c r="B113" s="36" t="s">
        <v>585</v>
      </c>
      <c r="C113" s="28"/>
      <c r="D113" s="29"/>
      <c r="E113" s="21"/>
      <c r="F113" s="30">
        <v>100</v>
      </c>
      <c r="G113" s="31">
        <f t="shared" si="20"/>
        <v>5.9</v>
      </c>
      <c r="H113" s="21">
        <f t="shared" si="21"/>
        <v>590</v>
      </c>
      <c r="I113" s="32">
        <f t="shared" si="25"/>
        <v>1898</v>
      </c>
      <c r="J113" s="40">
        <f t="shared" si="26"/>
        <v>5.9</v>
      </c>
      <c r="K113" s="33">
        <f t="shared" si="27"/>
        <v>11198.2</v>
      </c>
      <c r="L113" s="34"/>
      <c r="M113" s="165" t="s">
        <v>1042</v>
      </c>
    </row>
    <row r="114" spans="1:14" ht="17.100000000000001" customHeight="1">
      <c r="A114" s="17">
        <v>45481</v>
      </c>
      <c r="B114" s="36" t="s">
        <v>570</v>
      </c>
      <c r="C114" s="28"/>
      <c r="D114" s="29"/>
      <c r="E114" s="21"/>
      <c r="F114" s="30">
        <v>100</v>
      </c>
      <c r="G114" s="31">
        <f t="shared" ref="G114:G145" si="28">J113</f>
        <v>5.9</v>
      </c>
      <c r="H114" s="21">
        <f t="shared" ref="H114:H145" si="29">G114*F114</f>
        <v>590</v>
      </c>
      <c r="I114" s="32">
        <f t="shared" si="25"/>
        <v>1798</v>
      </c>
      <c r="J114" s="40">
        <f t="shared" si="26"/>
        <v>5.9</v>
      </c>
      <c r="K114" s="33">
        <f t="shared" si="27"/>
        <v>10608.2</v>
      </c>
      <c r="L114" s="34"/>
      <c r="M114" s="165" t="s">
        <v>1043</v>
      </c>
    </row>
    <row r="115" spans="1:14" ht="17.100000000000001" customHeight="1">
      <c r="A115" s="17">
        <v>45482</v>
      </c>
      <c r="B115" s="70" t="s">
        <v>580</v>
      </c>
      <c r="C115" s="28"/>
      <c r="D115" s="29"/>
      <c r="E115" s="21"/>
      <c r="F115" s="30">
        <v>100</v>
      </c>
      <c r="G115" s="31">
        <f t="shared" si="28"/>
        <v>5.9</v>
      </c>
      <c r="H115" s="21">
        <f t="shared" si="29"/>
        <v>590</v>
      </c>
      <c r="I115" s="32">
        <f t="shared" si="25"/>
        <v>1698</v>
      </c>
      <c r="J115" s="40">
        <f t="shared" si="26"/>
        <v>5.9</v>
      </c>
      <c r="K115" s="33">
        <f t="shared" si="27"/>
        <v>10018.200000000001</v>
      </c>
      <c r="L115" s="34"/>
      <c r="M115" s="165" t="s">
        <v>1051</v>
      </c>
    </row>
    <row r="116" spans="1:14" ht="17.100000000000001" customHeight="1">
      <c r="A116" s="17">
        <v>45482</v>
      </c>
      <c r="B116" s="70" t="s">
        <v>577</v>
      </c>
      <c r="C116" s="28"/>
      <c r="D116" s="29"/>
      <c r="E116" s="21"/>
      <c r="F116" s="30">
        <v>70</v>
      </c>
      <c r="G116" s="31">
        <f t="shared" si="28"/>
        <v>5.9</v>
      </c>
      <c r="H116" s="21">
        <f t="shared" si="29"/>
        <v>413</v>
      </c>
      <c r="I116" s="32">
        <f t="shared" si="25"/>
        <v>1628</v>
      </c>
      <c r="J116" s="40">
        <f t="shared" si="26"/>
        <v>5.9</v>
      </c>
      <c r="K116" s="33">
        <f t="shared" si="27"/>
        <v>9605.2000000000007</v>
      </c>
      <c r="L116" s="34"/>
      <c r="M116" s="165" t="s">
        <v>1052</v>
      </c>
    </row>
    <row r="117" spans="1:14" ht="17.100000000000001" customHeight="1">
      <c r="A117" s="17">
        <v>45483</v>
      </c>
      <c r="B117" s="70" t="s">
        <v>591</v>
      </c>
      <c r="C117" s="28"/>
      <c r="D117" s="29"/>
      <c r="E117" s="21"/>
      <c r="F117" s="30">
        <v>200</v>
      </c>
      <c r="G117" s="31">
        <f t="shared" si="28"/>
        <v>5.9</v>
      </c>
      <c r="H117" s="21">
        <f t="shared" si="29"/>
        <v>1180</v>
      </c>
      <c r="I117" s="32">
        <f t="shared" ref="I117:I148" si="30">+I116+C117-F117</f>
        <v>1428</v>
      </c>
      <c r="J117" s="40">
        <f t="shared" ref="J117:J148" si="31">ROUND(((K116+E117)-H117)/I117,2)</f>
        <v>5.9</v>
      </c>
      <c r="K117" s="33">
        <f t="shared" ref="K117:K148" si="32">ROUND(I117*J117,2)</f>
        <v>8425.2000000000007</v>
      </c>
      <c r="L117" s="34"/>
      <c r="M117" s="165" t="s">
        <v>1055</v>
      </c>
      <c r="N117" s="51"/>
    </row>
    <row r="118" spans="1:14" ht="17.100000000000001" customHeight="1">
      <c r="A118" s="17">
        <v>45483</v>
      </c>
      <c r="B118" s="36" t="s">
        <v>497</v>
      </c>
      <c r="C118" s="28"/>
      <c r="D118" s="29"/>
      <c r="E118" s="21"/>
      <c r="F118" s="30">
        <v>100</v>
      </c>
      <c r="G118" s="31">
        <f t="shared" si="28"/>
        <v>5.9</v>
      </c>
      <c r="H118" s="21">
        <f t="shared" si="29"/>
        <v>590</v>
      </c>
      <c r="I118" s="32">
        <f t="shared" si="30"/>
        <v>1328</v>
      </c>
      <c r="J118" s="40">
        <f t="shared" si="31"/>
        <v>5.9</v>
      </c>
      <c r="K118" s="33">
        <f t="shared" si="32"/>
        <v>7835.2</v>
      </c>
      <c r="L118" s="34"/>
      <c r="M118" s="165" t="s">
        <v>1056</v>
      </c>
    </row>
    <row r="119" spans="1:14" ht="17.100000000000001" customHeight="1">
      <c r="A119" s="17">
        <v>45484</v>
      </c>
      <c r="B119" s="36" t="s">
        <v>574</v>
      </c>
      <c r="C119" s="28"/>
      <c r="D119" s="29"/>
      <c r="E119" s="21"/>
      <c r="F119" s="30">
        <v>50</v>
      </c>
      <c r="G119" s="31">
        <f t="shared" si="28"/>
        <v>5.9</v>
      </c>
      <c r="H119" s="21">
        <f t="shared" si="29"/>
        <v>295</v>
      </c>
      <c r="I119" s="32">
        <f t="shared" si="30"/>
        <v>1278</v>
      </c>
      <c r="J119" s="40">
        <f t="shared" si="31"/>
        <v>5.9</v>
      </c>
      <c r="K119" s="33">
        <f t="shared" si="32"/>
        <v>7540.2</v>
      </c>
      <c r="L119" s="34"/>
      <c r="M119" s="165" t="s">
        <v>1057</v>
      </c>
    </row>
    <row r="120" spans="1:14" ht="17.100000000000001" customHeight="1">
      <c r="A120" s="17">
        <v>45488</v>
      </c>
      <c r="B120" s="36" t="s">
        <v>572</v>
      </c>
      <c r="C120" s="28"/>
      <c r="D120" s="29"/>
      <c r="E120" s="21"/>
      <c r="F120" s="30">
        <v>100</v>
      </c>
      <c r="G120" s="31">
        <f t="shared" si="28"/>
        <v>5.9</v>
      </c>
      <c r="H120" s="21">
        <f t="shared" si="29"/>
        <v>590</v>
      </c>
      <c r="I120" s="32">
        <f t="shared" si="30"/>
        <v>1178</v>
      </c>
      <c r="J120" s="40">
        <f t="shared" si="31"/>
        <v>5.9</v>
      </c>
      <c r="K120" s="33">
        <f t="shared" si="32"/>
        <v>6950.2</v>
      </c>
      <c r="L120" s="34"/>
      <c r="M120" s="165" t="s">
        <v>1072</v>
      </c>
    </row>
    <row r="121" spans="1:14" ht="17.100000000000001" customHeight="1">
      <c r="A121" s="17">
        <v>45490</v>
      </c>
      <c r="B121" s="36" t="s">
        <v>605</v>
      </c>
      <c r="C121" s="28"/>
      <c r="D121" s="29"/>
      <c r="E121" s="21"/>
      <c r="F121" s="30">
        <v>78</v>
      </c>
      <c r="G121" s="31">
        <f t="shared" si="28"/>
        <v>5.9</v>
      </c>
      <c r="H121" s="21">
        <f t="shared" si="29"/>
        <v>460.20000000000005</v>
      </c>
      <c r="I121" s="32">
        <f t="shared" si="30"/>
        <v>1100</v>
      </c>
      <c r="J121" s="40">
        <f t="shared" si="31"/>
        <v>5.9</v>
      </c>
      <c r="K121" s="33">
        <f t="shared" si="32"/>
        <v>6490</v>
      </c>
      <c r="L121" s="34"/>
      <c r="M121" s="165" t="s">
        <v>1080</v>
      </c>
    </row>
    <row r="122" spans="1:14" ht="17.100000000000001" customHeight="1">
      <c r="A122" s="17">
        <v>45490</v>
      </c>
      <c r="B122" s="36" t="s">
        <v>580</v>
      </c>
      <c r="C122" s="28"/>
      <c r="D122" s="29"/>
      <c r="E122" s="21"/>
      <c r="F122" s="30">
        <v>100</v>
      </c>
      <c r="G122" s="31">
        <f t="shared" si="28"/>
        <v>5.9</v>
      </c>
      <c r="H122" s="21">
        <f t="shared" si="29"/>
        <v>590</v>
      </c>
      <c r="I122" s="32">
        <f t="shared" si="30"/>
        <v>1000</v>
      </c>
      <c r="J122" s="40">
        <f t="shared" si="31"/>
        <v>5.9</v>
      </c>
      <c r="K122" s="33">
        <f t="shared" si="32"/>
        <v>5900</v>
      </c>
      <c r="L122" s="34"/>
      <c r="M122" s="165" t="s">
        <v>1082</v>
      </c>
    </row>
    <row r="123" spans="1:14" ht="17.100000000000001" customHeight="1">
      <c r="A123" s="17">
        <v>45491</v>
      </c>
      <c r="B123" s="36" t="s">
        <v>585</v>
      </c>
      <c r="C123" s="28"/>
      <c r="D123" s="29"/>
      <c r="E123" s="21"/>
      <c r="F123" s="30">
        <v>20</v>
      </c>
      <c r="G123" s="31">
        <f t="shared" si="28"/>
        <v>5.9</v>
      </c>
      <c r="H123" s="21">
        <f t="shared" si="29"/>
        <v>118</v>
      </c>
      <c r="I123" s="32">
        <f t="shared" si="30"/>
        <v>980</v>
      </c>
      <c r="J123" s="40">
        <f t="shared" si="31"/>
        <v>5.9</v>
      </c>
      <c r="K123" s="33">
        <f t="shared" si="32"/>
        <v>5782</v>
      </c>
      <c r="L123" s="34"/>
      <c r="M123" s="165" t="s">
        <v>1084</v>
      </c>
    </row>
    <row r="124" spans="1:14" ht="17.100000000000001" customHeight="1">
      <c r="A124" s="17">
        <v>45491</v>
      </c>
      <c r="B124" s="36" t="s">
        <v>585</v>
      </c>
      <c r="C124" s="28"/>
      <c r="D124" s="29"/>
      <c r="E124" s="21"/>
      <c r="F124" s="30">
        <v>100</v>
      </c>
      <c r="G124" s="31">
        <f t="shared" si="28"/>
        <v>5.9</v>
      </c>
      <c r="H124" s="21">
        <f t="shared" si="29"/>
        <v>590</v>
      </c>
      <c r="I124" s="32">
        <f t="shared" si="30"/>
        <v>880</v>
      </c>
      <c r="J124" s="40">
        <f t="shared" si="31"/>
        <v>5.9</v>
      </c>
      <c r="K124" s="33">
        <f t="shared" si="32"/>
        <v>5192</v>
      </c>
      <c r="L124" s="34"/>
      <c r="M124" s="165" t="s">
        <v>1085</v>
      </c>
    </row>
    <row r="125" spans="1:14" ht="17.100000000000001" customHeight="1">
      <c r="A125" s="17">
        <v>45495</v>
      </c>
      <c r="B125" s="36" t="s">
        <v>615</v>
      </c>
      <c r="C125" s="28"/>
      <c r="D125" s="29"/>
      <c r="E125" s="21"/>
      <c r="F125" s="30">
        <v>50</v>
      </c>
      <c r="G125" s="31">
        <f t="shared" si="28"/>
        <v>5.9</v>
      </c>
      <c r="H125" s="21">
        <f t="shared" si="29"/>
        <v>295</v>
      </c>
      <c r="I125" s="32">
        <f t="shared" si="30"/>
        <v>830</v>
      </c>
      <c r="J125" s="40">
        <f t="shared" si="31"/>
        <v>5.9</v>
      </c>
      <c r="K125" s="33">
        <f t="shared" si="32"/>
        <v>4897</v>
      </c>
      <c r="L125" s="34"/>
      <c r="M125" s="165" t="s">
        <v>1088</v>
      </c>
    </row>
    <row r="126" spans="1:14" ht="17.100000000000001" customHeight="1">
      <c r="A126" s="17">
        <v>45497</v>
      </c>
      <c r="B126" s="70" t="s">
        <v>577</v>
      </c>
      <c r="C126" s="28"/>
      <c r="D126" s="29"/>
      <c r="E126" s="21"/>
      <c r="F126" s="30">
        <v>20</v>
      </c>
      <c r="G126" s="31">
        <f t="shared" si="28"/>
        <v>5.9</v>
      </c>
      <c r="H126" s="21">
        <f t="shared" si="29"/>
        <v>118</v>
      </c>
      <c r="I126" s="32">
        <f t="shared" si="30"/>
        <v>810</v>
      </c>
      <c r="J126" s="40">
        <f t="shared" si="31"/>
        <v>5.9</v>
      </c>
      <c r="K126" s="33">
        <f t="shared" si="32"/>
        <v>4779</v>
      </c>
      <c r="L126" s="34"/>
      <c r="M126" s="165" t="s">
        <v>1101</v>
      </c>
    </row>
    <row r="127" spans="1:14" ht="17.100000000000001" customHeight="1">
      <c r="A127" s="17">
        <v>45503</v>
      </c>
      <c r="B127" s="36" t="s">
        <v>1105</v>
      </c>
      <c r="C127" s="28">
        <v>5000</v>
      </c>
      <c r="D127" s="29">
        <v>4.2187999999999999</v>
      </c>
      <c r="E127" s="21">
        <f>C127*D127</f>
        <v>21094</v>
      </c>
      <c r="F127" s="30"/>
      <c r="G127" s="31">
        <f t="shared" si="28"/>
        <v>5.9</v>
      </c>
      <c r="H127" s="21">
        <f t="shared" si="29"/>
        <v>0</v>
      </c>
      <c r="I127" s="32">
        <f t="shared" si="30"/>
        <v>5810</v>
      </c>
      <c r="J127" s="40">
        <f t="shared" si="31"/>
        <v>4.45</v>
      </c>
      <c r="K127" s="33">
        <f t="shared" si="32"/>
        <v>25854.5</v>
      </c>
      <c r="L127" s="34"/>
    </row>
    <row r="128" spans="1:14" ht="17.100000000000001" customHeight="1">
      <c r="A128" s="17">
        <v>45506</v>
      </c>
      <c r="B128" s="36" t="s">
        <v>588</v>
      </c>
      <c r="C128" s="28"/>
      <c r="D128" s="29"/>
      <c r="E128" s="21"/>
      <c r="F128" s="30">
        <v>100</v>
      </c>
      <c r="G128" s="31">
        <f t="shared" si="28"/>
        <v>4.45</v>
      </c>
      <c r="H128" s="21">
        <f t="shared" si="29"/>
        <v>445</v>
      </c>
      <c r="I128" s="32">
        <f t="shared" si="30"/>
        <v>5710</v>
      </c>
      <c r="J128" s="40">
        <f t="shared" si="31"/>
        <v>4.45</v>
      </c>
      <c r="K128" s="33">
        <f t="shared" si="32"/>
        <v>25409.5</v>
      </c>
      <c r="L128" s="34"/>
      <c r="M128" s="165" t="s">
        <v>1120</v>
      </c>
    </row>
    <row r="129" spans="1:13" ht="17.100000000000001" customHeight="1">
      <c r="A129" s="17">
        <v>45506</v>
      </c>
      <c r="B129" s="36" t="s">
        <v>591</v>
      </c>
      <c r="C129" s="28"/>
      <c r="D129" s="29"/>
      <c r="E129" s="21"/>
      <c r="F129" s="30">
        <v>100</v>
      </c>
      <c r="G129" s="31">
        <f t="shared" si="28"/>
        <v>4.45</v>
      </c>
      <c r="H129" s="21">
        <f t="shared" si="29"/>
        <v>445</v>
      </c>
      <c r="I129" s="32">
        <f t="shared" si="30"/>
        <v>5610</v>
      </c>
      <c r="J129" s="40">
        <f t="shared" si="31"/>
        <v>4.45</v>
      </c>
      <c r="K129" s="33">
        <f t="shared" si="32"/>
        <v>24964.5</v>
      </c>
      <c r="L129" s="34"/>
      <c r="M129" s="165" t="s">
        <v>1124</v>
      </c>
    </row>
    <row r="130" spans="1:13" ht="17.100000000000001" customHeight="1">
      <c r="A130" s="17">
        <v>45509</v>
      </c>
      <c r="B130" s="70" t="s">
        <v>607</v>
      </c>
      <c r="C130" s="28"/>
      <c r="D130" s="29"/>
      <c r="E130" s="21"/>
      <c r="F130" s="30">
        <v>50</v>
      </c>
      <c r="G130" s="31">
        <f t="shared" si="28"/>
        <v>4.45</v>
      </c>
      <c r="H130" s="21">
        <f t="shared" si="29"/>
        <v>222.5</v>
      </c>
      <c r="I130" s="32">
        <f t="shared" si="30"/>
        <v>5560</v>
      </c>
      <c r="J130" s="40">
        <f t="shared" si="31"/>
        <v>4.45</v>
      </c>
      <c r="K130" s="33">
        <f t="shared" si="32"/>
        <v>24742</v>
      </c>
      <c r="L130" s="34"/>
      <c r="M130" s="165" t="s">
        <v>1130</v>
      </c>
    </row>
    <row r="131" spans="1:13" ht="17.100000000000001" customHeight="1">
      <c r="A131" s="17">
        <v>45511</v>
      </c>
      <c r="B131" s="36" t="s">
        <v>585</v>
      </c>
      <c r="C131" s="28"/>
      <c r="D131" s="29"/>
      <c r="E131" s="21"/>
      <c r="F131" s="30">
        <v>100</v>
      </c>
      <c r="G131" s="31">
        <f t="shared" si="28"/>
        <v>4.45</v>
      </c>
      <c r="H131" s="21">
        <f t="shared" si="29"/>
        <v>445</v>
      </c>
      <c r="I131" s="32">
        <f t="shared" si="30"/>
        <v>5460</v>
      </c>
      <c r="J131" s="40">
        <f t="shared" si="31"/>
        <v>4.45</v>
      </c>
      <c r="K131" s="33">
        <f t="shared" si="32"/>
        <v>24297</v>
      </c>
      <c r="L131" s="34"/>
      <c r="M131" s="165" t="s">
        <v>1141</v>
      </c>
    </row>
    <row r="132" spans="1:13" ht="17.100000000000001" customHeight="1">
      <c r="A132" s="17">
        <v>45517</v>
      </c>
      <c r="B132" s="36" t="s">
        <v>585</v>
      </c>
      <c r="C132" s="28"/>
      <c r="D132" s="29"/>
      <c r="E132" s="21"/>
      <c r="F132" s="30">
        <v>100</v>
      </c>
      <c r="G132" s="31">
        <f t="shared" si="28"/>
        <v>4.45</v>
      </c>
      <c r="H132" s="21">
        <f t="shared" si="29"/>
        <v>445</v>
      </c>
      <c r="I132" s="32">
        <f t="shared" si="30"/>
        <v>5360</v>
      </c>
      <c r="J132" s="40">
        <f t="shared" si="31"/>
        <v>4.45</v>
      </c>
      <c r="K132" s="33">
        <f t="shared" si="32"/>
        <v>23852</v>
      </c>
      <c r="L132" s="34"/>
      <c r="M132" s="165" t="s">
        <v>1165</v>
      </c>
    </row>
    <row r="133" spans="1:13" ht="17.100000000000001" customHeight="1">
      <c r="A133" s="17">
        <v>45518</v>
      </c>
      <c r="B133" s="70" t="s">
        <v>577</v>
      </c>
      <c r="C133" s="28"/>
      <c r="D133" s="29"/>
      <c r="E133" s="21"/>
      <c r="F133" s="30">
        <v>20</v>
      </c>
      <c r="G133" s="31">
        <f t="shared" si="28"/>
        <v>4.45</v>
      </c>
      <c r="H133" s="21">
        <f t="shared" si="29"/>
        <v>89</v>
      </c>
      <c r="I133" s="32">
        <f t="shared" si="30"/>
        <v>5340</v>
      </c>
      <c r="J133" s="40">
        <f t="shared" si="31"/>
        <v>4.45</v>
      </c>
      <c r="K133" s="33">
        <f t="shared" si="32"/>
        <v>23763</v>
      </c>
      <c r="L133" s="34"/>
      <c r="M133" s="165" t="s">
        <v>1174</v>
      </c>
    </row>
    <row r="134" spans="1:13" ht="17.100000000000001" customHeight="1">
      <c r="A134" s="17">
        <v>45518</v>
      </c>
      <c r="B134" s="36" t="s">
        <v>607</v>
      </c>
      <c r="C134" s="28"/>
      <c r="D134" s="29"/>
      <c r="E134" s="21"/>
      <c r="F134" s="30">
        <v>20</v>
      </c>
      <c r="G134" s="31">
        <f t="shared" si="28"/>
        <v>4.45</v>
      </c>
      <c r="H134" s="21">
        <f t="shared" si="29"/>
        <v>89</v>
      </c>
      <c r="I134" s="32">
        <f t="shared" si="30"/>
        <v>5320</v>
      </c>
      <c r="J134" s="40">
        <f t="shared" si="31"/>
        <v>4.45</v>
      </c>
      <c r="K134" s="33">
        <f t="shared" si="32"/>
        <v>23674</v>
      </c>
      <c r="L134" s="34"/>
      <c r="M134" s="165" t="s">
        <v>1176</v>
      </c>
    </row>
    <row r="135" spans="1:13" ht="17.100000000000001" customHeight="1">
      <c r="A135" s="17">
        <v>45519</v>
      </c>
      <c r="B135" s="36" t="s">
        <v>615</v>
      </c>
      <c r="C135" s="28"/>
      <c r="D135" s="29"/>
      <c r="E135" s="21"/>
      <c r="F135" s="30">
        <v>50</v>
      </c>
      <c r="G135" s="31">
        <f t="shared" si="28"/>
        <v>4.45</v>
      </c>
      <c r="H135" s="21">
        <f t="shared" si="29"/>
        <v>222.5</v>
      </c>
      <c r="I135" s="32">
        <f t="shared" si="30"/>
        <v>5270</v>
      </c>
      <c r="J135" s="40">
        <f t="shared" si="31"/>
        <v>4.45</v>
      </c>
      <c r="K135" s="33">
        <f t="shared" si="32"/>
        <v>23451.5</v>
      </c>
      <c r="L135" s="34"/>
      <c r="M135" s="165" t="s">
        <v>1181</v>
      </c>
    </row>
    <row r="136" spans="1:13" ht="17.100000000000001" customHeight="1">
      <c r="A136" s="17">
        <v>45520</v>
      </c>
      <c r="B136" s="36" t="s">
        <v>588</v>
      </c>
      <c r="C136" s="28"/>
      <c r="D136" s="29"/>
      <c r="E136" s="21"/>
      <c r="F136" s="30">
        <v>100</v>
      </c>
      <c r="G136" s="31">
        <f t="shared" si="28"/>
        <v>4.45</v>
      </c>
      <c r="H136" s="21">
        <f t="shared" si="29"/>
        <v>445</v>
      </c>
      <c r="I136" s="32">
        <f t="shared" si="30"/>
        <v>5170</v>
      </c>
      <c r="J136" s="40">
        <f t="shared" si="31"/>
        <v>4.45</v>
      </c>
      <c r="K136" s="33">
        <f t="shared" si="32"/>
        <v>23006.5</v>
      </c>
      <c r="L136" s="34"/>
      <c r="M136" s="165" t="s">
        <v>1191</v>
      </c>
    </row>
    <row r="137" spans="1:13" ht="17.100000000000001" customHeight="1">
      <c r="A137" s="17">
        <v>45524</v>
      </c>
      <c r="B137" s="70" t="s">
        <v>566</v>
      </c>
      <c r="C137" s="28"/>
      <c r="D137" s="29"/>
      <c r="E137" s="21"/>
      <c r="F137" s="30">
        <v>20</v>
      </c>
      <c r="G137" s="31">
        <f t="shared" si="28"/>
        <v>4.45</v>
      </c>
      <c r="H137" s="21">
        <f t="shared" si="29"/>
        <v>89</v>
      </c>
      <c r="I137" s="32">
        <f t="shared" si="30"/>
        <v>5150</v>
      </c>
      <c r="J137" s="40">
        <f t="shared" si="31"/>
        <v>4.45</v>
      </c>
      <c r="K137" s="33">
        <f t="shared" si="32"/>
        <v>22917.5</v>
      </c>
      <c r="L137" s="34"/>
      <c r="M137" s="165" t="s">
        <v>1197</v>
      </c>
    </row>
    <row r="138" spans="1:13" ht="17.100000000000001" customHeight="1">
      <c r="A138" s="17">
        <v>45537</v>
      </c>
      <c r="B138" s="36" t="s">
        <v>605</v>
      </c>
      <c r="C138" s="28"/>
      <c r="D138" s="29"/>
      <c r="E138" s="21"/>
      <c r="F138" s="30">
        <v>100</v>
      </c>
      <c r="G138" s="31">
        <f t="shared" si="28"/>
        <v>4.45</v>
      </c>
      <c r="H138" s="21">
        <f t="shared" si="29"/>
        <v>445</v>
      </c>
      <c r="I138" s="32">
        <f t="shared" si="30"/>
        <v>5050</v>
      </c>
      <c r="J138" s="40">
        <f t="shared" si="31"/>
        <v>4.45</v>
      </c>
      <c r="K138" s="33">
        <f t="shared" si="32"/>
        <v>22472.5</v>
      </c>
      <c r="L138" s="34"/>
      <c r="M138" s="165" t="s">
        <v>1212</v>
      </c>
    </row>
    <row r="139" spans="1:13" ht="17.100000000000001" customHeight="1">
      <c r="A139" s="17">
        <v>45537</v>
      </c>
      <c r="B139" s="36" t="s">
        <v>566</v>
      </c>
      <c r="C139" s="28"/>
      <c r="D139" s="29"/>
      <c r="E139" s="21"/>
      <c r="F139" s="30">
        <v>20</v>
      </c>
      <c r="G139" s="31">
        <f t="shared" si="28"/>
        <v>4.45</v>
      </c>
      <c r="H139" s="21">
        <f t="shared" si="29"/>
        <v>89</v>
      </c>
      <c r="I139" s="32">
        <f t="shared" si="30"/>
        <v>5030</v>
      </c>
      <c r="J139" s="40">
        <f t="shared" si="31"/>
        <v>4.45</v>
      </c>
      <c r="K139" s="33">
        <f t="shared" si="32"/>
        <v>22383.5</v>
      </c>
      <c r="L139" s="34"/>
      <c r="M139" s="165" t="s">
        <v>1214</v>
      </c>
    </row>
    <row r="140" spans="1:13" ht="17.100000000000001" customHeight="1">
      <c r="A140" s="17">
        <v>45538</v>
      </c>
      <c r="B140" s="36" t="s">
        <v>580</v>
      </c>
      <c r="C140" s="28"/>
      <c r="D140" s="29"/>
      <c r="E140" s="21"/>
      <c r="F140" s="30">
        <v>100</v>
      </c>
      <c r="G140" s="31">
        <f t="shared" si="28"/>
        <v>4.45</v>
      </c>
      <c r="H140" s="21">
        <f t="shared" si="29"/>
        <v>445</v>
      </c>
      <c r="I140" s="32">
        <f t="shared" si="30"/>
        <v>4930</v>
      </c>
      <c r="J140" s="40">
        <f t="shared" si="31"/>
        <v>4.45</v>
      </c>
      <c r="K140" s="33">
        <f t="shared" si="32"/>
        <v>21938.5</v>
      </c>
      <c r="L140" s="34"/>
      <c r="M140" s="165" t="s">
        <v>1222</v>
      </c>
    </row>
    <row r="141" spans="1:13" ht="17.100000000000001" customHeight="1">
      <c r="A141" s="17">
        <v>45538</v>
      </c>
      <c r="B141" s="36" t="s">
        <v>574</v>
      </c>
      <c r="C141" s="28"/>
      <c r="D141" s="29"/>
      <c r="E141" s="21"/>
      <c r="F141" s="30">
        <v>50</v>
      </c>
      <c r="G141" s="31">
        <f t="shared" si="28"/>
        <v>4.45</v>
      </c>
      <c r="H141" s="21">
        <f t="shared" si="29"/>
        <v>222.5</v>
      </c>
      <c r="I141" s="32">
        <f t="shared" si="30"/>
        <v>4880</v>
      </c>
      <c r="J141" s="40">
        <f t="shared" si="31"/>
        <v>4.45</v>
      </c>
      <c r="K141" s="33">
        <f t="shared" si="32"/>
        <v>21716</v>
      </c>
      <c r="L141" s="34"/>
      <c r="M141" s="165" t="s">
        <v>1224</v>
      </c>
    </row>
    <row r="142" spans="1:13" ht="17.100000000000001" customHeight="1">
      <c r="A142" s="17">
        <v>45538</v>
      </c>
      <c r="B142" s="36" t="s">
        <v>497</v>
      </c>
      <c r="C142" s="28"/>
      <c r="D142" s="29"/>
      <c r="E142" s="21"/>
      <c r="F142" s="30">
        <v>100</v>
      </c>
      <c r="G142" s="31">
        <f t="shared" si="28"/>
        <v>4.45</v>
      </c>
      <c r="H142" s="21">
        <f t="shared" si="29"/>
        <v>445</v>
      </c>
      <c r="I142" s="32">
        <f t="shared" si="30"/>
        <v>4780</v>
      </c>
      <c r="J142" s="40">
        <f t="shared" si="31"/>
        <v>4.45</v>
      </c>
      <c r="K142" s="33">
        <f t="shared" si="32"/>
        <v>21271</v>
      </c>
      <c r="L142" s="34"/>
      <c r="M142" s="165" t="s">
        <v>1226</v>
      </c>
    </row>
    <row r="143" spans="1:13" ht="17.100000000000001" customHeight="1">
      <c r="A143" s="17">
        <v>45539</v>
      </c>
      <c r="B143" s="70" t="s">
        <v>577</v>
      </c>
      <c r="C143" s="28"/>
      <c r="D143" s="29"/>
      <c r="E143" s="21"/>
      <c r="F143" s="30">
        <v>42</v>
      </c>
      <c r="G143" s="31">
        <f t="shared" si="28"/>
        <v>4.45</v>
      </c>
      <c r="H143" s="21">
        <f t="shared" si="29"/>
        <v>186.9</v>
      </c>
      <c r="I143" s="32">
        <f t="shared" si="30"/>
        <v>4738</v>
      </c>
      <c r="J143" s="40">
        <f t="shared" si="31"/>
        <v>4.45</v>
      </c>
      <c r="K143" s="33">
        <f t="shared" si="32"/>
        <v>21084.1</v>
      </c>
      <c r="L143" s="34"/>
      <c r="M143" s="165" t="s">
        <v>1233</v>
      </c>
    </row>
    <row r="144" spans="1:13" ht="17.100000000000001" customHeight="1">
      <c r="A144" s="17">
        <v>45544</v>
      </c>
      <c r="B144" s="36" t="s">
        <v>566</v>
      </c>
      <c r="C144" s="28"/>
      <c r="D144" s="29"/>
      <c r="E144" s="21"/>
      <c r="F144" s="30">
        <v>20</v>
      </c>
      <c r="G144" s="31">
        <f t="shared" si="28"/>
        <v>4.45</v>
      </c>
      <c r="H144" s="21">
        <f t="shared" si="29"/>
        <v>89</v>
      </c>
      <c r="I144" s="32">
        <f t="shared" si="30"/>
        <v>4718</v>
      </c>
      <c r="J144" s="40">
        <f t="shared" si="31"/>
        <v>4.45</v>
      </c>
      <c r="K144" s="33">
        <f t="shared" si="32"/>
        <v>20995.1</v>
      </c>
      <c r="L144" s="34"/>
      <c r="M144" s="165" t="s">
        <v>1244</v>
      </c>
    </row>
    <row r="145" spans="1:13" ht="17.100000000000001" customHeight="1">
      <c r="A145" s="17">
        <v>45545</v>
      </c>
      <c r="B145" s="36" t="s">
        <v>577</v>
      </c>
      <c r="C145" s="28"/>
      <c r="D145" s="29"/>
      <c r="E145" s="21"/>
      <c r="F145" s="30">
        <v>20</v>
      </c>
      <c r="G145" s="31">
        <f t="shared" si="28"/>
        <v>4.45</v>
      </c>
      <c r="H145" s="21">
        <f t="shared" si="29"/>
        <v>89</v>
      </c>
      <c r="I145" s="32">
        <f t="shared" si="30"/>
        <v>4698</v>
      </c>
      <c r="J145" s="40">
        <f t="shared" si="31"/>
        <v>4.45</v>
      </c>
      <c r="K145" s="33">
        <f t="shared" si="32"/>
        <v>20906.099999999999</v>
      </c>
      <c r="L145" s="34"/>
      <c r="M145" s="165" t="s">
        <v>1248</v>
      </c>
    </row>
    <row r="146" spans="1:13" ht="17.100000000000001" customHeight="1">
      <c r="A146" s="17">
        <v>45547</v>
      </c>
      <c r="B146" s="36" t="s">
        <v>577</v>
      </c>
      <c r="C146" s="28"/>
      <c r="D146" s="29"/>
      <c r="E146" s="21"/>
      <c r="F146" s="30">
        <v>14</v>
      </c>
      <c r="G146" s="31">
        <f t="shared" ref="G146:G171" si="33">J145</f>
        <v>4.45</v>
      </c>
      <c r="H146" s="21">
        <f t="shared" ref="H146:H171" si="34">G146*F146</f>
        <v>62.300000000000004</v>
      </c>
      <c r="I146" s="32">
        <f t="shared" si="30"/>
        <v>4684</v>
      </c>
      <c r="J146" s="40">
        <f t="shared" si="31"/>
        <v>4.45</v>
      </c>
      <c r="K146" s="33">
        <f t="shared" si="32"/>
        <v>20843.8</v>
      </c>
      <c r="L146" s="34"/>
      <c r="M146" s="165" t="s">
        <v>1264</v>
      </c>
    </row>
    <row r="147" spans="1:13" ht="17.100000000000001" customHeight="1">
      <c r="A147" s="17">
        <v>45547</v>
      </c>
      <c r="B147" s="36" t="s">
        <v>577</v>
      </c>
      <c r="C147" s="28"/>
      <c r="D147" s="29"/>
      <c r="E147" s="21"/>
      <c r="F147" s="30">
        <v>10</v>
      </c>
      <c r="G147" s="31">
        <f t="shared" si="33"/>
        <v>4.45</v>
      </c>
      <c r="H147" s="21">
        <f t="shared" si="34"/>
        <v>44.5</v>
      </c>
      <c r="I147" s="32">
        <f t="shared" si="30"/>
        <v>4674</v>
      </c>
      <c r="J147" s="40">
        <f t="shared" si="31"/>
        <v>4.45</v>
      </c>
      <c r="K147" s="33">
        <f t="shared" si="32"/>
        <v>20799.3</v>
      </c>
      <c r="L147" s="34"/>
      <c r="M147" s="165" t="s">
        <v>1268</v>
      </c>
    </row>
    <row r="148" spans="1:13" ht="17.100000000000001" customHeight="1">
      <c r="A148" s="17">
        <v>45547</v>
      </c>
      <c r="B148" s="36" t="s">
        <v>615</v>
      </c>
      <c r="C148" s="28"/>
      <c r="D148" s="29"/>
      <c r="E148" s="21"/>
      <c r="F148" s="30">
        <v>50</v>
      </c>
      <c r="G148" s="31">
        <f t="shared" si="33"/>
        <v>4.45</v>
      </c>
      <c r="H148" s="21">
        <f t="shared" si="34"/>
        <v>222.5</v>
      </c>
      <c r="I148" s="32">
        <f t="shared" si="30"/>
        <v>4624</v>
      </c>
      <c r="J148" s="40">
        <f t="shared" si="31"/>
        <v>4.45</v>
      </c>
      <c r="K148" s="33">
        <f t="shared" si="32"/>
        <v>20576.8</v>
      </c>
      <c r="L148" s="34"/>
      <c r="M148" s="165" t="s">
        <v>1269</v>
      </c>
    </row>
    <row r="149" spans="1:13" ht="17.100000000000001" customHeight="1">
      <c r="A149" s="17">
        <v>45547</v>
      </c>
      <c r="B149" s="36" t="s">
        <v>591</v>
      </c>
      <c r="C149" s="28"/>
      <c r="D149" s="29"/>
      <c r="E149" s="21"/>
      <c r="F149" s="30">
        <v>50</v>
      </c>
      <c r="G149" s="31">
        <f t="shared" si="33"/>
        <v>4.45</v>
      </c>
      <c r="H149" s="21">
        <f t="shared" si="34"/>
        <v>222.5</v>
      </c>
      <c r="I149" s="32">
        <f t="shared" ref="I149:I171" si="35">+I148+C149-F149</f>
        <v>4574</v>
      </c>
      <c r="J149" s="40">
        <f t="shared" ref="J149:J171" si="36">ROUND(((K148+E149)-H149)/I149,2)</f>
        <v>4.45</v>
      </c>
      <c r="K149" s="33">
        <f t="shared" ref="K149:K171" si="37">ROUND(I149*J149,2)</f>
        <v>20354.3</v>
      </c>
      <c r="L149" s="34"/>
      <c r="M149" s="165" t="s">
        <v>1271</v>
      </c>
    </row>
    <row r="150" spans="1:13" ht="17.100000000000001" customHeight="1">
      <c r="A150" s="17">
        <v>45551</v>
      </c>
      <c r="B150" s="36" t="s">
        <v>588</v>
      </c>
      <c r="C150" s="28"/>
      <c r="D150" s="29"/>
      <c r="E150" s="21"/>
      <c r="F150" s="30">
        <v>100</v>
      </c>
      <c r="G150" s="31">
        <f t="shared" si="33"/>
        <v>4.45</v>
      </c>
      <c r="H150" s="21">
        <f t="shared" si="34"/>
        <v>445</v>
      </c>
      <c r="I150" s="32">
        <f t="shared" si="35"/>
        <v>4474</v>
      </c>
      <c r="J150" s="40">
        <f t="shared" si="36"/>
        <v>4.45</v>
      </c>
      <c r="K150" s="33">
        <f t="shared" si="37"/>
        <v>19909.3</v>
      </c>
      <c r="L150" s="34"/>
      <c r="M150" s="165" t="s">
        <v>1277</v>
      </c>
    </row>
    <row r="151" spans="1:13" ht="17.100000000000001" customHeight="1">
      <c r="A151" s="17">
        <v>45552</v>
      </c>
      <c r="B151" s="36" t="s">
        <v>588</v>
      </c>
      <c r="C151" s="28"/>
      <c r="D151" s="29"/>
      <c r="E151" s="21"/>
      <c r="F151" s="30">
        <v>93</v>
      </c>
      <c r="G151" s="31">
        <f t="shared" si="33"/>
        <v>4.45</v>
      </c>
      <c r="H151" s="21">
        <f t="shared" si="34"/>
        <v>413.85</v>
      </c>
      <c r="I151" s="32">
        <f t="shared" si="35"/>
        <v>4381</v>
      </c>
      <c r="J151" s="40">
        <f t="shared" si="36"/>
        <v>4.45</v>
      </c>
      <c r="K151" s="33">
        <f t="shared" si="37"/>
        <v>19495.45</v>
      </c>
      <c r="L151" s="34"/>
      <c r="M151" s="165" t="s">
        <v>1280</v>
      </c>
    </row>
    <row r="152" spans="1:13" ht="17.100000000000001" customHeight="1">
      <c r="A152" s="17">
        <v>45554</v>
      </c>
      <c r="B152" s="36" t="s">
        <v>577</v>
      </c>
      <c r="C152" s="28"/>
      <c r="D152" s="29"/>
      <c r="E152" s="21"/>
      <c r="F152" s="30">
        <v>20</v>
      </c>
      <c r="G152" s="31">
        <f t="shared" si="33"/>
        <v>4.45</v>
      </c>
      <c r="H152" s="21">
        <f t="shared" si="34"/>
        <v>89</v>
      </c>
      <c r="I152" s="32">
        <f t="shared" si="35"/>
        <v>4361</v>
      </c>
      <c r="J152" s="40">
        <f t="shared" si="36"/>
        <v>4.45</v>
      </c>
      <c r="K152" s="33">
        <f t="shared" si="37"/>
        <v>19406.45</v>
      </c>
      <c r="L152" s="34"/>
      <c r="M152" s="165" t="s">
        <v>1302</v>
      </c>
    </row>
    <row r="153" spans="1:13" ht="17.100000000000001" customHeight="1">
      <c r="A153" s="17">
        <v>45554</v>
      </c>
      <c r="B153" s="36" t="s">
        <v>570</v>
      </c>
      <c r="C153" s="28"/>
      <c r="D153" s="29"/>
      <c r="E153" s="21"/>
      <c r="F153" s="30">
        <v>100</v>
      </c>
      <c r="G153" s="31">
        <f t="shared" si="33"/>
        <v>4.45</v>
      </c>
      <c r="H153" s="21">
        <f t="shared" si="34"/>
        <v>445</v>
      </c>
      <c r="I153" s="32">
        <f t="shared" si="35"/>
        <v>4261</v>
      </c>
      <c r="J153" s="40">
        <f t="shared" si="36"/>
        <v>4.45</v>
      </c>
      <c r="K153" s="33">
        <f t="shared" si="37"/>
        <v>18961.45</v>
      </c>
      <c r="L153" s="34"/>
      <c r="M153" s="165" t="s">
        <v>1303</v>
      </c>
    </row>
    <row r="154" spans="1:13" ht="17.100000000000001" customHeight="1">
      <c r="A154" s="17">
        <v>45567</v>
      </c>
      <c r="B154" s="36" t="s">
        <v>583</v>
      </c>
      <c r="C154" s="28"/>
      <c r="D154" s="29"/>
      <c r="E154" s="21"/>
      <c r="F154" s="30">
        <v>100</v>
      </c>
      <c r="G154" s="31">
        <f t="shared" si="33"/>
        <v>4.45</v>
      </c>
      <c r="H154" s="21">
        <f t="shared" si="34"/>
        <v>445</v>
      </c>
      <c r="I154" s="32">
        <f t="shared" si="35"/>
        <v>4161</v>
      </c>
      <c r="J154" s="40">
        <f t="shared" si="36"/>
        <v>4.45</v>
      </c>
      <c r="K154" s="33">
        <f t="shared" si="37"/>
        <v>18516.45</v>
      </c>
      <c r="L154" s="34"/>
      <c r="M154" s="165" t="s">
        <v>1315</v>
      </c>
    </row>
    <row r="155" spans="1:13" ht="17.100000000000001" customHeight="1">
      <c r="A155" s="17">
        <v>45567</v>
      </c>
      <c r="B155" s="36" t="s">
        <v>572</v>
      </c>
      <c r="C155" s="28"/>
      <c r="D155" s="29"/>
      <c r="E155" s="21"/>
      <c r="F155" s="30">
        <v>100</v>
      </c>
      <c r="G155" s="31">
        <f t="shared" si="33"/>
        <v>4.45</v>
      </c>
      <c r="H155" s="21">
        <f t="shared" si="34"/>
        <v>445</v>
      </c>
      <c r="I155" s="32">
        <f t="shared" si="35"/>
        <v>4061</v>
      </c>
      <c r="J155" s="40">
        <f t="shared" si="36"/>
        <v>4.45</v>
      </c>
      <c r="K155" s="33">
        <f t="shared" si="37"/>
        <v>18071.45</v>
      </c>
      <c r="L155" s="34"/>
      <c r="M155" s="165" t="s">
        <v>1319</v>
      </c>
    </row>
    <row r="156" spans="1:13" ht="17.100000000000001" customHeight="1">
      <c r="A156" s="17">
        <v>45568</v>
      </c>
      <c r="B156" s="36" t="s">
        <v>591</v>
      </c>
      <c r="C156" s="28"/>
      <c r="D156" s="29"/>
      <c r="E156" s="21"/>
      <c r="F156" s="30">
        <v>100</v>
      </c>
      <c r="G156" s="31">
        <f t="shared" si="33"/>
        <v>4.45</v>
      </c>
      <c r="H156" s="21">
        <f t="shared" si="34"/>
        <v>445</v>
      </c>
      <c r="I156" s="32">
        <f t="shared" si="35"/>
        <v>3961</v>
      </c>
      <c r="J156" s="40">
        <f t="shared" si="36"/>
        <v>4.45</v>
      </c>
      <c r="K156" s="33">
        <f t="shared" si="37"/>
        <v>17626.45</v>
      </c>
      <c r="L156" s="34"/>
      <c r="M156" s="165" t="s">
        <v>1324</v>
      </c>
    </row>
    <row r="157" spans="1:13" ht="17.100000000000001" customHeight="1">
      <c r="A157" s="17">
        <v>45569</v>
      </c>
      <c r="B157" s="36" t="s">
        <v>603</v>
      </c>
      <c r="C157" s="28"/>
      <c r="D157" s="29"/>
      <c r="E157" s="21"/>
      <c r="F157" s="30">
        <v>50</v>
      </c>
      <c r="G157" s="31">
        <f t="shared" si="33"/>
        <v>4.45</v>
      </c>
      <c r="H157" s="21">
        <f t="shared" si="34"/>
        <v>222.5</v>
      </c>
      <c r="I157" s="32">
        <f t="shared" si="35"/>
        <v>3911</v>
      </c>
      <c r="J157" s="40">
        <f t="shared" si="36"/>
        <v>4.45</v>
      </c>
      <c r="K157" s="33">
        <f t="shared" si="37"/>
        <v>17403.95</v>
      </c>
      <c r="L157" s="34"/>
      <c r="M157" s="165" t="s">
        <v>1333</v>
      </c>
    </row>
    <row r="158" spans="1:13" ht="17.100000000000001" customHeight="1">
      <c r="A158" s="17">
        <v>45574</v>
      </c>
      <c r="B158" s="36" t="s">
        <v>574</v>
      </c>
      <c r="C158" s="28"/>
      <c r="D158" s="29"/>
      <c r="E158" s="21"/>
      <c r="F158" s="30">
        <v>20</v>
      </c>
      <c r="G158" s="31">
        <f t="shared" si="33"/>
        <v>4.45</v>
      </c>
      <c r="H158" s="21">
        <f t="shared" si="34"/>
        <v>89</v>
      </c>
      <c r="I158" s="32">
        <f t="shared" si="35"/>
        <v>3891</v>
      </c>
      <c r="J158" s="40">
        <f t="shared" si="36"/>
        <v>4.45</v>
      </c>
      <c r="K158" s="33">
        <f t="shared" si="37"/>
        <v>17314.95</v>
      </c>
      <c r="L158" s="34"/>
      <c r="M158" s="165" t="s">
        <v>1364</v>
      </c>
    </row>
    <row r="159" spans="1:13" ht="17.100000000000001" customHeight="1">
      <c r="A159" s="17">
        <v>45579</v>
      </c>
      <c r="B159" s="36" t="s">
        <v>566</v>
      </c>
      <c r="C159" s="28"/>
      <c r="D159" s="29"/>
      <c r="E159" s="21"/>
      <c r="F159" s="30">
        <v>20</v>
      </c>
      <c r="G159" s="31">
        <f t="shared" si="33"/>
        <v>4.45</v>
      </c>
      <c r="H159" s="21">
        <f t="shared" si="34"/>
        <v>89</v>
      </c>
      <c r="I159" s="32">
        <f t="shared" si="35"/>
        <v>3871</v>
      </c>
      <c r="J159" s="40">
        <f t="shared" si="36"/>
        <v>4.45</v>
      </c>
      <c r="K159" s="33">
        <f t="shared" si="37"/>
        <v>17225.95</v>
      </c>
      <c r="L159" s="34"/>
      <c r="M159" s="165" t="s">
        <v>1377</v>
      </c>
    </row>
    <row r="160" spans="1:13" ht="17.100000000000001" customHeight="1">
      <c r="A160" s="17">
        <v>45579</v>
      </c>
      <c r="B160" s="36" t="s">
        <v>615</v>
      </c>
      <c r="C160" s="28"/>
      <c r="D160" s="29"/>
      <c r="E160" s="21"/>
      <c r="F160" s="30">
        <v>50</v>
      </c>
      <c r="G160" s="31">
        <f t="shared" si="33"/>
        <v>4.45</v>
      </c>
      <c r="H160" s="21">
        <f t="shared" si="34"/>
        <v>222.5</v>
      </c>
      <c r="I160" s="32">
        <f t="shared" si="35"/>
        <v>3821</v>
      </c>
      <c r="J160" s="40">
        <f t="shared" si="36"/>
        <v>4.45</v>
      </c>
      <c r="K160" s="33">
        <f t="shared" si="37"/>
        <v>17003.45</v>
      </c>
      <c r="L160" s="34"/>
      <c r="M160" s="165" t="s">
        <v>1378</v>
      </c>
    </row>
    <row r="161" spans="1:13" ht="17.100000000000001" customHeight="1">
      <c r="A161" s="17">
        <v>45580</v>
      </c>
      <c r="B161" s="36" t="s">
        <v>588</v>
      </c>
      <c r="C161" s="28"/>
      <c r="D161" s="29"/>
      <c r="E161" s="21"/>
      <c r="F161" s="30">
        <v>100</v>
      </c>
      <c r="G161" s="31">
        <f t="shared" si="33"/>
        <v>4.45</v>
      </c>
      <c r="H161" s="21">
        <f t="shared" si="34"/>
        <v>445</v>
      </c>
      <c r="I161" s="32">
        <f t="shared" si="35"/>
        <v>3721</v>
      </c>
      <c r="J161" s="40">
        <f t="shared" si="36"/>
        <v>4.45</v>
      </c>
      <c r="K161" s="33">
        <f t="shared" si="37"/>
        <v>16558.45</v>
      </c>
      <c r="L161" s="34"/>
      <c r="M161" s="165" t="s">
        <v>1385</v>
      </c>
    </row>
    <row r="162" spans="1:13" ht="17.100000000000001" customHeight="1">
      <c r="A162" s="17">
        <v>45581</v>
      </c>
      <c r="B162" s="36" t="s">
        <v>607</v>
      </c>
      <c r="C162" s="28"/>
      <c r="D162" s="29"/>
      <c r="E162" s="21"/>
      <c r="F162" s="30">
        <v>30</v>
      </c>
      <c r="G162" s="31">
        <f t="shared" si="33"/>
        <v>4.45</v>
      </c>
      <c r="H162" s="21">
        <f t="shared" si="34"/>
        <v>133.5</v>
      </c>
      <c r="I162" s="32">
        <f t="shared" si="35"/>
        <v>3691</v>
      </c>
      <c r="J162" s="40">
        <f t="shared" si="36"/>
        <v>4.45</v>
      </c>
      <c r="K162" s="33">
        <f t="shared" si="37"/>
        <v>16424.95</v>
      </c>
      <c r="L162" s="34"/>
      <c r="M162" s="165" t="s">
        <v>1390</v>
      </c>
    </row>
    <row r="163" spans="1:13" ht="17.100000000000001" customHeight="1">
      <c r="A163" s="17">
        <v>45581</v>
      </c>
      <c r="B163" s="36" t="s">
        <v>577</v>
      </c>
      <c r="C163" s="28"/>
      <c r="D163" s="29"/>
      <c r="E163" s="21"/>
      <c r="F163" s="30">
        <v>30</v>
      </c>
      <c r="G163" s="31">
        <f t="shared" si="33"/>
        <v>4.45</v>
      </c>
      <c r="H163" s="21">
        <f t="shared" si="34"/>
        <v>133.5</v>
      </c>
      <c r="I163" s="32">
        <f t="shared" si="35"/>
        <v>3661</v>
      </c>
      <c r="J163" s="40">
        <f t="shared" si="36"/>
        <v>4.45</v>
      </c>
      <c r="K163" s="33">
        <f t="shared" si="37"/>
        <v>16291.45</v>
      </c>
      <c r="L163" s="34"/>
      <c r="M163" s="165" t="s">
        <v>1394</v>
      </c>
    </row>
    <row r="164" spans="1:13" ht="17.100000000000001" customHeight="1">
      <c r="A164" s="17">
        <v>45600</v>
      </c>
      <c r="B164" s="36" t="s">
        <v>585</v>
      </c>
      <c r="C164" s="28"/>
      <c r="D164" s="29"/>
      <c r="E164" s="21"/>
      <c r="F164" s="30">
        <v>100</v>
      </c>
      <c r="G164" s="31">
        <f t="shared" si="33"/>
        <v>4.45</v>
      </c>
      <c r="H164" s="21">
        <f t="shared" si="34"/>
        <v>445</v>
      </c>
      <c r="I164" s="32">
        <f t="shared" si="35"/>
        <v>3561</v>
      </c>
      <c r="J164" s="40">
        <f t="shared" si="36"/>
        <v>4.45</v>
      </c>
      <c r="K164" s="33">
        <f t="shared" si="37"/>
        <v>15846.45</v>
      </c>
      <c r="L164" s="34"/>
      <c r="M164" s="165" t="s">
        <v>1409</v>
      </c>
    </row>
    <row r="165" spans="1:13">
      <c r="A165" s="17">
        <v>45601</v>
      </c>
      <c r="B165" s="36" t="s">
        <v>566</v>
      </c>
      <c r="C165" s="28"/>
      <c r="D165" s="29"/>
      <c r="E165" s="21"/>
      <c r="F165" s="30">
        <v>20</v>
      </c>
      <c r="G165" s="31">
        <f t="shared" si="33"/>
        <v>4.45</v>
      </c>
      <c r="H165" s="21">
        <f t="shared" si="34"/>
        <v>89</v>
      </c>
      <c r="I165" s="32">
        <f t="shared" si="35"/>
        <v>3541</v>
      </c>
      <c r="J165" s="40">
        <f t="shared" si="36"/>
        <v>4.45</v>
      </c>
      <c r="K165" s="33">
        <f t="shared" si="37"/>
        <v>15757.45</v>
      </c>
      <c r="L165" s="34"/>
      <c r="M165" s="165" t="s">
        <v>1414</v>
      </c>
    </row>
    <row r="166" spans="1:13">
      <c r="A166" s="17">
        <v>45602</v>
      </c>
      <c r="B166" s="36" t="s">
        <v>615</v>
      </c>
      <c r="C166" s="28"/>
      <c r="D166" s="29"/>
      <c r="E166" s="21"/>
      <c r="F166" s="30">
        <v>50</v>
      </c>
      <c r="G166" s="31">
        <f t="shared" si="33"/>
        <v>4.45</v>
      </c>
      <c r="H166" s="21">
        <f t="shared" si="34"/>
        <v>222.5</v>
      </c>
      <c r="I166" s="32">
        <f t="shared" si="35"/>
        <v>3491</v>
      </c>
      <c r="J166" s="40">
        <f t="shared" si="36"/>
        <v>4.45</v>
      </c>
      <c r="K166" s="33">
        <f t="shared" si="37"/>
        <v>15534.95</v>
      </c>
      <c r="L166" s="34"/>
      <c r="M166" s="165" t="s">
        <v>1424</v>
      </c>
    </row>
    <row r="167" spans="1:13">
      <c r="A167" s="17">
        <v>45602</v>
      </c>
      <c r="B167" s="36" t="s">
        <v>591</v>
      </c>
      <c r="C167" s="28"/>
      <c r="D167" s="29"/>
      <c r="E167" s="21"/>
      <c r="F167" s="30">
        <v>100</v>
      </c>
      <c r="G167" s="31">
        <f t="shared" si="33"/>
        <v>4.45</v>
      </c>
      <c r="H167" s="21">
        <f t="shared" si="34"/>
        <v>445</v>
      </c>
      <c r="I167" s="32">
        <f t="shared" si="35"/>
        <v>3391</v>
      </c>
      <c r="J167" s="40">
        <f t="shared" si="36"/>
        <v>4.45</v>
      </c>
      <c r="K167" s="33">
        <f t="shared" si="37"/>
        <v>15089.95</v>
      </c>
      <c r="L167" s="34"/>
      <c r="M167" s="165" t="s">
        <v>1425</v>
      </c>
    </row>
    <row r="168" spans="1:13">
      <c r="A168" s="17">
        <v>45603</v>
      </c>
      <c r="B168" s="36" t="s">
        <v>603</v>
      </c>
      <c r="C168" s="28"/>
      <c r="D168" s="29"/>
      <c r="E168" s="21"/>
      <c r="F168" s="30">
        <v>40</v>
      </c>
      <c r="G168" s="31">
        <f t="shared" si="33"/>
        <v>4.45</v>
      </c>
      <c r="H168" s="21">
        <f t="shared" si="34"/>
        <v>178</v>
      </c>
      <c r="I168" s="32">
        <f t="shared" si="35"/>
        <v>3351</v>
      </c>
      <c r="J168" s="40">
        <f t="shared" si="36"/>
        <v>4.45</v>
      </c>
      <c r="K168" s="33">
        <f t="shared" si="37"/>
        <v>14911.95</v>
      </c>
      <c r="L168" s="34"/>
      <c r="M168" s="165" t="s">
        <v>1433</v>
      </c>
    </row>
    <row r="169" spans="1:13">
      <c r="A169" s="17">
        <v>45603</v>
      </c>
      <c r="B169" s="36" t="s">
        <v>574</v>
      </c>
      <c r="C169" s="28"/>
      <c r="D169" s="29"/>
      <c r="E169" s="21"/>
      <c r="F169" s="30">
        <v>20</v>
      </c>
      <c r="G169" s="31">
        <f t="shared" si="33"/>
        <v>4.45</v>
      </c>
      <c r="H169" s="21">
        <f t="shared" si="34"/>
        <v>89</v>
      </c>
      <c r="I169" s="32">
        <f t="shared" si="35"/>
        <v>3331</v>
      </c>
      <c r="J169" s="40">
        <f t="shared" si="36"/>
        <v>4.45</v>
      </c>
      <c r="K169" s="33">
        <f t="shared" si="37"/>
        <v>14822.95</v>
      </c>
      <c r="L169" s="34"/>
      <c r="M169" s="165" t="s">
        <v>1435</v>
      </c>
    </row>
    <row r="170" spans="1:13">
      <c r="A170" s="17">
        <v>45603</v>
      </c>
      <c r="B170" s="36" t="s">
        <v>566</v>
      </c>
      <c r="C170" s="28"/>
      <c r="D170" s="29"/>
      <c r="E170" s="21"/>
      <c r="F170" s="30">
        <v>20</v>
      </c>
      <c r="G170" s="31">
        <f t="shared" si="33"/>
        <v>4.45</v>
      </c>
      <c r="H170" s="21">
        <f t="shared" si="34"/>
        <v>89</v>
      </c>
      <c r="I170" s="32">
        <f t="shared" si="35"/>
        <v>3311</v>
      </c>
      <c r="J170" s="40">
        <f t="shared" si="36"/>
        <v>4.45</v>
      </c>
      <c r="K170" s="33">
        <f t="shared" si="37"/>
        <v>14733.95</v>
      </c>
      <c r="L170" s="34"/>
      <c r="M170" s="165" t="s">
        <v>1436</v>
      </c>
    </row>
    <row r="171" spans="1:13">
      <c r="A171" s="17">
        <v>45603</v>
      </c>
      <c r="B171" s="36" t="s">
        <v>607</v>
      </c>
      <c r="C171" s="28"/>
      <c r="D171" s="29"/>
      <c r="E171" s="21"/>
      <c r="F171" s="30">
        <v>30</v>
      </c>
      <c r="G171" s="31">
        <f t="shared" si="33"/>
        <v>4.45</v>
      </c>
      <c r="H171" s="21">
        <f t="shared" si="34"/>
        <v>133.5</v>
      </c>
      <c r="I171" s="32">
        <f t="shared" si="35"/>
        <v>3281</v>
      </c>
      <c r="J171" s="40">
        <f t="shared" si="36"/>
        <v>4.45</v>
      </c>
      <c r="K171" s="33">
        <f t="shared" si="37"/>
        <v>14600.45</v>
      </c>
      <c r="L171" s="34"/>
      <c r="M171" s="165" t="s">
        <v>1437</v>
      </c>
    </row>
    <row r="172" spans="1:13">
      <c r="A172" s="17">
        <v>45615</v>
      </c>
      <c r="B172" s="36" t="s">
        <v>570</v>
      </c>
      <c r="C172" s="28"/>
      <c r="D172" s="29"/>
      <c r="E172" s="21"/>
      <c r="F172" s="30">
        <v>100</v>
      </c>
      <c r="G172" s="31">
        <f t="shared" ref="G172" si="38">J171</f>
        <v>4.45</v>
      </c>
      <c r="H172" s="21">
        <f t="shared" ref="H172" si="39">G172*F172</f>
        <v>445</v>
      </c>
      <c r="I172" s="32">
        <f t="shared" ref="I172" si="40">+I171+C172-F172</f>
        <v>3181</v>
      </c>
      <c r="J172" s="40">
        <f t="shared" ref="J172" si="41">ROUND(((K171+E172)-H172)/I172,2)</f>
        <v>4.45</v>
      </c>
      <c r="K172" s="33">
        <f t="shared" ref="K172" si="42">ROUND(I172*J172,2)</f>
        <v>14155.45</v>
      </c>
      <c r="L172" s="34"/>
      <c r="M172" s="165" t="s">
        <v>1457</v>
      </c>
    </row>
    <row r="173" spans="1:13">
      <c r="A173" s="17">
        <v>45616</v>
      </c>
      <c r="B173" s="36" t="s">
        <v>588</v>
      </c>
      <c r="C173" s="28"/>
      <c r="D173" s="29"/>
      <c r="E173" s="21"/>
      <c r="F173" s="30">
        <v>100</v>
      </c>
      <c r="G173" s="31">
        <f t="shared" ref="G173" si="43">J172</f>
        <v>4.45</v>
      </c>
      <c r="H173" s="21">
        <f t="shared" ref="H173" si="44">G173*F173</f>
        <v>445</v>
      </c>
      <c r="I173" s="32">
        <f t="shared" ref="I173" si="45">+I172+C173-F173</f>
        <v>3081</v>
      </c>
      <c r="J173" s="40">
        <f t="shared" ref="J173" si="46">ROUND(((K172+E173)-H173)/I173,2)</f>
        <v>4.45</v>
      </c>
      <c r="K173" s="33">
        <f t="shared" ref="K173" si="47">ROUND(I173*J173,2)</f>
        <v>13710.45</v>
      </c>
      <c r="L173" s="34"/>
      <c r="M173" s="165" t="s">
        <v>1461</v>
      </c>
    </row>
    <row r="174" spans="1:13">
      <c r="A174" s="17">
        <v>45616</v>
      </c>
      <c r="B174" s="36" t="s">
        <v>588</v>
      </c>
      <c r="C174" s="28"/>
      <c r="D174" s="29"/>
      <c r="E174" s="21"/>
      <c r="F174" s="30">
        <v>10</v>
      </c>
      <c r="G174" s="31">
        <f t="shared" ref="G174" si="48">J173</f>
        <v>4.45</v>
      </c>
      <c r="H174" s="21">
        <f t="shared" ref="H174" si="49">G174*F174</f>
        <v>44.5</v>
      </c>
      <c r="I174" s="32">
        <f t="shared" ref="I174" si="50">+I173+C174-F174</f>
        <v>3071</v>
      </c>
      <c r="J174" s="40">
        <f t="shared" ref="J174" si="51">ROUND(((K173+E174)-H174)/I174,2)</f>
        <v>4.45</v>
      </c>
      <c r="K174" s="33">
        <f t="shared" ref="K174" si="52">ROUND(I174*J174,2)</f>
        <v>13665.95</v>
      </c>
      <c r="L174" s="34"/>
      <c r="M174" s="165" t="s">
        <v>1462</v>
      </c>
    </row>
    <row r="175" spans="1:13">
      <c r="A175" s="17">
        <v>45616</v>
      </c>
      <c r="B175" s="36" t="s">
        <v>588</v>
      </c>
      <c r="C175" s="28"/>
      <c r="D175" s="29"/>
      <c r="E175" s="21"/>
      <c r="F175" s="30">
        <v>50</v>
      </c>
      <c r="G175" s="31">
        <f t="shared" ref="G175" si="53">J174</f>
        <v>4.45</v>
      </c>
      <c r="H175" s="21">
        <f t="shared" ref="H175" si="54">G175*F175</f>
        <v>222.5</v>
      </c>
      <c r="I175" s="32">
        <f t="shared" ref="I175" si="55">+I174+C175-F175</f>
        <v>3021</v>
      </c>
      <c r="J175" s="40">
        <f t="shared" ref="J175" si="56">ROUND(((K174+E175)-H175)/I175,2)</f>
        <v>4.45</v>
      </c>
      <c r="K175" s="33">
        <f t="shared" ref="K175" si="57">ROUND(I175*J175,2)</f>
        <v>13443.45</v>
      </c>
      <c r="L175" s="34"/>
      <c r="M175" s="167" t="s">
        <v>1463</v>
      </c>
    </row>
    <row r="176" spans="1:13">
      <c r="A176" s="17">
        <v>45616</v>
      </c>
      <c r="B176" s="36" t="s">
        <v>580</v>
      </c>
      <c r="C176" s="28"/>
      <c r="D176" s="29"/>
      <c r="E176" s="21"/>
      <c r="F176" s="30">
        <v>100</v>
      </c>
      <c r="G176" s="31">
        <f t="shared" ref="G176" si="58">J175</f>
        <v>4.45</v>
      </c>
      <c r="H176" s="21">
        <f t="shared" ref="H176" si="59">G176*F176</f>
        <v>445</v>
      </c>
      <c r="I176" s="32">
        <f t="shared" ref="I176" si="60">+I175+C176-F176</f>
        <v>2921</v>
      </c>
      <c r="J176" s="40">
        <f t="shared" ref="J176" si="61">ROUND(((K175+E176)-H176)/I176,2)</f>
        <v>4.45</v>
      </c>
      <c r="K176" s="33">
        <f t="shared" ref="K176" si="62">ROUND(I176*J176,2)</f>
        <v>12998.45</v>
      </c>
      <c r="L176" s="34"/>
      <c r="M176" s="165" t="s">
        <v>1464</v>
      </c>
    </row>
    <row r="177" spans="1:13">
      <c r="A177" s="17">
        <v>45617</v>
      </c>
      <c r="B177" s="36" t="s">
        <v>577</v>
      </c>
      <c r="C177" s="28"/>
      <c r="D177" s="29"/>
      <c r="E177" s="21"/>
      <c r="F177" s="30">
        <v>20</v>
      </c>
      <c r="G177" s="31">
        <f t="shared" ref="G177" si="63">J176</f>
        <v>4.45</v>
      </c>
      <c r="H177" s="21">
        <f t="shared" ref="H177" si="64">G177*F177</f>
        <v>89</v>
      </c>
      <c r="I177" s="32">
        <f t="shared" ref="I177" si="65">+I176+C177-F177</f>
        <v>2901</v>
      </c>
      <c r="J177" s="40">
        <f t="shared" ref="J177" si="66">ROUND(((K176+E177)-H177)/I177,2)</f>
        <v>4.45</v>
      </c>
      <c r="K177" s="33">
        <f t="shared" ref="K177" si="67">ROUND(I177*J177,2)</f>
        <v>12909.45</v>
      </c>
      <c r="L177" s="34"/>
      <c r="M177" s="165" t="s">
        <v>1465</v>
      </c>
    </row>
    <row r="178" spans="1:13">
      <c r="A178" s="17">
        <v>45617</v>
      </c>
      <c r="B178" s="36" t="s">
        <v>591</v>
      </c>
      <c r="C178" s="28"/>
      <c r="D178" s="29"/>
      <c r="E178" s="21"/>
      <c r="F178" s="30">
        <v>100</v>
      </c>
      <c r="G178" s="31">
        <f t="shared" ref="G178" si="68">J177</f>
        <v>4.45</v>
      </c>
      <c r="H178" s="21">
        <f t="shared" ref="H178" si="69">G178*F178</f>
        <v>445</v>
      </c>
      <c r="I178" s="32">
        <f t="shared" ref="I178" si="70">+I177+C178-F178</f>
        <v>2801</v>
      </c>
      <c r="J178" s="40">
        <f t="shared" ref="J178" si="71">ROUND(((K177+E178)-H178)/I178,2)</f>
        <v>4.45</v>
      </c>
      <c r="K178" s="33">
        <f t="shared" ref="K178" si="72">ROUND(I178*J178,2)</f>
        <v>12464.45</v>
      </c>
      <c r="L178" s="34"/>
      <c r="M178" s="165" t="s">
        <v>1466</v>
      </c>
    </row>
    <row r="179" spans="1:13">
      <c r="A179" s="17">
        <v>45621</v>
      </c>
      <c r="B179" s="36" t="s">
        <v>497</v>
      </c>
      <c r="C179" s="28"/>
      <c r="D179" s="29"/>
      <c r="E179" s="21"/>
      <c r="F179" s="30">
        <v>200</v>
      </c>
      <c r="G179" s="31">
        <f t="shared" ref="G179" si="73">J178</f>
        <v>4.45</v>
      </c>
      <c r="H179" s="21">
        <f t="shared" ref="H179" si="74">G179*F179</f>
        <v>890</v>
      </c>
      <c r="I179" s="32">
        <f t="shared" ref="I179" si="75">+I178+C179-F179</f>
        <v>2601</v>
      </c>
      <c r="J179" s="40">
        <f t="shared" ref="J179" si="76">ROUND(((K178+E179)-H179)/I179,2)</f>
        <v>4.45</v>
      </c>
      <c r="K179" s="33">
        <f t="shared" ref="K179" si="77">ROUND(I179*J179,2)</f>
        <v>11574.45</v>
      </c>
      <c r="L179" s="34"/>
      <c r="M179" s="165" t="s">
        <v>1470</v>
      </c>
    </row>
    <row r="180" spans="1:13">
      <c r="A180" s="17">
        <v>45621</v>
      </c>
      <c r="B180" s="36" t="s">
        <v>605</v>
      </c>
      <c r="C180" s="28"/>
      <c r="D180" s="29"/>
      <c r="E180" s="21"/>
      <c r="F180" s="30">
        <v>200</v>
      </c>
      <c r="G180" s="31">
        <f t="shared" ref="G180" si="78">J179</f>
        <v>4.45</v>
      </c>
      <c r="H180" s="21">
        <f t="shared" ref="H180" si="79">G180*F180</f>
        <v>890</v>
      </c>
      <c r="I180" s="32">
        <f t="shared" ref="I180" si="80">+I179+C180-F180</f>
        <v>2401</v>
      </c>
      <c r="J180" s="40">
        <f t="shared" ref="J180" si="81">ROUND(((K179+E180)-H180)/I180,2)</f>
        <v>4.45</v>
      </c>
      <c r="K180" s="33">
        <f t="shared" ref="K180" si="82">ROUND(I180*J180,2)</f>
        <v>10684.45</v>
      </c>
      <c r="L180" s="34"/>
    </row>
    <row r="181" spans="1:13">
      <c r="A181" s="17">
        <v>45621</v>
      </c>
      <c r="B181" s="36" t="s">
        <v>585</v>
      </c>
      <c r="C181" s="28"/>
      <c r="D181" s="29"/>
      <c r="E181" s="21"/>
      <c r="F181" s="30">
        <v>100</v>
      </c>
      <c r="G181" s="31">
        <f t="shared" ref="G181:G186" si="83">J180</f>
        <v>4.45</v>
      </c>
      <c r="H181" s="21">
        <f t="shared" ref="H181:H186" si="84">G181*F181</f>
        <v>445</v>
      </c>
      <c r="I181" s="32">
        <f t="shared" ref="I181:I186" si="85">+I180+C181-F181</f>
        <v>2301</v>
      </c>
      <c r="J181" s="40">
        <f t="shared" ref="J181:J186" si="86">ROUND(((K180+E181)-H181)/I181,2)</f>
        <v>4.45</v>
      </c>
      <c r="K181" s="33">
        <f t="shared" ref="K181:K186" si="87">ROUND(I181*J181,2)</f>
        <v>10239.450000000001</v>
      </c>
      <c r="L181" s="34"/>
    </row>
    <row r="182" spans="1:13">
      <c r="A182" s="17">
        <v>45621</v>
      </c>
      <c r="B182" s="36" t="s">
        <v>607</v>
      </c>
      <c r="C182" s="28"/>
      <c r="D182" s="29"/>
      <c r="E182" s="21"/>
      <c r="F182" s="30">
        <v>100</v>
      </c>
      <c r="G182" s="31">
        <f t="shared" si="83"/>
        <v>4.45</v>
      </c>
      <c r="H182" s="21">
        <f t="shared" si="84"/>
        <v>445</v>
      </c>
      <c r="I182" s="32">
        <f t="shared" si="85"/>
        <v>2201</v>
      </c>
      <c r="J182" s="40">
        <f t="shared" si="86"/>
        <v>4.45</v>
      </c>
      <c r="K182" s="33">
        <f t="shared" si="87"/>
        <v>9794.4500000000007</v>
      </c>
      <c r="L182" s="34"/>
    </row>
    <row r="183" spans="1:13">
      <c r="A183" s="17">
        <v>45621</v>
      </c>
      <c r="B183" s="36" t="s">
        <v>603</v>
      </c>
      <c r="C183" s="28"/>
      <c r="D183" s="29"/>
      <c r="E183" s="21"/>
      <c r="F183" s="30">
        <v>100</v>
      </c>
      <c r="G183" s="31">
        <f t="shared" si="83"/>
        <v>4.45</v>
      </c>
      <c r="H183" s="21">
        <f t="shared" si="84"/>
        <v>445</v>
      </c>
      <c r="I183" s="32">
        <f t="shared" si="85"/>
        <v>2101</v>
      </c>
      <c r="J183" s="40">
        <f t="shared" si="86"/>
        <v>4.45</v>
      </c>
      <c r="K183" s="33">
        <f t="shared" si="87"/>
        <v>9349.4500000000007</v>
      </c>
      <c r="L183" s="34"/>
    </row>
    <row r="184" spans="1:13">
      <c r="A184" s="17">
        <v>45621</v>
      </c>
      <c r="B184" s="36" t="s">
        <v>591</v>
      </c>
      <c r="C184" s="28"/>
      <c r="D184" s="29"/>
      <c r="E184" s="21"/>
      <c r="F184" s="30">
        <v>100</v>
      </c>
      <c r="G184" s="31">
        <f t="shared" si="83"/>
        <v>4.45</v>
      </c>
      <c r="H184" s="21">
        <f t="shared" si="84"/>
        <v>445</v>
      </c>
      <c r="I184" s="32">
        <f t="shared" si="85"/>
        <v>2001</v>
      </c>
      <c r="J184" s="40">
        <f t="shared" si="86"/>
        <v>4.45</v>
      </c>
      <c r="K184" s="33">
        <f t="shared" si="87"/>
        <v>8904.4500000000007</v>
      </c>
      <c r="L184" s="34"/>
    </row>
    <row r="185" spans="1:13">
      <c r="A185" s="17">
        <v>45621</v>
      </c>
      <c r="B185" s="36" t="s">
        <v>615</v>
      </c>
      <c r="C185" s="28"/>
      <c r="D185" s="29"/>
      <c r="E185" s="21"/>
      <c r="F185" s="30">
        <v>100</v>
      </c>
      <c r="G185" s="31">
        <f t="shared" si="83"/>
        <v>4.45</v>
      </c>
      <c r="H185" s="21">
        <f t="shared" si="84"/>
        <v>445</v>
      </c>
      <c r="I185" s="32">
        <f t="shared" si="85"/>
        <v>1901</v>
      </c>
      <c r="J185" s="40">
        <f t="shared" si="86"/>
        <v>4.45</v>
      </c>
      <c r="K185" s="33">
        <f t="shared" si="87"/>
        <v>8459.4500000000007</v>
      </c>
      <c r="L185" s="34"/>
    </row>
    <row r="186" spans="1:13">
      <c r="A186" s="17">
        <v>45621</v>
      </c>
      <c r="B186" s="36" t="s">
        <v>588</v>
      </c>
      <c r="C186" s="28"/>
      <c r="D186" s="29"/>
      <c r="E186" s="21"/>
      <c r="F186" s="30">
        <v>200</v>
      </c>
      <c r="G186" s="31">
        <f t="shared" si="83"/>
        <v>4.45</v>
      </c>
      <c r="H186" s="21">
        <f t="shared" si="84"/>
        <v>890</v>
      </c>
      <c r="I186" s="32">
        <f t="shared" si="85"/>
        <v>1701</v>
      </c>
      <c r="J186" s="40">
        <f t="shared" si="86"/>
        <v>4.45</v>
      </c>
      <c r="K186" s="33">
        <f t="shared" si="87"/>
        <v>7569.45</v>
      </c>
      <c r="L186" s="34"/>
    </row>
    <row r="187" spans="1:13">
      <c r="A187" s="17">
        <v>45629</v>
      </c>
      <c r="B187" s="36" t="s">
        <v>574</v>
      </c>
      <c r="C187" s="28"/>
      <c r="D187" s="29"/>
      <c r="E187" s="21"/>
      <c r="F187" s="30">
        <v>20</v>
      </c>
      <c r="G187" s="31">
        <f t="shared" ref="G187" si="88">J186</f>
        <v>4.45</v>
      </c>
      <c r="H187" s="21">
        <f t="shared" ref="H187" si="89">G187*F187</f>
        <v>89</v>
      </c>
      <c r="I187" s="32">
        <f t="shared" ref="I187" si="90">+I186+C187-F187</f>
        <v>1681</v>
      </c>
      <c r="J187" s="40">
        <f t="shared" ref="J187" si="91">ROUND(((K186+E187)-H187)/I187,2)</f>
        <v>4.45</v>
      </c>
      <c r="K187" s="33">
        <f t="shared" ref="K187" si="92">ROUND(I187*J187,2)</f>
        <v>7480.45</v>
      </c>
      <c r="L187" s="34"/>
      <c r="M187" s="165" t="s">
        <v>1479</v>
      </c>
    </row>
    <row r="188" spans="1:13">
      <c r="A188" s="17">
        <v>45630</v>
      </c>
      <c r="B188" s="36" t="s">
        <v>591</v>
      </c>
      <c r="C188" s="28"/>
      <c r="D188" s="29"/>
      <c r="E188" s="21"/>
      <c r="F188" s="30">
        <v>100</v>
      </c>
      <c r="G188" s="31">
        <f t="shared" ref="G188" si="93">J187</f>
        <v>4.45</v>
      </c>
      <c r="H188" s="21">
        <f t="shared" ref="H188" si="94">G188*F188</f>
        <v>445</v>
      </c>
      <c r="I188" s="32">
        <f t="shared" ref="I188" si="95">+I187+C188-F188</f>
        <v>1581</v>
      </c>
      <c r="J188" s="40">
        <f t="shared" ref="J188" si="96">ROUND(((K187+E188)-H188)/I188,2)</f>
        <v>4.45</v>
      </c>
      <c r="K188" s="33">
        <f t="shared" ref="K188" si="97">ROUND(I188*J188,2)</f>
        <v>7035.45</v>
      </c>
      <c r="L188" s="34"/>
      <c r="M188" s="165" t="s">
        <v>1485</v>
      </c>
    </row>
    <row r="189" spans="1:13">
      <c r="A189" s="17">
        <v>45631</v>
      </c>
      <c r="B189" s="36" t="s">
        <v>577</v>
      </c>
      <c r="C189" s="28"/>
      <c r="D189" s="29"/>
      <c r="E189" s="21"/>
      <c r="F189" s="30">
        <v>20</v>
      </c>
      <c r="G189" s="31">
        <f t="shared" ref="G189" si="98">J188</f>
        <v>4.45</v>
      </c>
      <c r="H189" s="21">
        <f t="shared" ref="H189" si="99">G189*F189</f>
        <v>89</v>
      </c>
      <c r="I189" s="32">
        <f t="shared" ref="I189" si="100">+I188+C189-F189</f>
        <v>1561</v>
      </c>
      <c r="J189" s="40">
        <f t="shared" ref="J189" si="101">ROUND(((K188+E189)-H189)/I189,2)</f>
        <v>4.45</v>
      </c>
      <c r="K189" s="33">
        <f t="shared" ref="K189" si="102">ROUND(I189*J189,2)</f>
        <v>6946.45</v>
      </c>
      <c r="L189" s="34"/>
      <c r="M189" s="165" t="s">
        <v>1490</v>
      </c>
    </row>
    <row r="190" spans="1:13">
      <c r="A190" s="17">
        <v>45635</v>
      </c>
      <c r="B190" s="36" t="s">
        <v>580</v>
      </c>
      <c r="C190" s="28"/>
      <c r="D190" s="29"/>
      <c r="E190" s="21"/>
      <c r="F190" s="30">
        <v>2</v>
      </c>
      <c r="G190" s="31">
        <f t="shared" ref="G190" si="103">J189</f>
        <v>4.45</v>
      </c>
      <c r="H190" s="21">
        <f t="shared" ref="H190" si="104">G190*F190</f>
        <v>8.9</v>
      </c>
      <c r="I190" s="32">
        <f t="shared" ref="I190" si="105">+I189+C190-F190</f>
        <v>1559</v>
      </c>
      <c r="J190" s="40">
        <f t="shared" ref="J190" si="106">ROUND(((K189+E190)-H190)/I190,2)</f>
        <v>4.45</v>
      </c>
      <c r="K190" s="33">
        <f t="shared" ref="K190" si="107">ROUND(I190*J190,2)</f>
        <v>6937.55</v>
      </c>
      <c r="L190" s="34"/>
      <c r="M190" s="165" t="s">
        <v>1497</v>
      </c>
    </row>
    <row r="191" spans="1:13">
      <c r="A191" s="17">
        <v>45636</v>
      </c>
      <c r="B191" s="36" t="s">
        <v>605</v>
      </c>
      <c r="C191" s="28"/>
      <c r="D191" s="29"/>
      <c r="E191" s="21"/>
      <c r="F191" s="30">
        <v>30</v>
      </c>
      <c r="G191" s="31">
        <f t="shared" ref="G191" si="108">J190</f>
        <v>4.45</v>
      </c>
      <c r="H191" s="21">
        <f t="shared" ref="H191" si="109">G191*F191</f>
        <v>133.5</v>
      </c>
      <c r="I191" s="32">
        <f t="shared" ref="I191" si="110">+I190+C191-F191</f>
        <v>1529</v>
      </c>
      <c r="J191" s="40">
        <f t="shared" ref="J191" si="111">ROUND(((K190+E191)-H191)/I191,2)</f>
        <v>4.45</v>
      </c>
      <c r="K191" s="33">
        <f t="shared" ref="K191" si="112">ROUND(I191*J191,2)</f>
        <v>6804.05</v>
      </c>
      <c r="L191" s="34"/>
      <c r="M191" s="165" t="s">
        <v>1501</v>
      </c>
    </row>
    <row r="192" spans="1:13">
      <c r="A192" s="17">
        <v>45636</v>
      </c>
      <c r="B192" s="36" t="s">
        <v>574</v>
      </c>
      <c r="C192" s="28"/>
      <c r="D192" s="29"/>
      <c r="E192" s="21"/>
      <c r="F192" s="30">
        <v>20</v>
      </c>
      <c r="G192" s="31">
        <f t="shared" ref="G192" si="113">J191</f>
        <v>4.45</v>
      </c>
      <c r="H192" s="21">
        <f t="shared" ref="H192" si="114">G192*F192</f>
        <v>89</v>
      </c>
      <c r="I192" s="32">
        <f t="shared" ref="I192" si="115">+I191+C192-F192</f>
        <v>1509</v>
      </c>
      <c r="J192" s="40">
        <f t="shared" ref="J192" si="116">ROUND(((K191+E192)-H192)/I192,2)</f>
        <v>4.45</v>
      </c>
      <c r="K192" s="33">
        <f t="shared" ref="K192" si="117">ROUND(I192*J192,2)</f>
        <v>6715.05</v>
      </c>
      <c r="L192" s="34"/>
      <c r="M192" s="165" t="s">
        <v>1503</v>
      </c>
    </row>
    <row r="193" spans="1:13">
      <c r="A193" s="17">
        <v>45637</v>
      </c>
      <c r="B193" s="36" t="s">
        <v>615</v>
      </c>
      <c r="C193" s="28"/>
      <c r="D193" s="29"/>
      <c r="E193" s="21"/>
      <c r="F193" s="30">
        <v>50</v>
      </c>
      <c r="G193" s="31">
        <f t="shared" ref="G193" si="118">J192</f>
        <v>4.45</v>
      </c>
      <c r="H193" s="21">
        <f t="shared" ref="H193" si="119">G193*F193</f>
        <v>222.5</v>
      </c>
      <c r="I193" s="32">
        <f t="shared" ref="I193" si="120">+I192+C193-F193</f>
        <v>1459</v>
      </c>
      <c r="J193" s="40">
        <f t="shared" ref="J193" si="121">ROUND(((K192+E193)-H193)/I193,2)</f>
        <v>4.45</v>
      </c>
      <c r="K193" s="33">
        <f t="shared" ref="K193" si="122">ROUND(I193*J193,2)</f>
        <v>6492.55</v>
      </c>
      <c r="L193" s="34"/>
      <c r="M193" s="165" t="s">
        <v>1506</v>
      </c>
    </row>
    <row r="194" spans="1:13">
      <c r="A194" s="17">
        <v>45637</v>
      </c>
      <c r="B194" s="36" t="s">
        <v>577</v>
      </c>
      <c r="C194" s="28"/>
      <c r="D194" s="29"/>
      <c r="E194" s="21"/>
      <c r="F194" s="30">
        <v>80</v>
      </c>
      <c r="G194" s="31">
        <f t="shared" ref="G194" si="123">J193</f>
        <v>4.45</v>
      </c>
      <c r="H194" s="21">
        <f t="shared" ref="H194" si="124">G194*F194</f>
        <v>356</v>
      </c>
      <c r="I194" s="32">
        <f t="shared" ref="I194" si="125">+I193+C194-F194</f>
        <v>1379</v>
      </c>
      <c r="J194" s="40">
        <f t="shared" ref="J194" si="126">ROUND(((K193+E194)-H194)/I194,2)</f>
        <v>4.45</v>
      </c>
      <c r="K194" s="33">
        <f t="shared" ref="K194" si="127">ROUND(I194*J194,2)</f>
        <v>6136.55</v>
      </c>
      <c r="L194" s="34"/>
      <c r="M194" s="165" t="s">
        <v>1507</v>
      </c>
    </row>
    <row r="195" spans="1:13">
      <c r="A195" s="17">
        <v>45638</v>
      </c>
      <c r="B195" s="36" t="s">
        <v>605</v>
      </c>
      <c r="C195" s="28"/>
      <c r="D195" s="29"/>
      <c r="E195" s="21"/>
      <c r="F195" s="30">
        <v>30</v>
      </c>
      <c r="G195" s="31">
        <f t="shared" ref="G195" si="128">J194</f>
        <v>4.45</v>
      </c>
      <c r="H195" s="21">
        <f t="shared" ref="H195" si="129">G195*F195</f>
        <v>133.5</v>
      </c>
      <c r="I195" s="32">
        <f t="shared" ref="I195" si="130">+I194+C195-F195</f>
        <v>1349</v>
      </c>
      <c r="J195" s="40">
        <f t="shared" ref="J195" si="131">ROUND(((K194+E195)-H195)/I195,2)</f>
        <v>4.45</v>
      </c>
      <c r="K195" s="33">
        <f t="shared" ref="K195" si="132">ROUND(I195*J195,2)</f>
        <v>6003.05</v>
      </c>
      <c r="L195" s="34"/>
      <c r="M195" s="165" t="s">
        <v>1513</v>
      </c>
    </row>
    <row r="196" spans="1:13">
      <c r="A196" s="17">
        <v>45644</v>
      </c>
      <c r="B196" s="36" t="s">
        <v>580</v>
      </c>
      <c r="C196" s="28"/>
      <c r="D196" s="29"/>
      <c r="E196" s="21"/>
      <c r="F196" s="30">
        <v>200</v>
      </c>
      <c r="G196" s="31">
        <f t="shared" ref="G196" si="133">J195</f>
        <v>4.45</v>
      </c>
      <c r="H196" s="21">
        <f t="shared" ref="H196" si="134">G196*F196</f>
        <v>890</v>
      </c>
      <c r="I196" s="32">
        <f t="shared" ref="I196" si="135">+I195+C196-F196</f>
        <v>1149</v>
      </c>
      <c r="J196" s="40">
        <f t="shared" ref="J196" si="136">ROUND(((K195+E196)-H196)/I196,2)</f>
        <v>4.45</v>
      </c>
      <c r="K196" s="33">
        <f t="shared" ref="K196" si="137">ROUND(I196*J196,2)</f>
        <v>5113.05</v>
      </c>
      <c r="L196" s="34"/>
      <c r="M196" s="165" t="s">
        <v>1520</v>
      </c>
    </row>
    <row r="197" spans="1:13">
      <c r="A197" s="17"/>
      <c r="B197" s="36"/>
      <c r="C197" s="28"/>
      <c r="D197" s="29"/>
      <c r="E197" s="21"/>
      <c r="F197" s="30"/>
      <c r="G197" s="31"/>
      <c r="H197" s="21"/>
      <c r="I197" s="32"/>
      <c r="J197" s="40"/>
      <c r="K197" s="33"/>
      <c r="L197" s="34"/>
    </row>
    <row r="198" spans="1:13">
      <c r="A198" s="17"/>
      <c r="B198" s="36"/>
      <c r="C198" s="28"/>
      <c r="D198" s="29"/>
      <c r="E198" s="21"/>
      <c r="F198" s="30"/>
      <c r="G198" s="31"/>
      <c r="H198" s="21"/>
      <c r="I198" s="32"/>
      <c r="J198" s="40"/>
      <c r="K198" s="33"/>
      <c r="L198" s="34"/>
    </row>
    <row r="199" spans="1:13">
      <c r="A199" s="17"/>
      <c r="B199" s="36"/>
      <c r="C199" s="28"/>
      <c r="D199" s="29"/>
      <c r="E199" s="21"/>
      <c r="F199" s="30"/>
      <c r="G199" s="31"/>
      <c r="H199" s="21"/>
      <c r="I199" s="32"/>
      <c r="J199" s="40"/>
      <c r="K199" s="33"/>
      <c r="L199" s="34"/>
    </row>
    <row r="200" spans="1:13">
      <c r="A200" s="17"/>
      <c r="B200" s="36"/>
      <c r="C200" s="28"/>
      <c r="D200" s="29"/>
      <c r="E200" s="21"/>
      <c r="F200" s="30"/>
      <c r="G200" s="31"/>
      <c r="H200" s="21"/>
      <c r="I200" s="32"/>
      <c r="J200" s="40"/>
      <c r="K200" s="33"/>
      <c r="L200" s="34"/>
    </row>
    <row r="201" spans="1:13">
      <c r="A201" s="17"/>
      <c r="B201" s="36"/>
      <c r="C201" s="28"/>
      <c r="D201" s="29"/>
      <c r="E201" s="21"/>
      <c r="F201" s="30"/>
      <c r="G201" s="31"/>
      <c r="H201" s="21"/>
      <c r="I201" s="32"/>
      <c r="J201" s="40"/>
      <c r="K201" s="33"/>
      <c r="L201" s="34"/>
    </row>
    <row r="202" spans="1:13">
      <c r="A202" s="17"/>
      <c r="B202" s="36"/>
      <c r="C202" s="28"/>
      <c r="D202" s="29"/>
      <c r="E202" s="21"/>
      <c r="F202" s="30"/>
      <c r="G202" s="31"/>
      <c r="H202" s="21"/>
      <c r="I202" s="32"/>
      <c r="J202" s="40"/>
      <c r="K202" s="33"/>
      <c r="L202" s="34"/>
    </row>
    <row r="203" spans="1:13">
      <c r="A203" s="17"/>
      <c r="B203" s="36"/>
      <c r="C203" s="28"/>
      <c r="D203" s="29"/>
      <c r="E203" s="21"/>
      <c r="F203" s="30"/>
      <c r="G203" s="31"/>
      <c r="H203" s="21"/>
      <c r="I203" s="32"/>
      <c r="J203" s="40"/>
      <c r="K203" s="33"/>
      <c r="L203" s="34"/>
    </row>
    <row r="204" spans="1:13">
      <c r="A204" s="17"/>
      <c r="B204" s="36"/>
      <c r="C204" s="28"/>
      <c r="D204" s="29"/>
      <c r="E204" s="21"/>
      <c r="F204" s="30"/>
      <c r="G204" s="31"/>
      <c r="H204" s="21"/>
      <c r="I204" s="32"/>
      <c r="J204" s="40"/>
      <c r="K204" s="33"/>
      <c r="L204" s="34"/>
    </row>
    <row r="205" spans="1:13">
      <c r="A205" s="17"/>
      <c r="B205" s="36"/>
      <c r="C205" s="28"/>
      <c r="D205" s="29"/>
      <c r="E205" s="21"/>
      <c r="F205" s="30"/>
      <c r="G205" s="31"/>
      <c r="H205" s="21"/>
      <c r="I205" s="32"/>
      <c r="J205" s="40"/>
      <c r="K205" s="33"/>
      <c r="L205" s="34"/>
    </row>
    <row r="206" spans="1:13">
      <c r="A206" s="17"/>
      <c r="B206" s="36"/>
      <c r="C206" s="28"/>
      <c r="D206" s="29"/>
      <c r="E206" s="21"/>
      <c r="F206" s="30"/>
      <c r="G206" s="31"/>
      <c r="H206" s="21"/>
      <c r="I206" s="32"/>
      <c r="J206" s="40"/>
      <c r="K206" s="33"/>
      <c r="L206" s="34"/>
    </row>
  </sheetData>
  <mergeCells count="24"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3" fitToHeight="10" orientation="portrait" r:id="rId1"/>
  <headerFooter alignWithMargins="0">
    <oddFooter>&amp;C&amp;"Times New Roman,Regular"&amp;16  145</oddFooter>
  </headerFooter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tabColor rgb="FF7030A0"/>
    <pageSetUpPr fitToPage="1"/>
  </sheetPr>
  <dimension ref="A1:M122"/>
  <sheetViews>
    <sheetView topLeftCell="A22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146</v>
      </c>
      <c r="F8" s="10"/>
      <c r="G8" s="10"/>
      <c r="H8" s="38"/>
      <c r="I8" s="9" t="s">
        <v>7</v>
      </c>
      <c r="J8" s="10"/>
      <c r="K8" s="10" t="s">
        <v>147</v>
      </c>
      <c r="L8" s="11"/>
    </row>
    <row r="9" spans="1:13" ht="15" customHeight="1">
      <c r="A9" s="12" t="s">
        <v>9</v>
      </c>
      <c r="D9" s="10" t="s">
        <v>110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45344</v>
      </c>
      <c r="B15" s="36" t="s">
        <v>700</v>
      </c>
      <c r="C15" s="28">
        <v>100</v>
      </c>
      <c r="D15" s="29">
        <v>20</v>
      </c>
      <c r="E15" s="21">
        <f>C15*D15</f>
        <v>2000</v>
      </c>
      <c r="F15" s="30"/>
      <c r="G15" s="31">
        <f t="shared" ref="G15:G22" si="0">J14</f>
        <v>0</v>
      </c>
      <c r="H15" s="21">
        <f t="shared" ref="H15:H22" si="1">G15*F15</f>
        <v>0</v>
      </c>
      <c r="I15" s="32">
        <f t="shared" ref="I15:I22" si="2">+I14+C15-F15</f>
        <v>100</v>
      </c>
      <c r="J15" s="40">
        <f t="shared" ref="J15:J21" si="3">ROUND(((K14+E15)-H15)/I15,2)</f>
        <v>20</v>
      </c>
      <c r="K15" s="33">
        <f t="shared" ref="K15:K22" si="4">ROUND(I15*J15,2)</f>
        <v>2000</v>
      </c>
      <c r="L15" s="34"/>
    </row>
    <row r="16" spans="1:13" ht="17.100000000000001" customHeight="1">
      <c r="A16" s="17">
        <v>45349</v>
      </c>
      <c r="B16" s="36" t="s">
        <v>566</v>
      </c>
      <c r="C16" s="28"/>
      <c r="D16" s="29"/>
      <c r="E16" s="21"/>
      <c r="F16" s="30">
        <v>30</v>
      </c>
      <c r="G16" s="31">
        <f t="shared" si="0"/>
        <v>20</v>
      </c>
      <c r="H16" s="21">
        <f t="shared" si="1"/>
        <v>600</v>
      </c>
      <c r="I16" s="32">
        <f t="shared" si="2"/>
        <v>70</v>
      </c>
      <c r="J16" s="40">
        <f t="shared" si="3"/>
        <v>20</v>
      </c>
      <c r="K16" s="33">
        <f t="shared" si="4"/>
        <v>1400</v>
      </c>
      <c r="L16" s="34"/>
      <c r="M16" s="165" t="s">
        <v>706</v>
      </c>
    </row>
    <row r="17" spans="1:13" ht="17.100000000000001" customHeight="1">
      <c r="A17" s="17">
        <v>45349</v>
      </c>
      <c r="B17" s="36" t="s">
        <v>570</v>
      </c>
      <c r="C17" s="28"/>
      <c r="D17" s="29"/>
      <c r="E17" s="21"/>
      <c r="F17" s="30">
        <v>2</v>
      </c>
      <c r="G17" s="31">
        <f t="shared" si="0"/>
        <v>20</v>
      </c>
      <c r="H17" s="21">
        <f t="shared" si="1"/>
        <v>40</v>
      </c>
      <c r="I17" s="32">
        <f t="shared" si="2"/>
        <v>68</v>
      </c>
      <c r="J17" s="40">
        <f t="shared" si="3"/>
        <v>20</v>
      </c>
      <c r="K17" s="33">
        <f t="shared" si="4"/>
        <v>1360</v>
      </c>
      <c r="L17" s="34"/>
      <c r="M17" s="165" t="s">
        <v>710</v>
      </c>
    </row>
    <row r="18" spans="1:13" ht="17.100000000000001" customHeight="1">
      <c r="A18" s="194">
        <v>45349</v>
      </c>
      <c r="B18" s="207" t="s">
        <v>566</v>
      </c>
      <c r="C18" s="196"/>
      <c r="D18" s="197"/>
      <c r="E18" s="198"/>
      <c r="F18" s="199">
        <v>10</v>
      </c>
      <c r="G18" s="208">
        <f t="shared" si="0"/>
        <v>20</v>
      </c>
      <c r="H18" s="198">
        <f t="shared" si="1"/>
        <v>200</v>
      </c>
      <c r="I18" s="201">
        <f t="shared" si="2"/>
        <v>58</v>
      </c>
      <c r="J18" s="202">
        <f t="shared" si="3"/>
        <v>20</v>
      </c>
      <c r="K18" s="203">
        <f t="shared" si="4"/>
        <v>1160</v>
      </c>
      <c r="L18" s="204"/>
      <c r="M18" s="205" t="s">
        <v>714</v>
      </c>
    </row>
    <row r="19" spans="1:13" ht="17.100000000000001" customHeight="1">
      <c r="A19" s="17">
        <v>45364</v>
      </c>
      <c r="B19" s="17" t="s">
        <v>574</v>
      </c>
      <c r="C19" s="19"/>
      <c r="D19" s="20"/>
      <c r="E19" s="21"/>
      <c r="F19" s="22">
        <v>20</v>
      </c>
      <c r="G19" s="23">
        <f t="shared" si="0"/>
        <v>20</v>
      </c>
      <c r="H19" s="21">
        <f t="shared" si="1"/>
        <v>400</v>
      </c>
      <c r="I19" s="24">
        <f t="shared" si="2"/>
        <v>38</v>
      </c>
      <c r="J19" s="174">
        <f t="shared" si="3"/>
        <v>20</v>
      </c>
      <c r="K19" s="21">
        <f t="shared" si="4"/>
        <v>760</v>
      </c>
      <c r="L19" s="26"/>
      <c r="M19" s="165" t="s">
        <v>751</v>
      </c>
    </row>
    <row r="20" spans="1:13" ht="17.100000000000001" customHeight="1">
      <c r="A20" s="17">
        <v>45370</v>
      </c>
      <c r="B20" s="17" t="s">
        <v>566</v>
      </c>
      <c r="C20" s="28"/>
      <c r="D20" s="29"/>
      <c r="E20" s="21"/>
      <c r="F20" s="30">
        <v>10</v>
      </c>
      <c r="G20" s="31">
        <f t="shared" si="0"/>
        <v>20</v>
      </c>
      <c r="H20" s="21">
        <f t="shared" si="1"/>
        <v>200</v>
      </c>
      <c r="I20" s="32">
        <f t="shared" si="2"/>
        <v>28</v>
      </c>
      <c r="J20" s="40">
        <f t="shared" si="3"/>
        <v>20</v>
      </c>
      <c r="K20" s="33">
        <f t="shared" si="4"/>
        <v>560</v>
      </c>
      <c r="L20" s="34"/>
      <c r="M20" s="165" t="s">
        <v>761</v>
      </c>
    </row>
    <row r="21" spans="1:13" ht="17.100000000000001" customHeight="1">
      <c r="A21" s="194">
        <v>45372</v>
      </c>
      <c r="B21" s="194" t="s">
        <v>566</v>
      </c>
      <c r="C21" s="196"/>
      <c r="D21" s="197"/>
      <c r="E21" s="198"/>
      <c r="F21" s="199">
        <v>10</v>
      </c>
      <c r="G21" s="208">
        <f t="shared" si="0"/>
        <v>20</v>
      </c>
      <c r="H21" s="198">
        <f t="shared" si="1"/>
        <v>200</v>
      </c>
      <c r="I21" s="201">
        <f t="shared" si="2"/>
        <v>18</v>
      </c>
      <c r="J21" s="202">
        <f t="shared" si="3"/>
        <v>20</v>
      </c>
      <c r="K21" s="203">
        <f t="shared" si="4"/>
        <v>360</v>
      </c>
      <c r="L21" s="204"/>
      <c r="M21" s="205" t="s">
        <v>775</v>
      </c>
    </row>
    <row r="22" spans="1:13" ht="17.100000000000001" customHeight="1">
      <c r="A22" s="17">
        <v>45383</v>
      </c>
      <c r="B22" s="17" t="s">
        <v>577</v>
      </c>
      <c r="C22" s="19"/>
      <c r="D22" s="20"/>
      <c r="E22" s="21"/>
      <c r="F22" s="22">
        <v>18</v>
      </c>
      <c r="G22" s="23">
        <f t="shared" si="0"/>
        <v>20</v>
      </c>
      <c r="H22" s="21">
        <f t="shared" si="1"/>
        <v>360</v>
      </c>
      <c r="I22" s="24">
        <f t="shared" si="2"/>
        <v>0</v>
      </c>
      <c r="J22" s="174">
        <v>0</v>
      </c>
      <c r="K22" s="21">
        <f t="shared" si="4"/>
        <v>0</v>
      </c>
      <c r="L22" s="26"/>
      <c r="M22" s="165" t="s">
        <v>789</v>
      </c>
    </row>
    <row r="23" spans="1:13" ht="17.100000000000001" customHeight="1">
      <c r="A23" s="17">
        <v>45386</v>
      </c>
      <c r="B23" s="17" t="s">
        <v>804</v>
      </c>
      <c r="C23" s="28">
        <v>150</v>
      </c>
      <c r="D23" s="29">
        <v>82</v>
      </c>
      <c r="E23" s="21">
        <f>C23*D23</f>
        <v>12300</v>
      </c>
      <c r="F23" s="30"/>
      <c r="G23" s="31">
        <f t="shared" ref="G23:G28" si="5">J22</f>
        <v>0</v>
      </c>
      <c r="H23" s="21">
        <f t="shared" ref="H23:H28" si="6">G23*F23</f>
        <v>0</v>
      </c>
      <c r="I23" s="32">
        <f t="shared" ref="I23:I28" si="7">+I22+C23-F23</f>
        <v>150</v>
      </c>
      <c r="J23" s="40">
        <f t="shared" ref="J23:J28" si="8">ROUND(((K22+E23)-H23)/I23,2)</f>
        <v>82</v>
      </c>
      <c r="K23" s="33">
        <f t="shared" ref="K23:K28" si="9">ROUND(I23*J23,2)</f>
        <v>12300</v>
      </c>
      <c r="L23" s="34"/>
    </row>
    <row r="24" spans="1:13" ht="17.100000000000001" customHeight="1">
      <c r="A24" s="194">
        <v>45405</v>
      </c>
      <c r="B24" s="194" t="s">
        <v>566</v>
      </c>
      <c r="C24" s="196"/>
      <c r="D24" s="197"/>
      <c r="E24" s="198"/>
      <c r="F24" s="199">
        <v>20</v>
      </c>
      <c r="G24" s="208">
        <f t="shared" si="5"/>
        <v>82</v>
      </c>
      <c r="H24" s="198">
        <f t="shared" si="6"/>
        <v>1640</v>
      </c>
      <c r="I24" s="201">
        <f t="shared" si="7"/>
        <v>130</v>
      </c>
      <c r="J24" s="202">
        <f t="shared" si="8"/>
        <v>82</v>
      </c>
      <c r="K24" s="203">
        <f t="shared" si="9"/>
        <v>10660</v>
      </c>
      <c r="L24" s="204"/>
      <c r="M24" s="205" t="s">
        <v>845</v>
      </c>
    </row>
    <row r="25" spans="1:13" ht="17.100000000000001" customHeight="1">
      <c r="A25" s="17">
        <v>45419</v>
      </c>
      <c r="B25" s="17" t="s">
        <v>566</v>
      </c>
      <c r="C25" s="19"/>
      <c r="D25" s="20"/>
      <c r="E25" s="21"/>
      <c r="F25" s="22">
        <v>20</v>
      </c>
      <c r="G25" s="23">
        <f t="shared" si="5"/>
        <v>82</v>
      </c>
      <c r="H25" s="21">
        <f t="shared" si="6"/>
        <v>1640</v>
      </c>
      <c r="I25" s="24">
        <f t="shared" si="7"/>
        <v>110</v>
      </c>
      <c r="J25" s="174">
        <f t="shared" si="8"/>
        <v>82</v>
      </c>
      <c r="K25" s="21">
        <f t="shared" si="9"/>
        <v>9020</v>
      </c>
      <c r="L25" s="26"/>
      <c r="M25" s="165" t="s">
        <v>878</v>
      </c>
    </row>
    <row r="26" spans="1:13" ht="17.100000000000001" customHeight="1">
      <c r="A26" s="194">
        <v>45420</v>
      </c>
      <c r="B26" s="194" t="s">
        <v>605</v>
      </c>
      <c r="C26" s="196"/>
      <c r="D26" s="197"/>
      <c r="E26" s="198"/>
      <c r="F26" s="199">
        <v>3</v>
      </c>
      <c r="G26" s="208">
        <f t="shared" si="5"/>
        <v>82</v>
      </c>
      <c r="H26" s="198">
        <f t="shared" si="6"/>
        <v>246</v>
      </c>
      <c r="I26" s="201">
        <f t="shared" si="7"/>
        <v>107</v>
      </c>
      <c r="J26" s="202">
        <f t="shared" si="8"/>
        <v>82</v>
      </c>
      <c r="K26" s="203">
        <f t="shared" si="9"/>
        <v>8774</v>
      </c>
      <c r="L26" s="204"/>
      <c r="M26" s="205" t="s">
        <v>882</v>
      </c>
    </row>
    <row r="27" spans="1:13" ht="17.100000000000001" customHeight="1">
      <c r="A27" s="17">
        <v>45474</v>
      </c>
      <c r="B27" s="58" t="s">
        <v>577</v>
      </c>
      <c r="C27" s="19"/>
      <c r="D27" s="20"/>
      <c r="E27" s="21"/>
      <c r="F27" s="22">
        <v>5</v>
      </c>
      <c r="G27" s="23">
        <f t="shared" si="5"/>
        <v>82</v>
      </c>
      <c r="H27" s="21">
        <f t="shared" si="6"/>
        <v>410</v>
      </c>
      <c r="I27" s="24">
        <f t="shared" si="7"/>
        <v>102</v>
      </c>
      <c r="J27" s="174">
        <f t="shared" si="8"/>
        <v>82</v>
      </c>
      <c r="K27" s="21">
        <f t="shared" si="9"/>
        <v>8364</v>
      </c>
      <c r="L27" s="26"/>
      <c r="M27" s="165" t="s">
        <v>1029</v>
      </c>
    </row>
    <row r="28" spans="1:13" ht="17.100000000000001" customHeight="1">
      <c r="A28" s="17">
        <v>45475</v>
      </c>
      <c r="B28" s="36" t="s">
        <v>566</v>
      </c>
      <c r="C28" s="28"/>
      <c r="D28" s="29"/>
      <c r="E28" s="21"/>
      <c r="F28" s="30">
        <v>10</v>
      </c>
      <c r="G28" s="31">
        <f t="shared" si="5"/>
        <v>82</v>
      </c>
      <c r="H28" s="21">
        <f t="shared" si="6"/>
        <v>820</v>
      </c>
      <c r="I28" s="32">
        <f t="shared" si="7"/>
        <v>92</v>
      </c>
      <c r="J28" s="40">
        <f t="shared" si="8"/>
        <v>82</v>
      </c>
      <c r="K28" s="33">
        <f t="shared" si="9"/>
        <v>7544</v>
      </c>
      <c r="L28" s="34"/>
      <c r="M28" s="165" t="s">
        <v>1030</v>
      </c>
    </row>
    <row r="29" spans="1:13" ht="17.100000000000001" customHeight="1">
      <c r="A29" s="17">
        <v>45481</v>
      </c>
      <c r="B29" s="36" t="s">
        <v>577</v>
      </c>
      <c r="C29" s="28"/>
      <c r="D29" s="29"/>
      <c r="E29" s="21"/>
      <c r="F29" s="30">
        <v>10</v>
      </c>
      <c r="G29" s="31">
        <f t="shared" ref="G29:G40" si="10">J28</f>
        <v>82</v>
      </c>
      <c r="H29" s="21">
        <f t="shared" ref="H29:H40" si="11">G29*F29</f>
        <v>820</v>
      </c>
      <c r="I29" s="32">
        <f t="shared" ref="I29:I34" si="12">+I28+C29-F29</f>
        <v>82</v>
      </c>
      <c r="J29" s="40">
        <f>ROUND(((K28+E29)-H29)/I29,2)</f>
        <v>82</v>
      </c>
      <c r="K29" s="33">
        <f>ROUND(I29*J29,2)</f>
        <v>6724</v>
      </c>
      <c r="L29" s="34"/>
      <c r="M29" s="165" t="s">
        <v>1040</v>
      </c>
    </row>
    <row r="30" spans="1:13" ht="17.100000000000001" customHeight="1">
      <c r="A30" s="17">
        <v>45488</v>
      </c>
      <c r="B30" s="36" t="s">
        <v>566</v>
      </c>
      <c r="C30" s="28"/>
      <c r="D30" s="29"/>
      <c r="E30" s="21"/>
      <c r="F30" s="30">
        <v>20</v>
      </c>
      <c r="G30" s="31">
        <f t="shared" si="10"/>
        <v>82</v>
      </c>
      <c r="H30" s="21">
        <f t="shared" si="11"/>
        <v>1640</v>
      </c>
      <c r="I30" s="32">
        <f t="shared" si="12"/>
        <v>62</v>
      </c>
      <c r="J30" s="40">
        <f>ROUND(((K29+E30)-H30)/I30,2)</f>
        <v>82</v>
      </c>
      <c r="K30" s="33">
        <f>ROUND(I30*J30,2)</f>
        <v>5084</v>
      </c>
      <c r="L30" s="34"/>
      <c r="M30" s="165" t="s">
        <v>1073</v>
      </c>
    </row>
    <row r="31" spans="1:13" ht="17.100000000000001" customHeight="1">
      <c r="A31" s="17">
        <v>45512</v>
      </c>
      <c r="B31" s="36" t="s">
        <v>605</v>
      </c>
      <c r="C31" s="28"/>
      <c r="D31" s="29"/>
      <c r="E31" s="21"/>
      <c r="F31" s="30">
        <v>10</v>
      </c>
      <c r="G31" s="31">
        <f t="shared" si="10"/>
        <v>82</v>
      </c>
      <c r="H31" s="21">
        <f t="shared" si="11"/>
        <v>820</v>
      </c>
      <c r="I31" s="32">
        <f t="shared" si="12"/>
        <v>52</v>
      </c>
      <c r="J31" s="40">
        <f>ROUND(((K30+E31)-H31)/I31,2)</f>
        <v>82</v>
      </c>
      <c r="K31" s="33">
        <f>ROUND(I31*J31,2)</f>
        <v>4264</v>
      </c>
      <c r="L31" s="34"/>
      <c r="M31" s="165" t="s">
        <v>1148</v>
      </c>
    </row>
    <row r="32" spans="1:13" ht="17.100000000000001" customHeight="1">
      <c r="A32" s="17">
        <v>45546</v>
      </c>
      <c r="B32" s="36" t="s">
        <v>577</v>
      </c>
      <c r="C32" s="28"/>
      <c r="D32" s="29"/>
      <c r="E32" s="21"/>
      <c r="F32" s="30">
        <v>7</v>
      </c>
      <c r="G32" s="31">
        <f t="shared" si="10"/>
        <v>82</v>
      </c>
      <c r="H32" s="21">
        <f t="shared" si="11"/>
        <v>574</v>
      </c>
      <c r="I32" s="32">
        <f t="shared" si="12"/>
        <v>45</v>
      </c>
      <c r="J32" s="40">
        <f t="shared" ref="J32:J95" si="13">ROUND(((K31+E32)-H32)/I32,2)</f>
        <v>82</v>
      </c>
      <c r="K32" s="33">
        <f t="shared" ref="K32:K95" si="14">ROUND(I32*J32,2)</f>
        <v>3690</v>
      </c>
      <c r="L32" s="34"/>
      <c r="M32" s="165" t="s">
        <v>1261</v>
      </c>
    </row>
    <row r="33" spans="1:13" ht="17.100000000000001" customHeight="1">
      <c r="A33" s="17">
        <v>45551</v>
      </c>
      <c r="B33" s="36" t="s">
        <v>603</v>
      </c>
      <c r="C33" s="28"/>
      <c r="D33" s="29"/>
      <c r="E33" s="21"/>
      <c r="F33" s="30">
        <v>10</v>
      </c>
      <c r="G33" s="31">
        <f t="shared" si="10"/>
        <v>82</v>
      </c>
      <c r="H33" s="21">
        <f t="shared" si="11"/>
        <v>820</v>
      </c>
      <c r="I33" s="32">
        <f t="shared" si="12"/>
        <v>35</v>
      </c>
      <c r="J33" s="40">
        <f t="shared" si="13"/>
        <v>82</v>
      </c>
      <c r="K33" s="33">
        <f t="shared" si="14"/>
        <v>2870</v>
      </c>
      <c r="L33" s="34"/>
      <c r="M33" s="165" t="s">
        <v>1274</v>
      </c>
    </row>
    <row r="34" spans="1:13" ht="17.100000000000001" customHeight="1">
      <c r="A34" s="17">
        <v>45552</v>
      </c>
      <c r="B34" s="36" t="s">
        <v>588</v>
      </c>
      <c r="C34" s="28"/>
      <c r="D34" s="29"/>
      <c r="E34" s="21"/>
      <c r="F34" s="30">
        <v>5</v>
      </c>
      <c r="G34" s="31">
        <f t="shared" si="10"/>
        <v>82</v>
      </c>
      <c r="H34" s="21">
        <f t="shared" si="11"/>
        <v>410</v>
      </c>
      <c r="I34" s="32">
        <f t="shared" si="12"/>
        <v>30</v>
      </c>
      <c r="J34" s="40">
        <f t="shared" si="13"/>
        <v>82</v>
      </c>
      <c r="K34" s="33">
        <f t="shared" si="14"/>
        <v>2460</v>
      </c>
      <c r="L34" s="34"/>
      <c r="M34" s="165" t="s">
        <v>1282</v>
      </c>
    </row>
    <row r="35" spans="1:13" ht="17.100000000000001" customHeight="1">
      <c r="A35" s="17">
        <v>45541</v>
      </c>
      <c r="B35" s="36" t="s">
        <v>1326</v>
      </c>
      <c r="C35" s="28">
        <v>150</v>
      </c>
      <c r="D35" s="29">
        <v>24.75</v>
      </c>
      <c r="E35" s="21">
        <f>C35*D35</f>
        <v>3712.5</v>
      </c>
      <c r="F35" s="30"/>
      <c r="G35" s="31">
        <f t="shared" si="10"/>
        <v>82</v>
      </c>
      <c r="H35" s="21">
        <f t="shared" si="11"/>
        <v>0</v>
      </c>
      <c r="I35" s="32">
        <f t="shared" ref="I35:I97" si="15">+I34+C35-F35</f>
        <v>180</v>
      </c>
      <c r="J35" s="40">
        <f t="shared" si="13"/>
        <v>34.29</v>
      </c>
      <c r="K35" s="33">
        <f t="shared" si="14"/>
        <v>6172.2</v>
      </c>
      <c r="L35" s="34"/>
    </row>
    <row r="36" spans="1:13" ht="17.100000000000001" customHeight="1">
      <c r="A36" s="17">
        <v>45569</v>
      </c>
      <c r="B36" s="36" t="s">
        <v>566</v>
      </c>
      <c r="C36" s="28"/>
      <c r="D36" s="29"/>
      <c r="E36" s="21"/>
      <c r="F36" s="30">
        <v>30</v>
      </c>
      <c r="G36" s="31">
        <f t="shared" si="10"/>
        <v>34.29</v>
      </c>
      <c r="H36" s="21">
        <f t="shared" si="11"/>
        <v>1028.7</v>
      </c>
      <c r="I36" s="32">
        <f t="shared" si="15"/>
        <v>150</v>
      </c>
      <c r="J36" s="40">
        <f t="shared" si="13"/>
        <v>34.29</v>
      </c>
      <c r="K36" s="33">
        <f t="shared" si="14"/>
        <v>5143.5</v>
      </c>
      <c r="L36" s="34"/>
      <c r="M36" s="165" t="s">
        <v>1336</v>
      </c>
    </row>
    <row r="37" spans="1:13" ht="17.100000000000001" customHeight="1">
      <c r="A37" s="17">
        <v>45572</v>
      </c>
      <c r="B37" s="36" t="s">
        <v>566</v>
      </c>
      <c r="C37" s="28"/>
      <c r="D37" s="29"/>
      <c r="E37" s="21"/>
      <c r="F37" s="30">
        <v>15</v>
      </c>
      <c r="G37" s="31">
        <f t="shared" si="10"/>
        <v>34.29</v>
      </c>
      <c r="H37" s="21">
        <f t="shared" si="11"/>
        <v>514.35</v>
      </c>
      <c r="I37" s="32">
        <f t="shared" ref="I37:I43" si="16">+I36+C37-F37</f>
        <v>135</v>
      </c>
      <c r="J37" s="40">
        <f t="shared" si="13"/>
        <v>34.29</v>
      </c>
      <c r="K37" s="33">
        <f t="shared" si="14"/>
        <v>4629.1499999999996</v>
      </c>
      <c r="L37" s="34"/>
      <c r="M37" s="165" t="s">
        <v>1342</v>
      </c>
    </row>
    <row r="38" spans="1:13" ht="17.100000000000001" customHeight="1">
      <c r="A38" s="17">
        <v>45573</v>
      </c>
      <c r="B38" s="36" t="s">
        <v>577</v>
      </c>
      <c r="C38" s="28"/>
      <c r="D38" s="29"/>
      <c r="E38" s="21"/>
      <c r="F38" s="30">
        <v>5</v>
      </c>
      <c r="G38" s="31">
        <f t="shared" si="10"/>
        <v>34.29</v>
      </c>
      <c r="H38" s="21">
        <f t="shared" si="11"/>
        <v>171.45</v>
      </c>
      <c r="I38" s="32">
        <f t="shared" si="16"/>
        <v>130</v>
      </c>
      <c r="J38" s="40">
        <f t="shared" si="13"/>
        <v>34.29</v>
      </c>
      <c r="K38" s="33">
        <f t="shared" si="14"/>
        <v>4457.7</v>
      </c>
      <c r="L38" s="34"/>
      <c r="M38" s="165" t="s">
        <v>1348</v>
      </c>
    </row>
    <row r="39" spans="1:13" ht="17.100000000000001" customHeight="1">
      <c r="A39" s="17">
        <v>45574</v>
      </c>
      <c r="B39" s="36" t="s">
        <v>572</v>
      </c>
      <c r="C39" s="28"/>
      <c r="D39" s="29"/>
      <c r="E39" s="21"/>
      <c r="F39" s="30">
        <v>5</v>
      </c>
      <c r="G39" s="31">
        <f t="shared" si="10"/>
        <v>34.29</v>
      </c>
      <c r="H39" s="21">
        <f t="shared" si="11"/>
        <v>171.45</v>
      </c>
      <c r="I39" s="32">
        <f t="shared" si="16"/>
        <v>125</v>
      </c>
      <c r="J39" s="40">
        <f t="shared" si="13"/>
        <v>34.29</v>
      </c>
      <c r="K39" s="33">
        <f t="shared" si="14"/>
        <v>4286.25</v>
      </c>
      <c r="L39" s="34"/>
      <c r="M39" s="165" t="s">
        <v>1360</v>
      </c>
    </row>
    <row r="40" spans="1:13" ht="17.100000000000001" customHeight="1">
      <c r="A40" s="17">
        <v>45579</v>
      </c>
      <c r="B40" s="36" t="s">
        <v>566</v>
      </c>
      <c r="C40" s="28"/>
      <c r="D40" s="29"/>
      <c r="E40" s="21"/>
      <c r="F40" s="30">
        <v>20</v>
      </c>
      <c r="G40" s="31">
        <f t="shared" si="10"/>
        <v>34.29</v>
      </c>
      <c r="H40" s="21">
        <f t="shared" si="11"/>
        <v>685.8</v>
      </c>
      <c r="I40" s="32">
        <f t="shared" si="16"/>
        <v>105</v>
      </c>
      <c r="J40" s="40">
        <f t="shared" si="13"/>
        <v>34.29</v>
      </c>
      <c r="K40" s="33">
        <f t="shared" si="14"/>
        <v>3600.45</v>
      </c>
      <c r="L40" s="34"/>
      <c r="M40" s="165" t="s">
        <v>1377</v>
      </c>
    </row>
    <row r="41" spans="1:13" ht="17.100000000000001" customHeight="1">
      <c r="A41" s="17">
        <v>45601</v>
      </c>
      <c r="B41" s="36" t="s">
        <v>566</v>
      </c>
      <c r="C41" s="28"/>
      <c r="D41" s="29"/>
      <c r="E41" s="21"/>
      <c r="F41" s="30">
        <v>20</v>
      </c>
      <c r="G41" s="31">
        <f t="shared" ref="G41" si="17">J40</f>
        <v>34.29</v>
      </c>
      <c r="H41" s="21">
        <f t="shared" ref="H41" si="18">G41*F41</f>
        <v>685.8</v>
      </c>
      <c r="I41" s="32">
        <f t="shared" si="16"/>
        <v>85</v>
      </c>
      <c r="J41" s="40">
        <f t="shared" ref="J41" si="19">ROUND(((K40+E41)-H41)/I41,2)</f>
        <v>34.29</v>
      </c>
      <c r="K41" s="33">
        <f t="shared" ref="K41" si="20">ROUND(I41*J41,2)</f>
        <v>2914.65</v>
      </c>
      <c r="L41" s="34"/>
      <c r="M41" s="165" t="s">
        <v>1414</v>
      </c>
    </row>
    <row r="42" spans="1:13" ht="17.100000000000001" customHeight="1">
      <c r="A42" s="17">
        <v>45603</v>
      </c>
      <c r="B42" s="36" t="s">
        <v>574</v>
      </c>
      <c r="C42" s="28"/>
      <c r="D42" s="29"/>
      <c r="E42" s="21"/>
      <c r="F42" s="30">
        <v>10</v>
      </c>
      <c r="G42" s="31">
        <f t="shared" ref="G42" si="21">J41</f>
        <v>34.29</v>
      </c>
      <c r="H42" s="21">
        <f t="shared" ref="H42" si="22">G42*F42</f>
        <v>342.9</v>
      </c>
      <c r="I42" s="32">
        <f t="shared" si="16"/>
        <v>75</v>
      </c>
      <c r="J42" s="40">
        <f t="shared" ref="J42" si="23">ROUND(((K41+E42)-H42)/I42,2)</f>
        <v>34.29</v>
      </c>
      <c r="K42" s="33">
        <f t="shared" ref="K42" si="24">ROUND(I42*J42,2)</f>
        <v>2571.75</v>
      </c>
      <c r="L42" s="34"/>
      <c r="M42" s="165" t="s">
        <v>1435</v>
      </c>
    </row>
    <row r="43" spans="1:13" ht="17.100000000000001" customHeight="1">
      <c r="A43" s="17">
        <v>45607</v>
      </c>
      <c r="B43" s="36" t="s">
        <v>591</v>
      </c>
      <c r="C43" s="28"/>
      <c r="D43" s="29"/>
      <c r="E43" s="21"/>
      <c r="F43" s="30">
        <v>20</v>
      </c>
      <c r="G43" s="31">
        <f t="shared" ref="G43" si="25">J42</f>
        <v>34.29</v>
      </c>
      <c r="H43" s="21">
        <f t="shared" ref="H43" si="26">G43*F43</f>
        <v>685.8</v>
      </c>
      <c r="I43" s="32">
        <f t="shared" si="16"/>
        <v>55</v>
      </c>
      <c r="J43" s="40">
        <f t="shared" ref="J43" si="27">ROUND(((K42+E43)-H43)/I43,2)</f>
        <v>34.29</v>
      </c>
      <c r="K43" s="33">
        <f t="shared" ref="K43" si="28">ROUND(I43*J43,2)</f>
        <v>1885.95</v>
      </c>
      <c r="L43" s="34"/>
      <c r="M43" s="165" t="s">
        <v>1443</v>
      </c>
    </row>
    <row r="44" spans="1:13" ht="17.100000000000001" customHeight="1">
      <c r="A44" s="17">
        <v>45637</v>
      </c>
      <c r="B44" s="36" t="s">
        <v>577</v>
      </c>
      <c r="C44" s="28"/>
      <c r="D44" s="29"/>
      <c r="E44" s="21"/>
      <c r="F44" s="30">
        <v>10</v>
      </c>
      <c r="G44" s="31">
        <f t="shared" ref="G44" si="29">J43</f>
        <v>34.29</v>
      </c>
      <c r="H44" s="21">
        <f t="shared" ref="H44" si="30">G44*F44</f>
        <v>342.9</v>
      </c>
      <c r="I44" s="32">
        <f t="shared" ref="I44" si="31">+I43+C44-F44</f>
        <v>45</v>
      </c>
      <c r="J44" s="40">
        <f t="shared" ref="J44" si="32">ROUND(((K43+E44)-H44)/I44,2)</f>
        <v>34.29</v>
      </c>
      <c r="K44" s="33">
        <f t="shared" ref="K44" si="33">ROUND(I44*J44,2)</f>
        <v>1543.05</v>
      </c>
      <c r="L44" s="34"/>
      <c r="M44" s="165" t="s">
        <v>1507</v>
      </c>
    </row>
    <row r="45" spans="1:13" ht="17.100000000000001" customHeight="1">
      <c r="A45" s="17">
        <v>45643</v>
      </c>
      <c r="B45" s="36" t="s">
        <v>1525</v>
      </c>
      <c r="C45" s="28">
        <v>150</v>
      </c>
      <c r="D45" s="29">
        <v>22</v>
      </c>
      <c r="E45" s="21">
        <f>C45*D45</f>
        <v>3300</v>
      </c>
      <c r="F45" s="30"/>
      <c r="G45" s="31"/>
      <c r="H45" s="21"/>
      <c r="I45" s="32">
        <f t="shared" si="15"/>
        <v>195</v>
      </c>
      <c r="J45" s="40">
        <f t="shared" si="13"/>
        <v>24.84</v>
      </c>
      <c r="K45" s="33">
        <f t="shared" si="14"/>
        <v>4843.8</v>
      </c>
      <c r="L45" s="34"/>
    </row>
    <row r="46" spans="1:13" ht="17.100000000000001" customHeight="1">
      <c r="A46" s="17">
        <v>45643</v>
      </c>
      <c r="B46" s="36" t="s">
        <v>1525</v>
      </c>
      <c r="C46" s="28">
        <v>150</v>
      </c>
      <c r="D46" s="29">
        <v>22</v>
      </c>
      <c r="E46" s="21">
        <f>C46*D46</f>
        <v>3300</v>
      </c>
      <c r="F46" s="30"/>
      <c r="G46" s="31"/>
      <c r="H46" s="21"/>
      <c r="I46" s="32">
        <f t="shared" si="15"/>
        <v>345</v>
      </c>
      <c r="J46" s="40">
        <f t="shared" si="13"/>
        <v>23.61</v>
      </c>
      <c r="K46" s="33">
        <f t="shared" si="14"/>
        <v>8145.45</v>
      </c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15"/>
        <v>345</v>
      </c>
      <c r="J47" s="40">
        <f t="shared" si="13"/>
        <v>23.61</v>
      </c>
      <c r="K47" s="33">
        <f t="shared" si="14"/>
        <v>8145.45</v>
      </c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15"/>
        <v>345</v>
      </c>
      <c r="J48" s="40">
        <f t="shared" si="13"/>
        <v>23.61</v>
      </c>
      <c r="K48" s="33">
        <f t="shared" si="14"/>
        <v>8145.45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15"/>
        <v>345</v>
      </c>
      <c r="J49" s="40">
        <f t="shared" si="13"/>
        <v>23.61</v>
      </c>
      <c r="K49" s="33">
        <f t="shared" si="14"/>
        <v>8145.45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15"/>
        <v>345</v>
      </c>
      <c r="J50" s="40">
        <f t="shared" si="13"/>
        <v>23.61</v>
      </c>
      <c r="K50" s="33">
        <f t="shared" si="14"/>
        <v>8145.45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15"/>
        <v>345</v>
      </c>
      <c r="J51" s="40">
        <f t="shared" si="13"/>
        <v>23.61</v>
      </c>
      <c r="K51" s="33">
        <f t="shared" si="14"/>
        <v>8145.45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15"/>
        <v>345</v>
      </c>
      <c r="J52" s="40">
        <f t="shared" si="13"/>
        <v>23.61</v>
      </c>
      <c r="K52" s="33">
        <f t="shared" si="14"/>
        <v>8145.45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15"/>
        <v>345</v>
      </c>
      <c r="J53" s="40">
        <f t="shared" si="13"/>
        <v>23.61</v>
      </c>
      <c r="K53" s="33">
        <f t="shared" si="14"/>
        <v>8145.45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15"/>
        <v>345</v>
      </c>
      <c r="J54" s="40">
        <f t="shared" si="13"/>
        <v>23.61</v>
      </c>
      <c r="K54" s="33">
        <f t="shared" si="14"/>
        <v>8145.45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15"/>
        <v>345</v>
      </c>
      <c r="J55" s="40">
        <f t="shared" si="13"/>
        <v>23.61</v>
      </c>
      <c r="K55" s="33">
        <f t="shared" si="14"/>
        <v>8145.45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15"/>
        <v>345</v>
      </c>
      <c r="J56" s="40">
        <f t="shared" si="13"/>
        <v>23.61</v>
      </c>
      <c r="K56" s="33">
        <f t="shared" si="14"/>
        <v>8145.45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15"/>
        <v>345</v>
      </c>
      <c r="J57" s="40">
        <f t="shared" si="13"/>
        <v>23.61</v>
      </c>
      <c r="K57" s="33">
        <f t="shared" si="14"/>
        <v>8145.45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15"/>
        <v>345</v>
      </c>
      <c r="J58" s="40">
        <f t="shared" si="13"/>
        <v>23.61</v>
      </c>
      <c r="K58" s="33">
        <f t="shared" si="14"/>
        <v>8145.45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15"/>
        <v>345</v>
      </c>
      <c r="J59" s="40">
        <f t="shared" si="13"/>
        <v>23.61</v>
      </c>
      <c r="K59" s="33">
        <f t="shared" si="14"/>
        <v>8145.45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15"/>
        <v>345</v>
      </c>
      <c r="J60" s="40">
        <f t="shared" si="13"/>
        <v>23.61</v>
      </c>
      <c r="K60" s="33">
        <f t="shared" si="14"/>
        <v>8145.45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15"/>
        <v>345</v>
      </c>
      <c r="J61" s="40">
        <f t="shared" si="13"/>
        <v>23.61</v>
      </c>
      <c r="K61" s="33">
        <f t="shared" si="14"/>
        <v>8145.45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15"/>
        <v>345</v>
      </c>
      <c r="J62" s="40">
        <f t="shared" si="13"/>
        <v>23.61</v>
      </c>
      <c r="K62" s="33">
        <f t="shared" si="14"/>
        <v>8145.45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5"/>
        <v>345</v>
      </c>
      <c r="J63" s="40">
        <f t="shared" si="13"/>
        <v>23.61</v>
      </c>
      <c r="K63" s="33">
        <f t="shared" si="14"/>
        <v>8145.45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5"/>
        <v>345</v>
      </c>
      <c r="J64" s="40">
        <f t="shared" si="13"/>
        <v>23.61</v>
      </c>
      <c r="K64" s="33">
        <f t="shared" si="14"/>
        <v>8145.45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5"/>
        <v>345</v>
      </c>
      <c r="J65" s="40">
        <f t="shared" si="13"/>
        <v>23.61</v>
      </c>
      <c r="K65" s="33">
        <f t="shared" si="14"/>
        <v>8145.45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5"/>
        <v>345</v>
      </c>
      <c r="J66" s="40">
        <f t="shared" si="13"/>
        <v>23.61</v>
      </c>
      <c r="K66" s="33">
        <f t="shared" si="14"/>
        <v>8145.45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5"/>
        <v>345</v>
      </c>
      <c r="J67" s="40">
        <f t="shared" si="13"/>
        <v>23.61</v>
      </c>
      <c r="K67" s="33">
        <f t="shared" si="14"/>
        <v>8145.45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5"/>
        <v>345</v>
      </c>
      <c r="J68" s="40">
        <f t="shared" si="13"/>
        <v>23.61</v>
      </c>
      <c r="K68" s="33">
        <f t="shared" si="14"/>
        <v>8145.45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5"/>
        <v>345</v>
      </c>
      <c r="J69" s="40">
        <f t="shared" si="13"/>
        <v>23.61</v>
      </c>
      <c r="K69" s="33">
        <f t="shared" si="14"/>
        <v>8145.45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5"/>
        <v>345</v>
      </c>
      <c r="J70" s="40">
        <f t="shared" si="13"/>
        <v>23.61</v>
      </c>
      <c r="K70" s="33">
        <f t="shared" si="14"/>
        <v>8145.45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5"/>
        <v>345</v>
      </c>
      <c r="J71" s="40">
        <f t="shared" si="13"/>
        <v>23.61</v>
      </c>
      <c r="K71" s="33">
        <f t="shared" si="14"/>
        <v>8145.45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5"/>
        <v>345</v>
      </c>
      <c r="J72" s="40">
        <f t="shared" si="13"/>
        <v>23.61</v>
      </c>
      <c r="K72" s="33">
        <f t="shared" si="14"/>
        <v>8145.45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5"/>
        <v>345</v>
      </c>
      <c r="J73" s="40">
        <f t="shared" si="13"/>
        <v>23.61</v>
      </c>
      <c r="K73" s="33">
        <f t="shared" si="14"/>
        <v>8145.45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5"/>
        <v>345</v>
      </c>
      <c r="J74" s="40">
        <f t="shared" si="13"/>
        <v>23.61</v>
      </c>
      <c r="K74" s="33">
        <f t="shared" si="14"/>
        <v>8145.45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5"/>
        <v>345</v>
      </c>
      <c r="J75" s="40">
        <f t="shared" si="13"/>
        <v>23.61</v>
      </c>
      <c r="K75" s="33">
        <f t="shared" si="14"/>
        <v>8145.45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5"/>
        <v>345</v>
      </c>
      <c r="J76" s="40">
        <f t="shared" si="13"/>
        <v>23.61</v>
      </c>
      <c r="K76" s="33">
        <f t="shared" si="14"/>
        <v>8145.45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5"/>
        <v>345</v>
      </c>
      <c r="J77" s="40">
        <f t="shared" si="13"/>
        <v>23.61</v>
      </c>
      <c r="K77" s="33">
        <f t="shared" si="14"/>
        <v>8145.45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5"/>
        <v>345</v>
      </c>
      <c r="J78" s="40">
        <f t="shared" si="13"/>
        <v>23.61</v>
      </c>
      <c r="K78" s="33">
        <f t="shared" si="14"/>
        <v>8145.45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5"/>
        <v>345</v>
      </c>
      <c r="J79" s="40">
        <f t="shared" si="13"/>
        <v>23.61</v>
      </c>
      <c r="K79" s="33">
        <f t="shared" si="14"/>
        <v>8145.45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5"/>
        <v>345</v>
      </c>
      <c r="J80" s="40">
        <f t="shared" si="13"/>
        <v>23.61</v>
      </c>
      <c r="K80" s="33">
        <f t="shared" si="14"/>
        <v>8145.45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5"/>
        <v>345</v>
      </c>
      <c r="J81" s="40">
        <f t="shared" si="13"/>
        <v>23.61</v>
      </c>
      <c r="K81" s="33">
        <f t="shared" si="14"/>
        <v>8145.45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5"/>
        <v>345</v>
      </c>
      <c r="J82" s="40">
        <f t="shared" si="13"/>
        <v>23.61</v>
      </c>
      <c r="K82" s="33">
        <f t="shared" si="14"/>
        <v>8145.45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5"/>
        <v>345</v>
      </c>
      <c r="J83" s="40">
        <f t="shared" si="13"/>
        <v>23.61</v>
      </c>
      <c r="K83" s="33">
        <f t="shared" si="14"/>
        <v>8145.45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5"/>
        <v>345</v>
      </c>
      <c r="J84" s="40">
        <f t="shared" si="13"/>
        <v>23.61</v>
      </c>
      <c r="K84" s="33">
        <f t="shared" si="14"/>
        <v>8145.45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5"/>
        <v>345</v>
      </c>
      <c r="J85" s="40">
        <f t="shared" si="13"/>
        <v>23.61</v>
      </c>
      <c r="K85" s="33">
        <f t="shared" si="14"/>
        <v>8145.45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5"/>
        <v>345</v>
      </c>
      <c r="J86" s="40">
        <f t="shared" si="13"/>
        <v>23.61</v>
      </c>
      <c r="K86" s="33">
        <f t="shared" si="14"/>
        <v>8145.45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5"/>
        <v>345</v>
      </c>
      <c r="J87" s="40">
        <f t="shared" si="13"/>
        <v>23.61</v>
      </c>
      <c r="K87" s="33">
        <f t="shared" si="14"/>
        <v>8145.45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5"/>
        <v>345</v>
      </c>
      <c r="J88" s="40">
        <f t="shared" si="13"/>
        <v>23.61</v>
      </c>
      <c r="K88" s="33">
        <f t="shared" si="14"/>
        <v>8145.45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5"/>
        <v>345</v>
      </c>
      <c r="J89" s="40">
        <f t="shared" si="13"/>
        <v>23.61</v>
      </c>
      <c r="K89" s="33">
        <f t="shared" si="14"/>
        <v>8145.45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5"/>
        <v>345</v>
      </c>
      <c r="J90" s="40">
        <f t="shared" si="13"/>
        <v>23.61</v>
      </c>
      <c r="K90" s="33">
        <f t="shared" si="14"/>
        <v>8145.45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5"/>
        <v>345</v>
      </c>
      <c r="J91" s="40">
        <f t="shared" si="13"/>
        <v>23.61</v>
      </c>
      <c r="K91" s="33">
        <f t="shared" si="14"/>
        <v>8145.45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5"/>
        <v>345</v>
      </c>
      <c r="J92" s="40">
        <f t="shared" si="13"/>
        <v>23.61</v>
      </c>
      <c r="K92" s="33">
        <f t="shared" si="14"/>
        <v>8145.45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5"/>
        <v>345</v>
      </c>
      <c r="J93" s="40">
        <f t="shared" si="13"/>
        <v>23.61</v>
      </c>
      <c r="K93" s="33">
        <f t="shared" si="14"/>
        <v>8145.45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5"/>
        <v>345</v>
      </c>
      <c r="J94" s="40">
        <f t="shared" si="13"/>
        <v>23.61</v>
      </c>
      <c r="K94" s="33">
        <f t="shared" si="14"/>
        <v>8145.45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5"/>
        <v>345</v>
      </c>
      <c r="J95" s="40">
        <f t="shared" si="13"/>
        <v>23.61</v>
      </c>
      <c r="K95" s="33">
        <f t="shared" si="14"/>
        <v>8145.45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5"/>
        <v>345</v>
      </c>
      <c r="J96" s="40">
        <f t="shared" ref="J96:J122" si="34">ROUND(((K95+E96)-H96)/I96,2)</f>
        <v>23.61</v>
      </c>
      <c r="K96" s="33">
        <f t="shared" ref="K96:K122" si="35">ROUND(I96*J96,2)</f>
        <v>8145.45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5"/>
        <v>345</v>
      </c>
      <c r="J97" s="40">
        <f t="shared" si="34"/>
        <v>23.61</v>
      </c>
      <c r="K97" s="33">
        <f t="shared" si="35"/>
        <v>8145.45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ref="I98:I122" si="36">+I97+C98-F98</f>
        <v>345</v>
      </c>
      <c r="J98" s="40">
        <f t="shared" si="34"/>
        <v>23.61</v>
      </c>
      <c r="K98" s="33">
        <f t="shared" si="35"/>
        <v>8145.45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36"/>
        <v>345</v>
      </c>
      <c r="J99" s="40">
        <f t="shared" si="34"/>
        <v>23.61</v>
      </c>
      <c r="K99" s="33">
        <f t="shared" si="35"/>
        <v>8145.45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36"/>
        <v>345</v>
      </c>
      <c r="J100" s="40">
        <f t="shared" si="34"/>
        <v>23.61</v>
      </c>
      <c r="K100" s="33">
        <f t="shared" si="35"/>
        <v>8145.45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36"/>
        <v>345</v>
      </c>
      <c r="J101" s="40">
        <f t="shared" si="34"/>
        <v>23.61</v>
      </c>
      <c r="K101" s="33">
        <f t="shared" si="35"/>
        <v>8145.45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36"/>
        <v>345</v>
      </c>
      <c r="J102" s="40">
        <f t="shared" si="34"/>
        <v>23.61</v>
      </c>
      <c r="K102" s="33">
        <f t="shared" si="35"/>
        <v>8145.45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36"/>
        <v>345</v>
      </c>
      <c r="J103" s="40">
        <f t="shared" si="34"/>
        <v>23.61</v>
      </c>
      <c r="K103" s="33">
        <f t="shared" si="35"/>
        <v>8145.45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36"/>
        <v>345</v>
      </c>
      <c r="J104" s="40">
        <f t="shared" si="34"/>
        <v>23.61</v>
      </c>
      <c r="K104" s="33">
        <f t="shared" si="35"/>
        <v>8145.45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36"/>
        <v>345</v>
      </c>
      <c r="J105" s="40">
        <f t="shared" si="34"/>
        <v>23.61</v>
      </c>
      <c r="K105" s="33">
        <f t="shared" si="35"/>
        <v>8145.45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36"/>
        <v>345</v>
      </c>
      <c r="J106" s="40">
        <f t="shared" si="34"/>
        <v>23.61</v>
      </c>
      <c r="K106" s="33">
        <f t="shared" si="35"/>
        <v>8145.45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36"/>
        <v>345</v>
      </c>
      <c r="J107" s="40">
        <f t="shared" si="34"/>
        <v>23.61</v>
      </c>
      <c r="K107" s="33">
        <f t="shared" si="35"/>
        <v>8145.45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36"/>
        <v>345</v>
      </c>
      <c r="J108" s="40">
        <f t="shared" si="34"/>
        <v>23.61</v>
      </c>
      <c r="K108" s="33">
        <f t="shared" si="35"/>
        <v>8145.45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36"/>
        <v>345</v>
      </c>
      <c r="J109" s="40">
        <f t="shared" si="34"/>
        <v>23.61</v>
      </c>
      <c r="K109" s="33">
        <f t="shared" si="35"/>
        <v>8145.45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36"/>
        <v>345</v>
      </c>
      <c r="J110" s="40">
        <f t="shared" si="34"/>
        <v>23.61</v>
      </c>
      <c r="K110" s="33">
        <f t="shared" si="35"/>
        <v>8145.45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36"/>
        <v>345</v>
      </c>
      <c r="J111" s="40">
        <f t="shared" si="34"/>
        <v>23.61</v>
      </c>
      <c r="K111" s="33">
        <f t="shared" si="35"/>
        <v>8145.45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36"/>
        <v>345</v>
      </c>
      <c r="J112" s="40">
        <f t="shared" si="34"/>
        <v>23.61</v>
      </c>
      <c r="K112" s="33">
        <f t="shared" si="35"/>
        <v>8145.45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36"/>
        <v>345</v>
      </c>
      <c r="J113" s="40">
        <f t="shared" si="34"/>
        <v>23.61</v>
      </c>
      <c r="K113" s="33">
        <f t="shared" si="35"/>
        <v>8145.45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36"/>
        <v>345</v>
      </c>
      <c r="J114" s="40">
        <f t="shared" si="34"/>
        <v>23.61</v>
      </c>
      <c r="K114" s="33">
        <f t="shared" si="35"/>
        <v>8145.45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36"/>
        <v>345</v>
      </c>
      <c r="J115" s="40">
        <f t="shared" si="34"/>
        <v>23.61</v>
      </c>
      <c r="K115" s="33">
        <f t="shared" si="35"/>
        <v>8145.45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36"/>
        <v>345</v>
      </c>
      <c r="J116" s="40">
        <f t="shared" si="34"/>
        <v>23.61</v>
      </c>
      <c r="K116" s="33">
        <f t="shared" si="35"/>
        <v>8145.45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36"/>
        <v>345</v>
      </c>
      <c r="J117" s="40">
        <f t="shared" si="34"/>
        <v>23.61</v>
      </c>
      <c r="K117" s="33">
        <f t="shared" si="35"/>
        <v>8145.45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36"/>
        <v>345</v>
      </c>
      <c r="J118" s="40">
        <f t="shared" si="34"/>
        <v>23.61</v>
      </c>
      <c r="K118" s="33">
        <f t="shared" si="35"/>
        <v>8145.45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36"/>
        <v>345</v>
      </c>
      <c r="J119" s="40">
        <f t="shared" si="34"/>
        <v>23.61</v>
      </c>
      <c r="K119" s="33">
        <f t="shared" si="35"/>
        <v>8145.45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36"/>
        <v>345</v>
      </c>
      <c r="J120" s="40">
        <f t="shared" si="34"/>
        <v>23.61</v>
      </c>
      <c r="K120" s="33">
        <f t="shared" si="35"/>
        <v>8145.45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36"/>
        <v>345</v>
      </c>
      <c r="J121" s="40">
        <f t="shared" si="34"/>
        <v>23.61</v>
      </c>
      <c r="K121" s="33">
        <f t="shared" si="35"/>
        <v>8145.45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36"/>
        <v>345</v>
      </c>
      <c r="J122" s="40">
        <f t="shared" si="34"/>
        <v>23.61</v>
      </c>
      <c r="K122" s="33">
        <f t="shared" si="35"/>
        <v>8145.45</v>
      </c>
      <c r="L122" s="34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tabColor rgb="FFFF0000"/>
    <pageSetUpPr fitToPage="1"/>
  </sheetPr>
  <dimension ref="A1:L121"/>
  <sheetViews>
    <sheetView topLeftCell="A7" zoomScaleNormal="100" zoomScaleSheetLayoutView="100" workbookViewId="0">
      <selection activeCell="C16" sqref="C16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67"/>
      <c r="C8" s="10"/>
      <c r="D8" s="10" t="s">
        <v>148</v>
      </c>
      <c r="F8" s="10"/>
      <c r="G8" s="10"/>
      <c r="H8" s="38"/>
      <c r="I8" s="9" t="s">
        <v>7</v>
      </c>
      <c r="J8" s="10"/>
      <c r="K8" s="10" t="s">
        <v>150</v>
      </c>
      <c r="L8" s="11"/>
    </row>
    <row r="9" spans="1:12" ht="15" customHeight="1">
      <c r="A9" s="12" t="s">
        <v>9</v>
      </c>
      <c r="D9" s="10" t="s">
        <v>149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>
        <v>45643</v>
      </c>
      <c r="B15" s="36" t="s">
        <v>1525</v>
      </c>
      <c r="C15" s="28">
        <v>1000</v>
      </c>
      <c r="D15" s="29">
        <v>6</v>
      </c>
      <c r="E15" s="21">
        <f>C15*D15</f>
        <v>6000</v>
      </c>
      <c r="F15" s="30"/>
      <c r="G15" s="31">
        <f t="shared" ref="G15:G26" si="0">J14</f>
        <v>0</v>
      </c>
      <c r="H15" s="21">
        <f t="shared" ref="H15:H26" si="1">G15*F15</f>
        <v>0</v>
      </c>
      <c r="I15" s="32">
        <f t="shared" ref="I15:I21" si="2">+I14+C15-F15</f>
        <v>1000</v>
      </c>
      <c r="J15" s="40">
        <f>ROUND(((K14+E15)-H15)/I15,2)</f>
        <v>6</v>
      </c>
      <c r="K15" s="33">
        <f t="shared" ref="K15:K21" si="3">ROUND(I15*J15,2)</f>
        <v>6000</v>
      </c>
      <c r="L15" s="90"/>
    </row>
    <row r="16" spans="1:12" ht="17.100000000000001" customHeight="1">
      <c r="A16" s="17"/>
      <c r="B16" s="36"/>
      <c r="C16" s="28"/>
      <c r="D16" s="29"/>
      <c r="E16" s="21"/>
      <c r="F16" s="30"/>
      <c r="G16" s="31">
        <f t="shared" si="0"/>
        <v>6</v>
      </c>
      <c r="H16" s="21">
        <f t="shared" si="1"/>
        <v>0</v>
      </c>
      <c r="I16" s="32">
        <f t="shared" si="2"/>
        <v>1000</v>
      </c>
      <c r="J16" s="40">
        <f>ROUND(((K15+E16)-H16)/I16,2)</f>
        <v>6</v>
      </c>
      <c r="K16" s="33">
        <f t="shared" si="3"/>
        <v>6000</v>
      </c>
      <c r="L16" s="90"/>
    </row>
    <row r="17" spans="1:12" ht="17.100000000000001" customHeight="1">
      <c r="A17" s="17"/>
      <c r="B17" s="36"/>
      <c r="C17" s="28"/>
      <c r="D17" s="29"/>
      <c r="E17" s="91"/>
      <c r="F17" s="30"/>
      <c r="G17" s="31">
        <f t="shared" si="0"/>
        <v>6</v>
      </c>
      <c r="H17" s="21">
        <f t="shared" si="1"/>
        <v>0</v>
      </c>
      <c r="I17" s="32">
        <f t="shared" si="2"/>
        <v>1000</v>
      </c>
      <c r="J17" s="40">
        <f>ROUND(((K16+E17)-H17)/I17,2)</f>
        <v>6</v>
      </c>
      <c r="K17" s="33">
        <f t="shared" si="3"/>
        <v>6000</v>
      </c>
      <c r="L17" s="90"/>
    </row>
    <row r="18" spans="1:12" ht="17.100000000000001" customHeight="1">
      <c r="A18" s="17"/>
      <c r="B18" s="36"/>
      <c r="C18" s="28"/>
      <c r="D18" s="29"/>
      <c r="E18" s="21"/>
      <c r="F18" s="30"/>
      <c r="G18" s="31">
        <f t="shared" si="0"/>
        <v>6</v>
      </c>
      <c r="H18" s="21">
        <f t="shared" si="1"/>
        <v>0</v>
      </c>
      <c r="I18" s="32">
        <f t="shared" si="2"/>
        <v>1000</v>
      </c>
      <c r="J18" s="40">
        <f>ROUND(((K17+E18)-H18)/I18,2)</f>
        <v>6</v>
      </c>
      <c r="K18" s="33">
        <f t="shared" si="3"/>
        <v>6000</v>
      </c>
      <c r="L18" s="34"/>
    </row>
    <row r="19" spans="1:12" ht="17.100000000000001" customHeight="1">
      <c r="A19" s="17"/>
      <c r="B19" s="58"/>
      <c r="C19" s="28"/>
      <c r="D19" s="29"/>
      <c r="E19" s="21"/>
      <c r="F19" s="30"/>
      <c r="G19" s="31">
        <f t="shared" si="0"/>
        <v>6</v>
      </c>
      <c r="H19" s="21">
        <f t="shared" si="1"/>
        <v>0</v>
      </c>
      <c r="I19" s="32">
        <f t="shared" si="2"/>
        <v>1000</v>
      </c>
      <c r="J19" s="40">
        <f>ROUND(((K18+E19)-H19)/I19,2)</f>
        <v>6</v>
      </c>
      <c r="K19" s="33">
        <f t="shared" si="3"/>
        <v>6000</v>
      </c>
      <c r="L19" s="34"/>
    </row>
    <row r="20" spans="1:12" ht="17.100000000000001" customHeight="1">
      <c r="A20" s="17"/>
      <c r="B20" s="17"/>
      <c r="C20" s="28"/>
      <c r="D20" s="29"/>
      <c r="E20" s="21"/>
      <c r="F20" s="30"/>
      <c r="G20" s="31">
        <f t="shared" si="0"/>
        <v>6</v>
      </c>
      <c r="H20" s="21">
        <f t="shared" si="1"/>
        <v>0</v>
      </c>
      <c r="I20" s="32">
        <f t="shared" si="2"/>
        <v>1000</v>
      </c>
      <c r="J20" s="40">
        <v>0</v>
      </c>
      <c r="K20" s="33">
        <f t="shared" si="3"/>
        <v>0</v>
      </c>
      <c r="L20" s="34"/>
    </row>
    <row r="21" spans="1:12" ht="17.100000000000001" customHeight="1">
      <c r="A21" s="17"/>
      <c r="B21" s="17"/>
      <c r="C21" s="28"/>
      <c r="D21" s="29"/>
      <c r="E21" s="21"/>
      <c r="F21" s="30"/>
      <c r="G21" s="31">
        <f t="shared" si="0"/>
        <v>0</v>
      </c>
      <c r="H21" s="21">
        <f t="shared" si="1"/>
        <v>0</v>
      </c>
      <c r="I21" s="32">
        <f t="shared" si="2"/>
        <v>1000</v>
      </c>
      <c r="J21" s="40">
        <f>ROUND(((K20+E21)-H21)/I21,2)</f>
        <v>0</v>
      </c>
      <c r="K21" s="33">
        <f t="shared" si="3"/>
        <v>0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>
        <f t="shared" si="0"/>
        <v>0</v>
      </c>
      <c r="H22" s="21">
        <f t="shared" si="1"/>
        <v>0</v>
      </c>
      <c r="I22" s="32">
        <f t="shared" ref="I22:I85" si="4">+I21+C22-F22</f>
        <v>1000</v>
      </c>
      <c r="J22" s="40">
        <f t="shared" ref="J22:J85" si="5">ROUND(((K21+E22)-H22)/I22,2)</f>
        <v>0</v>
      </c>
      <c r="K22" s="33">
        <f t="shared" ref="K22:K85" si="6">ROUND(I22*J22,2)</f>
        <v>0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>
        <f t="shared" si="0"/>
        <v>0</v>
      </c>
      <c r="H23" s="21">
        <f t="shared" si="1"/>
        <v>0</v>
      </c>
      <c r="I23" s="32">
        <f t="shared" si="4"/>
        <v>1000</v>
      </c>
      <c r="J23" s="40">
        <f t="shared" si="5"/>
        <v>0</v>
      </c>
      <c r="K23" s="33">
        <f t="shared" si="6"/>
        <v>0</v>
      </c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>
        <f t="shared" si="0"/>
        <v>0</v>
      </c>
      <c r="H24" s="21">
        <f t="shared" si="1"/>
        <v>0</v>
      </c>
      <c r="I24" s="32">
        <f t="shared" si="4"/>
        <v>1000</v>
      </c>
      <c r="J24" s="40">
        <f t="shared" si="5"/>
        <v>0</v>
      </c>
      <c r="K24" s="33">
        <f t="shared" si="6"/>
        <v>0</v>
      </c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>
        <f t="shared" si="0"/>
        <v>0</v>
      </c>
      <c r="H25" s="21">
        <f t="shared" si="1"/>
        <v>0</v>
      </c>
      <c r="I25" s="32">
        <f>+I24+C25-F25</f>
        <v>1000</v>
      </c>
      <c r="J25" s="40">
        <f>ROUND(((K24+E25)-H25)/I25,2)</f>
        <v>0</v>
      </c>
      <c r="K25" s="33">
        <f>ROUND(I25*J25,2)</f>
        <v>0</v>
      </c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>
        <f t="shared" si="0"/>
        <v>0</v>
      </c>
      <c r="H26" s="21">
        <f t="shared" si="1"/>
        <v>0</v>
      </c>
      <c r="I26" s="32">
        <f>+I25+C26-F26</f>
        <v>1000</v>
      </c>
      <c r="J26" s="40">
        <f>ROUND(((K25+E26)-H26)/I26,2)</f>
        <v>0</v>
      </c>
      <c r="K26" s="33">
        <f>ROUND(I26*J26,2)</f>
        <v>0</v>
      </c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4"/>
        <v>1000</v>
      </c>
      <c r="J27" s="40">
        <f t="shared" si="5"/>
        <v>0</v>
      </c>
      <c r="K27" s="33">
        <f t="shared" si="6"/>
        <v>0</v>
      </c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4"/>
        <v>1000</v>
      </c>
      <c r="J28" s="40">
        <f t="shared" si="5"/>
        <v>0</v>
      </c>
      <c r="K28" s="33">
        <f t="shared" si="6"/>
        <v>0</v>
      </c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4"/>
        <v>1000</v>
      </c>
      <c r="J29" s="40">
        <f t="shared" si="5"/>
        <v>0</v>
      </c>
      <c r="K29" s="33">
        <f t="shared" si="6"/>
        <v>0</v>
      </c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4"/>
        <v>1000</v>
      </c>
      <c r="J30" s="40">
        <f t="shared" si="5"/>
        <v>0</v>
      </c>
      <c r="K30" s="33">
        <f t="shared" si="6"/>
        <v>0</v>
      </c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4"/>
        <v>1000</v>
      </c>
      <c r="J31" s="40">
        <f t="shared" si="5"/>
        <v>0</v>
      </c>
      <c r="K31" s="33">
        <f t="shared" si="6"/>
        <v>0</v>
      </c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4"/>
        <v>1000</v>
      </c>
      <c r="J32" s="40">
        <f t="shared" si="5"/>
        <v>0</v>
      </c>
      <c r="K32" s="33">
        <f t="shared" si="6"/>
        <v>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4"/>
        <v>1000</v>
      </c>
      <c r="J33" s="40">
        <f t="shared" si="5"/>
        <v>0</v>
      </c>
      <c r="K33" s="33">
        <f t="shared" si="6"/>
        <v>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4"/>
        <v>1000</v>
      </c>
      <c r="J34" s="40">
        <f t="shared" si="5"/>
        <v>0</v>
      </c>
      <c r="K34" s="33">
        <f t="shared" si="6"/>
        <v>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4"/>
        <v>1000</v>
      </c>
      <c r="J35" s="40">
        <f t="shared" si="5"/>
        <v>0</v>
      </c>
      <c r="K35" s="33">
        <f t="shared" si="6"/>
        <v>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4"/>
        <v>1000</v>
      </c>
      <c r="J36" s="40">
        <f t="shared" si="5"/>
        <v>0</v>
      </c>
      <c r="K36" s="33">
        <f t="shared" si="6"/>
        <v>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4"/>
        <v>1000</v>
      </c>
      <c r="J37" s="40">
        <f t="shared" si="5"/>
        <v>0</v>
      </c>
      <c r="K37" s="33">
        <f t="shared" si="6"/>
        <v>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4"/>
        <v>1000</v>
      </c>
      <c r="J38" s="40">
        <f t="shared" si="5"/>
        <v>0</v>
      </c>
      <c r="K38" s="33">
        <f t="shared" si="6"/>
        <v>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4"/>
        <v>1000</v>
      </c>
      <c r="J39" s="40">
        <f t="shared" si="5"/>
        <v>0</v>
      </c>
      <c r="K39" s="33">
        <f t="shared" si="6"/>
        <v>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4"/>
        <v>1000</v>
      </c>
      <c r="J40" s="40">
        <f t="shared" si="5"/>
        <v>0</v>
      </c>
      <c r="K40" s="33">
        <f t="shared" si="6"/>
        <v>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4"/>
        <v>1000</v>
      </c>
      <c r="J41" s="40">
        <f t="shared" si="5"/>
        <v>0</v>
      </c>
      <c r="K41" s="33">
        <f t="shared" si="6"/>
        <v>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4"/>
        <v>1000</v>
      </c>
      <c r="J42" s="40">
        <f t="shared" si="5"/>
        <v>0</v>
      </c>
      <c r="K42" s="33">
        <f t="shared" si="6"/>
        <v>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4"/>
        <v>1000</v>
      </c>
      <c r="J43" s="40">
        <f t="shared" si="5"/>
        <v>0</v>
      </c>
      <c r="K43" s="33">
        <f t="shared" si="6"/>
        <v>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4"/>
        <v>1000</v>
      </c>
      <c r="J44" s="40">
        <f t="shared" si="5"/>
        <v>0</v>
      </c>
      <c r="K44" s="33">
        <f t="shared" si="6"/>
        <v>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4"/>
        <v>1000</v>
      </c>
      <c r="J45" s="40">
        <f t="shared" si="5"/>
        <v>0</v>
      </c>
      <c r="K45" s="33">
        <f t="shared" si="6"/>
        <v>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4"/>
        <v>1000</v>
      </c>
      <c r="J46" s="40">
        <f t="shared" si="5"/>
        <v>0</v>
      </c>
      <c r="K46" s="33">
        <f t="shared" si="6"/>
        <v>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4"/>
        <v>1000</v>
      </c>
      <c r="J47" s="40">
        <f t="shared" si="5"/>
        <v>0</v>
      </c>
      <c r="K47" s="33">
        <f t="shared" si="6"/>
        <v>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4"/>
        <v>1000</v>
      </c>
      <c r="J48" s="40">
        <f t="shared" si="5"/>
        <v>0</v>
      </c>
      <c r="K48" s="33">
        <f t="shared" si="6"/>
        <v>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4"/>
        <v>1000</v>
      </c>
      <c r="J49" s="40">
        <f t="shared" si="5"/>
        <v>0</v>
      </c>
      <c r="K49" s="33">
        <f t="shared" si="6"/>
        <v>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4"/>
        <v>1000</v>
      </c>
      <c r="J50" s="40">
        <f t="shared" si="5"/>
        <v>0</v>
      </c>
      <c r="K50" s="33">
        <f t="shared" si="6"/>
        <v>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4"/>
        <v>1000</v>
      </c>
      <c r="J51" s="40">
        <f t="shared" si="5"/>
        <v>0</v>
      </c>
      <c r="K51" s="33">
        <f t="shared" si="6"/>
        <v>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4"/>
        <v>1000</v>
      </c>
      <c r="J52" s="40">
        <f t="shared" si="5"/>
        <v>0</v>
      </c>
      <c r="K52" s="33">
        <f t="shared" si="6"/>
        <v>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4"/>
        <v>1000</v>
      </c>
      <c r="J53" s="40">
        <f t="shared" si="5"/>
        <v>0</v>
      </c>
      <c r="K53" s="33">
        <f t="shared" si="6"/>
        <v>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4"/>
        <v>1000</v>
      </c>
      <c r="J54" s="40">
        <f t="shared" si="5"/>
        <v>0</v>
      </c>
      <c r="K54" s="33">
        <f t="shared" si="6"/>
        <v>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4"/>
        <v>1000</v>
      </c>
      <c r="J55" s="40">
        <f t="shared" si="5"/>
        <v>0</v>
      </c>
      <c r="K55" s="33">
        <f t="shared" si="6"/>
        <v>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4"/>
        <v>1000</v>
      </c>
      <c r="J56" s="40">
        <f t="shared" si="5"/>
        <v>0</v>
      </c>
      <c r="K56" s="33">
        <f t="shared" si="6"/>
        <v>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4"/>
        <v>1000</v>
      </c>
      <c r="J57" s="40">
        <f t="shared" si="5"/>
        <v>0</v>
      </c>
      <c r="K57" s="33">
        <f t="shared" si="6"/>
        <v>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4"/>
        <v>1000</v>
      </c>
      <c r="J58" s="40">
        <f t="shared" si="5"/>
        <v>0</v>
      </c>
      <c r="K58" s="33">
        <f t="shared" si="6"/>
        <v>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4"/>
        <v>1000</v>
      </c>
      <c r="J59" s="40">
        <f t="shared" si="5"/>
        <v>0</v>
      </c>
      <c r="K59" s="33">
        <f t="shared" si="6"/>
        <v>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4"/>
        <v>1000</v>
      </c>
      <c r="J60" s="40">
        <f t="shared" si="5"/>
        <v>0</v>
      </c>
      <c r="K60" s="33">
        <f t="shared" si="6"/>
        <v>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4"/>
        <v>1000</v>
      </c>
      <c r="J61" s="40">
        <f t="shared" si="5"/>
        <v>0</v>
      </c>
      <c r="K61" s="33">
        <f t="shared" si="6"/>
        <v>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4"/>
        <v>1000</v>
      </c>
      <c r="J62" s="40">
        <f t="shared" si="5"/>
        <v>0</v>
      </c>
      <c r="K62" s="33">
        <f t="shared" si="6"/>
        <v>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4"/>
        <v>1000</v>
      </c>
      <c r="J63" s="40">
        <f t="shared" si="5"/>
        <v>0</v>
      </c>
      <c r="K63" s="33">
        <f t="shared" si="6"/>
        <v>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4"/>
        <v>1000</v>
      </c>
      <c r="J64" s="40">
        <f t="shared" si="5"/>
        <v>0</v>
      </c>
      <c r="K64" s="33">
        <f t="shared" si="6"/>
        <v>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4"/>
        <v>1000</v>
      </c>
      <c r="J65" s="40">
        <f t="shared" si="5"/>
        <v>0</v>
      </c>
      <c r="K65" s="33">
        <f t="shared" si="6"/>
        <v>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4"/>
        <v>1000</v>
      </c>
      <c r="J66" s="40">
        <f t="shared" si="5"/>
        <v>0</v>
      </c>
      <c r="K66" s="33">
        <f t="shared" si="6"/>
        <v>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4"/>
        <v>1000</v>
      </c>
      <c r="J67" s="40">
        <f t="shared" si="5"/>
        <v>0</v>
      </c>
      <c r="K67" s="33">
        <f t="shared" si="6"/>
        <v>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4"/>
        <v>1000</v>
      </c>
      <c r="J68" s="40">
        <f t="shared" si="5"/>
        <v>0</v>
      </c>
      <c r="K68" s="33">
        <f t="shared" si="6"/>
        <v>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4"/>
        <v>1000</v>
      </c>
      <c r="J69" s="40">
        <f t="shared" si="5"/>
        <v>0</v>
      </c>
      <c r="K69" s="33">
        <f t="shared" si="6"/>
        <v>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4"/>
        <v>1000</v>
      </c>
      <c r="J70" s="40">
        <f t="shared" si="5"/>
        <v>0</v>
      </c>
      <c r="K70" s="33">
        <f t="shared" si="6"/>
        <v>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4"/>
        <v>1000</v>
      </c>
      <c r="J71" s="40">
        <f t="shared" si="5"/>
        <v>0</v>
      </c>
      <c r="K71" s="33">
        <f t="shared" si="6"/>
        <v>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4"/>
        <v>1000</v>
      </c>
      <c r="J72" s="40">
        <f t="shared" si="5"/>
        <v>0</v>
      </c>
      <c r="K72" s="33">
        <f t="shared" si="6"/>
        <v>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4"/>
        <v>1000</v>
      </c>
      <c r="J73" s="40">
        <f t="shared" si="5"/>
        <v>0</v>
      </c>
      <c r="K73" s="33">
        <f t="shared" si="6"/>
        <v>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4"/>
        <v>1000</v>
      </c>
      <c r="J74" s="40">
        <f t="shared" si="5"/>
        <v>0</v>
      </c>
      <c r="K74" s="33">
        <f t="shared" si="6"/>
        <v>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4"/>
        <v>1000</v>
      </c>
      <c r="J75" s="40">
        <f t="shared" si="5"/>
        <v>0</v>
      </c>
      <c r="K75" s="33">
        <f t="shared" si="6"/>
        <v>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4"/>
        <v>1000</v>
      </c>
      <c r="J76" s="40">
        <f t="shared" si="5"/>
        <v>0</v>
      </c>
      <c r="K76" s="33">
        <f t="shared" si="6"/>
        <v>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4"/>
        <v>1000</v>
      </c>
      <c r="J77" s="40">
        <f t="shared" si="5"/>
        <v>0</v>
      </c>
      <c r="K77" s="33">
        <f t="shared" si="6"/>
        <v>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4"/>
        <v>1000</v>
      </c>
      <c r="J78" s="40">
        <f t="shared" si="5"/>
        <v>0</v>
      </c>
      <c r="K78" s="33">
        <f t="shared" si="6"/>
        <v>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4"/>
        <v>1000</v>
      </c>
      <c r="J79" s="40">
        <f t="shared" si="5"/>
        <v>0</v>
      </c>
      <c r="K79" s="33">
        <f t="shared" si="6"/>
        <v>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4"/>
        <v>1000</v>
      </c>
      <c r="J80" s="40">
        <f t="shared" si="5"/>
        <v>0</v>
      </c>
      <c r="K80" s="33">
        <f t="shared" si="6"/>
        <v>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4"/>
        <v>1000</v>
      </c>
      <c r="J81" s="40">
        <f t="shared" si="5"/>
        <v>0</v>
      </c>
      <c r="K81" s="33">
        <f t="shared" si="6"/>
        <v>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4"/>
        <v>1000</v>
      </c>
      <c r="J82" s="40">
        <f t="shared" si="5"/>
        <v>0</v>
      </c>
      <c r="K82" s="33">
        <f t="shared" si="6"/>
        <v>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4"/>
        <v>1000</v>
      </c>
      <c r="J83" s="40">
        <f t="shared" si="5"/>
        <v>0</v>
      </c>
      <c r="K83" s="33">
        <f t="shared" si="6"/>
        <v>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4"/>
        <v>1000</v>
      </c>
      <c r="J84" s="40">
        <f t="shared" si="5"/>
        <v>0</v>
      </c>
      <c r="K84" s="33">
        <f t="shared" si="6"/>
        <v>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4"/>
        <v>1000</v>
      </c>
      <c r="J85" s="40">
        <f t="shared" si="5"/>
        <v>0</v>
      </c>
      <c r="K85" s="33">
        <f t="shared" si="6"/>
        <v>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ref="I86:I121" si="7">+I85+C86-F86</f>
        <v>1000</v>
      </c>
      <c r="J86" s="40">
        <f t="shared" ref="J86:J121" si="8">ROUND(((K85+E86)-H86)/I86,2)</f>
        <v>0</v>
      </c>
      <c r="K86" s="33">
        <f t="shared" ref="K86:K121" si="9">ROUND(I86*J86,2)</f>
        <v>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7"/>
        <v>1000</v>
      </c>
      <c r="J87" s="40">
        <f t="shared" si="8"/>
        <v>0</v>
      </c>
      <c r="K87" s="33">
        <f t="shared" si="9"/>
        <v>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7"/>
        <v>1000</v>
      </c>
      <c r="J88" s="40">
        <f t="shared" si="8"/>
        <v>0</v>
      </c>
      <c r="K88" s="33">
        <f t="shared" si="9"/>
        <v>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7"/>
        <v>1000</v>
      </c>
      <c r="J89" s="40">
        <f t="shared" si="8"/>
        <v>0</v>
      </c>
      <c r="K89" s="33">
        <f t="shared" si="9"/>
        <v>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7"/>
        <v>1000</v>
      </c>
      <c r="J90" s="40">
        <f t="shared" si="8"/>
        <v>0</v>
      </c>
      <c r="K90" s="33">
        <f t="shared" si="9"/>
        <v>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7"/>
        <v>1000</v>
      </c>
      <c r="J91" s="40">
        <f t="shared" si="8"/>
        <v>0</v>
      </c>
      <c r="K91" s="33">
        <f t="shared" si="9"/>
        <v>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7"/>
        <v>1000</v>
      </c>
      <c r="J92" s="40">
        <f t="shared" si="8"/>
        <v>0</v>
      </c>
      <c r="K92" s="33">
        <f t="shared" si="9"/>
        <v>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7"/>
        <v>1000</v>
      </c>
      <c r="J93" s="40">
        <f t="shared" si="8"/>
        <v>0</v>
      </c>
      <c r="K93" s="33">
        <f t="shared" si="9"/>
        <v>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7"/>
        <v>1000</v>
      </c>
      <c r="J94" s="40">
        <f t="shared" si="8"/>
        <v>0</v>
      </c>
      <c r="K94" s="33">
        <f t="shared" si="9"/>
        <v>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7"/>
        <v>1000</v>
      </c>
      <c r="J95" s="40">
        <f t="shared" si="8"/>
        <v>0</v>
      </c>
      <c r="K95" s="33">
        <f t="shared" si="9"/>
        <v>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7"/>
        <v>1000</v>
      </c>
      <c r="J96" s="40">
        <f t="shared" si="8"/>
        <v>0</v>
      </c>
      <c r="K96" s="33">
        <f t="shared" si="9"/>
        <v>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7"/>
        <v>1000</v>
      </c>
      <c r="J97" s="40">
        <f t="shared" si="8"/>
        <v>0</v>
      </c>
      <c r="K97" s="33">
        <f t="shared" si="9"/>
        <v>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7"/>
        <v>1000</v>
      </c>
      <c r="J98" s="40">
        <f t="shared" si="8"/>
        <v>0</v>
      </c>
      <c r="K98" s="33">
        <f t="shared" si="9"/>
        <v>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7"/>
        <v>1000</v>
      </c>
      <c r="J99" s="40">
        <f t="shared" si="8"/>
        <v>0</v>
      </c>
      <c r="K99" s="33">
        <f t="shared" si="9"/>
        <v>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7"/>
        <v>1000</v>
      </c>
      <c r="J100" s="40">
        <f t="shared" si="8"/>
        <v>0</v>
      </c>
      <c r="K100" s="33">
        <f t="shared" si="9"/>
        <v>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7"/>
        <v>1000</v>
      </c>
      <c r="J101" s="40">
        <f t="shared" si="8"/>
        <v>0</v>
      </c>
      <c r="K101" s="33">
        <f t="shared" si="9"/>
        <v>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7"/>
        <v>1000</v>
      </c>
      <c r="J102" s="40">
        <f t="shared" si="8"/>
        <v>0</v>
      </c>
      <c r="K102" s="33">
        <f t="shared" si="9"/>
        <v>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7"/>
        <v>1000</v>
      </c>
      <c r="J103" s="40">
        <f t="shared" si="8"/>
        <v>0</v>
      </c>
      <c r="K103" s="33">
        <f t="shared" si="9"/>
        <v>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7"/>
        <v>1000</v>
      </c>
      <c r="J104" s="40">
        <f t="shared" si="8"/>
        <v>0</v>
      </c>
      <c r="K104" s="33">
        <f t="shared" si="9"/>
        <v>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7"/>
        <v>1000</v>
      </c>
      <c r="J105" s="40">
        <f t="shared" si="8"/>
        <v>0</v>
      </c>
      <c r="K105" s="33">
        <f t="shared" si="9"/>
        <v>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7"/>
        <v>1000</v>
      </c>
      <c r="J106" s="40">
        <f t="shared" si="8"/>
        <v>0</v>
      </c>
      <c r="K106" s="33">
        <f t="shared" si="9"/>
        <v>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7"/>
        <v>1000</v>
      </c>
      <c r="J107" s="40">
        <f t="shared" si="8"/>
        <v>0</v>
      </c>
      <c r="K107" s="33">
        <f t="shared" si="9"/>
        <v>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7"/>
        <v>1000</v>
      </c>
      <c r="J108" s="40">
        <f t="shared" si="8"/>
        <v>0</v>
      </c>
      <c r="K108" s="33">
        <f t="shared" si="9"/>
        <v>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7"/>
        <v>1000</v>
      </c>
      <c r="J109" s="40">
        <f t="shared" si="8"/>
        <v>0</v>
      </c>
      <c r="K109" s="33">
        <f t="shared" si="9"/>
        <v>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7"/>
        <v>1000</v>
      </c>
      <c r="J110" s="40">
        <f t="shared" si="8"/>
        <v>0</v>
      </c>
      <c r="K110" s="33">
        <f t="shared" si="9"/>
        <v>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7"/>
        <v>1000</v>
      </c>
      <c r="J111" s="40">
        <f t="shared" si="8"/>
        <v>0</v>
      </c>
      <c r="K111" s="33">
        <f t="shared" si="9"/>
        <v>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7"/>
        <v>1000</v>
      </c>
      <c r="J112" s="40">
        <f t="shared" si="8"/>
        <v>0</v>
      </c>
      <c r="K112" s="33">
        <f t="shared" si="9"/>
        <v>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7"/>
        <v>1000</v>
      </c>
      <c r="J113" s="40">
        <f t="shared" si="8"/>
        <v>0</v>
      </c>
      <c r="K113" s="33">
        <f t="shared" si="9"/>
        <v>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7"/>
        <v>1000</v>
      </c>
      <c r="J114" s="40">
        <f t="shared" si="8"/>
        <v>0</v>
      </c>
      <c r="K114" s="33">
        <f t="shared" si="9"/>
        <v>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7"/>
        <v>1000</v>
      </c>
      <c r="J115" s="40">
        <f t="shared" si="8"/>
        <v>0</v>
      </c>
      <c r="K115" s="33">
        <f t="shared" si="9"/>
        <v>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7"/>
        <v>1000</v>
      </c>
      <c r="J116" s="40">
        <f t="shared" si="8"/>
        <v>0</v>
      </c>
      <c r="K116" s="33">
        <f t="shared" si="9"/>
        <v>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7"/>
        <v>1000</v>
      </c>
      <c r="J117" s="40">
        <f t="shared" si="8"/>
        <v>0</v>
      </c>
      <c r="K117" s="33">
        <f t="shared" si="9"/>
        <v>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7"/>
        <v>1000</v>
      </c>
      <c r="J118" s="40">
        <f t="shared" si="8"/>
        <v>0</v>
      </c>
      <c r="K118" s="33">
        <f t="shared" si="9"/>
        <v>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7"/>
        <v>1000</v>
      </c>
      <c r="J119" s="40">
        <f t="shared" si="8"/>
        <v>0</v>
      </c>
      <c r="K119" s="33">
        <f t="shared" si="9"/>
        <v>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7"/>
        <v>1000</v>
      </c>
      <c r="J120" s="40">
        <f t="shared" si="8"/>
        <v>0</v>
      </c>
      <c r="K120" s="33">
        <f t="shared" si="9"/>
        <v>0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7"/>
        <v>1000</v>
      </c>
      <c r="J121" s="40">
        <f t="shared" si="8"/>
        <v>0</v>
      </c>
      <c r="K121" s="33">
        <f t="shared" si="9"/>
        <v>0</v>
      </c>
      <c r="L121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tabColor rgb="FF7030A0"/>
    <pageSetUpPr fitToPage="1"/>
  </sheetPr>
  <dimension ref="A1:M78"/>
  <sheetViews>
    <sheetView topLeftCell="A22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710937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151</v>
      </c>
      <c r="F8" s="10"/>
      <c r="G8" s="10"/>
      <c r="H8" s="38"/>
      <c r="I8" s="9" t="s">
        <v>7</v>
      </c>
      <c r="J8" s="10"/>
      <c r="K8" s="10" t="s">
        <v>152</v>
      </c>
      <c r="L8" s="11"/>
    </row>
    <row r="9" spans="1:13" ht="15" customHeight="1">
      <c r="A9" s="12" t="s">
        <v>9</v>
      </c>
      <c r="D9" s="10" t="s">
        <v>151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 thickBot="1">
      <c r="A15" s="17">
        <v>45496</v>
      </c>
      <c r="B15" s="70" t="s">
        <v>1097</v>
      </c>
      <c r="C15" s="28">
        <v>50</v>
      </c>
      <c r="D15" s="29">
        <v>250</v>
      </c>
      <c r="E15" s="21">
        <f>C15*D15</f>
        <v>12500</v>
      </c>
      <c r="F15" s="30"/>
      <c r="G15" s="31"/>
      <c r="H15" s="21"/>
      <c r="I15" s="32">
        <f t="shared" ref="I15:I24" si="0">+I14+C15-F15</f>
        <v>50</v>
      </c>
      <c r="J15" s="40">
        <f t="shared" ref="J15:J24" si="1">ROUND(((K14+E15)-H15)/I15,2)</f>
        <v>250</v>
      </c>
      <c r="K15" s="33">
        <f t="shared" ref="K15:K24" si="2">ROUND(I15*J15,2)</f>
        <v>12500</v>
      </c>
      <c r="L15" s="34"/>
      <c r="M15" s="60"/>
    </row>
    <row r="16" spans="1:13" ht="17.100000000000001" customHeight="1" thickBot="1">
      <c r="A16" s="17">
        <v>45496</v>
      </c>
      <c r="B16" s="18" t="s">
        <v>570</v>
      </c>
      <c r="C16" s="28"/>
      <c r="D16" s="29"/>
      <c r="E16" s="21"/>
      <c r="F16" s="30">
        <v>1</v>
      </c>
      <c r="G16" s="31">
        <f t="shared" ref="G16:G24" si="3">J15</f>
        <v>250</v>
      </c>
      <c r="H16" s="21">
        <f t="shared" ref="H16:H24" si="4">G16*F16</f>
        <v>250</v>
      </c>
      <c r="I16" s="32">
        <f t="shared" si="0"/>
        <v>49</v>
      </c>
      <c r="J16" s="40">
        <f t="shared" si="1"/>
        <v>250</v>
      </c>
      <c r="K16" s="33">
        <f t="shared" si="2"/>
        <v>12250</v>
      </c>
      <c r="L16" s="34"/>
      <c r="M16" s="1" t="s">
        <v>1093</v>
      </c>
    </row>
    <row r="17" spans="1:13" ht="17.100000000000001" customHeight="1" thickBot="1">
      <c r="A17" s="17">
        <v>45497</v>
      </c>
      <c r="B17" s="18" t="s">
        <v>605</v>
      </c>
      <c r="C17" s="28"/>
      <c r="D17" s="29"/>
      <c r="E17" s="21"/>
      <c r="F17" s="30">
        <v>1</v>
      </c>
      <c r="G17" s="31">
        <f t="shared" si="3"/>
        <v>250</v>
      </c>
      <c r="H17" s="21">
        <f t="shared" si="4"/>
        <v>250</v>
      </c>
      <c r="I17" s="32">
        <f t="shared" si="0"/>
        <v>48</v>
      </c>
      <c r="J17" s="40">
        <f t="shared" si="1"/>
        <v>250</v>
      </c>
      <c r="K17" s="33">
        <f t="shared" si="2"/>
        <v>12000</v>
      </c>
      <c r="L17" s="34"/>
      <c r="M17" s="1" t="s">
        <v>1096</v>
      </c>
    </row>
    <row r="18" spans="1:13" ht="17.100000000000001" customHeight="1">
      <c r="A18" s="17">
        <v>45505</v>
      </c>
      <c r="B18" s="18" t="s">
        <v>497</v>
      </c>
      <c r="C18" s="28"/>
      <c r="D18" s="29"/>
      <c r="E18" s="21"/>
      <c r="F18" s="30">
        <v>3</v>
      </c>
      <c r="G18" s="31">
        <f t="shared" si="3"/>
        <v>250</v>
      </c>
      <c r="H18" s="21">
        <f t="shared" si="4"/>
        <v>750</v>
      </c>
      <c r="I18" s="32">
        <f t="shared" si="0"/>
        <v>45</v>
      </c>
      <c r="J18" s="40">
        <f t="shared" si="1"/>
        <v>250</v>
      </c>
      <c r="K18" s="33">
        <f t="shared" si="2"/>
        <v>11250</v>
      </c>
      <c r="L18" s="34"/>
      <c r="M18" s="1" t="s">
        <v>1114</v>
      </c>
    </row>
    <row r="19" spans="1:13" ht="17.100000000000001" customHeight="1">
      <c r="A19" s="17">
        <v>45505</v>
      </c>
      <c r="B19" s="17" t="s">
        <v>566</v>
      </c>
      <c r="C19" s="28"/>
      <c r="D19" s="29"/>
      <c r="E19" s="21"/>
      <c r="F19" s="30">
        <v>1</v>
      </c>
      <c r="G19" s="31">
        <f t="shared" si="3"/>
        <v>250</v>
      </c>
      <c r="H19" s="21">
        <f t="shared" si="4"/>
        <v>250</v>
      </c>
      <c r="I19" s="32">
        <f t="shared" si="0"/>
        <v>44</v>
      </c>
      <c r="J19" s="40">
        <f t="shared" si="1"/>
        <v>250</v>
      </c>
      <c r="K19" s="33">
        <f t="shared" si="2"/>
        <v>11000</v>
      </c>
      <c r="L19" s="34"/>
      <c r="M19" s="1" t="s">
        <v>1116</v>
      </c>
    </row>
    <row r="20" spans="1:13" ht="17.100000000000001" customHeight="1">
      <c r="A20" s="17">
        <v>45509</v>
      </c>
      <c r="B20" s="17" t="s">
        <v>607</v>
      </c>
      <c r="C20" s="28"/>
      <c r="D20" s="29"/>
      <c r="E20" s="21"/>
      <c r="F20" s="30">
        <v>1</v>
      </c>
      <c r="G20" s="31">
        <f t="shared" si="3"/>
        <v>250</v>
      </c>
      <c r="H20" s="21">
        <f t="shared" si="4"/>
        <v>250</v>
      </c>
      <c r="I20" s="32">
        <f t="shared" si="0"/>
        <v>43</v>
      </c>
      <c r="J20" s="40">
        <f t="shared" si="1"/>
        <v>250</v>
      </c>
      <c r="K20" s="33">
        <f t="shared" si="2"/>
        <v>10750</v>
      </c>
      <c r="L20" s="34"/>
      <c r="M20" s="1" t="s">
        <v>1127</v>
      </c>
    </row>
    <row r="21" spans="1:13" ht="17.100000000000001" customHeight="1">
      <c r="A21" s="17">
        <v>45510</v>
      </c>
      <c r="B21" s="36" t="s">
        <v>588</v>
      </c>
      <c r="C21" s="28"/>
      <c r="D21" s="29"/>
      <c r="E21" s="21"/>
      <c r="F21" s="30">
        <v>1</v>
      </c>
      <c r="G21" s="31">
        <f t="shared" si="3"/>
        <v>250</v>
      </c>
      <c r="H21" s="21">
        <f t="shared" si="4"/>
        <v>250</v>
      </c>
      <c r="I21" s="32">
        <f t="shared" si="0"/>
        <v>42</v>
      </c>
      <c r="J21" s="40">
        <f t="shared" si="1"/>
        <v>250</v>
      </c>
      <c r="K21" s="33">
        <f t="shared" si="2"/>
        <v>10500</v>
      </c>
      <c r="L21" s="34"/>
      <c r="M21" s="1" t="s">
        <v>1135</v>
      </c>
    </row>
    <row r="22" spans="1:13" ht="17.100000000000001" customHeight="1">
      <c r="A22" s="17">
        <v>45511</v>
      </c>
      <c r="B22" s="36" t="s">
        <v>585</v>
      </c>
      <c r="C22" s="28"/>
      <c r="D22" s="29"/>
      <c r="E22" s="21"/>
      <c r="F22" s="30">
        <v>2</v>
      </c>
      <c r="G22" s="31">
        <f t="shared" si="3"/>
        <v>250</v>
      </c>
      <c r="H22" s="21">
        <f t="shared" si="4"/>
        <v>500</v>
      </c>
      <c r="I22" s="32">
        <f t="shared" si="0"/>
        <v>40</v>
      </c>
      <c r="J22" s="40">
        <f t="shared" si="1"/>
        <v>250</v>
      </c>
      <c r="K22" s="33">
        <f t="shared" si="2"/>
        <v>10000</v>
      </c>
      <c r="L22" s="34"/>
      <c r="M22" s="1" t="s">
        <v>1142</v>
      </c>
    </row>
    <row r="23" spans="1:13" ht="17.100000000000001" customHeight="1">
      <c r="A23" s="17">
        <v>45512</v>
      </c>
      <c r="B23" s="36" t="s">
        <v>566</v>
      </c>
      <c r="C23" s="28"/>
      <c r="D23" s="29"/>
      <c r="E23" s="21"/>
      <c r="F23" s="30">
        <v>1</v>
      </c>
      <c r="G23" s="31">
        <f t="shared" si="3"/>
        <v>250</v>
      </c>
      <c r="H23" s="21">
        <f t="shared" si="4"/>
        <v>250</v>
      </c>
      <c r="I23" s="32">
        <f t="shared" si="0"/>
        <v>39</v>
      </c>
      <c r="J23" s="40">
        <f t="shared" si="1"/>
        <v>250</v>
      </c>
      <c r="K23" s="33">
        <f t="shared" si="2"/>
        <v>9750</v>
      </c>
      <c r="L23" s="34"/>
      <c r="M23" s="1" t="s">
        <v>1149</v>
      </c>
    </row>
    <row r="24" spans="1:13" ht="17.100000000000001" customHeight="1">
      <c r="A24" s="17">
        <v>45524</v>
      </c>
      <c r="B24" s="70" t="s">
        <v>588</v>
      </c>
      <c r="C24" s="28"/>
      <c r="D24" s="29"/>
      <c r="E24" s="21"/>
      <c r="F24" s="30">
        <v>1</v>
      </c>
      <c r="G24" s="31">
        <f t="shared" si="3"/>
        <v>250</v>
      </c>
      <c r="H24" s="21">
        <f t="shared" si="4"/>
        <v>250</v>
      </c>
      <c r="I24" s="32">
        <f t="shared" si="0"/>
        <v>38</v>
      </c>
      <c r="J24" s="40">
        <f t="shared" si="1"/>
        <v>250</v>
      </c>
      <c r="K24" s="33">
        <f t="shared" si="2"/>
        <v>9500</v>
      </c>
      <c r="L24" s="34"/>
      <c r="M24" s="1" t="s">
        <v>1200</v>
      </c>
    </row>
    <row r="25" spans="1:13" ht="17.100000000000001" customHeight="1">
      <c r="A25" s="17">
        <v>45540</v>
      </c>
      <c r="B25" s="70" t="s">
        <v>588</v>
      </c>
      <c r="C25" s="28"/>
      <c r="D25" s="29"/>
      <c r="E25" s="21"/>
      <c r="F25" s="30">
        <v>1</v>
      </c>
      <c r="G25" s="31">
        <f t="shared" ref="G25" si="5">J24</f>
        <v>250</v>
      </c>
      <c r="H25" s="21">
        <f t="shared" ref="H25" si="6">G25*F25</f>
        <v>250</v>
      </c>
      <c r="I25" s="32">
        <f t="shared" ref="I25" si="7">+I24+C25-F25</f>
        <v>37</v>
      </c>
      <c r="J25" s="40">
        <f t="shared" ref="J25" si="8">ROUND(((K24+E25)-H25)/I25,2)</f>
        <v>250</v>
      </c>
      <c r="K25" s="33">
        <f t="shared" ref="K25" si="9">ROUND(I25*J25,2)</f>
        <v>9250</v>
      </c>
      <c r="L25" s="34"/>
      <c r="M25" s="1" t="s">
        <v>1238</v>
      </c>
    </row>
    <row r="26" spans="1:13" ht="17.100000000000001" customHeight="1">
      <c r="A26" s="17">
        <v>45545</v>
      </c>
      <c r="B26" s="70" t="s">
        <v>572</v>
      </c>
      <c r="C26" s="28"/>
      <c r="D26" s="29"/>
      <c r="E26" s="21"/>
      <c r="F26" s="30">
        <v>1</v>
      </c>
      <c r="G26" s="31">
        <f t="shared" ref="G26" si="10">J25</f>
        <v>250</v>
      </c>
      <c r="H26" s="21">
        <f t="shared" ref="H26" si="11">G26*F26</f>
        <v>250</v>
      </c>
      <c r="I26" s="32">
        <f t="shared" ref="I26" si="12">+I25+C26-F26</f>
        <v>36</v>
      </c>
      <c r="J26" s="40">
        <f t="shared" ref="J26" si="13">ROUND(((K25+E26)-H26)/I26,2)</f>
        <v>250</v>
      </c>
      <c r="K26" s="33">
        <f t="shared" ref="K26" si="14">ROUND(I26*J26,2)</f>
        <v>9000</v>
      </c>
      <c r="L26" s="34"/>
      <c r="M26" s="1" t="s">
        <v>1253</v>
      </c>
    </row>
    <row r="27" spans="1:13" ht="17.100000000000001" customHeight="1">
      <c r="A27" s="17">
        <v>45569</v>
      </c>
      <c r="B27" s="36" t="s">
        <v>566</v>
      </c>
      <c r="C27" s="28"/>
      <c r="D27" s="29"/>
      <c r="E27" s="21"/>
      <c r="F27" s="30">
        <v>1</v>
      </c>
      <c r="G27" s="31">
        <f t="shared" ref="G27" si="15">J26</f>
        <v>250</v>
      </c>
      <c r="H27" s="21">
        <f t="shared" ref="H27" si="16">G27*F27</f>
        <v>250</v>
      </c>
      <c r="I27" s="32">
        <f t="shared" ref="I27" si="17">+I26+C27-F27</f>
        <v>35</v>
      </c>
      <c r="J27" s="40">
        <f t="shared" ref="J27" si="18">ROUND(((K26+E27)-H27)/I27,2)</f>
        <v>250</v>
      </c>
      <c r="K27" s="33">
        <f t="shared" ref="K27" si="19">ROUND(I27*J27,2)</f>
        <v>8750</v>
      </c>
      <c r="L27" s="34"/>
      <c r="M27" s="1" t="s">
        <v>1337</v>
      </c>
    </row>
    <row r="28" spans="1:13" ht="17.100000000000001" customHeight="1">
      <c r="A28" s="17">
        <v>45572</v>
      </c>
      <c r="B28" s="36" t="s">
        <v>607</v>
      </c>
      <c r="C28" s="28"/>
      <c r="D28" s="29"/>
      <c r="E28" s="21"/>
      <c r="F28" s="30">
        <v>1</v>
      </c>
      <c r="G28" s="31">
        <f t="shared" ref="G28" si="20">J27</f>
        <v>250</v>
      </c>
      <c r="H28" s="21">
        <f t="shared" ref="H28" si="21">G28*F28</f>
        <v>250</v>
      </c>
      <c r="I28" s="32">
        <f t="shared" ref="I28" si="22">+I27+C28-F28</f>
        <v>34</v>
      </c>
      <c r="J28" s="40">
        <f t="shared" ref="J28" si="23">ROUND(((K27+E28)-H28)/I28,2)</f>
        <v>250</v>
      </c>
      <c r="K28" s="33">
        <f t="shared" ref="K28" si="24">ROUND(I28*J28,2)</f>
        <v>8500</v>
      </c>
      <c r="L28" s="34"/>
      <c r="M28" s="1" t="s">
        <v>1345</v>
      </c>
    </row>
    <row r="29" spans="1:13" ht="17.100000000000001" customHeight="1">
      <c r="A29" s="17">
        <v>45573</v>
      </c>
      <c r="B29" s="36" t="s">
        <v>570</v>
      </c>
      <c r="C29" s="28"/>
      <c r="D29" s="29"/>
      <c r="E29" s="21"/>
      <c r="F29" s="30">
        <v>1</v>
      </c>
      <c r="G29" s="31">
        <f t="shared" ref="G29" si="25">J28</f>
        <v>250</v>
      </c>
      <c r="H29" s="21">
        <f t="shared" ref="H29" si="26">G29*F29</f>
        <v>250</v>
      </c>
      <c r="I29" s="32">
        <f t="shared" ref="I29" si="27">+I28+C29-F29</f>
        <v>33</v>
      </c>
      <c r="J29" s="40">
        <f t="shared" ref="J29" si="28">ROUND(((K28+E29)-H29)/I29,2)</f>
        <v>250</v>
      </c>
      <c r="K29" s="33">
        <f t="shared" ref="K29" si="29">ROUND(I29*J29,2)</f>
        <v>8250</v>
      </c>
      <c r="L29" s="34"/>
      <c r="M29" s="1" t="s">
        <v>1353</v>
      </c>
    </row>
    <row r="30" spans="1:13" ht="17.100000000000001" customHeight="1">
      <c r="A30" s="17">
        <v>45574</v>
      </c>
      <c r="B30" s="36" t="s">
        <v>588</v>
      </c>
      <c r="C30" s="28"/>
      <c r="D30" s="29"/>
      <c r="E30" s="21"/>
      <c r="F30" s="30">
        <v>1</v>
      </c>
      <c r="G30" s="31">
        <f t="shared" ref="G30" si="30">J29</f>
        <v>250</v>
      </c>
      <c r="H30" s="21">
        <f t="shared" ref="H30" si="31">G30*F30</f>
        <v>250</v>
      </c>
      <c r="I30" s="32">
        <f t="shared" ref="I30" si="32">+I29+C30-F30</f>
        <v>32</v>
      </c>
      <c r="J30" s="40">
        <f t="shared" ref="J30" si="33">ROUND(((K29+E30)-H30)/I30,2)</f>
        <v>250</v>
      </c>
      <c r="K30" s="33">
        <f t="shared" ref="K30" si="34">ROUND(I30*J30,2)</f>
        <v>8000</v>
      </c>
      <c r="L30" s="34"/>
      <c r="M30" s="1" t="s">
        <v>1355</v>
      </c>
    </row>
    <row r="31" spans="1:13" ht="17.100000000000001" customHeight="1">
      <c r="A31" s="17">
        <v>45579</v>
      </c>
      <c r="B31" s="70" t="s">
        <v>566</v>
      </c>
      <c r="C31" s="28"/>
      <c r="D31" s="29"/>
      <c r="E31" s="21"/>
      <c r="F31" s="30">
        <v>1</v>
      </c>
      <c r="G31" s="31">
        <f t="shared" ref="G31" si="35">J30</f>
        <v>250</v>
      </c>
      <c r="H31" s="21">
        <f t="shared" ref="H31" si="36">G31*F31</f>
        <v>250</v>
      </c>
      <c r="I31" s="32">
        <f t="shared" ref="I31" si="37">+I30+C31-F31</f>
        <v>31</v>
      </c>
      <c r="J31" s="40">
        <f t="shared" ref="J31" si="38">ROUND(((K30+E31)-H31)/I31,2)</f>
        <v>250</v>
      </c>
      <c r="K31" s="33">
        <f t="shared" ref="K31" si="39">ROUND(I31*J31,2)</f>
        <v>7750</v>
      </c>
      <c r="L31" s="34"/>
      <c r="M31" s="1" t="s">
        <v>1376</v>
      </c>
    </row>
    <row r="32" spans="1:13" ht="17.100000000000001" customHeight="1">
      <c r="A32" s="17">
        <v>45601</v>
      </c>
      <c r="B32" s="70" t="s">
        <v>585</v>
      </c>
      <c r="C32" s="28"/>
      <c r="D32" s="29"/>
      <c r="E32" s="21"/>
      <c r="F32" s="30">
        <v>2</v>
      </c>
      <c r="G32" s="31">
        <f t="shared" ref="G32" si="40">J31</f>
        <v>250</v>
      </c>
      <c r="H32" s="21">
        <f t="shared" ref="H32" si="41">G32*F32</f>
        <v>500</v>
      </c>
      <c r="I32" s="32">
        <f t="shared" ref="I32" si="42">+I31+C32-F32</f>
        <v>29</v>
      </c>
      <c r="J32" s="40">
        <f t="shared" ref="J32" si="43">ROUND(((K31+E32)-H32)/I32,2)</f>
        <v>250</v>
      </c>
      <c r="K32" s="33">
        <f t="shared" ref="K32" si="44">ROUND(I32*J32,2)</f>
        <v>7250</v>
      </c>
      <c r="L32" s="34"/>
      <c r="M32" s="1" t="s">
        <v>1410</v>
      </c>
    </row>
    <row r="33" spans="1:13" ht="17.100000000000001" customHeight="1">
      <c r="A33" s="17">
        <v>45601</v>
      </c>
      <c r="B33" s="70" t="s">
        <v>566</v>
      </c>
      <c r="C33" s="28"/>
      <c r="D33" s="29"/>
      <c r="E33" s="21"/>
      <c r="F33" s="30">
        <v>2</v>
      </c>
      <c r="G33" s="31">
        <f t="shared" ref="G33" si="45">J32</f>
        <v>250</v>
      </c>
      <c r="H33" s="21">
        <f t="shared" ref="H33" si="46">G33*F33</f>
        <v>500</v>
      </c>
      <c r="I33" s="32">
        <f t="shared" ref="I33" si="47">+I32+C33-F33</f>
        <v>27</v>
      </c>
      <c r="J33" s="40">
        <f t="shared" ref="J33" si="48">ROUND(((K32+E33)-H33)/I33,2)</f>
        <v>250</v>
      </c>
      <c r="K33" s="33">
        <f t="shared" ref="K33" si="49">ROUND(I33*J33,2)</f>
        <v>6750</v>
      </c>
      <c r="L33" s="34"/>
      <c r="M33" s="1" t="s">
        <v>1417</v>
      </c>
    </row>
    <row r="34" spans="1:13" ht="17.100000000000001" customHeight="1">
      <c r="A34" s="17">
        <v>45607</v>
      </c>
      <c r="B34" s="70" t="s">
        <v>566</v>
      </c>
      <c r="C34" s="28"/>
      <c r="D34" s="29"/>
      <c r="E34" s="21"/>
      <c r="F34" s="30">
        <v>1</v>
      </c>
      <c r="G34" s="31">
        <f t="shared" ref="G34" si="50">J33</f>
        <v>250</v>
      </c>
      <c r="H34" s="21">
        <f t="shared" ref="H34" si="51">G34*F34</f>
        <v>250</v>
      </c>
      <c r="I34" s="32">
        <f t="shared" ref="I34" si="52">+I33+C34-F34</f>
        <v>26</v>
      </c>
      <c r="J34" s="40">
        <f t="shared" ref="J34" si="53">ROUND(((K33+E34)-H34)/I34,2)</f>
        <v>250</v>
      </c>
      <c r="K34" s="33">
        <f t="shared" ref="K34" si="54">ROUND(I34*J34,2)</f>
        <v>6500</v>
      </c>
      <c r="L34" s="34"/>
      <c r="M34" s="1" t="s">
        <v>1438</v>
      </c>
    </row>
    <row r="35" spans="1:13" ht="17.100000000000001" customHeight="1">
      <c r="A35" s="17">
        <v>45607</v>
      </c>
      <c r="B35" s="70" t="s">
        <v>585</v>
      </c>
      <c r="C35" s="28"/>
      <c r="D35" s="29"/>
      <c r="E35" s="21"/>
      <c r="F35" s="30">
        <v>1</v>
      </c>
      <c r="G35" s="31">
        <f t="shared" ref="G35" si="55">J34</f>
        <v>250</v>
      </c>
      <c r="H35" s="21">
        <f t="shared" ref="H35" si="56">G35*F35</f>
        <v>250</v>
      </c>
      <c r="I35" s="32">
        <f t="shared" ref="I35" si="57">+I34+C35-F35</f>
        <v>25</v>
      </c>
      <c r="J35" s="40">
        <f t="shared" ref="J35" si="58">ROUND(((K34+E35)-H35)/I35,2)</f>
        <v>250</v>
      </c>
      <c r="K35" s="33">
        <f t="shared" ref="K35" si="59">ROUND(I35*J35,2)</f>
        <v>6250</v>
      </c>
      <c r="L35" s="34"/>
      <c r="M35" s="1" t="s">
        <v>1439</v>
      </c>
    </row>
    <row r="36" spans="1:13" ht="17.100000000000001" customHeight="1">
      <c r="A36" s="17">
        <v>45607</v>
      </c>
      <c r="B36" s="70" t="s">
        <v>580</v>
      </c>
      <c r="C36" s="28"/>
      <c r="D36" s="29"/>
      <c r="E36" s="21"/>
      <c r="F36" s="30">
        <v>1</v>
      </c>
      <c r="G36" s="31">
        <f t="shared" ref="G36:G37" si="60">J35</f>
        <v>250</v>
      </c>
      <c r="H36" s="21">
        <f t="shared" ref="H36" si="61">G36*F36</f>
        <v>250</v>
      </c>
      <c r="I36" s="32">
        <f t="shared" ref="I36:I37" si="62">+I35+C36-F36</f>
        <v>24</v>
      </c>
      <c r="J36" s="40">
        <f t="shared" ref="J36:J37" si="63">ROUND(((K35+E36)-H36)/I36,2)</f>
        <v>250</v>
      </c>
      <c r="K36" s="33">
        <f t="shared" ref="K36:K37" si="64">ROUND(I36*J36,2)</f>
        <v>6000</v>
      </c>
      <c r="L36" s="34"/>
      <c r="M36" s="1" t="s">
        <v>1440</v>
      </c>
    </row>
    <row r="37" spans="1:13" ht="17.100000000000001" customHeight="1">
      <c r="A37" s="17">
        <v>45608</v>
      </c>
      <c r="B37" s="70" t="s">
        <v>588</v>
      </c>
      <c r="C37" s="28"/>
      <c r="D37" s="29"/>
      <c r="E37" s="21"/>
      <c r="F37" s="30">
        <v>1</v>
      </c>
      <c r="G37" s="23">
        <f t="shared" si="60"/>
        <v>250</v>
      </c>
      <c r="H37" s="21">
        <f t="shared" ref="H37" si="65">F37*G37</f>
        <v>250</v>
      </c>
      <c r="I37" s="24">
        <f t="shared" si="62"/>
        <v>23</v>
      </c>
      <c r="J37" s="174">
        <f t="shared" si="63"/>
        <v>250</v>
      </c>
      <c r="K37" s="21">
        <f t="shared" si="64"/>
        <v>5750</v>
      </c>
      <c r="L37" s="34"/>
      <c r="M37" s="1" t="s">
        <v>1447</v>
      </c>
    </row>
    <row r="38" spans="1:13" ht="17.100000000000001" customHeight="1">
      <c r="A38" s="17">
        <v>45616</v>
      </c>
      <c r="B38" s="36" t="s">
        <v>566</v>
      </c>
      <c r="C38" s="28"/>
      <c r="D38" s="29"/>
      <c r="E38" s="21"/>
      <c r="F38" s="30">
        <v>1</v>
      </c>
      <c r="G38" s="23">
        <f t="shared" ref="G38" si="66">J37</f>
        <v>250</v>
      </c>
      <c r="H38" s="21">
        <f t="shared" ref="H38" si="67">F38*G38</f>
        <v>250</v>
      </c>
      <c r="I38" s="24">
        <f t="shared" ref="I38" si="68">+I37+C38-F38</f>
        <v>22</v>
      </c>
      <c r="J38" s="174">
        <f t="shared" ref="J38" si="69">ROUND(((K37+E38)-H38)/I38,2)</f>
        <v>250</v>
      </c>
      <c r="K38" s="21">
        <f t="shared" ref="K38" si="70">ROUND(I38*J38,2)</f>
        <v>5500</v>
      </c>
      <c r="L38" s="34"/>
      <c r="M38" s="1" t="s">
        <v>1460</v>
      </c>
    </row>
    <row r="39" spans="1:13" ht="17.100000000000001" customHeight="1">
      <c r="A39" s="17">
        <v>45630</v>
      </c>
      <c r="B39" s="36" t="s">
        <v>572</v>
      </c>
      <c r="C39" s="28"/>
      <c r="D39" s="29"/>
      <c r="E39" s="21"/>
      <c r="F39" s="30">
        <v>1</v>
      </c>
      <c r="G39" s="23">
        <f t="shared" ref="G39" si="71">J38</f>
        <v>250</v>
      </c>
      <c r="H39" s="21">
        <f t="shared" ref="H39" si="72">F39*G39</f>
        <v>250</v>
      </c>
      <c r="I39" s="24">
        <f t="shared" ref="I39" si="73">+I38+C39-F39</f>
        <v>21</v>
      </c>
      <c r="J39" s="174">
        <f t="shared" ref="J39" si="74">ROUND(((K38+E39)-H39)/I39,2)</f>
        <v>250</v>
      </c>
      <c r="K39" s="21">
        <f t="shared" ref="K39" si="75">ROUND(I39*J39,2)</f>
        <v>5250</v>
      </c>
      <c r="L39" s="34"/>
      <c r="M39" s="1" t="s">
        <v>1486</v>
      </c>
    </row>
    <row r="40" spans="1:13" ht="17.100000000000001" customHeight="1">
      <c r="A40" s="17">
        <v>45635</v>
      </c>
      <c r="B40" s="36" t="s">
        <v>585</v>
      </c>
      <c r="C40" s="28"/>
      <c r="D40" s="29"/>
      <c r="E40" s="21"/>
      <c r="F40" s="30">
        <v>1</v>
      </c>
      <c r="G40" s="23">
        <f t="shared" ref="G40" si="76">J39</f>
        <v>250</v>
      </c>
      <c r="H40" s="21">
        <f t="shared" ref="H40" si="77">F40*G40</f>
        <v>250</v>
      </c>
      <c r="I40" s="24">
        <f t="shared" ref="I40" si="78">+I39+C40-F40</f>
        <v>20</v>
      </c>
      <c r="J40" s="174">
        <f t="shared" ref="J40" si="79">ROUND(((K39+E40)-H40)/I40,2)</f>
        <v>250</v>
      </c>
      <c r="K40" s="21">
        <f t="shared" ref="K40" si="80">ROUND(I40*J40,2)</f>
        <v>5000</v>
      </c>
      <c r="L40" s="34"/>
      <c r="M40" s="1" t="s">
        <v>1492</v>
      </c>
    </row>
    <row r="41" spans="1:13" ht="17.100000000000001" customHeight="1">
      <c r="A41" s="17">
        <v>45636</v>
      </c>
      <c r="B41" s="36" t="s">
        <v>588</v>
      </c>
      <c r="C41" s="28"/>
      <c r="D41" s="29"/>
      <c r="E41" s="21"/>
      <c r="F41" s="30">
        <v>1</v>
      </c>
      <c r="G41" s="23">
        <f t="shared" ref="G41" si="81">J40</f>
        <v>250</v>
      </c>
      <c r="H41" s="21">
        <f t="shared" ref="H41" si="82">F41*G41</f>
        <v>250</v>
      </c>
      <c r="I41" s="24">
        <f t="shared" ref="I41" si="83">+I40+C41-F41</f>
        <v>19</v>
      </c>
      <c r="J41" s="174">
        <f t="shared" ref="J41" si="84">ROUND(((K40+E41)-H41)/I41,2)</f>
        <v>250</v>
      </c>
      <c r="K41" s="21">
        <f t="shared" ref="K41" si="85">ROUND(I41*J41,2)</f>
        <v>4750</v>
      </c>
      <c r="L41" s="34"/>
      <c r="M41" s="1" t="s">
        <v>1499</v>
      </c>
    </row>
    <row r="42" spans="1:13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3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tabColor rgb="FFFF0000"/>
    <pageSetUpPr fitToPage="1"/>
  </sheetPr>
  <dimension ref="A1:L78"/>
  <sheetViews>
    <sheetView topLeftCell="A10" zoomScaleNormal="100" zoomScaleSheetLayoutView="100" workbookViewId="0">
      <selection activeCell="L41" sqref="L4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153</v>
      </c>
      <c r="F8" s="10"/>
      <c r="G8" s="10"/>
      <c r="H8" s="38"/>
      <c r="I8" s="9" t="s">
        <v>7</v>
      </c>
      <c r="J8" s="10"/>
      <c r="K8" s="10" t="s">
        <v>155</v>
      </c>
      <c r="L8" s="11"/>
    </row>
    <row r="9" spans="1:12" ht="15" customHeight="1">
      <c r="A9" s="12" t="s">
        <v>9</v>
      </c>
      <c r="D9" s="10" t="s">
        <v>154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tabColor rgb="FFFF0000"/>
    <pageSetUpPr fitToPage="1"/>
  </sheetPr>
  <dimension ref="A1:N121"/>
  <sheetViews>
    <sheetView topLeftCell="A8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140625" style="165" customWidth="1"/>
    <col min="14" max="16384" width="9.140625" style="1"/>
  </cols>
  <sheetData>
    <row r="1" spans="1:14" ht="28.5" customHeight="1">
      <c r="K1" s="467" t="s">
        <v>0</v>
      </c>
      <c r="L1" s="467"/>
    </row>
    <row r="2" spans="1:14" ht="15" customHeight="1"/>
    <row r="3" spans="1:14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4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4" s="3" customFormat="1" ht="15" customHeight="1">
      <c r="L5" s="4"/>
      <c r="M5" s="4"/>
    </row>
    <row r="6" spans="1:14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4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4" ht="15" customHeight="1" thickBot="1">
      <c r="A8" s="8" t="s">
        <v>5</v>
      </c>
      <c r="B8" s="10"/>
      <c r="C8" s="10"/>
      <c r="D8" s="10" t="s">
        <v>156</v>
      </c>
      <c r="F8" s="10"/>
      <c r="G8" s="10"/>
      <c r="H8" s="38"/>
      <c r="I8" s="9" t="s">
        <v>7</v>
      </c>
      <c r="J8" s="10"/>
      <c r="K8" s="10" t="s">
        <v>158</v>
      </c>
      <c r="L8" s="11"/>
    </row>
    <row r="9" spans="1:14" ht="15" customHeight="1">
      <c r="A9" s="12" t="s">
        <v>9</v>
      </c>
      <c r="D9" s="10" t="s">
        <v>157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4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4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4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4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4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4" ht="17.100000000000001" customHeight="1">
      <c r="A15" s="17">
        <v>45643</v>
      </c>
      <c r="B15" s="70" t="s">
        <v>1525</v>
      </c>
      <c r="C15" s="28">
        <v>20</v>
      </c>
      <c r="D15" s="29">
        <v>58</v>
      </c>
      <c r="E15" s="21">
        <f>C15*D15</f>
        <v>1160</v>
      </c>
      <c r="F15" s="22"/>
      <c r="G15" s="31">
        <f>J14</f>
        <v>0</v>
      </c>
      <c r="H15" s="21">
        <f>G15*F15</f>
        <v>0</v>
      </c>
      <c r="I15" s="32">
        <f>+I14+C15-F15</f>
        <v>20</v>
      </c>
      <c r="J15" s="40">
        <f>ROUND(((K14+E15)-H15)/I15,2)</f>
        <v>58</v>
      </c>
      <c r="K15" s="33">
        <f>ROUND(I15*J15,2)</f>
        <v>1160</v>
      </c>
      <c r="L15" s="34"/>
      <c r="M15" s="169"/>
      <c r="N15" s="62"/>
    </row>
    <row r="16" spans="1:14" ht="17.100000000000001" customHeight="1">
      <c r="A16" s="17"/>
      <c r="B16" s="70"/>
      <c r="C16" s="28"/>
      <c r="D16" s="29"/>
      <c r="E16" s="21"/>
      <c r="F16" s="30"/>
      <c r="G16" s="31">
        <f>J15</f>
        <v>58</v>
      </c>
      <c r="H16" s="21">
        <f>G16*F16</f>
        <v>0</v>
      </c>
      <c r="I16" s="32">
        <f>+I15+C16-F16</f>
        <v>20</v>
      </c>
      <c r="J16" s="40">
        <f>ROUND(((K15+E16)-H16)/I16,2)</f>
        <v>58</v>
      </c>
      <c r="K16" s="33">
        <f>ROUND(I16*J16,2)</f>
        <v>1160</v>
      </c>
      <c r="L16" s="34"/>
    </row>
    <row r="17" spans="1:12" ht="17.100000000000001" customHeight="1">
      <c r="A17" s="17"/>
      <c r="B17" s="70"/>
      <c r="C17" s="28"/>
      <c r="D17" s="29"/>
      <c r="E17" s="21"/>
      <c r="F17" s="30"/>
      <c r="G17" s="31">
        <f>J16</f>
        <v>58</v>
      </c>
      <c r="H17" s="21">
        <f>G17*F17</f>
        <v>0</v>
      </c>
      <c r="I17" s="32">
        <f>+I16+C17-F17</f>
        <v>20</v>
      </c>
      <c r="J17" s="40">
        <f>ROUND(((K16+E17)-H17)/I17,2)</f>
        <v>58</v>
      </c>
      <c r="K17" s="33">
        <f>ROUND(I17*J17,2)</f>
        <v>1160</v>
      </c>
      <c r="L17" s="34"/>
    </row>
    <row r="18" spans="1:12" ht="17.100000000000001" customHeight="1">
      <c r="A18" s="17"/>
      <c r="B18" s="70"/>
      <c r="C18" s="28"/>
      <c r="D18" s="29"/>
      <c r="E18" s="21"/>
      <c r="F18" s="30"/>
      <c r="G18" s="31">
        <f>J17</f>
        <v>58</v>
      </c>
      <c r="H18" s="21">
        <f>G18*F18</f>
        <v>0</v>
      </c>
      <c r="I18" s="32">
        <f>+I17+C18-F18</f>
        <v>20</v>
      </c>
      <c r="J18" s="40">
        <f>ROUND(((K17+E18)-H18)/I18,2)</f>
        <v>58</v>
      </c>
      <c r="K18" s="33">
        <f>ROUND(I18*J18,2)</f>
        <v>1160</v>
      </c>
      <c r="L18" s="34"/>
    </row>
    <row r="19" spans="1:12" ht="17.100000000000001" customHeight="1">
      <c r="A19" s="17"/>
      <c r="B19" s="70"/>
      <c r="C19" s="28"/>
      <c r="D19" s="29"/>
      <c r="E19" s="21"/>
      <c r="F19" s="30"/>
      <c r="G19" s="31">
        <f t="shared" ref="G19:G27" si="0">J18</f>
        <v>58</v>
      </c>
      <c r="H19" s="21">
        <f t="shared" ref="H19:H27" si="1">G19*F19</f>
        <v>0</v>
      </c>
      <c r="I19" s="32">
        <f t="shared" ref="I19:I27" si="2">+I18+C19-F19</f>
        <v>20</v>
      </c>
      <c r="J19" s="40">
        <f t="shared" ref="J19:J27" si="3">ROUND(((K18+E19)-H19)/I19,2)</f>
        <v>58</v>
      </c>
      <c r="K19" s="33">
        <f t="shared" ref="K19:K27" si="4">ROUND(I19*J19,2)</f>
        <v>1160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31">
        <f t="shared" si="0"/>
        <v>58</v>
      </c>
      <c r="H20" s="21">
        <f t="shared" si="1"/>
        <v>0</v>
      </c>
      <c r="I20" s="32">
        <f t="shared" si="2"/>
        <v>20</v>
      </c>
      <c r="J20" s="40">
        <f t="shared" si="3"/>
        <v>58</v>
      </c>
      <c r="K20" s="33">
        <f t="shared" si="4"/>
        <v>1160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>
        <f t="shared" si="0"/>
        <v>58</v>
      </c>
      <c r="H21" s="21">
        <f t="shared" si="1"/>
        <v>0</v>
      </c>
      <c r="I21" s="32">
        <f t="shared" si="2"/>
        <v>20</v>
      </c>
      <c r="J21" s="40">
        <f t="shared" si="3"/>
        <v>58</v>
      </c>
      <c r="K21" s="33">
        <f t="shared" si="4"/>
        <v>1160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>
        <f t="shared" si="0"/>
        <v>58</v>
      </c>
      <c r="H22" s="21">
        <f t="shared" si="1"/>
        <v>0</v>
      </c>
      <c r="I22" s="32">
        <f t="shared" si="2"/>
        <v>20</v>
      </c>
      <c r="J22" s="40">
        <f t="shared" si="3"/>
        <v>58</v>
      </c>
      <c r="K22" s="33">
        <f t="shared" si="4"/>
        <v>1160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>
        <f t="shared" si="0"/>
        <v>58</v>
      </c>
      <c r="H23" s="21">
        <f t="shared" si="1"/>
        <v>0</v>
      </c>
      <c r="I23" s="32">
        <f t="shared" si="2"/>
        <v>20</v>
      </c>
      <c r="J23" s="40">
        <f t="shared" si="3"/>
        <v>58</v>
      </c>
      <c r="K23" s="33">
        <f t="shared" si="4"/>
        <v>1160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>
        <f t="shared" si="0"/>
        <v>58</v>
      </c>
      <c r="H24" s="21">
        <f t="shared" si="1"/>
        <v>0</v>
      </c>
      <c r="I24" s="32">
        <f t="shared" si="2"/>
        <v>20</v>
      </c>
      <c r="J24" s="40">
        <f t="shared" si="3"/>
        <v>58</v>
      </c>
      <c r="K24" s="33">
        <f t="shared" si="4"/>
        <v>1160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>
        <f t="shared" si="0"/>
        <v>58</v>
      </c>
      <c r="H25" s="21">
        <f t="shared" si="1"/>
        <v>0</v>
      </c>
      <c r="I25" s="32">
        <f t="shared" si="2"/>
        <v>20</v>
      </c>
      <c r="J25" s="40">
        <f t="shared" si="3"/>
        <v>58</v>
      </c>
      <c r="K25" s="33">
        <f t="shared" si="4"/>
        <v>1160</v>
      </c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>
        <f t="shared" si="0"/>
        <v>58</v>
      </c>
      <c r="H26" s="21">
        <f t="shared" si="1"/>
        <v>0</v>
      </c>
      <c r="I26" s="32">
        <f t="shared" si="2"/>
        <v>20</v>
      </c>
      <c r="J26" s="40">
        <f t="shared" si="3"/>
        <v>58</v>
      </c>
      <c r="K26" s="33">
        <f t="shared" si="4"/>
        <v>1160</v>
      </c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>
        <f t="shared" si="0"/>
        <v>58</v>
      </c>
      <c r="H27" s="21">
        <f t="shared" si="1"/>
        <v>0</v>
      </c>
      <c r="I27" s="32">
        <f t="shared" si="2"/>
        <v>20</v>
      </c>
      <c r="J27" s="40">
        <f t="shared" si="3"/>
        <v>58</v>
      </c>
      <c r="K27" s="33">
        <f t="shared" si="4"/>
        <v>1160</v>
      </c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>
        <f t="shared" ref="G28:G36" si="5">J27</f>
        <v>58</v>
      </c>
      <c r="H28" s="21">
        <f t="shared" ref="H28:H36" si="6">G28*F28</f>
        <v>0</v>
      </c>
      <c r="I28" s="32">
        <f t="shared" ref="I28:I36" si="7">+I27+C28-F28</f>
        <v>20</v>
      </c>
      <c r="J28" s="40">
        <f t="shared" ref="J28:J36" si="8">ROUND(((K27+E28)-H28)/I28,2)</f>
        <v>58</v>
      </c>
      <c r="K28" s="33">
        <f t="shared" ref="K28:K36" si="9">ROUND(I28*J28,2)</f>
        <v>1160</v>
      </c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>
        <f t="shared" si="5"/>
        <v>58</v>
      </c>
      <c r="H29" s="21">
        <f t="shared" si="6"/>
        <v>0</v>
      </c>
      <c r="I29" s="32">
        <f t="shared" si="7"/>
        <v>20</v>
      </c>
      <c r="J29" s="40">
        <f t="shared" si="8"/>
        <v>58</v>
      </c>
      <c r="K29" s="33">
        <f t="shared" si="9"/>
        <v>1160</v>
      </c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>
        <f t="shared" si="5"/>
        <v>58</v>
      </c>
      <c r="H30" s="21">
        <f t="shared" si="6"/>
        <v>0</v>
      </c>
      <c r="I30" s="32">
        <f t="shared" si="7"/>
        <v>20</v>
      </c>
      <c r="J30" s="40">
        <f t="shared" si="8"/>
        <v>58</v>
      </c>
      <c r="K30" s="33">
        <f t="shared" si="9"/>
        <v>1160</v>
      </c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>
        <f t="shared" si="5"/>
        <v>58</v>
      </c>
      <c r="H31" s="21">
        <f t="shared" si="6"/>
        <v>0</v>
      </c>
      <c r="I31" s="32">
        <f t="shared" si="7"/>
        <v>20</v>
      </c>
      <c r="J31" s="40">
        <f t="shared" si="8"/>
        <v>58</v>
      </c>
      <c r="K31" s="33">
        <f t="shared" si="9"/>
        <v>1160</v>
      </c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>
        <f t="shared" si="5"/>
        <v>58</v>
      </c>
      <c r="H32" s="21">
        <f t="shared" si="6"/>
        <v>0</v>
      </c>
      <c r="I32" s="32">
        <f t="shared" si="7"/>
        <v>20</v>
      </c>
      <c r="J32" s="40">
        <f t="shared" si="8"/>
        <v>58</v>
      </c>
      <c r="K32" s="33">
        <f t="shared" si="9"/>
        <v>1160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>
        <f t="shared" si="5"/>
        <v>58</v>
      </c>
      <c r="H33" s="21">
        <f t="shared" si="6"/>
        <v>0</v>
      </c>
      <c r="I33" s="32">
        <f t="shared" si="7"/>
        <v>20</v>
      </c>
      <c r="J33" s="40">
        <f t="shared" si="8"/>
        <v>58</v>
      </c>
      <c r="K33" s="33">
        <f t="shared" si="9"/>
        <v>1160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>
        <f t="shared" si="5"/>
        <v>58</v>
      </c>
      <c r="H34" s="21">
        <f t="shared" si="6"/>
        <v>0</v>
      </c>
      <c r="I34" s="32">
        <f t="shared" si="7"/>
        <v>20</v>
      </c>
      <c r="J34" s="40">
        <f t="shared" si="8"/>
        <v>58</v>
      </c>
      <c r="K34" s="33">
        <f t="shared" si="9"/>
        <v>1160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>
        <f t="shared" si="5"/>
        <v>58</v>
      </c>
      <c r="H35" s="21">
        <f t="shared" si="6"/>
        <v>0</v>
      </c>
      <c r="I35" s="32">
        <f t="shared" si="7"/>
        <v>20</v>
      </c>
      <c r="J35" s="40">
        <f t="shared" si="8"/>
        <v>58</v>
      </c>
      <c r="K35" s="33">
        <f t="shared" si="9"/>
        <v>1160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>
        <f t="shared" si="5"/>
        <v>58</v>
      </c>
      <c r="H36" s="21">
        <f t="shared" si="6"/>
        <v>0</v>
      </c>
      <c r="I36" s="32">
        <f t="shared" si="7"/>
        <v>20</v>
      </c>
      <c r="J36" s="40">
        <f t="shared" si="8"/>
        <v>58</v>
      </c>
      <c r="K36" s="33">
        <f t="shared" si="9"/>
        <v>1160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>
        <f>J36</f>
        <v>58</v>
      </c>
      <c r="H37" s="21">
        <f>G37*F37</f>
        <v>0</v>
      </c>
      <c r="I37" s="32">
        <f t="shared" ref="I37:I45" si="10">+I36+C37-F37</f>
        <v>20</v>
      </c>
      <c r="J37" s="40">
        <f>ROUND(((K36+E37)-H37)/I37,2)</f>
        <v>58</v>
      </c>
      <c r="K37" s="33">
        <f t="shared" ref="K37:K64" si="11">ROUND(I37*J37,2)</f>
        <v>1160</v>
      </c>
      <c r="L37" s="34"/>
    </row>
    <row r="38" spans="1:12">
      <c r="A38" s="17"/>
      <c r="B38" s="70"/>
      <c r="C38" s="28"/>
      <c r="D38" s="29"/>
      <c r="E38" s="21"/>
      <c r="F38" s="30"/>
      <c r="G38" s="31">
        <f>J37</f>
        <v>58</v>
      </c>
      <c r="H38" s="21">
        <f>G38*F38</f>
        <v>0</v>
      </c>
      <c r="I38" s="32">
        <f t="shared" si="10"/>
        <v>20</v>
      </c>
      <c r="J38" s="40">
        <f>ROUND(((K37+E38)-H38)/I38,2)</f>
        <v>58</v>
      </c>
      <c r="K38" s="33">
        <f t="shared" si="11"/>
        <v>1160</v>
      </c>
      <c r="L38" s="34"/>
    </row>
    <row r="39" spans="1:12">
      <c r="A39" s="17"/>
      <c r="B39" s="70"/>
      <c r="C39" s="28"/>
      <c r="D39" s="29"/>
      <c r="E39" s="21"/>
      <c r="F39" s="30"/>
      <c r="G39" s="31">
        <f>J38</f>
        <v>58</v>
      </c>
      <c r="H39" s="21">
        <f>G39*F39</f>
        <v>0</v>
      </c>
      <c r="I39" s="32">
        <f t="shared" si="10"/>
        <v>20</v>
      </c>
      <c r="J39" s="40">
        <f>ROUND(((K38+E39)-H39)/I39,2)</f>
        <v>58</v>
      </c>
      <c r="K39" s="33">
        <f t="shared" si="11"/>
        <v>1160</v>
      </c>
      <c r="L39" s="34"/>
    </row>
    <row r="40" spans="1:12">
      <c r="A40" s="17"/>
      <c r="B40" s="70"/>
      <c r="C40" s="28"/>
      <c r="D40" s="29"/>
      <c r="E40" s="21"/>
      <c r="F40" s="30"/>
      <c r="G40" s="31">
        <f t="shared" ref="G40:G45" si="12">J39</f>
        <v>58</v>
      </c>
      <c r="H40" s="21">
        <f t="shared" ref="H40:H45" si="13">G40*F40</f>
        <v>0</v>
      </c>
      <c r="I40" s="32">
        <f t="shared" si="10"/>
        <v>20</v>
      </c>
      <c r="J40" s="40">
        <v>0</v>
      </c>
      <c r="K40" s="33">
        <f t="shared" si="11"/>
        <v>0</v>
      </c>
      <c r="L40" s="34"/>
    </row>
    <row r="41" spans="1:12">
      <c r="A41" s="17"/>
      <c r="B41" s="70"/>
      <c r="C41" s="28"/>
      <c r="D41" s="29"/>
      <c r="E41" s="21"/>
      <c r="F41" s="30"/>
      <c r="G41" s="31">
        <f t="shared" si="12"/>
        <v>0</v>
      </c>
      <c r="H41" s="21">
        <f t="shared" si="13"/>
        <v>0</v>
      </c>
      <c r="I41" s="32">
        <f t="shared" si="10"/>
        <v>20</v>
      </c>
      <c r="J41" s="40">
        <f t="shared" ref="J41:J64" si="14">ROUND(((K40+E41)-H41)/I41,2)</f>
        <v>0</v>
      </c>
      <c r="K41" s="33">
        <f t="shared" si="11"/>
        <v>0</v>
      </c>
      <c r="L41" s="34"/>
    </row>
    <row r="42" spans="1:12">
      <c r="A42" s="17"/>
      <c r="B42" s="70"/>
      <c r="C42" s="28"/>
      <c r="D42" s="29"/>
      <c r="E42" s="21"/>
      <c r="F42" s="30"/>
      <c r="G42" s="31">
        <f t="shared" si="12"/>
        <v>0</v>
      </c>
      <c r="H42" s="21">
        <f t="shared" si="13"/>
        <v>0</v>
      </c>
      <c r="I42" s="32">
        <f t="shared" si="10"/>
        <v>20</v>
      </c>
      <c r="J42" s="40">
        <f t="shared" si="14"/>
        <v>0</v>
      </c>
      <c r="K42" s="33">
        <f t="shared" si="11"/>
        <v>0</v>
      </c>
      <c r="L42" s="34"/>
    </row>
    <row r="43" spans="1:12">
      <c r="A43" s="17"/>
      <c r="B43" s="70"/>
      <c r="C43" s="28"/>
      <c r="D43" s="29"/>
      <c r="E43" s="21"/>
      <c r="F43" s="30"/>
      <c r="G43" s="31">
        <f t="shared" si="12"/>
        <v>0</v>
      </c>
      <c r="H43" s="21">
        <f t="shared" si="13"/>
        <v>0</v>
      </c>
      <c r="I43" s="32">
        <f t="shared" si="10"/>
        <v>20</v>
      </c>
      <c r="J43" s="40">
        <f t="shared" si="14"/>
        <v>0</v>
      </c>
      <c r="K43" s="33">
        <f t="shared" si="11"/>
        <v>0</v>
      </c>
      <c r="L43" s="34"/>
    </row>
    <row r="44" spans="1:12">
      <c r="A44" s="17"/>
      <c r="B44" s="70"/>
      <c r="C44" s="28"/>
      <c r="D44" s="29"/>
      <c r="E44" s="21"/>
      <c r="F44" s="30"/>
      <c r="G44" s="31">
        <f t="shared" si="12"/>
        <v>0</v>
      </c>
      <c r="H44" s="21">
        <f t="shared" si="13"/>
        <v>0</v>
      </c>
      <c r="I44" s="32">
        <f t="shared" si="10"/>
        <v>20</v>
      </c>
      <c r="J44" s="40">
        <f t="shared" si="14"/>
        <v>0</v>
      </c>
      <c r="K44" s="33">
        <f t="shared" si="11"/>
        <v>0</v>
      </c>
      <c r="L44" s="34"/>
    </row>
    <row r="45" spans="1:12">
      <c r="A45" s="17"/>
      <c r="B45" s="70"/>
      <c r="C45" s="28"/>
      <c r="D45" s="29"/>
      <c r="E45" s="21"/>
      <c r="F45" s="30"/>
      <c r="G45" s="31">
        <f t="shared" si="12"/>
        <v>0</v>
      </c>
      <c r="H45" s="21">
        <f t="shared" si="13"/>
        <v>0</v>
      </c>
      <c r="I45" s="32">
        <f t="shared" si="10"/>
        <v>20</v>
      </c>
      <c r="J45" s="40">
        <f t="shared" si="14"/>
        <v>0</v>
      </c>
      <c r="K45" s="33">
        <f t="shared" si="11"/>
        <v>0</v>
      </c>
      <c r="L45" s="34"/>
    </row>
    <row r="46" spans="1:12">
      <c r="A46" s="17"/>
      <c r="B46" s="70"/>
      <c r="C46" s="28"/>
      <c r="D46" s="29"/>
      <c r="E46" s="21"/>
      <c r="F46" s="30"/>
      <c r="G46" s="31">
        <f t="shared" ref="G46:G59" si="15">J45</f>
        <v>0</v>
      </c>
      <c r="H46" s="21">
        <f t="shared" ref="H46:H64" si="16">G46*F46</f>
        <v>0</v>
      </c>
      <c r="I46" s="32">
        <f t="shared" ref="I46:I106" si="17">+I45+C46-F46</f>
        <v>20</v>
      </c>
      <c r="J46" s="40">
        <f t="shared" si="14"/>
        <v>0</v>
      </c>
      <c r="K46" s="33">
        <f t="shared" si="11"/>
        <v>0</v>
      </c>
      <c r="L46" s="34"/>
    </row>
    <row r="47" spans="1:12">
      <c r="A47" s="17"/>
      <c r="B47" s="70"/>
      <c r="C47" s="28"/>
      <c r="D47" s="29"/>
      <c r="E47" s="21"/>
      <c r="F47" s="30"/>
      <c r="G47" s="31">
        <f t="shared" si="15"/>
        <v>0</v>
      </c>
      <c r="H47" s="21">
        <f t="shared" si="16"/>
        <v>0</v>
      </c>
      <c r="I47" s="32">
        <f t="shared" si="17"/>
        <v>20</v>
      </c>
      <c r="J47" s="40">
        <f t="shared" si="14"/>
        <v>0</v>
      </c>
      <c r="K47" s="33">
        <f t="shared" si="11"/>
        <v>0</v>
      </c>
      <c r="L47" s="34"/>
    </row>
    <row r="48" spans="1:12">
      <c r="A48" s="17"/>
      <c r="B48" s="70"/>
      <c r="C48" s="28"/>
      <c r="D48" s="29"/>
      <c r="E48" s="21"/>
      <c r="F48" s="30"/>
      <c r="G48" s="31">
        <f t="shared" si="15"/>
        <v>0</v>
      </c>
      <c r="H48" s="21">
        <f t="shared" si="16"/>
        <v>0</v>
      </c>
      <c r="I48" s="32">
        <f t="shared" si="17"/>
        <v>20</v>
      </c>
      <c r="J48" s="40">
        <f t="shared" si="14"/>
        <v>0</v>
      </c>
      <c r="K48" s="33">
        <f t="shared" si="11"/>
        <v>0</v>
      </c>
      <c r="L48" s="34"/>
    </row>
    <row r="49" spans="1:12">
      <c r="A49" s="17"/>
      <c r="B49" s="70"/>
      <c r="C49" s="28"/>
      <c r="D49" s="29"/>
      <c r="E49" s="21"/>
      <c r="F49" s="30"/>
      <c r="G49" s="31">
        <f t="shared" si="15"/>
        <v>0</v>
      </c>
      <c r="H49" s="21">
        <f t="shared" si="16"/>
        <v>0</v>
      </c>
      <c r="I49" s="32">
        <f t="shared" si="17"/>
        <v>20</v>
      </c>
      <c r="J49" s="40">
        <f t="shared" si="14"/>
        <v>0</v>
      </c>
      <c r="K49" s="33">
        <f t="shared" si="11"/>
        <v>0</v>
      </c>
      <c r="L49" s="34"/>
    </row>
    <row r="50" spans="1:12">
      <c r="A50" s="17"/>
      <c r="B50" s="70"/>
      <c r="C50" s="28"/>
      <c r="D50" s="29"/>
      <c r="E50" s="21"/>
      <c r="F50" s="30"/>
      <c r="G50" s="31">
        <f t="shared" si="15"/>
        <v>0</v>
      </c>
      <c r="H50" s="21">
        <f t="shared" si="16"/>
        <v>0</v>
      </c>
      <c r="I50" s="32">
        <f t="shared" si="17"/>
        <v>20</v>
      </c>
      <c r="J50" s="40">
        <f t="shared" si="14"/>
        <v>0</v>
      </c>
      <c r="K50" s="33">
        <f t="shared" si="11"/>
        <v>0</v>
      </c>
      <c r="L50" s="34"/>
    </row>
    <row r="51" spans="1:12">
      <c r="A51" s="17"/>
      <c r="B51" s="70"/>
      <c r="C51" s="28"/>
      <c r="D51" s="29"/>
      <c r="E51" s="21"/>
      <c r="F51" s="30"/>
      <c r="G51" s="31">
        <f t="shared" si="15"/>
        <v>0</v>
      </c>
      <c r="H51" s="21">
        <f t="shared" si="16"/>
        <v>0</v>
      </c>
      <c r="I51" s="32">
        <f t="shared" si="17"/>
        <v>20</v>
      </c>
      <c r="J51" s="40">
        <f t="shared" si="14"/>
        <v>0</v>
      </c>
      <c r="K51" s="33">
        <f t="shared" si="11"/>
        <v>0</v>
      </c>
      <c r="L51" s="34"/>
    </row>
    <row r="52" spans="1:12">
      <c r="A52" s="17"/>
      <c r="B52" s="70"/>
      <c r="C52" s="28"/>
      <c r="D52" s="29"/>
      <c r="E52" s="21"/>
      <c r="F52" s="30"/>
      <c r="G52" s="31">
        <f t="shared" si="15"/>
        <v>0</v>
      </c>
      <c r="H52" s="21">
        <f t="shared" si="16"/>
        <v>0</v>
      </c>
      <c r="I52" s="32">
        <f t="shared" si="17"/>
        <v>20</v>
      </c>
      <c r="J52" s="40">
        <f t="shared" si="14"/>
        <v>0</v>
      </c>
      <c r="K52" s="33">
        <f t="shared" si="11"/>
        <v>0</v>
      </c>
      <c r="L52" s="34"/>
    </row>
    <row r="53" spans="1:12">
      <c r="A53" s="17"/>
      <c r="B53" s="70"/>
      <c r="C53" s="28"/>
      <c r="D53" s="29"/>
      <c r="E53" s="21"/>
      <c r="F53" s="30"/>
      <c r="G53" s="31">
        <f t="shared" si="15"/>
        <v>0</v>
      </c>
      <c r="H53" s="21">
        <f t="shared" si="16"/>
        <v>0</v>
      </c>
      <c r="I53" s="32">
        <f t="shared" si="17"/>
        <v>20</v>
      </c>
      <c r="J53" s="40">
        <f t="shared" si="14"/>
        <v>0</v>
      </c>
      <c r="K53" s="33">
        <f t="shared" si="11"/>
        <v>0</v>
      </c>
      <c r="L53" s="34"/>
    </row>
    <row r="54" spans="1:12">
      <c r="A54" s="17"/>
      <c r="B54" s="70"/>
      <c r="C54" s="28"/>
      <c r="D54" s="29"/>
      <c r="E54" s="21"/>
      <c r="F54" s="30"/>
      <c r="G54" s="31">
        <f t="shared" si="15"/>
        <v>0</v>
      </c>
      <c r="H54" s="21">
        <f t="shared" si="16"/>
        <v>0</v>
      </c>
      <c r="I54" s="32">
        <f t="shared" ref="I54:I64" si="18">+I53+C54-F54</f>
        <v>20</v>
      </c>
      <c r="J54" s="40">
        <f t="shared" si="14"/>
        <v>0</v>
      </c>
      <c r="K54" s="33">
        <f t="shared" si="11"/>
        <v>0</v>
      </c>
      <c r="L54" s="34"/>
    </row>
    <row r="55" spans="1:12">
      <c r="A55" s="17"/>
      <c r="B55" s="70"/>
      <c r="C55" s="28"/>
      <c r="D55" s="29"/>
      <c r="E55" s="21"/>
      <c r="F55" s="30"/>
      <c r="G55" s="31">
        <f t="shared" si="15"/>
        <v>0</v>
      </c>
      <c r="H55" s="21">
        <f t="shared" si="16"/>
        <v>0</v>
      </c>
      <c r="I55" s="32">
        <f t="shared" si="18"/>
        <v>20</v>
      </c>
      <c r="J55" s="40">
        <f t="shared" si="14"/>
        <v>0</v>
      </c>
      <c r="K55" s="33">
        <f t="shared" si="11"/>
        <v>0</v>
      </c>
      <c r="L55" s="34"/>
    </row>
    <row r="56" spans="1:12">
      <c r="A56" s="17"/>
      <c r="B56" s="70"/>
      <c r="C56" s="28"/>
      <c r="D56" s="29"/>
      <c r="E56" s="21"/>
      <c r="F56" s="30"/>
      <c r="G56" s="31">
        <f t="shared" si="15"/>
        <v>0</v>
      </c>
      <c r="H56" s="21">
        <f t="shared" si="16"/>
        <v>0</v>
      </c>
      <c r="I56" s="32">
        <f t="shared" si="18"/>
        <v>20</v>
      </c>
      <c r="J56" s="40">
        <f t="shared" si="14"/>
        <v>0</v>
      </c>
      <c r="K56" s="33">
        <f t="shared" si="11"/>
        <v>0</v>
      </c>
      <c r="L56" s="34"/>
    </row>
    <row r="57" spans="1:12">
      <c r="A57" s="17"/>
      <c r="B57" s="70"/>
      <c r="C57" s="28"/>
      <c r="D57" s="29"/>
      <c r="E57" s="21"/>
      <c r="F57" s="30"/>
      <c r="G57" s="31">
        <f t="shared" si="15"/>
        <v>0</v>
      </c>
      <c r="H57" s="21">
        <f t="shared" si="16"/>
        <v>0</v>
      </c>
      <c r="I57" s="32">
        <f t="shared" si="18"/>
        <v>20</v>
      </c>
      <c r="J57" s="40">
        <f t="shared" si="14"/>
        <v>0</v>
      </c>
      <c r="K57" s="33">
        <f t="shared" si="11"/>
        <v>0</v>
      </c>
      <c r="L57" s="34"/>
    </row>
    <row r="58" spans="1:12">
      <c r="A58" s="17"/>
      <c r="B58" s="70"/>
      <c r="C58" s="28"/>
      <c r="D58" s="29"/>
      <c r="E58" s="21"/>
      <c r="F58" s="30"/>
      <c r="G58" s="31">
        <f t="shared" si="15"/>
        <v>0</v>
      </c>
      <c r="H58" s="21">
        <f t="shared" si="16"/>
        <v>0</v>
      </c>
      <c r="I58" s="32">
        <f t="shared" si="18"/>
        <v>20</v>
      </c>
      <c r="J58" s="40">
        <f t="shared" si="14"/>
        <v>0</v>
      </c>
      <c r="K58" s="33">
        <f t="shared" si="11"/>
        <v>0</v>
      </c>
      <c r="L58" s="34"/>
    </row>
    <row r="59" spans="1:12">
      <c r="A59" s="17"/>
      <c r="B59" s="70"/>
      <c r="C59" s="28"/>
      <c r="D59" s="29"/>
      <c r="E59" s="21"/>
      <c r="F59" s="30"/>
      <c r="G59" s="31">
        <f t="shared" si="15"/>
        <v>0</v>
      </c>
      <c r="H59" s="21">
        <f t="shared" si="16"/>
        <v>0</v>
      </c>
      <c r="I59" s="32">
        <f t="shared" si="18"/>
        <v>20</v>
      </c>
      <c r="J59" s="40">
        <f t="shared" si="14"/>
        <v>0</v>
      </c>
      <c r="K59" s="33">
        <f t="shared" si="11"/>
        <v>0</v>
      </c>
      <c r="L59" s="34"/>
    </row>
    <row r="60" spans="1:12">
      <c r="A60" s="17"/>
      <c r="B60" s="70"/>
      <c r="C60" s="28"/>
      <c r="D60" s="29"/>
      <c r="E60" s="21"/>
      <c r="F60" s="30"/>
      <c r="G60" s="31"/>
      <c r="H60" s="21">
        <f t="shared" si="16"/>
        <v>0</v>
      </c>
      <c r="I60" s="32">
        <f t="shared" si="18"/>
        <v>20</v>
      </c>
      <c r="J60" s="40">
        <f t="shared" si="14"/>
        <v>0</v>
      </c>
      <c r="K60" s="33">
        <f t="shared" si="11"/>
        <v>0</v>
      </c>
      <c r="L60" s="34"/>
    </row>
    <row r="61" spans="1:12">
      <c r="A61" s="17"/>
      <c r="B61" s="70"/>
      <c r="C61" s="28"/>
      <c r="D61" s="29"/>
      <c r="E61" s="21"/>
      <c r="F61" s="30"/>
      <c r="G61" s="31"/>
      <c r="H61" s="21">
        <f t="shared" si="16"/>
        <v>0</v>
      </c>
      <c r="I61" s="32">
        <f t="shared" si="18"/>
        <v>20</v>
      </c>
      <c r="J61" s="40">
        <f t="shared" si="14"/>
        <v>0</v>
      </c>
      <c r="K61" s="33">
        <f t="shared" si="11"/>
        <v>0</v>
      </c>
      <c r="L61" s="34"/>
    </row>
    <row r="62" spans="1:12">
      <c r="A62" s="17"/>
      <c r="B62" s="70"/>
      <c r="C62" s="28"/>
      <c r="D62" s="29"/>
      <c r="E62" s="21"/>
      <c r="F62" s="30"/>
      <c r="G62" s="31"/>
      <c r="H62" s="21">
        <f t="shared" si="16"/>
        <v>0</v>
      </c>
      <c r="I62" s="32">
        <f t="shared" si="18"/>
        <v>20</v>
      </c>
      <c r="J62" s="40">
        <f t="shared" si="14"/>
        <v>0</v>
      </c>
      <c r="K62" s="33">
        <f t="shared" si="11"/>
        <v>0</v>
      </c>
      <c r="L62" s="34"/>
    </row>
    <row r="63" spans="1:12">
      <c r="A63" s="17"/>
      <c r="B63" s="70"/>
      <c r="C63" s="28"/>
      <c r="D63" s="29"/>
      <c r="E63" s="21"/>
      <c r="F63" s="30"/>
      <c r="G63" s="31"/>
      <c r="H63" s="21">
        <f t="shared" si="16"/>
        <v>0</v>
      </c>
      <c r="I63" s="32">
        <f t="shared" si="18"/>
        <v>20</v>
      </c>
      <c r="J63" s="40">
        <f t="shared" si="14"/>
        <v>0</v>
      </c>
      <c r="K63" s="33">
        <f t="shared" si="11"/>
        <v>0</v>
      </c>
      <c r="L63" s="34"/>
    </row>
    <row r="64" spans="1:12">
      <c r="A64" s="17"/>
      <c r="B64" s="70"/>
      <c r="C64" s="28"/>
      <c r="D64" s="29"/>
      <c r="E64" s="21"/>
      <c r="F64" s="30"/>
      <c r="G64" s="31"/>
      <c r="H64" s="21">
        <f t="shared" si="16"/>
        <v>0</v>
      </c>
      <c r="I64" s="32">
        <f t="shared" si="18"/>
        <v>20</v>
      </c>
      <c r="J64" s="40">
        <f t="shared" si="14"/>
        <v>0</v>
      </c>
      <c r="K64" s="33">
        <f t="shared" si="11"/>
        <v>0</v>
      </c>
      <c r="L64" s="34"/>
    </row>
    <row r="65" spans="1:12">
      <c r="A65" s="17"/>
      <c r="B65" s="70"/>
      <c r="C65" s="28"/>
      <c r="D65" s="29"/>
      <c r="E65" s="21"/>
      <c r="F65" s="30"/>
      <c r="G65" s="31"/>
      <c r="H65" s="21">
        <f t="shared" ref="H65:H106" si="19">G65*F65</f>
        <v>0</v>
      </c>
      <c r="I65" s="32">
        <f t="shared" si="17"/>
        <v>20</v>
      </c>
      <c r="J65" s="40">
        <v>0</v>
      </c>
      <c r="K65" s="33">
        <f t="shared" ref="K65:K106" si="20">ROUND(I65*J65,2)</f>
        <v>0</v>
      </c>
      <c r="L65" s="34"/>
    </row>
    <row r="66" spans="1:12">
      <c r="A66" s="17"/>
      <c r="B66" s="70"/>
      <c r="C66" s="28"/>
      <c r="D66" s="29"/>
      <c r="E66" s="21"/>
      <c r="F66" s="30"/>
      <c r="G66" s="31"/>
      <c r="H66" s="21">
        <f t="shared" si="19"/>
        <v>0</v>
      </c>
      <c r="I66" s="32">
        <f t="shared" si="17"/>
        <v>20</v>
      </c>
      <c r="J66" s="40">
        <v>0</v>
      </c>
      <c r="K66" s="33">
        <f t="shared" si="20"/>
        <v>0</v>
      </c>
      <c r="L66" s="34"/>
    </row>
    <row r="67" spans="1:12">
      <c r="A67" s="17"/>
      <c r="B67" s="70"/>
      <c r="C67" s="28"/>
      <c r="D67" s="29"/>
      <c r="E67" s="21"/>
      <c r="F67" s="30"/>
      <c r="G67" s="31"/>
      <c r="H67" s="21">
        <f t="shared" si="19"/>
        <v>0</v>
      </c>
      <c r="I67" s="32">
        <f t="shared" si="17"/>
        <v>20</v>
      </c>
      <c r="J67" s="40">
        <v>0</v>
      </c>
      <c r="K67" s="33">
        <f t="shared" si="20"/>
        <v>0</v>
      </c>
      <c r="L67" s="34"/>
    </row>
    <row r="68" spans="1:12">
      <c r="A68" s="17"/>
      <c r="B68" s="70"/>
      <c r="C68" s="28"/>
      <c r="D68" s="29"/>
      <c r="E68" s="21"/>
      <c r="F68" s="30"/>
      <c r="G68" s="31"/>
      <c r="H68" s="21">
        <f t="shared" si="19"/>
        <v>0</v>
      </c>
      <c r="I68" s="32">
        <f t="shared" si="17"/>
        <v>20</v>
      </c>
      <c r="J68" s="40">
        <v>0</v>
      </c>
      <c r="K68" s="33">
        <f t="shared" si="20"/>
        <v>0</v>
      </c>
      <c r="L68" s="34"/>
    </row>
    <row r="69" spans="1:12">
      <c r="A69" s="17"/>
      <c r="B69" s="70"/>
      <c r="C69" s="28"/>
      <c r="D69" s="29"/>
      <c r="E69" s="21"/>
      <c r="F69" s="30"/>
      <c r="G69" s="31"/>
      <c r="H69" s="21">
        <f t="shared" si="19"/>
        <v>0</v>
      </c>
      <c r="I69" s="32">
        <f t="shared" si="17"/>
        <v>20</v>
      </c>
      <c r="J69" s="40">
        <v>0</v>
      </c>
      <c r="K69" s="33">
        <f t="shared" si="20"/>
        <v>0</v>
      </c>
      <c r="L69" s="34"/>
    </row>
    <row r="70" spans="1:12">
      <c r="A70" s="17"/>
      <c r="B70" s="70"/>
      <c r="C70" s="28"/>
      <c r="D70" s="29"/>
      <c r="E70" s="21"/>
      <c r="F70" s="30"/>
      <c r="G70" s="31"/>
      <c r="H70" s="21">
        <f t="shared" si="19"/>
        <v>0</v>
      </c>
      <c r="I70" s="32">
        <f t="shared" si="17"/>
        <v>20</v>
      </c>
      <c r="J70" s="40">
        <v>0</v>
      </c>
      <c r="K70" s="33">
        <f t="shared" si="20"/>
        <v>0</v>
      </c>
      <c r="L70" s="34"/>
    </row>
    <row r="71" spans="1:12">
      <c r="A71" s="17"/>
      <c r="B71" s="70"/>
      <c r="C71" s="28"/>
      <c r="D71" s="29"/>
      <c r="E71" s="21"/>
      <c r="F71" s="30"/>
      <c r="G71" s="31"/>
      <c r="H71" s="21">
        <f t="shared" si="19"/>
        <v>0</v>
      </c>
      <c r="I71" s="32">
        <f t="shared" si="17"/>
        <v>20</v>
      </c>
      <c r="J71" s="40">
        <v>0</v>
      </c>
      <c r="K71" s="33">
        <f t="shared" si="20"/>
        <v>0</v>
      </c>
      <c r="L71" s="34"/>
    </row>
    <row r="72" spans="1:12">
      <c r="A72" s="17"/>
      <c r="B72" s="70"/>
      <c r="C72" s="28"/>
      <c r="D72" s="29"/>
      <c r="E72" s="21"/>
      <c r="F72" s="30"/>
      <c r="G72" s="31"/>
      <c r="H72" s="21">
        <f t="shared" si="19"/>
        <v>0</v>
      </c>
      <c r="I72" s="32">
        <f t="shared" si="17"/>
        <v>20</v>
      </c>
      <c r="J72" s="40">
        <v>0</v>
      </c>
      <c r="K72" s="33">
        <f t="shared" si="20"/>
        <v>0</v>
      </c>
      <c r="L72" s="34"/>
    </row>
    <row r="73" spans="1:12">
      <c r="A73" s="17"/>
      <c r="B73" s="70"/>
      <c r="C73" s="28"/>
      <c r="D73" s="29"/>
      <c r="E73" s="21"/>
      <c r="F73" s="30"/>
      <c r="G73" s="31"/>
      <c r="H73" s="21">
        <f t="shared" si="19"/>
        <v>0</v>
      </c>
      <c r="I73" s="32">
        <f t="shared" si="17"/>
        <v>20</v>
      </c>
      <c r="J73" s="40">
        <v>0</v>
      </c>
      <c r="K73" s="33">
        <f t="shared" si="20"/>
        <v>0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>
        <f t="shared" si="19"/>
        <v>0</v>
      </c>
      <c r="I74" s="32">
        <f t="shared" si="17"/>
        <v>20</v>
      </c>
      <c r="J74" s="40">
        <v>0</v>
      </c>
      <c r="K74" s="33">
        <f t="shared" si="20"/>
        <v>0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>
        <f t="shared" si="19"/>
        <v>0</v>
      </c>
      <c r="I75" s="32">
        <f t="shared" si="17"/>
        <v>20</v>
      </c>
      <c r="J75" s="40">
        <v>0</v>
      </c>
      <c r="K75" s="33">
        <f t="shared" si="20"/>
        <v>0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>
        <f t="shared" si="19"/>
        <v>0</v>
      </c>
      <c r="I76" s="32">
        <f t="shared" si="17"/>
        <v>20</v>
      </c>
      <c r="J76" s="40">
        <v>0</v>
      </c>
      <c r="K76" s="33">
        <f t="shared" si="20"/>
        <v>0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>
        <f t="shared" si="19"/>
        <v>0</v>
      </c>
      <c r="I77" s="32">
        <f t="shared" si="17"/>
        <v>20</v>
      </c>
      <c r="J77" s="40">
        <v>0</v>
      </c>
      <c r="K77" s="33">
        <f t="shared" si="20"/>
        <v>0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>
        <f t="shared" si="19"/>
        <v>0</v>
      </c>
      <c r="I78" s="32">
        <f t="shared" si="17"/>
        <v>20</v>
      </c>
      <c r="J78" s="40">
        <v>0</v>
      </c>
      <c r="K78" s="33">
        <f t="shared" si="20"/>
        <v>0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>
        <f t="shared" si="19"/>
        <v>0</v>
      </c>
      <c r="I79" s="32">
        <f t="shared" si="17"/>
        <v>20</v>
      </c>
      <c r="J79" s="40">
        <v>0</v>
      </c>
      <c r="K79" s="33">
        <f t="shared" si="20"/>
        <v>0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>
        <f t="shared" si="19"/>
        <v>0</v>
      </c>
      <c r="I80" s="32">
        <f t="shared" si="17"/>
        <v>20</v>
      </c>
      <c r="J80" s="40">
        <v>0</v>
      </c>
      <c r="K80" s="33">
        <f t="shared" si="20"/>
        <v>0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>
        <f t="shared" si="19"/>
        <v>0</v>
      </c>
      <c r="I81" s="32">
        <f t="shared" si="17"/>
        <v>20</v>
      </c>
      <c r="J81" s="40">
        <v>0</v>
      </c>
      <c r="K81" s="33">
        <f t="shared" si="20"/>
        <v>0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>
        <f t="shared" si="19"/>
        <v>0</v>
      </c>
      <c r="I82" s="32">
        <f t="shared" si="17"/>
        <v>20</v>
      </c>
      <c r="J82" s="40">
        <v>0</v>
      </c>
      <c r="K82" s="33">
        <f t="shared" si="20"/>
        <v>0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>
        <f t="shared" si="19"/>
        <v>0</v>
      </c>
      <c r="I83" s="32">
        <f t="shared" si="17"/>
        <v>20</v>
      </c>
      <c r="J83" s="40">
        <v>0</v>
      </c>
      <c r="K83" s="33">
        <f t="shared" si="20"/>
        <v>0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>
        <f t="shared" si="19"/>
        <v>0</v>
      </c>
      <c r="I84" s="32">
        <f t="shared" si="17"/>
        <v>20</v>
      </c>
      <c r="J84" s="40">
        <v>0</v>
      </c>
      <c r="K84" s="33">
        <f t="shared" si="20"/>
        <v>0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>
        <f t="shared" si="19"/>
        <v>0</v>
      </c>
      <c r="I85" s="32">
        <f t="shared" si="17"/>
        <v>20</v>
      </c>
      <c r="J85" s="40">
        <v>0</v>
      </c>
      <c r="K85" s="33">
        <f t="shared" si="20"/>
        <v>0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>
        <f t="shared" si="19"/>
        <v>0</v>
      </c>
      <c r="I86" s="32">
        <f t="shared" si="17"/>
        <v>20</v>
      </c>
      <c r="J86" s="40">
        <v>0</v>
      </c>
      <c r="K86" s="33">
        <f t="shared" si="20"/>
        <v>0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>
        <f t="shared" si="19"/>
        <v>0</v>
      </c>
      <c r="I87" s="32">
        <f t="shared" si="17"/>
        <v>20</v>
      </c>
      <c r="J87" s="40">
        <v>0</v>
      </c>
      <c r="K87" s="33">
        <f t="shared" si="20"/>
        <v>0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>
        <f t="shared" si="19"/>
        <v>0</v>
      </c>
      <c r="I88" s="32">
        <f t="shared" si="17"/>
        <v>20</v>
      </c>
      <c r="J88" s="40">
        <v>0</v>
      </c>
      <c r="K88" s="33">
        <f t="shared" si="20"/>
        <v>0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>
        <f t="shared" si="19"/>
        <v>0</v>
      </c>
      <c r="I89" s="32">
        <f t="shared" si="17"/>
        <v>20</v>
      </c>
      <c r="J89" s="40">
        <v>0</v>
      </c>
      <c r="K89" s="33">
        <f t="shared" si="20"/>
        <v>0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>
        <f t="shared" si="19"/>
        <v>0</v>
      </c>
      <c r="I90" s="32">
        <f t="shared" si="17"/>
        <v>20</v>
      </c>
      <c r="J90" s="40">
        <v>0</v>
      </c>
      <c r="K90" s="33">
        <f t="shared" si="20"/>
        <v>0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>
        <f t="shared" si="19"/>
        <v>0</v>
      </c>
      <c r="I91" s="32">
        <f t="shared" si="17"/>
        <v>20</v>
      </c>
      <c r="J91" s="40">
        <v>0</v>
      </c>
      <c r="K91" s="33">
        <f t="shared" si="20"/>
        <v>0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>
        <f t="shared" si="19"/>
        <v>0</v>
      </c>
      <c r="I92" s="32">
        <f t="shared" si="17"/>
        <v>20</v>
      </c>
      <c r="J92" s="40">
        <v>0</v>
      </c>
      <c r="K92" s="33">
        <f t="shared" si="20"/>
        <v>0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>
        <f t="shared" si="19"/>
        <v>0</v>
      </c>
      <c r="I93" s="32">
        <f t="shared" si="17"/>
        <v>20</v>
      </c>
      <c r="J93" s="40">
        <v>0</v>
      </c>
      <c r="K93" s="33">
        <f t="shared" si="20"/>
        <v>0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>
        <f t="shared" si="19"/>
        <v>0</v>
      </c>
      <c r="I94" s="32">
        <f t="shared" si="17"/>
        <v>20</v>
      </c>
      <c r="J94" s="40">
        <v>0</v>
      </c>
      <c r="K94" s="33">
        <f t="shared" si="20"/>
        <v>0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>
        <f t="shared" si="19"/>
        <v>0</v>
      </c>
      <c r="I95" s="32">
        <f t="shared" si="17"/>
        <v>20</v>
      </c>
      <c r="J95" s="40">
        <v>0</v>
      </c>
      <c r="K95" s="33">
        <f t="shared" si="20"/>
        <v>0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>
        <f t="shared" si="19"/>
        <v>0</v>
      </c>
      <c r="I96" s="32">
        <f t="shared" si="17"/>
        <v>20</v>
      </c>
      <c r="J96" s="40">
        <v>0</v>
      </c>
      <c r="K96" s="33">
        <f t="shared" si="20"/>
        <v>0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>
        <f t="shared" si="19"/>
        <v>0</v>
      </c>
      <c r="I97" s="32">
        <f t="shared" si="17"/>
        <v>20</v>
      </c>
      <c r="J97" s="40">
        <v>0</v>
      </c>
      <c r="K97" s="33">
        <f t="shared" si="20"/>
        <v>0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>
        <f t="shared" si="19"/>
        <v>0</v>
      </c>
      <c r="I98" s="32">
        <f t="shared" si="17"/>
        <v>20</v>
      </c>
      <c r="J98" s="40">
        <v>0</v>
      </c>
      <c r="K98" s="33">
        <f t="shared" si="20"/>
        <v>0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>
        <f t="shared" si="19"/>
        <v>0</v>
      </c>
      <c r="I99" s="32">
        <f t="shared" si="17"/>
        <v>20</v>
      </c>
      <c r="J99" s="40">
        <v>0</v>
      </c>
      <c r="K99" s="33">
        <f t="shared" si="20"/>
        <v>0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>
        <f t="shared" si="19"/>
        <v>0</v>
      </c>
      <c r="I100" s="32">
        <f t="shared" si="17"/>
        <v>20</v>
      </c>
      <c r="J100" s="40">
        <v>0</v>
      </c>
      <c r="K100" s="33">
        <f t="shared" si="20"/>
        <v>0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>
        <f t="shared" si="19"/>
        <v>0</v>
      </c>
      <c r="I101" s="32">
        <f t="shared" si="17"/>
        <v>20</v>
      </c>
      <c r="J101" s="40">
        <v>0</v>
      </c>
      <c r="K101" s="33">
        <f t="shared" si="20"/>
        <v>0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>
        <f t="shared" si="19"/>
        <v>0</v>
      </c>
      <c r="I102" s="32">
        <f t="shared" si="17"/>
        <v>20</v>
      </c>
      <c r="J102" s="40">
        <v>0</v>
      </c>
      <c r="K102" s="33">
        <f t="shared" si="20"/>
        <v>0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>
        <f t="shared" si="19"/>
        <v>0</v>
      </c>
      <c r="I103" s="32">
        <f t="shared" si="17"/>
        <v>20</v>
      </c>
      <c r="J103" s="40">
        <v>0</v>
      </c>
      <c r="K103" s="33">
        <f t="shared" si="20"/>
        <v>0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>
        <f t="shared" si="19"/>
        <v>0</v>
      </c>
      <c r="I104" s="32">
        <f t="shared" si="17"/>
        <v>20</v>
      </c>
      <c r="J104" s="40">
        <v>0</v>
      </c>
      <c r="K104" s="33">
        <f t="shared" si="20"/>
        <v>0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>
        <f t="shared" si="19"/>
        <v>0</v>
      </c>
      <c r="I105" s="32">
        <f t="shared" si="17"/>
        <v>20</v>
      </c>
      <c r="J105" s="40">
        <v>0</v>
      </c>
      <c r="K105" s="33">
        <f t="shared" si="20"/>
        <v>0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>
        <f t="shared" si="19"/>
        <v>0</v>
      </c>
      <c r="I106" s="32">
        <f t="shared" si="17"/>
        <v>20</v>
      </c>
      <c r="J106" s="40">
        <v>0</v>
      </c>
      <c r="K106" s="33">
        <f t="shared" si="20"/>
        <v>0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>
        <f t="shared" ref="H107:H121" si="21">G107*F107</f>
        <v>0</v>
      </c>
      <c r="I107" s="32">
        <f t="shared" ref="I107:I121" si="22">+I106+C107-F107</f>
        <v>20</v>
      </c>
      <c r="J107" s="40">
        <v>0</v>
      </c>
      <c r="K107" s="33">
        <f t="shared" ref="K107:K121" si="23">ROUND(I107*J107,2)</f>
        <v>0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>
        <f t="shared" si="21"/>
        <v>0</v>
      </c>
      <c r="I108" s="32">
        <f t="shared" si="22"/>
        <v>20</v>
      </c>
      <c r="J108" s="40">
        <v>0</v>
      </c>
      <c r="K108" s="33">
        <f t="shared" si="23"/>
        <v>0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>
        <f t="shared" si="21"/>
        <v>0</v>
      </c>
      <c r="I109" s="32">
        <f t="shared" si="22"/>
        <v>20</v>
      </c>
      <c r="J109" s="40">
        <v>0</v>
      </c>
      <c r="K109" s="33">
        <f t="shared" si="23"/>
        <v>0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>
        <f t="shared" si="21"/>
        <v>0</v>
      </c>
      <c r="I110" s="32">
        <f t="shared" si="22"/>
        <v>20</v>
      </c>
      <c r="J110" s="40">
        <v>0</v>
      </c>
      <c r="K110" s="33">
        <f t="shared" si="23"/>
        <v>0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>
        <f t="shared" si="21"/>
        <v>0</v>
      </c>
      <c r="I111" s="32">
        <f t="shared" si="22"/>
        <v>20</v>
      </c>
      <c r="J111" s="40">
        <v>0</v>
      </c>
      <c r="K111" s="33">
        <f t="shared" si="23"/>
        <v>0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>
        <f t="shared" si="21"/>
        <v>0</v>
      </c>
      <c r="I112" s="32">
        <f t="shared" si="22"/>
        <v>20</v>
      </c>
      <c r="J112" s="40">
        <v>0</v>
      </c>
      <c r="K112" s="33">
        <f t="shared" si="23"/>
        <v>0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>
        <f t="shared" si="21"/>
        <v>0</v>
      </c>
      <c r="I113" s="32">
        <f t="shared" si="22"/>
        <v>20</v>
      </c>
      <c r="J113" s="40">
        <v>0</v>
      </c>
      <c r="K113" s="33">
        <f t="shared" si="23"/>
        <v>0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>
        <f t="shared" si="21"/>
        <v>0</v>
      </c>
      <c r="I114" s="32">
        <f t="shared" si="22"/>
        <v>20</v>
      </c>
      <c r="J114" s="40">
        <v>0</v>
      </c>
      <c r="K114" s="33">
        <f t="shared" si="23"/>
        <v>0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>
        <f t="shared" si="21"/>
        <v>0</v>
      </c>
      <c r="I115" s="32">
        <f t="shared" si="22"/>
        <v>20</v>
      </c>
      <c r="J115" s="40">
        <v>0</v>
      </c>
      <c r="K115" s="33">
        <f t="shared" si="23"/>
        <v>0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>
        <f t="shared" si="21"/>
        <v>0</v>
      </c>
      <c r="I116" s="32">
        <f t="shared" si="22"/>
        <v>20</v>
      </c>
      <c r="J116" s="40">
        <v>0</v>
      </c>
      <c r="K116" s="33">
        <f t="shared" si="23"/>
        <v>0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>
        <f t="shared" si="21"/>
        <v>0</v>
      </c>
      <c r="I117" s="32">
        <f t="shared" si="22"/>
        <v>20</v>
      </c>
      <c r="J117" s="40">
        <v>0</v>
      </c>
      <c r="K117" s="33">
        <f t="shared" si="23"/>
        <v>0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>
        <f t="shared" si="21"/>
        <v>0</v>
      </c>
      <c r="I118" s="32">
        <f t="shared" si="22"/>
        <v>20</v>
      </c>
      <c r="J118" s="40">
        <v>0</v>
      </c>
      <c r="K118" s="33">
        <f t="shared" si="23"/>
        <v>0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>
        <f t="shared" si="21"/>
        <v>0</v>
      </c>
      <c r="I119" s="32">
        <f t="shared" si="22"/>
        <v>20</v>
      </c>
      <c r="J119" s="40">
        <v>0</v>
      </c>
      <c r="K119" s="33">
        <f t="shared" si="23"/>
        <v>0</v>
      </c>
      <c r="L119" s="34"/>
    </row>
    <row r="120" spans="1:12">
      <c r="A120" s="17"/>
      <c r="B120" s="70"/>
      <c r="C120" s="28"/>
      <c r="D120" s="29"/>
      <c r="E120" s="21"/>
      <c r="F120" s="30"/>
      <c r="G120" s="31"/>
      <c r="H120" s="21">
        <f t="shared" si="21"/>
        <v>0</v>
      </c>
      <c r="I120" s="32">
        <f t="shared" si="22"/>
        <v>20</v>
      </c>
      <c r="J120" s="40">
        <v>0</v>
      </c>
      <c r="K120" s="33">
        <f t="shared" si="23"/>
        <v>0</v>
      </c>
      <c r="L120" s="34"/>
    </row>
    <row r="121" spans="1:12">
      <c r="A121" s="17"/>
      <c r="B121" s="70"/>
      <c r="C121" s="28"/>
      <c r="D121" s="29"/>
      <c r="E121" s="21"/>
      <c r="F121" s="30"/>
      <c r="G121" s="31"/>
      <c r="H121" s="21">
        <f t="shared" si="21"/>
        <v>0</v>
      </c>
      <c r="I121" s="32">
        <f t="shared" si="22"/>
        <v>20</v>
      </c>
      <c r="J121" s="40">
        <v>0</v>
      </c>
      <c r="K121" s="33">
        <f t="shared" si="23"/>
        <v>0</v>
      </c>
      <c r="L121" s="34"/>
    </row>
  </sheetData>
  <mergeCells count="23">
    <mergeCell ref="M11:M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tabColor rgb="FF7030A0"/>
    <pageSetUpPr fitToPage="1"/>
  </sheetPr>
  <dimension ref="A1:O123"/>
  <sheetViews>
    <sheetView topLeftCell="A97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159</v>
      </c>
      <c r="F8" s="10"/>
      <c r="G8" s="10"/>
      <c r="H8" s="38"/>
      <c r="I8" s="9" t="s">
        <v>7</v>
      </c>
      <c r="J8" s="10"/>
      <c r="K8" s="10" t="s">
        <v>161</v>
      </c>
      <c r="L8" s="11"/>
    </row>
    <row r="9" spans="1:13" ht="15" customHeight="1">
      <c r="A9" s="12" t="s">
        <v>9</v>
      </c>
      <c r="D9" s="10" t="s">
        <v>160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45334</v>
      </c>
      <c r="B15" s="70" t="s">
        <v>673</v>
      </c>
      <c r="C15" s="28">
        <v>50</v>
      </c>
      <c r="D15" s="29">
        <v>190</v>
      </c>
      <c r="E15" s="21">
        <f>C15*D15</f>
        <v>9500</v>
      </c>
      <c r="F15" s="30"/>
      <c r="G15" s="31">
        <f>J14</f>
        <v>0</v>
      </c>
      <c r="H15" s="21">
        <f>G15*F15</f>
        <v>0</v>
      </c>
      <c r="I15" s="32">
        <f>+I14+C15-F15</f>
        <v>50</v>
      </c>
      <c r="J15" s="40">
        <f>ROUND(((K14+E15)-H15)/I15,2)</f>
        <v>190</v>
      </c>
      <c r="K15" s="33">
        <f>ROUND(I15*J15,2)</f>
        <v>9500</v>
      </c>
      <c r="L15" s="34"/>
    </row>
    <row r="16" spans="1:13" ht="17.100000000000001" customHeight="1">
      <c r="A16" s="17">
        <v>45344</v>
      </c>
      <c r="B16" s="70" t="s">
        <v>570</v>
      </c>
      <c r="C16" s="28"/>
      <c r="D16" s="29"/>
      <c r="E16" s="21"/>
      <c r="F16" s="30">
        <v>1</v>
      </c>
      <c r="G16" s="31">
        <f>J15</f>
        <v>190</v>
      </c>
      <c r="H16" s="21">
        <f>G16*F16</f>
        <v>190</v>
      </c>
      <c r="I16" s="32">
        <f>+I15+C16-F16</f>
        <v>49</v>
      </c>
      <c r="J16" s="40">
        <f>ROUND(((K15+E16)-H16)/I16,2)</f>
        <v>190</v>
      </c>
      <c r="K16" s="33">
        <f>ROUND(I16*J16,2)</f>
        <v>9310</v>
      </c>
      <c r="L16" s="34"/>
      <c r="M16" s="165" t="s">
        <v>702</v>
      </c>
    </row>
    <row r="17" spans="1:13" ht="17.100000000000001" customHeight="1">
      <c r="A17" s="17">
        <v>45345</v>
      </c>
      <c r="B17" s="70" t="s">
        <v>588</v>
      </c>
      <c r="C17" s="28"/>
      <c r="D17" s="29"/>
      <c r="E17" s="21"/>
      <c r="F17" s="30">
        <v>2</v>
      </c>
      <c r="G17" s="31">
        <f>J15</f>
        <v>190</v>
      </c>
      <c r="H17" s="21">
        <f>G17*F17</f>
        <v>380</v>
      </c>
      <c r="I17" s="32">
        <f>+I16+C17-F17</f>
        <v>47</v>
      </c>
      <c r="J17" s="40">
        <f>ROUND(((K16+E17)-H17)/I17,2)</f>
        <v>190</v>
      </c>
      <c r="K17" s="33">
        <f>ROUND(I17*J17,2)</f>
        <v>8930</v>
      </c>
      <c r="L17" s="34"/>
      <c r="M17" s="165" t="s">
        <v>694</v>
      </c>
    </row>
    <row r="18" spans="1:13" ht="17.100000000000001" customHeight="1">
      <c r="A18" s="17">
        <v>45349</v>
      </c>
      <c r="B18" s="70" t="s">
        <v>577</v>
      </c>
      <c r="C18" s="28"/>
      <c r="D18" s="29"/>
      <c r="E18" s="21"/>
      <c r="F18" s="30">
        <v>1</v>
      </c>
      <c r="G18" s="31">
        <f>J17</f>
        <v>190</v>
      </c>
      <c r="H18" s="21">
        <f>G18*F18</f>
        <v>190</v>
      </c>
      <c r="I18" s="32">
        <f>+I17+C18-F18</f>
        <v>46</v>
      </c>
      <c r="J18" s="40">
        <f>ROUND(((K17+E18)-H18)/I18,2)</f>
        <v>190</v>
      </c>
      <c r="K18" s="33">
        <f>ROUND(I18*J18,2)</f>
        <v>8740</v>
      </c>
      <c r="L18" s="34"/>
      <c r="M18" s="165" t="s">
        <v>707</v>
      </c>
    </row>
    <row r="19" spans="1:13" ht="17.100000000000001" customHeight="1">
      <c r="A19" s="17">
        <v>45349</v>
      </c>
      <c r="B19" s="70" t="s">
        <v>603</v>
      </c>
      <c r="C19" s="28"/>
      <c r="D19" s="29"/>
      <c r="E19" s="21"/>
      <c r="F19" s="30">
        <v>2</v>
      </c>
      <c r="G19" s="31">
        <f>J18</f>
        <v>190</v>
      </c>
      <c r="H19" s="21">
        <f>G19*F19</f>
        <v>380</v>
      </c>
      <c r="I19" s="32">
        <f>+I18+C19-F19</f>
        <v>44</v>
      </c>
      <c r="J19" s="40">
        <f>ROUND(((K18+E19)-H19)/I19,2)</f>
        <v>190</v>
      </c>
      <c r="K19" s="33">
        <f>ROUND(I19*J19,2)</f>
        <v>8360</v>
      </c>
      <c r="L19" s="34"/>
      <c r="M19" s="165" t="s">
        <v>709</v>
      </c>
    </row>
    <row r="20" spans="1:13" ht="17.100000000000001" customHeight="1">
      <c r="A20" s="194">
        <v>45351</v>
      </c>
      <c r="B20" s="195" t="s">
        <v>580</v>
      </c>
      <c r="C20" s="196"/>
      <c r="D20" s="197"/>
      <c r="E20" s="198"/>
      <c r="F20" s="199">
        <v>1</v>
      </c>
      <c r="G20" s="208">
        <f t="shared" ref="G20:G25" si="0">J19</f>
        <v>190</v>
      </c>
      <c r="H20" s="198">
        <f t="shared" ref="H20:H25" si="1">ROUND(F20*G20,2)</f>
        <v>190</v>
      </c>
      <c r="I20" s="201">
        <f t="shared" ref="I20:I25" si="2">+I19+C20-F20</f>
        <v>43</v>
      </c>
      <c r="J20" s="202">
        <f t="shared" ref="J20:J25" si="3">ROUND(((K19+E20)-H20)/I20,2)</f>
        <v>190</v>
      </c>
      <c r="K20" s="203">
        <f t="shared" ref="K20:K25" si="4">ROUND(I20*J20,2)</f>
        <v>8170</v>
      </c>
      <c r="L20" s="204"/>
      <c r="M20" s="205" t="s">
        <v>718</v>
      </c>
    </row>
    <row r="21" spans="1:13" ht="17.100000000000001" customHeight="1">
      <c r="A21" s="17">
        <v>45355</v>
      </c>
      <c r="B21" s="73" t="s">
        <v>583</v>
      </c>
      <c r="C21" s="19"/>
      <c r="D21" s="20"/>
      <c r="E21" s="21"/>
      <c r="F21" s="22">
        <v>1</v>
      </c>
      <c r="G21" s="23">
        <f t="shared" si="0"/>
        <v>190</v>
      </c>
      <c r="H21" s="21">
        <f t="shared" si="1"/>
        <v>190</v>
      </c>
      <c r="I21" s="24">
        <f t="shared" si="2"/>
        <v>42</v>
      </c>
      <c r="J21" s="174">
        <f t="shared" si="3"/>
        <v>190</v>
      </c>
      <c r="K21" s="21">
        <f t="shared" si="4"/>
        <v>7980</v>
      </c>
      <c r="L21" s="26"/>
      <c r="M21" s="165" t="s">
        <v>721</v>
      </c>
    </row>
    <row r="22" spans="1:13" ht="17.100000000000001" customHeight="1">
      <c r="A22" s="17">
        <v>45355</v>
      </c>
      <c r="B22" s="70" t="s">
        <v>585</v>
      </c>
      <c r="C22" s="28"/>
      <c r="D22" s="29"/>
      <c r="E22" s="21"/>
      <c r="F22" s="30">
        <v>1</v>
      </c>
      <c r="G22" s="31">
        <f t="shared" si="0"/>
        <v>190</v>
      </c>
      <c r="H22" s="21">
        <f t="shared" si="1"/>
        <v>190</v>
      </c>
      <c r="I22" s="32">
        <f t="shared" si="2"/>
        <v>41</v>
      </c>
      <c r="J22" s="40">
        <f t="shared" si="3"/>
        <v>190</v>
      </c>
      <c r="K22" s="33">
        <f t="shared" si="4"/>
        <v>7790</v>
      </c>
      <c r="L22" s="34"/>
      <c r="M22" s="165" t="s">
        <v>725</v>
      </c>
    </row>
    <row r="23" spans="1:13" ht="17.100000000000001" customHeight="1">
      <c r="A23" s="17">
        <v>45356</v>
      </c>
      <c r="B23" s="70" t="s">
        <v>591</v>
      </c>
      <c r="C23" s="28"/>
      <c r="D23" s="29"/>
      <c r="E23" s="21"/>
      <c r="F23" s="30">
        <v>1</v>
      </c>
      <c r="G23" s="31">
        <f t="shared" si="0"/>
        <v>190</v>
      </c>
      <c r="H23" s="21">
        <f t="shared" si="1"/>
        <v>190</v>
      </c>
      <c r="I23" s="32">
        <f t="shared" si="2"/>
        <v>40</v>
      </c>
      <c r="J23" s="40">
        <f t="shared" si="3"/>
        <v>190</v>
      </c>
      <c r="K23" s="33">
        <f t="shared" si="4"/>
        <v>7600</v>
      </c>
      <c r="L23" s="34"/>
      <c r="M23" s="165" t="s">
        <v>733</v>
      </c>
    </row>
    <row r="24" spans="1:13" ht="17.100000000000001" customHeight="1">
      <c r="A24" s="17">
        <v>45357</v>
      </c>
      <c r="B24" s="70" t="s">
        <v>605</v>
      </c>
      <c r="C24" s="28"/>
      <c r="D24" s="29"/>
      <c r="E24" s="21"/>
      <c r="F24" s="30">
        <v>1</v>
      </c>
      <c r="G24" s="31">
        <f t="shared" si="0"/>
        <v>190</v>
      </c>
      <c r="H24" s="21">
        <f t="shared" si="1"/>
        <v>190</v>
      </c>
      <c r="I24" s="32">
        <f t="shared" si="2"/>
        <v>39</v>
      </c>
      <c r="J24" s="40">
        <f t="shared" si="3"/>
        <v>190</v>
      </c>
      <c r="K24" s="33">
        <f t="shared" si="4"/>
        <v>7410</v>
      </c>
      <c r="L24" s="34"/>
      <c r="M24" s="165" t="s">
        <v>737</v>
      </c>
    </row>
    <row r="25" spans="1:13" ht="17.100000000000001" customHeight="1">
      <c r="A25" s="17">
        <v>45357</v>
      </c>
      <c r="B25" s="70" t="s">
        <v>497</v>
      </c>
      <c r="C25" s="28"/>
      <c r="D25" s="29"/>
      <c r="E25" s="21"/>
      <c r="F25" s="30">
        <v>1</v>
      </c>
      <c r="G25" s="31">
        <f t="shared" si="0"/>
        <v>190</v>
      </c>
      <c r="H25" s="21">
        <f t="shared" si="1"/>
        <v>190</v>
      </c>
      <c r="I25" s="32">
        <f t="shared" si="2"/>
        <v>38</v>
      </c>
      <c r="J25" s="40">
        <f t="shared" si="3"/>
        <v>190</v>
      </c>
      <c r="K25" s="33">
        <f t="shared" si="4"/>
        <v>7220</v>
      </c>
      <c r="L25" s="34"/>
      <c r="M25" s="165" t="s">
        <v>738</v>
      </c>
    </row>
    <row r="26" spans="1:13" ht="17.100000000000001" customHeight="1">
      <c r="A26" s="17">
        <v>45359</v>
      </c>
      <c r="B26" s="70" t="s">
        <v>588</v>
      </c>
      <c r="C26" s="28"/>
      <c r="D26" s="29"/>
      <c r="E26" s="21"/>
      <c r="F26" s="30">
        <v>1</v>
      </c>
      <c r="G26" s="31">
        <f t="shared" ref="G26:G37" si="5">J25</f>
        <v>190</v>
      </c>
      <c r="H26" s="21">
        <f t="shared" ref="H26:H37" si="6">ROUND(F26*G26,2)</f>
        <v>190</v>
      </c>
      <c r="I26" s="32">
        <f t="shared" ref="I26:I37" si="7">+I25+C26-F26</f>
        <v>37</v>
      </c>
      <c r="J26" s="40">
        <f t="shared" ref="J26:J37" si="8">ROUND(((K25+E26)-H26)/I26,2)</f>
        <v>190</v>
      </c>
      <c r="K26" s="33">
        <f t="shared" ref="K26:K37" si="9">ROUND(I26*J26,2)</f>
        <v>7030</v>
      </c>
      <c r="L26" s="34"/>
      <c r="M26" s="165" t="s">
        <v>743</v>
      </c>
    </row>
    <row r="27" spans="1:13" ht="17.100000000000001" customHeight="1">
      <c r="A27" s="17">
        <v>45359</v>
      </c>
      <c r="B27" s="70" t="s">
        <v>570</v>
      </c>
      <c r="C27" s="28"/>
      <c r="D27" s="29"/>
      <c r="E27" s="21"/>
      <c r="F27" s="30">
        <v>1</v>
      </c>
      <c r="G27" s="31">
        <f t="shared" si="5"/>
        <v>190</v>
      </c>
      <c r="H27" s="21">
        <f t="shared" si="6"/>
        <v>190</v>
      </c>
      <c r="I27" s="32">
        <f t="shared" si="7"/>
        <v>36</v>
      </c>
      <c r="J27" s="40">
        <f t="shared" si="8"/>
        <v>190</v>
      </c>
      <c r="K27" s="33">
        <f t="shared" si="9"/>
        <v>6840</v>
      </c>
      <c r="L27" s="34"/>
      <c r="M27" s="165" t="s">
        <v>744</v>
      </c>
    </row>
    <row r="28" spans="1:13" ht="17.100000000000001" customHeight="1">
      <c r="A28" s="17">
        <v>45362</v>
      </c>
      <c r="B28" s="70" t="s">
        <v>572</v>
      </c>
      <c r="C28" s="28"/>
      <c r="D28" s="29"/>
      <c r="E28" s="21"/>
      <c r="F28" s="30">
        <v>1</v>
      </c>
      <c r="G28" s="31">
        <f t="shared" si="5"/>
        <v>190</v>
      </c>
      <c r="H28" s="21">
        <f t="shared" si="6"/>
        <v>190</v>
      </c>
      <c r="I28" s="32">
        <f t="shared" si="7"/>
        <v>35</v>
      </c>
      <c r="J28" s="40">
        <f t="shared" si="8"/>
        <v>190</v>
      </c>
      <c r="K28" s="33">
        <f t="shared" si="9"/>
        <v>6650</v>
      </c>
      <c r="L28" s="34"/>
      <c r="M28" s="165" t="s">
        <v>746</v>
      </c>
    </row>
    <row r="29" spans="1:13" ht="17.100000000000001" customHeight="1">
      <c r="A29" s="17">
        <v>45362</v>
      </c>
      <c r="B29" s="70" t="s">
        <v>572</v>
      </c>
      <c r="C29" s="28"/>
      <c r="D29" s="29"/>
      <c r="E29" s="21"/>
      <c r="F29" s="30">
        <v>1</v>
      </c>
      <c r="G29" s="31">
        <f t="shared" si="5"/>
        <v>190</v>
      </c>
      <c r="H29" s="21">
        <f t="shared" si="6"/>
        <v>190</v>
      </c>
      <c r="I29" s="32">
        <f t="shared" si="7"/>
        <v>34</v>
      </c>
      <c r="J29" s="40">
        <f t="shared" si="8"/>
        <v>190</v>
      </c>
      <c r="K29" s="33">
        <f t="shared" si="9"/>
        <v>6460</v>
      </c>
      <c r="L29" s="34"/>
      <c r="M29" s="165" t="s">
        <v>747</v>
      </c>
    </row>
    <row r="30" spans="1:13" ht="17.100000000000001" customHeight="1">
      <c r="A30" s="17">
        <v>45369</v>
      </c>
      <c r="B30" s="70" t="s">
        <v>577</v>
      </c>
      <c r="C30" s="28"/>
      <c r="D30" s="29"/>
      <c r="E30" s="21"/>
      <c r="F30" s="30">
        <v>1</v>
      </c>
      <c r="G30" s="31">
        <f t="shared" si="5"/>
        <v>190</v>
      </c>
      <c r="H30" s="21">
        <f t="shared" si="6"/>
        <v>190</v>
      </c>
      <c r="I30" s="32">
        <f t="shared" si="7"/>
        <v>33</v>
      </c>
      <c r="J30" s="40">
        <f t="shared" si="8"/>
        <v>190</v>
      </c>
      <c r="K30" s="33">
        <f t="shared" si="9"/>
        <v>6270</v>
      </c>
      <c r="L30" s="34"/>
      <c r="M30" s="165" t="s">
        <v>755</v>
      </c>
    </row>
    <row r="31" spans="1:13" ht="17.100000000000001" customHeight="1">
      <c r="A31" s="17">
        <v>45371</v>
      </c>
      <c r="B31" s="70" t="s">
        <v>605</v>
      </c>
      <c r="C31" s="28"/>
      <c r="D31" s="29"/>
      <c r="E31" s="21"/>
      <c r="F31" s="30">
        <v>1</v>
      </c>
      <c r="G31" s="31">
        <f t="shared" si="5"/>
        <v>190</v>
      </c>
      <c r="H31" s="21">
        <f t="shared" si="6"/>
        <v>190</v>
      </c>
      <c r="I31" s="32">
        <f t="shared" si="7"/>
        <v>32</v>
      </c>
      <c r="J31" s="40">
        <f t="shared" si="8"/>
        <v>190</v>
      </c>
      <c r="K31" s="33">
        <f t="shared" si="9"/>
        <v>6080</v>
      </c>
      <c r="L31" s="34"/>
      <c r="M31" s="165" t="s">
        <v>763</v>
      </c>
    </row>
    <row r="32" spans="1:13" ht="17.100000000000001" customHeight="1">
      <c r="A32" s="17">
        <v>45377</v>
      </c>
      <c r="B32" s="70" t="s">
        <v>603</v>
      </c>
      <c r="C32" s="28"/>
      <c r="D32" s="29"/>
      <c r="E32" s="21"/>
      <c r="F32" s="30">
        <v>2</v>
      </c>
      <c r="G32" s="31">
        <f t="shared" si="5"/>
        <v>190</v>
      </c>
      <c r="H32" s="21">
        <f t="shared" si="6"/>
        <v>380</v>
      </c>
      <c r="I32" s="32">
        <f t="shared" si="7"/>
        <v>30</v>
      </c>
      <c r="J32" s="40">
        <f t="shared" si="8"/>
        <v>190</v>
      </c>
      <c r="K32" s="33">
        <f t="shared" si="9"/>
        <v>5700</v>
      </c>
      <c r="L32" s="34"/>
      <c r="M32" s="165" t="s">
        <v>782</v>
      </c>
    </row>
    <row r="33" spans="1:13" ht="17.100000000000001" customHeight="1">
      <c r="A33" s="194">
        <v>45378</v>
      </c>
      <c r="B33" s="195" t="s">
        <v>585</v>
      </c>
      <c r="C33" s="196"/>
      <c r="D33" s="197"/>
      <c r="E33" s="198"/>
      <c r="F33" s="199">
        <v>1</v>
      </c>
      <c r="G33" s="208">
        <f t="shared" si="5"/>
        <v>190</v>
      </c>
      <c r="H33" s="203">
        <f t="shared" si="6"/>
        <v>190</v>
      </c>
      <c r="I33" s="201">
        <f t="shared" si="7"/>
        <v>29</v>
      </c>
      <c r="J33" s="202">
        <f t="shared" si="8"/>
        <v>190</v>
      </c>
      <c r="K33" s="203">
        <f t="shared" si="9"/>
        <v>5510</v>
      </c>
      <c r="L33" s="204"/>
      <c r="M33" s="205" t="s">
        <v>785</v>
      </c>
    </row>
    <row r="34" spans="1:13" ht="17.100000000000001" customHeight="1">
      <c r="A34" s="240">
        <v>45384</v>
      </c>
      <c r="B34" s="325" t="s">
        <v>570</v>
      </c>
      <c r="C34" s="241"/>
      <c r="D34" s="242"/>
      <c r="E34" s="243"/>
      <c r="F34" s="244">
        <v>1</v>
      </c>
      <c r="G34" s="23">
        <f>J33</f>
        <v>190</v>
      </c>
      <c r="H34" s="21">
        <f>ROUND(F34*G34,2)</f>
        <v>190</v>
      </c>
      <c r="I34" s="24">
        <f>+I33+C34-F34</f>
        <v>28</v>
      </c>
      <c r="J34" s="174">
        <f>ROUND(((K33+E34)-H34)/I34,2)</f>
        <v>190</v>
      </c>
      <c r="K34" s="21">
        <f>ROUND(I34*J34,2)</f>
        <v>5320</v>
      </c>
      <c r="L34" s="239"/>
      <c r="M34" s="165" t="s">
        <v>798</v>
      </c>
    </row>
    <row r="35" spans="1:13" ht="17.100000000000001" customHeight="1">
      <c r="A35" s="17">
        <v>45386</v>
      </c>
      <c r="B35" s="73" t="s">
        <v>591</v>
      </c>
      <c r="C35" s="19"/>
      <c r="D35" s="20"/>
      <c r="E35" s="21"/>
      <c r="F35" s="22">
        <v>1</v>
      </c>
      <c r="G35" s="31">
        <f>J34</f>
        <v>190</v>
      </c>
      <c r="H35" s="21">
        <f>ROUND(F35*G35,2)</f>
        <v>190</v>
      </c>
      <c r="I35" s="32">
        <f>+I34+C35-F35</f>
        <v>27</v>
      </c>
      <c r="J35" s="40">
        <f>ROUND(((K34+E35)-H35)/I35,2)</f>
        <v>190</v>
      </c>
      <c r="K35" s="33">
        <f>ROUND(I35*J35,2)</f>
        <v>5130</v>
      </c>
      <c r="L35" s="26"/>
      <c r="M35" s="165" t="s">
        <v>796</v>
      </c>
    </row>
    <row r="36" spans="1:13" ht="17.100000000000001" customHeight="1">
      <c r="A36" s="17">
        <v>45390</v>
      </c>
      <c r="B36" s="70" t="s">
        <v>588</v>
      </c>
      <c r="C36" s="28"/>
      <c r="D36" s="29"/>
      <c r="E36" s="21"/>
      <c r="F36" s="30">
        <v>2</v>
      </c>
      <c r="G36" s="31">
        <f t="shared" si="5"/>
        <v>190</v>
      </c>
      <c r="H36" s="21">
        <f t="shared" si="6"/>
        <v>380</v>
      </c>
      <c r="I36" s="32">
        <f t="shared" si="7"/>
        <v>25</v>
      </c>
      <c r="J36" s="40">
        <f t="shared" si="8"/>
        <v>190</v>
      </c>
      <c r="K36" s="33">
        <f t="shared" si="9"/>
        <v>4750</v>
      </c>
      <c r="L36" s="34"/>
      <c r="M36" s="165" t="s">
        <v>814</v>
      </c>
    </row>
    <row r="37" spans="1:13" ht="17.100000000000001" customHeight="1">
      <c r="A37" s="17">
        <v>45391</v>
      </c>
      <c r="B37" s="70" t="s">
        <v>605</v>
      </c>
      <c r="C37" s="28"/>
      <c r="D37" s="29"/>
      <c r="E37" s="21"/>
      <c r="F37" s="30">
        <v>2</v>
      </c>
      <c r="G37" s="31">
        <f t="shared" si="5"/>
        <v>190</v>
      </c>
      <c r="H37" s="21">
        <f t="shared" si="6"/>
        <v>380</v>
      </c>
      <c r="I37" s="32">
        <f t="shared" si="7"/>
        <v>23</v>
      </c>
      <c r="J37" s="40">
        <f t="shared" si="8"/>
        <v>190</v>
      </c>
      <c r="K37" s="33">
        <f t="shared" si="9"/>
        <v>4370</v>
      </c>
      <c r="L37" s="34"/>
      <c r="M37" s="165" t="s">
        <v>817</v>
      </c>
    </row>
    <row r="38" spans="1:13" ht="17.100000000000001" customHeight="1">
      <c r="A38" s="17">
        <v>45393</v>
      </c>
      <c r="B38" s="70" t="s">
        <v>577</v>
      </c>
      <c r="C38" s="28"/>
      <c r="D38" s="29"/>
      <c r="E38" s="21"/>
      <c r="F38" s="30">
        <v>1</v>
      </c>
      <c r="G38" s="31">
        <f t="shared" ref="G38:G69" si="10">J37</f>
        <v>190</v>
      </c>
      <c r="H38" s="21">
        <f t="shared" ref="H38:H69" si="11">ROUND(F38*G38,2)</f>
        <v>190</v>
      </c>
      <c r="I38" s="32">
        <f>+I37+C38-F38</f>
        <v>22</v>
      </c>
      <c r="J38" s="40">
        <f>ROUND(((K37+E38)-H38)/I38,2)</f>
        <v>190</v>
      </c>
      <c r="K38" s="33">
        <f>ROUND(I38*J38,2)</f>
        <v>4180</v>
      </c>
      <c r="L38" s="34"/>
      <c r="M38" s="165" t="s">
        <v>821</v>
      </c>
    </row>
    <row r="39" spans="1:13">
      <c r="A39" s="17">
        <v>45399</v>
      </c>
      <c r="B39" s="70" t="s">
        <v>570</v>
      </c>
      <c r="C39" s="28"/>
      <c r="D39" s="29"/>
      <c r="E39" s="21"/>
      <c r="F39" s="30">
        <v>1</v>
      </c>
      <c r="G39" s="31">
        <f t="shared" si="10"/>
        <v>190</v>
      </c>
      <c r="H39" s="21">
        <f t="shared" si="11"/>
        <v>190</v>
      </c>
      <c r="I39" s="32">
        <f t="shared" ref="I39:I49" si="12">+I38+C39-F39</f>
        <v>21</v>
      </c>
      <c r="J39" s="40">
        <f t="shared" ref="J39:J49" si="13">ROUND(((K38+E39)-H39)/I39,2)</f>
        <v>190</v>
      </c>
      <c r="K39" s="33">
        <f t="shared" ref="K39:K49" si="14">ROUND(I39*J39,2)</f>
        <v>3990</v>
      </c>
      <c r="L39" s="34"/>
      <c r="M39" s="165" t="s">
        <v>834</v>
      </c>
    </row>
    <row r="40" spans="1:13">
      <c r="A40" s="17">
        <v>45405</v>
      </c>
      <c r="B40" s="70" t="s">
        <v>583</v>
      </c>
      <c r="C40" s="28"/>
      <c r="D40" s="29"/>
      <c r="E40" s="21"/>
      <c r="F40" s="30">
        <v>1</v>
      </c>
      <c r="G40" s="31">
        <f t="shared" si="10"/>
        <v>190</v>
      </c>
      <c r="H40" s="21">
        <f t="shared" si="11"/>
        <v>190</v>
      </c>
      <c r="I40" s="32">
        <f t="shared" si="12"/>
        <v>20</v>
      </c>
      <c r="J40" s="40">
        <f t="shared" si="13"/>
        <v>190</v>
      </c>
      <c r="K40" s="33">
        <f t="shared" si="14"/>
        <v>3800</v>
      </c>
      <c r="L40" s="34"/>
      <c r="M40" s="165" t="s">
        <v>848</v>
      </c>
    </row>
    <row r="41" spans="1:13">
      <c r="A41" s="17">
        <v>45407</v>
      </c>
      <c r="B41" s="70" t="s">
        <v>572</v>
      </c>
      <c r="C41" s="28"/>
      <c r="D41" s="29"/>
      <c r="E41" s="21"/>
      <c r="F41" s="30">
        <v>1</v>
      </c>
      <c r="G41" s="31">
        <f t="shared" si="10"/>
        <v>190</v>
      </c>
      <c r="H41" s="21">
        <f t="shared" si="11"/>
        <v>190</v>
      </c>
      <c r="I41" s="32">
        <f t="shared" si="12"/>
        <v>19</v>
      </c>
      <c r="J41" s="40">
        <f t="shared" si="13"/>
        <v>190</v>
      </c>
      <c r="K41" s="33">
        <f t="shared" si="14"/>
        <v>3610</v>
      </c>
      <c r="L41" s="34"/>
      <c r="M41" s="165" t="s">
        <v>850</v>
      </c>
    </row>
    <row r="42" spans="1:13">
      <c r="A42" s="17">
        <v>45411</v>
      </c>
      <c r="B42" s="70" t="s">
        <v>603</v>
      </c>
      <c r="C42" s="28"/>
      <c r="D42" s="29"/>
      <c r="E42" s="21"/>
      <c r="F42" s="30">
        <v>2</v>
      </c>
      <c r="G42" s="31">
        <f t="shared" si="10"/>
        <v>190</v>
      </c>
      <c r="H42" s="21">
        <f t="shared" si="11"/>
        <v>380</v>
      </c>
      <c r="I42" s="32">
        <f t="shared" si="12"/>
        <v>17</v>
      </c>
      <c r="J42" s="40">
        <f t="shared" si="13"/>
        <v>190</v>
      </c>
      <c r="K42" s="33">
        <f t="shared" si="14"/>
        <v>3230</v>
      </c>
      <c r="L42" s="34"/>
      <c r="M42" s="167" t="s">
        <v>855</v>
      </c>
    </row>
    <row r="43" spans="1:13">
      <c r="A43" s="17">
        <v>45411</v>
      </c>
      <c r="B43" s="70" t="s">
        <v>566</v>
      </c>
      <c r="C43" s="28"/>
      <c r="D43" s="29"/>
      <c r="E43" s="21"/>
      <c r="F43" s="30">
        <v>1</v>
      </c>
      <c r="G43" s="31">
        <f t="shared" si="10"/>
        <v>190</v>
      </c>
      <c r="H43" s="21">
        <f t="shared" si="11"/>
        <v>190</v>
      </c>
      <c r="I43" s="32">
        <f t="shared" si="12"/>
        <v>16</v>
      </c>
      <c r="J43" s="40">
        <f t="shared" si="13"/>
        <v>190</v>
      </c>
      <c r="K43" s="33">
        <f t="shared" si="14"/>
        <v>3040</v>
      </c>
      <c r="L43" s="34"/>
      <c r="M43" s="165" t="s">
        <v>859</v>
      </c>
    </row>
    <row r="44" spans="1:13">
      <c r="A44" s="17">
        <v>45412</v>
      </c>
      <c r="B44" s="70" t="s">
        <v>570</v>
      </c>
      <c r="C44" s="28"/>
      <c r="D44" s="29"/>
      <c r="E44" s="21"/>
      <c r="F44" s="30">
        <v>1</v>
      </c>
      <c r="G44" s="31">
        <f t="shared" si="10"/>
        <v>190</v>
      </c>
      <c r="H44" s="21">
        <f t="shared" si="11"/>
        <v>190</v>
      </c>
      <c r="I44" s="32">
        <f t="shared" si="12"/>
        <v>15</v>
      </c>
      <c r="J44" s="40">
        <f t="shared" si="13"/>
        <v>190</v>
      </c>
      <c r="K44" s="33">
        <f t="shared" si="14"/>
        <v>2850</v>
      </c>
      <c r="L44" s="34"/>
      <c r="M44" s="165" t="s">
        <v>860</v>
      </c>
    </row>
    <row r="45" spans="1:13">
      <c r="A45" s="194">
        <v>45412</v>
      </c>
      <c r="B45" s="195" t="s">
        <v>605</v>
      </c>
      <c r="C45" s="196"/>
      <c r="D45" s="197"/>
      <c r="E45" s="198"/>
      <c r="F45" s="199">
        <v>1</v>
      </c>
      <c r="G45" s="208">
        <f t="shared" si="10"/>
        <v>190</v>
      </c>
      <c r="H45" s="198">
        <f t="shared" si="11"/>
        <v>190</v>
      </c>
      <c r="I45" s="201">
        <f>+I44+C45-F45</f>
        <v>14</v>
      </c>
      <c r="J45" s="202">
        <f>ROUND(((K44+E45)-H45)/I45,2)</f>
        <v>190</v>
      </c>
      <c r="K45" s="203">
        <f>ROUND(I45*J45,2)</f>
        <v>2660</v>
      </c>
      <c r="L45" s="204"/>
      <c r="M45" s="205" t="s">
        <v>866</v>
      </c>
    </row>
    <row r="46" spans="1:13">
      <c r="A46" s="17">
        <v>45418</v>
      </c>
      <c r="B46" s="73" t="s">
        <v>607</v>
      </c>
      <c r="C46" s="19"/>
      <c r="D46" s="20"/>
      <c r="E46" s="21"/>
      <c r="F46" s="22">
        <v>2</v>
      </c>
      <c r="G46" s="23">
        <f t="shared" si="10"/>
        <v>190</v>
      </c>
      <c r="H46" s="21">
        <f t="shared" si="11"/>
        <v>380</v>
      </c>
      <c r="I46" s="24">
        <f>+I45+C46-F46</f>
        <v>12</v>
      </c>
      <c r="J46" s="174">
        <f>ROUND(((K45+E46)-H46)/I46,2)</f>
        <v>190</v>
      </c>
      <c r="K46" s="21">
        <f>ROUND(I46*J46,2)</f>
        <v>2280</v>
      </c>
      <c r="L46" s="26"/>
      <c r="M46" s="165" t="s">
        <v>874</v>
      </c>
    </row>
    <row r="47" spans="1:13">
      <c r="A47" s="17">
        <v>45419</v>
      </c>
      <c r="B47" s="70" t="s">
        <v>566</v>
      </c>
      <c r="C47" s="28"/>
      <c r="D47" s="29"/>
      <c r="E47" s="21"/>
      <c r="F47" s="30">
        <v>1</v>
      </c>
      <c r="G47" s="31">
        <f t="shared" si="10"/>
        <v>190</v>
      </c>
      <c r="H47" s="21">
        <f t="shared" si="11"/>
        <v>190</v>
      </c>
      <c r="I47" s="32">
        <f t="shared" si="12"/>
        <v>11</v>
      </c>
      <c r="J47" s="40">
        <f t="shared" si="13"/>
        <v>190</v>
      </c>
      <c r="K47" s="33">
        <f t="shared" si="14"/>
        <v>2090</v>
      </c>
      <c r="L47" s="34"/>
      <c r="M47" s="165" t="s">
        <v>877</v>
      </c>
    </row>
    <row r="48" spans="1:13">
      <c r="A48" s="17">
        <v>45420</v>
      </c>
      <c r="B48" s="70" t="s">
        <v>577</v>
      </c>
      <c r="C48" s="28"/>
      <c r="D48" s="29"/>
      <c r="E48" s="21"/>
      <c r="F48" s="30">
        <v>1</v>
      </c>
      <c r="G48" s="31">
        <f t="shared" si="10"/>
        <v>190</v>
      </c>
      <c r="H48" s="21">
        <f t="shared" si="11"/>
        <v>190</v>
      </c>
      <c r="I48" s="32">
        <f t="shared" si="12"/>
        <v>10</v>
      </c>
      <c r="J48" s="40">
        <f t="shared" si="13"/>
        <v>190</v>
      </c>
      <c r="K48" s="33">
        <f t="shared" si="14"/>
        <v>1900</v>
      </c>
      <c r="L48" s="34"/>
      <c r="M48" s="165" t="s">
        <v>881</v>
      </c>
    </row>
    <row r="49" spans="1:15">
      <c r="A49" s="17">
        <v>45420</v>
      </c>
      <c r="B49" s="70" t="s">
        <v>591</v>
      </c>
      <c r="C49" s="28"/>
      <c r="D49" s="29"/>
      <c r="E49" s="21"/>
      <c r="F49" s="30">
        <v>1</v>
      </c>
      <c r="G49" s="31">
        <f t="shared" si="10"/>
        <v>190</v>
      </c>
      <c r="H49" s="21">
        <f t="shared" si="11"/>
        <v>190</v>
      </c>
      <c r="I49" s="32">
        <f t="shared" si="12"/>
        <v>9</v>
      </c>
      <c r="J49" s="40">
        <f t="shared" si="13"/>
        <v>190</v>
      </c>
      <c r="K49" s="33">
        <f t="shared" si="14"/>
        <v>1710</v>
      </c>
      <c r="L49" s="34"/>
      <c r="M49" s="165" t="s">
        <v>885</v>
      </c>
    </row>
    <row r="50" spans="1:15">
      <c r="A50" s="17">
        <v>45420</v>
      </c>
      <c r="B50" s="70" t="s">
        <v>603</v>
      </c>
      <c r="C50" s="28"/>
      <c r="D50" s="29"/>
      <c r="E50" s="21"/>
      <c r="F50" s="30">
        <v>2</v>
      </c>
      <c r="G50" s="31">
        <f t="shared" si="10"/>
        <v>190</v>
      </c>
      <c r="H50" s="21">
        <f t="shared" si="11"/>
        <v>380</v>
      </c>
      <c r="I50" s="32">
        <f t="shared" ref="I50:I75" si="15">+I49+C50-F50</f>
        <v>7</v>
      </c>
      <c r="J50" s="40">
        <f t="shared" ref="J50:J75" si="16">ROUND(((K49+E50)-H50)/I50,2)</f>
        <v>190</v>
      </c>
      <c r="K50" s="33">
        <f t="shared" ref="K50:K75" si="17">ROUND(I50*J50,2)</f>
        <v>1330</v>
      </c>
      <c r="L50" s="34"/>
      <c r="M50" s="165" t="s">
        <v>886</v>
      </c>
    </row>
    <row r="51" spans="1:15">
      <c r="A51" s="17">
        <v>45421</v>
      </c>
      <c r="B51" s="70" t="s">
        <v>603</v>
      </c>
      <c r="C51" s="28"/>
      <c r="D51" s="29"/>
      <c r="E51" s="21"/>
      <c r="F51" s="30">
        <v>2</v>
      </c>
      <c r="G51" s="31">
        <f t="shared" si="10"/>
        <v>190</v>
      </c>
      <c r="H51" s="21">
        <f t="shared" si="11"/>
        <v>380</v>
      </c>
      <c r="I51" s="32">
        <f t="shared" si="15"/>
        <v>5</v>
      </c>
      <c r="J51" s="40">
        <f t="shared" si="16"/>
        <v>190</v>
      </c>
      <c r="K51" s="33">
        <f t="shared" si="17"/>
        <v>950</v>
      </c>
      <c r="L51" s="34"/>
      <c r="M51" s="165" t="s">
        <v>891</v>
      </c>
    </row>
    <row r="52" spans="1:15">
      <c r="A52" s="17">
        <v>45422</v>
      </c>
      <c r="B52" s="70" t="s">
        <v>588</v>
      </c>
      <c r="C52" s="28"/>
      <c r="D52" s="29"/>
      <c r="E52" s="21"/>
      <c r="F52" s="30">
        <v>1</v>
      </c>
      <c r="G52" s="31">
        <f t="shared" si="10"/>
        <v>190</v>
      </c>
      <c r="H52" s="21">
        <f t="shared" si="11"/>
        <v>190</v>
      </c>
      <c r="I52" s="32">
        <f t="shared" si="15"/>
        <v>4</v>
      </c>
      <c r="J52" s="40">
        <f t="shared" si="16"/>
        <v>190</v>
      </c>
      <c r="K52" s="33">
        <f t="shared" si="17"/>
        <v>760</v>
      </c>
      <c r="L52" s="34"/>
      <c r="M52" s="165" t="s">
        <v>894</v>
      </c>
    </row>
    <row r="53" spans="1:15">
      <c r="A53" s="17">
        <v>45426</v>
      </c>
      <c r="B53" s="70" t="s">
        <v>566</v>
      </c>
      <c r="C53" s="28"/>
      <c r="D53" s="29"/>
      <c r="E53" s="21"/>
      <c r="F53" s="30">
        <v>1</v>
      </c>
      <c r="G53" s="31">
        <f t="shared" si="10"/>
        <v>190</v>
      </c>
      <c r="H53" s="21">
        <f t="shared" si="11"/>
        <v>190</v>
      </c>
      <c r="I53" s="32">
        <f t="shared" si="15"/>
        <v>3</v>
      </c>
      <c r="J53" s="40">
        <f t="shared" si="16"/>
        <v>190</v>
      </c>
      <c r="K53" s="33">
        <f t="shared" si="17"/>
        <v>570</v>
      </c>
      <c r="L53" s="34"/>
      <c r="M53" s="165" t="s">
        <v>921</v>
      </c>
    </row>
    <row r="54" spans="1:15">
      <c r="A54" s="17">
        <v>45426</v>
      </c>
      <c r="B54" s="70" t="s">
        <v>570</v>
      </c>
      <c r="C54" s="28"/>
      <c r="D54" s="29"/>
      <c r="E54" s="21"/>
      <c r="F54" s="30">
        <v>1</v>
      </c>
      <c r="G54" s="31">
        <f t="shared" si="10"/>
        <v>190</v>
      </c>
      <c r="H54" s="21">
        <f t="shared" si="11"/>
        <v>190</v>
      </c>
      <c r="I54" s="32">
        <f t="shared" si="15"/>
        <v>2</v>
      </c>
      <c r="J54" s="40">
        <f t="shared" si="16"/>
        <v>190</v>
      </c>
      <c r="K54" s="33">
        <f t="shared" si="17"/>
        <v>380</v>
      </c>
      <c r="L54" s="34"/>
      <c r="M54" s="165" t="s">
        <v>925</v>
      </c>
    </row>
    <row r="55" spans="1:15">
      <c r="A55" s="17">
        <v>45433</v>
      </c>
      <c r="B55" s="70" t="s">
        <v>577</v>
      </c>
      <c r="C55" s="28"/>
      <c r="D55" s="29"/>
      <c r="E55" s="21"/>
      <c r="F55" s="30">
        <v>1</v>
      </c>
      <c r="G55" s="31">
        <f t="shared" si="10"/>
        <v>190</v>
      </c>
      <c r="H55" s="21">
        <f t="shared" si="11"/>
        <v>190</v>
      </c>
      <c r="I55" s="32">
        <f t="shared" si="15"/>
        <v>1</v>
      </c>
      <c r="J55" s="40">
        <f t="shared" si="16"/>
        <v>190</v>
      </c>
      <c r="K55" s="33">
        <f t="shared" si="17"/>
        <v>190</v>
      </c>
      <c r="L55" s="34"/>
      <c r="M55" s="165" t="s">
        <v>940</v>
      </c>
    </row>
    <row r="56" spans="1:15">
      <c r="A56" s="194">
        <v>45440</v>
      </c>
      <c r="B56" s="195" t="s">
        <v>607</v>
      </c>
      <c r="C56" s="196"/>
      <c r="D56" s="197"/>
      <c r="E56" s="198"/>
      <c r="F56" s="199">
        <v>1</v>
      </c>
      <c r="G56" s="208">
        <f t="shared" si="10"/>
        <v>190</v>
      </c>
      <c r="H56" s="198">
        <f t="shared" si="11"/>
        <v>190</v>
      </c>
      <c r="I56" s="201">
        <f t="shared" si="15"/>
        <v>0</v>
      </c>
      <c r="J56" s="202">
        <v>0</v>
      </c>
      <c r="K56" s="203">
        <f t="shared" si="17"/>
        <v>0</v>
      </c>
      <c r="L56" s="204"/>
      <c r="M56" s="205" t="s">
        <v>957</v>
      </c>
    </row>
    <row r="57" spans="1:15">
      <c r="A57" s="17">
        <v>45496</v>
      </c>
      <c r="B57" s="35" t="s">
        <v>1097</v>
      </c>
      <c r="C57" s="19">
        <v>100</v>
      </c>
      <c r="D57" s="20">
        <v>200</v>
      </c>
      <c r="E57" s="21">
        <f>C57*D57</f>
        <v>20000</v>
      </c>
      <c r="F57" s="22"/>
      <c r="G57" s="23">
        <f t="shared" si="10"/>
        <v>0</v>
      </c>
      <c r="H57" s="21">
        <f t="shared" si="11"/>
        <v>0</v>
      </c>
      <c r="I57" s="24">
        <f t="shared" si="15"/>
        <v>100</v>
      </c>
      <c r="J57" s="174">
        <f t="shared" si="16"/>
        <v>200</v>
      </c>
      <c r="K57" s="21">
        <f t="shared" si="17"/>
        <v>20000</v>
      </c>
      <c r="L57" s="26"/>
      <c r="M57" s="168" t="s">
        <v>1098</v>
      </c>
      <c r="O57" s="1" t="s">
        <v>1107</v>
      </c>
    </row>
    <row r="58" spans="1:15">
      <c r="A58" s="17">
        <v>45496</v>
      </c>
      <c r="B58" s="70" t="s">
        <v>570</v>
      </c>
      <c r="C58" s="28"/>
      <c r="D58" s="29"/>
      <c r="E58" s="21"/>
      <c r="F58" s="30">
        <v>1</v>
      </c>
      <c r="G58" s="31">
        <f t="shared" si="10"/>
        <v>200</v>
      </c>
      <c r="H58" s="21">
        <f t="shared" si="11"/>
        <v>200</v>
      </c>
      <c r="I58" s="32">
        <f t="shared" si="15"/>
        <v>99</v>
      </c>
      <c r="J58" s="40">
        <f t="shared" si="16"/>
        <v>200</v>
      </c>
      <c r="K58" s="33">
        <f t="shared" si="17"/>
        <v>19800</v>
      </c>
      <c r="L58" s="34"/>
      <c r="M58" s="165" t="s">
        <v>1093</v>
      </c>
    </row>
    <row r="59" spans="1:15">
      <c r="A59" s="17">
        <v>45496</v>
      </c>
      <c r="B59" s="70" t="s">
        <v>583</v>
      </c>
      <c r="C59" s="28"/>
      <c r="D59" s="29"/>
      <c r="E59" s="21"/>
      <c r="F59" s="30">
        <v>3</v>
      </c>
      <c r="G59" s="31">
        <f t="shared" si="10"/>
        <v>200</v>
      </c>
      <c r="H59" s="21">
        <f t="shared" si="11"/>
        <v>600</v>
      </c>
      <c r="I59" s="32">
        <f t="shared" si="15"/>
        <v>96</v>
      </c>
      <c r="J59" s="40">
        <f t="shared" si="16"/>
        <v>200</v>
      </c>
      <c r="K59" s="33">
        <f t="shared" si="17"/>
        <v>19200</v>
      </c>
      <c r="L59" s="34"/>
      <c r="M59" s="165" t="s">
        <v>1094</v>
      </c>
    </row>
    <row r="60" spans="1:15">
      <c r="A60" s="17">
        <v>45497</v>
      </c>
      <c r="B60" s="70" t="s">
        <v>577</v>
      </c>
      <c r="C60" s="28"/>
      <c r="D60" s="29"/>
      <c r="E60" s="21"/>
      <c r="F60" s="30">
        <v>1</v>
      </c>
      <c r="G60" s="31">
        <f t="shared" si="10"/>
        <v>200</v>
      </c>
      <c r="H60" s="21">
        <f t="shared" si="11"/>
        <v>200</v>
      </c>
      <c r="I60" s="32">
        <f t="shared" si="15"/>
        <v>95</v>
      </c>
      <c r="J60" s="40">
        <f t="shared" si="16"/>
        <v>200</v>
      </c>
      <c r="K60" s="33">
        <f t="shared" si="17"/>
        <v>19000</v>
      </c>
      <c r="L60" s="34"/>
      <c r="M60" s="165" t="s">
        <v>1095</v>
      </c>
    </row>
    <row r="61" spans="1:15">
      <c r="A61" s="17">
        <v>45497</v>
      </c>
      <c r="B61" s="70" t="s">
        <v>580</v>
      </c>
      <c r="C61" s="28"/>
      <c r="D61" s="29"/>
      <c r="E61" s="21"/>
      <c r="F61" s="30">
        <v>1</v>
      </c>
      <c r="G61" s="31">
        <f t="shared" si="10"/>
        <v>200</v>
      </c>
      <c r="H61" s="21">
        <f t="shared" si="11"/>
        <v>200</v>
      </c>
      <c r="I61" s="32">
        <f t="shared" si="15"/>
        <v>94</v>
      </c>
      <c r="J61" s="40">
        <f t="shared" si="16"/>
        <v>200</v>
      </c>
      <c r="K61" s="33">
        <f t="shared" si="17"/>
        <v>18800</v>
      </c>
      <c r="L61" s="34"/>
      <c r="M61" s="165" t="s">
        <v>1103</v>
      </c>
    </row>
    <row r="62" spans="1:15">
      <c r="A62" s="17">
        <v>45505</v>
      </c>
      <c r="B62" s="70" t="s">
        <v>591</v>
      </c>
      <c r="C62" s="28"/>
      <c r="D62" s="29"/>
      <c r="E62" s="21"/>
      <c r="F62" s="30">
        <v>1</v>
      </c>
      <c r="G62" s="31">
        <f t="shared" si="10"/>
        <v>200</v>
      </c>
      <c r="H62" s="21">
        <f t="shared" si="11"/>
        <v>200</v>
      </c>
      <c r="I62" s="32">
        <f t="shared" si="15"/>
        <v>93</v>
      </c>
      <c r="J62" s="40">
        <f t="shared" si="16"/>
        <v>200</v>
      </c>
      <c r="K62" s="33">
        <f t="shared" si="17"/>
        <v>18600</v>
      </c>
      <c r="L62" s="34"/>
      <c r="M62" s="165" t="s">
        <v>1113</v>
      </c>
    </row>
    <row r="63" spans="1:15">
      <c r="A63" s="17">
        <v>45505</v>
      </c>
      <c r="B63" s="70" t="s">
        <v>566</v>
      </c>
      <c r="C63" s="28"/>
      <c r="D63" s="29"/>
      <c r="E63" s="21"/>
      <c r="F63" s="30">
        <v>2</v>
      </c>
      <c r="G63" s="31">
        <f t="shared" si="10"/>
        <v>200</v>
      </c>
      <c r="H63" s="21">
        <f t="shared" si="11"/>
        <v>400</v>
      </c>
      <c r="I63" s="32">
        <f t="shared" si="15"/>
        <v>91</v>
      </c>
      <c r="J63" s="40">
        <f t="shared" si="16"/>
        <v>200</v>
      </c>
      <c r="K63" s="33">
        <f t="shared" si="17"/>
        <v>18200</v>
      </c>
      <c r="L63" s="34"/>
      <c r="M63" s="165" t="s">
        <v>1116</v>
      </c>
    </row>
    <row r="64" spans="1:15">
      <c r="A64" s="17">
        <v>45509</v>
      </c>
      <c r="B64" s="70" t="s">
        <v>607</v>
      </c>
      <c r="C64" s="28"/>
      <c r="D64" s="29"/>
      <c r="E64" s="21"/>
      <c r="F64" s="30">
        <v>1</v>
      </c>
      <c r="G64" s="31">
        <f t="shared" si="10"/>
        <v>200</v>
      </c>
      <c r="H64" s="21">
        <f t="shared" si="11"/>
        <v>200</v>
      </c>
      <c r="I64" s="32">
        <f t="shared" si="15"/>
        <v>90</v>
      </c>
      <c r="J64" s="40">
        <f t="shared" si="16"/>
        <v>200</v>
      </c>
      <c r="K64" s="33">
        <f t="shared" si="17"/>
        <v>18000</v>
      </c>
      <c r="L64" s="34"/>
      <c r="M64" s="165" t="s">
        <v>1127</v>
      </c>
    </row>
    <row r="65" spans="1:13">
      <c r="A65" s="17">
        <v>45510</v>
      </c>
      <c r="B65" s="70" t="s">
        <v>588</v>
      </c>
      <c r="C65" s="28"/>
      <c r="D65" s="29"/>
      <c r="E65" s="21"/>
      <c r="F65" s="30">
        <v>2</v>
      </c>
      <c r="G65" s="31">
        <f t="shared" si="10"/>
        <v>200</v>
      </c>
      <c r="H65" s="21">
        <f t="shared" si="11"/>
        <v>400</v>
      </c>
      <c r="I65" s="32">
        <f t="shared" si="15"/>
        <v>88</v>
      </c>
      <c r="J65" s="40">
        <f t="shared" si="16"/>
        <v>200</v>
      </c>
      <c r="K65" s="33">
        <f t="shared" si="17"/>
        <v>17600</v>
      </c>
      <c r="L65" s="34"/>
      <c r="M65" s="165" t="s">
        <v>1135</v>
      </c>
    </row>
    <row r="66" spans="1:13">
      <c r="A66" s="17">
        <v>45510</v>
      </c>
      <c r="B66" s="70" t="s">
        <v>572</v>
      </c>
      <c r="C66" s="28"/>
      <c r="D66" s="29"/>
      <c r="E66" s="21"/>
      <c r="F66" s="30">
        <v>1</v>
      </c>
      <c r="G66" s="31">
        <f t="shared" si="10"/>
        <v>200</v>
      </c>
      <c r="H66" s="21">
        <f t="shared" si="11"/>
        <v>200</v>
      </c>
      <c r="I66" s="32">
        <f t="shared" si="15"/>
        <v>87</v>
      </c>
      <c r="J66" s="40">
        <f t="shared" si="16"/>
        <v>200</v>
      </c>
      <c r="K66" s="33">
        <f t="shared" si="17"/>
        <v>17400</v>
      </c>
      <c r="L66" s="34"/>
      <c r="M66" s="165" t="s">
        <v>1137</v>
      </c>
    </row>
    <row r="67" spans="1:13">
      <c r="A67" s="17">
        <v>45511</v>
      </c>
      <c r="B67" s="70" t="s">
        <v>585</v>
      </c>
      <c r="C67" s="28"/>
      <c r="D67" s="29"/>
      <c r="E67" s="21"/>
      <c r="F67" s="30">
        <v>2</v>
      </c>
      <c r="G67" s="31">
        <f t="shared" si="10"/>
        <v>200</v>
      </c>
      <c r="H67" s="21">
        <f t="shared" si="11"/>
        <v>400</v>
      </c>
      <c r="I67" s="32">
        <f t="shared" si="15"/>
        <v>85</v>
      </c>
      <c r="J67" s="40">
        <f t="shared" si="16"/>
        <v>200</v>
      </c>
      <c r="K67" s="33">
        <f t="shared" si="17"/>
        <v>17000</v>
      </c>
      <c r="L67" s="34"/>
      <c r="M67" s="165" t="s">
        <v>1142</v>
      </c>
    </row>
    <row r="68" spans="1:13">
      <c r="A68" s="17">
        <v>45512</v>
      </c>
      <c r="B68" s="70" t="s">
        <v>566</v>
      </c>
      <c r="C68" s="28"/>
      <c r="D68" s="29"/>
      <c r="E68" s="21"/>
      <c r="F68" s="30">
        <v>1</v>
      </c>
      <c r="G68" s="31">
        <f t="shared" si="10"/>
        <v>200</v>
      </c>
      <c r="H68" s="21">
        <f t="shared" si="11"/>
        <v>200</v>
      </c>
      <c r="I68" s="32">
        <f t="shared" si="15"/>
        <v>84</v>
      </c>
      <c r="J68" s="40">
        <f t="shared" si="16"/>
        <v>200</v>
      </c>
      <c r="K68" s="33">
        <f t="shared" si="17"/>
        <v>16800</v>
      </c>
      <c r="L68" s="34"/>
      <c r="M68" s="165" t="s">
        <v>1149</v>
      </c>
    </row>
    <row r="69" spans="1:13">
      <c r="A69" s="17">
        <v>45513</v>
      </c>
      <c r="B69" s="70" t="s">
        <v>577</v>
      </c>
      <c r="C69" s="28"/>
      <c r="D69" s="29"/>
      <c r="E69" s="21"/>
      <c r="F69" s="30">
        <v>1</v>
      </c>
      <c r="G69" s="31">
        <f t="shared" si="10"/>
        <v>200</v>
      </c>
      <c r="H69" s="21">
        <f t="shared" si="11"/>
        <v>200</v>
      </c>
      <c r="I69" s="32">
        <f t="shared" si="15"/>
        <v>83</v>
      </c>
      <c r="J69" s="40">
        <f t="shared" si="16"/>
        <v>200</v>
      </c>
      <c r="K69" s="33">
        <f t="shared" si="17"/>
        <v>16600</v>
      </c>
      <c r="L69" s="34"/>
      <c r="M69" s="165" t="s">
        <v>1155</v>
      </c>
    </row>
    <row r="70" spans="1:13">
      <c r="A70" s="17">
        <v>45513</v>
      </c>
      <c r="B70" s="70" t="s">
        <v>572</v>
      </c>
      <c r="C70" s="28"/>
      <c r="D70" s="29"/>
      <c r="E70" s="21"/>
      <c r="F70" s="30">
        <v>1</v>
      </c>
      <c r="G70" s="31">
        <f t="shared" ref="G70:G92" si="18">J69</f>
        <v>200</v>
      </c>
      <c r="H70" s="21">
        <f t="shared" ref="H70:H92" si="19">ROUND(F70*G70,2)</f>
        <v>200</v>
      </c>
      <c r="I70" s="32">
        <f t="shared" si="15"/>
        <v>82</v>
      </c>
      <c r="J70" s="40">
        <f t="shared" si="16"/>
        <v>200</v>
      </c>
      <c r="K70" s="33">
        <f t="shared" si="17"/>
        <v>16400</v>
      </c>
      <c r="L70" s="34"/>
      <c r="M70" s="165" t="s">
        <v>1157</v>
      </c>
    </row>
    <row r="71" spans="1:13">
      <c r="A71" s="17">
        <v>45516</v>
      </c>
      <c r="B71" s="70" t="s">
        <v>580</v>
      </c>
      <c r="C71" s="28"/>
      <c r="D71" s="29"/>
      <c r="E71" s="21"/>
      <c r="F71" s="30">
        <v>2</v>
      </c>
      <c r="G71" s="31">
        <f t="shared" si="18"/>
        <v>200</v>
      </c>
      <c r="H71" s="21">
        <f t="shared" si="19"/>
        <v>400</v>
      </c>
      <c r="I71" s="32">
        <f t="shared" si="15"/>
        <v>80</v>
      </c>
      <c r="J71" s="40">
        <f t="shared" si="16"/>
        <v>200</v>
      </c>
      <c r="K71" s="33">
        <f t="shared" si="17"/>
        <v>16000</v>
      </c>
      <c r="L71" s="34"/>
      <c r="M71" s="165" t="s">
        <v>1159</v>
      </c>
    </row>
    <row r="72" spans="1:13">
      <c r="A72" s="17">
        <v>45516</v>
      </c>
      <c r="B72" s="70" t="s">
        <v>605</v>
      </c>
      <c r="C72" s="28"/>
      <c r="D72" s="29"/>
      <c r="E72" s="21"/>
      <c r="F72" s="30">
        <v>1</v>
      </c>
      <c r="G72" s="31">
        <f t="shared" si="18"/>
        <v>200</v>
      </c>
      <c r="H72" s="21">
        <f t="shared" si="19"/>
        <v>200</v>
      </c>
      <c r="I72" s="32">
        <f t="shared" si="15"/>
        <v>79</v>
      </c>
      <c r="J72" s="40">
        <f t="shared" si="16"/>
        <v>200</v>
      </c>
      <c r="K72" s="33">
        <f t="shared" si="17"/>
        <v>15800</v>
      </c>
      <c r="L72" s="34"/>
      <c r="M72" s="165" t="s">
        <v>1161</v>
      </c>
    </row>
    <row r="73" spans="1:13">
      <c r="A73" s="17">
        <v>45524</v>
      </c>
      <c r="B73" s="70" t="s">
        <v>566</v>
      </c>
      <c r="C73" s="28"/>
      <c r="D73" s="29"/>
      <c r="E73" s="21"/>
      <c r="F73" s="30">
        <v>2</v>
      </c>
      <c r="G73" s="31">
        <f t="shared" si="18"/>
        <v>200</v>
      </c>
      <c r="H73" s="21">
        <f t="shared" si="19"/>
        <v>400</v>
      </c>
      <c r="I73" s="32">
        <f t="shared" si="15"/>
        <v>77</v>
      </c>
      <c r="J73" s="40">
        <f t="shared" si="16"/>
        <v>200</v>
      </c>
      <c r="K73" s="33">
        <f t="shared" si="17"/>
        <v>15400</v>
      </c>
      <c r="L73" s="34"/>
      <c r="M73" s="165" t="s">
        <v>1199</v>
      </c>
    </row>
    <row r="74" spans="1:13">
      <c r="A74" s="17">
        <v>45524</v>
      </c>
      <c r="B74" s="70" t="s">
        <v>588</v>
      </c>
      <c r="C74" s="28"/>
      <c r="D74" s="29"/>
      <c r="E74" s="21"/>
      <c r="F74" s="30">
        <v>2</v>
      </c>
      <c r="G74" s="31">
        <f t="shared" si="18"/>
        <v>200</v>
      </c>
      <c r="H74" s="21">
        <f t="shared" si="19"/>
        <v>400</v>
      </c>
      <c r="I74" s="32">
        <f t="shared" si="15"/>
        <v>75</v>
      </c>
      <c r="J74" s="40">
        <f t="shared" si="16"/>
        <v>200</v>
      </c>
      <c r="K74" s="33">
        <f t="shared" si="17"/>
        <v>15000</v>
      </c>
      <c r="L74" s="34"/>
      <c r="M74" s="165" t="s">
        <v>1200</v>
      </c>
    </row>
    <row r="75" spans="1:13">
      <c r="A75" s="17">
        <v>45524</v>
      </c>
      <c r="B75" s="70" t="s">
        <v>591</v>
      </c>
      <c r="C75" s="28"/>
      <c r="D75" s="29"/>
      <c r="E75" s="21"/>
      <c r="F75" s="30">
        <v>1</v>
      </c>
      <c r="G75" s="31">
        <f t="shared" si="18"/>
        <v>200</v>
      </c>
      <c r="H75" s="21">
        <f t="shared" si="19"/>
        <v>200</v>
      </c>
      <c r="I75" s="32">
        <f t="shared" si="15"/>
        <v>74</v>
      </c>
      <c r="J75" s="40">
        <f t="shared" si="16"/>
        <v>200</v>
      </c>
      <c r="K75" s="33">
        <f t="shared" si="17"/>
        <v>14800</v>
      </c>
      <c r="L75" s="34"/>
      <c r="M75" s="165" t="s">
        <v>1201</v>
      </c>
    </row>
    <row r="76" spans="1:13">
      <c r="A76" s="17">
        <v>45525</v>
      </c>
      <c r="B76" s="70" t="s">
        <v>585</v>
      </c>
      <c r="C76" s="28"/>
      <c r="D76" s="29"/>
      <c r="E76" s="21"/>
      <c r="F76" s="30">
        <v>2</v>
      </c>
      <c r="G76" s="31">
        <f t="shared" si="18"/>
        <v>200</v>
      </c>
      <c r="H76" s="21">
        <f t="shared" si="19"/>
        <v>400</v>
      </c>
      <c r="I76" s="32">
        <f t="shared" ref="I76:I92" si="20">+I75+C76-F76</f>
        <v>72</v>
      </c>
      <c r="J76" s="40">
        <f t="shared" ref="J76:J92" si="21">ROUND(((K75+E76)-H76)/I76,2)</f>
        <v>200</v>
      </c>
      <c r="K76" s="33">
        <f t="shared" ref="K76:K92" si="22">ROUND(I76*J76,2)</f>
        <v>14400</v>
      </c>
      <c r="L76" s="34"/>
      <c r="M76" s="165" t="s">
        <v>1208</v>
      </c>
    </row>
    <row r="77" spans="1:13">
      <c r="A77" s="17">
        <v>45537</v>
      </c>
      <c r="B77" s="70" t="s">
        <v>577</v>
      </c>
      <c r="C77" s="28"/>
      <c r="D77" s="29"/>
      <c r="E77" s="21"/>
      <c r="F77" s="30">
        <v>1</v>
      </c>
      <c r="G77" s="31">
        <f t="shared" si="18"/>
        <v>200</v>
      </c>
      <c r="H77" s="21">
        <f t="shared" si="19"/>
        <v>200</v>
      </c>
      <c r="I77" s="32">
        <f t="shared" si="20"/>
        <v>71</v>
      </c>
      <c r="J77" s="40">
        <f t="shared" si="21"/>
        <v>200</v>
      </c>
      <c r="K77" s="33">
        <f t="shared" si="22"/>
        <v>14200</v>
      </c>
      <c r="L77" s="34"/>
      <c r="M77" s="167" t="s">
        <v>1210</v>
      </c>
    </row>
    <row r="78" spans="1:13">
      <c r="A78" s="17">
        <v>45537</v>
      </c>
      <c r="B78" s="70" t="s">
        <v>566</v>
      </c>
      <c r="C78" s="28"/>
      <c r="D78" s="29"/>
      <c r="E78" s="21"/>
      <c r="F78" s="30">
        <v>1</v>
      </c>
      <c r="G78" s="31">
        <f t="shared" si="18"/>
        <v>200</v>
      </c>
      <c r="H78" s="21">
        <f t="shared" si="19"/>
        <v>200</v>
      </c>
      <c r="I78" s="32">
        <f t="shared" si="20"/>
        <v>70</v>
      </c>
      <c r="J78" s="40">
        <f t="shared" si="21"/>
        <v>200</v>
      </c>
      <c r="K78" s="33">
        <f t="shared" si="22"/>
        <v>14000</v>
      </c>
      <c r="L78" s="34"/>
      <c r="M78" s="165" t="s">
        <v>1213</v>
      </c>
    </row>
    <row r="79" spans="1:13">
      <c r="A79" s="17">
        <v>45539</v>
      </c>
      <c r="B79" s="70" t="s">
        <v>583</v>
      </c>
      <c r="C79" s="28"/>
      <c r="D79" s="29"/>
      <c r="E79" s="21"/>
      <c r="F79" s="30">
        <v>2</v>
      </c>
      <c r="G79" s="31">
        <f t="shared" si="18"/>
        <v>200</v>
      </c>
      <c r="H79" s="21">
        <f t="shared" si="19"/>
        <v>400</v>
      </c>
      <c r="I79" s="32">
        <f t="shared" si="20"/>
        <v>68</v>
      </c>
      <c r="J79" s="40">
        <f t="shared" si="21"/>
        <v>200</v>
      </c>
      <c r="K79" s="33">
        <f t="shared" si="22"/>
        <v>13600</v>
      </c>
      <c r="L79" s="34"/>
      <c r="M79" s="165" t="s">
        <v>1228</v>
      </c>
    </row>
    <row r="80" spans="1:13">
      <c r="A80" s="17">
        <v>45539</v>
      </c>
      <c r="B80" s="70" t="s">
        <v>605</v>
      </c>
      <c r="C80" s="28"/>
      <c r="D80" s="29"/>
      <c r="E80" s="21"/>
      <c r="F80" s="30">
        <v>2</v>
      </c>
      <c r="G80" s="31">
        <f t="shared" si="18"/>
        <v>200</v>
      </c>
      <c r="H80" s="21">
        <f t="shared" si="19"/>
        <v>400</v>
      </c>
      <c r="I80" s="32">
        <f t="shared" si="20"/>
        <v>66</v>
      </c>
      <c r="J80" s="40">
        <f t="shared" si="21"/>
        <v>200</v>
      </c>
      <c r="K80" s="33">
        <f t="shared" si="22"/>
        <v>13200</v>
      </c>
      <c r="L80" s="34"/>
      <c r="M80" s="165" t="s">
        <v>1229</v>
      </c>
    </row>
    <row r="81" spans="1:13">
      <c r="A81" s="17">
        <v>45540</v>
      </c>
      <c r="B81" s="70" t="s">
        <v>588</v>
      </c>
      <c r="C81" s="28"/>
      <c r="D81" s="29"/>
      <c r="E81" s="21"/>
      <c r="F81" s="30">
        <v>1</v>
      </c>
      <c r="G81" s="31">
        <f t="shared" si="18"/>
        <v>200</v>
      </c>
      <c r="H81" s="21">
        <f t="shared" si="19"/>
        <v>200</v>
      </c>
      <c r="I81" s="32">
        <f t="shared" si="20"/>
        <v>65</v>
      </c>
      <c r="J81" s="40">
        <f t="shared" si="21"/>
        <v>200</v>
      </c>
      <c r="K81" s="33">
        <f t="shared" si="22"/>
        <v>13000</v>
      </c>
      <c r="L81" s="34"/>
      <c r="M81" s="165" t="s">
        <v>1238</v>
      </c>
    </row>
    <row r="82" spans="1:13">
      <c r="A82" s="17">
        <v>45540</v>
      </c>
      <c r="B82" s="70" t="s">
        <v>1239</v>
      </c>
      <c r="C82" s="28"/>
      <c r="D82" s="29"/>
      <c r="E82" s="21"/>
      <c r="F82" s="30">
        <v>3</v>
      </c>
      <c r="G82" s="31">
        <f t="shared" si="18"/>
        <v>200</v>
      </c>
      <c r="H82" s="21">
        <f t="shared" si="19"/>
        <v>600</v>
      </c>
      <c r="I82" s="32">
        <f t="shared" si="20"/>
        <v>62</v>
      </c>
      <c r="J82" s="40">
        <f t="shared" si="21"/>
        <v>200</v>
      </c>
      <c r="K82" s="33">
        <f t="shared" si="22"/>
        <v>12400</v>
      </c>
      <c r="L82" s="34"/>
      <c r="M82" s="165" t="s">
        <v>1240</v>
      </c>
    </row>
    <row r="83" spans="1:13">
      <c r="A83" s="17">
        <v>45544</v>
      </c>
      <c r="B83" s="70" t="s">
        <v>566</v>
      </c>
      <c r="C83" s="28"/>
      <c r="D83" s="29"/>
      <c r="E83" s="21"/>
      <c r="F83" s="30">
        <v>2</v>
      </c>
      <c r="G83" s="31">
        <f t="shared" si="18"/>
        <v>200</v>
      </c>
      <c r="H83" s="21">
        <f t="shared" si="19"/>
        <v>400</v>
      </c>
      <c r="I83" s="32">
        <f t="shared" si="20"/>
        <v>60</v>
      </c>
      <c r="J83" s="40">
        <f t="shared" si="21"/>
        <v>200</v>
      </c>
      <c r="K83" s="33">
        <f t="shared" si="22"/>
        <v>12000</v>
      </c>
      <c r="L83" s="34"/>
      <c r="M83" s="165" t="s">
        <v>1241</v>
      </c>
    </row>
    <row r="84" spans="1:13">
      <c r="A84" s="17">
        <v>45545</v>
      </c>
      <c r="B84" s="70" t="s">
        <v>577</v>
      </c>
      <c r="C84" s="28"/>
      <c r="D84" s="29"/>
      <c r="E84" s="21"/>
      <c r="F84" s="30">
        <v>1</v>
      </c>
      <c r="G84" s="31">
        <f t="shared" si="18"/>
        <v>200</v>
      </c>
      <c r="H84" s="21">
        <f t="shared" si="19"/>
        <v>200</v>
      </c>
      <c r="I84" s="32">
        <f t="shared" si="20"/>
        <v>59</v>
      </c>
      <c r="J84" s="40">
        <f t="shared" si="21"/>
        <v>200</v>
      </c>
      <c r="K84" s="33">
        <f t="shared" si="22"/>
        <v>11800</v>
      </c>
      <c r="L84" s="34"/>
      <c r="M84" s="165" t="s">
        <v>1249</v>
      </c>
    </row>
    <row r="85" spans="1:13">
      <c r="A85" s="17">
        <v>45545</v>
      </c>
      <c r="B85" s="70" t="s">
        <v>605</v>
      </c>
      <c r="C85" s="28"/>
      <c r="D85" s="29"/>
      <c r="E85" s="21"/>
      <c r="F85" s="30">
        <v>1</v>
      </c>
      <c r="G85" s="31">
        <f t="shared" si="18"/>
        <v>200</v>
      </c>
      <c r="H85" s="21">
        <f t="shared" si="19"/>
        <v>200</v>
      </c>
      <c r="I85" s="32">
        <f t="shared" si="20"/>
        <v>58</v>
      </c>
      <c r="J85" s="40">
        <f t="shared" si="21"/>
        <v>200</v>
      </c>
      <c r="K85" s="33">
        <f t="shared" si="22"/>
        <v>11600</v>
      </c>
      <c r="L85" s="34"/>
      <c r="M85" s="165" t="s">
        <v>1250</v>
      </c>
    </row>
    <row r="86" spans="1:13">
      <c r="A86" s="17">
        <v>45545</v>
      </c>
      <c r="B86" s="70" t="s">
        <v>572</v>
      </c>
      <c r="C86" s="28"/>
      <c r="D86" s="29"/>
      <c r="E86" s="21"/>
      <c r="F86" s="30">
        <v>1</v>
      </c>
      <c r="G86" s="31">
        <f t="shared" si="18"/>
        <v>200</v>
      </c>
      <c r="H86" s="21">
        <f t="shared" si="19"/>
        <v>200</v>
      </c>
      <c r="I86" s="32">
        <f t="shared" si="20"/>
        <v>57</v>
      </c>
      <c r="J86" s="40">
        <f t="shared" si="21"/>
        <v>200</v>
      </c>
      <c r="K86" s="33">
        <f t="shared" si="22"/>
        <v>11400</v>
      </c>
      <c r="L86" s="34"/>
      <c r="M86" s="165" t="s">
        <v>1253</v>
      </c>
    </row>
    <row r="87" spans="1:13">
      <c r="A87" s="17">
        <v>45546</v>
      </c>
      <c r="B87" s="70" t="s">
        <v>585</v>
      </c>
      <c r="C87" s="28"/>
      <c r="D87" s="29"/>
      <c r="E87" s="21"/>
      <c r="F87" s="30">
        <v>2</v>
      </c>
      <c r="G87" s="31">
        <f t="shared" si="18"/>
        <v>200</v>
      </c>
      <c r="H87" s="21">
        <f t="shared" si="19"/>
        <v>400</v>
      </c>
      <c r="I87" s="32">
        <f t="shared" si="20"/>
        <v>55</v>
      </c>
      <c r="J87" s="40">
        <f t="shared" si="21"/>
        <v>200</v>
      </c>
      <c r="K87" s="33">
        <f t="shared" si="22"/>
        <v>11000</v>
      </c>
      <c r="L87" s="34"/>
      <c r="M87" s="165" t="s">
        <v>1262</v>
      </c>
    </row>
    <row r="88" spans="1:13">
      <c r="A88" s="17">
        <v>45546</v>
      </c>
      <c r="B88" s="70" t="s">
        <v>591</v>
      </c>
      <c r="C88" s="28"/>
      <c r="D88" s="29"/>
      <c r="E88" s="21"/>
      <c r="F88" s="30">
        <v>1</v>
      </c>
      <c r="G88" s="31">
        <f t="shared" si="18"/>
        <v>200</v>
      </c>
      <c r="H88" s="21">
        <f t="shared" si="19"/>
        <v>200</v>
      </c>
      <c r="I88" s="32">
        <f t="shared" si="20"/>
        <v>54</v>
      </c>
      <c r="J88" s="40">
        <f t="shared" si="21"/>
        <v>200</v>
      </c>
      <c r="K88" s="33">
        <f t="shared" si="22"/>
        <v>10800</v>
      </c>
      <c r="L88" s="34"/>
      <c r="M88" s="165" t="s">
        <v>1263</v>
      </c>
    </row>
    <row r="89" spans="1:13">
      <c r="A89" s="17">
        <v>45551</v>
      </c>
      <c r="B89" s="70" t="s">
        <v>574</v>
      </c>
      <c r="C89" s="28"/>
      <c r="D89" s="29"/>
      <c r="E89" s="21"/>
      <c r="F89" s="30">
        <v>1</v>
      </c>
      <c r="G89" s="31">
        <f t="shared" si="18"/>
        <v>200</v>
      </c>
      <c r="H89" s="21">
        <f t="shared" si="19"/>
        <v>200</v>
      </c>
      <c r="I89" s="32">
        <f t="shared" si="20"/>
        <v>53</v>
      </c>
      <c r="J89" s="40">
        <f t="shared" si="21"/>
        <v>200</v>
      </c>
      <c r="K89" s="33">
        <f t="shared" si="22"/>
        <v>10600</v>
      </c>
      <c r="L89" s="34"/>
      <c r="M89" s="165" t="s">
        <v>1276</v>
      </c>
    </row>
    <row r="90" spans="1:13">
      <c r="A90" s="17">
        <v>45553</v>
      </c>
      <c r="B90" s="70" t="s">
        <v>577</v>
      </c>
      <c r="C90" s="28"/>
      <c r="D90" s="29"/>
      <c r="E90" s="21"/>
      <c r="F90" s="30">
        <v>1</v>
      </c>
      <c r="G90" s="31">
        <f t="shared" si="18"/>
        <v>200</v>
      </c>
      <c r="H90" s="21">
        <f t="shared" si="19"/>
        <v>200</v>
      </c>
      <c r="I90" s="32">
        <f t="shared" si="20"/>
        <v>52</v>
      </c>
      <c r="J90" s="40">
        <f t="shared" si="21"/>
        <v>200</v>
      </c>
      <c r="K90" s="33">
        <f t="shared" si="22"/>
        <v>10400</v>
      </c>
      <c r="L90" s="34"/>
      <c r="M90" s="165" t="s">
        <v>1289</v>
      </c>
    </row>
    <row r="91" spans="1:13">
      <c r="A91" s="17">
        <v>45554</v>
      </c>
      <c r="B91" s="70" t="s">
        <v>497</v>
      </c>
      <c r="C91" s="28"/>
      <c r="D91" s="29"/>
      <c r="E91" s="21"/>
      <c r="F91" s="30">
        <v>1</v>
      </c>
      <c r="G91" s="31">
        <f t="shared" si="18"/>
        <v>200</v>
      </c>
      <c r="H91" s="21">
        <f t="shared" si="19"/>
        <v>200</v>
      </c>
      <c r="I91" s="32">
        <f t="shared" si="20"/>
        <v>51</v>
      </c>
      <c r="J91" s="40">
        <f t="shared" si="21"/>
        <v>200</v>
      </c>
      <c r="K91" s="33">
        <f t="shared" si="22"/>
        <v>10200</v>
      </c>
      <c r="L91" s="34"/>
      <c r="M91" s="165" t="s">
        <v>1298</v>
      </c>
    </row>
    <row r="92" spans="1:13">
      <c r="A92" s="17">
        <v>45554</v>
      </c>
      <c r="B92" s="70" t="s">
        <v>580</v>
      </c>
      <c r="C92" s="28"/>
      <c r="D92" s="29"/>
      <c r="E92" s="21"/>
      <c r="F92" s="30">
        <v>2</v>
      </c>
      <c r="G92" s="31">
        <f t="shared" si="18"/>
        <v>200</v>
      </c>
      <c r="H92" s="21">
        <f t="shared" si="19"/>
        <v>400</v>
      </c>
      <c r="I92" s="32">
        <f t="shared" si="20"/>
        <v>49</v>
      </c>
      <c r="J92" s="40">
        <f t="shared" si="21"/>
        <v>200</v>
      </c>
      <c r="K92" s="33">
        <f t="shared" si="22"/>
        <v>9800</v>
      </c>
      <c r="L92" s="34"/>
      <c r="M92" s="165" t="s">
        <v>1301</v>
      </c>
    </row>
    <row r="93" spans="1:13">
      <c r="A93" s="17">
        <v>45568</v>
      </c>
      <c r="B93" s="70" t="s">
        <v>566</v>
      </c>
      <c r="C93" s="28"/>
      <c r="D93" s="29"/>
      <c r="E93" s="21"/>
      <c r="F93" s="30">
        <v>1</v>
      </c>
      <c r="G93" s="31">
        <f t="shared" ref="G93" si="23">J92</f>
        <v>200</v>
      </c>
      <c r="H93" s="21">
        <f t="shared" ref="H93" si="24">ROUND(F93*G93,2)</f>
        <v>200</v>
      </c>
      <c r="I93" s="32">
        <f t="shared" ref="I93" si="25">+I92+C93-F93</f>
        <v>48</v>
      </c>
      <c r="J93" s="40">
        <f t="shared" ref="J93" si="26">ROUND(((K92+E93)-H93)/I93,2)</f>
        <v>200</v>
      </c>
      <c r="K93" s="33">
        <f t="shared" ref="K93" si="27">ROUND(I93*J93,2)</f>
        <v>9600</v>
      </c>
      <c r="L93" s="34"/>
      <c r="M93" s="165" t="s">
        <v>1325</v>
      </c>
    </row>
    <row r="94" spans="1:13">
      <c r="A94" s="17">
        <v>45568</v>
      </c>
      <c r="B94" s="70" t="s">
        <v>580</v>
      </c>
      <c r="C94" s="28"/>
      <c r="D94" s="29"/>
      <c r="E94" s="21"/>
      <c r="F94" s="30">
        <v>1</v>
      </c>
      <c r="G94" s="31">
        <f t="shared" ref="G94" si="28">J93</f>
        <v>200</v>
      </c>
      <c r="H94" s="21">
        <f t="shared" ref="H94" si="29">ROUND(F94*G94,2)</f>
        <v>200</v>
      </c>
      <c r="I94" s="32">
        <f t="shared" ref="I94" si="30">+I93+C94-F94</f>
        <v>47</v>
      </c>
      <c r="J94" s="40">
        <f t="shared" ref="J94" si="31">ROUND(((K93+E94)-H94)/I94,2)</f>
        <v>200</v>
      </c>
      <c r="K94" s="33">
        <f t="shared" ref="K94" si="32">ROUND(I94*J94,2)</f>
        <v>9400</v>
      </c>
      <c r="L94" s="34"/>
      <c r="M94" s="165" t="s">
        <v>1331</v>
      </c>
    </row>
    <row r="95" spans="1:13">
      <c r="A95" s="17">
        <v>45569</v>
      </c>
      <c r="B95" s="70" t="s">
        <v>566</v>
      </c>
      <c r="C95" s="28"/>
      <c r="D95" s="29"/>
      <c r="E95" s="21"/>
      <c r="F95" s="30">
        <v>1</v>
      </c>
      <c r="G95" s="31">
        <f t="shared" ref="G95" si="33">J94</f>
        <v>200</v>
      </c>
      <c r="H95" s="21">
        <f t="shared" ref="H95" si="34">ROUND(F95*G95,2)</f>
        <v>200</v>
      </c>
      <c r="I95" s="32">
        <f t="shared" ref="I95" si="35">+I94+C95-F95</f>
        <v>46</v>
      </c>
      <c r="J95" s="40">
        <f t="shared" ref="J95" si="36">ROUND(((K94+E95)-H95)/I95,2)</f>
        <v>200</v>
      </c>
      <c r="K95" s="33">
        <f t="shared" ref="K95" si="37">ROUND(I95*J95,2)</f>
        <v>9200</v>
      </c>
      <c r="L95" s="34"/>
      <c r="M95" s="165" t="s">
        <v>1337</v>
      </c>
    </row>
    <row r="96" spans="1:13">
      <c r="A96" s="17">
        <v>45572</v>
      </c>
      <c r="B96" s="70" t="s">
        <v>607</v>
      </c>
      <c r="C96" s="28"/>
      <c r="D96" s="29"/>
      <c r="E96" s="21"/>
      <c r="F96" s="30">
        <v>1</v>
      </c>
      <c r="G96" s="31">
        <f t="shared" ref="G96" si="38">J95</f>
        <v>200</v>
      </c>
      <c r="H96" s="21">
        <f t="shared" ref="H96" si="39">ROUND(F96*G96,2)</f>
        <v>200</v>
      </c>
      <c r="I96" s="32">
        <f t="shared" ref="I96" si="40">+I95+C96-F96</f>
        <v>45</v>
      </c>
      <c r="J96" s="40">
        <f t="shared" ref="J96" si="41">ROUND(((K95+E96)-H96)/I96,2)</f>
        <v>200</v>
      </c>
      <c r="K96" s="33">
        <f t="shared" ref="K96" si="42">ROUND(I96*J96,2)</f>
        <v>9000</v>
      </c>
      <c r="L96" s="34"/>
      <c r="M96" s="165" t="s">
        <v>1345</v>
      </c>
    </row>
    <row r="97" spans="1:13">
      <c r="A97" s="17">
        <v>45573</v>
      </c>
      <c r="B97" s="70" t="s">
        <v>577</v>
      </c>
      <c r="C97" s="28"/>
      <c r="D97" s="29"/>
      <c r="E97" s="21"/>
      <c r="F97" s="30">
        <v>1</v>
      </c>
      <c r="G97" s="31">
        <f t="shared" ref="G97" si="43">J96</f>
        <v>200</v>
      </c>
      <c r="H97" s="21">
        <f t="shared" ref="H97" si="44">ROUND(F97*G97,2)</f>
        <v>200</v>
      </c>
      <c r="I97" s="32">
        <f t="shared" ref="I97" si="45">+I96+C97-F97</f>
        <v>44</v>
      </c>
      <c r="J97" s="40">
        <f t="shared" ref="J97" si="46">ROUND(((K96+E97)-H97)/I97,2)</f>
        <v>200</v>
      </c>
      <c r="K97" s="33">
        <f t="shared" ref="K97" si="47">ROUND(I97*J97,2)</f>
        <v>8800</v>
      </c>
      <c r="L97" s="34"/>
      <c r="M97" s="165" t="s">
        <v>1351</v>
      </c>
    </row>
    <row r="98" spans="1:13">
      <c r="A98" s="17">
        <v>45574</v>
      </c>
      <c r="B98" s="70" t="s">
        <v>588</v>
      </c>
      <c r="C98" s="28"/>
      <c r="D98" s="29"/>
      <c r="E98" s="21"/>
      <c r="F98" s="30">
        <v>1</v>
      </c>
      <c r="G98" s="31">
        <f t="shared" ref="G98" si="48">J97</f>
        <v>200</v>
      </c>
      <c r="H98" s="21">
        <f t="shared" ref="H98" si="49">ROUND(F98*G98,2)</f>
        <v>200</v>
      </c>
      <c r="I98" s="32">
        <f t="shared" ref="I98" si="50">+I97+C98-F98</f>
        <v>43</v>
      </c>
      <c r="J98" s="40">
        <f t="shared" ref="J98" si="51">ROUND(((K97+E98)-H98)/I98,2)</f>
        <v>200</v>
      </c>
      <c r="K98" s="33">
        <f t="shared" ref="K98" si="52">ROUND(I98*J98,2)</f>
        <v>8600</v>
      </c>
      <c r="L98" s="34"/>
      <c r="M98" s="165" t="s">
        <v>1355</v>
      </c>
    </row>
    <row r="99" spans="1:13">
      <c r="A99" s="17">
        <v>45574</v>
      </c>
      <c r="B99" s="70" t="s">
        <v>585</v>
      </c>
      <c r="C99" s="28"/>
      <c r="D99" s="29"/>
      <c r="E99" s="21"/>
      <c r="F99" s="30">
        <v>2</v>
      </c>
      <c r="G99" s="31">
        <f t="shared" ref="G99" si="53">J98</f>
        <v>200</v>
      </c>
      <c r="H99" s="21">
        <f t="shared" ref="H99" si="54">ROUND(F99*G99,2)</f>
        <v>400</v>
      </c>
      <c r="I99" s="32">
        <f t="shared" ref="I99" si="55">+I98+C99-F99</f>
        <v>41</v>
      </c>
      <c r="J99" s="40">
        <f t="shared" ref="J99" si="56">ROUND(((K98+E99)-H99)/I99,2)</f>
        <v>200</v>
      </c>
      <c r="K99" s="33">
        <f t="shared" ref="K99" si="57">ROUND(I99*J99,2)</f>
        <v>8200</v>
      </c>
      <c r="L99" s="34"/>
      <c r="M99" s="165" t="s">
        <v>1361</v>
      </c>
    </row>
    <row r="100" spans="1:13">
      <c r="A100" s="17">
        <v>45579</v>
      </c>
      <c r="B100" s="70" t="s">
        <v>566</v>
      </c>
      <c r="C100" s="28"/>
      <c r="D100" s="29"/>
      <c r="E100" s="21"/>
      <c r="F100" s="30">
        <v>2</v>
      </c>
      <c r="G100" s="31">
        <f t="shared" ref="G100" si="58">J99</f>
        <v>200</v>
      </c>
      <c r="H100" s="21">
        <f t="shared" ref="H100" si="59">ROUND(F100*G100,2)</f>
        <v>400</v>
      </c>
      <c r="I100" s="32">
        <f t="shared" ref="I100" si="60">+I99+C100-F100</f>
        <v>39</v>
      </c>
      <c r="J100" s="40">
        <f t="shared" ref="J100" si="61">ROUND(((K99+E100)-H100)/I100,2)</f>
        <v>200</v>
      </c>
      <c r="K100" s="33">
        <f t="shared" ref="K100" si="62">ROUND(I100*J100,2)</f>
        <v>7800</v>
      </c>
      <c r="L100" s="34"/>
      <c r="M100" s="165" t="s">
        <v>1376</v>
      </c>
    </row>
    <row r="101" spans="1:13">
      <c r="A101" s="17">
        <v>45580</v>
      </c>
      <c r="B101" s="70" t="s">
        <v>607</v>
      </c>
      <c r="C101" s="28"/>
      <c r="D101" s="29"/>
      <c r="E101" s="21"/>
      <c r="F101" s="30">
        <v>2</v>
      </c>
      <c r="G101" s="31">
        <f t="shared" ref="G101" si="63">J100</f>
        <v>200</v>
      </c>
      <c r="H101" s="21">
        <f t="shared" ref="H101" si="64">ROUND(F101*G101,2)</f>
        <v>400</v>
      </c>
      <c r="I101" s="32">
        <f t="shared" ref="I101" si="65">+I100+C101-F101</f>
        <v>37</v>
      </c>
      <c r="J101" s="40">
        <f t="shared" ref="J101" si="66">ROUND(((K100+E101)-H101)/I101,2)</f>
        <v>200</v>
      </c>
      <c r="K101" s="33">
        <f t="shared" ref="K101" si="67">ROUND(I101*J101,2)</f>
        <v>7400</v>
      </c>
      <c r="L101" s="34"/>
      <c r="M101" s="165" t="s">
        <v>1389</v>
      </c>
    </row>
    <row r="102" spans="1:13">
      <c r="A102" s="17">
        <v>45600</v>
      </c>
      <c r="B102" s="70" t="s">
        <v>591</v>
      </c>
      <c r="C102" s="28"/>
      <c r="D102" s="29"/>
      <c r="E102" s="21"/>
      <c r="F102" s="30">
        <v>1</v>
      </c>
      <c r="G102" s="31">
        <f t="shared" ref="G102" si="68">J101</f>
        <v>200</v>
      </c>
      <c r="H102" s="21">
        <f t="shared" ref="H102" si="69">ROUND(F102*G102,2)</f>
        <v>200</v>
      </c>
      <c r="I102" s="32">
        <f t="shared" ref="I102" si="70">+I101+C102-F102</f>
        <v>36</v>
      </c>
      <c r="J102" s="40">
        <f t="shared" ref="J102" si="71">ROUND(((K101+E102)-H102)/I102,2)</f>
        <v>200</v>
      </c>
      <c r="K102" s="33">
        <f t="shared" ref="K102" si="72">ROUND(I102*J102,2)</f>
        <v>7200</v>
      </c>
      <c r="L102" s="34"/>
      <c r="M102" s="165" t="s">
        <v>1402</v>
      </c>
    </row>
    <row r="103" spans="1:13">
      <c r="A103" s="17">
        <v>45600</v>
      </c>
      <c r="B103" s="70" t="s">
        <v>591</v>
      </c>
      <c r="C103" s="28"/>
      <c r="D103" s="29"/>
      <c r="E103" s="21"/>
      <c r="F103" s="30">
        <v>2</v>
      </c>
      <c r="G103" s="31">
        <f t="shared" ref="G103" si="73">J102</f>
        <v>200</v>
      </c>
      <c r="H103" s="21">
        <f t="shared" ref="H103" si="74">ROUND(F103*G103,2)</f>
        <v>400</v>
      </c>
      <c r="I103" s="32">
        <f t="shared" ref="I103" si="75">+I102+C103-F103</f>
        <v>34</v>
      </c>
      <c r="J103" s="40">
        <f t="shared" ref="J103" si="76">ROUND(((K102+E103)-H103)/I103,2)</f>
        <v>200</v>
      </c>
      <c r="K103" s="33">
        <f t="shared" ref="K103" si="77">ROUND(I103*J103,2)</f>
        <v>6800</v>
      </c>
      <c r="L103" s="34"/>
      <c r="M103" s="165" t="s">
        <v>1406</v>
      </c>
    </row>
    <row r="104" spans="1:13">
      <c r="A104" s="17">
        <v>45600</v>
      </c>
      <c r="B104" s="70" t="s">
        <v>605</v>
      </c>
      <c r="C104" s="28"/>
      <c r="D104" s="29"/>
      <c r="E104" s="21"/>
      <c r="F104" s="30">
        <v>3</v>
      </c>
      <c r="G104" s="31">
        <f t="shared" ref="G104" si="78">J103</f>
        <v>200</v>
      </c>
      <c r="H104" s="21">
        <f t="shared" ref="H104" si="79">ROUND(F104*G104,2)</f>
        <v>600</v>
      </c>
      <c r="I104" s="32">
        <f t="shared" ref="I104" si="80">+I103+C104-F104</f>
        <v>31</v>
      </c>
      <c r="J104" s="40">
        <f t="shared" ref="J104" si="81">ROUND(((K103+E104)-H104)/I104,2)</f>
        <v>200</v>
      </c>
      <c r="K104" s="33">
        <f t="shared" ref="K104" si="82">ROUND(I104*J104,2)</f>
        <v>6200</v>
      </c>
      <c r="L104" s="34"/>
      <c r="M104" s="165" t="s">
        <v>1408</v>
      </c>
    </row>
    <row r="105" spans="1:13">
      <c r="A105" s="17">
        <v>45601</v>
      </c>
      <c r="B105" s="70" t="s">
        <v>585</v>
      </c>
      <c r="C105" s="28"/>
      <c r="D105" s="29"/>
      <c r="E105" s="21"/>
      <c r="F105" s="30">
        <v>1</v>
      </c>
      <c r="G105" s="31">
        <f t="shared" ref="G105" si="83">J104</f>
        <v>200</v>
      </c>
      <c r="H105" s="21">
        <f t="shared" ref="H105" si="84">ROUND(F105*G105,2)</f>
        <v>200</v>
      </c>
      <c r="I105" s="32">
        <f t="shared" ref="I105" si="85">+I104+C105-F105</f>
        <v>30</v>
      </c>
      <c r="J105" s="40">
        <f t="shared" ref="J105" si="86">ROUND(((K104+E105)-H105)/I105,2)</f>
        <v>200</v>
      </c>
      <c r="K105" s="33">
        <f t="shared" ref="K105" si="87">ROUND(I105*J105,2)</f>
        <v>6000</v>
      </c>
      <c r="L105" s="34"/>
      <c r="M105" s="165" t="s">
        <v>1410</v>
      </c>
    </row>
    <row r="106" spans="1:13">
      <c r="A106" s="17">
        <v>45601</v>
      </c>
      <c r="B106" s="70" t="s">
        <v>607</v>
      </c>
      <c r="C106" s="28"/>
      <c r="D106" s="29"/>
      <c r="E106" s="21"/>
      <c r="F106" s="30">
        <v>1</v>
      </c>
      <c r="G106" s="31">
        <f t="shared" ref="G106" si="88">J105</f>
        <v>200</v>
      </c>
      <c r="H106" s="21">
        <f t="shared" ref="H106" si="89">ROUND(F106*G106,2)</f>
        <v>200</v>
      </c>
      <c r="I106" s="32">
        <f t="shared" ref="I106" si="90">+I105+C106-F106</f>
        <v>29</v>
      </c>
      <c r="J106" s="40">
        <f t="shared" ref="J106" si="91">ROUND(((K105+E106)-H106)/I106,2)</f>
        <v>200</v>
      </c>
      <c r="K106" s="33">
        <f t="shared" ref="K106" si="92">ROUND(I106*J106,2)</f>
        <v>5800</v>
      </c>
      <c r="L106" s="34"/>
      <c r="M106" s="165" t="s">
        <v>1412</v>
      </c>
    </row>
    <row r="107" spans="1:13">
      <c r="A107" s="17">
        <v>45601</v>
      </c>
      <c r="B107" s="70" t="s">
        <v>566</v>
      </c>
      <c r="C107" s="28"/>
      <c r="D107" s="29"/>
      <c r="E107" s="21"/>
      <c r="F107" s="30">
        <v>2</v>
      </c>
      <c r="G107" s="31">
        <f t="shared" ref="G107" si="93">J106</f>
        <v>200</v>
      </c>
      <c r="H107" s="21">
        <f t="shared" ref="H107" si="94">ROUND(F107*G107,2)</f>
        <v>400</v>
      </c>
      <c r="I107" s="32">
        <f t="shared" ref="I107" si="95">+I106+C107-F107</f>
        <v>27</v>
      </c>
      <c r="J107" s="40">
        <f t="shared" ref="J107" si="96">ROUND(((K106+E107)-H107)/I107,2)</f>
        <v>200</v>
      </c>
      <c r="K107" s="33">
        <f t="shared" ref="K107" si="97">ROUND(I107*J107,2)</f>
        <v>5400</v>
      </c>
      <c r="L107" s="34"/>
      <c r="M107" s="165" t="s">
        <v>1417</v>
      </c>
    </row>
    <row r="108" spans="1:13">
      <c r="A108" s="17">
        <v>45601</v>
      </c>
      <c r="B108" s="70" t="s">
        <v>577</v>
      </c>
      <c r="C108" s="28"/>
      <c r="D108" s="29"/>
      <c r="E108" s="21"/>
      <c r="F108" s="30">
        <v>1</v>
      </c>
      <c r="G108" s="31">
        <f t="shared" ref="G108" si="98">J107</f>
        <v>200</v>
      </c>
      <c r="H108" s="21">
        <f t="shared" ref="H108" si="99">ROUND(F108*G108,2)</f>
        <v>200</v>
      </c>
      <c r="I108" s="32">
        <f t="shared" ref="I108" si="100">+I107+C108-F108</f>
        <v>26</v>
      </c>
      <c r="J108" s="40">
        <f t="shared" ref="J108" si="101">ROUND(((K107+E108)-H108)/I108,2)</f>
        <v>200</v>
      </c>
      <c r="K108" s="33">
        <f t="shared" ref="K108" si="102">ROUND(I108*J108,2)</f>
        <v>5200</v>
      </c>
      <c r="L108" s="34"/>
      <c r="M108" s="165" t="s">
        <v>1418</v>
      </c>
    </row>
    <row r="109" spans="1:13">
      <c r="A109" s="17">
        <v>45603</v>
      </c>
      <c r="B109" s="70" t="s">
        <v>603</v>
      </c>
      <c r="C109" s="28"/>
      <c r="D109" s="29"/>
      <c r="E109" s="21"/>
      <c r="F109" s="30">
        <v>2</v>
      </c>
      <c r="G109" s="31">
        <f t="shared" ref="G109" si="103">J108</f>
        <v>200</v>
      </c>
      <c r="H109" s="21">
        <f t="shared" ref="H109" si="104">ROUND(F109*G109,2)</f>
        <v>400</v>
      </c>
      <c r="I109" s="32">
        <f t="shared" ref="I109" si="105">+I108+C109-F109</f>
        <v>24</v>
      </c>
      <c r="J109" s="40">
        <f t="shared" ref="J109" si="106">ROUND(((K108+E109)-H109)/I109,2)</f>
        <v>200</v>
      </c>
      <c r="K109" s="33">
        <f t="shared" ref="K109" si="107">ROUND(I109*J109,2)</f>
        <v>4800</v>
      </c>
      <c r="L109" s="34"/>
      <c r="M109" s="165" t="s">
        <v>1434</v>
      </c>
    </row>
    <row r="110" spans="1:13">
      <c r="A110" s="17">
        <v>45607</v>
      </c>
      <c r="B110" s="70" t="s">
        <v>585</v>
      </c>
      <c r="C110" s="28"/>
      <c r="D110" s="29"/>
      <c r="E110" s="21"/>
      <c r="F110" s="30">
        <v>2</v>
      </c>
      <c r="G110" s="31">
        <f t="shared" ref="G110" si="108">J109</f>
        <v>200</v>
      </c>
      <c r="H110" s="21">
        <f t="shared" ref="H110" si="109">ROUND(F110*G110,2)</f>
        <v>400</v>
      </c>
      <c r="I110" s="32">
        <f t="shared" ref="I110" si="110">+I109+C110-F110</f>
        <v>22</v>
      </c>
      <c r="J110" s="40">
        <f t="shared" ref="J110" si="111">ROUND(((K109+E110)-H110)/I110,2)</f>
        <v>200</v>
      </c>
      <c r="K110" s="33">
        <f t="shared" ref="K110" si="112">ROUND(I110*J110,2)</f>
        <v>4400</v>
      </c>
      <c r="L110" s="34"/>
      <c r="M110" s="165" t="s">
        <v>1439</v>
      </c>
    </row>
    <row r="111" spans="1:13">
      <c r="A111" s="17">
        <v>45608</v>
      </c>
      <c r="B111" s="70" t="s">
        <v>588</v>
      </c>
      <c r="C111" s="28"/>
      <c r="D111" s="29"/>
      <c r="E111" s="21"/>
      <c r="F111" s="30">
        <v>2</v>
      </c>
      <c r="G111" s="31">
        <f t="shared" ref="G111" si="113">J110</f>
        <v>200</v>
      </c>
      <c r="H111" s="21">
        <f t="shared" ref="H111" si="114">ROUND(F111*G111,2)</f>
        <v>400</v>
      </c>
      <c r="I111" s="32">
        <f t="shared" ref="I111" si="115">+I110+C111-F111</f>
        <v>20</v>
      </c>
      <c r="J111" s="40">
        <f t="shared" ref="J111" si="116">ROUND(((K110+E111)-H111)/I111,2)</f>
        <v>200</v>
      </c>
      <c r="K111" s="33">
        <f t="shared" ref="K111" si="117">ROUND(I111*J111,2)</f>
        <v>4000</v>
      </c>
      <c r="L111" s="34"/>
      <c r="M111" s="165" t="s">
        <v>1447</v>
      </c>
    </row>
    <row r="112" spans="1:13">
      <c r="A112" s="17">
        <v>45608</v>
      </c>
      <c r="B112" s="70" t="s">
        <v>574</v>
      </c>
      <c r="C112" s="28"/>
      <c r="D112" s="29"/>
      <c r="E112" s="21"/>
      <c r="F112" s="30">
        <v>1</v>
      </c>
      <c r="G112" s="31">
        <f t="shared" ref="G112" si="118">J111</f>
        <v>200</v>
      </c>
      <c r="H112" s="21">
        <f t="shared" ref="H112" si="119">ROUND(F112*G112,2)</f>
        <v>200</v>
      </c>
      <c r="I112" s="32">
        <f t="shared" ref="I112" si="120">+I111+C112-F112</f>
        <v>19</v>
      </c>
      <c r="J112" s="40">
        <f t="shared" ref="J112" si="121">ROUND(((K111+E112)-H112)/I112,2)</f>
        <v>200</v>
      </c>
      <c r="K112" s="33">
        <f t="shared" ref="K112" si="122">ROUND(I112*J112,2)</f>
        <v>3800</v>
      </c>
      <c r="L112" s="34"/>
      <c r="M112" s="165" t="s">
        <v>1448</v>
      </c>
    </row>
    <row r="113" spans="1:13">
      <c r="A113" s="17">
        <v>45609</v>
      </c>
      <c r="B113" s="70" t="s">
        <v>605</v>
      </c>
      <c r="C113" s="28"/>
      <c r="D113" s="29"/>
      <c r="E113" s="21"/>
      <c r="F113" s="30">
        <v>1</v>
      </c>
      <c r="G113" s="31">
        <f t="shared" ref="G113" si="123">J112</f>
        <v>200</v>
      </c>
      <c r="H113" s="21">
        <f t="shared" ref="H113" si="124">ROUND(F113*G113,2)</f>
        <v>200</v>
      </c>
      <c r="I113" s="32">
        <f t="shared" ref="I113" si="125">+I112+C113-F113</f>
        <v>18</v>
      </c>
      <c r="J113" s="40">
        <f t="shared" ref="J113" si="126">ROUND(((K112+E113)-H113)/I113,2)</f>
        <v>200</v>
      </c>
      <c r="K113" s="33">
        <f t="shared" ref="K113" si="127">ROUND(I113*J113,2)</f>
        <v>3600</v>
      </c>
      <c r="L113" s="34"/>
      <c r="M113" s="165" t="s">
        <v>1451</v>
      </c>
    </row>
    <row r="114" spans="1:13">
      <c r="A114" s="17">
        <v>45621</v>
      </c>
      <c r="B114" s="70" t="s">
        <v>607</v>
      </c>
      <c r="C114" s="28"/>
      <c r="D114" s="29"/>
      <c r="E114" s="21"/>
      <c r="F114" s="30">
        <v>1</v>
      </c>
      <c r="G114" s="31">
        <f t="shared" ref="G114" si="128">J113</f>
        <v>200</v>
      </c>
      <c r="H114" s="21">
        <f t="shared" ref="H114" si="129">ROUND(F114*G114,2)</f>
        <v>200</v>
      </c>
      <c r="I114" s="32">
        <f t="shared" ref="I114" si="130">+I113+C114-F114</f>
        <v>17</v>
      </c>
      <c r="J114" s="40">
        <f t="shared" ref="J114" si="131">ROUND(((K113+E114)-H114)/I114,2)</f>
        <v>200</v>
      </c>
      <c r="K114" s="33">
        <f t="shared" ref="K114" si="132">ROUND(I114*J114,2)</f>
        <v>3400</v>
      </c>
      <c r="L114" s="34"/>
      <c r="M114" s="165" t="s">
        <v>1469</v>
      </c>
    </row>
    <row r="115" spans="1:13">
      <c r="A115" s="17">
        <v>45629</v>
      </c>
      <c r="B115" s="70" t="s">
        <v>574</v>
      </c>
      <c r="C115" s="28"/>
      <c r="D115" s="29"/>
      <c r="E115" s="21"/>
      <c r="F115" s="30">
        <v>1</v>
      </c>
      <c r="G115" s="31">
        <f t="shared" ref="G115" si="133">J114</f>
        <v>200</v>
      </c>
      <c r="H115" s="21">
        <f t="shared" ref="H115" si="134">ROUND(F115*G115,2)</f>
        <v>200</v>
      </c>
      <c r="I115" s="32">
        <f t="shared" ref="I115" si="135">+I114+C115-F115</f>
        <v>16</v>
      </c>
      <c r="J115" s="40">
        <f t="shared" ref="J115" si="136">ROUND(((K114+E115)-H115)/I115,2)</f>
        <v>200</v>
      </c>
      <c r="K115" s="33">
        <f t="shared" ref="K115" si="137">ROUND(I115*J115,2)</f>
        <v>3200</v>
      </c>
      <c r="L115" s="34"/>
      <c r="M115" s="165" t="s">
        <v>1475</v>
      </c>
    </row>
    <row r="116" spans="1:13">
      <c r="A116" s="17">
        <v>45631</v>
      </c>
      <c r="B116" s="70" t="s">
        <v>591</v>
      </c>
      <c r="C116" s="28"/>
      <c r="D116" s="29"/>
      <c r="E116" s="21"/>
      <c r="F116" s="30">
        <v>1</v>
      </c>
      <c r="G116" s="31">
        <f t="shared" ref="G116" si="138">J115</f>
        <v>200</v>
      </c>
      <c r="H116" s="21">
        <f t="shared" ref="H116" si="139">ROUND(F116*G116,2)</f>
        <v>200</v>
      </c>
      <c r="I116" s="32">
        <f t="shared" ref="I116" si="140">+I115+C116-F116</f>
        <v>15</v>
      </c>
      <c r="J116" s="40">
        <f t="shared" ref="J116" si="141">ROUND(((K115+E116)-H116)/I116,2)</f>
        <v>200</v>
      </c>
      <c r="K116" s="33">
        <f t="shared" ref="K116" si="142">ROUND(I116*J116,2)</f>
        <v>3000</v>
      </c>
      <c r="L116" s="34"/>
      <c r="M116" s="165" t="s">
        <v>1487</v>
      </c>
    </row>
    <row r="117" spans="1:13">
      <c r="A117" s="17">
        <v>45635</v>
      </c>
      <c r="B117" s="70" t="s">
        <v>585</v>
      </c>
      <c r="C117" s="28"/>
      <c r="D117" s="29"/>
      <c r="E117" s="21"/>
      <c r="F117" s="30">
        <v>2</v>
      </c>
      <c r="G117" s="31">
        <f t="shared" ref="G117" si="143">J116</f>
        <v>200</v>
      </c>
      <c r="H117" s="21">
        <f t="shared" ref="H117" si="144">ROUND(F117*G117,2)</f>
        <v>400</v>
      </c>
      <c r="I117" s="32">
        <f t="shared" ref="I117" si="145">+I116+C117-F117</f>
        <v>13</v>
      </c>
      <c r="J117" s="40">
        <f t="shared" ref="J117" si="146">ROUND(((K116+E117)-H117)/I117,2)</f>
        <v>200</v>
      </c>
      <c r="K117" s="33">
        <f t="shared" ref="K117" si="147">ROUND(I117*J117,2)</f>
        <v>2600</v>
      </c>
      <c r="L117" s="34"/>
      <c r="M117" s="165" t="s">
        <v>1492</v>
      </c>
    </row>
    <row r="118" spans="1:13">
      <c r="A118" s="17">
        <v>45636</v>
      </c>
      <c r="B118" s="70" t="s">
        <v>588</v>
      </c>
      <c r="C118" s="28"/>
      <c r="D118" s="29"/>
      <c r="E118" s="21"/>
      <c r="F118" s="30">
        <v>1</v>
      </c>
      <c r="G118" s="31">
        <f t="shared" ref="G118" si="148">J117</f>
        <v>200</v>
      </c>
      <c r="H118" s="21">
        <f t="shared" ref="H118" si="149">ROUND(F118*G118,2)</f>
        <v>200</v>
      </c>
      <c r="I118" s="32">
        <f t="shared" ref="I118" si="150">+I117+C118-F118</f>
        <v>12</v>
      </c>
      <c r="J118" s="40">
        <f t="shared" ref="J118" si="151">ROUND(((K117+E118)-H118)/I118,2)</f>
        <v>200</v>
      </c>
      <c r="K118" s="33">
        <f t="shared" ref="K118" si="152">ROUND(I118*J118,2)</f>
        <v>2400</v>
      </c>
      <c r="L118" s="34"/>
      <c r="M118" s="165" t="s">
        <v>1499</v>
      </c>
    </row>
    <row r="119" spans="1:13">
      <c r="A119" s="17">
        <v>45638</v>
      </c>
      <c r="B119" s="70" t="s">
        <v>605</v>
      </c>
      <c r="C119" s="28"/>
      <c r="D119" s="29"/>
      <c r="E119" s="21"/>
      <c r="F119" s="30">
        <v>2</v>
      </c>
      <c r="G119" s="31">
        <f t="shared" ref="G119" si="153">J118</f>
        <v>200</v>
      </c>
      <c r="H119" s="21">
        <f t="shared" ref="H119" si="154">ROUND(F119*G119,2)</f>
        <v>400</v>
      </c>
      <c r="I119" s="32">
        <f t="shared" ref="I119" si="155">+I118+C119-F119</f>
        <v>10</v>
      </c>
      <c r="J119" s="40">
        <f t="shared" ref="J119" si="156">ROUND(((K118+E119)-H119)/I119,2)</f>
        <v>200</v>
      </c>
      <c r="K119" s="33">
        <f t="shared" ref="K119" si="157">ROUND(I119*J119,2)</f>
        <v>2000</v>
      </c>
      <c r="L119" s="34"/>
      <c r="M119" s="165" t="s">
        <v>1514</v>
      </c>
    </row>
    <row r="120" spans="1:13">
      <c r="A120" s="17">
        <v>45638</v>
      </c>
      <c r="B120" s="70" t="s">
        <v>607</v>
      </c>
      <c r="C120" s="28"/>
      <c r="D120" s="29"/>
      <c r="E120" s="21"/>
      <c r="F120" s="30">
        <v>2</v>
      </c>
      <c r="G120" s="31">
        <f t="shared" ref="G120" si="158">J119</f>
        <v>200</v>
      </c>
      <c r="H120" s="21">
        <f t="shared" ref="H120" si="159">ROUND(F120*G120,2)</f>
        <v>400</v>
      </c>
      <c r="I120" s="32">
        <f t="shared" ref="I120" si="160">+I119+C120-F120</f>
        <v>8</v>
      </c>
      <c r="J120" s="40">
        <f t="shared" ref="J120" si="161">ROUND(((K119+E120)-H120)/I120,2)</f>
        <v>200</v>
      </c>
      <c r="K120" s="33">
        <f t="shared" ref="K120" si="162">ROUND(I120*J120,2)</f>
        <v>1600</v>
      </c>
      <c r="L120" s="34"/>
      <c r="M120" s="165" t="s">
        <v>1516</v>
      </c>
    </row>
    <row r="121" spans="1:13">
      <c r="A121" s="17"/>
      <c r="B121" s="70"/>
      <c r="C121" s="28"/>
      <c r="D121" s="29"/>
      <c r="E121" s="21"/>
      <c r="F121" s="30"/>
      <c r="G121" s="31"/>
      <c r="H121" s="21">
        <f t="shared" ref="H121:H123" si="163">ROUND(F121*G121,2)</f>
        <v>0</v>
      </c>
      <c r="I121" s="32">
        <f t="shared" ref="I121:I123" si="164">+I120+C121-F121</f>
        <v>8</v>
      </c>
      <c r="J121" s="40">
        <f t="shared" ref="J121:J123" si="165">ROUND(((K120+E121)-H121)/I121,2)</f>
        <v>200</v>
      </c>
      <c r="K121" s="33">
        <f t="shared" ref="K121:K123" si="166">ROUND(I121*J121,2)</f>
        <v>1600</v>
      </c>
      <c r="L121" s="34"/>
    </row>
    <row r="122" spans="1:13">
      <c r="A122" s="17"/>
      <c r="B122" s="70"/>
      <c r="C122" s="28"/>
      <c r="D122" s="29"/>
      <c r="E122" s="21"/>
      <c r="F122" s="30"/>
      <c r="G122" s="31"/>
      <c r="H122" s="21">
        <f t="shared" si="163"/>
        <v>0</v>
      </c>
      <c r="I122" s="32">
        <f t="shared" si="164"/>
        <v>8</v>
      </c>
      <c r="J122" s="40">
        <f t="shared" si="165"/>
        <v>200</v>
      </c>
      <c r="K122" s="33">
        <f t="shared" si="166"/>
        <v>1600</v>
      </c>
      <c r="L122" s="34"/>
    </row>
    <row r="123" spans="1:13">
      <c r="A123" s="17"/>
      <c r="B123" s="70"/>
      <c r="C123" s="28"/>
      <c r="D123" s="29"/>
      <c r="E123" s="21"/>
      <c r="F123" s="30"/>
      <c r="G123" s="31"/>
      <c r="H123" s="21">
        <f t="shared" si="163"/>
        <v>0</v>
      </c>
      <c r="I123" s="32">
        <f t="shared" si="164"/>
        <v>8</v>
      </c>
      <c r="J123" s="40">
        <f t="shared" si="165"/>
        <v>200</v>
      </c>
      <c r="K123" s="33">
        <f t="shared" si="166"/>
        <v>1600</v>
      </c>
      <c r="L123" s="34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tabColor rgb="FF7030A0"/>
    <pageSetUpPr fitToPage="1"/>
  </sheetPr>
  <dimension ref="A1:M121"/>
  <sheetViews>
    <sheetView topLeftCell="A28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162</v>
      </c>
      <c r="F8" s="10"/>
      <c r="G8" s="10"/>
      <c r="H8" s="38"/>
      <c r="I8" s="9" t="s">
        <v>7</v>
      </c>
      <c r="J8" s="10"/>
      <c r="K8" s="10" t="s">
        <v>164</v>
      </c>
      <c r="L8" s="11"/>
    </row>
    <row r="9" spans="1:13" ht="15" customHeight="1">
      <c r="A9" s="12" t="s">
        <v>9</v>
      </c>
      <c r="D9" s="10" t="s">
        <v>163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45386</v>
      </c>
      <c r="B15" s="36" t="s">
        <v>804</v>
      </c>
      <c r="C15" s="28">
        <v>30</v>
      </c>
      <c r="D15" s="29">
        <v>35</v>
      </c>
      <c r="E15" s="21">
        <f>C15*D15</f>
        <v>1050</v>
      </c>
      <c r="F15" s="30"/>
      <c r="G15" s="31">
        <f>J14</f>
        <v>0</v>
      </c>
      <c r="H15" s="21">
        <f>G15*F15</f>
        <v>0</v>
      </c>
      <c r="I15" s="32">
        <f>+I14+C15-F15</f>
        <v>30</v>
      </c>
      <c r="J15" s="40">
        <f>ROUND(((K14+E15)-H15)/I15,2)</f>
        <v>35</v>
      </c>
      <c r="K15" s="33">
        <f>ROUND(I15*J15,2)</f>
        <v>1050</v>
      </c>
      <c r="L15" s="34"/>
    </row>
    <row r="16" spans="1:13" ht="17.100000000000001" customHeight="1">
      <c r="A16" s="17">
        <v>45390</v>
      </c>
      <c r="B16" s="36" t="s">
        <v>572</v>
      </c>
      <c r="C16" s="28"/>
      <c r="D16" s="29"/>
      <c r="E16" s="21"/>
      <c r="F16" s="30">
        <v>2</v>
      </c>
      <c r="G16" s="31">
        <f t="shared" ref="G16:G23" si="0">J15</f>
        <v>35</v>
      </c>
      <c r="H16" s="21">
        <f t="shared" ref="H16:H23" si="1">G16*F16</f>
        <v>70</v>
      </c>
      <c r="I16" s="32">
        <f t="shared" ref="I16:I23" si="2">+I15+C16-F16</f>
        <v>28</v>
      </c>
      <c r="J16" s="40">
        <f t="shared" ref="J16:J23" si="3">ROUND(((K15+E16)-H16)/I16,2)</f>
        <v>35</v>
      </c>
      <c r="K16" s="33">
        <f t="shared" ref="K16:K23" si="4">ROUND(I16*J16,2)</f>
        <v>980</v>
      </c>
      <c r="L16" s="34"/>
      <c r="M16" s="1" t="s">
        <v>812</v>
      </c>
    </row>
    <row r="17" spans="1:13" ht="17.100000000000001" customHeight="1">
      <c r="A17" s="17">
        <v>45397</v>
      </c>
      <c r="B17" s="36" t="s">
        <v>572</v>
      </c>
      <c r="C17" s="28"/>
      <c r="D17" s="29"/>
      <c r="E17" s="21"/>
      <c r="F17" s="30">
        <v>1</v>
      </c>
      <c r="G17" s="31">
        <f t="shared" si="0"/>
        <v>35</v>
      </c>
      <c r="H17" s="21">
        <f t="shared" si="1"/>
        <v>35</v>
      </c>
      <c r="I17" s="32">
        <f t="shared" si="2"/>
        <v>27</v>
      </c>
      <c r="J17" s="40">
        <f t="shared" si="3"/>
        <v>35</v>
      </c>
      <c r="K17" s="33">
        <f t="shared" si="4"/>
        <v>945</v>
      </c>
      <c r="L17" s="34"/>
      <c r="M17" s="1" t="s">
        <v>826</v>
      </c>
    </row>
    <row r="18" spans="1:13" ht="17.100000000000001" customHeight="1">
      <c r="A18" s="17">
        <v>45399</v>
      </c>
      <c r="B18" s="36" t="s">
        <v>615</v>
      </c>
      <c r="C18" s="28"/>
      <c r="D18" s="29"/>
      <c r="E18" s="21"/>
      <c r="F18" s="30">
        <v>2</v>
      </c>
      <c r="G18" s="31">
        <f t="shared" si="0"/>
        <v>35</v>
      </c>
      <c r="H18" s="21">
        <f t="shared" si="1"/>
        <v>70</v>
      </c>
      <c r="I18" s="32">
        <f t="shared" si="2"/>
        <v>25</v>
      </c>
      <c r="J18" s="40">
        <f t="shared" si="3"/>
        <v>35</v>
      </c>
      <c r="K18" s="33">
        <f t="shared" si="4"/>
        <v>875</v>
      </c>
      <c r="L18" s="34"/>
      <c r="M18" s="1" t="s">
        <v>837</v>
      </c>
    </row>
    <row r="19" spans="1:13" ht="17.100000000000001" customHeight="1">
      <c r="A19" s="17">
        <v>45400</v>
      </c>
      <c r="B19" s="36" t="s">
        <v>570</v>
      </c>
      <c r="C19" s="28"/>
      <c r="D19" s="29"/>
      <c r="E19" s="21"/>
      <c r="F19" s="30">
        <v>4</v>
      </c>
      <c r="G19" s="31">
        <f t="shared" si="0"/>
        <v>35</v>
      </c>
      <c r="H19" s="21">
        <f t="shared" si="1"/>
        <v>140</v>
      </c>
      <c r="I19" s="32">
        <f t="shared" si="2"/>
        <v>21</v>
      </c>
      <c r="J19" s="40">
        <f t="shared" si="3"/>
        <v>35</v>
      </c>
      <c r="K19" s="33">
        <f t="shared" si="4"/>
        <v>735</v>
      </c>
      <c r="L19" s="34"/>
      <c r="M19" s="1" t="s">
        <v>839</v>
      </c>
    </row>
    <row r="20" spans="1:13" ht="17.100000000000001" customHeight="1">
      <c r="A20" s="17">
        <v>45400</v>
      </c>
      <c r="B20" s="36" t="s">
        <v>572</v>
      </c>
      <c r="C20" s="28"/>
      <c r="D20" s="29"/>
      <c r="E20" s="21"/>
      <c r="F20" s="30">
        <v>2</v>
      </c>
      <c r="G20" s="31">
        <f t="shared" si="0"/>
        <v>35</v>
      </c>
      <c r="H20" s="21">
        <f t="shared" si="1"/>
        <v>70</v>
      </c>
      <c r="I20" s="32">
        <f t="shared" si="2"/>
        <v>19</v>
      </c>
      <c r="J20" s="40">
        <f t="shared" si="3"/>
        <v>35</v>
      </c>
      <c r="K20" s="33">
        <f t="shared" si="4"/>
        <v>665</v>
      </c>
      <c r="L20" s="34"/>
      <c r="M20" s="1" t="s">
        <v>840</v>
      </c>
    </row>
    <row r="21" spans="1:13" ht="17.100000000000001" customHeight="1">
      <c r="A21" s="17">
        <v>45405</v>
      </c>
      <c r="B21" s="36" t="s">
        <v>566</v>
      </c>
      <c r="C21" s="28"/>
      <c r="D21" s="29"/>
      <c r="E21" s="21"/>
      <c r="F21" s="30">
        <v>5</v>
      </c>
      <c r="G21" s="31">
        <f t="shared" si="0"/>
        <v>35</v>
      </c>
      <c r="H21" s="21">
        <f t="shared" si="1"/>
        <v>175</v>
      </c>
      <c r="I21" s="32">
        <f t="shared" si="2"/>
        <v>14</v>
      </c>
      <c r="J21" s="40">
        <f t="shared" si="3"/>
        <v>35</v>
      </c>
      <c r="K21" s="33">
        <f t="shared" si="4"/>
        <v>490</v>
      </c>
      <c r="L21" s="34"/>
      <c r="M21" s="1" t="s">
        <v>845</v>
      </c>
    </row>
    <row r="22" spans="1:13" ht="17.100000000000001" customHeight="1">
      <c r="A22" s="17">
        <v>45411</v>
      </c>
      <c r="B22" s="36" t="s">
        <v>603</v>
      </c>
      <c r="C22" s="28"/>
      <c r="D22" s="29"/>
      <c r="E22" s="21"/>
      <c r="F22" s="30">
        <v>3</v>
      </c>
      <c r="G22" s="31">
        <f t="shared" si="0"/>
        <v>35</v>
      </c>
      <c r="H22" s="21">
        <f t="shared" si="1"/>
        <v>105</v>
      </c>
      <c r="I22" s="32">
        <f t="shared" si="2"/>
        <v>11</v>
      </c>
      <c r="J22" s="40">
        <f t="shared" si="3"/>
        <v>35</v>
      </c>
      <c r="K22" s="33">
        <f t="shared" si="4"/>
        <v>385</v>
      </c>
      <c r="L22" s="34"/>
      <c r="M22" s="1" t="s">
        <v>854</v>
      </c>
    </row>
    <row r="23" spans="1:13" ht="17.100000000000001" customHeight="1">
      <c r="A23" s="17">
        <v>45412</v>
      </c>
      <c r="B23" s="36" t="s">
        <v>618</v>
      </c>
      <c r="C23" s="28"/>
      <c r="D23" s="29"/>
      <c r="E23" s="21"/>
      <c r="F23" s="30">
        <v>1</v>
      </c>
      <c r="G23" s="31">
        <f t="shared" si="0"/>
        <v>35</v>
      </c>
      <c r="H23" s="21">
        <f t="shared" si="1"/>
        <v>35</v>
      </c>
      <c r="I23" s="32">
        <f t="shared" si="2"/>
        <v>10</v>
      </c>
      <c r="J23" s="40">
        <f t="shared" si="3"/>
        <v>35</v>
      </c>
      <c r="K23" s="33">
        <f t="shared" si="4"/>
        <v>350</v>
      </c>
      <c r="L23" s="34"/>
      <c r="M23" s="1" t="s">
        <v>862</v>
      </c>
    </row>
    <row r="24" spans="1:13" ht="17.100000000000001" customHeight="1">
      <c r="A24" s="17">
        <v>45412</v>
      </c>
      <c r="B24" s="36" t="s">
        <v>585</v>
      </c>
      <c r="C24" s="28"/>
      <c r="D24" s="29"/>
      <c r="E24" s="21"/>
      <c r="F24" s="30">
        <v>5</v>
      </c>
      <c r="G24" s="31">
        <f t="shared" ref="G24:G57" si="5">J23</f>
        <v>35</v>
      </c>
      <c r="H24" s="21">
        <f t="shared" ref="H24:H57" si="6">G24*F24</f>
        <v>175</v>
      </c>
      <c r="I24" s="32">
        <f t="shared" ref="I24:I30" si="7">+I23+C24-F24</f>
        <v>5</v>
      </c>
      <c r="J24" s="40">
        <f t="shared" ref="J24:J30" si="8">ROUND(((K23+E24)-H24)/I24,2)</f>
        <v>35</v>
      </c>
      <c r="K24" s="33">
        <f t="shared" ref="K24:K30" si="9">ROUND(I24*J24,2)</f>
        <v>175</v>
      </c>
      <c r="L24" s="34"/>
      <c r="M24" s="1" t="s">
        <v>863</v>
      </c>
    </row>
    <row r="25" spans="1:13" ht="17.100000000000001" customHeight="1">
      <c r="A25" s="194">
        <v>45412</v>
      </c>
      <c r="B25" s="207" t="s">
        <v>605</v>
      </c>
      <c r="C25" s="196"/>
      <c r="D25" s="197"/>
      <c r="E25" s="198"/>
      <c r="F25" s="199">
        <v>1</v>
      </c>
      <c r="G25" s="208">
        <f t="shared" si="5"/>
        <v>35</v>
      </c>
      <c r="H25" s="198">
        <f t="shared" si="6"/>
        <v>35</v>
      </c>
      <c r="I25" s="201">
        <f t="shared" si="7"/>
        <v>4</v>
      </c>
      <c r="J25" s="202">
        <f t="shared" si="8"/>
        <v>35</v>
      </c>
      <c r="K25" s="203">
        <f t="shared" si="9"/>
        <v>140</v>
      </c>
      <c r="L25" s="204"/>
      <c r="M25" s="218" t="s">
        <v>865</v>
      </c>
    </row>
    <row r="26" spans="1:13" ht="17.100000000000001" customHeight="1">
      <c r="A26" s="17">
        <v>45422</v>
      </c>
      <c r="B26" s="58" t="s">
        <v>588</v>
      </c>
      <c r="C26" s="19"/>
      <c r="D26" s="20"/>
      <c r="E26" s="21"/>
      <c r="F26" s="22">
        <v>1</v>
      </c>
      <c r="G26" s="23">
        <f t="shared" si="5"/>
        <v>35</v>
      </c>
      <c r="H26" s="21">
        <f t="shared" si="6"/>
        <v>35</v>
      </c>
      <c r="I26" s="24">
        <f t="shared" si="7"/>
        <v>3</v>
      </c>
      <c r="J26" s="174">
        <f t="shared" si="8"/>
        <v>35</v>
      </c>
      <c r="K26" s="21">
        <f t="shared" si="9"/>
        <v>105</v>
      </c>
      <c r="L26" s="26"/>
      <c r="M26" s="1" t="s">
        <v>897</v>
      </c>
    </row>
    <row r="27" spans="1:13" ht="17.100000000000001" customHeight="1">
      <c r="A27" s="194">
        <v>45435</v>
      </c>
      <c r="B27" s="207" t="s">
        <v>574</v>
      </c>
      <c r="C27" s="196"/>
      <c r="D27" s="197"/>
      <c r="E27" s="198"/>
      <c r="F27" s="199">
        <v>3</v>
      </c>
      <c r="G27" s="208">
        <f t="shared" si="5"/>
        <v>35</v>
      </c>
      <c r="H27" s="198">
        <f t="shared" si="6"/>
        <v>105</v>
      </c>
      <c r="I27" s="201">
        <f t="shared" si="7"/>
        <v>0</v>
      </c>
      <c r="J27" s="202">
        <v>0</v>
      </c>
      <c r="K27" s="203">
        <f t="shared" si="9"/>
        <v>0</v>
      </c>
      <c r="L27" s="204"/>
      <c r="M27" s="218" t="s">
        <v>943</v>
      </c>
    </row>
    <row r="28" spans="1:13" ht="17.100000000000001" customHeight="1">
      <c r="A28" s="17">
        <v>45464</v>
      </c>
      <c r="B28" s="58" t="s">
        <v>995</v>
      </c>
      <c r="C28" s="19">
        <v>30</v>
      </c>
      <c r="D28" s="20">
        <v>42</v>
      </c>
      <c r="E28" s="21">
        <f>C28*D28</f>
        <v>1260</v>
      </c>
      <c r="F28" s="22"/>
      <c r="G28" s="23">
        <f t="shared" si="5"/>
        <v>0</v>
      </c>
      <c r="H28" s="21">
        <f t="shared" si="6"/>
        <v>0</v>
      </c>
      <c r="I28" s="24">
        <f t="shared" si="7"/>
        <v>30</v>
      </c>
      <c r="J28" s="174">
        <f t="shared" si="8"/>
        <v>42</v>
      </c>
      <c r="K28" s="21">
        <f t="shared" si="9"/>
        <v>1260</v>
      </c>
      <c r="L28" s="26"/>
    </row>
    <row r="29" spans="1:13" ht="17.100000000000001" customHeight="1">
      <c r="A29" s="17">
        <v>45467</v>
      </c>
      <c r="B29" s="36" t="s">
        <v>572</v>
      </c>
      <c r="C29" s="28"/>
      <c r="D29" s="29"/>
      <c r="E29" s="21"/>
      <c r="F29" s="30">
        <v>1</v>
      </c>
      <c r="G29" s="31">
        <f t="shared" si="5"/>
        <v>42</v>
      </c>
      <c r="H29" s="21">
        <f t="shared" si="6"/>
        <v>42</v>
      </c>
      <c r="I29" s="32">
        <f t="shared" si="7"/>
        <v>29</v>
      </c>
      <c r="J29" s="40">
        <f t="shared" si="8"/>
        <v>42</v>
      </c>
      <c r="K29" s="33">
        <f t="shared" si="9"/>
        <v>1218</v>
      </c>
      <c r="L29" s="34"/>
      <c r="M29" s="1" t="s">
        <v>1002</v>
      </c>
    </row>
    <row r="30" spans="1:13" ht="17.100000000000001" customHeight="1">
      <c r="A30" s="17">
        <v>45468</v>
      </c>
      <c r="B30" s="36" t="s">
        <v>607</v>
      </c>
      <c r="C30" s="28"/>
      <c r="D30" s="29"/>
      <c r="E30" s="21"/>
      <c r="F30" s="30">
        <v>2</v>
      </c>
      <c r="G30" s="31">
        <f t="shared" si="5"/>
        <v>42</v>
      </c>
      <c r="H30" s="21">
        <f t="shared" si="6"/>
        <v>84</v>
      </c>
      <c r="I30" s="32">
        <f t="shared" si="7"/>
        <v>27</v>
      </c>
      <c r="J30" s="40">
        <f t="shared" si="8"/>
        <v>42</v>
      </c>
      <c r="K30" s="33">
        <f t="shared" si="9"/>
        <v>1134</v>
      </c>
      <c r="L30" s="34"/>
      <c r="M30" s="1" t="s">
        <v>1007</v>
      </c>
    </row>
    <row r="31" spans="1:13" ht="17.100000000000001" customHeight="1">
      <c r="A31" s="17">
        <v>45470</v>
      </c>
      <c r="B31" s="36" t="s">
        <v>497</v>
      </c>
      <c r="C31" s="28"/>
      <c r="D31" s="29"/>
      <c r="E31" s="21"/>
      <c r="F31" s="30">
        <v>2</v>
      </c>
      <c r="G31" s="31">
        <f t="shared" si="5"/>
        <v>42</v>
      </c>
      <c r="H31" s="21">
        <f t="shared" si="6"/>
        <v>84</v>
      </c>
      <c r="I31" s="32">
        <f t="shared" ref="I31:I39" si="10">+I30+C31-F31</f>
        <v>25</v>
      </c>
      <c r="J31" s="40">
        <f t="shared" ref="J31:J39" si="11">ROUND(((K30+E31)-H31)/I31,2)</f>
        <v>42</v>
      </c>
      <c r="K31" s="33">
        <f t="shared" ref="K31:K40" si="12">ROUND(I31*J31,2)</f>
        <v>1050</v>
      </c>
      <c r="L31" s="34"/>
      <c r="M31" s="1" t="s">
        <v>1018</v>
      </c>
    </row>
    <row r="32" spans="1:13" ht="17.100000000000001" customHeight="1">
      <c r="A32" s="194">
        <v>45471</v>
      </c>
      <c r="B32" s="207" t="s">
        <v>588</v>
      </c>
      <c r="C32" s="196"/>
      <c r="D32" s="197"/>
      <c r="E32" s="198"/>
      <c r="F32" s="199">
        <v>6</v>
      </c>
      <c r="G32" s="208">
        <f t="shared" si="5"/>
        <v>42</v>
      </c>
      <c r="H32" s="198">
        <f t="shared" si="6"/>
        <v>252</v>
      </c>
      <c r="I32" s="201">
        <f>+I31+C32-F32</f>
        <v>19</v>
      </c>
      <c r="J32" s="202">
        <f>ROUND(((K31+E32)-H32)/I32,2)</f>
        <v>42</v>
      </c>
      <c r="K32" s="203">
        <f>ROUND(I32*J32,2)</f>
        <v>798</v>
      </c>
      <c r="L32" s="204"/>
      <c r="M32" s="218" t="s">
        <v>1020</v>
      </c>
    </row>
    <row r="33" spans="1:13" ht="17.100000000000001" customHeight="1">
      <c r="A33" s="17">
        <v>45474</v>
      </c>
      <c r="B33" s="58" t="s">
        <v>618</v>
      </c>
      <c r="C33" s="19"/>
      <c r="D33" s="20"/>
      <c r="E33" s="21"/>
      <c r="F33" s="22">
        <v>2</v>
      </c>
      <c r="G33" s="23">
        <f t="shared" si="5"/>
        <v>42</v>
      </c>
      <c r="H33" s="21">
        <f t="shared" si="6"/>
        <v>84</v>
      </c>
      <c r="I33" s="24">
        <f t="shared" si="10"/>
        <v>17</v>
      </c>
      <c r="J33" s="174">
        <f t="shared" si="11"/>
        <v>42</v>
      </c>
      <c r="K33" s="21">
        <f t="shared" si="12"/>
        <v>714</v>
      </c>
      <c r="L33" s="26"/>
      <c r="M33" s="1" t="s">
        <v>1028</v>
      </c>
    </row>
    <row r="34" spans="1:13" ht="17.100000000000001" customHeight="1">
      <c r="A34" s="17">
        <v>45481</v>
      </c>
      <c r="B34" s="36" t="s">
        <v>577</v>
      </c>
      <c r="C34" s="28"/>
      <c r="D34" s="29"/>
      <c r="E34" s="21"/>
      <c r="F34" s="30">
        <v>2</v>
      </c>
      <c r="G34" s="31">
        <f t="shared" si="5"/>
        <v>42</v>
      </c>
      <c r="H34" s="21">
        <f t="shared" si="6"/>
        <v>84</v>
      </c>
      <c r="I34" s="32">
        <f t="shared" si="10"/>
        <v>15</v>
      </c>
      <c r="J34" s="40">
        <f t="shared" si="11"/>
        <v>42</v>
      </c>
      <c r="K34" s="33">
        <f t="shared" si="12"/>
        <v>630</v>
      </c>
      <c r="L34" s="34"/>
      <c r="M34" s="1" t="s">
        <v>1040</v>
      </c>
    </row>
    <row r="35" spans="1:13" ht="17.100000000000001" customHeight="1">
      <c r="A35" s="17">
        <v>45481</v>
      </c>
      <c r="B35" s="36" t="s">
        <v>585</v>
      </c>
      <c r="C35" s="28"/>
      <c r="D35" s="29"/>
      <c r="E35" s="21"/>
      <c r="F35" s="30">
        <v>2</v>
      </c>
      <c r="G35" s="31">
        <f t="shared" si="5"/>
        <v>42</v>
      </c>
      <c r="H35" s="21">
        <f t="shared" si="6"/>
        <v>84</v>
      </c>
      <c r="I35" s="32">
        <f t="shared" si="10"/>
        <v>13</v>
      </c>
      <c r="J35" s="40">
        <f t="shared" si="11"/>
        <v>42</v>
      </c>
      <c r="K35" s="33">
        <f t="shared" si="12"/>
        <v>546</v>
      </c>
      <c r="L35" s="34"/>
      <c r="M35" s="1" t="s">
        <v>1042</v>
      </c>
    </row>
    <row r="36" spans="1:13" ht="17.100000000000001" customHeight="1">
      <c r="A36" s="17">
        <v>45490</v>
      </c>
      <c r="B36" s="36" t="s">
        <v>607</v>
      </c>
      <c r="C36" s="28"/>
      <c r="D36" s="29"/>
      <c r="E36" s="21"/>
      <c r="F36" s="30">
        <v>3</v>
      </c>
      <c r="G36" s="31">
        <f t="shared" si="5"/>
        <v>42</v>
      </c>
      <c r="H36" s="21">
        <f t="shared" si="6"/>
        <v>126</v>
      </c>
      <c r="I36" s="32">
        <f t="shared" si="10"/>
        <v>10</v>
      </c>
      <c r="J36" s="40">
        <f t="shared" si="11"/>
        <v>42</v>
      </c>
      <c r="K36" s="33">
        <f t="shared" si="12"/>
        <v>420</v>
      </c>
      <c r="L36" s="34"/>
      <c r="M36" s="1" t="s">
        <v>1077</v>
      </c>
    </row>
    <row r="37" spans="1:13" ht="17.100000000000001" customHeight="1">
      <c r="A37" s="17">
        <v>45491</v>
      </c>
      <c r="B37" s="36" t="s">
        <v>591</v>
      </c>
      <c r="C37" s="28"/>
      <c r="D37" s="29"/>
      <c r="E37" s="21"/>
      <c r="F37" s="30">
        <v>4</v>
      </c>
      <c r="G37" s="31">
        <f t="shared" si="5"/>
        <v>42</v>
      </c>
      <c r="H37" s="21">
        <f t="shared" si="6"/>
        <v>168</v>
      </c>
      <c r="I37" s="32">
        <f t="shared" si="10"/>
        <v>6</v>
      </c>
      <c r="J37" s="40">
        <f t="shared" si="11"/>
        <v>42</v>
      </c>
      <c r="K37" s="33">
        <f t="shared" si="12"/>
        <v>252</v>
      </c>
      <c r="L37" s="34"/>
      <c r="M37" s="1" t="s">
        <v>1086</v>
      </c>
    </row>
    <row r="38" spans="1:13" ht="17.100000000000001" customHeight="1">
      <c r="A38" s="17">
        <v>45495</v>
      </c>
      <c r="B38" s="36" t="s">
        <v>615</v>
      </c>
      <c r="C38" s="28"/>
      <c r="D38" s="29"/>
      <c r="E38" s="21"/>
      <c r="F38" s="30">
        <v>3</v>
      </c>
      <c r="G38" s="31">
        <f t="shared" si="5"/>
        <v>42</v>
      </c>
      <c r="H38" s="21">
        <f t="shared" si="6"/>
        <v>126</v>
      </c>
      <c r="I38" s="32">
        <f t="shared" si="10"/>
        <v>3</v>
      </c>
      <c r="J38" s="40">
        <f t="shared" si="11"/>
        <v>42</v>
      </c>
      <c r="K38" s="33">
        <f t="shared" si="12"/>
        <v>126</v>
      </c>
      <c r="L38" s="34"/>
      <c r="M38" s="1" t="s">
        <v>1088</v>
      </c>
    </row>
    <row r="39" spans="1:13" ht="17.100000000000001" customHeight="1">
      <c r="A39" s="17">
        <v>45506</v>
      </c>
      <c r="B39" s="36" t="s">
        <v>618</v>
      </c>
      <c r="C39" s="28"/>
      <c r="D39" s="29"/>
      <c r="E39" s="21"/>
      <c r="F39" s="30">
        <v>2</v>
      </c>
      <c r="G39" s="31">
        <f t="shared" si="5"/>
        <v>42</v>
      </c>
      <c r="H39" s="21">
        <f t="shared" si="6"/>
        <v>84</v>
      </c>
      <c r="I39" s="32">
        <f t="shared" si="10"/>
        <v>1</v>
      </c>
      <c r="J39" s="40">
        <f t="shared" si="11"/>
        <v>42</v>
      </c>
      <c r="K39" s="33">
        <f t="shared" si="12"/>
        <v>42</v>
      </c>
      <c r="L39" s="34"/>
      <c r="M39" s="1" t="s">
        <v>1119</v>
      </c>
    </row>
    <row r="40" spans="1:13" ht="17.100000000000001" customHeight="1">
      <c r="A40" s="17">
        <v>45523</v>
      </c>
      <c r="B40" s="36" t="s">
        <v>588</v>
      </c>
      <c r="C40" s="28"/>
      <c r="D40" s="29"/>
      <c r="E40" s="21"/>
      <c r="F40" s="30">
        <v>1</v>
      </c>
      <c r="G40" s="31">
        <f t="shared" si="5"/>
        <v>42</v>
      </c>
      <c r="H40" s="21">
        <f t="shared" si="6"/>
        <v>42</v>
      </c>
      <c r="I40" s="32">
        <f>+I39+C40-F40</f>
        <v>0</v>
      </c>
      <c r="J40" s="40">
        <v>0</v>
      </c>
      <c r="K40" s="33">
        <f t="shared" si="12"/>
        <v>0</v>
      </c>
      <c r="L40" s="34"/>
      <c r="M40" s="1" t="s">
        <v>1193</v>
      </c>
    </row>
    <row r="41" spans="1:13" ht="17.100000000000001" customHeight="1">
      <c r="A41" s="17">
        <v>45611</v>
      </c>
      <c r="B41" s="36" t="s">
        <v>1472</v>
      </c>
      <c r="C41" s="28">
        <v>34</v>
      </c>
      <c r="D41" s="29">
        <v>31.7</v>
      </c>
      <c r="E41" s="21">
        <f>C41*D41</f>
        <v>1077.8</v>
      </c>
      <c r="F41" s="30"/>
      <c r="G41" s="31">
        <f t="shared" si="5"/>
        <v>0</v>
      </c>
      <c r="H41" s="21">
        <f t="shared" si="6"/>
        <v>0</v>
      </c>
      <c r="I41" s="32">
        <f t="shared" ref="I41:I104" si="13">+I40+C41-F41</f>
        <v>34</v>
      </c>
      <c r="J41" s="40">
        <f t="shared" ref="J41:J104" si="14">ROUND(((K40+E41)-H41)/I41,2)</f>
        <v>31.7</v>
      </c>
      <c r="K41" s="33">
        <f t="shared" ref="K41:K104" si="15">ROUND(I41*J41,2)</f>
        <v>1077.8</v>
      </c>
      <c r="L41" s="34"/>
    </row>
    <row r="42" spans="1:13" ht="17.100000000000001" customHeight="1">
      <c r="A42" s="17">
        <v>45630</v>
      </c>
      <c r="B42" s="36" t="s">
        <v>618</v>
      </c>
      <c r="C42" s="28"/>
      <c r="D42" s="29"/>
      <c r="E42" s="21"/>
      <c r="F42" s="30">
        <v>2</v>
      </c>
      <c r="G42" s="31">
        <f t="shared" si="5"/>
        <v>31.7</v>
      </c>
      <c r="H42" s="21">
        <f t="shared" si="6"/>
        <v>63.4</v>
      </c>
      <c r="I42" s="32">
        <f t="shared" si="13"/>
        <v>32</v>
      </c>
      <c r="J42" s="40">
        <f t="shared" si="14"/>
        <v>31.7</v>
      </c>
      <c r="K42" s="33">
        <f t="shared" si="15"/>
        <v>1014.4</v>
      </c>
      <c r="L42" s="34"/>
      <c r="M42" s="1" t="s">
        <v>1483</v>
      </c>
    </row>
    <row r="43" spans="1:13" ht="17.100000000000001" customHeight="1">
      <c r="A43" s="17">
        <v>45630</v>
      </c>
      <c r="B43" s="36" t="s">
        <v>572</v>
      </c>
      <c r="C43" s="28"/>
      <c r="D43" s="29"/>
      <c r="E43" s="21"/>
      <c r="F43" s="30">
        <v>2</v>
      </c>
      <c r="G43" s="31">
        <f t="shared" si="5"/>
        <v>31.7</v>
      </c>
      <c r="H43" s="21">
        <f t="shared" si="6"/>
        <v>63.4</v>
      </c>
      <c r="I43" s="32">
        <f t="shared" si="13"/>
        <v>30</v>
      </c>
      <c r="J43" s="40">
        <f t="shared" si="14"/>
        <v>31.7</v>
      </c>
      <c r="K43" s="33">
        <f t="shared" si="15"/>
        <v>951</v>
      </c>
      <c r="L43" s="34"/>
      <c r="M43" s="1" t="s">
        <v>1486</v>
      </c>
    </row>
    <row r="44" spans="1:13" ht="17.100000000000001" customHeight="1">
      <c r="A44" s="17">
        <v>45631</v>
      </c>
      <c r="B44" s="36" t="s">
        <v>585</v>
      </c>
      <c r="C44" s="28"/>
      <c r="D44" s="29"/>
      <c r="E44" s="21"/>
      <c r="F44" s="30">
        <v>2</v>
      </c>
      <c r="G44" s="31">
        <f t="shared" si="5"/>
        <v>31.7</v>
      </c>
      <c r="H44" s="21">
        <f t="shared" si="6"/>
        <v>63.4</v>
      </c>
      <c r="I44" s="32">
        <f t="shared" si="13"/>
        <v>28</v>
      </c>
      <c r="J44" s="40">
        <f t="shared" si="14"/>
        <v>31.7</v>
      </c>
      <c r="K44" s="33">
        <f t="shared" si="15"/>
        <v>887.6</v>
      </c>
      <c r="L44" s="34"/>
      <c r="M44" s="1" t="s">
        <v>1488</v>
      </c>
    </row>
    <row r="45" spans="1:13" ht="17.100000000000001" customHeight="1">
      <c r="A45" s="17">
        <v>45631</v>
      </c>
      <c r="B45" s="36" t="s">
        <v>577</v>
      </c>
      <c r="C45" s="28"/>
      <c r="D45" s="29"/>
      <c r="E45" s="21"/>
      <c r="F45" s="30">
        <v>2</v>
      </c>
      <c r="G45" s="31">
        <f t="shared" si="5"/>
        <v>31.7</v>
      </c>
      <c r="H45" s="21">
        <f t="shared" si="6"/>
        <v>63.4</v>
      </c>
      <c r="I45" s="32">
        <f t="shared" si="13"/>
        <v>26</v>
      </c>
      <c r="J45" s="40">
        <f t="shared" si="14"/>
        <v>31.7</v>
      </c>
      <c r="K45" s="33">
        <f t="shared" si="15"/>
        <v>824.2</v>
      </c>
      <c r="L45" s="34"/>
      <c r="M45" s="1" t="s">
        <v>1489</v>
      </c>
    </row>
    <row r="46" spans="1:13" ht="17.100000000000001" customHeight="1">
      <c r="A46" s="17">
        <v>45631</v>
      </c>
      <c r="B46" s="36" t="s">
        <v>577</v>
      </c>
      <c r="C46" s="28"/>
      <c r="D46" s="29"/>
      <c r="E46" s="21"/>
      <c r="F46" s="30">
        <v>2</v>
      </c>
      <c r="G46" s="31">
        <f t="shared" si="5"/>
        <v>31.7</v>
      </c>
      <c r="H46" s="21">
        <f t="shared" si="6"/>
        <v>63.4</v>
      </c>
      <c r="I46" s="32">
        <f t="shared" si="13"/>
        <v>24</v>
      </c>
      <c r="J46" s="40">
        <f t="shared" si="14"/>
        <v>31.7</v>
      </c>
      <c r="K46" s="33">
        <f t="shared" si="15"/>
        <v>760.8</v>
      </c>
      <c r="L46" s="34"/>
      <c r="M46" s="1" t="s">
        <v>1490</v>
      </c>
    </row>
    <row r="47" spans="1:13" ht="17.100000000000001" customHeight="1">
      <c r="A47" s="17">
        <v>45635</v>
      </c>
      <c r="B47" s="36" t="s">
        <v>572</v>
      </c>
      <c r="C47" s="28"/>
      <c r="D47" s="29"/>
      <c r="E47" s="21"/>
      <c r="F47" s="30">
        <v>3</v>
      </c>
      <c r="G47" s="31">
        <f t="shared" si="5"/>
        <v>31.7</v>
      </c>
      <c r="H47" s="21">
        <f t="shared" si="6"/>
        <v>95.1</v>
      </c>
      <c r="I47" s="32">
        <f t="shared" si="13"/>
        <v>21</v>
      </c>
      <c r="J47" s="40">
        <f t="shared" si="14"/>
        <v>31.7</v>
      </c>
      <c r="K47" s="33">
        <f t="shared" si="15"/>
        <v>665.7</v>
      </c>
      <c r="L47" s="34"/>
      <c r="M47" s="1" t="s">
        <v>1496</v>
      </c>
    </row>
    <row r="48" spans="1:13" ht="17.100000000000001" customHeight="1">
      <c r="A48" s="17">
        <v>45637</v>
      </c>
      <c r="B48" s="36" t="s">
        <v>615</v>
      </c>
      <c r="C48" s="28"/>
      <c r="D48" s="29"/>
      <c r="E48" s="21"/>
      <c r="F48" s="30">
        <v>3</v>
      </c>
      <c r="G48" s="31">
        <f t="shared" si="5"/>
        <v>31.7</v>
      </c>
      <c r="H48" s="21">
        <f t="shared" si="6"/>
        <v>95.1</v>
      </c>
      <c r="I48" s="32">
        <f t="shared" si="13"/>
        <v>18</v>
      </c>
      <c r="J48" s="40">
        <f t="shared" si="14"/>
        <v>31.7</v>
      </c>
      <c r="K48" s="33">
        <f t="shared" si="15"/>
        <v>570.6</v>
      </c>
      <c r="L48" s="34"/>
      <c r="M48" s="1" t="s">
        <v>1506</v>
      </c>
    </row>
    <row r="49" spans="1:13" ht="17.100000000000001" customHeight="1">
      <c r="A49" s="17">
        <v>45638</v>
      </c>
      <c r="B49" s="36" t="s">
        <v>607</v>
      </c>
      <c r="C49" s="28"/>
      <c r="D49" s="29"/>
      <c r="E49" s="21"/>
      <c r="F49" s="30">
        <v>3</v>
      </c>
      <c r="G49" s="31">
        <f t="shared" si="5"/>
        <v>31.7</v>
      </c>
      <c r="H49" s="21">
        <f t="shared" si="6"/>
        <v>95.1</v>
      </c>
      <c r="I49" s="32">
        <f t="shared" si="13"/>
        <v>15</v>
      </c>
      <c r="J49" s="40">
        <f t="shared" si="14"/>
        <v>31.7</v>
      </c>
      <c r="K49" s="33">
        <f t="shared" si="15"/>
        <v>475.5</v>
      </c>
      <c r="L49" s="34"/>
      <c r="M49" s="1" t="s">
        <v>1515</v>
      </c>
    </row>
    <row r="50" spans="1:13" ht="17.100000000000001" customHeight="1">
      <c r="A50" s="17"/>
      <c r="B50" s="36"/>
      <c r="C50" s="28"/>
      <c r="D50" s="29"/>
      <c r="E50" s="21"/>
      <c r="F50" s="30"/>
      <c r="G50" s="31">
        <f t="shared" si="5"/>
        <v>31.7</v>
      </c>
      <c r="H50" s="21">
        <f t="shared" si="6"/>
        <v>0</v>
      </c>
      <c r="I50" s="32">
        <f t="shared" si="13"/>
        <v>15</v>
      </c>
      <c r="J50" s="40">
        <f t="shared" si="14"/>
        <v>31.7</v>
      </c>
      <c r="K50" s="33">
        <f t="shared" si="15"/>
        <v>475.5</v>
      </c>
      <c r="L50" s="34"/>
    </row>
    <row r="51" spans="1:13" ht="17.100000000000001" customHeight="1">
      <c r="A51" s="17"/>
      <c r="B51" s="36"/>
      <c r="C51" s="28"/>
      <c r="D51" s="29"/>
      <c r="E51" s="21"/>
      <c r="F51" s="30"/>
      <c r="G51" s="31">
        <f t="shared" si="5"/>
        <v>31.7</v>
      </c>
      <c r="H51" s="21">
        <f t="shared" si="6"/>
        <v>0</v>
      </c>
      <c r="I51" s="32">
        <f t="shared" si="13"/>
        <v>15</v>
      </c>
      <c r="J51" s="40">
        <f t="shared" si="14"/>
        <v>31.7</v>
      </c>
      <c r="K51" s="33">
        <f t="shared" si="15"/>
        <v>475.5</v>
      </c>
      <c r="L51" s="34"/>
    </row>
    <row r="52" spans="1:13" ht="17.100000000000001" customHeight="1">
      <c r="A52" s="17"/>
      <c r="B52" s="70"/>
      <c r="C52" s="28"/>
      <c r="D52" s="29"/>
      <c r="E52" s="21"/>
      <c r="F52" s="30"/>
      <c r="G52" s="31">
        <f t="shared" si="5"/>
        <v>31.7</v>
      </c>
      <c r="H52" s="21">
        <f t="shared" si="6"/>
        <v>0</v>
      </c>
      <c r="I52" s="32">
        <f t="shared" si="13"/>
        <v>15</v>
      </c>
      <c r="J52" s="40">
        <f t="shared" si="14"/>
        <v>31.7</v>
      </c>
      <c r="K52" s="33">
        <f t="shared" si="15"/>
        <v>475.5</v>
      </c>
      <c r="L52" s="34"/>
    </row>
    <row r="53" spans="1:13" ht="17.100000000000001" customHeight="1">
      <c r="A53" s="17"/>
      <c r="B53" s="36"/>
      <c r="C53" s="28"/>
      <c r="D53" s="29"/>
      <c r="E53" s="21"/>
      <c r="F53" s="30"/>
      <c r="G53" s="31">
        <f t="shared" si="5"/>
        <v>31.7</v>
      </c>
      <c r="H53" s="21">
        <f t="shared" si="6"/>
        <v>0</v>
      </c>
      <c r="I53" s="32">
        <f t="shared" si="13"/>
        <v>15</v>
      </c>
      <c r="J53" s="40">
        <f t="shared" si="14"/>
        <v>31.7</v>
      </c>
      <c r="K53" s="33">
        <f t="shared" si="15"/>
        <v>475.5</v>
      </c>
      <c r="L53" s="34"/>
    </row>
    <row r="54" spans="1:13" ht="17.100000000000001" customHeight="1">
      <c r="A54" s="17"/>
      <c r="B54" s="36"/>
      <c r="C54" s="28"/>
      <c r="D54" s="29"/>
      <c r="E54" s="21"/>
      <c r="F54" s="30"/>
      <c r="G54" s="31">
        <f t="shared" si="5"/>
        <v>31.7</v>
      </c>
      <c r="H54" s="21">
        <f t="shared" si="6"/>
        <v>0</v>
      </c>
      <c r="I54" s="32">
        <f t="shared" si="13"/>
        <v>15</v>
      </c>
      <c r="J54" s="40">
        <f t="shared" si="14"/>
        <v>31.7</v>
      </c>
      <c r="K54" s="33">
        <f t="shared" si="15"/>
        <v>475.5</v>
      </c>
      <c r="L54" s="34"/>
    </row>
    <row r="55" spans="1:13" ht="17.100000000000001" customHeight="1">
      <c r="A55" s="17"/>
      <c r="B55" s="36"/>
      <c r="C55" s="28"/>
      <c r="D55" s="29"/>
      <c r="E55" s="21"/>
      <c r="F55" s="30"/>
      <c r="G55" s="31">
        <f t="shared" si="5"/>
        <v>31.7</v>
      </c>
      <c r="H55" s="21">
        <f t="shared" si="6"/>
        <v>0</v>
      </c>
      <c r="I55" s="32">
        <f t="shared" si="13"/>
        <v>15</v>
      </c>
      <c r="J55" s="40">
        <f t="shared" si="14"/>
        <v>31.7</v>
      </c>
      <c r="K55" s="33">
        <f t="shared" si="15"/>
        <v>475.5</v>
      </c>
      <c r="L55" s="34"/>
    </row>
    <row r="56" spans="1:13" ht="17.100000000000001" customHeight="1">
      <c r="A56" s="17"/>
      <c r="B56" s="36"/>
      <c r="C56" s="28"/>
      <c r="D56" s="29"/>
      <c r="E56" s="21"/>
      <c r="F56" s="30"/>
      <c r="G56" s="31">
        <f t="shared" si="5"/>
        <v>31.7</v>
      </c>
      <c r="H56" s="21">
        <f t="shared" si="6"/>
        <v>0</v>
      </c>
      <c r="I56" s="32">
        <f t="shared" si="13"/>
        <v>15</v>
      </c>
      <c r="J56" s="40">
        <f t="shared" si="14"/>
        <v>31.7</v>
      </c>
      <c r="K56" s="33">
        <f t="shared" si="15"/>
        <v>475.5</v>
      </c>
      <c r="L56" s="34"/>
    </row>
    <row r="57" spans="1:13" ht="17.100000000000001" customHeight="1">
      <c r="A57" s="17"/>
      <c r="B57" s="36"/>
      <c r="C57" s="28"/>
      <c r="D57" s="29"/>
      <c r="E57" s="21"/>
      <c r="F57" s="30"/>
      <c r="G57" s="31">
        <f t="shared" si="5"/>
        <v>31.7</v>
      </c>
      <c r="H57" s="21">
        <f t="shared" si="6"/>
        <v>0</v>
      </c>
      <c r="I57" s="32">
        <f>+I56+C57-F57</f>
        <v>15</v>
      </c>
      <c r="J57" s="40">
        <f>ROUND(((K56+E57)-H57)/I57,2)</f>
        <v>31.7</v>
      </c>
      <c r="K57" s="33">
        <f>ROUND(I57*J57,2)</f>
        <v>475.5</v>
      </c>
      <c r="L57" s="34"/>
    </row>
    <row r="58" spans="1:13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13"/>
        <v>15</v>
      </c>
      <c r="J58" s="40">
        <f t="shared" si="14"/>
        <v>31.7</v>
      </c>
      <c r="K58" s="33">
        <f t="shared" si="15"/>
        <v>475.5</v>
      </c>
      <c r="L58" s="34"/>
    </row>
    <row r="59" spans="1:13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13"/>
        <v>15</v>
      </c>
      <c r="J59" s="40">
        <f t="shared" si="14"/>
        <v>31.7</v>
      </c>
      <c r="K59" s="33">
        <f t="shared" si="15"/>
        <v>475.5</v>
      </c>
      <c r="L59" s="34"/>
    </row>
    <row r="60" spans="1:13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13"/>
        <v>15</v>
      </c>
      <c r="J60" s="40">
        <f t="shared" si="14"/>
        <v>31.7</v>
      </c>
      <c r="K60" s="33">
        <f t="shared" si="15"/>
        <v>475.5</v>
      </c>
      <c r="L60" s="34"/>
    </row>
    <row r="61" spans="1:13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13"/>
        <v>15</v>
      </c>
      <c r="J61" s="40">
        <f t="shared" si="14"/>
        <v>31.7</v>
      </c>
      <c r="K61" s="33">
        <f t="shared" si="15"/>
        <v>475.5</v>
      </c>
      <c r="L61" s="34"/>
    </row>
    <row r="62" spans="1:13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13"/>
        <v>15</v>
      </c>
      <c r="J62" s="40">
        <f t="shared" si="14"/>
        <v>31.7</v>
      </c>
      <c r="K62" s="33">
        <f t="shared" si="15"/>
        <v>475.5</v>
      </c>
      <c r="L62" s="34"/>
    </row>
    <row r="63" spans="1:13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3"/>
        <v>15</v>
      </c>
      <c r="J63" s="40">
        <f t="shared" si="14"/>
        <v>31.7</v>
      </c>
      <c r="K63" s="33">
        <f t="shared" si="15"/>
        <v>475.5</v>
      </c>
      <c r="L63" s="34"/>
    </row>
    <row r="64" spans="1:13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3"/>
        <v>15</v>
      </c>
      <c r="J64" s="40">
        <f t="shared" si="14"/>
        <v>31.7</v>
      </c>
      <c r="K64" s="33">
        <f t="shared" si="15"/>
        <v>475.5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3"/>
        <v>15</v>
      </c>
      <c r="J65" s="40">
        <f t="shared" si="14"/>
        <v>31.7</v>
      </c>
      <c r="K65" s="33">
        <f t="shared" si="15"/>
        <v>475.5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3"/>
        <v>15</v>
      </c>
      <c r="J66" s="40">
        <f t="shared" si="14"/>
        <v>31.7</v>
      </c>
      <c r="K66" s="33">
        <f t="shared" si="15"/>
        <v>475.5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3"/>
        <v>15</v>
      </c>
      <c r="J67" s="40">
        <f t="shared" si="14"/>
        <v>31.7</v>
      </c>
      <c r="K67" s="33">
        <f t="shared" si="15"/>
        <v>475.5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3"/>
        <v>15</v>
      </c>
      <c r="J68" s="40">
        <f t="shared" si="14"/>
        <v>31.7</v>
      </c>
      <c r="K68" s="33">
        <f t="shared" si="15"/>
        <v>475.5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3"/>
        <v>15</v>
      </c>
      <c r="J69" s="40">
        <f t="shared" si="14"/>
        <v>31.7</v>
      </c>
      <c r="K69" s="33">
        <f t="shared" si="15"/>
        <v>475.5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3"/>
        <v>15</v>
      </c>
      <c r="J70" s="40">
        <f t="shared" si="14"/>
        <v>31.7</v>
      </c>
      <c r="K70" s="33">
        <f t="shared" si="15"/>
        <v>475.5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3"/>
        <v>15</v>
      </c>
      <c r="J71" s="40">
        <f t="shared" si="14"/>
        <v>31.7</v>
      </c>
      <c r="K71" s="33">
        <f t="shared" si="15"/>
        <v>475.5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3"/>
        <v>15</v>
      </c>
      <c r="J72" s="40">
        <f t="shared" si="14"/>
        <v>31.7</v>
      </c>
      <c r="K72" s="33">
        <f t="shared" si="15"/>
        <v>475.5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3"/>
        <v>15</v>
      </c>
      <c r="J73" s="40">
        <f t="shared" si="14"/>
        <v>31.7</v>
      </c>
      <c r="K73" s="33">
        <f t="shared" si="15"/>
        <v>475.5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3"/>
        <v>15</v>
      </c>
      <c r="J74" s="40">
        <f t="shared" si="14"/>
        <v>31.7</v>
      </c>
      <c r="K74" s="33">
        <f t="shared" si="15"/>
        <v>475.5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3"/>
        <v>15</v>
      </c>
      <c r="J75" s="40">
        <f t="shared" si="14"/>
        <v>31.7</v>
      </c>
      <c r="K75" s="33">
        <f t="shared" si="15"/>
        <v>475.5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3"/>
        <v>15</v>
      </c>
      <c r="J76" s="40">
        <f t="shared" si="14"/>
        <v>31.7</v>
      </c>
      <c r="K76" s="33">
        <f t="shared" si="15"/>
        <v>475.5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3"/>
        <v>15</v>
      </c>
      <c r="J77" s="40">
        <f t="shared" si="14"/>
        <v>31.7</v>
      </c>
      <c r="K77" s="33">
        <f t="shared" si="15"/>
        <v>475.5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3"/>
        <v>15</v>
      </c>
      <c r="J78" s="40">
        <f t="shared" si="14"/>
        <v>31.7</v>
      </c>
      <c r="K78" s="33">
        <f t="shared" si="15"/>
        <v>475.5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3"/>
        <v>15</v>
      </c>
      <c r="J79" s="40">
        <f t="shared" si="14"/>
        <v>31.7</v>
      </c>
      <c r="K79" s="33">
        <f t="shared" si="15"/>
        <v>475.5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3"/>
        <v>15</v>
      </c>
      <c r="J80" s="40">
        <f t="shared" si="14"/>
        <v>31.7</v>
      </c>
      <c r="K80" s="33">
        <f t="shared" si="15"/>
        <v>475.5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3"/>
        <v>15</v>
      </c>
      <c r="J81" s="40">
        <f t="shared" si="14"/>
        <v>31.7</v>
      </c>
      <c r="K81" s="33">
        <f t="shared" si="15"/>
        <v>475.5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3"/>
        <v>15</v>
      </c>
      <c r="J82" s="40">
        <f t="shared" si="14"/>
        <v>31.7</v>
      </c>
      <c r="K82" s="33">
        <f t="shared" si="15"/>
        <v>475.5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3"/>
        <v>15</v>
      </c>
      <c r="J83" s="40">
        <f t="shared" si="14"/>
        <v>31.7</v>
      </c>
      <c r="K83" s="33">
        <f t="shared" si="15"/>
        <v>475.5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3"/>
        <v>15</v>
      </c>
      <c r="J84" s="40">
        <f t="shared" si="14"/>
        <v>31.7</v>
      </c>
      <c r="K84" s="33">
        <f t="shared" si="15"/>
        <v>475.5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3"/>
        <v>15</v>
      </c>
      <c r="J85" s="40">
        <f t="shared" si="14"/>
        <v>31.7</v>
      </c>
      <c r="K85" s="33">
        <f t="shared" si="15"/>
        <v>475.5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3"/>
        <v>15</v>
      </c>
      <c r="J86" s="40">
        <f t="shared" si="14"/>
        <v>31.7</v>
      </c>
      <c r="K86" s="33">
        <f t="shared" si="15"/>
        <v>475.5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3"/>
        <v>15</v>
      </c>
      <c r="J87" s="40">
        <f t="shared" si="14"/>
        <v>31.7</v>
      </c>
      <c r="K87" s="33">
        <f t="shared" si="15"/>
        <v>475.5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3"/>
        <v>15</v>
      </c>
      <c r="J88" s="40">
        <f t="shared" si="14"/>
        <v>31.7</v>
      </c>
      <c r="K88" s="33">
        <f t="shared" si="15"/>
        <v>475.5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3"/>
        <v>15</v>
      </c>
      <c r="J89" s="40">
        <f t="shared" si="14"/>
        <v>31.7</v>
      </c>
      <c r="K89" s="33">
        <f t="shared" si="15"/>
        <v>475.5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3"/>
        <v>15</v>
      </c>
      <c r="J90" s="40">
        <f t="shared" si="14"/>
        <v>31.7</v>
      </c>
      <c r="K90" s="33">
        <f t="shared" si="15"/>
        <v>475.5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3"/>
        <v>15</v>
      </c>
      <c r="J91" s="40">
        <f t="shared" si="14"/>
        <v>31.7</v>
      </c>
      <c r="K91" s="33">
        <f t="shared" si="15"/>
        <v>475.5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3"/>
        <v>15</v>
      </c>
      <c r="J92" s="40">
        <f t="shared" si="14"/>
        <v>31.7</v>
      </c>
      <c r="K92" s="33">
        <f t="shared" si="15"/>
        <v>475.5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3"/>
        <v>15</v>
      </c>
      <c r="J93" s="40">
        <f t="shared" si="14"/>
        <v>31.7</v>
      </c>
      <c r="K93" s="33">
        <f t="shared" si="15"/>
        <v>475.5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3"/>
        <v>15</v>
      </c>
      <c r="J94" s="40">
        <f t="shared" si="14"/>
        <v>31.7</v>
      </c>
      <c r="K94" s="33">
        <f t="shared" si="15"/>
        <v>475.5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3"/>
        <v>15</v>
      </c>
      <c r="J95" s="40">
        <f t="shared" si="14"/>
        <v>31.7</v>
      </c>
      <c r="K95" s="33">
        <f t="shared" si="15"/>
        <v>475.5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3"/>
        <v>15</v>
      </c>
      <c r="J96" s="40">
        <f t="shared" si="14"/>
        <v>31.7</v>
      </c>
      <c r="K96" s="33">
        <f t="shared" si="15"/>
        <v>475.5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3"/>
        <v>15</v>
      </c>
      <c r="J97" s="40">
        <f t="shared" si="14"/>
        <v>31.7</v>
      </c>
      <c r="K97" s="33">
        <f t="shared" si="15"/>
        <v>475.5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3"/>
        <v>15</v>
      </c>
      <c r="J98" s="40">
        <f t="shared" si="14"/>
        <v>31.7</v>
      </c>
      <c r="K98" s="33">
        <f t="shared" si="15"/>
        <v>475.5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3"/>
        <v>15</v>
      </c>
      <c r="J99" s="40">
        <f t="shared" si="14"/>
        <v>31.7</v>
      </c>
      <c r="K99" s="33">
        <f t="shared" si="15"/>
        <v>475.5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3"/>
        <v>15</v>
      </c>
      <c r="J100" s="40">
        <f t="shared" si="14"/>
        <v>31.7</v>
      </c>
      <c r="K100" s="33">
        <f t="shared" si="15"/>
        <v>475.5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3"/>
        <v>15</v>
      </c>
      <c r="J101" s="40">
        <f t="shared" si="14"/>
        <v>31.7</v>
      </c>
      <c r="K101" s="33">
        <f t="shared" si="15"/>
        <v>475.5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3"/>
        <v>15</v>
      </c>
      <c r="J102" s="40">
        <f t="shared" si="14"/>
        <v>31.7</v>
      </c>
      <c r="K102" s="33">
        <f t="shared" si="15"/>
        <v>475.5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3"/>
        <v>15</v>
      </c>
      <c r="J103" s="40">
        <f t="shared" si="14"/>
        <v>31.7</v>
      </c>
      <c r="K103" s="33">
        <f t="shared" si="15"/>
        <v>475.5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3"/>
        <v>15</v>
      </c>
      <c r="J104" s="40">
        <f t="shared" si="14"/>
        <v>31.7</v>
      </c>
      <c r="K104" s="33">
        <f t="shared" si="15"/>
        <v>475.5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ref="I105:I121" si="16">+I104+C105-F105</f>
        <v>15</v>
      </c>
      <c r="J105" s="40">
        <f t="shared" ref="J105:J121" si="17">ROUND(((K104+E105)-H105)/I105,2)</f>
        <v>31.7</v>
      </c>
      <c r="K105" s="33">
        <f t="shared" ref="K105:K121" si="18">ROUND(I105*J105,2)</f>
        <v>475.5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6"/>
        <v>15</v>
      </c>
      <c r="J106" s="40">
        <f t="shared" si="17"/>
        <v>31.7</v>
      </c>
      <c r="K106" s="33">
        <f t="shared" si="18"/>
        <v>475.5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6"/>
        <v>15</v>
      </c>
      <c r="J107" s="40">
        <f t="shared" si="17"/>
        <v>31.7</v>
      </c>
      <c r="K107" s="33">
        <f t="shared" si="18"/>
        <v>475.5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6"/>
        <v>15</v>
      </c>
      <c r="J108" s="40">
        <f t="shared" si="17"/>
        <v>31.7</v>
      </c>
      <c r="K108" s="33">
        <f t="shared" si="18"/>
        <v>475.5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6"/>
        <v>15</v>
      </c>
      <c r="J109" s="40">
        <f t="shared" si="17"/>
        <v>31.7</v>
      </c>
      <c r="K109" s="33">
        <f t="shared" si="18"/>
        <v>475.5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6"/>
        <v>15</v>
      </c>
      <c r="J110" s="40">
        <f t="shared" si="17"/>
        <v>31.7</v>
      </c>
      <c r="K110" s="33">
        <f t="shared" si="18"/>
        <v>475.5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6"/>
        <v>15</v>
      </c>
      <c r="J111" s="40">
        <f t="shared" si="17"/>
        <v>31.7</v>
      </c>
      <c r="K111" s="33">
        <f t="shared" si="18"/>
        <v>475.5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6"/>
        <v>15</v>
      </c>
      <c r="J112" s="40">
        <f t="shared" si="17"/>
        <v>31.7</v>
      </c>
      <c r="K112" s="33">
        <f t="shared" si="18"/>
        <v>475.5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6"/>
        <v>15</v>
      </c>
      <c r="J113" s="40">
        <f t="shared" si="17"/>
        <v>31.7</v>
      </c>
      <c r="K113" s="33">
        <f t="shared" si="18"/>
        <v>475.5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6"/>
        <v>15</v>
      </c>
      <c r="J114" s="40">
        <f t="shared" si="17"/>
        <v>31.7</v>
      </c>
      <c r="K114" s="33">
        <f t="shared" si="18"/>
        <v>475.5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6"/>
        <v>15</v>
      </c>
      <c r="J115" s="40">
        <f t="shared" si="17"/>
        <v>31.7</v>
      </c>
      <c r="K115" s="33">
        <f t="shared" si="18"/>
        <v>475.5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6"/>
        <v>15</v>
      </c>
      <c r="J116" s="40">
        <f t="shared" si="17"/>
        <v>31.7</v>
      </c>
      <c r="K116" s="33">
        <f t="shared" si="18"/>
        <v>475.5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6"/>
        <v>15</v>
      </c>
      <c r="J117" s="40">
        <f t="shared" si="17"/>
        <v>31.7</v>
      </c>
      <c r="K117" s="33">
        <f t="shared" si="18"/>
        <v>475.5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6"/>
        <v>15</v>
      </c>
      <c r="J118" s="40">
        <f t="shared" si="17"/>
        <v>31.7</v>
      </c>
      <c r="K118" s="33">
        <f t="shared" si="18"/>
        <v>475.5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6"/>
        <v>15</v>
      </c>
      <c r="J119" s="40">
        <f t="shared" si="17"/>
        <v>31.7</v>
      </c>
      <c r="K119" s="33">
        <f t="shared" si="18"/>
        <v>475.5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6"/>
        <v>15</v>
      </c>
      <c r="J120" s="40">
        <f t="shared" si="17"/>
        <v>31.7</v>
      </c>
      <c r="K120" s="33">
        <f t="shared" si="18"/>
        <v>475.5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6"/>
        <v>15</v>
      </c>
      <c r="J121" s="40">
        <f t="shared" si="17"/>
        <v>31.7</v>
      </c>
      <c r="K121" s="33">
        <f t="shared" si="18"/>
        <v>475.5</v>
      </c>
      <c r="L121" s="34"/>
    </row>
  </sheetData>
  <mergeCells count="24"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tabColor rgb="FFFF0000"/>
    <pageSetUpPr fitToPage="1"/>
  </sheetPr>
  <dimension ref="A1:L77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165</v>
      </c>
      <c r="F8" s="10"/>
      <c r="G8" s="10"/>
      <c r="H8" s="38"/>
      <c r="I8" s="9" t="s">
        <v>7</v>
      </c>
      <c r="J8" s="10"/>
      <c r="K8" s="10" t="s">
        <v>166</v>
      </c>
      <c r="L8" s="11"/>
    </row>
    <row r="9" spans="1:12" ht="15" customHeight="1">
      <c r="A9" s="12" t="s">
        <v>9</v>
      </c>
      <c r="D9" s="10" t="s">
        <v>165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35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17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2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27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7" spans="1:12" ht="15.75">
      <c r="E77" s="37"/>
      <c r="F77" s="37"/>
      <c r="G77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tabColor rgb="FF7030A0"/>
    <pageSetUpPr fitToPage="1"/>
  </sheetPr>
  <dimension ref="A1:T119"/>
  <sheetViews>
    <sheetView topLeftCell="A19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5703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167</v>
      </c>
      <c r="L8" s="11"/>
    </row>
    <row r="9" spans="1:13" ht="15" customHeight="1">
      <c r="A9" s="12" t="s">
        <v>9</v>
      </c>
      <c r="D9" s="10" t="s">
        <v>169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7">
        <v>45336</v>
      </c>
      <c r="B15" s="36" t="s">
        <v>675</v>
      </c>
      <c r="C15" s="28">
        <v>10</v>
      </c>
      <c r="D15" s="29">
        <v>273.93</v>
      </c>
      <c r="E15" s="21">
        <f>C15*D15</f>
        <v>2739.3</v>
      </c>
      <c r="F15" s="30"/>
      <c r="G15" s="31">
        <f t="shared" ref="G15:G33" si="0">J14</f>
        <v>0</v>
      </c>
      <c r="H15" s="21">
        <f t="shared" ref="H15:H33" si="1">G15*F15</f>
        <v>0</v>
      </c>
      <c r="I15" s="32">
        <f t="shared" ref="I15:I33" si="2">+I14+C15-F15</f>
        <v>10</v>
      </c>
      <c r="J15" s="40">
        <f t="shared" ref="J15:J22" si="3">ROUND(((K14+E15)-H15)/I15,2)</f>
        <v>273.93</v>
      </c>
      <c r="K15" s="33">
        <f t="shared" ref="K15:K33" si="4">ROUND(I15*J15,2)</f>
        <v>2739.3</v>
      </c>
      <c r="L15" s="34"/>
    </row>
    <row r="16" spans="1:13" ht="17.100000000000001" customHeight="1">
      <c r="A16" s="17">
        <v>45349</v>
      </c>
      <c r="B16" s="36" t="s">
        <v>577</v>
      </c>
      <c r="C16" s="19"/>
      <c r="D16" s="20"/>
      <c r="E16" s="21"/>
      <c r="F16" s="22">
        <v>2</v>
      </c>
      <c r="G16" s="31">
        <f t="shared" si="0"/>
        <v>273.93</v>
      </c>
      <c r="H16" s="21">
        <f t="shared" si="1"/>
        <v>547.86</v>
      </c>
      <c r="I16" s="32">
        <f t="shared" si="2"/>
        <v>8</v>
      </c>
      <c r="J16" s="40">
        <f t="shared" si="3"/>
        <v>273.93</v>
      </c>
      <c r="K16" s="33">
        <f t="shared" si="4"/>
        <v>2191.44</v>
      </c>
      <c r="L16" s="26"/>
      <c r="M16" s="165" t="s">
        <v>704</v>
      </c>
    </row>
    <row r="17" spans="1:20">
      <c r="A17" s="17">
        <v>45349</v>
      </c>
      <c r="B17" s="36" t="s">
        <v>566</v>
      </c>
      <c r="C17" s="28"/>
      <c r="D17" s="29"/>
      <c r="E17" s="21"/>
      <c r="F17" s="30">
        <v>1</v>
      </c>
      <c r="G17" s="31">
        <f t="shared" si="0"/>
        <v>273.93</v>
      </c>
      <c r="H17" s="21">
        <f t="shared" si="1"/>
        <v>273.93</v>
      </c>
      <c r="I17" s="32">
        <f t="shared" si="2"/>
        <v>7</v>
      </c>
      <c r="J17" s="40">
        <f t="shared" si="3"/>
        <v>273.93</v>
      </c>
      <c r="K17" s="33">
        <f t="shared" si="4"/>
        <v>1917.51</v>
      </c>
      <c r="L17" s="34"/>
      <c r="M17" s="165" t="s">
        <v>706</v>
      </c>
    </row>
    <row r="18" spans="1:20">
      <c r="A18" s="17">
        <v>45349</v>
      </c>
      <c r="B18" s="57" t="s">
        <v>572</v>
      </c>
      <c r="C18" s="28"/>
      <c r="D18" s="29"/>
      <c r="E18" s="21"/>
      <c r="F18" s="30">
        <v>1</v>
      </c>
      <c r="G18" s="31">
        <f t="shared" si="0"/>
        <v>273.93</v>
      </c>
      <c r="H18" s="21">
        <f t="shared" si="1"/>
        <v>273.93</v>
      </c>
      <c r="I18" s="32">
        <f t="shared" si="2"/>
        <v>6</v>
      </c>
      <c r="J18" s="40">
        <f t="shared" si="3"/>
        <v>273.93</v>
      </c>
      <c r="K18" s="33">
        <f t="shared" si="4"/>
        <v>1643.58</v>
      </c>
      <c r="L18" s="34"/>
      <c r="M18" s="165" t="s">
        <v>713</v>
      </c>
    </row>
    <row r="19" spans="1:20" ht="17.100000000000001" customHeight="1">
      <c r="A19" s="194">
        <v>45349</v>
      </c>
      <c r="B19" s="227" t="s">
        <v>566</v>
      </c>
      <c r="C19" s="196"/>
      <c r="D19" s="197"/>
      <c r="E19" s="198"/>
      <c r="F19" s="199">
        <v>1</v>
      </c>
      <c r="G19" s="208">
        <f t="shared" si="0"/>
        <v>273.93</v>
      </c>
      <c r="H19" s="198">
        <f t="shared" si="1"/>
        <v>273.93</v>
      </c>
      <c r="I19" s="201">
        <f t="shared" si="2"/>
        <v>5</v>
      </c>
      <c r="J19" s="202">
        <f t="shared" si="3"/>
        <v>273.93</v>
      </c>
      <c r="K19" s="203">
        <f t="shared" si="4"/>
        <v>1369.65</v>
      </c>
      <c r="L19" s="204"/>
      <c r="M19" s="205" t="s">
        <v>714</v>
      </c>
    </row>
    <row r="20" spans="1:20" ht="17.100000000000001" customHeight="1">
      <c r="A20" s="17">
        <v>45355</v>
      </c>
      <c r="B20" s="58" t="s">
        <v>585</v>
      </c>
      <c r="C20" s="19"/>
      <c r="D20" s="20"/>
      <c r="E20" s="21"/>
      <c r="F20" s="22">
        <v>1</v>
      </c>
      <c r="G20" s="23">
        <f t="shared" si="0"/>
        <v>273.93</v>
      </c>
      <c r="H20" s="21">
        <f t="shared" si="1"/>
        <v>273.93</v>
      </c>
      <c r="I20" s="24">
        <f t="shared" si="2"/>
        <v>4</v>
      </c>
      <c r="J20" s="174">
        <f t="shared" si="3"/>
        <v>273.93</v>
      </c>
      <c r="K20" s="21">
        <f t="shared" si="4"/>
        <v>1095.72</v>
      </c>
      <c r="L20" s="26"/>
      <c r="M20" s="165" t="s">
        <v>723</v>
      </c>
      <c r="P20" s="55"/>
      <c r="Q20" s="53"/>
      <c r="R20" s="61"/>
      <c r="S20" s="62"/>
      <c r="T20" s="62"/>
    </row>
    <row r="21" spans="1:20" ht="17.100000000000001" customHeight="1">
      <c r="A21" s="17">
        <v>45358</v>
      </c>
      <c r="B21" s="58" t="s">
        <v>591</v>
      </c>
      <c r="C21" s="28"/>
      <c r="D21" s="29"/>
      <c r="E21" s="21"/>
      <c r="F21" s="30">
        <v>1</v>
      </c>
      <c r="G21" s="31">
        <f t="shared" si="0"/>
        <v>273.93</v>
      </c>
      <c r="H21" s="21">
        <f t="shared" si="1"/>
        <v>273.93</v>
      </c>
      <c r="I21" s="32">
        <f t="shared" si="2"/>
        <v>3</v>
      </c>
      <c r="J21" s="40">
        <f t="shared" si="3"/>
        <v>273.93</v>
      </c>
      <c r="K21" s="33">
        <f t="shared" si="4"/>
        <v>821.79</v>
      </c>
      <c r="L21" s="34"/>
      <c r="M21" s="165" t="s">
        <v>739</v>
      </c>
      <c r="P21" s="55"/>
      <c r="Q21" s="53"/>
      <c r="R21" s="61"/>
      <c r="S21" s="62"/>
      <c r="T21" s="62"/>
    </row>
    <row r="22" spans="1:20" ht="17.100000000000001" customHeight="1">
      <c r="A22" s="17">
        <v>45358</v>
      </c>
      <c r="B22" s="36" t="s">
        <v>607</v>
      </c>
      <c r="C22" s="28"/>
      <c r="D22" s="29"/>
      <c r="E22" s="21"/>
      <c r="F22" s="30">
        <v>1</v>
      </c>
      <c r="G22" s="31">
        <f t="shared" si="0"/>
        <v>273.93</v>
      </c>
      <c r="H22" s="21">
        <f t="shared" si="1"/>
        <v>273.93</v>
      </c>
      <c r="I22" s="32">
        <f t="shared" si="2"/>
        <v>2</v>
      </c>
      <c r="J22" s="40">
        <f t="shared" si="3"/>
        <v>273.93</v>
      </c>
      <c r="K22" s="33">
        <f t="shared" si="4"/>
        <v>547.86</v>
      </c>
      <c r="L22" s="34"/>
      <c r="M22" s="165" t="s">
        <v>740</v>
      </c>
    </row>
    <row r="23" spans="1:20" ht="17.100000000000001" customHeight="1">
      <c r="A23" s="194">
        <v>45358</v>
      </c>
      <c r="B23" s="207" t="s">
        <v>566</v>
      </c>
      <c r="C23" s="196"/>
      <c r="D23" s="197"/>
      <c r="E23" s="198"/>
      <c r="F23" s="199">
        <v>2</v>
      </c>
      <c r="G23" s="208">
        <f t="shared" si="0"/>
        <v>273.93</v>
      </c>
      <c r="H23" s="198">
        <f t="shared" si="1"/>
        <v>547.86</v>
      </c>
      <c r="I23" s="201">
        <f t="shared" si="2"/>
        <v>0</v>
      </c>
      <c r="J23" s="202">
        <v>0</v>
      </c>
      <c r="K23" s="203">
        <f t="shared" si="4"/>
        <v>0</v>
      </c>
      <c r="L23" s="204"/>
      <c r="M23" s="205" t="s">
        <v>741</v>
      </c>
    </row>
    <row r="24" spans="1:20" ht="17.100000000000001" customHeight="1">
      <c r="A24" s="17">
        <v>45469</v>
      </c>
      <c r="B24" s="58" t="s">
        <v>1128</v>
      </c>
      <c r="C24" s="19">
        <v>10</v>
      </c>
      <c r="D24" s="20">
        <v>300</v>
      </c>
      <c r="E24" s="21">
        <f>C24*D24</f>
        <v>3000</v>
      </c>
      <c r="F24" s="22"/>
      <c r="G24" s="23">
        <f t="shared" si="0"/>
        <v>0</v>
      </c>
      <c r="H24" s="21">
        <f t="shared" si="1"/>
        <v>0</v>
      </c>
      <c r="I24" s="24">
        <f t="shared" si="2"/>
        <v>10</v>
      </c>
      <c r="J24" s="174">
        <f t="shared" ref="J24:J33" si="5">ROUND(((K23+E24)-H24)/I24,2)</f>
        <v>300</v>
      </c>
      <c r="K24" s="21">
        <f t="shared" si="4"/>
        <v>3000</v>
      </c>
      <c r="L24" s="26"/>
      <c r="M24" s="165" t="s">
        <v>1180</v>
      </c>
    </row>
    <row r="25" spans="1:20" ht="17.100000000000001" customHeight="1">
      <c r="A25" s="17">
        <v>45517</v>
      </c>
      <c r="B25" s="36" t="s">
        <v>572</v>
      </c>
      <c r="C25" s="28"/>
      <c r="D25" s="29"/>
      <c r="E25" s="21"/>
      <c r="F25" s="30">
        <v>2</v>
      </c>
      <c r="G25" s="31">
        <f t="shared" si="0"/>
        <v>300</v>
      </c>
      <c r="H25" s="21">
        <f t="shared" si="1"/>
        <v>600</v>
      </c>
      <c r="I25" s="32">
        <f t="shared" si="2"/>
        <v>8</v>
      </c>
      <c r="J25" s="40">
        <f t="shared" si="5"/>
        <v>300</v>
      </c>
      <c r="K25" s="33">
        <f t="shared" si="4"/>
        <v>2400</v>
      </c>
      <c r="L25" s="34"/>
      <c r="M25" s="165" t="s">
        <v>1169</v>
      </c>
    </row>
    <row r="26" spans="1:20" ht="17.100000000000001" customHeight="1">
      <c r="A26" s="17">
        <v>45518</v>
      </c>
      <c r="B26" s="36" t="s">
        <v>577</v>
      </c>
      <c r="C26" s="28"/>
      <c r="D26" s="29"/>
      <c r="E26" s="21"/>
      <c r="F26" s="30">
        <v>1</v>
      </c>
      <c r="G26" s="31">
        <f t="shared" si="0"/>
        <v>300</v>
      </c>
      <c r="H26" s="21">
        <f t="shared" si="1"/>
        <v>300</v>
      </c>
      <c r="I26" s="32">
        <f t="shared" si="2"/>
        <v>7</v>
      </c>
      <c r="J26" s="40">
        <f t="shared" si="5"/>
        <v>300</v>
      </c>
      <c r="K26" s="33">
        <f t="shared" si="4"/>
        <v>2100</v>
      </c>
      <c r="L26" s="34"/>
      <c r="M26" s="165" t="s">
        <v>1174</v>
      </c>
    </row>
    <row r="27" spans="1:20" ht="17.100000000000001" customHeight="1">
      <c r="A27" s="17">
        <v>45520</v>
      </c>
      <c r="B27" s="36" t="s">
        <v>588</v>
      </c>
      <c r="C27" s="28"/>
      <c r="D27" s="29"/>
      <c r="E27" s="21"/>
      <c r="F27" s="30">
        <v>1</v>
      </c>
      <c r="G27" s="31">
        <f t="shared" si="0"/>
        <v>300</v>
      </c>
      <c r="H27" s="21">
        <f t="shared" si="1"/>
        <v>300</v>
      </c>
      <c r="I27" s="32">
        <f t="shared" si="2"/>
        <v>6</v>
      </c>
      <c r="J27" s="40">
        <f t="shared" si="5"/>
        <v>300</v>
      </c>
      <c r="K27" s="33">
        <f t="shared" si="4"/>
        <v>1800</v>
      </c>
      <c r="L27" s="34"/>
      <c r="M27" s="165" t="s">
        <v>1191</v>
      </c>
    </row>
    <row r="28" spans="1:20" ht="17.100000000000001" customHeight="1">
      <c r="A28" s="17">
        <v>45524</v>
      </c>
      <c r="B28" s="36" t="s">
        <v>566</v>
      </c>
      <c r="C28" s="28"/>
      <c r="D28" s="29"/>
      <c r="E28" s="21"/>
      <c r="F28" s="30">
        <v>2</v>
      </c>
      <c r="G28" s="31">
        <f t="shared" si="0"/>
        <v>300</v>
      </c>
      <c r="H28" s="21">
        <f t="shared" si="1"/>
        <v>600</v>
      </c>
      <c r="I28" s="32">
        <f t="shared" si="2"/>
        <v>4</v>
      </c>
      <c r="J28" s="40">
        <f t="shared" si="5"/>
        <v>300</v>
      </c>
      <c r="K28" s="33">
        <f t="shared" si="4"/>
        <v>1200</v>
      </c>
      <c r="L28" s="34"/>
      <c r="M28" s="165" t="s">
        <v>1197</v>
      </c>
    </row>
    <row r="29" spans="1:20" ht="17.100000000000001" customHeight="1">
      <c r="A29" s="17">
        <v>45544</v>
      </c>
      <c r="B29" s="36" t="s">
        <v>605</v>
      </c>
      <c r="C29" s="28"/>
      <c r="D29" s="29"/>
      <c r="E29" s="21"/>
      <c r="F29" s="30">
        <v>1</v>
      </c>
      <c r="G29" s="31">
        <f t="shared" si="0"/>
        <v>300</v>
      </c>
      <c r="H29" s="21">
        <f t="shared" si="1"/>
        <v>300</v>
      </c>
      <c r="I29" s="32">
        <f t="shared" si="2"/>
        <v>3</v>
      </c>
      <c r="J29" s="40">
        <f t="shared" si="5"/>
        <v>300</v>
      </c>
      <c r="K29" s="33">
        <f t="shared" si="4"/>
        <v>900</v>
      </c>
      <c r="L29" s="34"/>
      <c r="M29" s="165" t="s">
        <v>1245</v>
      </c>
    </row>
    <row r="30" spans="1:20" ht="17.100000000000001" customHeight="1">
      <c r="A30" s="17">
        <v>45547</v>
      </c>
      <c r="B30" s="36" t="s">
        <v>577</v>
      </c>
      <c r="C30" s="28"/>
      <c r="D30" s="29"/>
      <c r="E30" s="21"/>
      <c r="F30" s="30">
        <v>2</v>
      </c>
      <c r="G30" s="31">
        <f t="shared" si="0"/>
        <v>300</v>
      </c>
      <c r="H30" s="21">
        <f t="shared" si="1"/>
        <v>600</v>
      </c>
      <c r="I30" s="32">
        <f t="shared" si="2"/>
        <v>1</v>
      </c>
      <c r="J30" s="40">
        <f t="shared" si="5"/>
        <v>300</v>
      </c>
      <c r="K30" s="33">
        <f t="shared" si="4"/>
        <v>300</v>
      </c>
      <c r="L30" s="34"/>
      <c r="M30" s="165" t="s">
        <v>1268</v>
      </c>
    </row>
    <row r="31" spans="1:20" ht="17.100000000000001" customHeight="1">
      <c r="A31" s="17">
        <v>45547</v>
      </c>
      <c r="B31" s="36" t="s">
        <v>591</v>
      </c>
      <c r="C31" s="28"/>
      <c r="D31" s="29"/>
      <c r="E31" s="21"/>
      <c r="F31" s="30">
        <v>1</v>
      </c>
      <c r="G31" s="31">
        <f t="shared" si="0"/>
        <v>300</v>
      </c>
      <c r="H31" s="21">
        <f t="shared" si="1"/>
        <v>300</v>
      </c>
      <c r="I31" s="32">
        <f t="shared" si="2"/>
        <v>0</v>
      </c>
      <c r="J31" s="40">
        <v>0</v>
      </c>
      <c r="K31" s="33">
        <f t="shared" si="4"/>
        <v>0</v>
      </c>
      <c r="L31" s="34"/>
      <c r="M31" s="165" t="s">
        <v>1271</v>
      </c>
    </row>
    <row r="32" spans="1:20" ht="17.100000000000001" customHeight="1">
      <c r="A32" s="17"/>
      <c r="B32" s="36"/>
      <c r="C32" s="28"/>
      <c r="D32" s="29"/>
      <c r="E32" s="21"/>
      <c r="F32" s="30"/>
      <c r="G32" s="31">
        <f t="shared" si="0"/>
        <v>0</v>
      </c>
      <c r="H32" s="21">
        <f t="shared" si="1"/>
        <v>0</v>
      </c>
      <c r="I32" s="32">
        <f t="shared" si="2"/>
        <v>0</v>
      </c>
      <c r="J32" s="40" t="e">
        <f t="shared" si="5"/>
        <v>#DIV/0!</v>
      </c>
      <c r="K32" s="33" t="e">
        <f t="shared" si="4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 t="e">
        <f t="shared" si="0"/>
        <v>#DIV/0!</v>
      </c>
      <c r="H33" s="21" t="e">
        <f t="shared" si="1"/>
        <v>#DIV/0!</v>
      </c>
      <c r="I33" s="32">
        <f t="shared" si="2"/>
        <v>0</v>
      </c>
      <c r="J33" s="40" t="e">
        <f t="shared" si="5"/>
        <v>#DIV/0!</v>
      </c>
      <c r="K33" s="33" t="e">
        <f t="shared" si="4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 t="e">
        <f t="shared" ref="G34:G41" si="6">J33</f>
        <v>#DIV/0!</v>
      </c>
      <c r="H34" s="21" t="e">
        <f t="shared" ref="H34:H41" si="7">G34*F34</f>
        <v>#DIV/0!</v>
      </c>
      <c r="I34" s="32">
        <f t="shared" ref="I34:I41" si="8">+I33+C34-F34</f>
        <v>0</v>
      </c>
      <c r="J34" s="40" t="e">
        <f t="shared" ref="J34:J41" si="9">ROUND(((K33+E34)-H34)/I34,2)</f>
        <v>#DIV/0!</v>
      </c>
      <c r="K34" s="33" t="e">
        <f t="shared" ref="K34:K41" si="10">ROUND(I34*J34,2)</f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 t="e">
        <f t="shared" si="6"/>
        <v>#DIV/0!</v>
      </c>
      <c r="H35" s="21" t="e">
        <f t="shared" si="7"/>
        <v>#DIV/0!</v>
      </c>
      <c r="I35" s="32">
        <f t="shared" si="8"/>
        <v>0</v>
      </c>
      <c r="J35" s="40" t="e">
        <f t="shared" si="9"/>
        <v>#DIV/0!</v>
      </c>
      <c r="K35" s="33" t="e">
        <f t="shared" si="10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 t="e">
        <f t="shared" si="6"/>
        <v>#DIV/0!</v>
      </c>
      <c r="H36" s="21" t="e">
        <f t="shared" si="7"/>
        <v>#DIV/0!</v>
      </c>
      <c r="I36" s="32">
        <f t="shared" si="8"/>
        <v>0</v>
      </c>
      <c r="J36" s="40" t="e">
        <f t="shared" si="9"/>
        <v>#DIV/0!</v>
      </c>
      <c r="K36" s="33" t="e">
        <f t="shared" si="10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 t="e">
        <f t="shared" si="6"/>
        <v>#DIV/0!</v>
      </c>
      <c r="H37" s="21" t="e">
        <f t="shared" si="7"/>
        <v>#DIV/0!</v>
      </c>
      <c r="I37" s="32">
        <f t="shared" si="8"/>
        <v>0</v>
      </c>
      <c r="J37" s="40" t="e">
        <f t="shared" si="9"/>
        <v>#DIV/0!</v>
      </c>
      <c r="K37" s="33" t="e">
        <f t="shared" si="10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 t="e">
        <f t="shared" si="6"/>
        <v>#DIV/0!</v>
      </c>
      <c r="H38" s="21" t="e">
        <f t="shared" si="7"/>
        <v>#DIV/0!</v>
      </c>
      <c r="I38" s="32">
        <f t="shared" si="8"/>
        <v>0</v>
      </c>
      <c r="J38" s="40" t="e">
        <f t="shared" si="9"/>
        <v>#DIV/0!</v>
      </c>
      <c r="K38" s="33" t="e">
        <f t="shared" si="10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 t="e">
        <f t="shared" si="6"/>
        <v>#DIV/0!</v>
      </c>
      <c r="H39" s="21" t="e">
        <f t="shared" si="7"/>
        <v>#DIV/0!</v>
      </c>
      <c r="I39" s="32">
        <f t="shared" si="8"/>
        <v>0</v>
      </c>
      <c r="J39" s="40" t="e">
        <f t="shared" si="9"/>
        <v>#DIV/0!</v>
      </c>
      <c r="K39" s="33" t="e">
        <f t="shared" si="10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 t="e">
        <f t="shared" si="6"/>
        <v>#DIV/0!</v>
      </c>
      <c r="H40" s="21" t="e">
        <f t="shared" si="7"/>
        <v>#DIV/0!</v>
      </c>
      <c r="I40" s="32">
        <f t="shared" si="8"/>
        <v>0</v>
      </c>
      <c r="J40" s="40" t="e">
        <f t="shared" si="9"/>
        <v>#DIV/0!</v>
      </c>
      <c r="K40" s="33" t="e">
        <f t="shared" si="10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 t="e">
        <f t="shared" si="6"/>
        <v>#DIV/0!</v>
      </c>
      <c r="H41" s="21" t="e">
        <f t="shared" si="7"/>
        <v>#DIV/0!</v>
      </c>
      <c r="I41" s="32">
        <f t="shared" si="8"/>
        <v>0</v>
      </c>
      <c r="J41" s="40" t="e">
        <f t="shared" si="9"/>
        <v>#DIV/0!</v>
      </c>
      <c r="K41" s="33" t="e">
        <f t="shared" si="10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 t="e">
        <f t="shared" ref="G42:G68" si="11">J41</f>
        <v>#DIV/0!</v>
      </c>
      <c r="H42" s="21" t="e">
        <f t="shared" ref="H42:H68" si="12">G42*F42</f>
        <v>#DIV/0!</v>
      </c>
      <c r="I42" s="32">
        <f>+I41+C42-F42</f>
        <v>0</v>
      </c>
      <c r="J42" s="40" t="e">
        <f>ROUND(((K41+E42)-H42)/I42,2)</f>
        <v>#DIV/0!</v>
      </c>
      <c r="K42" s="33" t="e">
        <f>ROUND(I42*J42,2)</f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 t="e">
        <f t="shared" si="11"/>
        <v>#DIV/0!</v>
      </c>
      <c r="H43" s="21" t="e">
        <f t="shared" si="12"/>
        <v>#DIV/0!</v>
      </c>
      <c r="I43" s="32">
        <f t="shared" ref="I43:I106" si="13">+I42+C43-F43</f>
        <v>0</v>
      </c>
      <c r="J43" s="40">
        <v>0</v>
      </c>
      <c r="K43" s="33">
        <f t="shared" ref="K43:K106" si="14">ROUND(I43*J43,2)</f>
        <v>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>
        <f t="shared" si="11"/>
        <v>0</v>
      </c>
      <c r="H44" s="21">
        <f t="shared" si="12"/>
        <v>0</v>
      </c>
      <c r="I44" s="32">
        <f>+I43+C44-F44</f>
        <v>0</v>
      </c>
      <c r="J44" s="40" t="e">
        <f>ROUND(((K43+E44)-H44)/I44,2)</f>
        <v>#DIV/0!</v>
      </c>
      <c r="K44" s="33" t="e">
        <f>ROUND(I44*J44,2)</f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 t="e">
        <f t="shared" si="11"/>
        <v>#DIV/0!</v>
      </c>
      <c r="H45" s="21" t="e">
        <f t="shared" si="12"/>
        <v>#DIV/0!</v>
      </c>
      <c r="I45" s="32">
        <f>+I44+C45-F45</f>
        <v>0</v>
      </c>
      <c r="J45" s="40" t="e">
        <f>ROUND(((K44+E45)-H45)/I45,2)</f>
        <v>#DIV/0!</v>
      </c>
      <c r="K45" s="33" t="e">
        <f>ROUND(I45*J45,2)</f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 t="e">
        <f t="shared" si="11"/>
        <v>#DIV/0!</v>
      </c>
      <c r="H46" s="21" t="e">
        <f t="shared" si="12"/>
        <v>#DIV/0!</v>
      </c>
      <c r="I46" s="32">
        <f t="shared" si="13"/>
        <v>0</v>
      </c>
      <c r="J46" s="40" t="e">
        <f t="shared" ref="J46:J106" si="15">ROUND(((K45+E46)-H46)/I46,2)</f>
        <v>#DIV/0!</v>
      </c>
      <c r="K46" s="33" t="e">
        <f t="shared" si="14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 t="e">
        <f t="shared" si="11"/>
        <v>#DIV/0!</v>
      </c>
      <c r="H47" s="21" t="e">
        <f t="shared" si="12"/>
        <v>#DIV/0!</v>
      </c>
      <c r="I47" s="32">
        <f t="shared" si="13"/>
        <v>0</v>
      </c>
      <c r="J47" s="40" t="e">
        <f t="shared" si="15"/>
        <v>#DIV/0!</v>
      </c>
      <c r="K47" s="33" t="e">
        <f t="shared" si="14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 t="e">
        <f t="shared" si="11"/>
        <v>#DIV/0!</v>
      </c>
      <c r="H48" s="21" t="e">
        <f t="shared" si="12"/>
        <v>#DIV/0!</v>
      </c>
      <c r="I48" s="32">
        <f t="shared" si="13"/>
        <v>0</v>
      </c>
      <c r="J48" s="40" t="e">
        <f t="shared" si="15"/>
        <v>#DIV/0!</v>
      </c>
      <c r="K48" s="33" t="e">
        <f t="shared" si="14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 t="e">
        <f t="shared" si="11"/>
        <v>#DIV/0!</v>
      </c>
      <c r="H49" s="21" t="e">
        <f t="shared" si="12"/>
        <v>#DIV/0!</v>
      </c>
      <c r="I49" s="32">
        <f t="shared" si="13"/>
        <v>0</v>
      </c>
      <c r="J49" s="40" t="e">
        <f t="shared" si="15"/>
        <v>#DIV/0!</v>
      </c>
      <c r="K49" s="33" t="e">
        <f t="shared" si="14"/>
        <v>#DIV/0!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 t="e">
        <f t="shared" si="11"/>
        <v>#DIV/0!</v>
      </c>
      <c r="H50" s="21" t="e">
        <f t="shared" si="12"/>
        <v>#DIV/0!</v>
      </c>
      <c r="I50" s="32">
        <f t="shared" si="13"/>
        <v>0</v>
      </c>
      <c r="J50" s="40" t="e">
        <f t="shared" si="15"/>
        <v>#DIV/0!</v>
      </c>
      <c r="K50" s="33" t="e">
        <f t="shared" si="14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 t="e">
        <f t="shared" si="11"/>
        <v>#DIV/0!</v>
      </c>
      <c r="H51" s="21" t="e">
        <f t="shared" si="12"/>
        <v>#DIV/0!</v>
      </c>
      <c r="I51" s="32">
        <f t="shared" si="13"/>
        <v>0</v>
      </c>
      <c r="J51" s="40" t="e">
        <f t="shared" si="15"/>
        <v>#DIV/0!</v>
      </c>
      <c r="K51" s="33" t="e">
        <f t="shared" si="14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 t="e">
        <f t="shared" si="11"/>
        <v>#DIV/0!</v>
      </c>
      <c r="H52" s="21" t="e">
        <f t="shared" si="12"/>
        <v>#DIV/0!</v>
      </c>
      <c r="I52" s="32">
        <f t="shared" ref="I52:I68" si="16">+I51+C52-F52</f>
        <v>0</v>
      </c>
      <c r="J52" s="40" t="e">
        <f t="shared" ref="J52:J68" si="17">ROUND(((K51+E52)-H52)/I52,2)</f>
        <v>#DIV/0!</v>
      </c>
      <c r="K52" s="33" t="e">
        <f t="shared" ref="K52:K68" si="18">ROUND(I52*J52,2)</f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 t="e">
        <f t="shared" si="11"/>
        <v>#DIV/0!</v>
      </c>
      <c r="H53" s="21" t="e">
        <f t="shared" si="12"/>
        <v>#DIV/0!</v>
      </c>
      <c r="I53" s="32">
        <f t="shared" si="16"/>
        <v>0</v>
      </c>
      <c r="J53" s="40" t="e">
        <f t="shared" si="17"/>
        <v>#DIV/0!</v>
      </c>
      <c r="K53" s="33" t="e">
        <f t="shared" si="18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 t="e">
        <f t="shared" si="11"/>
        <v>#DIV/0!</v>
      </c>
      <c r="H54" s="21" t="e">
        <f t="shared" si="12"/>
        <v>#DIV/0!</v>
      </c>
      <c r="I54" s="32">
        <f t="shared" si="16"/>
        <v>0</v>
      </c>
      <c r="J54" s="40" t="e">
        <f t="shared" si="17"/>
        <v>#DIV/0!</v>
      </c>
      <c r="K54" s="33" t="e">
        <f t="shared" si="18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 t="e">
        <f t="shared" si="11"/>
        <v>#DIV/0!</v>
      </c>
      <c r="H55" s="21" t="e">
        <f t="shared" si="12"/>
        <v>#DIV/0!</v>
      </c>
      <c r="I55" s="32">
        <f t="shared" si="16"/>
        <v>0</v>
      </c>
      <c r="J55" s="40" t="e">
        <f t="shared" si="17"/>
        <v>#DIV/0!</v>
      </c>
      <c r="K55" s="33" t="e">
        <f t="shared" si="18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 t="e">
        <f t="shared" si="11"/>
        <v>#DIV/0!</v>
      </c>
      <c r="H56" s="21" t="e">
        <f t="shared" si="12"/>
        <v>#DIV/0!</v>
      </c>
      <c r="I56" s="32">
        <f t="shared" si="16"/>
        <v>0</v>
      </c>
      <c r="J56" s="40" t="e">
        <f t="shared" si="17"/>
        <v>#DIV/0!</v>
      </c>
      <c r="K56" s="33" t="e">
        <f t="shared" si="18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 t="e">
        <f t="shared" si="11"/>
        <v>#DIV/0!</v>
      </c>
      <c r="H57" s="21" t="e">
        <f t="shared" si="12"/>
        <v>#DIV/0!</v>
      </c>
      <c r="I57" s="32">
        <f t="shared" si="16"/>
        <v>0</v>
      </c>
      <c r="J57" s="40" t="e">
        <f t="shared" si="17"/>
        <v>#DIV/0!</v>
      </c>
      <c r="K57" s="33" t="e">
        <f t="shared" si="18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 t="e">
        <f t="shared" si="11"/>
        <v>#DIV/0!</v>
      </c>
      <c r="H58" s="21" t="e">
        <f t="shared" si="12"/>
        <v>#DIV/0!</v>
      </c>
      <c r="I58" s="32">
        <f t="shared" si="16"/>
        <v>0</v>
      </c>
      <c r="J58" s="40" t="e">
        <f t="shared" si="17"/>
        <v>#DIV/0!</v>
      </c>
      <c r="K58" s="33" t="e">
        <f t="shared" si="18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 t="e">
        <f t="shared" si="11"/>
        <v>#DIV/0!</v>
      </c>
      <c r="H59" s="21" t="e">
        <f t="shared" si="12"/>
        <v>#DIV/0!</v>
      </c>
      <c r="I59" s="32">
        <f t="shared" si="16"/>
        <v>0</v>
      </c>
      <c r="J59" s="40" t="e">
        <f t="shared" si="17"/>
        <v>#DIV/0!</v>
      </c>
      <c r="K59" s="33" t="e">
        <f t="shared" si="18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 t="e">
        <f t="shared" si="11"/>
        <v>#DIV/0!</v>
      </c>
      <c r="H60" s="21" t="e">
        <f t="shared" si="12"/>
        <v>#DIV/0!</v>
      </c>
      <c r="I60" s="32">
        <f t="shared" si="16"/>
        <v>0</v>
      </c>
      <c r="J60" s="40" t="e">
        <f t="shared" si="17"/>
        <v>#DIV/0!</v>
      </c>
      <c r="K60" s="33" t="e">
        <f t="shared" si="18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 t="e">
        <f t="shared" si="11"/>
        <v>#DIV/0!</v>
      </c>
      <c r="H61" s="21" t="e">
        <f t="shared" si="12"/>
        <v>#DIV/0!</v>
      </c>
      <c r="I61" s="32">
        <f t="shared" si="16"/>
        <v>0</v>
      </c>
      <c r="J61" s="40" t="e">
        <f t="shared" si="17"/>
        <v>#DIV/0!</v>
      </c>
      <c r="K61" s="33" t="e">
        <f t="shared" si="18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 t="e">
        <f t="shared" si="11"/>
        <v>#DIV/0!</v>
      </c>
      <c r="H62" s="21" t="e">
        <f t="shared" si="12"/>
        <v>#DIV/0!</v>
      </c>
      <c r="I62" s="32">
        <f t="shared" si="16"/>
        <v>0</v>
      </c>
      <c r="J62" s="40" t="e">
        <f t="shared" si="17"/>
        <v>#DIV/0!</v>
      </c>
      <c r="K62" s="33" t="e">
        <f t="shared" si="18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 t="e">
        <f t="shared" si="11"/>
        <v>#DIV/0!</v>
      </c>
      <c r="H63" s="21" t="e">
        <f t="shared" si="12"/>
        <v>#DIV/0!</v>
      </c>
      <c r="I63" s="32">
        <f t="shared" si="16"/>
        <v>0</v>
      </c>
      <c r="J63" s="40" t="e">
        <f t="shared" si="17"/>
        <v>#DIV/0!</v>
      </c>
      <c r="K63" s="33" t="e">
        <f t="shared" si="18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 t="e">
        <f t="shared" si="11"/>
        <v>#DIV/0!</v>
      </c>
      <c r="H64" s="21" t="e">
        <f t="shared" si="12"/>
        <v>#DIV/0!</v>
      </c>
      <c r="I64" s="32">
        <f t="shared" si="16"/>
        <v>0</v>
      </c>
      <c r="J64" s="40" t="e">
        <f t="shared" si="17"/>
        <v>#DIV/0!</v>
      </c>
      <c r="K64" s="33" t="e">
        <f t="shared" si="18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 t="e">
        <f t="shared" si="11"/>
        <v>#DIV/0!</v>
      </c>
      <c r="H65" s="21" t="e">
        <f t="shared" si="12"/>
        <v>#DIV/0!</v>
      </c>
      <c r="I65" s="32">
        <f t="shared" si="16"/>
        <v>0</v>
      </c>
      <c r="J65" s="40" t="e">
        <f t="shared" si="17"/>
        <v>#DIV/0!</v>
      </c>
      <c r="K65" s="33" t="e">
        <f t="shared" si="18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 t="e">
        <f t="shared" si="11"/>
        <v>#DIV/0!</v>
      </c>
      <c r="H66" s="21" t="e">
        <f t="shared" si="12"/>
        <v>#DIV/0!</v>
      </c>
      <c r="I66" s="32">
        <f t="shared" si="16"/>
        <v>0</v>
      </c>
      <c r="J66" s="40" t="e">
        <f t="shared" si="17"/>
        <v>#DIV/0!</v>
      </c>
      <c r="K66" s="33" t="e">
        <f t="shared" si="18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 t="e">
        <f t="shared" si="11"/>
        <v>#DIV/0!</v>
      </c>
      <c r="H67" s="21" t="e">
        <f t="shared" si="12"/>
        <v>#DIV/0!</v>
      </c>
      <c r="I67" s="32">
        <f t="shared" si="16"/>
        <v>0</v>
      </c>
      <c r="J67" s="40" t="e">
        <f t="shared" si="17"/>
        <v>#DIV/0!</v>
      </c>
      <c r="K67" s="33" t="e">
        <f t="shared" si="18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 t="e">
        <f t="shared" si="11"/>
        <v>#DIV/0!</v>
      </c>
      <c r="H68" s="21" t="e">
        <f t="shared" si="12"/>
        <v>#DIV/0!</v>
      </c>
      <c r="I68" s="32">
        <f t="shared" si="16"/>
        <v>0</v>
      </c>
      <c r="J68" s="40" t="e">
        <f t="shared" si="17"/>
        <v>#DIV/0!</v>
      </c>
      <c r="K68" s="33" t="e">
        <f t="shared" si="18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3"/>
        <v>0</v>
      </c>
      <c r="J69" s="40" t="e">
        <f t="shared" si="15"/>
        <v>#DIV/0!</v>
      </c>
      <c r="K69" s="33" t="e">
        <f t="shared" si="14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3"/>
        <v>0</v>
      </c>
      <c r="J70" s="40" t="e">
        <f t="shared" si="15"/>
        <v>#DIV/0!</v>
      </c>
      <c r="K70" s="33" t="e">
        <f t="shared" si="14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3"/>
        <v>0</v>
      </c>
      <c r="J71" s="40" t="e">
        <f t="shared" si="15"/>
        <v>#DIV/0!</v>
      </c>
      <c r="K71" s="33" t="e">
        <f t="shared" si="14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3"/>
        <v>0</v>
      </c>
      <c r="J72" s="40" t="e">
        <f t="shared" si="15"/>
        <v>#DIV/0!</v>
      </c>
      <c r="K72" s="33" t="e">
        <f t="shared" si="14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3"/>
        <v>0</v>
      </c>
      <c r="J73" s="40" t="e">
        <f t="shared" si="15"/>
        <v>#DIV/0!</v>
      </c>
      <c r="K73" s="33" t="e">
        <f t="shared" si="14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3"/>
        <v>0</v>
      </c>
      <c r="J74" s="40" t="e">
        <f t="shared" si="15"/>
        <v>#DIV/0!</v>
      </c>
      <c r="K74" s="33" t="e">
        <f t="shared" si="14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3"/>
        <v>0</v>
      </c>
      <c r="J75" s="40" t="e">
        <f t="shared" si="15"/>
        <v>#DIV/0!</v>
      </c>
      <c r="K75" s="33" t="e">
        <f t="shared" si="14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3"/>
        <v>0</v>
      </c>
      <c r="J76" s="40" t="e">
        <f t="shared" si="15"/>
        <v>#DIV/0!</v>
      </c>
      <c r="K76" s="33" t="e">
        <f t="shared" si="14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3"/>
        <v>0</v>
      </c>
      <c r="J77" s="40" t="e">
        <f t="shared" si="15"/>
        <v>#DIV/0!</v>
      </c>
      <c r="K77" s="33" t="e">
        <f t="shared" si="14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3"/>
        <v>0</v>
      </c>
      <c r="J78" s="40" t="e">
        <f t="shared" si="15"/>
        <v>#DIV/0!</v>
      </c>
      <c r="K78" s="33" t="e">
        <f t="shared" si="14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3"/>
        <v>0</v>
      </c>
      <c r="J79" s="40" t="e">
        <f t="shared" si="15"/>
        <v>#DIV/0!</v>
      </c>
      <c r="K79" s="33" t="e">
        <f t="shared" si="14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3"/>
        <v>0</v>
      </c>
      <c r="J80" s="40" t="e">
        <f t="shared" si="15"/>
        <v>#DIV/0!</v>
      </c>
      <c r="K80" s="33" t="e">
        <f t="shared" si="14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3"/>
        <v>0</v>
      </c>
      <c r="J81" s="40" t="e">
        <f t="shared" si="15"/>
        <v>#DIV/0!</v>
      </c>
      <c r="K81" s="33" t="e">
        <f t="shared" si="14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3"/>
        <v>0</v>
      </c>
      <c r="J82" s="40" t="e">
        <f t="shared" si="15"/>
        <v>#DIV/0!</v>
      </c>
      <c r="K82" s="33" t="e">
        <f t="shared" si="14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3"/>
        <v>0</v>
      </c>
      <c r="J83" s="40" t="e">
        <f t="shared" si="15"/>
        <v>#DIV/0!</v>
      </c>
      <c r="K83" s="33" t="e">
        <f t="shared" si="14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3"/>
        <v>0</v>
      </c>
      <c r="J84" s="40" t="e">
        <f t="shared" si="15"/>
        <v>#DIV/0!</v>
      </c>
      <c r="K84" s="33" t="e">
        <f t="shared" si="14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3"/>
        <v>0</v>
      </c>
      <c r="J85" s="40" t="e">
        <f t="shared" si="15"/>
        <v>#DIV/0!</v>
      </c>
      <c r="K85" s="33" t="e">
        <f t="shared" si="14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3"/>
        <v>0</v>
      </c>
      <c r="J86" s="40" t="e">
        <f t="shared" si="15"/>
        <v>#DIV/0!</v>
      </c>
      <c r="K86" s="33" t="e">
        <f t="shared" si="14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3"/>
        <v>0</v>
      </c>
      <c r="J87" s="40" t="e">
        <f t="shared" si="15"/>
        <v>#DIV/0!</v>
      </c>
      <c r="K87" s="33" t="e">
        <f t="shared" si="14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3"/>
        <v>0</v>
      </c>
      <c r="J88" s="40" t="e">
        <f t="shared" si="15"/>
        <v>#DIV/0!</v>
      </c>
      <c r="K88" s="33" t="e">
        <f t="shared" si="14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3"/>
        <v>0</v>
      </c>
      <c r="J89" s="40" t="e">
        <f t="shared" si="15"/>
        <v>#DIV/0!</v>
      </c>
      <c r="K89" s="33" t="e">
        <f t="shared" si="14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3"/>
        <v>0</v>
      </c>
      <c r="J90" s="40" t="e">
        <f t="shared" si="15"/>
        <v>#DIV/0!</v>
      </c>
      <c r="K90" s="33" t="e">
        <f t="shared" si="14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3"/>
        <v>0</v>
      </c>
      <c r="J91" s="40" t="e">
        <f t="shared" si="15"/>
        <v>#DIV/0!</v>
      </c>
      <c r="K91" s="33" t="e">
        <f t="shared" si="14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3"/>
        <v>0</v>
      </c>
      <c r="J92" s="40" t="e">
        <f t="shared" si="15"/>
        <v>#DIV/0!</v>
      </c>
      <c r="K92" s="33" t="e">
        <f t="shared" si="14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3"/>
        <v>0</v>
      </c>
      <c r="J93" s="40" t="e">
        <f t="shared" si="15"/>
        <v>#DIV/0!</v>
      </c>
      <c r="K93" s="33" t="e">
        <f t="shared" si="14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3"/>
        <v>0</v>
      </c>
      <c r="J94" s="40" t="e">
        <f t="shared" si="15"/>
        <v>#DIV/0!</v>
      </c>
      <c r="K94" s="33" t="e">
        <f t="shared" si="14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3"/>
        <v>0</v>
      </c>
      <c r="J95" s="40" t="e">
        <f t="shared" si="15"/>
        <v>#DIV/0!</v>
      </c>
      <c r="K95" s="33" t="e">
        <f t="shared" si="14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3"/>
        <v>0</v>
      </c>
      <c r="J96" s="40" t="e">
        <f t="shared" si="15"/>
        <v>#DIV/0!</v>
      </c>
      <c r="K96" s="33" t="e">
        <f t="shared" si="14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3"/>
        <v>0</v>
      </c>
      <c r="J97" s="40" t="e">
        <f t="shared" si="15"/>
        <v>#DIV/0!</v>
      </c>
      <c r="K97" s="33" t="e">
        <f t="shared" si="14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3"/>
        <v>0</v>
      </c>
      <c r="J98" s="40" t="e">
        <f t="shared" si="15"/>
        <v>#DIV/0!</v>
      </c>
      <c r="K98" s="33" t="e">
        <f t="shared" si="14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3"/>
        <v>0</v>
      </c>
      <c r="J99" s="40" t="e">
        <f t="shared" si="15"/>
        <v>#DIV/0!</v>
      </c>
      <c r="K99" s="33" t="e">
        <f t="shared" si="14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3"/>
        <v>0</v>
      </c>
      <c r="J100" s="40" t="e">
        <f t="shared" si="15"/>
        <v>#DIV/0!</v>
      </c>
      <c r="K100" s="33" t="e">
        <f t="shared" si="14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3"/>
        <v>0</v>
      </c>
      <c r="J101" s="40" t="e">
        <f t="shared" si="15"/>
        <v>#DIV/0!</v>
      </c>
      <c r="K101" s="33" t="e">
        <f t="shared" si="14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3"/>
        <v>0</v>
      </c>
      <c r="J102" s="40" t="e">
        <f t="shared" si="15"/>
        <v>#DIV/0!</v>
      </c>
      <c r="K102" s="33" t="e">
        <f t="shared" si="14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3"/>
        <v>0</v>
      </c>
      <c r="J103" s="40" t="e">
        <f t="shared" si="15"/>
        <v>#DIV/0!</v>
      </c>
      <c r="K103" s="33" t="e">
        <f t="shared" si="14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3"/>
        <v>0</v>
      </c>
      <c r="J104" s="40" t="e">
        <f t="shared" si="15"/>
        <v>#DIV/0!</v>
      </c>
      <c r="K104" s="33" t="e">
        <f t="shared" si="14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3"/>
        <v>0</v>
      </c>
      <c r="J105" s="40" t="e">
        <f t="shared" si="15"/>
        <v>#DIV/0!</v>
      </c>
      <c r="K105" s="33" t="e">
        <f t="shared" si="14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3"/>
        <v>0</v>
      </c>
      <c r="J106" s="40" t="e">
        <f t="shared" si="15"/>
        <v>#DIV/0!</v>
      </c>
      <c r="K106" s="33" t="e">
        <f t="shared" si="14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ref="I107:I119" si="19">+I106+C107-F107</f>
        <v>0</v>
      </c>
      <c r="J107" s="40" t="e">
        <f t="shared" ref="J107:J119" si="20">ROUND(((K106+E107)-H107)/I107,2)</f>
        <v>#DIV/0!</v>
      </c>
      <c r="K107" s="33" t="e">
        <f t="shared" ref="K107:K119" si="21">ROUND(I107*J107,2)</f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9"/>
        <v>0</v>
      </c>
      <c r="J108" s="40" t="e">
        <f t="shared" si="20"/>
        <v>#DIV/0!</v>
      </c>
      <c r="K108" s="33" t="e">
        <f t="shared" si="21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9"/>
        <v>0</v>
      </c>
      <c r="J109" s="40" t="e">
        <f t="shared" si="20"/>
        <v>#DIV/0!</v>
      </c>
      <c r="K109" s="33" t="e">
        <f t="shared" si="21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9"/>
        <v>0</v>
      </c>
      <c r="J110" s="40" t="e">
        <f t="shared" si="20"/>
        <v>#DIV/0!</v>
      </c>
      <c r="K110" s="33" t="e">
        <f t="shared" si="21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9"/>
        <v>0</v>
      </c>
      <c r="J111" s="40" t="e">
        <f t="shared" si="20"/>
        <v>#DIV/0!</v>
      </c>
      <c r="K111" s="33" t="e">
        <f t="shared" si="21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9"/>
        <v>0</v>
      </c>
      <c r="J112" s="40" t="e">
        <f t="shared" si="20"/>
        <v>#DIV/0!</v>
      </c>
      <c r="K112" s="33" t="e">
        <f t="shared" si="21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9"/>
        <v>0</v>
      </c>
      <c r="J113" s="40" t="e">
        <f t="shared" si="20"/>
        <v>#DIV/0!</v>
      </c>
      <c r="K113" s="33" t="e">
        <f t="shared" si="21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9"/>
        <v>0</v>
      </c>
      <c r="J114" s="40" t="e">
        <f t="shared" si="20"/>
        <v>#DIV/0!</v>
      </c>
      <c r="K114" s="33" t="e">
        <f t="shared" si="21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9"/>
        <v>0</v>
      </c>
      <c r="J115" s="40" t="e">
        <f t="shared" si="20"/>
        <v>#DIV/0!</v>
      </c>
      <c r="K115" s="33" t="e">
        <f t="shared" si="21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9"/>
        <v>0</v>
      </c>
      <c r="J116" s="40" t="e">
        <f t="shared" si="20"/>
        <v>#DIV/0!</v>
      </c>
      <c r="K116" s="33" t="e">
        <f t="shared" si="21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9"/>
        <v>0</v>
      </c>
      <c r="J117" s="40" t="e">
        <f t="shared" si="20"/>
        <v>#DIV/0!</v>
      </c>
      <c r="K117" s="33" t="e">
        <f t="shared" si="21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9"/>
        <v>0</v>
      </c>
      <c r="J118" s="40" t="e">
        <f t="shared" si="20"/>
        <v>#DIV/0!</v>
      </c>
      <c r="K118" s="33" t="e">
        <f t="shared" si="21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9"/>
        <v>0</v>
      </c>
      <c r="J119" s="40" t="e">
        <f t="shared" si="20"/>
        <v>#DIV/0!</v>
      </c>
      <c r="K119" s="33" t="e">
        <f t="shared" si="21"/>
        <v>#DIV/0!</v>
      </c>
      <c r="L119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tabColor rgb="FF7030A0"/>
    <pageSetUpPr fitToPage="1"/>
  </sheetPr>
  <dimension ref="A1:S120"/>
  <sheetViews>
    <sheetView view="pageBreakPreview" zoomScale="115" zoomScaleNormal="100" zoomScaleSheetLayoutView="115" workbookViewId="0">
      <selection activeCell="K21" sqref="K2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9.855468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171</v>
      </c>
      <c r="L8" s="11"/>
    </row>
    <row r="9" spans="1:13" ht="15" customHeight="1">
      <c r="A9" s="12" t="s">
        <v>9</v>
      </c>
      <c r="D9" s="10" t="s">
        <v>170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45336</v>
      </c>
      <c r="B15" s="36" t="s">
        <v>675</v>
      </c>
      <c r="C15" s="28">
        <v>4</v>
      </c>
      <c r="D15" s="29">
        <v>289.73</v>
      </c>
      <c r="E15" s="21">
        <f>C15*D15</f>
        <v>1158.92</v>
      </c>
      <c r="F15" s="30"/>
      <c r="G15" s="31">
        <f t="shared" ref="G15:G35" si="0">J14</f>
        <v>0</v>
      </c>
      <c r="H15" s="21">
        <f t="shared" ref="H15:H35" si="1">G15*F15</f>
        <v>0</v>
      </c>
      <c r="I15" s="32">
        <f t="shared" ref="I15:I22" si="2">+I14+C15-F15</f>
        <v>4</v>
      </c>
      <c r="J15" s="40">
        <f t="shared" ref="J15:J22" si="3">ROUND(((K14+E15)-H15)/I15,2)</f>
        <v>289.73</v>
      </c>
      <c r="K15" s="33">
        <f t="shared" ref="K15:K22" si="4">ROUND(I15*J15,2)</f>
        <v>1158.92</v>
      </c>
      <c r="L15" s="34"/>
    </row>
    <row r="16" spans="1:13" ht="17.100000000000001" customHeight="1">
      <c r="A16" s="194">
        <v>45358</v>
      </c>
      <c r="B16" s="195" t="s">
        <v>607</v>
      </c>
      <c r="C16" s="224"/>
      <c r="D16" s="219"/>
      <c r="E16" s="198"/>
      <c r="F16" s="225">
        <v>1</v>
      </c>
      <c r="G16" s="208">
        <f t="shared" si="0"/>
        <v>289.73</v>
      </c>
      <c r="H16" s="198">
        <f t="shared" si="1"/>
        <v>289.73</v>
      </c>
      <c r="I16" s="201">
        <f t="shared" si="2"/>
        <v>3</v>
      </c>
      <c r="J16" s="202">
        <f t="shared" si="3"/>
        <v>289.73</v>
      </c>
      <c r="K16" s="203">
        <f t="shared" si="4"/>
        <v>869.19</v>
      </c>
      <c r="L16" s="226"/>
      <c r="M16" s="205" t="s">
        <v>740</v>
      </c>
    </row>
    <row r="17" spans="1:19" ht="17.100000000000001" customHeight="1">
      <c r="A17" s="17">
        <v>45470</v>
      </c>
      <c r="B17" s="58" t="s">
        <v>591</v>
      </c>
      <c r="C17" s="19"/>
      <c r="D17" s="20"/>
      <c r="E17" s="21"/>
      <c r="F17" s="22">
        <v>2</v>
      </c>
      <c r="G17" s="23">
        <f t="shared" si="0"/>
        <v>289.73</v>
      </c>
      <c r="H17" s="21">
        <f t="shared" si="1"/>
        <v>579.46</v>
      </c>
      <c r="I17" s="24">
        <f t="shared" si="2"/>
        <v>1</v>
      </c>
      <c r="J17" s="174">
        <f t="shared" si="3"/>
        <v>289.73</v>
      </c>
      <c r="K17" s="21">
        <f t="shared" si="4"/>
        <v>289.73</v>
      </c>
      <c r="L17" s="26"/>
      <c r="M17" s="165" t="s">
        <v>1019</v>
      </c>
    </row>
    <row r="18" spans="1:19" ht="17.100000000000001" customHeight="1">
      <c r="A18" s="17">
        <v>45490</v>
      </c>
      <c r="B18" s="58" t="s">
        <v>605</v>
      </c>
      <c r="C18" s="28"/>
      <c r="D18" s="29"/>
      <c r="E18" s="21"/>
      <c r="F18" s="30">
        <v>1</v>
      </c>
      <c r="G18" s="31">
        <f t="shared" si="0"/>
        <v>289.73</v>
      </c>
      <c r="H18" s="21">
        <f t="shared" si="1"/>
        <v>289.73</v>
      </c>
      <c r="I18" s="32">
        <f t="shared" si="2"/>
        <v>0</v>
      </c>
      <c r="J18" s="40">
        <v>0</v>
      </c>
      <c r="K18" s="33">
        <f t="shared" si="4"/>
        <v>0</v>
      </c>
      <c r="L18" s="34"/>
      <c r="M18" s="165" t="s">
        <v>1080</v>
      </c>
    </row>
    <row r="19" spans="1:19" ht="17.100000000000001" customHeight="1">
      <c r="A19" s="17">
        <v>45469</v>
      </c>
      <c r="B19" s="36" t="s">
        <v>1128</v>
      </c>
      <c r="C19" s="28">
        <v>10</v>
      </c>
      <c r="D19" s="29">
        <v>320</v>
      </c>
      <c r="E19" s="21">
        <f>C19*D19</f>
        <v>3200</v>
      </c>
      <c r="F19" s="30"/>
      <c r="G19" s="31">
        <f t="shared" si="0"/>
        <v>0</v>
      </c>
      <c r="H19" s="21">
        <f t="shared" si="1"/>
        <v>0</v>
      </c>
      <c r="I19" s="32">
        <f t="shared" si="2"/>
        <v>10</v>
      </c>
      <c r="J19" s="40">
        <f t="shared" si="3"/>
        <v>320</v>
      </c>
      <c r="K19" s="33">
        <f t="shared" si="4"/>
        <v>3200</v>
      </c>
      <c r="L19" s="34"/>
      <c r="M19" s="165" t="s">
        <v>1180</v>
      </c>
    </row>
    <row r="20" spans="1:19" ht="17.100000000000001" customHeight="1">
      <c r="A20" s="17">
        <v>45517</v>
      </c>
      <c r="B20" s="36" t="s">
        <v>572</v>
      </c>
      <c r="C20" s="28"/>
      <c r="D20" s="29"/>
      <c r="E20" s="21"/>
      <c r="F20" s="30">
        <v>1</v>
      </c>
      <c r="G20" s="31">
        <f t="shared" si="0"/>
        <v>320</v>
      </c>
      <c r="H20" s="21">
        <f t="shared" si="1"/>
        <v>320</v>
      </c>
      <c r="I20" s="32">
        <f t="shared" si="2"/>
        <v>9</v>
      </c>
      <c r="J20" s="40">
        <f t="shared" si="3"/>
        <v>320</v>
      </c>
      <c r="K20" s="33">
        <f t="shared" si="4"/>
        <v>2880</v>
      </c>
      <c r="L20" s="34"/>
      <c r="M20" s="165" t="s">
        <v>1169</v>
      </c>
    </row>
    <row r="21" spans="1:19" ht="17.100000000000001" customHeight="1">
      <c r="A21" s="17">
        <v>45568</v>
      </c>
      <c r="B21" s="36" t="s">
        <v>591</v>
      </c>
      <c r="C21" s="28"/>
      <c r="D21" s="29"/>
      <c r="E21" s="21"/>
      <c r="F21" s="30">
        <v>1</v>
      </c>
      <c r="G21" s="31">
        <f t="shared" si="0"/>
        <v>320</v>
      </c>
      <c r="H21" s="21">
        <f t="shared" si="1"/>
        <v>320</v>
      </c>
      <c r="I21" s="32">
        <f t="shared" si="2"/>
        <v>8</v>
      </c>
      <c r="J21" s="40">
        <f t="shared" si="3"/>
        <v>320</v>
      </c>
      <c r="K21" s="33">
        <f t="shared" si="4"/>
        <v>2560</v>
      </c>
      <c r="L21" s="34"/>
      <c r="M21" s="165" t="s">
        <v>1227</v>
      </c>
    </row>
    <row r="22" spans="1:19" ht="17.100000000000001" customHeight="1">
      <c r="A22" s="17"/>
      <c r="B22" s="36"/>
      <c r="C22" s="28"/>
      <c r="D22" s="29"/>
      <c r="E22" s="21"/>
      <c r="F22" s="30"/>
      <c r="G22" s="31">
        <f t="shared" si="0"/>
        <v>320</v>
      </c>
      <c r="H22" s="21">
        <f t="shared" si="1"/>
        <v>0</v>
      </c>
      <c r="I22" s="32">
        <f t="shared" si="2"/>
        <v>8</v>
      </c>
      <c r="J22" s="40">
        <f t="shared" si="3"/>
        <v>320</v>
      </c>
      <c r="K22" s="33">
        <f t="shared" si="4"/>
        <v>2560</v>
      </c>
      <c r="L22" s="34"/>
      <c r="O22" s="55"/>
      <c r="P22" s="53"/>
      <c r="Q22" s="61"/>
      <c r="R22" s="62"/>
      <c r="S22" s="62"/>
    </row>
    <row r="23" spans="1:19" ht="17.100000000000001" customHeight="1">
      <c r="A23" s="17"/>
      <c r="B23" s="36"/>
      <c r="C23" s="28"/>
      <c r="D23" s="29"/>
      <c r="E23" s="21"/>
      <c r="F23" s="30"/>
      <c r="G23" s="31">
        <f t="shared" si="0"/>
        <v>320</v>
      </c>
      <c r="H23" s="21">
        <f t="shared" si="1"/>
        <v>0</v>
      </c>
      <c r="I23" s="32">
        <f t="shared" ref="I23:I42" si="5">+I22+C23-F23</f>
        <v>8</v>
      </c>
      <c r="J23" s="40">
        <f t="shared" ref="J23:J42" si="6">ROUND(((K22+E23)-H23)/I23,2)</f>
        <v>320</v>
      </c>
      <c r="K23" s="33">
        <f t="shared" ref="K23:K42" si="7">ROUND(I23*J23,2)</f>
        <v>2560</v>
      </c>
      <c r="L23" s="34"/>
    </row>
    <row r="24" spans="1:19" ht="17.100000000000001" customHeight="1">
      <c r="A24" s="17"/>
      <c r="B24" s="36"/>
      <c r="C24" s="28"/>
      <c r="D24" s="29"/>
      <c r="E24" s="21"/>
      <c r="F24" s="30"/>
      <c r="G24" s="31">
        <f t="shared" si="0"/>
        <v>320</v>
      </c>
      <c r="H24" s="21">
        <f t="shared" si="1"/>
        <v>0</v>
      </c>
      <c r="I24" s="32">
        <f t="shared" si="5"/>
        <v>8</v>
      </c>
      <c r="J24" s="40">
        <f t="shared" si="6"/>
        <v>320</v>
      </c>
      <c r="K24" s="33">
        <f t="shared" si="7"/>
        <v>2560</v>
      </c>
      <c r="L24" s="34"/>
    </row>
    <row r="25" spans="1:19" ht="17.100000000000001" customHeight="1">
      <c r="A25" s="17"/>
      <c r="B25" s="36"/>
      <c r="C25" s="28"/>
      <c r="D25" s="29"/>
      <c r="E25" s="21"/>
      <c r="F25" s="30"/>
      <c r="G25" s="31">
        <f t="shared" si="0"/>
        <v>320</v>
      </c>
      <c r="H25" s="21">
        <f t="shared" si="1"/>
        <v>0</v>
      </c>
      <c r="I25" s="32">
        <f>+I24+C25-F25</f>
        <v>8</v>
      </c>
      <c r="J25" s="40">
        <f>ROUND(((K24+E25)-H25)/I25,2)</f>
        <v>320</v>
      </c>
      <c r="K25" s="33">
        <f>ROUND(I25*J25,2)</f>
        <v>2560</v>
      </c>
      <c r="L25" s="34"/>
    </row>
    <row r="26" spans="1:19" ht="17.100000000000001" customHeight="1">
      <c r="A26" s="17"/>
      <c r="B26" s="36"/>
      <c r="C26" s="28"/>
      <c r="D26" s="29"/>
      <c r="E26" s="21"/>
      <c r="F26" s="30"/>
      <c r="G26" s="31">
        <f t="shared" si="0"/>
        <v>320</v>
      </c>
      <c r="H26" s="21">
        <f t="shared" si="1"/>
        <v>0</v>
      </c>
      <c r="I26" s="32">
        <f>+I25+C26-F26</f>
        <v>8</v>
      </c>
      <c r="J26" s="40">
        <f>ROUND(((K25+E26)-H26)/I26,2)</f>
        <v>320</v>
      </c>
      <c r="K26" s="33">
        <f>ROUND(I26*J26,2)</f>
        <v>2560</v>
      </c>
      <c r="L26" s="34"/>
    </row>
    <row r="27" spans="1:19" ht="17.100000000000001" customHeight="1">
      <c r="A27" s="17"/>
      <c r="B27" s="36"/>
      <c r="C27" s="28"/>
      <c r="D27" s="29"/>
      <c r="E27" s="21"/>
      <c r="F27" s="30"/>
      <c r="G27" s="31">
        <f t="shared" si="0"/>
        <v>320</v>
      </c>
      <c r="H27" s="21">
        <f t="shared" si="1"/>
        <v>0</v>
      </c>
      <c r="I27" s="32">
        <f t="shared" si="5"/>
        <v>8</v>
      </c>
      <c r="J27" s="40">
        <f t="shared" si="6"/>
        <v>320</v>
      </c>
      <c r="K27" s="33">
        <f t="shared" si="7"/>
        <v>2560</v>
      </c>
      <c r="L27" s="34"/>
    </row>
    <row r="28" spans="1:19" ht="17.100000000000001" customHeight="1">
      <c r="A28" s="17"/>
      <c r="B28" s="36"/>
      <c r="C28" s="28"/>
      <c r="D28" s="29"/>
      <c r="E28" s="21"/>
      <c r="F28" s="30"/>
      <c r="G28" s="31">
        <f t="shared" si="0"/>
        <v>320</v>
      </c>
      <c r="H28" s="21">
        <f t="shared" si="1"/>
        <v>0</v>
      </c>
      <c r="I28" s="32">
        <f t="shared" si="5"/>
        <v>8</v>
      </c>
      <c r="J28" s="40">
        <f t="shared" si="6"/>
        <v>320</v>
      </c>
      <c r="K28" s="33">
        <f t="shared" si="7"/>
        <v>2560</v>
      </c>
      <c r="L28" s="34"/>
    </row>
    <row r="29" spans="1:19" ht="17.100000000000001" customHeight="1">
      <c r="A29" s="17"/>
      <c r="B29" s="36"/>
      <c r="C29" s="28"/>
      <c r="D29" s="29"/>
      <c r="E29" s="21"/>
      <c r="F29" s="30"/>
      <c r="G29" s="31">
        <f t="shared" si="0"/>
        <v>320</v>
      </c>
      <c r="H29" s="21">
        <f t="shared" si="1"/>
        <v>0</v>
      </c>
      <c r="I29" s="32">
        <f t="shared" si="5"/>
        <v>8</v>
      </c>
      <c r="J29" s="40">
        <f t="shared" si="6"/>
        <v>320</v>
      </c>
      <c r="K29" s="33">
        <f t="shared" si="7"/>
        <v>2560</v>
      </c>
      <c r="L29" s="34"/>
    </row>
    <row r="30" spans="1:19" ht="17.100000000000001" customHeight="1">
      <c r="A30" s="17"/>
      <c r="B30" s="36"/>
      <c r="C30" s="28"/>
      <c r="D30" s="29"/>
      <c r="E30" s="21"/>
      <c r="F30" s="30"/>
      <c r="G30" s="31">
        <f t="shared" si="0"/>
        <v>320</v>
      </c>
      <c r="H30" s="21">
        <f t="shared" si="1"/>
        <v>0</v>
      </c>
      <c r="I30" s="32">
        <f t="shared" ref="I30:I35" si="8">+I29+C30-F30</f>
        <v>8</v>
      </c>
      <c r="J30" s="40">
        <f t="shared" ref="J30:J35" si="9">ROUND(((K29+E30)-H30)/I30,2)</f>
        <v>320</v>
      </c>
      <c r="K30" s="33">
        <f t="shared" ref="K30:K35" si="10">ROUND(I30*J30,2)</f>
        <v>2560</v>
      </c>
      <c r="L30" s="34"/>
    </row>
    <row r="31" spans="1:19" ht="17.100000000000001" customHeight="1">
      <c r="A31" s="17"/>
      <c r="B31" s="36"/>
      <c r="C31" s="28"/>
      <c r="D31" s="29"/>
      <c r="E31" s="21"/>
      <c r="F31" s="30"/>
      <c r="G31" s="31">
        <f t="shared" si="0"/>
        <v>320</v>
      </c>
      <c r="H31" s="21">
        <f t="shared" si="1"/>
        <v>0</v>
      </c>
      <c r="I31" s="32">
        <f t="shared" si="8"/>
        <v>8</v>
      </c>
      <c r="J31" s="40">
        <f t="shared" si="9"/>
        <v>320</v>
      </c>
      <c r="K31" s="33">
        <f t="shared" si="10"/>
        <v>2560</v>
      </c>
      <c r="L31" s="34"/>
    </row>
    <row r="32" spans="1:19" ht="17.100000000000001" customHeight="1">
      <c r="A32" s="17"/>
      <c r="B32" s="36"/>
      <c r="C32" s="28"/>
      <c r="D32" s="29"/>
      <c r="E32" s="21"/>
      <c r="F32" s="30"/>
      <c r="G32" s="31">
        <f t="shared" si="0"/>
        <v>320</v>
      </c>
      <c r="H32" s="21">
        <f t="shared" si="1"/>
        <v>0</v>
      </c>
      <c r="I32" s="32">
        <f t="shared" si="8"/>
        <v>8</v>
      </c>
      <c r="J32" s="40">
        <f t="shared" si="9"/>
        <v>320</v>
      </c>
      <c r="K32" s="33">
        <f t="shared" si="10"/>
        <v>2560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>
        <f t="shared" si="0"/>
        <v>320</v>
      </c>
      <c r="H33" s="21">
        <f t="shared" si="1"/>
        <v>0</v>
      </c>
      <c r="I33" s="32">
        <f t="shared" si="8"/>
        <v>8</v>
      </c>
      <c r="J33" s="40">
        <f t="shared" si="9"/>
        <v>320</v>
      </c>
      <c r="K33" s="33">
        <f t="shared" si="10"/>
        <v>2560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>
        <f t="shared" si="0"/>
        <v>320</v>
      </c>
      <c r="H34" s="21">
        <f t="shared" si="1"/>
        <v>0</v>
      </c>
      <c r="I34" s="32">
        <f t="shared" si="8"/>
        <v>8</v>
      </c>
      <c r="J34" s="40">
        <f t="shared" si="9"/>
        <v>320</v>
      </c>
      <c r="K34" s="33">
        <f t="shared" si="10"/>
        <v>2560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>
        <f t="shared" si="0"/>
        <v>320</v>
      </c>
      <c r="H35" s="21">
        <f t="shared" si="1"/>
        <v>0</v>
      </c>
      <c r="I35" s="32">
        <f t="shared" si="8"/>
        <v>8</v>
      </c>
      <c r="J35" s="40">
        <f t="shared" si="9"/>
        <v>320</v>
      </c>
      <c r="K35" s="33">
        <f t="shared" si="10"/>
        <v>2560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>
        <f t="shared" ref="H36:H42" si="11">F36*G36</f>
        <v>0</v>
      </c>
      <c r="I36" s="32">
        <f t="shared" si="5"/>
        <v>8</v>
      </c>
      <c r="J36" s="40">
        <f t="shared" si="6"/>
        <v>320</v>
      </c>
      <c r="K36" s="33">
        <f t="shared" si="7"/>
        <v>2560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>
        <f t="shared" si="11"/>
        <v>0</v>
      </c>
      <c r="I37" s="32">
        <f t="shared" si="5"/>
        <v>8</v>
      </c>
      <c r="J37" s="40">
        <f t="shared" si="6"/>
        <v>320</v>
      </c>
      <c r="K37" s="33">
        <f t="shared" si="7"/>
        <v>2560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>
        <f t="shared" si="11"/>
        <v>0</v>
      </c>
      <c r="I38" s="32">
        <f t="shared" si="5"/>
        <v>8</v>
      </c>
      <c r="J38" s="40">
        <f t="shared" si="6"/>
        <v>320</v>
      </c>
      <c r="K38" s="33">
        <f t="shared" si="7"/>
        <v>2560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>
        <f t="shared" si="11"/>
        <v>0</v>
      </c>
      <c r="I39" s="32">
        <f t="shared" si="5"/>
        <v>8</v>
      </c>
      <c r="J39" s="40">
        <f t="shared" si="6"/>
        <v>320</v>
      </c>
      <c r="K39" s="33">
        <f t="shared" si="7"/>
        <v>2560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>
        <f t="shared" si="11"/>
        <v>0</v>
      </c>
      <c r="I40" s="32">
        <f t="shared" si="5"/>
        <v>8</v>
      </c>
      <c r="J40" s="40">
        <f t="shared" si="6"/>
        <v>320</v>
      </c>
      <c r="K40" s="33">
        <f t="shared" si="7"/>
        <v>2560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>
        <f t="shared" si="11"/>
        <v>0</v>
      </c>
      <c r="I41" s="32">
        <f t="shared" si="5"/>
        <v>8</v>
      </c>
      <c r="J41" s="40">
        <f t="shared" si="6"/>
        <v>320</v>
      </c>
      <c r="K41" s="33">
        <f t="shared" si="7"/>
        <v>2560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>
        <f t="shared" si="11"/>
        <v>0</v>
      </c>
      <c r="I42" s="32">
        <f t="shared" si="5"/>
        <v>8</v>
      </c>
      <c r="J42" s="40">
        <f t="shared" si="6"/>
        <v>320</v>
      </c>
      <c r="K42" s="33">
        <f t="shared" si="7"/>
        <v>2560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>
        <f t="shared" ref="H43:H106" si="12">F43*G43</f>
        <v>0</v>
      </c>
      <c r="I43" s="32">
        <f t="shared" ref="I43:I106" si="13">+I42+C43-F43</f>
        <v>8</v>
      </c>
      <c r="J43" s="40">
        <f t="shared" ref="J43:J106" si="14">ROUND(((K42+E43)-H43)/I43,2)</f>
        <v>320</v>
      </c>
      <c r="K43" s="33">
        <f t="shared" ref="K43:K106" si="15">ROUND(I43*J43,2)</f>
        <v>2560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>
        <f t="shared" si="12"/>
        <v>0</v>
      </c>
      <c r="I44" s="32">
        <f t="shared" si="13"/>
        <v>8</v>
      </c>
      <c r="J44" s="40">
        <f t="shared" si="14"/>
        <v>320</v>
      </c>
      <c r="K44" s="33">
        <f t="shared" si="15"/>
        <v>2560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>
        <f t="shared" si="12"/>
        <v>0</v>
      </c>
      <c r="I45" s="32">
        <f t="shared" si="13"/>
        <v>8</v>
      </c>
      <c r="J45" s="40">
        <f t="shared" si="14"/>
        <v>320</v>
      </c>
      <c r="K45" s="33">
        <f t="shared" si="15"/>
        <v>2560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>
        <f t="shared" si="12"/>
        <v>0</v>
      </c>
      <c r="I46" s="32">
        <f t="shared" si="13"/>
        <v>8</v>
      </c>
      <c r="J46" s="40">
        <f t="shared" si="14"/>
        <v>320</v>
      </c>
      <c r="K46" s="33">
        <f t="shared" si="15"/>
        <v>2560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>
        <f t="shared" si="12"/>
        <v>0</v>
      </c>
      <c r="I47" s="32">
        <f t="shared" si="13"/>
        <v>8</v>
      </c>
      <c r="J47" s="40">
        <f t="shared" si="14"/>
        <v>320</v>
      </c>
      <c r="K47" s="33">
        <f t="shared" si="15"/>
        <v>2560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>
        <f t="shared" si="12"/>
        <v>0</v>
      </c>
      <c r="I48" s="32">
        <f t="shared" si="13"/>
        <v>8</v>
      </c>
      <c r="J48" s="40">
        <f t="shared" si="14"/>
        <v>320</v>
      </c>
      <c r="K48" s="33">
        <f t="shared" si="15"/>
        <v>2560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>
        <f t="shared" si="12"/>
        <v>0</v>
      </c>
      <c r="I49" s="32">
        <f t="shared" si="13"/>
        <v>8</v>
      </c>
      <c r="J49" s="40">
        <f t="shared" si="14"/>
        <v>320</v>
      </c>
      <c r="K49" s="33">
        <f t="shared" si="15"/>
        <v>2560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>
        <f t="shared" si="12"/>
        <v>0</v>
      </c>
      <c r="I50" s="32">
        <f t="shared" si="13"/>
        <v>8</v>
      </c>
      <c r="J50" s="40">
        <f t="shared" si="14"/>
        <v>320</v>
      </c>
      <c r="K50" s="33">
        <f t="shared" si="15"/>
        <v>2560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>
        <f t="shared" si="12"/>
        <v>0</v>
      </c>
      <c r="I51" s="32">
        <f t="shared" si="13"/>
        <v>8</v>
      </c>
      <c r="J51" s="40">
        <f t="shared" si="14"/>
        <v>320</v>
      </c>
      <c r="K51" s="33">
        <f t="shared" si="15"/>
        <v>2560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>
        <f t="shared" si="12"/>
        <v>0</v>
      </c>
      <c r="I52" s="32">
        <f t="shared" si="13"/>
        <v>8</v>
      </c>
      <c r="J52" s="40">
        <f t="shared" si="14"/>
        <v>320</v>
      </c>
      <c r="K52" s="33">
        <f t="shared" si="15"/>
        <v>2560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>
        <f t="shared" si="12"/>
        <v>0</v>
      </c>
      <c r="I53" s="32">
        <f t="shared" si="13"/>
        <v>8</v>
      </c>
      <c r="J53" s="40">
        <f t="shared" si="14"/>
        <v>320</v>
      </c>
      <c r="K53" s="33">
        <f t="shared" si="15"/>
        <v>2560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>
        <f t="shared" si="12"/>
        <v>0</v>
      </c>
      <c r="I54" s="32">
        <f t="shared" si="13"/>
        <v>8</v>
      </c>
      <c r="J54" s="40">
        <f t="shared" si="14"/>
        <v>320</v>
      </c>
      <c r="K54" s="33">
        <f t="shared" si="15"/>
        <v>2560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>
        <f t="shared" si="12"/>
        <v>0</v>
      </c>
      <c r="I55" s="32">
        <f t="shared" si="13"/>
        <v>8</v>
      </c>
      <c r="J55" s="40">
        <f t="shared" si="14"/>
        <v>320</v>
      </c>
      <c r="K55" s="33">
        <f t="shared" si="15"/>
        <v>2560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>
        <f t="shared" si="12"/>
        <v>0</v>
      </c>
      <c r="I56" s="32">
        <f t="shared" si="13"/>
        <v>8</v>
      </c>
      <c r="J56" s="40">
        <f t="shared" si="14"/>
        <v>320</v>
      </c>
      <c r="K56" s="33">
        <f t="shared" si="15"/>
        <v>2560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>
        <f t="shared" si="12"/>
        <v>0</v>
      </c>
      <c r="I57" s="32">
        <f t="shared" si="13"/>
        <v>8</v>
      </c>
      <c r="J57" s="40">
        <f t="shared" si="14"/>
        <v>320</v>
      </c>
      <c r="K57" s="33">
        <f t="shared" si="15"/>
        <v>2560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>
        <f t="shared" si="12"/>
        <v>0</v>
      </c>
      <c r="I58" s="32">
        <f t="shared" si="13"/>
        <v>8</v>
      </c>
      <c r="J58" s="40">
        <f t="shared" si="14"/>
        <v>320</v>
      </c>
      <c r="K58" s="33">
        <f t="shared" si="15"/>
        <v>2560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>
        <f t="shared" si="12"/>
        <v>0</v>
      </c>
      <c r="I59" s="32">
        <f t="shared" si="13"/>
        <v>8</v>
      </c>
      <c r="J59" s="40">
        <f t="shared" si="14"/>
        <v>320</v>
      </c>
      <c r="K59" s="33">
        <f t="shared" si="15"/>
        <v>2560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>
        <f t="shared" si="12"/>
        <v>0</v>
      </c>
      <c r="I60" s="32">
        <f t="shared" si="13"/>
        <v>8</v>
      </c>
      <c r="J60" s="40">
        <f t="shared" si="14"/>
        <v>320</v>
      </c>
      <c r="K60" s="33">
        <f t="shared" si="15"/>
        <v>2560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>
        <f t="shared" si="12"/>
        <v>0</v>
      </c>
      <c r="I61" s="32">
        <f t="shared" si="13"/>
        <v>8</v>
      </c>
      <c r="J61" s="40">
        <f t="shared" si="14"/>
        <v>320</v>
      </c>
      <c r="K61" s="33">
        <f t="shared" si="15"/>
        <v>2560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>
        <f t="shared" si="12"/>
        <v>0</v>
      </c>
      <c r="I62" s="32">
        <f t="shared" si="13"/>
        <v>8</v>
      </c>
      <c r="J62" s="40">
        <f t="shared" si="14"/>
        <v>320</v>
      </c>
      <c r="K62" s="33">
        <f t="shared" si="15"/>
        <v>2560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>
        <f t="shared" si="12"/>
        <v>0</v>
      </c>
      <c r="I63" s="32">
        <f t="shared" si="13"/>
        <v>8</v>
      </c>
      <c r="J63" s="40">
        <f t="shared" si="14"/>
        <v>320</v>
      </c>
      <c r="K63" s="33">
        <f t="shared" si="15"/>
        <v>2560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>
        <f t="shared" si="12"/>
        <v>0</v>
      </c>
      <c r="I64" s="32">
        <f t="shared" si="13"/>
        <v>8</v>
      </c>
      <c r="J64" s="40">
        <f t="shared" si="14"/>
        <v>320</v>
      </c>
      <c r="K64" s="33">
        <f t="shared" si="15"/>
        <v>2560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>
        <f t="shared" si="12"/>
        <v>0</v>
      </c>
      <c r="I65" s="32">
        <f t="shared" si="13"/>
        <v>8</v>
      </c>
      <c r="J65" s="40">
        <f t="shared" si="14"/>
        <v>320</v>
      </c>
      <c r="K65" s="33">
        <f t="shared" si="15"/>
        <v>2560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>
        <f t="shared" si="12"/>
        <v>0</v>
      </c>
      <c r="I66" s="32">
        <f t="shared" si="13"/>
        <v>8</v>
      </c>
      <c r="J66" s="40">
        <f t="shared" si="14"/>
        <v>320</v>
      </c>
      <c r="K66" s="33">
        <f t="shared" si="15"/>
        <v>2560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>
        <f t="shared" si="12"/>
        <v>0</v>
      </c>
      <c r="I67" s="32">
        <f t="shared" si="13"/>
        <v>8</v>
      </c>
      <c r="J67" s="40">
        <f t="shared" si="14"/>
        <v>320</v>
      </c>
      <c r="K67" s="33">
        <f t="shared" si="15"/>
        <v>2560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>
        <f t="shared" si="12"/>
        <v>0</v>
      </c>
      <c r="I68" s="32">
        <f t="shared" si="13"/>
        <v>8</v>
      </c>
      <c r="J68" s="40">
        <f t="shared" si="14"/>
        <v>320</v>
      </c>
      <c r="K68" s="33">
        <f t="shared" si="15"/>
        <v>2560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>
        <f t="shared" si="12"/>
        <v>0</v>
      </c>
      <c r="I69" s="32">
        <f t="shared" si="13"/>
        <v>8</v>
      </c>
      <c r="J69" s="40">
        <f t="shared" si="14"/>
        <v>320</v>
      </c>
      <c r="K69" s="33">
        <f t="shared" si="15"/>
        <v>2560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>
        <f t="shared" si="12"/>
        <v>0</v>
      </c>
      <c r="I70" s="32">
        <f t="shared" si="13"/>
        <v>8</v>
      </c>
      <c r="J70" s="40">
        <f t="shared" si="14"/>
        <v>320</v>
      </c>
      <c r="K70" s="33">
        <f t="shared" si="15"/>
        <v>2560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>
        <f t="shared" si="12"/>
        <v>0</v>
      </c>
      <c r="I71" s="32">
        <f t="shared" si="13"/>
        <v>8</v>
      </c>
      <c r="J71" s="40">
        <f t="shared" si="14"/>
        <v>320</v>
      </c>
      <c r="K71" s="33">
        <f t="shared" si="15"/>
        <v>2560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>
        <f t="shared" si="12"/>
        <v>0</v>
      </c>
      <c r="I72" s="32">
        <f t="shared" si="13"/>
        <v>8</v>
      </c>
      <c r="J72" s="40">
        <f t="shared" si="14"/>
        <v>320</v>
      </c>
      <c r="K72" s="33">
        <f t="shared" si="15"/>
        <v>2560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>
        <f t="shared" si="12"/>
        <v>0</v>
      </c>
      <c r="I73" s="32">
        <f t="shared" si="13"/>
        <v>8</v>
      </c>
      <c r="J73" s="40">
        <f t="shared" si="14"/>
        <v>320</v>
      </c>
      <c r="K73" s="33">
        <f t="shared" si="15"/>
        <v>2560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>
        <f t="shared" si="12"/>
        <v>0</v>
      </c>
      <c r="I74" s="32">
        <f t="shared" si="13"/>
        <v>8</v>
      </c>
      <c r="J74" s="40">
        <f t="shared" si="14"/>
        <v>320</v>
      </c>
      <c r="K74" s="33">
        <f t="shared" si="15"/>
        <v>2560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>
        <f t="shared" si="12"/>
        <v>0</v>
      </c>
      <c r="I75" s="32">
        <f t="shared" si="13"/>
        <v>8</v>
      </c>
      <c r="J75" s="40">
        <f t="shared" si="14"/>
        <v>320</v>
      </c>
      <c r="K75" s="33">
        <f t="shared" si="15"/>
        <v>2560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>
        <f t="shared" si="12"/>
        <v>0</v>
      </c>
      <c r="I76" s="32">
        <f t="shared" si="13"/>
        <v>8</v>
      </c>
      <c r="J76" s="40">
        <f t="shared" si="14"/>
        <v>320</v>
      </c>
      <c r="K76" s="33">
        <f t="shared" si="15"/>
        <v>2560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>
        <f t="shared" si="12"/>
        <v>0</v>
      </c>
      <c r="I77" s="32">
        <f t="shared" si="13"/>
        <v>8</v>
      </c>
      <c r="J77" s="40">
        <f t="shared" si="14"/>
        <v>320</v>
      </c>
      <c r="K77" s="33">
        <f t="shared" si="15"/>
        <v>2560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>
        <f t="shared" si="12"/>
        <v>0</v>
      </c>
      <c r="I78" s="32">
        <f t="shared" si="13"/>
        <v>8</v>
      </c>
      <c r="J78" s="40">
        <f t="shared" si="14"/>
        <v>320</v>
      </c>
      <c r="K78" s="33">
        <f t="shared" si="15"/>
        <v>2560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>
        <f t="shared" si="12"/>
        <v>0</v>
      </c>
      <c r="I79" s="32">
        <f t="shared" si="13"/>
        <v>8</v>
      </c>
      <c r="J79" s="40">
        <f t="shared" si="14"/>
        <v>320</v>
      </c>
      <c r="K79" s="33">
        <f t="shared" si="15"/>
        <v>2560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>
        <f t="shared" si="12"/>
        <v>0</v>
      </c>
      <c r="I80" s="32">
        <f t="shared" si="13"/>
        <v>8</v>
      </c>
      <c r="J80" s="40">
        <f t="shared" si="14"/>
        <v>320</v>
      </c>
      <c r="K80" s="33">
        <f t="shared" si="15"/>
        <v>2560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>
        <f t="shared" si="12"/>
        <v>0</v>
      </c>
      <c r="I81" s="32">
        <f t="shared" si="13"/>
        <v>8</v>
      </c>
      <c r="J81" s="40">
        <f t="shared" si="14"/>
        <v>320</v>
      </c>
      <c r="K81" s="33">
        <f t="shared" si="15"/>
        <v>2560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>
        <f t="shared" si="12"/>
        <v>0</v>
      </c>
      <c r="I82" s="32">
        <f t="shared" si="13"/>
        <v>8</v>
      </c>
      <c r="J82" s="40">
        <f t="shared" si="14"/>
        <v>320</v>
      </c>
      <c r="K82" s="33">
        <f t="shared" si="15"/>
        <v>2560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>
        <f t="shared" si="12"/>
        <v>0</v>
      </c>
      <c r="I83" s="32">
        <f t="shared" si="13"/>
        <v>8</v>
      </c>
      <c r="J83" s="40">
        <f t="shared" si="14"/>
        <v>320</v>
      </c>
      <c r="K83" s="33">
        <f t="shared" si="15"/>
        <v>2560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>
        <f t="shared" si="12"/>
        <v>0</v>
      </c>
      <c r="I84" s="32">
        <f t="shared" si="13"/>
        <v>8</v>
      </c>
      <c r="J84" s="40">
        <f t="shared" si="14"/>
        <v>320</v>
      </c>
      <c r="K84" s="33">
        <f t="shared" si="15"/>
        <v>2560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>
        <f t="shared" si="12"/>
        <v>0</v>
      </c>
      <c r="I85" s="32">
        <f t="shared" si="13"/>
        <v>8</v>
      </c>
      <c r="J85" s="40">
        <f t="shared" si="14"/>
        <v>320</v>
      </c>
      <c r="K85" s="33">
        <f t="shared" si="15"/>
        <v>2560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>
        <f t="shared" si="12"/>
        <v>0</v>
      </c>
      <c r="I86" s="32">
        <f t="shared" si="13"/>
        <v>8</v>
      </c>
      <c r="J86" s="40">
        <f t="shared" si="14"/>
        <v>320</v>
      </c>
      <c r="K86" s="33">
        <f t="shared" si="15"/>
        <v>2560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>
        <f t="shared" si="12"/>
        <v>0</v>
      </c>
      <c r="I87" s="32">
        <f t="shared" si="13"/>
        <v>8</v>
      </c>
      <c r="J87" s="40">
        <f t="shared" si="14"/>
        <v>320</v>
      </c>
      <c r="K87" s="33">
        <f t="shared" si="15"/>
        <v>2560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>
        <f t="shared" si="12"/>
        <v>0</v>
      </c>
      <c r="I88" s="32">
        <f t="shared" si="13"/>
        <v>8</v>
      </c>
      <c r="J88" s="40">
        <f t="shared" si="14"/>
        <v>320</v>
      </c>
      <c r="K88" s="33">
        <f t="shared" si="15"/>
        <v>2560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>
        <f t="shared" si="12"/>
        <v>0</v>
      </c>
      <c r="I89" s="32">
        <f t="shared" si="13"/>
        <v>8</v>
      </c>
      <c r="J89" s="40">
        <f t="shared" si="14"/>
        <v>320</v>
      </c>
      <c r="K89" s="33">
        <f t="shared" si="15"/>
        <v>2560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>
        <f t="shared" si="12"/>
        <v>0</v>
      </c>
      <c r="I90" s="32">
        <f t="shared" si="13"/>
        <v>8</v>
      </c>
      <c r="J90" s="40">
        <f t="shared" si="14"/>
        <v>320</v>
      </c>
      <c r="K90" s="33">
        <f t="shared" si="15"/>
        <v>2560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>
        <f t="shared" si="12"/>
        <v>0</v>
      </c>
      <c r="I91" s="32">
        <f t="shared" si="13"/>
        <v>8</v>
      </c>
      <c r="J91" s="40">
        <f t="shared" si="14"/>
        <v>320</v>
      </c>
      <c r="K91" s="33">
        <f t="shared" si="15"/>
        <v>2560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>
        <f t="shared" si="12"/>
        <v>0</v>
      </c>
      <c r="I92" s="32">
        <f t="shared" si="13"/>
        <v>8</v>
      </c>
      <c r="J92" s="40">
        <f t="shared" si="14"/>
        <v>320</v>
      </c>
      <c r="K92" s="33">
        <f t="shared" si="15"/>
        <v>2560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>
        <f t="shared" si="12"/>
        <v>0</v>
      </c>
      <c r="I93" s="32">
        <f t="shared" si="13"/>
        <v>8</v>
      </c>
      <c r="J93" s="40">
        <f t="shared" si="14"/>
        <v>320</v>
      </c>
      <c r="K93" s="33">
        <f t="shared" si="15"/>
        <v>2560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>
        <f t="shared" si="12"/>
        <v>0</v>
      </c>
      <c r="I94" s="32">
        <f t="shared" si="13"/>
        <v>8</v>
      </c>
      <c r="J94" s="40">
        <f t="shared" si="14"/>
        <v>320</v>
      </c>
      <c r="K94" s="33">
        <f t="shared" si="15"/>
        <v>2560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>
        <f t="shared" si="12"/>
        <v>0</v>
      </c>
      <c r="I95" s="32">
        <f t="shared" si="13"/>
        <v>8</v>
      </c>
      <c r="J95" s="40">
        <f t="shared" si="14"/>
        <v>320</v>
      </c>
      <c r="K95" s="33">
        <f t="shared" si="15"/>
        <v>2560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>
        <f t="shared" si="12"/>
        <v>0</v>
      </c>
      <c r="I96" s="32">
        <f t="shared" si="13"/>
        <v>8</v>
      </c>
      <c r="J96" s="40">
        <f t="shared" si="14"/>
        <v>320</v>
      </c>
      <c r="K96" s="33">
        <f t="shared" si="15"/>
        <v>2560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>
        <f t="shared" si="12"/>
        <v>0</v>
      </c>
      <c r="I97" s="32">
        <f t="shared" si="13"/>
        <v>8</v>
      </c>
      <c r="J97" s="40">
        <f t="shared" si="14"/>
        <v>320</v>
      </c>
      <c r="K97" s="33">
        <f t="shared" si="15"/>
        <v>2560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>
        <f t="shared" si="12"/>
        <v>0</v>
      </c>
      <c r="I98" s="32">
        <f t="shared" si="13"/>
        <v>8</v>
      </c>
      <c r="J98" s="40">
        <f t="shared" si="14"/>
        <v>320</v>
      </c>
      <c r="K98" s="33">
        <f t="shared" si="15"/>
        <v>2560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>
        <f t="shared" si="12"/>
        <v>0</v>
      </c>
      <c r="I99" s="32">
        <f t="shared" si="13"/>
        <v>8</v>
      </c>
      <c r="J99" s="40">
        <f t="shared" si="14"/>
        <v>320</v>
      </c>
      <c r="K99" s="33">
        <f t="shared" si="15"/>
        <v>2560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>
        <f t="shared" si="12"/>
        <v>0</v>
      </c>
      <c r="I100" s="32">
        <f t="shared" si="13"/>
        <v>8</v>
      </c>
      <c r="J100" s="40">
        <f t="shared" si="14"/>
        <v>320</v>
      </c>
      <c r="K100" s="33">
        <f t="shared" si="15"/>
        <v>2560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>
        <f t="shared" si="12"/>
        <v>0</v>
      </c>
      <c r="I101" s="32">
        <f t="shared" si="13"/>
        <v>8</v>
      </c>
      <c r="J101" s="40">
        <f t="shared" si="14"/>
        <v>320</v>
      </c>
      <c r="K101" s="33">
        <f t="shared" si="15"/>
        <v>2560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>
        <f t="shared" si="12"/>
        <v>0</v>
      </c>
      <c r="I102" s="32">
        <f t="shared" si="13"/>
        <v>8</v>
      </c>
      <c r="J102" s="40">
        <f t="shared" si="14"/>
        <v>320</v>
      </c>
      <c r="K102" s="33">
        <f t="shared" si="15"/>
        <v>2560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>
        <f t="shared" si="12"/>
        <v>0</v>
      </c>
      <c r="I103" s="32">
        <f t="shared" si="13"/>
        <v>8</v>
      </c>
      <c r="J103" s="40">
        <f t="shared" si="14"/>
        <v>320</v>
      </c>
      <c r="K103" s="33">
        <f t="shared" si="15"/>
        <v>2560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>
        <f t="shared" si="12"/>
        <v>0</v>
      </c>
      <c r="I104" s="32">
        <f t="shared" si="13"/>
        <v>8</v>
      </c>
      <c r="J104" s="40">
        <f t="shared" si="14"/>
        <v>320</v>
      </c>
      <c r="K104" s="33">
        <f t="shared" si="15"/>
        <v>2560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>
        <f t="shared" si="12"/>
        <v>0</v>
      </c>
      <c r="I105" s="32">
        <f t="shared" si="13"/>
        <v>8</v>
      </c>
      <c r="J105" s="40">
        <f t="shared" si="14"/>
        <v>320</v>
      </c>
      <c r="K105" s="33">
        <f t="shared" si="15"/>
        <v>2560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>
        <f t="shared" si="12"/>
        <v>0</v>
      </c>
      <c r="I106" s="32">
        <f t="shared" si="13"/>
        <v>8</v>
      </c>
      <c r="J106" s="40">
        <f t="shared" si="14"/>
        <v>320</v>
      </c>
      <c r="K106" s="33">
        <f t="shared" si="15"/>
        <v>2560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>
        <f t="shared" ref="H107:H120" si="16">F107*G107</f>
        <v>0</v>
      </c>
      <c r="I107" s="32">
        <f t="shared" ref="I107:I120" si="17">+I106+C107-F107</f>
        <v>8</v>
      </c>
      <c r="J107" s="40">
        <f t="shared" ref="J107:J120" si="18">ROUND(((K106+E107)-H107)/I107,2)</f>
        <v>320</v>
      </c>
      <c r="K107" s="33">
        <f t="shared" ref="K107:K120" si="19">ROUND(I107*J107,2)</f>
        <v>2560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>
        <f t="shared" si="16"/>
        <v>0</v>
      </c>
      <c r="I108" s="32">
        <f t="shared" si="17"/>
        <v>8</v>
      </c>
      <c r="J108" s="40">
        <f t="shared" si="18"/>
        <v>320</v>
      </c>
      <c r="K108" s="33">
        <f t="shared" si="19"/>
        <v>2560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>
        <f t="shared" si="16"/>
        <v>0</v>
      </c>
      <c r="I109" s="32">
        <f t="shared" si="17"/>
        <v>8</v>
      </c>
      <c r="J109" s="40">
        <f t="shared" si="18"/>
        <v>320</v>
      </c>
      <c r="K109" s="33">
        <f t="shared" si="19"/>
        <v>2560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>
        <f t="shared" si="16"/>
        <v>0</v>
      </c>
      <c r="I110" s="32">
        <f t="shared" si="17"/>
        <v>8</v>
      </c>
      <c r="J110" s="40">
        <f t="shared" si="18"/>
        <v>320</v>
      </c>
      <c r="K110" s="33">
        <f t="shared" si="19"/>
        <v>2560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>
        <f t="shared" si="16"/>
        <v>0</v>
      </c>
      <c r="I111" s="32">
        <f t="shared" si="17"/>
        <v>8</v>
      </c>
      <c r="J111" s="40">
        <f t="shared" si="18"/>
        <v>320</v>
      </c>
      <c r="K111" s="33">
        <f t="shared" si="19"/>
        <v>2560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>
        <f t="shared" si="16"/>
        <v>0</v>
      </c>
      <c r="I112" s="32">
        <f t="shared" si="17"/>
        <v>8</v>
      </c>
      <c r="J112" s="40">
        <f t="shared" si="18"/>
        <v>320</v>
      </c>
      <c r="K112" s="33">
        <f t="shared" si="19"/>
        <v>2560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>
        <f t="shared" si="16"/>
        <v>0</v>
      </c>
      <c r="I113" s="32">
        <f t="shared" si="17"/>
        <v>8</v>
      </c>
      <c r="J113" s="40">
        <f t="shared" si="18"/>
        <v>320</v>
      </c>
      <c r="K113" s="33">
        <f t="shared" si="19"/>
        <v>2560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>
        <f t="shared" si="16"/>
        <v>0</v>
      </c>
      <c r="I114" s="32">
        <f t="shared" si="17"/>
        <v>8</v>
      </c>
      <c r="J114" s="40">
        <f t="shared" si="18"/>
        <v>320</v>
      </c>
      <c r="K114" s="33">
        <f t="shared" si="19"/>
        <v>2560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>
        <f t="shared" si="16"/>
        <v>0</v>
      </c>
      <c r="I115" s="32">
        <f t="shared" si="17"/>
        <v>8</v>
      </c>
      <c r="J115" s="40">
        <f t="shared" si="18"/>
        <v>320</v>
      </c>
      <c r="K115" s="33">
        <f t="shared" si="19"/>
        <v>2560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>
        <f t="shared" si="16"/>
        <v>0</v>
      </c>
      <c r="I116" s="32">
        <f t="shared" si="17"/>
        <v>8</v>
      </c>
      <c r="J116" s="40">
        <f t="shared" si="18"/>
        <v>320</v>
      </c>
      <c r="K116" s="33">
        <f t="shared" si="19"/>
        <v>2560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>
        <f t="shared" si="16"/>
        <v>0</v>
      </c>
      <c r="I117" s="32">
        <f t="shared" si="17"/>
        <v>8</v>
      </c>
      <c r="J117" s="40">
        <f t="shared" si="18"/>
        <v>320</v>
      </c>
      <c r="K117" s="33">
        <f t="shared" si="19"/>
        <v>2560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>
        <f t="shared" si="16"/>
        <v>0</v>
      </c>
      <c r="I118" s="32">
        <f t="shared" si="17"/>
        <v>8</v>
      </c>
      <c r="J118" s="40">
        <f t="shared" si="18"/>
        <v>320</v>
      </c>
      <c r="K118" s="33">
        <f t="shared" si="19"/>
        <v>2560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>
        <f t="shared" si="16"/>
        <v>0</v>
      </c>
      <c r="I119" s="32">
        <f t="shared" si="17"/>
        <v>8</v>
      </c>
      <c r="J119" s="40">
        <f t="shared" si="18"/>
        <v>320</v>
      </c>
      <c r="K119" s="33">
        <f t="shared" si="19"/>
        <v>2560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>
        <f t="shared" si="16"/>
        <v>0</v>
      </c>
      <c r="I120" s="32">
        <f t="shared" si="17"/>
        <v>8</v>
      </c>
      <c r="J120" s="40">
        <f t="shared" si="18"/>
        <v>320</v>
      </c>
      <c r="K120" s="33">
        <f t="shared" si="19"/>
        <v>2560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67" fitToHeight="10" orientation="portrait" r:id="rId1"/>
  <headerFooter alignWithMargins="0">
    <oddFooter>&amp;C&amp;"Times New Roman,Regular"&amp;16  145</oddFooter>
  </headerFooter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rgb="FF7030A0"/>
    <pageSetUpPr fitToPage="1"/>
  </sheetPr>
  <dimension ref="A1:S120"/>
  <sheetViews>
    <sheetView zoomScale="115" zoomScaleNormal="115" zoomScaleSheetLayoutView="100" workbookViewId="0">
      <selection activeCell="M23" sqref="M23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173</v>
      </c>
      <c r="L8" s="11"/>
    </row>
    <row r="9" spans="1:13" ht="15" customHeight="1">
      <c r="A9" s="12" t="s">
        <v>9</v>
      </c>
      <c r="D9" s="10" t="s">
        <v>172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45336</v>
      </c>
      <c r="B15" s="36" t="s">
        <v>675</v>
      </c>
      <c r="C15" s="28">
        <v>4</v>
      </c>
      <c r="D15" s="29">
        <v>289.73</v>
      </c>
      <c r="E15" s="21">
        <f>C15*D15</f>
        <v>1158.92</v>
      </c>
      <c r="F15" s="30"/>
      <c r="G15" s="31">
        <f t="shared" ref="G15:G33" si="0">J14</f>
        <v>0</v>
      </c>
      <c r="H15" s="21">
        <f t="shared" ref="H15:H33" si="1">G15*F15</f>
        <v>0</v>
      </c>
      <c r="I15" s="32">
        <f t="shared" ref="I15:I25" si="2">+I14+C15-F15</f>
        <v>4</v>
      </c>
      <c r="J15" s="40">
        <f t="shared" ref="J15:J21" si="3">ROUND(((K14+E15)-H15)/I15,2)</f>
        <v>289.73</v>
      </c>
      <c r="K15" s="33">
        <f t="shared" ref="K15:K25" si="4">ROUND(I15*J15,2)</f>
        <v>1158.92</v>
      </c>
      <c r="L15" s="34"/>
    </row>
    <row r="16" spans="1:13" ht="17.100000000000001" customHeight="1">
      <c r="A16" s="17">
        <v>45349</v>
      </c>
      <c r="B16" s="36" t="s">
        <v>566</v>
      </c>
      <c r="C16" s="19"/>
      <c r="D16" s="20"/>
      <c r="E16" s="21"/>
      <c r="F16" s="30">
        <v>1</v>
      </c>
      <c r="G16" s="31">
        <f t="shared" si="0"/>
        <v>289.73</v>
      </c>
      <c r="H16" s="21">
        <f t="shared" si="1"/>
        <v>289.73</v>
      </c>
      <c r="I16" s="32">
        <f t="shared" si="2"/>
        <v>3</v>
      </c>
      <c r="J16" s="40">
        <f t="shared" si="3"/>
        <v>289.73</v>
      </c>
      <c r="K16" s="33">
        <f t="shared" si="4"/>
        <v>869.19</v>
      </c>
      <c r="L16" s="26"/>
      <c r="M16" s="165" t="s">
        <v>706</v>
      </c>
    </row>
    <row r="17" spans="1:19" ht="17.100000000000001" customHeight="1">
      <c r="A17" s="17">
        <v>45349</v>
      </c>
      <c r="B17" s="58" t="s">
        <v>572</v>
      </c>
      <c r="C17" s="28"/>
      <c r="D17" s="29"/>
      <c r="E17" s="21"/>
      <c r="F17" s="30">
        <v>1</v>
      </c>
      <c r="G17" s="31">
        <f t="shared" si="0"/>
        <v>289.73</v>
      </c>
      <c r="H17" s="21">
        <f t="shared" si="1"/>
        <v>289.73</v>
      </c>
      <c r="I17" s="32">
        <f t="shared" si="2"/>
        <v>2</v>
      </c>
      <c r="J17" s="40">
        <f t="shared" si="3"/>
        <v>289.73</v>
      </c>
      <c r="K17" s="33">
        <f t="shared" si="4"/>
        <v>579.46</v>
      </c>
      <c r="L17" s="34"/>
      <c r="M17" s="165" t="s">
        <v>713</v>
      </c>
    </row>
    <row r="18" spans="1:19" ht="17.100000000000001" customHeight="1">
      <c r="A18" s="194">
        <v>45349</v>
      </c>
      <c r="B18" s="194" t="s">
        <v>566</v>
      </c>
      <c r="C18" s="196"/>
      <c r="D18" s="197"/>
      <c r="E18" s="198"/>
      <c r="F18" s="199">
        <v>1</v>
      </c>
      <c r="G18" s="208">
        <f t="shared" si="0"/>
        <v>289.73</v>
      </c>
      <c r="H18" s="198">
        <f t="shared" si="1"/>
        <v>289.73</v>
      </c>
      <c r="I18" s="201">
        <f t="shared" si="2"/>
        <v>1</v>
      </c>
      <c r="J18" s="202">
        <f t="shared" si="3"/>
        <v>289.73</v>
      </c>
      <c r="K18" s="203">
        <f t="shared" si="4"/>
        <v>289.73</v>
      </c>
      <c r="L18" s="204"/>
      <c r="M18" s="205" t="s">
        <v>714</v>
      </c>
    </row>
    <row r="19" spans="1:19" ht="17.100000000000001" customHeight="1">
      <c r="A19" s="194">
        <v>45358</v>
      </c>
      <c r="B19" s="227" t="s">
        <v>607</v>
      </c>
      <c r="C19" s="224"/>
      <c r="D19" s="219"/>
      <c r="E19" s="198"/>
      <c r="F19" s="225">
        <v>1</v>
      </c>
      <c r="G19" s="200">
        <f t="shared" si="0"/>
        <v>289.73</v>
      </c>
      <c r="H19" s="198">
        <f t="shared" si="1"/>
        <v>289.73</v>
      </c>
      <c r="I19" s="298">
        <f t="shared" si="2"/>
        <v>0</v>
      </c>
      <c r="J19" s="299">
        <v>0</v>
      </c>
      <c r="K19" s="198">
        <f t="shared" si="4"/>
        <v>0</v>
      </c>
      <c r="L19" s="226"/>
      <c r="M19" s="205" t="s">
        <v>740</v>
      </c>
    </row>
    <row r="20" spans="1:19" ht="17.100000000000001" customHeight="1">
      <c r="A20" s="17">
        <v>45469</v>
      </c>
      <c r="B20" s="58" t="s">
        <v>1128</v>
      </c>
      <c r="C20" s="19">
        <v>10</v>
      </c>
      <c r="D20" s="20">
        <v>320</v>
      </c>
      <c r="E20" s="21">
        <f>C20*D20</f>
        <v>3200</v>
      </c>
      <c r="F20" s="22"/>
      <c r="G20" s="23">
        <f t="shared" si="0"/>
        <v>0</v>
      </c>
      <c r="H20" s="21">
        <f t="shared" si="1"/>
        <v>0</v>
      </c>
      <c r="I20" s="24">
        <f t="shared" si="2"/>
        <v>10</v>
      </c>
      <c r="J20" s="174">
        <f t="shared" si="3"/>
        <v>320</v>
      </c>
      <c r="K20" s="21">
        <f t="shared" si="4"/>
        <v>3200</v>
      </c>
      <c r="L20" s="26"/>
      <c r="M20" s="165" t="s">
        <v>1180</v>
      </c>
    </row>
    <row r="21" spans="1:19" ht="17.100000000000001" customHeight="1">
      <c r="A21" s="17">
        <v>45517</v>
      </c>
      <c r="B21" s="36" t="s">
        <v>572</v>
      </c>
      <c r="C21" s="28"/>
      <c r="D21" s="29"/>
      <c r="E21" s="21"/>
      <c r="F21" s="30">
        <v>1</v>
      </c>
      <c r="G21" s="31">
        <f t="shared" si="0"/>
        <v>320</v>
      </c>
      <c r="H21" s="21">
        <f t="shared" si="1"/>
        <v>320</v>
      </c>
      <c r="I21" s="32">
        <f t="shared" si="2"/>
        <v>9</v>
      </c>
      <c r="J21" s="40">
        <f t="shared" si="3"/>
        <v>320</v>
      </c>
      <c r="K21" s="33">
        <f t="shared" si="4"/>
        <v>2880</v>
      </c>
      <c r="L21" s="34"/>
      <c r="M21" s="165" t="s">
        <v>1169</v>
      </c>
    </row>
    <row r="22" spans="1:19" ht="17.100000000000001" customHeight="1">
      <c r="A22" s="17">
        <v>45568</v>
      </c>
      <c r="B22" s="36" t="s">
        <v>591</v>
      </c>
      <c r="C22" s="28"/>
      <c r="D22" s="29"/>
      <c r="E22" s="21"/>
      <c r="F22" s="30">
        <v>1</v>
      </c>
      <c r="G22" s="31">
        <f t="shared" si="0"/>
        <v>320</v>
      </c>
      <c r="H22" s="21">
        <f t="shared" si="1"/>
        <v>320</v>
      </c>
      <c r="I22" s="32">
        <f t="shared" si="2"/>
        <v>8</v>
      </c>
      <c r="J22" s="40">
        <f t="shared" ref="J22" si="5">ROUND(((K21+E22)-H22)/I22,2)</f>
        <v>320</v>
      </c>
      <c r="K22" s="33">
        <f t="shared" ref="K22" si="6">ROUND(I22*J22,2)</f>
        <v>2560</v>
      </c>
      <c r="L22" s="34"/>
      <c r="M22" s="165" t="s">
        <v>1324</v>
      </c>
    </row>
    <row r="23" spans="1:19" ht="17.100000000000001" customHeight="1">
      <c r="A23" s="17"/>
      <c r="B23" s="36"/>
      <c r="C23" s="28"/>
      <c r="D23" s="29"/>
      <c r="E23" s="21"/>
      <c r="F23" s="30"/>
      <c r="G23" s="31">
        <f>J22</f>
        <v>320</v>
      </c>
      <c r="H23" s="21">
        <f>G23*F23</f>
        <v>0</v>
      </c>
      <c r="I23" s="32">
        <f>+I22+C23-F23</f>
        <v>8</v>
      </c>
      <c r="J23" s="40">
        <v>0</v>
      </c>
      <c r="K23" s="33">
        <f>ROUND(I23*J23,2)</f>
        <v>0</v>
      </c>
      <c r="L23" s="34"/>
    </row>
    <row r="24" spans="1:19" ht="17.100000000000001" customHeight="1">
      <c r="A24" s="17"/>
      <c r="B24" s="36"/>
      <c r="C24" s="28"/>
      <c r="D24" s="29"/>
      <c r="E24" s="21"/>
      <c r="F24" s="30"/>
      <c r="G24" s="31">
        <f t="shared" si="0"/>
        <v>0</v>
      </c>
      <c r="H24" s="21">
        <f t="shared" si="1"/>
        <v>0</v>
      </c>
      <c r="I24" s="32">
        <f t="shared" si="2"/>
        <v>8</v>
      </c>
      <c r="J24" s="40">
        <f>ROUND(((K23+E24)-H24)/I24,2)</f>
        <v>0</v>
      </c>
      <c r="K24" s="33">
        <f t="shared" si="4"/>
        <v>0</v>
      </c>
      <c r="L24" s="34"/>
      <c r="O24" s="55"/>
      <c r="P24" s="53"/>
      <c r="Q24" s="61"/>
      <c r="R24" s="62"/>
      <c r="S24" s="62"/>
    </row>
    <row r="25" spans="1:19" ht="17.100000000000001" customHeight="1">
      <c r="A25" s="17"/>
      <c r="B25" s="36"/>
      <c r="C25" s="28"/>
      <c r="D25" s="29"/>
      <c r="E25" s="21"/>
      <c r="F25" s="30"/>
      <c r="G25" s="31">
        <f t="shared" si="0"/>
        <v>0</v>
      </c>
      <c r="H25" s="21">
        <f t="shared" si="1"/>
        <v>0</v>
      </c>
      <c r="I25" s="32">
        <f t="shared" si="2"/>
        <v>8</v>
      </c>
      <c r="J25" s="40">
        <f>ROUND(((K24+E25)-H25)/I25,2)</f>
        <v>0</v>
      </c>
      <c r="K25" s="33">
        <f t="shared" si="4"/>
        <v>0</v>
      </c>
      <c r="L25" s="34"/>
    </row>
    <row r="26" spans="1:19" ht="17.100000000000001" customHeight="1">
      <c r="A26" s="17"/>
      <c r="B26" s="36"/>
      <c r="C26" s="28"/>
      <c r="D26" s="29"/>
      <c r="E26" s="21"/>
      <c r="F26" s="30"/>
      <c r="G26" s="31">
        <f t="shared" si="0"/>
        <v>0</v>
      </c>
      <c r="H26" s="21">
        <f t="shared" si="1"/>
        <v>0</v>
      </c>
      <c r="I26" s="32">
        <f t="shared" ref="I26:I89" si="7">+I25+C26-F26</f>
        <v>8</v>
      </c>
      <c r="J26" s="40">
        <f t="shared" ref="J26:J89" si="8">ROUND(((K25+E26)-H26)/I26,2)</f>
        <v>0</v>
      </c>
      <c r="K26" s="33">
        <f t="shared" ref="K26:K89" si="9">ROUND(I26*J26,2)</f>
        <v>0</v>
      </c>
      <c r="L26" s="34"/>
    </row>
    <row r="27" spans="1:19" ht="17.100000000000001" customHeight="1">
      <c r="A27" s="17"/>
      <c r="B27" s="36"/>
      <c r="C27" s="28"/>
      <c r="D27" s="29"/>
      <c r="E27" s="21"/>
      <c r="F27" s="30"/>
      <c r="G27" s="31">
        <f t="shared" si="0"/>
        <v>0</v>
      </c>
      <c r="H27" s="21">
        <f t="shared" si="1"/>
        <v>0</v>
      </c>
      <c r="I27" s="32">
        <f t="shared" si="7"/>
        <v>8</v>
      </c>
      <c r="J27" s="40">
        <f t="shared" si="8"/>
        <v>0</v>
      </c>
      <c r="K27" s="33">
        <f t="shared" si="9"/>
        <v>0</v>
      </c>
      <c r="L27" s="34"/>
    </row>
    <row r="28" spans="1:19" ht="17.100000000000001" customHeight="1">
      <c r="A28" s="17"/>
      <c r="B28" s="36"/>
      <c r="C28" s="28"/>
      <c r="D28" s="29"/>
      <c r="E28" s="21"/>
      <c r="F28" s="30"/>
      <c r="G28" s="31">
        <f t="shared" si="0"/>
        <v>0</v>
      </c>
      <c r="H28" s="21">
        <f t="shared" si="1"/>
        <v>0</v>
      </c>
      <c r="I28" s="32">
        <f t="shared" ref="I28:I33" si="10">+I27+C28-F28</f>
        <v>8</v>
      </c>
      <c r="J28" s="40">
        <f t="shared" ref="J28:J33" si="11">ROUND(((K27+E28)-H28)/I28,2)</f>
        <v>0</v>
      </c>
      <c r="K28" s="33">
        <f t="shared" ref="K28:K33" si="12">ROUND(I28*J28,2)</f>
        <v>0</v>
      </c>
      <c r="L28" s="34"/>
    </row>
    <row r="29" spans="1:19" ht="17.100000000000001" customHeight="1">
      <c r="A29" s="17"/>
      <c r="B29" s="36"/>
      <c r="C29" s="28"/>
      <c r="D29" s="29"/>
      <c r="E29" s="21"/>
      <c r="F29" s="30"/>
      <c r="G29" s="31">
        <f t="shared" si="0"/>
        <v>0</v>
      </c>
      <c r="H29" s="21">
        <f t="shared" si="1"/>
        <v>0</v>
      </c>
      <c r="I29" s="32">
        <f t="shared" si="10"/>
        <v>8</v>
      </c>
      <c r="J29" s="40">
        <f t="shared" si="11"/>
        <v>0</v>
      </c>
      <c r="K29" s="33">
        <f t="shared" si="12"/>
        <v>0</v>
      </c>
      <c r="L29" s="34"/>
    </row>
    <row r="30" spans="1:19" ht="17.100000000000001" customHeight="1">
      <c r="A30" s="17"/>
      <c r="B30" s="36"/>
      <c r="C30" s="28"/>
      <c r="D30" s="29"/>
      <c r="E30" s="21"/>
      <c r="F30" s="30"/>
      <c r="G30" s="31">
        <f t="shared" si="0"/>
        <v>0</v>
      </c>
      <c r="H30" s="21">
        <f t="shared" si="1"/>
        <v>0</v>
      </c>
      <c r="I30" s="32">
        <f t="shared" si="10"/>
        <v>8</v>
      </c>
      <c r="J30" s="40">
        <f t="shared" si="11"/>
        <v>0</v>
      </c>
      <c r="K30" s="33">
        <f t="shared" si="12"/>
        <v>0</v>
      </c>
      <c r="L30" s="34"/>
    </row>
    <row r="31" spans="1:19" ht="17.100000000000001" customHeight="1">
      <c r="A31" s="17"/>
      <c r="B31" s="36"/>
      <c r="C31" s="28"/>
      <c r="D31" s="29"/>
      <c r="E31" s="21"/>
      <c r="F31" s="30"/>
      <c r="G31" s="31">
        <f t="shared" si="0"/>
        <v>0</v>
      </c>
      <c r="H31" s="21">
        <f t="shared" si="1"/>
        <v>0</v>
      </c>
      <c r="I31" s="32">
        <f t="shared" si="10"/>
        <v>8</v>
      </c>
      <c r="J31" s="40">
        <f t="shared" si="11"/>
        <v>0</v>
      </c>
      <c r="K31" s="33">
        <f t="shared" si="12"/>
        <v>0</v>
      </c>
      <c r="L31" s="34"/>
    </row>
    <row r="32" spans="1:19" ht="17.100000000000001" customHeight="1">
      <c r="A32" s="17"/>
      <c r="B32" s="36"/>
      <c r="C32" s="28"/>
      <c r="D32" s="29"/>
      <c r="E32" s="21"/>
      <c r="F32" s="30"/>
      <c r="G32" s="31">
        <f t="shared" si="0"/>
        <v>0</v>
      </c>
      <c r="H32" s="21">
        <f t="shared" si="1"/>
        <v>0</v>
      </c>
      <c r="I32" s="32">
        <f t="shared" si="10"/>
        <v>8</v>
      </c>
      <c r="J32" s="40">
        <f t="shared" si="11"/>
        <v>0</v>
      </c>
      <c r="K32" s="33">
        <f t="shared" si="12"/>
        <v>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>
        <f t="shared" si="0"/>
        <v>0</v>
      </c>
      <c r="H33" s="21">
        <f t="shared" si="1"/>
        <v>0</v>
      </c>
      <c r="I33" s="32">
        <f t="shared" si="10"/>
        <v>8</v>
      </c>
      <c r="J33" s="40">
        <f t="shared" si="11"/>
        <v>0</v>
      </c>
      <c r="K33" s="33">
        <f t="shared" si="12"/>
        <v>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7"/>
        <v>8</v>
      </c>
      <c r="J34" s="40">
        <f t="shared" si="8"/>
        <v>0</v>
      </c>
      <c r="K34" s="33">
        <f t="shared" si="9"/>
        <v>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7"/>
        <v>8</v>
      </c>
      <c r="J35" s="40">
        <f t="shared" si="8"/>
        <v>0</v>
      </c>
      <c r="K35" s="33">
        <f t="shared" si="9"/>
        <v>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7"/>
        <v>8</v>
      </c>
      <c r="J36" s="40">
        <f t="shared" si="8"/>
        <v>0</v>
      </c>
      <c r="K36" s="33">
        <f t="shared" si="9"/>
        <v>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7"/>
        <v>8</v>
      </c>
      <c r="J37" s="40">
        <f t="shared" si="8"/>
        <v>0</v>
      </c>
      <c r="K37" s="33">
        <f t="shared" si="9"/>
        <v>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7"/>
        <v>8</v>
      </c>
      <c r="J38" s="40">
        <f t="shared" si="8"/>
        <v>0</v>
      </c>
      <c r="K38" s="33">
        <f t="shared" si="9"/>
        <v>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7"/>
        <v>8</v>
      </c>
      <c r="J39" s="40">
        <f t="shared" si="8"/>
        <v>0</v>
      </c>
      <c r="K39" s="33">
        <f t="shared" si="9"/>
        <v>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7"/>
        <v>8</v>
      </c>
      <c r="J40" s="40">
        <f t="shared" si="8"/>
        <v>0</v>
      </c>
      <c r="K40" s="33">
        <f t="shared" si="9"/>
        <v>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7"/>
        <v>8</v>
      </c>
      <c r="J41" s="40">
        <f t="shared" si="8"/>
        <v>0</v>
      </c>
      <c r="K41" s="33">
        <f t="shared" si="9"/>
        <v>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7"/>
        <v>8</v>
      </c>
      <c r="J42" s="40">
        <f t="shared" si="8"/>
        <v>0</v>
      </c>
      <c r="K42" s="33">
        <f t="shared" si="9"/>
        <v>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7"/>
        <v>8</v>
      </c>
      <c r="J43" s="40">
        <f t="shared" si="8"/>
        <v>0</v>
      </c>
      <c r="K43" s="33">
        <f t="shared" si="9"/>
        <v>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7"/>
        <v>8</v>
      </c>
      <c r="J44" s="40">
        <f t="shared" si="8"/>
        <v>0</v>
      </c>
      <c r="K44" s="33">
        <f t="shared" si="9"/>
        <v>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7"/>
        <v>8</v>
      </c>
      <c r="J45" s="40">
        <f t="shared" si="8"/>
        <v>0</v>
      </c>
      <c r="K45" s="33">
        <f t="shared" si="9"/>
        <v>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7"/>
        <v>8</v>
      </c>
      <c r="J46" s="40">
        <f t="shared" si="8"/>
        <v>0</v>
      </c>
      <c r="K46" s="33">
        <f t="shared" si="9"/>
        <v>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7"/>
        <v>8</v>
      </c>
      <c r="J47" s="40">
        <f t="shared" si="8"/>
        <v>0</v>
      </c>
      <c r="K47" s="33">
        <f t="shared" si="9"/>
        <v>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7"/>
        <v>8</v>
      </c>
      <c r="J48" s="40">
        <f t="shared" si="8"/>
        <v>0</v>
      </c>
      <c r="K48" s="33">
        <f t="shared" si="9"/>
        <v>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7"/>
        <v>8</v>
      </c>
      <c r="J49" s="40">
        <f t="shared" si="8"/>
        <v>0</v>
      </c>
      <c r="K49" s="33">
        <f t="shared" si="9"/>
        <v>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7"/>
        <v>8</v>
      </c>
      <c r="J50" s="40">
        <f t="shared" si="8"/>
        <v>0</v>
      </c>
      <c r="K50" s="33">
        <f t="shared" si="9"/>
        <v>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7"/>
        <v>8</v>
      </c>
      <c r="J51" s="40">
        <f t="shared" si="8"/>
        <v>0</v>
      </c>
      <c r="K51" s="33">
        <f t="shared" si="9"/>
        <v>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7"/>
        <v>8</v>
      </c>
      <c r="J52" s="40">
        <f t="shared" si="8"/>
        <v>0</v>
      </c>
      <c r="K52" s="33">
        <f t="shared" si="9"/>
        <v>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7"/>
        <v>8</v>
      </c>
      <c r="J53" s="40">
        <f t="shared" si="8"/>
        <v>0</v>
      </c>
      <c r="K53" s="33">
        <f t="shared" si="9"/>
        <v>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7"/>
        <v>8</v>
      </c>
      <c r="J54" s="40">
        <f t="shared" si="8"/>
        <v>0</v>
      </c>
      <c r="K54" s="33">
        <f t="shared" si="9"/>
        <v>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7"/>
        <v>8</v>
      </c>
      <c r="J55" s="40">
        <f t="shared" si="8"/>
        <v>0</v>
      </c>
      <c r="K55" s="33">
        <f t="shared" si="9"/>
        <v>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7"/>
        <v>8</v>
      </c>
      <c r="J56" s="40">
        <f t="shared" si="8"/>
        <v>0</v>
      </c>
      <c r="K56" s="33">
        <f t="shared" si="9"/>
        <v>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7"/>
        <v>8</v>
      </c>
      <c r="J57" s="40">
        <f t="shared" si="8"/>
        <v>0</v>
      </c>
      <c r="K57" s="33">
        <f t="shared" si="9"/>
        <v>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7"/>
        <v>8</v>
      </c>
      <c r="J58" s="40">
        <f t="shared" si="8"/>
        <v>0</v>
      </c>
      <c r="K58" s="33">
        <f t="shared" si="9"/>
        <v>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7"/>
        <v>8</v>
      </c>
      <c r="J59" s="40">
        <f t="shared" si="8"/>
        <v>0</v>
      </c>
      <c r="K59" s="33">
        <f t="shared" si="9"/>
        <v>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7"/>
        <v>8</v>
      </c>
      <c r="J60" s="40">
        <f t="shared" si="8"/>
        <v>0</v>
      </c>
      <c r="K60" s="33">
        <f t="shared" si="9"/>
        <v>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7"/>
        <v>8</v>
      </c>
      <c r="J61" s="40">
        <f t="shared" si="8"/>
        <v>0</v>
      </c>
      <c r="K61" s="33">
        <f t="shared" si="9"/>
        <v>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7"/>
        <v>8</v>
      </c>
      <c r="J62" s="40">
        <f t="shared" si="8"/>
        <v>0</v>
      </c>
      <c r="K62" s="33">
        <f t="shared" si="9"/>
        <v>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7"/>
        <v>8</v>
      </c>
      <c r="J63" s="40">
        <f t="shared" si="8"/>
        <v>0</v>
      </c>
      <c r="K63" s="33">
        <f t="shared" si="9"/>
        <v>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7"/>
        <v>8</v>
      </c>
      <c r="J64" s="40">
        <f t="shared" si="8"/>
        <v>0</v>
      </c>
      <c r="K64" s="33">
        <f t="shared" si="9"/>
        <v>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7"/>
        <v>8</v>
      </c>
      <c r="J65" s="40">
        <f t="shared" si="8"/>
        <v>0</v>
      </c>
      <c r="K65" s="33">
        <f t="shared" si="9"/>
        <v>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7"/>
        <v>8</v>
      </c>
      <c r="J66" s="40">
        <f t="shared" si="8"/>
        <v>0</v>
      </c>
      <c r="K66" s="33">
        <f t="shared" si="9"/>
        <v>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7"/>
        <v>8</v>
      </c>
      <c r="J67" s="40">
        <f t="shared" si="8"/>
        <v>0</v>
      </c>
      <c r="K67" s="33">
        <f t="shared" si="9"/>
        <v>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7"/>
        <v>8</v>
      </c>
      <c r="J68" s="40">
        <f t="shared" si="8"/>
        <v>0</v>
      </c>
      <c r="K68" s="33">
        <f t="shared" si="9"/>
        <v>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7"/>
        <v>8</v>
      </c>
      <c r="J69" s="40">
        <f t="shared" si="8"/>
        <v>0</v>
      </c>
      <c r="K69" s="33">
        <f t="shared" si="9"/>
        <v>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7"/>
        <v>8</v>
      </c>
      <c r="J70" s="40">
        <f t="shared" si="8"/>
        <v>0</v>
      </c>
      <c r="K70" s="33">
        <f t="shared" si="9"/>
        <v>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7"/>
        <v>8</v>
      </c>
      <c r="J71" s="40">
        <f t="shared" si="8"/>
        <v>0</v>
      </c>
      <c r="K71" s="33">
        <f t="shared" si="9"/>
        <v>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7"/>
        <v>8</v>
      </c>
      <c r="J72" s="40">
        <f t="shared" si="8"/>
        <v>0</v>
      </c>
      <c r="K72" s="33">
        <f t="shared" si="9"/>
        <v>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7"/>
        <v>8</v>
      </c>
      <c r="J73" s="40">
        <f t="shared" si="8"/>
        <v>0</v>
      </c>
      <c r="K73" s="33">
        <f t="shared" si="9"/>
        <v>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7"/>
        <v>8</v>
      </c>
      <c r="J74" s="40">
        <f t="shared" si="8"/>
        <v>0</v>
      </c>
      <c r="K74" s="33">
        <f t="shared" si="9"/>
        <v>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7"/>
        <v>8</v>
      </c>
      <c r="J75" s="40">
        <f t="shared" si="8"/>
        <v>0</v>
      </c>
      <c r="K75" s="33">
        <f t="shared" si="9"/>
        <v>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7"/>
        <v>8</v>
      </c>
      <c r="J76" s="40">
        <f t="shared" si="8"/>
        <v>0</v>
      </c>
      <c r="K76" s="33">
        <f t="shared" si="9"/>
        <v>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7"/>
        <v>8</v>
      </c>
      <c r="J77" s="40">
        <f t="shared" si="8"/>
        <v>0</v>
      </c>
      <c r="K77" s="33">
        <f t="shared" si="9"/>
        <v>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7"/>
        <v>8</v>
      </c>
      <c r="J78" s="40">
        <f t="shared" si="8"/>
        <v>0</v>
      </c>
      <c r="K78" s="33">
        <f t="shared" si="9"/>
        <v>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7"/>
        <v>8</v>
      </c>
      <c r="J79" s="40">
        <f t="shared" si="8"/>
        <v>0</v>
      </c>
      <c r="K79" s="33">
        <f t="shared" si="9"/>
        <v>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7"/>
        <v>8</v>
      </c>
      <c r="J80" s="40">
        <f t="shared" si="8"/>
        <v>0</v>
      </c>
      <c r="K80" s="33">
        <f t="shared" si="9"/>
        <v>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7"/>
        <v>8</v>
      </c>
      <c r="J81" s="40">
        <f t="shared" si="8"/>
        <v>0</v>
      </c>
      <c r="K81" s="33">
        <f t="shared" si="9"/>
        <v>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7"/>
        <v>8</v>
      </c>
      <c r="J82" s="40">
        <f t="shared" si="8"/>
        <v>0</v>
      </c>
      <c r="K82" s="33">
        <f t="shared" si="9"/>
        <v>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7"/>
        <v>8</v>
      </c>
      <c r="J83" s="40">
        <f t="shared" si="8"/>
        <v>0</v>
      </c>
      <c r="K83" s="33">
        <f t="shared" si="9"/>
        <v>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7"/>
        <v>8</v>
      </c>
      <c r="J84" s="40">
        <f t="shared" si="8"/>
        <v>0</v>
      </c>
      <c r="K84" s="33">
        <f t="shared" si="9"/>
        <v>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7"/>
        <v>8</v>
      </c>
      <c r="J85" s="40">
        <f t="shared" si="8"/>
        <v>0</v>
      </c>
      <c r="K85" s="33">
        <f t="shared" si="9"/>
        <v>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7"/>
        <v>8</v>
      </c>
      <c r="J86" s="40">
        <f t="shared" si="8"/>
        <v>0</v>
      </c>
      <c r="K86" s="33">
        <f t="shared" si="9"/>
        <v>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7"/>
        <v>8</v>
      </c>
      <c r="J87" s="40">
        <f t="shared" si="8"/>
        <v>0</v>
      </c>
      <c r="K87" s="33">
        <f t="shared" si="9"/>
        <v>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7"/>
        <v>8</v>
      </c>
      <c r="J88" s="40">
        <f t="shared" si="8"/>
        <v>0</v>
      </c>
      <c r="K88" s="33">
        <f t="shared" si="9"/>
        <v>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7"/>
        <v>8</v>
      </c>
      <c r="J89" s="40">
        <f t="shared" si="8"/>
        <v>0</v>
      </c>
      <c r="K89" s="33">
        <f t="shared" si="9"/>
        <v>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ref="I90:I120" si="13">+I89+C90-F90</f>
        <v>8</v>
      </c>
      <c r="J90" s="40">
        <f t="shared" ref="J90:J120" si="14">ROUND(((K89+E90)-H90)/I90,2)</f>
        <v>0</v>
      </c>
      <c r="K90" s="33">
        <f t="shared" ref="K90:K120" si="15">ROUND(I90*J90,2)</f>
        <v>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3"/>
        <v>8</v>
      </c>
      <c r="J91" s="40">
        <f t="shared" si="14"/>
        <v>0</v>
      </c>
      <c r="K91" s="33">
        <f t="shared" si="15"/>
        <v>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3"/>
        <v>8</v>
      </c>
      <c r="J92" s="40">
        <f t="shared" si="14"/>
        <v>0</v>
      </c>
      <c r="K92" s="33">
        <f t="shared" si="15"/>
        <v>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3"/>
        <v>8</v>
      </c>
      <c r="J93" s="40">
        <f t="shared" si="14"/>
        <v>0</v>
      </c>
      <c r="K93" s="33">
        <f t="shared" si="15"/>
        <v>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3"/>
        <v>8</v>
      </c>
      <c r="J94" s="40">
        <f t="shared" si="14"/>
        <v>0</v>
      </c>
      <c r="K94" s="33">
        <f t="shared" si="15"/>
        <v>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3"/>
        <v>8</v>
      </c>
      <c r="J95" s="40">
        <f t="shared" si="14"/>
        <v>0</v>
      </c>
      <c r="K95" s="33">
        <f t="shared" si="15"/>
        <v>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3"/>
        <v>8</v>
      </c>
      <c r="J96" s="40">
        <f t="shared" si="14"/>
        <v>0</v>
      </c>
      <c r="K96" s="33">
        <f t="shared" si="15"/>
        <v>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3"/>
        <v>8</v>
      </c>
      <c r="J97" s="40">
        <f t="shared" si="14"/>
        <v>0</v>
      </c>
      <c r="K97" s="33">
        <f t="shared" si="15"/>
        <v>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3"/>
        <v>8</v>
      </c>
      <c r="J98" s="40">
        <f t="shared" si="14"/>
        <v>0</v>
      </c>
      <c r="K98" s="33">
        <f t="shared" si="15"/>
        <v>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3"/>
        <v>8</v>
      </c>
      <c r="J99" s="40">
        <f t="shared" si="14"/>
        <v>0</v>
      </c>
      <c r="K99" s="33">
        <f t="shared" si="15"/>
        <v>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3"/>
        <v>8</v>
      </c>
      <c r="J100" s="40">
        <f t="shared" si="14"/>
        <v>0</v>
      </c>
      <c r="K100" s="33">
        <f t="shared" si="15"/>
        <v>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3"/>
        <v>8</v>
      </c>
      <c r="J101" s="40">
        <f t="shared" si="14"/>
        <v>0</v>
      </c>
      <c r="K101" s="33">
        <f t="shared" si="15"/>
        <v>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3"/>
        <v>8</v>
      </c>
      <c r="J102" s="40">
        <f t="shared" si="14"/>
        <v>0</v>
      </c>
      <c r="K102" s="33">
        <f t="shared" si="15"/>
        <v>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3"/>
        <v>8</v>
      </c>
      <c r="J103" s="40">
        <f t="shared" si="14"/>
        <v>0</v>
      </c>
      <c r="K103" s="33">
        <f t="shared" si="15"/>
        <v>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3"/>
        <v>8</v>
      </c>
      <c r="J104" s="40">
        <f t="shared" si="14"/>
        <v>0</v>
      </c>
      <c r="K104" s="33">
        <f t="shared" si="15"/>
        <v>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3"/>
        <v>8</v>
      </c>
      <c r="J105" s="40">
        <f t="shared" si="14"/>
        <v>0</v>
      </c>
      <c r="K105" s="33">
        <f t="shared" si="15"/>
        <v>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3"/>
        <v>8</v>
      </c>
      <c r="J106" s="40">
        <f t="shared" si="14"/>
        <v>0</v>
      </c>
      <c r="K106" s="33">
        <f t="shared" si="15"/>
        <v>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3"/>
        <v>8</v>
      </c>
      <c r="J107" s="40">
        <f t="shared" si="14"/>
        <v>0</v>
      </c>
      <c r="K107" s="33">
        <f t="shared" si="15"/>
        <v>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3"/>
        <v>8</v>
      </c>
      <c r="J108" s="40">
        <f t="shared" si="14"/>
        <v>0</v>
      </c>
      <c r="K108" s="33">
        <f t="shared" si="15"/>
        <v>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3"/>
        <v>8</v>
      </c>
      <c r="J109" s="40">
        <f t="shared" si="14"/>
        <v>0</v>
      </c>
      <c r="K109" s="33">
        <f t="shared" si="15"/>
        <v>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3"/>
        <v>8</v>
      </c>
      <c r="J110" s="40">
        <f t="shared" si="14"/>
        <v>0</v>
      </c>
      <c r="K110" s="33">
        <f t="shared" si="15"/>
        <v>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3"/>
        <v>8</v>
      </c>
      <c r="J111" s="40">
        <f t="shared" si="14"/>
        <v>0</v>
      </c>
      <c r="K111" s="33">
        <f t="shared" si="15"/>
        <v>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3"/>
        <v>8</v>
      </c>
      <c r="J112" s="40">
        <f t="shared" si="14"/>
        <v>0</v>
      </c>
      <c r="K112" s="33">
        <f t="shared" si="15"/>
        <v>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3"/>
        <v>8</v>
      </c>
      <c r="J113" s="40">
        <f t="shared" si="14"/>
        <v>0</v>
      </c>
      <c r="K113" s="33">
        <f t="shared" si="15"/>
        <v>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3"/>
        <v>8</v>
      </c>
      <c r="J114" s="40">
        <f t="shared" si="14"/>
        <v>0</v>
      </c>
      <c r="K114" s="33">
        <f t="shared" si="15"/>
        <v>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3"/>
        <v>8</v>
      </c>
      <c r="J115" s="40">
        <f t="shared" si="14"/>
        <v>0</v>
      </c>
      <c r="K115" s="33">
        <f t="shared" si="15"/>
        <v>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3"/>
        <v>8</v>
      </c>
      <c r="J116" s="40">
        <f t="shared" si="14"/>
        <v>0</v>
      </c>
      <c r="K116" s="33">
        <f t="shared" si="15"/>
        <v>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3"/>
        <v>8</v>
      </c>
      <c r="J117" s="40">
        <f t="shared" si="14"/>
        <v>0</v>
      </c>
      <c r="K117" s="33">
        <f t="shared" si="15"/>
        <v>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3"/>
        <v>8</v>
      </c>
      <c r="J118" s="40">
        <f t="shared" si="14"/>
        <v>0</v>
      </c>
      <c r="K118" s="33">
        <f t="shared" si="15"/>
        <v>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3"/>
        <v>8</v>
      </c>
      <c r="J119" s="40">
        <f t="shared" si="14"/>
        <v>0</v>
      </c>
      <c r="K119" s="33">
        <f t="shared" si="15"/>
        <v>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3"/>
        <v>8</v>
      </c>
      <c r="J120" s="40">
        <f t="shared" si="14"/>
        <v>0</v>
      </c>
      <c r="K120" s="33">
        <f t="shared" si="15"/>
        <v>0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7030A0"/>
    <pageSetUpPr fitToPage="1"/>
  </sheetPr>
  <dimension ref="A1:S121"/>
  <sheetViews>
    <sheetView topLeftCell="A7" zoomScale="115" zoomScaleNormal="115" zoomScaleSheetLayoutView="100" workbookViewId="0">
      <selection activeCell="M23" sqref="M23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8.71093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7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175</v>
      </c>
      <c r="L8" s="11"/>
    </row>
    <row r="9" spans="1:13" ht="15" customHeight="1">
      <c r="A9" s="12" t="s">
        <v>9</v>
      </c>
      <c r="D9" s="10" t="s">
        <v>174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45336</v>
      </c>
      <c r="B15" s="36" t="s">
        <v>676</v>
      </c>
      <c r="C15" s="28">
        <v>4</v>
      </c>
      <c r="D15" s="29">
        <v>289.73</v>
      </c>
      <c r="E15" s="21">
        <f>C15*D15</f>
        <v>1158.92</v>
      </c>
      <c r="F15" s="30"/>
      <c r="G15" s="31">
        <f t="shared" ref="G15:G29" si="0">J14</f>
        <v>0</v>
      </c>
      <c r="H15" s="21">
        <f t="shared" ref="H15:H29" si="1">G15*F15</f>
        <v>0</v>
      </c>
      <c r="I15" s="32">
        <f t="shared" ref="I15:I21" si="2">+I14+C15-F15</f>
        <v>4</v>
      </c>
      <c r="J15" s="40">
        <f t="shared" ref="J15:J21" si="3">ROUND(((K14+E15)-H15)/I15,2)</f>
        <v>289.73</v>
      </c>
      <c r="K15" s="33">
        <f t="shared" ref="K15:K21" si="4">ROUND(I15*J15,2)</f>
        <v>1158.92</v>
      </c>
      <c r="L15" s="34"/>
    </row>
    <row r="16" spans="1:13" ht="17.100000000000001" customHeight="1">
      <c r="A16" s="17">
        <v>45349</v>
      </c>
      <c r="B16" s="70" t="s">
        <v>566</v>
      </c>
      <c r="C16" s="19"/>
      <c r="D16" s="20"/>
      <c r="E16" s="21"/>
      <c r="F16" s="22">
        <v>1</v>
      </c>
      <c r="G16" s="31">
        <f t="shared" si="0"/>
        <v>289.73</v>
      </c>
      <c r="H16" s="21">
        <f t="shared" si="1"/>
        <v>289.73</v>
      </c>
      <c r="I16" s="32">
        <f t="shared" si="2"/>
        <v>3</v>
      </c>
      <c r="J16" s="40">
        <f t="shared" si="3"/>
        <v>289.73</v>
      </c>
      <c r="K16" s="33">
        <f t="shared" si="4"/>
        <v>869.19</v>
      </c>
      <c r="L16" s="26"/>
      <c r="M16" s="165" t="s">
        <v>706</v>
      </c>
    </row>
    <row r="17" spans="1:19" ht="17.100000000000001" customHeight="1">
      <c r="A17" s="17">
        <v>45349</v>
      </c>
      <c r="B17" s="70" t="s">
        <v>572</v>
      </c>
      <c r="C17" s="19"/>
      <c r="D17" s="20"/>
      <c r="E17" s="21"/>
      <c r="F17" s="22">
        <v>1</v>
      </c>
      <c r="G17" s="31">
        <f t="shared" si="0"/>
        <v>289.73</v>
      </c>
      <c r="H17" s="21">
        <f t="shared" si="1"/>
        <v>289.73</v>
      </c>
      <c r="I17" s="32">
        <f t="shared" si="2"/>
        <v>2</v>
      </c>
      <c r="J17" s="40">
        <f t="shared" si="3"/>
        <v>289.73</v>
      </c>
      <c r="K17" s="33">
        <f t="shared" si="4"/>
        <v>579.46</v>
      </c>
      <c r="L17" s="26"/>
      <c r="M17" s="167" t="s">
        <v>713</v>
      </c>
    </row>
    <row r="18" spans="1:19" ht="17.100000000000001" customHeight="1">
      <c r="A18" s="194">
        <v>45349</v>
      </c>
      <c r="B18" s="195" t="s">
        <v>566</v>
      </c>
      <c r="C18" s="196"/>
      <c r="D18" s="197"/>
      <c r="E18" s="198"/>
      <c r="F18" s="199">
        <v>1</v>
      </c>
      <c r="G18" s="208">
        <f t="shared" si="0"/>
        <v>289.73</v>
      </c>
      <c r="H18" s="198">
        <f t="shared" si="1"/>
        <v>289.73</v>
      </c>
      <c r="I18" s="201">
        <f t="shared" si="2"/>
        <v>1</v>
      </c>
      <c r="J18" s="202">
        <f t="shared" si="3"/>
        <v>289.73</v>
      </c>
      <c r="K18" s="203">
        <f t="shared" si="4"/>
        <v>289.73</v>
      </c>
      <c r="L18" s="204"/>
      <c r="M18" s="205" t="s">
        <v>714</v>
      </c>
    </row>
    <row r="19" spans="1:19" ht="17.100000000000001" customHeight="1">
      <c r="A19" s="194">
        <v>45358</v>
      </c>
      <c r="B19" s="227" t="s">
        <v>607</v>
      </c>
      <c r="C19" s="224"/>
      <c r="D19" s="219"/>
      <c r="E19" s="198"/>
      <c r="F19" s="225">
        <v>1</v>
      </c>
      <c r="G19" s="200">
        <f t="shared" si="0"/>
        <v>289.73</v>
      </c>
      <c r="H19" s="198">
        <f t="shared" si="1"/>
        <v>289.73</v>
      </c>
      <c r="I19" s="298">
        <f t="shared" si="2"/>
        <v>0</v>
      </c>
      <c r="J19" s="299">
        <v>0</v>
      </c>
      <c r="K19" s="198">
        <f t="shared" si="4"/>
        <v>0</v>
      </c>
      <c r="L19" s="226"/>
      <c r="M19" s="205" t="s">
        <v>740</v>
      </c>
      <c r="O19" s="55"/>
      <c r="P19" s="53"/>
      <c r="Q19" s="61"/>
      <c r="R19" s="62"/>
      <c r="S19" s="62"/>
    </row>
    <row r="20" spans="1:19" ht="17.100000000000001" customHeight="1">
      <c r="A20" s="17">
        <v>45469</v>
      </c>
      <c r="B20" s="58" t="s">
        <v>1128</v>
      </c>
      <c r="C20" s="19">
        <v>10</v>
      </c>
      <c r="D20" s="20">
        <v>320</v>
      </c>
      <c r="E20" s="21">
        <f>C20*D20</f>
        <v>3200</v>
      </c>
      <c r="F20" s="22"/>
      <c r="G20" s="23">
        <f t="shared" si="0"/>
        <v>0</v>
      </c>
      <c r="H20" s="21">
        <f t="shared" si="1"/>
        <v>0</v>
      </c>
      <c r="I20" s="24">
        <f t="shared" si="2"/>
        <v>10</v>
      </c>
      <c r="J20" s="174">
        <f t="shared" si="3"/>
        <v>320</v>
      </c>
      <c r="K20" s="21">
        <f t="shared" si="4"/>
        <v>3200</v>
      </c>
      <c r="L20" s="26"/>
      <c r="M20" s="165" t="s">
        <v>1180</v>
      </c>
    </row>
    <row r="21" spans="1:19" ht="17.100000000000001" customHeight="1">
      <c r="A21" s="17">
        <v>45517</v>
      </c>
      <c r="B21" s="36" t="s">
        <v>572</v>
      </c>
      <c r="C21" s="28"/>
      <c r="D21" s="29"/>
      <c r="E21" s="21"/>
      <c r="F21" s="30">
        <v>1</v>
      </c>
      <c r="G21" s="31">
        <f t="shared" si="0"/>
        <v>320</v>
      </c>
      <c r="H21" s="21">
        <f t="shared" si="1"/>
        <v>320</v>
      </c>
      <c r="I21" s="32">
        <f t="shared" si="2"/>
        <v>9</v>
      </c>
      <c r="J21" s="40">
        <f t="shared" si="3"/>
        <v>320</v>
      </c>
      <c r="K21" s="33">
        <f t="shared" si="4"/>
        <v>2880</v>
      </c>
      <c r="L21" s="34"/>
      <c r="M21" s="165" t="s">
        <v>1169</v>
      </c>
    </row>
    <row r="22" spans="1:19" ht="17.100000000000001" customHeight="1">
      <c r="A22" s="17">
        <v>45568</v>
      </c>
      <c r="B22" s="36" t="s">
        <v>591</v>
      </c>
      <c r="C22" s="28"/>
      <c r="D22" s="29"/>
      <c r="E22" s="21"/>
      <c r="F22" s="30">
        <v>1</v>
      </c>
      <c r="G22" s="31">
        <f t="shared" si="0"/>
        <v>320</v>
      </c>
      <c r="H22" s="21">
        <f t="shared" si="1"/>
        <v>320</v>
      </c>
      <c r="I22" s="32">
        <f t="shared" ref="I22:I86" si="5">+I21+C22-F22</f>
        <v>8</v>
      </c>
      <c r="J22" s="40">
        <f t="shared" ref="J22:J86" si="6">ROUND(((K21+E22)-H22)/I22,2)</f>
        <v>320</v>
      </c>
      <c r="K22" s="33">
        <f t="shared" ref="K22:K86" si="7">ROUND(I22*J22,2)</f>
        <v>2560</v>
      </c>
      <c r="L22" s="34"/>
      <c r="M22" s="165" t="s">
        <v>1324</v>
      </c>
    </row>
    <row r="23" spans="1:19" ht="17.100000000000001" customHeight="1">
      <c r="A23" s="17"/>
      <c r="B23" s="36"/>
      <c r="C23" s="28"/>
      <c r="D23" s="29"/>
      <c r="E23" s="21"/>
      <c r="F23" s="30"/>
      <c r="G23" s="31">
        <f t="shared" si="0"/>
        <v>320</v>
      </c>
      <c r="H23" s="21">
        <f t="shared" si="1"/>
        <v>0</v>
      </c>
      <c r="I23" s="32">
        <f t="shared" si="5"/>
        <v>8</v>
      </c>
      <c r="J23" s="40">
        <f t="shared" si="6"/>
        <v>320</v>
      </c>
      <c r="K23" s="33">
        <f t="shared" si="7"/>
        <v>2560</v>
      </c>
      <c r="L23" s="34"/>
    </row>
    <row r="24" spans="1:19" ht="17.100000000000001" customHeight="1">
      <c r="A24" s="17"/>
      <c r="B24" s="36"/>
      <c r="C24" s="28"/>
      <c r="D24" s="29"/>
      <c r="E24" s="21"/>
      <c r="F24" s="30"/>
      <c r="G24" s="31">
        <f t="shared" si="0"/>
        <v>320</v>
      </c>
      <c r="H24" s="21">
        <f t="shared" si="1"/>
        <v>0</v>
      </c>
      <c r="I24" s="32">
        <f t="shared" ref="I24:I29" si="8">+I23+C24-F24</f>
        <v>8</v>
      </c>
      <c r="J24" s="40">
        <f t="shared" ref="J24:J29" si="9">ROUND(((K23+E24)-H24)/I24,2)</f>
        <v>320</v>
      </c>
      <c r="K24" s="33">
        <f t="shared" ref="K24:K29" si="10">ROUND(I24*J24,2)</f>
        <v>2560</v>
      </c>
      <c r="L24" s="34"/>
    </row>
    <row r="25" spans="1:19" ht="17.100000000000001" customHeight="1">
      <c r="A25" s="17"/>
      <c r="B25" s="36"/>
      <c r="C25" s="28"/>
      <c r="D25" s="29"/>
      <c r="E25" s="21"/>
      <c r="F25" s="30"/>
      <c r="G25" s="31">
        <f t="shared" si="0"/>
        <v>320</v>
      </c>
      <c r="H25" s="21">
        <f t="shared" si="1"/>
        <v>0</v>
      </c>
      <c r="I25" s="32">
        <f t="shared" si="8"/>
        <v>8</v>
      </c>
      <c r="J25" s="40">
        <f t="shared" si="9"/>
        <v>320</v>
      </c>
      <c r="K25" s="33">
        <f t="shared" si="10"/>
        <v>2560</v>
      </c>
      <c r="L25" s="34"/>
    </row>
    <row r="26" spans="1:19" ht="17.100000000000001" customHeight="1">
      <c r="A26" s="17"/>
      <c r="B26" s="36"/>
      <c r="C26" s="28"/>
      <c r="D26" s="29"/>
      <c r="E26" s="21"/>
      <c r="F26" s="30"/>
      <c r="G26" s="31">
        <f t="shared" si="0"/>
        <v>320</v>
      </c>
      <c r="H26" s="21">
        <f t="shared" si="1"/>
        <v>0</v>
      </c>
      <c r="I26" s="32">
        <f t="shared" si="8"/>
        <v>8</v>
      </c>
      <c r="J26" s="40">
        <f t="shared" si="9"/>
        <v>320</v>
      </c>
      <c r="K26" s="33">
        <f t="shared" si="10"/>
        <v>2560</v>
      </c>
      <c r="L26" s="34"/>
    </row>
    <row r="27" spans="1:19" ht="17.100000000000001" customHeight="1">
      <c r="A27" s="17"/>
      <c r="B27" s="36"/>
      <c r="C27" s="28"/>
      <c r="D27" s="29"/>
      <c r="E27" s="21"/>
      <c r="F27" s="30"/>
      <c r="G27" s="31">
        <f t="shared" si="0"/>
        <v>320</v>
      </c>
      <c r="H27" s="21">
        <f t="shared" si="1"/>
        <v>0</v>
      </c>
      <c r="I27" s="32">
        <f t="shared" si="8"/>
        <v>8</v>
      </c>
      <c r="J27" s="40">
        <f t="shared" si="9"/>
        <v>320</v>
      </c>
      <c r="K27" s="33">
        <f t="shared" si="10"/>
        <v>2560</v>
      </c>
      <c r="L27" s="34"/>
    </row>
    <row r="28" spans="1:19" ht="17.100000000000001" customHeight="1">
      <c r="A28" s="17"/>
      <c r="B28" s="36"/>
      <c r="C28" s="28"/>
      <c r="D28" s="29"/>
      <c r="E28" s="21"/>
      <c r="F28" s="30"/>
      <c r="G28" s="31">
        <f t="shared" si="0"/>
        <v>320</v>
      </c>
      <c r="H28" s="21">
        <f t="shared" si="1"/>
        <v>0</v>
      </c>
      <c r="I28" s="32">
        <f t="shared" si="8"/>
        <v>8</v>
      </c>
      <c r="J28" s="40">
        <f t="shared" si="9"/>
        <v>320</v>
      </c>
      <c r="K28" s="33">
        <f t="shared" si="10"/>
        <v>2560</v>
      </c>
      <c r="L28" s="34"/>
    </row>
    <row r="29" spans="1:19" ht="17.100000000000001" customHeight="1">
      <c r="A29" s="17"/>
      <c r="B29" s="36"/>
      <c r="C29" s="28"/>
      <c r="D29" s="29"/>
      <c r="E29" s="21"/>
      <c r="F29" s="30"/>
      <c r="G29" s="31">
        <f t="shared" si="0"/>
        <v>320</v>
      </c>
      <c r="H29" s="21">
        <f t="shared" si="1"/>
        <v>0</v>
      </c>
      <c r="I29" s="32">
        <f t="shared" si="8"/>
        <v>8</v>
      </c>
      <c r="J29" s="40">
        <f t="shared" si="9"/>
        <v>320</v>
      </c>
      <c r="K29" s="33">
        <f t="shared" si="10"/>
        <v>2560</v>
      </c>
      <c r="L29" s="34"/>
    </row>
    <row r="30" spans="1:19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5"/>
        <v>8</v>
      </c>
      <c r="J30" s="40">
        <f t="shared" si="6"/>
        <v>320</v>
      </c>
      <c r="K30" s="33">
        <f t="shared" si="7"/>
        <v>2560</v>
      </c>
      <c r="L30" s="34"/>
    </row>
    <row r="31" spans="1:19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5"/>
        <v>8</v>
      </c>
      <c r="J31" s="40">
        <f t="shared" si="6"/>
        <v>320</v>
      </c>
      <c r="K31" s="33">
        <f t="shared" si="7"/>
        <v>2560</v>
      </c>
      <c r="L31" s="34"/>
    </row>
    <row r="32" spans="1:19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5"/>
        <v>8</v>
      </c>
      <c r="J32" s="40">
        <f t="shared" si="6"/>
        <v>320</v>
      </c>
      <c r="K32" s="33">
        <f t="shared" si="7"/>
        <v>2560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5"/>
        <v>8</v>
      </c>
      <c r="J33" s="40">
        <f t="shared" si="6"/>
        <v>320</v>
      </c>
      <c r="K33" s="33">
        <f t="shared" si="7"/>
        <v>2560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5"/>
        <v>8</v>
      </c>
      <c r="J34" s="40">
        <f t="shared" si="6"/>
        <v>320</v>
      </c>
      <c r="K34" s="33">
        <f t="shared" si="7"/>
        <v>2560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5"/>
        <v>8</v>
      </c>
      <c r="J35" s="40">
        <f t="shared" si="6"/>
        <v>320</v>
      </c>
      <c r="K35" s="33">
        <f t="shared" si="7"/>
        <v>2560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5"/>
        <v>8</v>
      </c>
      <c r="J36" s="40">
        <f t="shared" si="6"/>
        <v>320</v>
      </c>
      <c r="K36" s="33">
        <f t="shared" si="7"/>
        <v>2560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5"/>
        <v>8</v>
      </c>
      <c r="J37" s="40">
        <f t="shared" si="6"/>
        <v>320</v>
      </c>
      <c r="K37" s="33">
        <f t="shared" si="7"/>
        <v>2560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5"/>
        <v>8</v>
      </c>
      <c r="J38" s="40">
        <f t="shared" si="6"/>
        <v>320</v>
      </c>
      <c r="K38" s="33">
        <f t="shared" si="7"/>
        <v>2560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5"/>
        <v>8</v>
      </c>
      <c r="J39" s="40">
        <f t="shared" si="6"/>
        <v>320</v>
      </c>
      <c r="K39" s="33">
        <f t="shared" si="7"/>
        <v>2560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5"/>
        <v>8</v>
      </c>
      <c r="J40" s="40">
        <f t="shared" si="6"/>
        <v>320</v>
      </c>
      <c r="K40" s="33">
        <f t="shared" si="7"/>
        <v>2560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5"/>
        <v>8</v>
      </c>
      <c r="J41" s="40">
        <f t="shared" si="6"/>
        <v>320</v>
      </c>
      <c r="K41" s="33">
        <f t="shared" si="7"/>
        <v>2560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5"/>
        <v>8</v>
      </c>
      <c r="J42" s="40">
        <f t="shared" si="6"/>
        <v>320</v>
      </c>
      <c r="K42" s="33">
        <f t="shared" si="7"/>
        <v>2560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5"/>
        <v>8</v>
      </c>
      <c r="J43" s="40">
        <f t="shared" si="6"/>
        <v>320</v>
      </c>
      <c r="K43" s="33">
        <f t="shared" si="7"/>
        <v>2560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5"/>
        <v>8</v>
      </c>
      <c r="J44" s="40">
        <f t="shared" si="6"/>
        <v>320</v>
      </c>
      <c r="K44" s="33">
        <f t="shared" si="7"/>
        <v>2560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5"/>
        <v>8</v>
      </c>
      <c r="J45" s="40">
        <f t="shared" si="6"/>
        <v>320</v>
      </c>
      <c r="K45" s="33">
        <f t="shared" si="7"/>
        <v>2560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5"/>
        <v>8</v>
      </c>
      <c r="J46" s="40">
        <f t="shared" si="6"/>
        <v>320</v>
      </c>
      <c r="K46" s="33">
        <f t="shared" si="7"/>
        <v>2560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5"/>
        <v>8</v>
      </c>
      <c r="J47" s="40">
        <f t="shared" si="6"/>
        <v>320</v>
      </c>
      <c r="K47" s="33">
        <f t="shared" si="7"/>
        <v>2560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5"/>
        <v>8</v>
      </c>
      <c r="J48" s="40">
        <f t="shared" si="6"/>
        <v>320</v>
      </c>
      <c r="K48" s="33">
        <f t="shared" si="7"/>
        <v>2560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5"/>
        <v>8</v>
      </c>
      <c r="J49" s="40">
        <f t="shared" si="6"/>
        <v>320</v>
      </c>
      <c r="K49" s="33">
        <f t="shared" si="7"/>
        <v>2560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5"/>
        <v>8</v>
      </c>
      <c r="J50" s="40">
        <f t="shared" si="6"/>
        <v>320</v>
      </c>
      <c r="K50" s="33">
        <f t="shared" si="7"/>
        <v>2560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5"/>
        <v>8</v>
      </c>
      <c r="J51" s="40">
        <f t="shared" si="6"/>
        <v>320</v>
      </c>
      <c r="K51" s="33">
        <f t="shared" si="7"/>
        <v>2560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5"/>
        <v>8</v>
      </c>
      <c r="J52" s="40">
        <f t="shared" si="6"/>
        <v>320</v>
      </c>
      <c r="K52" s="33">
        <f t="shared" si="7"/>
        <v>2560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5"/>
        <v>8</v>
      </c>
      <c r="J53" s="40">
        <f t="shared" si="6"/>
        <v>320</v>
      </c>
      <c r="K53" s="33">
        <f t="shared" si="7"/>
        <v>2560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5"/>
        <v>8</v>
      </c>
      <c r="J54" s="40">
        <f t="shared" si="6"/>
        <v>320</v>
      </c>
      <c r="K54" s="33">
        <f t="shared" si="7"/>
        <v>2560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5"/>
        <v>8</v>
      </c>
      <c r="J55" s="40">
        <f t="shared" si="6"/>
        <v>320</v>
      </c>
      <c r="K55" s="33">
        <f t="shared" si="7"/>
        <v>2560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5"/>
        <v>8</v>
      </c>
      <c r="J56" s="40">
        <f t="shared" si="6"/>
        <v>320</v>
      </c>
      <c r="K56" s="33">
        <f t="shared" si="7"/>
        <v>2560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5"/>
        <v>8</v>
      </c>
      <c r="J57" s="40">
        <f t="shared" si="6"/>
        <v>320</v>
      </c>
      <c r="K57" s="33">
        <f t="shared" si="7"/>
        <v>2560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5"/>
        <v>8</v>
      </c>
      <c r="J58" s="40">
        <f t="shared" si="6"/>
        <v>320</v>
      </c>
      <c r="K58" s="33">
        <f t="shared" si="7"/>
        <v>2560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5"/>
        <v>8</v>
      </c>
      <c r="J59" s="40">
        <f t="shared" si="6"/>
        <v>320</v>
      </c>
      <c r="K59" s="33">
        <f t="shared" si="7"/>
        <v>2560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5"/>
        <v>8</v>
      </c>
      <c r="J60" s="40">
        <f t="shared" si="6"/>
        <v>320</v>
      </c>
      <c r="K60" s="33">
        <f t="shared" si="7"/>
        <v>2560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5"/>
        <v>8</v>
      </c>
      <c r="J61" s="40">
        <f t="shared" si="6"/>
        <v>320</v>
      </c>
      <c r="K61" s="33">
        <f t="shared" si="7"/>
        <v>2560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5"/>
        <v>8</v>
      </c>
      <c r="J62" s="40">
        <f t="shared" si="6"/>
        <v>320</v>
      </c>
      <c r="K62" s="33">
        <f t="shared" si="7"/>
        <v>2560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5"/>
        <v>8</v>
      </c>
      <c r="J63" s="40">
        <f t="shared" si="6"/>
        <v>320</v>
      </c>
      <c r="K63" s="33">
        <f t="shared" si="7"/>
        <v>2560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5"/>
        <v>8</v>
      </c>
      <c r="J64" s="40">
        <f t="shared" si="6"/>
        <v>320</v>
      </c>
      <c r="K64" s="33">
        <f t="shared" si="7"/>
        <v>2560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5"/>
        <v>8</v>
      </c>
      <c r="J65" s="40">
        <f t="shared" si="6"/>
        <v>320</v>
      </c>
      <c r="K65" s="33">
        <f t="shared" si="7"/>
        <v>2560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5"/>
        <v>8</v>
      </c>
      <c r="J66" s="40">
        <f t="shared" si="6"/>
        <v>320</v>
      </c>
      <c r="K66" s="33">
        <f t="shared" si="7"/>
        <v>2560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5"/>
        <v>8</v>
      </c>
      <c r="J67" s="40">
        <f t="shared" si="6"/>
        <v>320</v>
      </c>
      <c r="K67" s="33">
        <f t="shared" si="7"/>
        <v>2560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5"/>
        <v>8</v>
      </c>
      <c r="J68" s="40">
        <f t="shared" si="6"/>
        <v>320</v>
      </c>
      <c r="K68" s="33">
        <f t="shared" si="7"/>
        <v>2560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5"/>
        <v>8</v>
      </c>
      <c r="J69" s="40">
        <f t="shared" si="6"/>
        <v>320</v>
      </c>
      <c r="K69" s="33">
        <f t="shared" si="7"/>
        <v>2560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5"/>
        <v>8</v>
      </c>
      <c r="J70" s="40">
        <f t="shared" si="6"/>
        <v>320</v>
      </c>
      <c r="K70" s="33">
        <f t="shared" si="7"/>
        <v>2560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5"/>
        <v>8</v>
      </c>
      <c r="J71" s="40">
        <f t="shared" si="6"/>
        <v>320</v>
      </c>
      <c r="K71" s="33">
        <f t="shared" si="7"/>
        <v>2560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5"/>
        <v>8</v>
      </c>
      <c r="J72" s="40">
        <f t="shared" si="6"/>
        <v>320</v>
      </c>
      <c r="K72" s="33">
        <f t="shared" si="7"/>
        <v>2560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5"/>
        <v>8</v>
      </c>
      <c r="J73" s="40">
        <f t="shared" si="6"/>
        <v>320</v>
      </c>
      <c r="K73" s="33">
        <f t="shared" si="7"/>
        <v>2560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5"/>
        <v>8</v>
      </c>
      <c r="J74" s="40">
        <f t="shared" si="6"/>
        <v>320</v>
      </c>
      <c r="K74" s="33">
        <f t="shared" si="7"/>
        <v>2560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5"/>
        <v>8</v>
      </c>
      <c r="J75" s="40">
        <f t="shared" si="6"/>
        <v>320</v>
      </c>
      <c r="K75" s="33">
        <f t="shared" si="7"/>
        <v>2560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5"/>
        <v>8</v>
      </c>
      <c r="J76" s="40">
        <f t="shared" si="6"/>
        <v>320</v>
      </c>
      <c r="K76" s="33">
        <f t="shared" si="7"/>
        <v>2560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5"/>
        <v>8</v>
      </c>
      <c r="J77" s="40">
        <f t="shared" si="6"/>
        <v>320</v>
      </c>
      <c r="K77" s="33">
        <f t="shared" si="7"/>
        <v>2560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5"/>
        <v>8</v>
      </c>
      <c r="J78" s="40">
        <f t="shared" si="6"/>
        <v>320</v>
      </c>
      <c r="K78" s="33">
        <f t="shared" si="7"/>
        <v>2560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5"/>
        <v>8</v>
      </c>
      <c r="J79" s="40">
        <f t="shared" si="6"/>
        <v>320</v>
      </c>
      <c r="K79" s="33">
        <f t="shared" si="7"/>
        <v>2560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5"/>
        <v>8</v>
      </c>
      <c r="J80" s="40">
        <f t="shared" si="6"/>
        <v>320</v>
      </c>
      <c r="K80" s="33">
        <f t="shared" si="7"/>
        <v>2560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5"/>
        <v>8</v>
      </c>
      <c r="J81" s="40">
        <f t="shared" si="6"/>
        <v>320</v>
      </c>
      <c r="K81" s="33">
        <f t="shared" si="7"/>
        <v>2560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5"/>
        <v>8</v>
      </c>
      <c r="J82" s="40">
        <f t="shared" si="6"/>
        <v>320</v>
      </c>
      <c r="K82" s="33">
        <f t="shared" si="7"/>
        <v>2560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5"/>
        <v>8</v>
      </c>
      <c r="J83" s="40">
        <f t="shared" si="6"/>
        <v>320</v>
      </c>
      <c r="K83" s="33">
        <f t="shared" si="7"/>
        <v>2560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5"/>
        <v>8</v>
      </c>
      <c r="J84" s="40">
        <f t="shared" si="6"/>
        <v>320</v>
      </c>
      <c r="K84" s="33">
        <f t="shared" si="7"/>
        <v>2560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5"/>
        <v>8</v>
      </c>
      <c r="J85" s="40">
        <f t="shared" si="6"/>
        <v>320</v>
      </c>
      <c r="K85" s="33">
        <f t="shared" si="7"/>
        <v>2560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5"/>
        <v>8</v>
      </c>
      <c r="J86" s="40">
        <f t="shared" si="6"/>
        <v>320</v>
      </c>
      <c r="K86" s="33">
        <f t="shared" si="7"/>
        <v>2560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ref="I87:I121" si="11">+I86+C87-F87</f>
        <v>8</v>
      </c>
      <c r="J87" s="40">
        <f t="shared" ref="J87:J121" si="12">ROUND(((K86+E87)-H87)/I87,2)</f>
        <v>320</v>
      </c>
      <c r="K87" s="33">
        <f t="shared" ref="K87:K121" si="13">ROUND(I87*J87,2)</f>
        <v>2560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1"/>
        <v>8</v>
      </c>
      <c r="J88" s="40">
        <f t="shared" si="12"/>
        <v>320</v>
      </c>
      <c r="K88" s="33">
        <f t="shared" si="13"/>
        <v>2560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1"/>
        <v>8</v>
      </c>
      <c r="J89" s="40">
        <f t="shared" si="12"/>
        <v>320</v>
      </c>
      <c r="K89" s="33">
        <f t="shared" si="13"/>
        <v>2560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1"/>
        <v>8</v>
      </c>
      <c r="J90" s="40">
        <f t="shared" si="12"/>
        <v>320</v>
      </c>
      <c r="K90" s="33">
        <f t="shared" si="13"/>
        <v>2560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1"/>
        <v>8</v>
      </c>
      <c r="J91" s="40">
        <f t="shared" si="12"/>
        <v>320</v>
      </c>
      <c r="K91" s="33">
        <f t="shared" si="13"/>
        <v>2560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1"/>
        <v>8</v>
      </c>
      <c r="J92" s="40">
        <f t="shared" si="12"/>
        <v>320</v>
      </c>
      <c r="K92" s="33">
        <f t="shared" si="13"/>
        <v>2560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1"/>
        <v>8</v>
      </c>
      <c r="J93" s="40">
        <f t="shared" si="12"/>
        <v>320</v>
      </c>
      <c r="K93" s="33">
        <f t="shared" si="13"/>
        <v>2560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1"/>
        <v>8</v>
      </c>
      <c r="J94" s="40">
        <f t="shared" si="12"/>
        <v>320</v>
      </c>
      <c r="K94" s="33">
        <f t="shared" si="13"/>
        <v>2560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1"/>
        <v>8</v>
      </c>
      <c r="J95" s="40">
        <f t="shared" si="12"/>
        <v>320</v>
      </c>
      <c r="K95" s="33">
        <f t="shared" si="13"/>
        <v>2560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1"/>
        <v>8</v>
      </c>
      <c r="J96" s="40">
        <f t="shared" si="12"/>
        <v>320</v>
      </c>
      <c r="K96" s="33">
        <f t="shared" si="13"/>
        <v>2560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1"/>
        <v>8</v>
      </c>
      <c r="J97" s="40">
        <f t="shared" si="12"/>
        <v>320</v>
      </c>
      <c r="K97" s="33">
        <f t="shared" si="13"/>
        <v>2560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1"/>
        <v>8</v>
      </c>
      <c r="J98" s="40">
        <f t="shared" si="12"/>
        <v>320</v>
      </c>
      <c r="K98" s="33">
        <f t="shared" si="13"/>
        <v>2560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1"/>
        <v>8</v>
      </c>
      <c r="J99" s="40">
        <f t="shared" si="12"/>
        <v>320</v>
      </c>
      <c r="K99" s="33">
        <f t="shared" si="13"/>
        <v>2560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1"/>
        <v>8</v>
      </c>
      <c r="J100" s="40">
        <f t="shared" si="12"/>
        <v>320</v>
      </c>
      <c r="K100" s="33">
        <f t="shared" si="13"/>
        <v>2560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1"/>
        <v>8</v>
      </c>
      <c r="J101" s="40">
        <f t="shared" si="12"/>
        <v>320</v>
      </c>
      <c r="K101" s="33">
        <f t="shared" si="13"/>
        <v>2560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1"/>
        <v>8</v>
      </c>
      <c r="J102" s="40">
        <f t="shared" si="12"/>
        <v>320</v>
      </c>
      <c r="K102" s="33">
        <f t="shared" si="13"/>
        <v>2560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1"/>
        <v>8</v>
      </c>
      <c r="J103" s="40">
        <f t="shared" si="12"/>
        <v>320</v>
      </c>
      <c r="K103" s="33">
        <f t="shared" si="13"/>
        <v>2560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1"/>
        <v>8</v>
      </c>
      <c r="J104" s="40">
        <f t="shared" si="12"/>
        <v>320</v>
      </c>
      <c r="K104" s="33">
        <f t="shared" si="13"/>
        <v>2560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1"/>
        <v>8</v>
      </c>
      <c r="J105" s="40">
        <f t="shared" si="12"/>
        <v>320</v>
      </c>
      <c r="K105" s="33">
        <f t="shared" si="13"/>
        <v>2560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1"/>
        <v>8</v>
      </c>
      <c r="J106" s="40">
        <f t="shared" si="12"/>
        <v>320</v>
      </c>
      <c r="K106" s="33">
        <f t="shared" si="13"/>
        <v>2560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1"/>
        <v>8</v>
      </c>
      <c r="J107" s="40">
        <f t="shared" si="12"/>
        <v>320</v>
      </c>
      <c r="K107" s="33">
        <f t="shared" si="13"/>
        <v>2560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1"/>
        <v>8</v>
      </c>
      <c r="J108" s="40">
        <f t="shared" si="12"/>
        <v>320</v>
      </c>
      <c r="K108" s="33">
        <f t="shared" si="13"/>
        <v>2560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1"/>
        <v>8</v>
      </c>
      <c r="J109" s="40">
        <f t="shared" si="12"/>
        <v>320</v>
      </c>
      <c r="K109" s="33">
        <f t="shared" si="13"/>
        <v>2560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1"/>
        <v>8</v>
      </c>
      <c r="J110" s="40">
        <f t="shared" si="12"/>
        <v>320</v>
      </c>
      <c r="K110" s="33">
        <f t="shared" si="13"/>
        <v>2560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1"/>
        <v>8</v>
      </c>
      <c r="J111" s="40">
        <f t="shared" si="12"/>
        <v>320</v>
      </c>
      <c r="K111" s="33">
        <f t="shared" si="13"/>
        <v>2560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1"/>
        <v>8</v>
      </c>
      <c r="J112" s="40">
        <f t="shared" si="12"/>
        <v>320</v>
      </c>
      <c r="K112" s="33">
        <f t="shared" si="13"/>
        <v>2560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1"/>
        <v>8</v>
      </c>
      <c r="J113" s="40">
        <f t="shared" si="12"/>
        <v>320</v>
      </c>
      <c r="K113" s="33">
        <f t="shared" si="13"/>
        <v>2560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1"/>
        <v>8</v>
      </c>
      <c r="J114" s="40">
        <f t="shared" si="12"/>
        <v>320</v>
      </c>
      <c r="K114" s="33">
        <f t="shared" si="13"/>
        <v>2560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1"/>
        <v>8</v>
      </c>
      <c r="J115" s="40">
        <f t="shared" si="12"/>
        <v>320</v>
      </c>
      <c r="K115" s="33">
        <f t="shared" si="13"/>
        <v>2560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1"/>
        <v>8</v>
      </c>
      <c r="J116" s="40">
        <f t="shared" si="12"/>
        <v>320</v>
      </c>
      <c r="K116" s="33">
        <f t="shared" si="13"/>
        <v>2560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1"/>
        <v>8</v>
      </c>
      <c r="J117" s="40">
        <f t="shared" si="12"/>
        <v>320</v>
      </c>
      <c r="K117" s="33">
        <f t="shared" si="13"/>
        <v>2560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1"/>
        <v>8</v>
      </c>
      <c r="J118" s="40">
        <f t="shared" si="12"/>
        <v>320</v>
      </c>
      <c r="K118" s="33">
        <f t="shared" si="13"/>
        <v>2560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1"/>
        <v>8</v>
      </c>
      <c r="J119" s="40">
        <f t="shared" si="12"/>
        <v>320</v>
      </c>
      <c r="K119" s="33">
        <f t="shared" si="13"/>
        <v>2560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1"/>
        <v>8</v>
      </c>
      <c r="J120" s="40">
        <f t="shared" si="12"/>
        <v>320</v>
      </c>
      <c r="K120" s="33">
        <f t="shared" si="13"/>
        <v>2560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1"/>
        <v>8</v>
      </c>
      <c r="J121" s="40">
        <f t="shared" si="12"/>
        <v>320</v>
      </c>
      <c r="K121" s="33">
        <f t="shared" si="13"/>
        <v>2560</v>
      </c>
      <c r="L121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7030A0"/>
    <pageSetUpPr fitToPage="1"/>
  </sheetPr>
  <dimension ref="A1:R123"/>
  <sheetViews>
    <sheetView topLeftCell="A40" zoomScale="115" zoomScaleNormal="115" zoomScaleSheetLayoutView="100" workbookViewId="0">
      <selection activeCell="M55" sqref="M55"/>
    </sheetView>
  </sheetViews>
  <sheetFormatPr defaultColWidth="9.140625" defaultRowHeight="15"/>
  <cols>
    <col min="1" max="1" width="13.85546875" style="1" customWidth="1"/>
    <col min="2" max="2" width="22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8.5703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28515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56" t="s">
        <v>500</v>
      </c>
      <c r="L8" s="11"/>
    </row>
    <row r="9" spans="1:13" ht="15" customHeight="1">
      <c r="A9" s="12" t="s">
        <v>9</v>
      </c>
      <c r="D9" s="10" t="s">
        <v>176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15</v>
      </c>
      <c r="J14" s="25">
        <v>273.93</v>
      </c>
      <c r="K14" s="21">
        <f>J14*I14</f>
        <v>4108.95</v>
      </c>
      <c r="L14" s="26"/>
    </row>
    <row r="15" spans="1:13">
      <c r="A15" s="17">
        <v>45329</v>
      </c>
      <c r="B15" s="76" t="s">
        <v>605</v>
      </c>
      <c r="C15" s="28"/>
      <c r="D15" s="29"/>
      <c r="E15" s="21"/>
      <c r="F15" s="30">
        <v>5</v>
      </c>
      <c r="G15" s="31">
        <f>J14</f>
        <v>273.93</v>
      </c>
      <c r="H15" s="21">
        <f>G15*F15</f>
        <v>1369.65</v>
      </c>
      <c r="I15" s="32">
        <f>+I14+C15-F15</f>
        <v>10</v>
      </c>
      <c r="J15" s="40">
        <f>ROUND(((K14+E15)-H15)/I15,2)</f>
        <v>273.93</v>
      </c>
      <c r="K15" s="33">
        <f>ROUND(I15*J15,2)</f>
        <v>2739.3</v>
      </c>
      <c r="L15" s="34"/>
      <c r="M15" s="1" t="s">
        <v>660</v>
      </c>
    </row>
    <row r="16" spans="1:13" ht="17.100000000000001" customHeight="1">
      <c r="A16" s="17">
        <v>45329</v>
      </c>
      <c r="B16" s="70" t="s">
        <v>497</v>
      </c>
      <c r="C16" s="28"/>
      <c r="D16" s="29"/>
      <c r="E16" s="21"/>
      <c r="F16" s="30">
        <v>2</v>
      </c>
      <c r="G16" s="31">
        <f>J15</f>
        <v>273.93</v>
      </c>
      <c r="H16" s="21">
        <f>G16*F16</f>
        <v>547.86</v>
      </c>
      <c r="I16" s="32">
        <f>+I15+C16-F16</f>
        <v>8</v>
      </c>
      <c r="J16" s="40">
        <f>ROUND(((K15+E16)-H16)/I16,2)</f>
        <v>273.93</v>
      </c>
      <c r="K16" s="33">
        <f>ROUND(I16*J16,2)</f>
        <v>2191.44</v>
      </c>
      <c r="L16" s="34"/>
      <c r="M16" s="1" t="s">
        <v>663</v>
      </c>
    </row>
    <row r="17" spans="1:18" ht="17.100000000000001" customHeight="1">
      <c r="A17" s="17">
        <v>45336</v>
      </c>
      <c r="B17" s="70" t="s">
        <v>677</v>
      </c>
      <c r="C17" s="19">
        <v>60</v>
      </c>
      <c r="D17" s="20">
        <v>273.93</v>
      </c>
      <c r="E17" s="21">
        <f>C17*D17</f>
        <v>16435.8</v>
      </c>
      <c r="F17" s="22"/>
      <c r="G17" s="31">
        <f t="shared" ref="G17:G23" si="0">J16</f>
        <v>273.93</v>
      </c>
      <c r="H17" s="21">
        <f t="shared" ref="H17:H23" si="1">G17*F17</f>
        <v>0</v>
      </c>
      <c r="I17" s="32">
        <f t="shared" ref="I17:I52" si="2">+I16+C17-F17</f>
        <v>68</v>
      </c>
      <c r="J17" s="40">
        <f t="shared" ref="J17:J52" si="3">ROUND(((K16+E17)-H17)/I17,2)</f>
        <v>273.93</v>
      </c>
      <c r="K17" s="33">
        <f t="shared" ref="K17:K52" si="4">ROUND(I17*J17,2)</f>
        <v>18627.240000000002</v>
      </c>
      <c r="L17" s="26"/>
    </row>
    <row r="18" spans="1:18" ht="17.100000000000001" customHeight="1">
      <c r="A18" s="17">
        <v>45345</v>
      </c>
      <c r="B18" s="70" t="s">
        <v>570</v>
      </c>
      <c r="C18" s="19"/>
      <c r="D18" s="20"/>
      <c r="E18" s="21"/>
      <c r="F18" s="22">
        <v>2</v>
      </c>
      <c r="G18" s="31">
        <f t="shared" si="0"/>
        <v>273.93</v>
      </c>
      <c r="H18" s="21">
        <f t="shared" si="1"/>
        <v>547.86</v>
      </c>
      <c r="I18" s="32">
        <f t="shared" si="2"/>
        <v>66</v>
      </c>
      <c r="J18" s="40">
        <f t="shared" si="3"/>
        <v>273.93</v>
      </c>
      <c r="K18" s="33">
        <f t="shared" si="4"/>
        <v>18079.38</v>
      </c>
      <c r="L18" s="26"/>
      <c r="M18" s="1" t="s">
        <v>688</v>
      </c>
    </row>
    <row r="19" spans="1:18" ht="17.100000000000001" customHeight="1">
      <c r="A19" s="17">
        <v>45349</v>
      </c>
      <c r="B19" s="70" t="s">
        <v>577</v>
      </c>
      <c r="C19" s="19"/>
      <c r="D19" s="20"/>
      <c r="E19" s="21"/>
      <c r="F19" s="22">
        <v>3</v>
      </c>
      <c r="G19" s="31">
        <f t="shared" si="0"/>
        <v>273.93</v>
      </c>
      <c r="H19" s="21">
        <f t="shared" si="1"/>
        <v>821.79</v>
      </c>
      <c r="I19" s="32">
        <f t="shared" si="2"/>
        <v>63</v>
      </c>
      <c r="J19" s="40">
        <f t="shared" si="3"/>
        <v>273.93</v>
      </c>
      <c r="K19" s="33">
        <f t="shared" si="4"/>
        <v>17257.59</v>
      </c>
      <c r="L19" s="26"/>
      <c r="M19" s="1" t="s">
        <v>704</v>
      </c>
    </row>
    <row r="20" spans="1:18" ht="17.100000000000001" customHeight="1">
      <c r="A20" s="17">
        <v>45349</v>
      </c>
      <c r="B20" s="70" t="s">
        <v>566</v>
      </c>
      <c r="C20" s="19"/>
      <c r="D20" s="20"/>
      <c r="E20" s="21"/>
      <c r="F20" s="22">
        <v>2</v>
      </c>
      <c r="G20" s="31">
        <f t="shared" si="0"/>
        <v>273.93</v>
      </c>
      <c r="H20" s="21">
        <f t="shared" si="1"/>
        <v>547.86</v>
      </c>
      <c r="I20" s="32">
        <f t="shared" si="2"/>
        <v>61</v>
      </c>
      <c r="J20" s="40">
        <f t="shared" si="3"/>
        <v>273.93</v>
      </c>
      <c r="K20" s="33">
        <f t="shared" si="4"/>
        <v>16709.73</v>
      </c>
      <c r="L20" s="26"/>
      <c r="M20" s="1" t="s">
        <v>706</v>
      </c>
    </row>
    <row r="21" spans="1:18" ht="17.100000000000001" customHeight="1">
      <c r="A21" s="17">
        <v>45349</v>
      </c>
      <c r="B21" s="70" t="s">
        <v>566</v>
      </c>
      <c r="C21" s="19"/>
      <c r="D21" s="20"/>
      <c r="E21" s="21"/>
      <c r="F21" s="22">
        <v>2</v>
      </c>
      <c r="G21" s="31">
        <f t="shared" si="0"/>
        <v>273.93</v>
      </c>
      <c r="H21" s="21">
        <f t="shared" si="1"/>
        <v>547.86</v>
      </c>
      <c r="I21" s="32">
        <f t="shared" si="2"/>
        <v>59</v>
      </c>
      <c r="J21" s="40">
        <f t="shared" si="3"/>
        <v>273.93</v>
      </c>
      <c r="K21" s="33">
        <f t="shared" si="4"/>
        <v>16161.87</v>
      </c>
      <c r="L21" s="34"/>
      <c r="M21" s="1" t="s">
        <v>714</v>
      </c>
      <c r="N21" s="55"/>
      <c r="O21" s="53"/>
      <c r="P21" s="61"/>
      <c r="Q21" s="62"/>
      <c r="R21" s="62"/>
    </row>
    <row r="22" spans="1:18" ht="17.100000000000001" customHeight="1">
      <c r="A22" s="194">
        <v>45350</v>
      </c>
      <c r="B22" s="195" t="s">
        <v>572</v>
      </c>
      <c r="C22" s="196"/>
      <c r="D22" s="197"/>
      <c r="E22" s="198"/>
      <c r="F22" s="199">
        <v>2</v>
      </c>
      <c r="G22" s="208">
        <f t="shared" si="0"/>
        <v>273.93</v>
      </c>
      <c r="H22" s="198">
        <f t="shared" si="1"/>
        <v>547.86</v>
      </c>
      <c r="I22" s="201">
        <f t="shared" si="2"/>
        <v>57</v>
      </c>
      <c r="J22" s="202">
        <f t="shared" si="3"/>
        <v>273.93</v>
      </c>
      <c r="K22" s="203">
        <f t="shared" si="4"/>
        <v>15614.01</v>
      </c>
      <c r="L22" s="204"/>
      <c r="M22" s="218" t="s">
        <v>716</v>
      </c>
    </row>
    <row r="23" spans="1:18" ht="17.100000000000001" customHeight="1">
      <c r="A23" s="17">
        <v>45355</v>
      </c>
      <c r="B23" s="73" t="s">
        <v>585</v>
      </c>
      <c r="C23" s="19"/>
      <c r="D23" s="20"/>
      <c r="E23" s="21"/>
      <c r="F23" s="22">
        <v>1</v>
      </c>
      <c r="G23" s="23">
        <f t="shared" si="0"/>
        <v>273.93</v>
      </c>
      <c r="H23" s="21">
        <f t="shared" si="1"/>
        <v>273.93</v>
      </c>
      <c r="I23" s="24">
        <f t="shared" si="2"/>
        <v>56</v>
      </c>
      <c r="J23" s="174">
        <f t="shared" si="3"/>
        <v>273.93</v>
      </c>
      <c r="K23" s="21">
        <f t="shared" si="4"/>
        <v>15340.08</v>
      </c>
      <c r="L23" s="26"/>
      <c r="M23" s="1" t="s">
        <v>723</v>
      </c>
    </row>
    <row r="24" spans="1:18" ht="17.100000000000001" customHeight="1">
      <c r="A24" s="17">
        <v>45355</v>
      </c>
      <c r="B24" s="70" t="s">
        <v>585</v>
      </c>
      <c r="C24" s="28"/>
      <c r="D24" s="29"/>
      <c r="E24" s="21"/>
      <c r="F24" s="30">
        <v>1</v>
      </c>
      <c r="G24" s="31">
        <f t="shared" ref="G24:G47" si="5">J23</f>
        <v>273.93</v>
      </c>
      <c r="H24" s="21">
        <f t="shared" ref="H24:H47" si="6">G24*F24</f>
        <v>273.93</v>
      </c>
      <c r="I24" s="32">
        <f t="shared" si="2"/>
        <v>55</v>
      </c>
      <c r="J24" s="40">
        <f t="shared" si="3"/>
        <v>273.93</v>
      </c>
      <c r="K24" s="33">
        <f t="shared" si="4"/>
        <v>15066.15</v>
      </c>
      <c r="L24" s="34"/>
      <c r="M24" s="1" t="s">
        <v>724</v>
      </c>
    </row>
    <row r="25" spans="1:18" ht="17.100000000000001" customHeight="1">
      <c r="A25" s="17">
        <v>45355</v>
      </c>
      <c r="B25" s="70" t="s">
        <v>588</v>
      </c>
      <c r="C25" s="28"/>
      <c r="D25" s="29"/>
      <c r="E25" s="21"/>
      <c r="F25" s="30">
        <v>4</v>
      </c>
      <c r="G25" s="31">
        <f t="shared" si="5"/>
        <v>273.93</v>
      </c>
      <c r="H25" s="21">
        <f t="shared" si="6"/>
        <v>1095.72</v>
      </c>
      <c r="I25" s="32">
        <f t="shared" si="2"/>
        <v>51</v>
      </c>
      <c r="J25" s="40">
        <f t="shared" si="3"/>
        <v>273.93</v>
      </c>
      <c r="K25" s="33">
        <f t="shared" si="4"/>
        <v>13970.43</v>
      </c>
      <c r="L25" s="34"/>
      <c r="M25" s="1" t="s">
        <v>728</v>
      </c>
    </row>
    <row r="26" spans="1:18" ht="17.100000000000001" customHeight="1">
      <c r="A26" s="17">
        <v>45357</v>
      </c>
      <c r="B26" s="36" t="s">
        <v>577</v>
      </c>
      <c r="C26" s="28"/>
      <c r="D26" s="29"/>
      <c r="E26" s="21"/>
      <c r="F26" s="30">
        <v>2</v>
      </c>
      <c r="G26" s="31">
        <f>J25</f>
        <v>273.93</v>
      </c>
      <c r="H26" s="21">
        <f>G26*F26</f>
        <v>547.86</v>
      </c>
      <c r="I26" s="32">
        <f t="shared" si="2"/>
        <v>49</v>
      </c>
      <c r="J26" s="40">
        <f t="shared" si="3"/>
        <v>273.93</v>
      </c>
      <c r="K26" s="33">
        <f t="shared" si="4"/>
        <v>13422.57</v>
      </c>
      <c r="L26" s="34"/>
      <c r="M26" s="1" t="s">
        <v>734</v>
      </c>
    </row>
    <row r="27" spans="1:18" ht="17.100000000000001" customHeight="1">
      <c r="A27" s="17">
        <v>45358</v>
      </c>
      <c r="B27" s="70" t="s">
        <v>591</v>
      </c>
      <c r="C27" s="28"/>
      <c r="D27" s="29"/>
      <c r="E27" s="21"/>
      <c r="F27" s="30">
        <v>1</v>
      </c>
      <c r="G27" s="31">
        <f>J26</f>
        <v>273.93</v>
      </c>
      <c r="H27" s="21">
        <f>G27*F27</f>
        <v>273.93</v>
      </c>
      <c r="I27" s="32">
        <f t="shared" si="2"/>
        <v>48</v>
      </c>
      <c r="J27" s="40">
        <f t="shared" si="3"/>
        <v>273.93</v>
      </c>
      <c r="K27" s="33">
        <f t="shared" si="4"/>
        <v>13148.64</v>
      </c>
      <c r="L27" s="34"/>
      <c r="M27" s="1" t="s">
        <v>739</v>
      </c>
    </row>
    <row r="28" spans="1:18" ht="17.100000000000001" customHeight="1">
      <c r="A28" s="17">
        <v>45358</v>
      </c>
      <c r="B28" s="70" t="s">
        <v>607</v>
      </c>
      <c r="C28" s="28"/>
      <c r="D28" s="29"/>
      <c r="E28" s="21"/>
      <c r="F28" s="30">
        <v>1</v>
      </c>
      <c r="G28" s="31">
        <f>J27</f>
        <v>273.93</v>
      </c>
      <c r="H28" s="21">
        <f>G28*F28</f>
        <v>273.93</v>
      </c>
      <c r="I28" s="32">
        <f t="shared" si="2"/>
        <v>47</v>
      </c>
      <c r="J28" s="40">
        <f t="shared" si="3"/>
        <v>273.93</v>
      </c>
      <c r="K28" s="33">
        <f t="shared" si="4"/>
        <v>12874.71</v>
      </c>
      <c r="L28" s="34"/>
      <c r="M28" s="1" t="s">
        <v>740</v>
      </c>
    </row>
    <row r="29" spans="1:18" ht="17.100000000000001" customHeight="1">
      <c r="A29" s="17">
        <v>45358</v>
      </c>
      <c r="B29" s="36" t="s">
        <v>566</v>
      </c>
      <c r="C29" s="28"/>
      <c r="D29" s="29"/>
      <c r="E29" s="21"/>
      <c r="F29" s="30">
        <v>2</v>
      </c>
      <c r="G29" s="31">
        <f t="shared" si="5"/>
        <v>273.93</v>
      </c>
      <c r="H29" s="21">
        <f t="shared" si="6"/>
        <v>547.86</v>
      </c>
      <c r="I29" s="32">
        <f t="shared" si="2"/>
        <v>45</v>
      </c>
      <c r="J29" s="40">
        <f t="shared" si="3"/>
        <v>273.93</v>
      </c>
      <c r="K29" s="33">
        <f t="shared" si="4"/>
        <v>12326.85</v>
      </c>
      <c r="L29" s="34"/>
      <c r="M29" s="1" t="s">
        <v>741</v>
      </c>
    </row>
    <row r="30" spans="1:18" ht="17.100000000000001" customHeight="1">
      <c r="A30" s="17">
        <v>45362</v>
      </c>
      <c r="B30" s="36" t="s">
        <v>497</v>
      </c>
      <c r="C30" s="28"/>
      <c r="D30" s="29"/>
      <c r="E30" s="21"/>
      <c r="F30" s="30">
        <v>2</v>
      </c>
      <c r="G30" s="31">
        <f t="shared" si="5"/>
        <v>273.93</v>
      </c>
      <c r="H30" s="21">
        <f t="shared" si="6"/>
        <v>547.86</v>
      </c>
      <c r="I30" s="32">
        <f t="shared" si="2"/>
        <v>43</v>
      </c>
      <c r="J30" s="40">
        <f t="shared" si="3"/>
        <v>273.93</v>
      </c>
      <c r="K30" s="33">
        <f t="shared" si="4"/>
        <v>11778.99</v>
      </c>
      <c r="L30" s="34"/>
      <c r="M30" s="1" t="s">
        <v>748</v>
      </c>
    </row>
    <row r="31" spans="1:18" ht="17.100000000000001" customHeight="1">
      <c r="A31" s="17">
        <v>45364</v>
      </c>
      <c r="B31" s="36" t="s">
        <v>615</v>
      </c>
      <c r="C31" s="28"/>
      <c r="D31" s="29"/>
      <c r="E31" s="21"/>
      <c r="F31" s="30">
        <v>3</v>
      </c>
      <c r="G31" s="31">
        <f t="shared" si="5"/>
        <v>273.93</v>
      </c>
      <c r="H31" s="21">
        <f t="shared" si="6"/>
        <v>821.79</v>
      </c>
      <c r="I31" s="32">
        <f t="shared" si="2"/>
        <v>40</v>
      </c>
      <c r="J31" s="40">
        <f t="shared" si="3"/>
        <v>273.93</v>
      </c>
      <c r="K31" s="33">
        <f t="shared" si="4"/>
        <v>10957.2</v>
      </c>
      <c r="L31" s="34"/>
      <c r="M31" s="1" t="s">
        <v>753</v>
      </c>
    </row>
    <row r="32" spans="1:18" ht="17.100000000000001" customHeight="1">
      <c r="A32" s="17">
        <v>45369</v>
      </c>
      <c r="B32" s="36" t="s">
        <v>580</v>
      </c>
      <c r="C32" s="28"/>
      <c r="D32" s="29"/>
      <c r="E32" s="21"/>
      <c r="F32" s="30">
        <v>2</v>
      </c>
      <c r="G32" s="31">
        <f t="shared" si="5"/>
        <v>273.93</v>
      </c>
      <c r="H32" s="21">
        <f t="shared" si="6"/>
        <v>547.86</v>
      </c>
      <c r="I32" s="32">
        <f t="shared" si="2"/>
        <v>38</v>
      </c>
      <c r="J32" s="40">
        <f t="shared" si="3"/>
        <v>273.93</v>
      </c>
      <c r="K32" s="33">
        <f t="shared" si="4"/>
        <v>10409.34</v>
      </c>
      <c r="L32" s="34"/>
      <c r="M32" s="1" t="s">
        <v>756</v>
      </c>
    </row>
    <row r="33" spans="1:13" ht="17.100000000000001" customHeight="1">
      <c r="A33" s="17">
        <v>45371</v>
      </c>
      <c r="B33" s="36" t="s">
        <v>607</v>
      </c>
      <c r="C33" s="28"/>
      <c r="D33" s="29"/>
      <c r="E33" s="21"/>
      <c r="F33" s="30">
        <v>1</v>
      </c>
      <c r="G33" s="31">
        <f t="shared" si="5"/>
        <v>273.93</v>
      </c>
      <c r="H33" s="21">
        <f t="shared" si="6"/>
        <v>273.93</v>
      </c>
      <c r="I33" s="32">
        <f t="shared" si="2"/>
        <v>37</v>
      </c>
      <c r="J33" s="40">
        <f t="shared" si="3"/>
        <v>273.93</v>
      </c>
      <c r="K33" s="33">
        <f t="shared" si="4"/>
        <v>10135.41</v>
      </c>
      <c r="L33" s="34"/>
      <c r="M33" s="1" t="s">
        <v>764</v>
      </c>
    </row>
    <row r="34" spans="1:13" ht="17.100000000000001" customHeight="1">
      <c r="A34" s="17">
        <v>45372</v>
      </c>
      <c r="B34" s="36" t="s">
        <v>574</v>
      </c>
      <c r="C34" s="28"/>
      <c r="D34" s="29"/>
      <c r="E34" s="21"/>
      <c r="F34" s="30">
        <v>2</v>
      </c>
      <c r="G34" s="31">
        <f t="shared" si="5"/>
        <v>273.93</v>
      </c>
      <c r="H34" s="21">
        <f t="shared" si="6"/>
        <v>547.86</v>
      </c>
      <c r="I34" s="32">
        <f t="shared" si="2"/>
        <v>35</v>
      </c>
      <c r="J34" s="40">
        <f t="shared" si="3"/>
        <v>273.93</v>
      </c>
      <c r="K34" s="33">
        <f t="shared" si="4"/>
        <v>9587.5499999999993</v>
      </c>
      <c r="L34" s="34"/>
      <c r="M34" s="1" t="s">
        <v>776</v>
      </c>
    </row>
    <row r="35" spans="1:13" ht="17.100000000000001" customHeight="1">
      <c r="A35" s="17">
        <v>45377</v>
      </c>
      <c r="B35" s="36" t="s">
        <v>577</v>
      </c>
      <c r="C35" s="28"/>
      <c r="D35" s="29"/>
      <c r="E35" s="21"/>
      <c r="F35" s="30">
        <v>1</v>
      </c>
      <c r="G35" s="31">
        <f t="shared" si="5"/>
        <v>273.93</v>
      </c>
      <c r="H35" s="21">
        <f t="shared" si="6"/>
        <v>273.93</v>
      </c>
      <c r="I35" s="32">
        <f t="shared" si="2"/>
        <v>34</v>
      </c>
      <c r="J35" s="40">
        <f t="shared" si="3"/>
        <v>273.93</v>
      </c>
      <c r="K35" s="33">
        <f t="shared" si="4"/>
        <v>9313.6200000000008</v>
      </c>
      <c r="L35" s="34"/>
      <c r="M35" s="1" t="s">
        <v>783</v>
      </c>
    </row>
    <row r="36" spans="1:13" ht="17.100000000000001" customHeight="1">
      <c r="A36" s="17">
        <v>45377</v>
      </c>
      <c r="B36" s="36" t="s">
        <v>497</v>
      </c>
      <c r="C36" s="28"/>
      <c r="D36" s="29"/>
      <c r="E36" s="21"/>
      <c r="F36" s="30">
        <v>2</v>
      </c>
      <c r="G36" s="31">
        <f t="shared" si="5"/>
        <v>273.93</v>
      </c>
      <c r="H36" s="21">
        <f t="shared" si="6"/>
        <v>547.86</v>
      </c>
      <c r="I36" s="32">
        <f t="shared" si="2"/>
        <v>32</v>
      </c>
      <c r="J36" s="40">
        <f t="shared" si="3"/>
        <v>273.93</v>
      </c>
      <c r="K36" s="33">
        <f t="shared" si="4"/>
        <v>8765.76</v>
      </c>
      <c r="L36" s="34"/>
      <c r="M36" s="1" t="s">
        <v>784</v>
      </c>
    </row>
    <row r="37" spans="1:13" ht="17.100000000000001" customHeight="1">
      <c r="A37" s="194">
        <v>45378</v>
      </c>
      <c r="B37" s="207" t="s">
        <v>585</v>
      </c>
      <c r="C37" s="196"/>
      <c r="D37" s="197"/>
      <c r="E37" s="198"/>
      <c r="F37" s="199">
        <v>2</v>
      </c>
      <c r="G37" s="208">
        <f t="shared" si="5"/>
        <v>273.93</v>
      </c>
      <c r="H37" s="198">
        <f t="shared" si="6"/>
        <v>547.86</v>
      </c>
      <c r="I37" s="201">
        <f t="shared" si="2"/>
        <v>30</v>
      </c>
      <c r="J37" s="202">
        <f t="shared" si="3"/>
        <v>273.93</v>
      </c>
      <c r="K37" s="203">
        <f t="shared" si="4"/>
        <v>8217.9</v>
      </c>
      <c r="L37" s="204"/>
      <c r="M37" s="218" t="s">
        <v>786</v>
      </c>
    </row>
    <row r="38" spans="1:13" ht="17.100000000000001" customHeight="1">
      <c r="A38" s="17">
        <v>45383</v>
      </c>
      <c r="B38" s="58" t="s">
        <v>591</v>
      </c>
      <c r="C38" s="19"/>
      <c r="D38" s="20"/>
      <c r="E38" s="21"/>
      <c r="F38" s="22">
        <v>3</v>
      </c>
      <c r="G38" s="23">
        <f t="shared" si="5"/>
        <v>273.93</v>
      </c>
      <c r="H38" s="21">
        <f t="shared" si="6"/>
        <v>821.79</v>
      </c>
      <c r="I38" s="24">
        <f t="shared" si="2"/>
        <v>27</v>
      </c>
      <c r="J38" s="174">
        <f t="shared" si="3"/>
        <v>273.93</v>
      </c>
      <c r="K38" s="21">
        <f t="shared" si="4"/>
        <v>7396.11</v>
      </c>
      <c r="L38" s="26"/>
      <c r="M38" s="1" t="s">
        <v>787</v>
      </c>
    </row>
    <row r="39" spans="1:13" ht="17.100000000000001" customHeight="1">
      <c r="A39" s="17">
        <v>45383</v>
      </c>
      <c r="B39" s="36" t="s">
        <v>577</v>
      </c>
      <c r="C39" s="28"/>
      <c r="D39" s="29"/>
      <c r="E39" s="21"/>
      <c r="F39" s="30">
        <v>3</v>
      </c>
      <c r="G39" s="31">
        <f t="shared" si="5"/>
        <v>273.93</v>
      </c>
      <c r="H39" s="21">
        <f t="shared" si="6"/>
        <v>821.79</v>
      </c>
      <c r="I39" s="32">
        <f t="shared" si="2"/>
        <v>24</v>
      </c>
      <c r="J39" s="40">
        <f t="shared" si="3"/>
        <v>273.93</v>
      </c>
      <c r="K39" s="33">
        <f t="shared" si="4"/>
        <v>6574.32</v>
      </c>
      <c r="L39" s="34"/>
      <c r="M39" s="1" t="s">
        <v>789</v>
      </c>
    </row>
    <row r="40" spans="1:13" ht="17.100000000000001" customHeight="1">
      <c r="A40" s="17">
        <v>45384</v>
      </c>
      <c r="B40" s="36" t="s">
        <v>574</v>
      </c>
      <c r="C40" s="28"/>
      <c r="D40" s="29"/>
      <c r="E40" s="21"/>
      <c r="F40" s="30">
        <v>2</v>
      </c>
      <c r="G40" s="31">
        <f t="shared" si="5"/>
        <v>273.93</v>
      </c>
      <c r="H40" s="21">
        <f t="shared" si="6"/>
        <v>547.86</v>
      </c>
      <c r="I40" s="32">
        <f t="shared" si="2"/>
        <v>22</v>
      </c>
      <c r="J40" s="40">
        <f t="shared" si="3"/>
        <v>273.93</v>
      </c>
      <c r="K40" s="33">
        <f t="shared" si="4"/>
        <v>6026.46</v>
      </c>
      <c r="L40" s="34"/>
      <c r="M40" s="1" t="s">
        <v>792</v>
      </c>
    </row>
    <row r="41" spans="1:13" ht="17.100000000000001" customHeight="1">
      <c r="A41" s="17">
        <v>45384</v>
      </c>
      <c r="B41" s="36" t="s">
        <v>570</v>
      </c>
      <c r="C41" s="28"/>
      <c r="D41" s="29"/>
      <c r="E41" s="21"/>
      <c r="F41" s="30">
        <v>2</v>
      </c>
      <c r="G41" s="31">
        <f t="shared" si="5"/>
        <v>273.93</v>
      </c>
      <c r="H41" s="21">
        <f t="shared" si="6"/>
        <v>547.86</v>
      </c>
      <c r="I41" s="32">
        <f t="shared" si="2"/>
        <v>20</v>
      </c>
      <c r="J41" s="40">
        <f t="shared" si="3"/>
        <v>273.93</v>
      </c>
      <c r="K41" s="33">
        <f t="shared" si="4"/>
        <v>5478.6</v>
      </c>
      <c r="L41" s="34"/>
      <c r="M41" s="1" t="s">
        <v>793</v>
      </c>
    </row>
    <row r="42" spans="1:13" ht="17.100000000000001" customHeight="1">
      <c r="A42" s="17">
        <v>45390</v>
      </c>
      <c r="B42" s="36" t="s">
        <v>588</v>
      </c>
      <c r="C42" s="28"/>
      <c r="D42" s="29"/>
      <c r="E42" s="21"/>
      <c r="F42" s="30">
        <v>1</v>
      </c>
      <c r="G42" s="31">
        <f t="shared" si="5"/>
        <v>273.93</v>
      </c>
      <c r="H42" s="21">
        <f t="shared" si="6"/>
        <v>273.93</v>
      </c>
      <c r="I42" s="32">
        <f t="shared" si="2"/>
        <v>19</v>
      </c>
      <c r="J42" s="40">
        <f t="shared" si="3"/>
        <v>273.93</v>
      </c>
      <c r="K42" s="33">
        <f t="shared" si="4"/>
        <v>5204.67</v>
      </c>
      <c r="L42" s="34"/>
      <c r="M42" s="1" t="s">
        <v>815</v>
      </c>
    </row>
    <row r="43" spans="1:13" ht="17.100000000000001" customHeight="1">
      <c r="A43" s="17">
        <v>45412</v>
      </c>
      <c r="B43" s="36" t="s">
        <v>618</v>
      </c>
      <c r="C43" s="28"/>
      <c r="D43" s="29"/>
      <c r="E43" s="21"/>
      <c r="F43" s="30">
        <v>1</v>
      </c>
      <c r="G43" s="31">
        <f t="shared" si="5"/>
        <v>273.93</v>
      </c>
      <c r="H43" s="21">
        <f t="shared" si="6"/>
        <v>273.93</v>
      </c>
      <c r="I43" s="32">
        <f t="shared" si="2"/>
        <v>18</v>
      </c>
      <c r="J43" s="40">
        <f t="shared" si="3"/>
        <v>273.93</v>
      </c>
      <c r="K43" s="33">
        <f t="shared" si="4"/>
        <v>4930.74</v>
      </c>
      <c r="L43" s="34"/>
      <c r="M43" s="1" t="s">
        <v>862</v>
      </c>
    </row>
    <row r="44" spans="1:13" ht="17.100000000000001" customHeight="1">
      <c r="A44" s="194">
        <v>45412</v>
      </c>
      <c r="B44" s="207" t="s">
        <v>605</v>
      </c>
      <c r="C44" s="196"/>
      <c r="D44" s="197"/>
      <c r="E44" s="198"/>
      <c r="F44" s="199">
        <v>1</v>
      </c>
      <c r="G44" s="208">
        <f t="shared" si="5"/>
        <v>273.93</v>
      </c>
      <c r="H44" s="198">
        <f t="shared" si="6"/>
        <v>273.93</v>
      </c>
      <c r="I44" s="201">
        <f t="shared" si="2"/>
        <v>17</v>
      </c>
      <c r="J44" s="202">
        <f t="shared" si="3"/>
        <v>273.93</v>
      </c>
      <c r="K44" s="203">
        <f t="shared" si="4"/>
        <v>4656.8100000000004</v>
      </c>
      <c r="L44" s="204"/>
      <c r="M44" s="218" t="s">
        <v>865</v>
      </c>
    </row>
    <row r="45" spans="1:13" ht="17.100000000000001" customHeight="1">
      <c r="A45" s="17">
        <v>45418</v>
      </c>
      <c r="B45" s="58" t="s">
        <v>591</v>
      </c>
      <c r="C45" s="19"/>
      <c r="D45" s="20"/>
      <c r="E45" s="21"/>
      <c r="F45" s="22">
        <v>3</v>
      </c>
      <c r="G45" s="23">
        <f t="shared" si="5"/>
        <v>273.93</v>
      </c>
      <c r="H45" s="21">
        <f t="shared" si="6"/>
        <v>821.79</v>
      </c>
      <c r="I45" s="24">
        <f t="shared" si="2"/>
        <v>14</v>
      </c>
      <c r="J45" s="174">
        <f t="shared" si="3"/>
        <v>273.93</v>
      </c>
      <c r="K45" s="21">
        <f t="shared" si="4"/>
        <v>3835.02</v>
      </c>
      <c r="L45" s="26"/>
      <c r="M45" s="1" t="s">
        <v>873</v>
      </c>
    </row>
    <row r="46" spans="1:13" ht="17.100000000000001" customHeight="1">
      <c r="A46" s="17">
        <v>45418</v>
      </c>
      <c r="B46" s="36" t="s">
        <v>607</v>
      </c>
      <c r="C46" s="28"/>
      <c r="D46" s="29"/>
      <c r="E46" s="21"/>
      <c r="F46" s="30">
        <v>2</v>
      </c>
      <c r="G46" s="31">
        <f t="shared" si="5"/>
        <v>273.93</v>
      </c>
      <c r="H46" s="21">
        <f t="shared" si="6"/>
        <v>547.86</v>
      </c>
      <c r="I46" s="32">
        <f t="shared" si="2"/>
        <v>12</v>
      </c>
      <c r="J46" s="40">
        <f t="shared" si="3"/>
        <v>273.93</v>
      </c>
      <c r="K46" s="33">
        <f t="shared" si="4"/>
        <v>3287.16</v>
      </c>
      <c r="L46" s="34"/>
      <c r="M46" s="1" t="s">
        <v>874</v>
      </c>
    </row>
    <row r="47" spans="1:13" ht="17.100000000000001" customHeight="1">
      <c r="A47" s="17">
        <v>45419</v>
      </c>
      <c r="B47" s="36" t="s">
        <v>566</v>
      </c>
      <c r="C47" s="28"/>
      <c r="D47" s="29"/>
      <c r="E47" s="21"/>
      <c r="F47" s="30">
        <v>1</v>
      </c>
      <c r="G47" s="31">
        <f t="shared" si="5"/>
        <v>273.93</v>
      </c>
      <c r="H47" s="21">
        <f t="shared" si="6"/>
        <v>273.93</v>
      </c>
      <c r="I47" s="32">
        <f t="shared" si="2"/>
        <v>11</v>
      </c>
      <c r="J47" s="40">
        <f t="shared" si="3"/>
        <v>273.93</v>
      </c>
      <c r="K47" s="33">
        <f t="shared" si="4"/>
        <v>3013.23</v>
      </c>
      <c r="L47" s="34"/>
      <c r="M47" s="1" t="s">
        <v>878</v>
      </c>
    </row>
    <row r="48" spans="1:13" ht="17.100000000000001" customHeight="1">
      <c r="A48" s="17">
        <v>45420</v>
      </c>
      <c r="B48" s="36" t="s">
        <v>605</v>
      </c>
      <c r="C48" s="28"/>
      <c r="D48" s="29"/>
      <c r="E48" s="21"/>
      <c r="F48" s="30">
        <v>2</v>
      </c>
      <c r="G48" s="31">
        <f t="shared" ref="G48:G53" si="7">J47</f>
        <v>273.93</v>
      </c>
      <c r="H48" s="21">
        <f t="shared" ref="H48:H53" si="8">G48*F48</f>
        <v>547.86</v>
      </c>
      <c r="I48" s="32">
        <f t="shared" si="2"/>
        <v>9</v>
      </c>
      <c r="J48" s="40">
        <f t="shared" si="3"/>
        <v>273.93</v>
      </c>
      <c r="K48" s="33">
        <f t="shared" si="4"/>
        <v>2465.37</v>
      </c>
      <c r="L48" s="34"/>
      <c r="M48" s="1" t="s">
        <v>882</v>
      </c>
    </row>
    <row r="49" spans="1:13" ht="17.100000000000001" customHeight="1">
      <c r="A49" s="17">
        <v>45420</v>
      </c>
      <c r="B49" s="36" t="s">
        <v>591</v>
      </c>
      <c r="C49" s="28"/>
      <c r="D49" s="29"/>
      <c r="E49" s="21"/>
      <c r="F49" s="30">
        <v>3</v>
      </c>
      <c r="G49" s="31">
        <f t="shared" si="7"/>
        <v>273.93</v>
      </c>
      <c r="H49" s="21">
        <f t="shared" si="8"/>
        <v>821.79</v>
      </c>
      <c r="I49" s="32">
        <f t="shared" si="2"/>
        <v>6</v>
      </c>
      <c r="J49" s="40">
        <f t="shared" si="3"/>
        <v>273.93</v>
      </c>
      <c r="K49" s="33">
        <f t="shared" si="4"/>
        <v>1643.58</v>
      </c>
      <c r="L49" s="34"/>
      <c r="M49" s="1" t="s">
        <v>884</v>
      </c>
    </row>
    <row r="50" spans="1:13" ht="17.100000000000001" customHeight="1">
      <c r="A50" s="17">
        <v>45422</v>
      </c>
      <c r="B50" s="36" t="s">
        <v>577</v>
      </c>
      <c r="C50" s="28"/>
      <c r="D50" s="29"/>
      <c r="E50" s="21"/>
      <c r="F50" s="30">
        <v>1</v>
      </c>
      <c r="G50" s="31">
        <f t="shared" si="7"/>
        <v>273.93</v>
      </c>
      <c r="H50" s="21">
        <f t="shared" si="8"/>
        <v>273.93</v>
      </c>
      <c r="I50" s="32">
        <f t="shared" si="2"/>
        <v>5</v>
      </c>
      <c r="J50" s="40">
        <f t="shared" si="3"/>
        <v>273.93</v>
      </c>
      <c r="K50" s="33">
        <f t="shared" si="4"/>
        <v>1369.65</v>
      </c>
      <c r="L50" s="34"/>
      <c r="M50" s="1" t="s">
        <v>896</v>
      </c>
    </row>
    <row r="51" spans="1:13" ht="17.100000000000001" customHeight="1">
      <c r="A51" s="17">
        <v>45422</v>
      </c>
      <c r="B51" s="36" t="s">
        <v>588</v>
      </c>
      <c r="C51" s="28"/>
      <c r="D51" s="29"/>
      <c r="E51" s="21"/>
      <c r="F51" s="30">
        <v>1</v>
      </c>
      <c r="G51" s="31">
        <f t="shared" si="7"/>
        <v>273.93</v>
      </c>
      <c r="H51" s="21">
        <f t="shared" si="8"/>
        <v>273.93</v>
      </c>
      <c r="I51" s="32">
        <f t="shared" si="2"/>
        <v>4</v>
      </c>
      <c r="J51" s="40">
        <f t="shared" si="3"/>
        <v>273.93</v>
      </c>
      <c r="K51" s="33">
        <f t="shared" si="4"/>
        <v>1095.72</v>
      </c>
      <c r="L51" s="34"/>
      <c r="M51" s="1" t="s">
        <v>897</v>
      </c>
    </row>
    <row r="52" spans="1:13" ht="17.100000000000001" customHeight="1">
      <c r="A52" s="194">
        <v>45432</v>
      </c>
      <c r="B52" s="207" t="s">
        <v>585</v>
      </c>
      <c r="C52" s="196"/>
      <c r="D52" s="197"/>
      <c r="E52" s="198"/>
      <c r="F52" s="199">
        <v>2</v>
      </c>
      <c r="G52" s="208">
        <f t="shared" si="7"/>
        <v>273.93</v>
      </c>
      <c r="H52" s="198">
        <f t="shared" si="8"/>
        <v>547.86</v>
      </c>
      <c r="I52" s="201">
        <f t="shared" si="2"/>
        <v>2</v>
      </c>
      <c r="J52" s="202">
        <f t="shared" si="3"/>
        <v>273.93</v>
      </c>
      <c r="K52" s="203">
        <f t="shared" si="4"/>
        <v>547.86</v>
      </c>
      <c r="L52" s="204"/>
      <c r="M52" s="218" t="s">
        <v>936</v>
      </c>
    </row>
    <row r="53" spans="1:13" ht="17.100000000000001" customHeight="1">
      <c r="A53" s="17">
        <v>45448</v>
      </c>
      <c r="B53" s="58" t="s">
        <v>591</v>
      </c>
      <c r="C53" s="19"/>
      <c r="D53" s="20"/>
      <c r="E53" s="21"/>
      <c r="F53" s="22">
        <v>1</v>
      </c>
      <c r="G53" s="23">
        <f t="shared" si="7"/>
        <v>273.93</v>
      </c>
      <c r="H53" s="21">
        <f t="shared" si="8"/>
        <v>273.93</v>
      </c>
      <c r="I53" s="24">
        <f>+I52+C53-F53</f>
        <v>1</v>
      </c>
      <c r="J53" s="174">
        <f>ROUND(((K52+E53)-H53)/I53,2)</f>
        <v>273.93</v>
      </c>
      <c r="K53" s="21">
        <f>ROUND(I53*J53,2)</f>
        <v>273.93</v>
      </c>
      <c r="L53" s="26"/>
      <c r="M53" s="1" t="s">
        <v>977</v>
      </c>
    </row>
    <row r="54" spans="1:13" ht="17.100000000000001" customHeight="1">
      <c r="A54" s="17">
        <v>45474</v>
      </c>
      <c r="B54" s="36" t="s">
        <v>618</v>
      </c>
      <c r="C54" s="28"/>
      <c r="D54" s="29"/>
      <c r="E54" s="21"/>
      <c r="F54" s="30">
        <v>1</v>
      </c>
      <c r="G54" s="31">
        <f t="shared" ref="G54:G64" si="9">J53</f>
        <v>273.93</v>
      </c>
      <c r="H54" s="21">
        <f t="shared" ref="H54:H64" si="10">G54*F54</f>
        <v>273.93</v>
      </c>
      <c r="I54" s="32">
        <f t="shared" ref="I54:I64" si="11">+I53+C54-F54</f>
        <v>0</v>
      </c>
      <c r="J54" s="40">
        <v>0</v>
      </c>
      <c r="K54" s="33">
        <f t="shared" ref="K54:K64" si="12">ROUND(I54*J54,2)</f>
        <v>0</v>
      </c>
      <c r="L54" s="34"/>
      <c r="M54" s="1" t="s">
        <v>1028</v>
      </c>
    </row>
    <row r="55" spans="1:13" ht="17.100000000000001" customHeight="1">
      <c r="A55" s="17">
        <v>45610</v>
      </c>
      <c r="B55" s="36" t="s">
        <v>1415</v>
      </c>
      <c r="C55" s="364">
        <v>15</v>
      </c>
      <c r="D55" s="29">
        <v>265</v>
      </c>
      <c r="E55" s="21">
        <f>C55*D55</f>
        <v>3975</v>
      </c>
      <c r="F55" s="30"/>
      <c r="G55" s="447">
        <f t="shared" si="9"/>
        <v>0</v>
      </c>
      <c r="H55" s="21">
        <f t="shared" si="10"/>
        <v>0</v>
      </c>
      <c r="I55" s="32">
        <f t="shared" si="11"/>
        <v>15</v>
      </c>
      <c r="J55" s="40">
        <f t="shared" ref="J55:J64" si="13">ROUND(((K54+E55)-H55)/I55,2)</f>
        <v>265</v>
      </c>
      <c r="K55" s="33">
        <f t="shared" si="12"/>
        <v>3975</v>
      </c>
      <c r="L55" s="34"/>
      <c r="M55" s="60"/>
    </row>
    <row r="56" spans="1:13" ht="17.100000000000001" customHeight="1">
      <c r="A56" s="17">
        <v>45610</v>
      </c>
      <c r="B56" s="36" t="s">
        <v>1416</v>
      </c>
      <c r="C56" s="364">
        <v>60</v>
      </c>
      <c r="D56" s="29">
        <v>265</v>
      </c>
      <c r="E56" s="21">
        <f>C56*D56</f>
        <v>15900</v>
      </c>
      <c r="F56" s="30"/>
      <c r="G56" s="447">
        <f t="shared" si="9"/>
        <v>265</v>
      </c>
      <c r="H56" s="21">
        <f t="shared" si="10"/>
        <v>0</v>
      </c>
      <c r="I56" s="32">
        <f t="shared" si="11"/>
        <v>75</v>
      </c>
      <c r="J56" s="40">
        <f t="shared" si="13"/>
        <v>265</v>
      </c>
      <c r="K56" s="33">
        <f t="shared" si="12"/>
        <v>19875</v>
      </c>
      <c r="L56" s="34"/>
      <c r="M56" s="60"/>
    </row>
    <row r="57" spans="1:13" ht="17.100000000000001" customHeight="1">
      <c r="A57" s="17">
        <v>45638</v>
      </c>
      <c r="B57" s="36" t="s">
        <v>605</v>
      </c>
      <c r="C57" s="28"/>
      <c r="D57" s="29"/>
      <c r="E57" s="21"/>
      <c r="F57" s="30">
        <v>2</v>
      </c>
      <c r="G57" s="31">
        <f t="shared" si="9"/>
        <v>265</v>
      </c>
      <c r="H57" s="21">
        <f t="shared" si="10"/>
        <v>530</v>
      </c>
      <c r="I57" s="32">
        <f t="shared" si="11"/>
        <v>73</v>
      </c>
      <c r="J57" s="40">
        <f t="shared" si="13"/>
        <v>265</v>
      </c>
      <c r="K57" s="33">
        <f t="shared" si="12"/>
        <v>19345</v>
      </c>
      <c r="L57" s="34"/>
      <c r="M57" s="1" t="s">
        <v>1513</v>
      </c>
    </row>
    <row r="58" spans="1:13" ht="17.100000000000001" customHeight="1">
      <c r="A58" s="17">
        <v>45638</v>
      </c>
      <c r="B58" s="36" t="s">
        <v>607</v>
      </c>
      <c r="C58" s="28"/>
      <c r="D58" s="29"/>
      <c r="E58" s="21"/>
      <c r="F58" s="30">
        <v>2</v>
      </c>
      <c r="G58" s="31">
        <f t="shared" si="9"/>
        <v>265</v>
      </c>
      <c r="H58" s="21">
        <f t="shared" si="10"/>
        <v>530</v>
      </c>
      <c r="I58" s="32">
        <f t="shared" si="11"/>
        <v>71</v>
      </c>
      <c r="J58" s="40">
        <f t="shared" si="13"/>
        <v>265</v>
      </c>
      <c r="K58" s="33">
        <f t="shared" si="12"/>
        <v>18815</v>
      </c>
      <c r="L58" s="34"/>
      <c r="M58" s="1" t="s">
        <v>1515</v>
      </c>
    </row>
    <row r="59" spans="1:13" ht="17.100000000000001" customHeight="1">
      <c r="A59" s="17">
        <v>45644</v>
      </c>
      <c r="B59" s="36" t="s">
        <v>497</v>
      </c>
      <c r="C59" s="28"/>
      <c r="D59" s="29"/>
      <c r="E59" s="21"/>
      <c r="F59" s="30">
        <v>2</v>
      </c>
      <c r="G59" s="31">
        <f t="shared" si="9"/>
        <v>265</v>
      </c>
      <c r="H59" s="21">
        <f t="shared" si="10"/>
        <v>530</v>
      </c>
      <c r="I59" s="32">
        <f t="shared" si="11"/>
        <v>69</v>
      </c>
      <c r="J59" s="40">
        <f t="shared" si="13"/>
        <v>265</v>
      </c>
      <c r="K59" s="33">
        <f t="shared" si="12"/>
        <v>18285</v>
      </c>
      <c r="L59" s="34"/>
      <c r="M59" s="1" t="s">
        <v>1523</v>
      </c>
    </row>
    <row r="60" spans="1:13" ht="17.100000000000001" customHeight="1">
      <c r="A60" s="17"/>
      <c r="B60" s="36"/>
      <c r="C60" s="28"/>
      <c r="D60" s="29"/>
      <c r="E60" s="21"/>
      <c r="F60" s="30"/>
      <c r="G60" s="31">
        <f>J59</f>
        <v>265</v>
      </c>
      <c r="H60" s="21">
        <f>G60*F60</f>
        <v>0</v>
      </c>
      <c r="I60" s="32">
        <f>+I59+C60-F60</f>
        <v>69</v>
      </c>
      <c r="J60" s="40">
        <f>ROUND(((K59+E60)-H60)/I60,2)</f>
        <v>265</v>
      </c>
      <c r="K60" s="33">
        <f>ROUND(I60*J60,2)</f>
        <v>18285</v>
      </c>
      <c r="L60" s="34"/>
    </row>
    <row r="61" spans="1:13" ht="17.100000000000001" customHeight="1">
      <c r="A61" s="17"/>
      <c r="B61" s="36"/>
      <c r="C61" s="28"/>
      <c r="D61" s="29"/>
      <c r="E61" s="21"/>
      <c r="F61" s="30"/>
      <c r="G61" s="31">
        <f>J60</f>
        <v>265</v>
      </c>
      <c r="H61" s="21">
        <f>G61*F61</f>
        <v>0</v>
      </c>
      <c r="I61" s="32">
        <f>+I60+C61-F61</f>
        <v>69</v>
      </c>
      <c r="J61" s="40">
        <f>ROUND(((K60+E61)-H61)/I61,2)</f>
        <v>265</v>
      </c>
      <c r="K61" s="33">
        <f>ROUND(I61*J61,2)</f>
        <v>18285</v>
      </c>
      <c r="L61" s="34"/>
    </row>
    <row r="62" spans="1:13" ht="17.100000000000001" customHeight="1">
      <c r="A62" s="17"/>
      <c r="B62" s="36"/>
      <c r="C62" s="28"/>
      <c r="D62" s="29"/>
      <c r="E62" s="21"/>
      <c r="F62" s="30"/>
      <c r="G62" s="31">
        <f t="shared" si="9"/>
        <v>265</v>
      </c>
      <c r="H62" s="21">
        <f t="shared" si="10"/>
        <v>0</v>
      </c>
      <c r="I62" s="32">
        <f t="shared" si="11"/>
        <v>69</v>
      </c>
      <c r="J62" s="40">
        <f t="shared" si="13"/>
        <v>265</v>
      </c>
      <c r="K62" s="33">
        <f t="shared" si="12"/>
        <v>18285</v>
      </c>
      <c r="L62" s="34"/>
    </row>
    <row r="63" spans="1:13" ht="17.100000000000001" customHeight="1">
      <c r="A63" s="17"/>
      <c r="B63" s="36"/>
      <c r="C63" s="28"/>
      <c r="D63" s="29"/>
      <c r="E63" s="21"/>
      <c r="F63" s="30"/>
      <c r="G63" s="31">
        <f t="shared" si="9"/>
        <v>265</v>
      </c>
      <c r="H63" s="21">
        <f t="shared" si="10"/>
        <v>0</v>
      </c>
      <c r="I63" s="32">
        <f t="shared" si="11"/>
        <v>69</v>
      </c>
      <c r="J63" s="40">
        <f t="shared" si="13"/>
        <v>265</v>
      </c>
      <c r="K63" s="33">
        <f t="shared" si="12"/>
        <v>18285</v>
      </c>
      <c r="L63" s="34"/>
    </row>
    <row r="64" spans="1:13" ht="17.100000000000001" customHeight="1">
      <c r="A64" s="17"/>
      <c r="B64" s="36"/>
      <c r="C64" s="28"/>
      <c r="D64" s="29"/>
      <c r="E64" s="21"/>
      <c r="F64" s="30"/>
      <c r="G64" s="31">
        <f t="shared" si="9"/>
        <v>265</v>
      </c>
      <c r="H64" s="21">
        <f t="shared" si="10"/>
        <v>0</v>
      </c>
      <c r="I64" s="32">
        <f t="shared" si="11"/>
        <v>69</v>
      </c>
      <c r="J64" s="40">
        <f t="shared" si="13"/>
        <v>265</v>
      </c>
      <c r="K64" s="33">
        <f t="shared" si="12"/>
        <v>18285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>
        <f t="shared" ref="G65:G97" si="14">J64</f>
        <v>265</v>
      </c>
      <c r="H65" s="21">
        <f t="shared" ref="H65:H97" si="15">G65*F65</f>
        <v>0</v>
      </c>
      <c r="I65" s="32">
        <f t="shared" ref="I65:I82" si="16">+I64+C65-F65</f>
        <v>69</v>
      </c>
      <c r="J65" s="40">
        <f t="shared" ref="J65:J82" si="17">ROUND(((K64+E65)-H65)/I65,2)</f>
        <v>265</v>
      </c>
      <c r="K65" s="33">
        <f t="shared" ref="K65:K82" si="18">ROUND(I65*J65,2)</f>
        <v>18285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>
        <f t="shared" si="14"/>
        <v>265</v>
      </c>
      <c r="H66" s="21">
        <f t="shared" si="15"/>
        <v>0</v>
      </c>
      <c r="I66" s="32">
        <f t="shared" si="16"/>
        <v>69</v>
      </c>
      <c r="J66" s="40">
        <f t="shared" si="17"/>
        <v>265</v>
      </c>
      <c r="K66" s="33">
        <f t="shared" si="18"/>
        <v>18285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>
        <f t="shared" si="14"/>
        <v>265</v>
      </c>
      <c r="H67" s="21">
        <f t="shared" si="15"/>
        <v>0</v>
      </c>
      <c r="I67" s="32">
        <f t="shared" si="16"/>
        <v>69</v>
      </c>
      <c r="J67" s="40">
        <f t="shared" si="17"/>
        <v>265</v>
      </c>
      <c r="K67" s="33">
        <f t="shared" si="18"/>
        <v>18285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>
        <f t="shared" si="14"/>
        <v>265</v>
      </c>
      <c r="H68" s="21">
        <f t="shared" si="15"/>
        <v>0</v>
      </c>
      <c r="I68" s="32">
        <f t="shared" si="16"/>
        <v>69</v>
      </c>
      <c r="J68" s="40">
        <f t="shared" si="17"/>
        <v>265</v>
      </c>
      <c r="K68" s="33">
        <f t="shared" si="18"/>
        <v>18285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>
        <f t="shared" si="14"/>
        <v>265</v>
      </c>
      <c r="H69" s="21">
        <f t="shared" si="15"/>
        <v>0</v>
      </c>
      <c r="I69" s="32">
        <f t="shared" si="16"/>
        <v>69</v>
      </c>
      <c r="J69" s="40">
        <f t="shared" si="17"/>
        <v>265</v>
      </c>
      <c r="K69" s="33">
        <f t="shared" si="18"/>
        <v>18285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>
        <f t="shared" si="14"/>
        <v>265</v>
      </c>
      <c r="H70" s="21">
        <f t="shared" si="15"/>
        <v>0</v>
      </c>
      <c r="I70" s="32">
        <f t="shared" si="16"/>
        <v>69</v>
      </c>
      <c r="J70" s="40">
        <f t="shared" si="17"/>
        <v>265</v>
      </c>
      <c r="K70" s="33">
        <f t="shared" si="18"/>
        <v>18285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>
        <f t="shared" si="14"/>
        <v>265</v>
      </c>
      <c r="H71" s="21">
        <f t="shared" si="15"/>
        <v>0</v>
      </c>
      <c r="I71" s="32">
        <f t="shared" si="16"/>
        <v>69</v>
      </c>
      <c r="J71" s="40">
        <f t="shared" si="17"/>
        <v>265</v>
      </c>
      <c r="K71" s="33">
        <f t="shared" si="18"/>
        <v>18285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>
        <f t="shared" si="14"/>
        <v>265</v>
      </c>
      <c r="H72" s="21">
        <f t="shared" si="15"/>
        <v>0</v>
      </c>
      <c r="I72" s="32">
        <f t="shared" si="16"/>
        <v>69</v>
      </c>
      <c r="J72" s="40">
        <f t="shared" si="17"/>
        <v>265</v>
      </c>
      <c r="K72" s="33">
        <f t="shared" si="18"/>
        <v>18285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>
        <f t="shared" si="14"/>
        <v>265</v>
      </c>
      <c r="H73" s="21">
        <f t="shared" si="15"/>
        <v>0</v>
      </c>
      <c r="I73" s="32">
        <f t="shared" si="16"/>
        <v>69</v>
      </c>
      <c r="J73" s="40">
        <f t="shared" si="17"/>
        <v>265</v>
      </c>
      <c r="K73" s="33">
        <f t="shared" si="18"/>
        <v>18285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>
        <f t="shared" si="14"/>
        <v>265</v>
      </c>
      <c r="H74" s="21">
        <f t="shared" si="15"/>
        <v>0</v>
      </c>
      <c r="I74" s="32">
        <f t="shared" si="16"/>
        <v>69</v>
      </c>
      <c r="J74" s="40">
        <f t="shared" si="17"/>
        <v>265</v>
      </c>
      <c r="K74" s="33">
        <f t="shared" si="18"/>
        <v>18285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>
        <f t="shared" si="14"/>
        <v>265</v>
      </c>
      <c r="H75" s="21">
        <f t="shared" si="15"/>
        <v>0</v>
      </c>
      <c r="I75" s="32">
        <f t="shared" si="16"/>
        <v>69</v>
      </c>
      <c r="J75" s="40">
        <f t="shared" si="17"/>
        <v>265</v>
      </c>
      <c r="K75" s="33">
        <f t="shared" si="18"/>
        <v>18285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>
        <f t="shared" si="14"/>
        <v>265</v>
      </c>
      <c r="H76" s="21">
        <f t="shared" si="15"/>
        <v>0</v>
      </c>
      <c r="I76" s="32">
        <f t="shared" si="16"/>
        <v>69</v>
      </c>
      <c r="J76" s="40">
        <f t="shared" si="17"/>
        <v>265</v>
      </c>
      <c r="K76" s="33">
        <f t="shared" si="18"/>
        <v>18285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>
        <f t="shared" si="14"/>
        <v>265</v>
      </c>
      <c r="H77" s="21">
        <f t="shared" si="15"/>
        <v>0</v>
      </c>
      <c r="I77" s="32">
        <f t="shared" si="16"/>
        <v>69</v>
      </c>
      <c r="J77" s="40">
        <f t="shared" si="17"/>
        <v>265</v>
      </c>
      <c r="K77" s="33">
        <f t="shared" si="18"/>
        <v>18285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>
        <f t="shared" si="14"/>
        <v>265</v>
      </c>
      <c r="H78" s="21">
        <f t="shared" si="15"/>
        <v>0</v>
      </c>
      <c r="I78" s="32">
        <f t="shared" si="16"/>
        <v>69</v>
      </c>
      <c r="J78" s="40">
        <f t="shared" si="17"/>
        <v>265</v>
      </c>
      <c r="K78" s="33">
        <f t="shared" si="18"/>
        <v>18285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>
        <f t="shared" si="14"/>
        <v>265</v>
      </c>
      <c r="H79" s="21">
        <f t="shared" si="15"/>
        <v>0</v>
      </c>
      <c r="I79" s="32">
        <f t="shared" si="16"/>
        <v>69</v>
      </c>
      <c r="J79" s="40">
        <f t="shared" si="17"/>
        <v>265</v>
      </c>
      <c r="K79" s="33">
        <f t="shared" si="18"/>
        <v>18285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>
        <f t="shared" si="14"/>
        <v>265</v>
      </c>
      <c r="H80" s="21">
        <f t="shared" si="15"/>
        <v>0</v>
      </c>
      <c r="I80" s="32">
        <f t="shared" si="16"/>
        <v>69</v>
      </c>
      <c r="J80" s="40">
        <f t="shared" si="17"/>
        <v>265</v>
      </c>
      <c r="K80" s="33">
        <f t="shared" si="18"/>
        <v>18285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>
        <f t="shared" si="14"/>
        <v>265</v>
      </c>
      <c r="H81" s="21">
        <f t="shared" si="15"/>
        <v>0</v>
      </c>
      <c r="I81" s="32">
        <f t="shared" si="16"/>
        <v>69</v>
      </c>
      <c r="J81" s="40">
        <f t="shared" si="17"/>
        <v>265</v>
      </c>
      <c r="K81" s="33">
        <f t="shared" si="18"/>
        <v>18285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>
        <f t="shared" si="14"/>
        <v>265</v>
      </c>
      <c r="H82" s="21">
        <f t="shared" si="15"/>
        <v>0</v>
      </c>
      <c r="I82" s="32">
        <f t="shared" si="16"/>
        <v>69</v>
      </c>
      <c r="J82" s="40">
        <f t="shared" si="17"/>
        <v>265</v>
      </c>
      <c r="K82" s="33">
        <f t="shared" si="18"/>
        <v>18285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>
        <f t="shared" si="14"/>
        <v>265</v>
      </c>
      <c r="H83" s="21">
        <f t="shared" si="15"/>
        <v>0</v>
      </c>
      <c r="I83" s="32">
        <f t="shared" ref="I83:I97" si="19">+I82+C83-F83</f>
        <v>69</v>
      </c>
      <c r="J83" s="40">
        <f t="shared" ref="J83:J111" si="20">ROUND(((K82+E83)-H83)/I83,2)</f>
        <v>265</v>
      </c>
      <c r="K83" s="33">
        <f t="shared" ref="K83:K111" si="21">ROUND(I83*J83,2)</f>
        <v>18285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>
        <f t="shared" si="14"/>
        <v>265</v>
      </c>
      <c r="H84" s="21">
        <f t="shared" si="15"/>
        <v>0</v>
      </c>
      <c r="I84" s="32">
        <f t="shared" si="19"/>
        <v>69</v>
      </c>
      <c r="J84" s="40">
        <f t="shared" si="20"/>
        <v>265</v>
      </c>
      <c r="K84" s="33">
        <f t="shared" si="21"/>
        <v>18285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>
        <f t="shared" si="14"/>
        <v>265</v>
      </c>
      <c r="H85" s="21">
        <f t="shared" si="15"/>
        <v>0</v>
      </c>
      <c r="I85" s="32">
        <f t="shared" si="19"/>
        <v>69</v>
      </c>
      <c r="J85" s="40">
        <f t="shared" si="20"/>
        <v>265</v>
      </c>
      <c r="K85" s="33">
        <f t="shared" si="21"/>
        <v>18285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>
        <f t="shared" si="14"/>
        <v>265</v>
      </c>
      <c r="H86" s="21">
        <f t="shared" si="15"/>
        <v>0</v>
      </c>
      <c r="I86" s="32">
        <f t="shared" si="19"/>
        <v>69</v>
      </c>
      <c r="J86" s="40">
        <f t="shared" si="20"/>
        <v>265</v>
      </c>
      <c r="K86" s="33">
        <f t="shared" si="21"/>
        <v>18285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>
        <f t="shared" si="14"/>
        <v>265</v>
      </c>
      <c r="H87" s="21">
        <f t="shared" si="15"/>
        <v>0</v>
      </c>
      <c r="I87" s="32">
        <f t="shared" si="19"/>
        <v>69</v>
      </c>
      <c r="J87" s="40">
        <f t="shared" si="20"/>
        <v>265</v>
      </c>
      <c r="K87" s="33">
        <f t="shared" si="21"/>
        <v>18285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>
        <f t="shared" si="14"/>
        <v>265</v>
      </c>
      <c r="H88" s="21">
        <f t="shared" si="15"/>
        <v>0</v>
      </c>
      <c r="I88" s="32">
        <f t="shared" si="19"/>
        <v>69</v>
      </c>
      <c r="J88" s="40">
        <f t="shared" si="20"/>
        <v>265</v>
      </c>
      <c r="K88" s="33">
        <f t="shared" si="21"/>
        <v>18285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>
        <f t="shared" si="14"/>
        <v>265</v>
      </c>
      <c r="H89" s="21">
        <f t="shared" si="15"/>
        <v>0</v>
      </c>
      <c r="I89" s="32">
        <f t="shared" si="19"/>
        <v>69</v>
      </c>
      <c r="J89" s="40">
        <f t="shared" si="20"/>
        <v>265</v>
      </c>
      <c r="K89" s="33">
        <f t="shared" si="21"/>
        <v>18285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>
        <f t="shared" si="14"/>
        <v>265</v>
      </c>
      <c r="H90" s="21">
        <f t="shared" si="15"/>
        <v>0</v>
      </c>
      <c r="I90" s="32">
        <f t="shared" si="19"/>
        <v>69</v>
      </c>
      <c r="J90" s="40">
        <f t="shared" si="20"/>
        <v>265</v>
      </c>
      <c r="K90" s="33">
        <f t="shared" si="21"/>
        <v>18285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>
        <f t="shared" si="14"/>
        <v>265</v>
      </c>
      <c r="H91" s="21">
        <f t="shared" si="15"/>
        <v>0</v>
      </c>
      <c r="I91" s="32">
        <f t="shared" si="19"/>
        <v>69</v>
      </c>
      <c r="J91" s="40">
        <f t="shared" si="20"/>
        <v>265</v>
      </c>
      <c r="K91" s="33">
        <f t="shared" si="21"/>
        <v>18285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>
        <f t="shared" si="14"/>
        <v>265</v>
      </c>
      <c r="H92" s="21">
        <f t="shared" si="15"/>
        <v>0</v>
      </c>
      <c r="I92" s="32">
        <f t="shared" si="19"/>
        <v>69</v>
      </c>
      <c r="J92" s="40">
        <f t="shared" si="20"/>
        <v>265</v>
      </c>
      <c r="K92" s="33">
        <f t="shared" si="21"/>
        <v>18285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>
        <f t="shared" si="14"/>
        <v>265</v>
      </c>
      <c r="H93" s="21">
        <f t="shared" si="15"/>
        <v>0</v>
      </c>
      <c r="I93" s="32">
        <f t="shared" si="19"/>
        <v>69</v>
      </c>
      <c r="J93" s="40">
        <f t="shared" si="20"/>
        <v>265</v>
      </c>
      <c r="K93" s="33">
        <f t="shared" si="21"/>
        <v>18285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>
        <f t="shared" si="14"/>
        <v>265</v>
      </c>
      <c r="H94" s="21">
        <f t="shared" si="15"/>
        <v>0</v>
      </c>
      <c r="I94" s="32">
        <f t="shared" si="19"/>
        <v>69</v>
      </c>
      <c r="J94" s="40">
        <f t="shared" si="20"/>
        <v>265</v>
      </c>
      <c r="K94" s="33">
        <f t="shared" si="21"/>
        <v>18285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>
        <f t="shared" si="14"/>
        <v>265</v>
      </c>
      <c r="H95" s="21">
        <f t="shared" si="15"/>
        <v>0</v>
      </c>
      <c r="I95" s="32">
        <f>+I94+C95-F95</f>
        <v>69</v>
      </c>
      <c r="J95" s="40">
        <f t="shared" si="20"/>
        <v>265</v>
      </c>
      <c r="K95" s="33">
        <f t="shared" si="21"/>
        <v>18285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>
        <f t="shared" si="14"/>
        <v>265</v>
      </c>
      <c r="H96" s="21">
        <f t="shared" si="15"/>
        <v>0</v>
      </c>
      <c r="I96" s="32">
        <f>+I95+C96-F96</f>
        <v>69</v>
      </c>
      <c r="J96" s="40">
        <f t="shared" si="20"/>
        <v>265</v>
      </c>
      <c r="K96" s="33">
        <f t="shared" si="21"/>
        <v>18285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>
        <f t="shared" si="14"/>
        <v>265</v>
      </c>
      <c r="H97" s="21">
        <f t="shared" si="15"/>
        <v>0</v>
      </c>
      <c r="I97" s="32">
        <f t="shared" si="19"/>
        <v>69</v>
      </c>
      <c r="J97" s="40">
        <f t="shared" si="20"/>
        <v>265</v>
      </c>
      <c r="K97" s="33">
        <f t="shared" si="21"/>
        <v>18285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>
        <f t="shared" ref="G98:G105" si="22">J97</f>
        <v>265</v>
      </c>
      <c r="H98" s="21">
        <f t="shared" ref="H98:H105" si="23">G98*F98</f>
        <v>0</v>
      </c>
      <c r="I98" s="32">
        <f t="shared" ref="I98:I105" si="24">+I97+C98-F98</f>
        <v>69</v>
      </c>
      <c r="J98" s="40">
        <f t="shared" si="20"/>
        <v>265</v>
      </c>
      <c r="K98" s="33">
        <f t="shared" si="21"/>
        <v>18285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>
        <f t="shared" si="22"/>
        <v>265</v>
      </c>
      <c r="H99" s="21">
        <f t="shared" si="23"/>
        <v>0</v>
      </c>
      <c r="I99" s="32">
        <f t="shared" si="24"/>
        <v>69</v>
      </c>
      <c r="J99" s="40">
        <f t="shared" si="20"/>
        <v>265</v>
      </c>
      <c r="K99" s="33">
        <f t="shared" si="21"/>
        <v>18285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>
        <f t="shared" si="22"/>
        <v>265</v>
      </c>
      <c r="H100" s="21">
        <f t="shared" si="23"/>
        <v>0</v>
      </c>
      <c r="I100" s="32">
        <f t="shared" si="24"/>
        <v>69</v>
      </c>
      <c r="J100" s="40">
        <f t="shared" si="20"/>
        <v>265</v>
      </c>
      <c r="K100" s="33">
        <f t="shared" si="21"/>
        <v>18285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>
        <f t="shared" si="22"/>
        <v>265</v>
      </c>
      <c r="H101" s="21">
        <f t="shared" si="23"/>
        <v>0</v>
      </c>
      <c r="I101" s="32">
        <f t="shared" si="24"/>
        <v>69</v>
      </c>
      <c r="J101" s="40">
        <f t="shared" si="20"/>
        <v>265</v>
      </c>
      <c r="K101" s="33">
        <f t="shared" si="21"/>
        <v>18285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>
        <f t="shared" si="22"/>
        <v>265</v>
      </c>
      <c r="H102" s="21">
        <f t="shared" si="23"/>
        <v>0</v>
      </c>
      <c r="I102" s="32">
        <f t="shared" si="24"/>
        <v>69</v>
      </c>
      <c r="J102" s="40">
        <f t="shared" si="20"/>
        <v>265</v>
      </c>
      <c r="K102" s="33">
        <f t="shared" si="21"/>
        <v>18285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>
        <f t="shared" si="22"/>
        <v>265</v>
      </c>
      <c r="H103" s="21">
        <f t="shared" si="23"/>
        <v>0</v>
      </c>
      <c r="I103" s="32">
        <f t="shared" si="24"/>
        <v>69</v>
      </c>
      <c r="J103" s="40">
        <f t="shared" si="20"/>
        <v>265</v>
      </c>
      <c r="K103" s="33">
        <f t="shared" si="21"/>
        <v>18285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>
        <f t="shared" si="22"/>
        <v>265</v>
      </c>
      <c r="H104" s="21">
        <f t="shared" si="23"/>
        <v>0</v>
      </c>
      <c r="I104" s="32">
        <f t="shared" si="24"/>
        <v>69</v>
      </c>
      <c r="J104" s="40">
        <f t="shared" si="20"/>
        <v>265</v>
      </c>
      <c r="K104" s="33">
        <f t="shared" si="21"/>
        <v>18285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>
        <f t="shared" si="22"/>
        <v>265</v>
      </c>
      <c r="H105" s="21">
        <f t="shared" si="23"/>
        <v>0</v>
      </c>
      <c r="I105" s="32">
        <f t="shared" si="24"/>
        <v>69</v>
      </c>
      <c r="J105" s="40">
        <f t="shared" si="20"/>
        <v>265</v>
      </c>
      <c r="K105" s="33">
        <f t="shared" si="21"/>
        <v>18285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>
        <f t="shared" ref="G106:G111" si="25">J105</f>
        <v>265</v>
      </c>
      <c r="H106" s="21">
        <f t="shared" ref="H106:H111" si="26">G106*F106</f>
        <v>0</v>
      </c>
      <c r="I106" s="32">
        <f t="shared" ref="I106:I111" si="27">+I105+C106-F106</f>
        <v>69</v>
      </c>
      <c r="J106" s="40">
        <f t="shared" si="20"/>
        <v>265</v>
      </c>
      <c r="K106" s="33">
        <f t="shared" si="21"/>
        <v>18285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>
        <f t="shared" si="25"/>
        <v>265</v>
      </c>
      <c r="H107" s="21">
        <f t="shared" si="26"/>
        <v>0</v>
      </c>
      <c r="I107" s="32">
        <f t="shared" si="27"/>
        <v>69</v>
      </c>
      <c r="J107" s="40">
        <f t="shared" si="20"/>
        <v>265</v>
      </c>
      <c r="K107" s="33">
        <f t="shared" si="21"/>
        <v>18285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>
        <f t="shared" si="25"/>
        <v>265</v>
      </c>
      <c r="H108" s="21">
        <f t="shared" si="26"/>
        <v>0</v>
      </c>
      <c r="I108" s="32">
        <f t="shared" si="27"/>
        <v>69</v>
      </c>
      <c r="J108" s="40">
        <f t="shared" si="20"/>
        <v>265</v>
      </c>
      <c r="K108" s="33">
        <f t="shared" si="21"/>
        <v>18285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>
        <f t="shared" si="25"/>
        <v>265</v>
      </c>
      <c r="H109" s="21">
        <f t="shared" si="26"/>
        <v>0</v>
      </c>
      <c r="I109" s="32">
        <f t="shared" si="27"/>
        <v>69</v>
      </c>
      <c r="J109" s="40">
        <f t="shared" si="20"/>
        <v>265</v>
      </c>
      <c r="K109" s="33">
        <f t="shared" si="21"/>
        <v>18285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>
        <f t="shared" si="25"/>
        <v>265</v>
      </c>
      <c r="H110" s="21">
        <f t="shared" si="26"/>
        <v>0</v>
      </c>
      <c r="I110" s="32">
        <f t="shared" si="27"/>
        <v>69</v>
      </c>
      <c r="J110" s="40">
        <f t="shared" si="20"/>
        <v>265</v>
      </c>
      <c r="K110" s="33">
        <f t="shared" si="21"/>
        <v>18285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>
        <f t="shared" si="25"/>
        <v>265</v>
      </c>
      <c r="H111" s="21">
        <f t="shared" si="26"/>
        <v>0</v>
      </c>
      <c r="I111" s="32">
        <f t="shared" si="27"/>
        <v>69</v>
      </c>
      <c r="J111" s="40">
        <f t="shared" si="20"/>
        <v>265</v>
      </c>
      <c r="K111" s="33">
        <f t="shared" si="21"/>
        <v>18285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ref="I112:I123" si="28">+I111+C112-F112</f>
        <v>69</v>
      </c>
      <c r="J112" s="40">
        <f t="shared" ref="J112:J123" si="29">ROUND(((K111+E112)-H112)/I112,2)</f>
        <v>265</v>
      </c>
      <c r="K112" s="33">
        <f t="shared" ref="K112:K123" si="30">ROUND(I112*J112,2)</f>
        <v>18285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28"/>
        <v>69</v>
      </c>
      <c r="J113" s="40">
        <f t="shared" si="29"/>
        <v>265</v>
      </c>
      <c r="K113" s="33">
        <f t="shared" si="30"/>
        <v>18285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28"/>
        <v>69</v>
      </c>
      <c r="J114" s="40">
        <f t="shared" si="29"/>
        <v>265</v>
      </c>
      <c r="K114" s="33">
        <f t="shared" si="30"/>
        <v>18285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28"/>
        <v>69</v>
      </c>
      <c r="J115" s="40">
        <f t="shared" si="29"/>
        <v>265</v>
      </c>
      <c r="K115" s="33">
        <f t="shared" si="30"/>
        <v>18285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28"/>
        <v>69</v>
      </c>
      <c r="J116" s="40">
        <f t="shared" si="29"/>
        <v>265</v>
      </c>
      <c r="K116" s="33">
        <f t="shared" si="30"/>
        <v>18285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28"/>
        <v>69</v>
      </c>
      <c r="J117" s="40">
        <f t="shared" si="29"/>
        <v>265</v>
      </c>
      <c r="K117" s="33">
        <f t="shared" si="30"/>
        <v>18285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28"/>
        <v>69</v>
      </c>
      <c r="J118" s="40">
        <f t="shared" si="29"/>
        <v>265</v>
      </c>
      <c r="K118" s="33">
        <f t="shared" si="30"/>
        <v>18285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28"/>
        <v>69</v>
      </c>
      <c r="J119" s="40">
        <f t="shared" si="29"/>
        <v>265</v>
      </c>
      <c r="K119" s="33">
        <f t="shared" si="30"/>
        <v>18285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28"/>
        <v>69</v>
      </c>
      <c r="J120" s="40">
        <f t="shared" si="29"/>
        <v>265</v>
      </c>
      <c r="K120" s="33">
        <f t="shared" si="30"/>
        <v>18285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28"/>
        <v>69</v>
      </c>
      <c r="J121" s="40">
        <f t="shared" si="29"/>
        <v>265</v>
      </c>
      <c r="K121" s="33">
        <f t="shared" si="30"/>
        <v>18285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28"/>
        <v>69</v>
      </c>
      <c r="J122" s="40">
        <f t="shared" si="29"/>
        <v>265</v>
      </c>
      <c r="K122" s="33">
        <f t="shared" si="30"/>
        <v>18285</v>
      </c>
      <c r="L122" s="34"/>
    </row>
    <row r="123" spans="1:12" ht="17.100000000000001" customHeight="1">
      <c r="A123" s="17"/>
      <c r="B123" s="36"/>
      <c r="C123" s="28"/>
      <c r="D123" s="29"/>
      <c r="E123" s="21"/>
      <c r="F123" s="30"/>
      <c r="G123" s="31"/>
      <c r="H123" s="21"/>
      <c r="I123" s="32">
        <f t="shared" si="28"/>
        <v>69</v>
      </c>
      <c r="J123" s="40">
        <f t="shared" si="29"/>
        <v>265</v>
      </c>
      <c r="K123" s="33">
        <f t="shared" si="30"/>
        <v>18285</v>
      </c>
      <c r="L123" s="34"/>
    </row>
  </sheetData>
  <mergeCells count="23">
    <mergeCell ref="M11:M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5" fitToHeight="10" orientation="portrait" r:id="rId1"/>
  <headerFooter alignWithMargins="0">
    <oddFooter>&amp;C&amp;"Times New Roman,Regular"&amp;16  145</oddFooter>
  </headerFooter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7030A0"/>
    <pageSetUpPr fitToPage="1"/>
  </sheetPr>
  <dimension ref="A1:S121"/>
  <sheetViews>
    <sheetView topLeftCell="A25" zoomScaleNormal="100" zoomScaleSheetLayoutView="100" workbookViewId="0">
      <selection activeCell="K37" sqref="K37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28515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178</v>
      </c>
      <c r="L8" s="11"/>
    </row>
    <row r="9" spans="1:13" ht="15" customHeight="1">
      <c r="A9" s="12" t="s">
        <v>9</v>
      </c>
      <c r="D9" s="10" t="s">
        <v>177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15</v>
      </c>
      <c r="J14" s="25">
        <v>289.73</v>
      </c>
      <c r="K14" s="21">
        <f>J14*I14</f>
        <v>4345.9500000000007</v>
      </c>
      <c r="L14" s="26"/>
    </row>
    <row r="15" spans="1:13" ht="17.100000000000001" customHeight="1">
      <c r="A15" s="17">
        <v>45329</v>
      </c>
      <c r="B15" s="70" t="s">
        <v>605</v>
      </c>
      <c r="C15" s="19"/>
      <c r="D15" s="29"/>
      <c r="E15" s="21"/>
      <c r="F15" s="22">
        <v>5</v>
      </c>
      <c r="G15" s="31">
        <f t="shared" ref="G15:G20" si="0">J14</f>
        <v>289.73</v>
      </c>
      <c r="H15" s="21">
        <f t="shared" ref="H15:H20" si="1">G15*F15</f>
        <v>1448.65</v>
      </c>
      <c r="I15" s="32">
        <f t="shared" ref="I15:I20" si="2">+I14+C15-F15</f>
        <v>10</v>
      </c>
      <c r="J15" s="40">
        <f t="shared" ref="J15:J20" si="3">ROUND(((K14+E15)-H15)/I15,2)</f>
        <v>289.73</v>
      </c>
      <c r="K15" s="33">
        <f t="shared" ref="K15:K20" si="4">ROUND(I15*J15,2)</f>
        <v>2897.3</v>
      </c>
      <c r="L15" s="26"/>
      <c r="M15" s="1" t="s">
        <v>660</v>
      </c>
    </row>
    <row r="16" spans="1:13" ht="17.100000000000001" customHeight="1">
      <c r="A16" s="17">
        <v>45336</v>
      </c>
      <c r="B16" s="70" t="s">
        <v>677</v>
      </c>
      <c r="C16" s="19">
        <v>30</v>
      </c>
      <c r="D16" s="20">
        <v>289.73</v>
      </c>
      <c r="E16" s="21">
        <f>C16*D16</f>
        <v>8691.9000000000015</v>
      </c>
      <c r="F16" s="22"/>
      <c r="G16" s="31">
        <f t="shared" si="0"/>
        <v>289.73</v>
      </c>
      <c r="H16" s="21">
        <f t="shared" si="1"/>
        <v>0</v>
      </c>
      <c r="I16" s="32">
        <f t="shared" si="2"/>
        <v>40</v>
      </c>
      <c r="J16" s="40">
        <f t="shared" si="3"/>
        <v>289.73</v>
      </c>
      <c r="K16" s="33">
        <f t="shared" si="4"/>
        <v>11589.2</v>
      </c>
      <c r="L16" s="26"/>
    </row>
    <row r="17" spans="1:19" ht="17.100000000000001" customHeight="1">
      <c r="A17" s="17">
        <v>45349</v>
      </c>
      <c r="B17" s="70" t="s">
        <v>577</v>
      </c>
      <c r="C17" s="19"/>
      <c r="D17" s="20"/>
      <c r="E17" s="21"/>
      <c r="F17" s="22">
        <v>3</v>
      </c>
      <c r="G17" s="31">
        <f t="shared" si="0"/>
        <v>289.73</v>
      </c>
      <c r="H17" s="21">
        <f t="shared" si="1"/>
        <v>869.19</v>
      </c>
      <c r="I17" s="32">
        <f t="shared" si="2"/>
        <v>37</v>
      </c>
      <c r="J17" s="40">
        <f t="shared" si="3"/>
        <v>289.73</v>
      </c>
      <c r="K17" s="33">
        <f t="shared" si="4"/>
        <v>10720.01</v>
      </c>
      <c r="L17" s="26"/>
      <c r="M17" s="117" t="s">
        <v>704</v>
      </c>
    </row>
    <row r="18" spans="1:19">
      <c r="A18" s="17">
        <v>45349</v>
      </c>
      <c r="B18" s="70" t="s">
        <v>566</v>
      </c>
      <c r="C18" s="28"/>
      <c r="D18" s="29"/>
      <c r="E18" s="21"/>
      <c r="F18" s="30">
        <v>2</v>
      </c>
      <c r="G18" s="31">
        <f t="shared" si="0"/>
        <v>289.73</v>
      </c>
      <c r="H18" s="21">
        <f t="shared" si="1"/>
        <v>579.46</v>
      </c>
      <c r="I18" s="32">
        <f t="shared" si="2"/>
        <v>35</v>
      </c>
      <c r="J18" s="40">
        <f t="shared" si="3"/>
        <v>289.73</v>
      </c>
      <c r="K18" s="33">
        <f t="shared" si="4"/>
        <v>10140.549999999999</v>
      </c>
      <c r="L18" s="34"/>
      <c r="M18" s="1" t="s">
        <v>706</v>
      </c>
    </row>
    <row r="19" spans="1:19">
      <c r="A19" s="17">
        <v>45349</v>
      </c>
      <c r="B19" s="70" t="s">
        <v>566</v>
      </c>
      <c r="C19" s="28"/>
      <c r="D19" s="29"/>
      <c r="E19" s="21"/>
      <c r="F19" s="30">
        <v>2</v>
      </c>
      <c r="G19" s="31">
        <f t="shared" si="0"/>
        <v>289.73</v>
      </c>
      <c r="H19" s="21">
        <f t="shared" si="1"/>
        <v>579.46</v>
      </c>
      <c r="I19" s="32">
        <f t="shared" si="2"/>
        <v>33</v>
      </c>
      <c r="J19" s="40">
        <f t="shared" si="3"/>
        <v>289.73</v>
      </c>
      <c r="K19" s="33">
        <f t="shared" si="4"/>
        <v>9561.09</v>
      </c>
      <c r="L19" s="34"/>
      <c r="M19" s="1" t="s">
        <v>714</v>
      </c>
    </row>
    <row r="20" spans="1:19" ht="17.100000000000001" customHeight="1">
      <c r="A20" s="194">
        <v>45350</v>
      </c>
      <c r="B20" s="250" t="s">
        <v>572</v>
      </c>
      <c r="C20" s="196"/>
      <c r="D20" s="197"/>
      <c r="E20" s="198"/>
      <c r="F20" s="199">
        <v>2</v>
      </c>
      <c r="G20" s="208">
        <f t="shared" si="0"/>
        <v>289.73</v>
      </c>
      <c r="H20" s="198">
        <f t="shared" si="1"/>
        <v>579.46</v>
      </c>
      <c r="I20" s="201">
        <f t="shared" si="2"/>
        <v>31</v>
      </c>
      <c r="J20" s="202">
        <f t="shared" si="3"/>
        <v>289.73</v>
      </c>
      <c r="K20" s="203">
        <f t="shared" si="4"/>
        <v>8981.6299999999992</v>
      </c>
      <c r="L20" s="204"/>
      <c r="M20" s="218" t="s">
        <v>716</v>
      </c>
      <c r="O20" s="55"/>
      <c r="P20" s="53"/>
      <c r="Q20" s="61"/>
      <c r="R20" s="62"/>
      <c r="S20" s="62"/>
    </row>
    <row r="21" spans="1:19" ht="17.100000000000001" customHeight="1">
      <c r="A21" s="17">
        <v>45355</v>
      </c>
      <c r="B21" s="73" t="s">
        <v>585</v>
      </c>
      <c r="C21" s="19"/>
      <c r="D21" s="20"/>
      <c r="E21" s="21"/>
      <c r="F21" s="22">
        <v>1</v>
      </c>
      <c r="G21" s="23">
        <f t="shared" ref="G21:G27" si="5">J20</f>
        <v>289.73</v>
      </c>
      <c r="H21" s="21">
        <f t="shared" ref="H21:H27" si="6">G21*F21</f>
        <v>289.73</v>
      </c>
      <c r="I21" s="24">
        <f t="shared" ref="I21:I27" si="7">+I20+C21-F21</f>
        <v>30</v>
      </c>
      <c r="J21" s="174">
        <f t="shared" ref="J21:J27" si="8">ROUND(((K20+E21)-H21)/I21,2)</f>
        <v>289.73</v>
      </c>
      <c r="K21" s="21">
        <f t="shared" ref="K21:K27" si="9">ROUND(I21*J21,2)</f>
        <v>8691.9</v>
      </c>
      <c r="L21" s="26"/>
      <c r="M21" s="1" t="s">
        <v>723</v>
      </c>
    </row>
    <row r="22" spans="1:19" ht="17.100000000000001" customHeight="1">
      <c r="A22" s="17">
        <v>45355</v>
      </c>
      <c r="B22" s="70" t="s">
        <v>585</v>
      </c>
      <c r="C22" s="28"/>
      <c r="D22" s="29"/>
      <c r="E22" s="21"/>
      <c r="F22" s="30">
        <v>1</v>
      </c>
      <c r="G22" s="31">
        <f t="shared" si="5"/>
        <v>289.73</v>
      </c>
      <c r="H22" s="21">
        <f t="shared" si="6"/>
        <v>289.73</v>
      </c>
      <c r="I22" s="32">
        <f t="shared" si="7"/>
        <v>29</v>
      </c>
      <c r="J22" s="40">
        <f t="shared" si="8"/>
        <v>289.73</v>
      </c>
      <c r="K22" s="33">
        <f t="shared" si="9"/>
        <v>8402.17</v>
      </c>
      <c r="L22" s="34"/>
      <c r="M22" s="1" t="s">
        <v>724</v>
      </c>
    </row>
    <row r="23" spans="1:19" ht="17.100000000000001" customHeight="1">
      <c r="A23" s="17">
        <v>45358</v>
      </c>
      <c r="B23" s="70" t="s">
        <v>607</v>
      </c>
      <c r="C23" s="28"/>
      <c r="D23" s="29"/>
      <c r="E23" s="21"/>
      <c r="F23" s="30">
        <v>1</v>
      </c>
      <c r="G23" s="31">
        <f t="shared" si="5"/>
        <v>289.73</v>
      </c>
      <c r="H23" s="21">
        <f t="shared" si="6"/>
        <v>289.73</v>
      </c>
      <c r="I23" s="32">
        <f t="shared" si="7"/>
        <v>28</v>
      </c>
      <c r="J23" s="40">
        <f t="shared" si="8"/>
        <v>289.73</v>
      </c>
      <c r="K23" s="33">
        <f t="shared" si="9"/>
        <v>8112.44</v>
      </c>
      <c r="L23" s="34"/>
      <c r="M23" s="1" t="s">
        <v>740</v>
      </c>
    </row>
    <row r="24" spans="1:19" ht="17.100000000000001" customHeight="1">
      <c r="A24" s="17">
        <v>45358</v>
      </c>
      <c r="B24" s="36" t="s">
        <v>566</v>
      </c>
      <c r="C24" s="28"/>
      <c r="D24" s="29"/>
      <c r="E24" s="21"/>
      <c r="F24" s="30">
        <v>2</v>
      </c>
      <c r="G24" s="31">
        <f t="shared" si="5"/>
        <v>289.73</v>
      </c>
      <c r="H24" s="21">
        <f t="shared" si="6"/>
        <v>579.46</v>
      </c>
      <c r="I24" s="32">
        <f t="shared" si="7"/>
        <v>26</v>
      </c>
      <c r="J24" s="40">
        <f t="shared" si="8"/>
        <v>289.73</v>
      </c>
      <c r="K24" s="33">
        <f t="shared" si="9"/>
        <v>7532.98</v>
      </c>
      <c r="L24" s="34"/>
      <c r="M24" s="1" t="s">
        <v>741</v>
      </c>
    </row>
    <row r="25" spans="1:19" ht="17.100000000000001" customHeight="1">
      <c r="A25" s="17">
        <v>45364</v>
      </c>
      <c r="B25" s="36" t="s">
        <v>615</v>
      </c>
      <c r="C25" s="28"/>
      <c r="D25" s="29"/>
      <c r="E25" s="21"/>
      <c r="F25" s="30">
        <v>3</v>
      </c>
      <c r="G25" s="31">
        <f t="shared" si="5"/>
        <v>289.73</v>
      </c>
      <c r="H25" s="21">
        <f t="shared" si="6"/>
        <v>869.19</v>
      </c>
      <c r="I25" s="32">
        <f t="shared" si="7"/>
        <v>23</v>
      </c>
      <c r="J25" s="40">
        <f t="shared" si="8"/>
        <v>289.73</v>
      </c>
      <c r="K25" s="33">
        <f t="shared" si="9"/>
        <v>6663.79</v>
      </c>
      <c r="L25" s="34"/>
      <c r="M25" s="1" t="s">
        <v>753</v>
      </c>
    </row>
    <row r="26" spans="1:19" ht="17.100000000000001" customHeight="1">
      <c r="A26" s="194">
        <v>45369</v>
      </c>
      <c r="B26" s="207" t="s">
        <v>580</v>
      </c>
      <c r="C26" s="196"/>
      <c r="D26" s="197"/>
      <c r="E26" s="198"/>
      <c r="F26" s="199">
        <v>2</v>
      </c>
      <c r="G26" s="208">
        <f t="shared" si="5"/>
        <v>289.73</v>
      </c>
      <c r="H26" s="198">
        <f t="shared" si="6"/>
        <v>579.46</v>
      </c>
      <c r="I26" s="201">
        <f t="shared" si="7"/>
        <v>21</v>
      </c>
      <c r="J26" s="202">
        <f t="shared" si="8"/>
        <v>289.73</v>
      </c>
      <c r="K26" s="203">
        <f t="shared" si="9"/>
        <v>6084.33</v>
      </c>
      <c r="L26" s="204"/>
      <c r="M26" s="218" t="s">
        <v>756</v>
      </c>
    </row>
    <row r="27" spans="1:19" ht="17.100000000000001" customHeight="1">
      <c r="A27" s="300">
        <v>45384</v>
      </c>
      <c r="B27" s="301" t="s">
        <v>570</v>
      </c>
      <c r="C27" s="302"/>
      <c r="D27" s="303"/>
      <c r="E27" s="304"/>
      <c r="F27" s="305">
        <v>2</v>
      </c>
      <c r="G27" s="306">
        <f t="shared" si="5"/>
        <v>289.73</v>
      </c>
      <c r="H27" s="304">
        <f t="shared" si="6"/>
        <v>579.46</v>
      </c>
      <c r="I27" s="307">
        <f t="shared" si="7"/>
        <v>19</v>
      </c>
      <c r="J27" s="308">
        <f t="shared" si="8"/>
        <v>289.73</v>
      </c>
      <c r="K27" s="304">
        <f t="shared" si="9"/>
        <v>5504.87</v>
      </c>
      <c r="L27" s="309"/>
      <c r="M27" s="327" t="s">
        <v>793</v>
      </c>
    </row>
    <row r="28" spans="1:19" ht="17.100000000000001" customHeight="1">
      <c r="A28" s="17">
        <v>45419</v>
      </c>
      <c r="B28" s="58" t="s">
        <v>566</v>
      </c>
      <c r="C28" s="19"/>
      <c r="D28" s="20"/>
      <c r="E28" s="21"/>
      <c r="F28" s="22">
        <v>1</v>
      </c>
      <c r="G28" s="23">
        <f>J27</f>
        <v>289.73</v>
      </c>
      <c r="H28" s="21">
        <f>G28*F28</f>
        <v>289.73</v>
      </c>
      <c r="I28" s="24">
        <f>+I27+C28-F28</f>
        <v>18</v>
      </c>
      <c r="J28" s="174">
        <f>ROUND(((K27+E28)-H28)/I28,2)</f>
        <v>289.73</v>
      </c>
      <c r="K28" s="21">
        <f>ROUND(I28*J28,2)</f>
        <v>5215.1400000000003</v>
      </c>
      <c r="L28" s="26"/>
      <c r="M28" s="1" t="s">
        <v>878</v>
      </c>
    </row>
    <row r="29" spans="1:19" ht="17.100000000000001" customHeight="1">
      <c r="A29" s="194">
        <v>45420</v>
      </c>
      <c r="B29" s="207" t="s">
        <v>605</v>
      </c>
      <c r="C29" s="196"/>
      <c r="D29" s="197"/>
      <c r="E29" s="198"/>
      <c r="F29" s="199">
        <v>1</v>
      </c>
      <c r="G29" s="208">
        <f>J28</f>
        <v>289.73</v>
      </c>
      <c r="H29" s="198">
        <f>G29*F29</f>
        <v>289.73</v>
      </c>
      <c r="I29" s="201">
        <f>+I28+C29-F29</f>
        <v>17</v>
      </c>
      <c r="J29" s="202">
        <f>ROUND(((K28+E29)-H29)/I29,2)</f>
        <v>289.73</v>
      </c>
      <c r="K29" s="203">
        <f>ROUND(I29*J29,2)</f>
        <v>4925.41</v>
      </c>
      <c r="L29" s="204"/>
      <c r="M29" s="218" t="s">
        <v>882</v>
      </c>
    </row>
    <row r="30" spans="1:19" ht="17.100000000000001" customHeight="1">
      <c r="A30" s="300">
        <v>45448</v>
      </c>
      <c r="B30" s="301" t="s">
        <v>591</v>
      </c>
      <c r="C30" s="302"/>
      <c r="D30" s="303"/>
      <c r="E30" s="304"/>
      <c r="F30" s="305">
        <v>1</v>
      </c>
      <c r="G30" s="306">
        <f>J29</f>
        <v>289.73</v>
      </c>
      <c r="H30" s="304">
        <f>G30*F30</f>
        <v>289.73</v>
      </c>
      <c r="I30" s="307">
        <f>+I29+C30-F30</f>
        <v>16</v>
      </c>
      <c r="J30" s="308">
        <f>ROUND(((K29+E30)-H30)/I30,2)</f>
        <v>289.73</v>
      </c>
      <c r="K30" s="304">
        <f>ROUND(I30*J30,2)</f>
        <v>4635.68</v>
      </c>
      <c r="L30" s="309"/>
      <c r="M30" s="327" t="s">
        <v>977</v>
      </c>
    </row>
    <row r="31" spans="1:19" ht="17.100000000000001" customHeight="1">
      <c r="A31" s="300">
        <v>45542</v>
      </c>
      <c r="B31" s="301" t="s">
        <v>580</v>
      </c>
      <c r="C31" s="302"/>
      <c r="D31" s="303"/>
      <c r="E31" s="304"/>
      <c r="F31" s="305">
        <v>5</v>
      </c>
      <c r="G31" s="306">
        <f>J30</f>
        <v>289.73</v>
      </c>
      <c r="H31" s="304">
        <f>G31*F31</f>
        <v>1448.65</v>
      </c>
      <c r="I31" s="307">
        <f>+I30+C31-F31</f>
        <v>11</v>
      </c>
      <c r="J31" s="308">
        <f>ROUND(((K30+E31)-H31)/I31,2)</f>
        <v>289.73</v>
      </c>
      <c r="K31" s="304">
        <f>ROUND(I31*J31,2)</f>
        <v>3187.03</v>
      </c>
      <c r="L31" s="309"/>
      <c r="M31" s="327" t="s">
        <v>1051</v>
      </c>
    </row>
    <row r="32" spans="1:19" ht="17.100000000000001" customHeight="1">
      <c r="A32" s="17">
        <v>45482</v>
      </c>
      <c r="B32" s="58" t="s">
        <v>577</v>
      </c>
      <c r="C32" s="19"/>
      <c r="D32" s="20"/>
      <c r="E32" s="21"/>
      <c r="F32" s="22">
        <v>3</v>
      </c>
      <c r="G32" s="23">
        <f>J30</f>
        <v>289.73</v>
      </c>
      <c r="H32" s="304">
        <f>G32*F32</f>
        <v>869.19</v>
      </c>
      <c r="I32" s="307">
        <f>+I31+C32-F32</f>
        <v>8</v>
      </c>
      <c r="J32" s="308">
        <f>ROUND(((K31+E32)-H32)/I32,2)</f>
        <v>289.73</v>
      </c>
      <c r="K32" s="304">
        <f>ROUND(I32*J32,2)</f>
        <v>2317.84</v>
      </c>
      <c r="L32" s="26"/>
      <c r="M32" s="1" t="s">
        <v>1052</v>
      </c>
    </row>
    <row r="33" spans="1:13" ht="17.100000000000001" customHeight="1">
      <c r="A33" s="17">
        <v>45483</v>
      </c>
      <c r="B33" s="36" t="s">
        <v>572</v>
      </c>
      <c r="C33" s="28"/>
      <c r="D33" s="29"/>
      <c r="E33" s="21"/>
      <c r="F33" s="30">
        <v>2</v>
      </c>
      <c r="G33" s="31">
        <f t="shared" ref="G33:G38" si="10">J32</f>
        <v>289.73</v>
      </c>
      <c r="H33" s="21">
        <f t="shared" ref="H33:H38" si="11">G33*F33</f>
        <v>579.46</v>
      </c>
      <c r="I33" s="32">
        <f t="shared" ref="I33:I38" si="12">+I32+C33-F33</f>
        <v>6</v>
      </c>
      <c r="J33" s="40">
        <f t="shared" ref="J33:J95" si="13">ROUND(((K32+E33)-H33)/I33,2)</f>
        <v>289.73</v>
      </c>
      <c r="K33" s="33">
        <f t="shared" ref="K33:K95" si="14">ROUND(I33*J33,2)</f>
        <v>1738.38</v>
      </c>
      <c r="L33" s="34"/>
      <c r="M33" s="1" t="s">
        <v>1054</v>
      </c>
    </row>
    <row r="34" spans="1:13" ht="17.100000000000001" customHeight="1">
      <c r="A34" s="17">
        <v>45490</v>
      </c>
      <c r="B34" s="36" t="s">
        <v>605</v>
      </c>
      <c r="C34" s="28"/>
      <c r="D34" s="29"/>
      <c r="E34" s="21"/>
      <c r="F34" s="30">
        <v>6</v>
      </c>
      <c r="G34" s="31">
        <f t="shared" si="10"/>
        <v>289.73</v>
      </c>
      <c r="H34" s="21">
        <f t="shared" si="11"/>
        <v>1738.38</v>
      </c>
      <c r="I34" s="32">
        <f t="shared" si="12"/>
        <v>0</v>
      </c>
      <c r="J34" s="40">
        <v>0</v>
      </c>
      <c r="K34" s="33">
        <f t="shared" si="14"/>
        <v>0</v>
      </c>
      <c r="L34" s="34"/>
      <c r="M34" s="1" t="s">
        <v>1080</v>
      </c>
    </row>
    <row r="35" spans="1:13" ht="17.100000000000001" customHeight="1">
      <c r="A35" s="17">
        <v>45610</v>
      </c>
      <c r="B35" s="36" t="s">
        <v>1415</v>
      </c>
      <c r="C35" s="364">
        <v>15</v>
      </c>
      <c r="D35" s="29">
        <v>275</v>
      </c>
      <c r="E35" s="21">
        <f>C35*D35</f>
        <v>4125</v>
      </c>
      <c r="F35" s="30"/>
      <c r="G35" s="447">
        <f t="shared" si="10"/>
        <v>0</v>
      </c>
      <c r="H35" s="21">
        <f t="shared" si="11"/>
        <v>0</v>
      </c>
      <c r="I35" s="32">
        <f t="shared" si="12"/>
        <v>15</v>
      </c>
      <c r="J35" s="40">
        <f t="shared" si="13"/>
        <v>275</v>
      </c>
      <c r="K35" s="33">
        <f t="shared" si="14"/>
        <v>4125</v>
      </c>
      <c r="L35" s="34"/>
      <c r="M35" s="60"/>
    </row>
    <row r="36" spans="1:13" ht="17.100000000000001" customHeight="1">
      <c r="A36" s="17">
        <v>45610</v>
      </c>
      <c r="B36" s="36" t="s">
        <v>1416</v>
      </c>
      <c r="C36" s="364">
        <v>30</v>
      </c>
      <c r="D36" s="29">
        <v>275</v>
      </c>
      <c r="E36" s="21">
        <f>C36*D36</f>
        <v>8250</v>
      </c>
      <c r="F36" s="30"/>
      <c r="G36" s="447">
        <f t="shared" si="10"/>
        <v>275</v>
      </c>
      <c r="H36" s="21">
        <f t="shared" si="11"/>
        <v>0</v>
      </c>
      <c r="I36" s="32">
        <f t="shared" si="12"/>
        <v>45</v>
      </c>
      <c r="J36" s="40">
        <f t="shared" si="13"/>
        <v>275</v>
      </c>
      <c r="K36" s="33">
        <f t="shared" si="14"/>
        <v>12375</v>
      </c>
      <c r="L36" s="34"/>
      <c r="M36" s="60"/>
    </row>
    <row r="37" spans="1:13" ht="17.100000000000001" customHeight="1">
      <c r="A37" s="17">
        <v>45638</v>
      </c>
      <c r="B37" s="36" t="s">
        <v>607</v>
      </c>
      <c r="C37" s="28"/>
      <c r="D37" s="29"/>
      <c r="E37" s="21"/>
      <c r="F37" s="30">
        <v>2</v>
      </c>
      <c r="G37" s="31">
        <f t="shared" si="10"/>
        <v>275</v>
      </c>
      <c r="H37" s="21">
        <f t="shared" si="11"/>
        <v>550</v>
      </c>
      <c r="I37" s="32">
        <f t="shared" si="12"/>
        <v>43</v>
      </c>
      <c r="J37" s="40">
        <f t="shared" si="13"/>
        <v>275</v>
      </c>
      <c r="K37" s="33">
        <f t="shared" si="14"/>
        <v>11825</v>
      </c>
      <c r="L37" s="34"/>
      <c r="M37" s="1" t="s">
        <v>1515</v>
      </c>
    </row>
    <row r="38" spans="1:13" ht="17.100000000000001" customHeight="1">
      <c r="A38" s="17"/>
      <c r="B38" s="36"/>
      <c r="C38" s="28"/>
      <c r="D38" s="29"/>
      <c r="E38" s="21"/>
      <c r="F38" s="30"/>
      <c r="G38" s="31">
        <f t="shared" si="10"/>
        <v>275</v>
      </c>
      <c r="H38" s="21">
        <f t="shared" si="11"/>
        <v>0</v>
      </c>
      <c r="I38" s="32">
        <f t="shared" si="12"/>
        <v>43</v>
      </c>
      <c r="J38" s="40">
        <f t="shared" si="13"/>
        <v>275</v>
      </c>
      <c r="K38" s="33">
        <f t="shared" si="14"/>
        <v>11825</v>
      </c>
      <c r="L38" s="34"/>
    </row>
    <row r="39" spans="1:13" ht="17.100000000000001" customHeight="1">
      <c r="A39" s="17"/>
      <c r="B39" s="36"/>
      <c r="C39" s="28"/>
      <c r="D39" s="29"/>
      <c r="E39" s="21"/>
      <c r="F39" s="30"/>
      <c r="G39" s="31">
        <f t="shared" ref="G39:G54" si="15">J38</f>
        <v>275</v>
      </c>
      <c r="H39" s="21">
        <f t="shared" ref="H39:H54" si="16">G39*F39</f>
        <v>0</v>
      </c>
      <c r="I39" s="32">
        <f t="shared" ref="I39:I44" si="17">+I38+C39-F39</f>
        <v>43</v>
      </c>
      <c r="J39" s="40">
        <f t="shared" si="13"/>
        <v>275</v>
      </c>
      <c r="K39" s="33">
        <f t="shared" si="14"/>
        <v>11825</v>
      </c>
      <c r="L39" s="34"/>
    </row>
    <row r="40" spans="1:13" ht="17.100000000000001" customHeight="1">
      <c r="A40" s="17"/>
      <c r="B40" s="36"/>
      <c r="C40" s="28"/>
      <c r="D40" s="29"/>
      <c r="E40" s="21"/>
      <c r="F40" s="30"/>
      <c r="G40" s="31">
        <f t="shared" si="15"/>
        <v>275</v>
      </c>
      <c r="H40" s="21">
        <f t="shared" si="16"/>
        <v>0</v>
      </c>
      <c r="I40" s="32">
        <f t="shared" si="17"/>
        <v>43</v>
      </c>
      <c r="J40" s="40">
        <f t="shared" si="13"/>
        <v>275</v>
      </c>
      <c r="K40" s="33">
        <f t="shared" si="14"/>
        <v>11825</v>
      </c>
      <c r="L40" s="34"/>
    </row>
    <row r="41" spans="1:13" ht="17.100000000000001" customHeight="1">
      <c r="A41" s="17"/>
      <c r="B41" s="36"/>
      <c r="C41" s="28"/>
      <c r="D41" s="29"/>
      <c r="E41" s="21"/>
      <c r="F41" s="30"/>
      <c r="G41" s="31">
        <f t="shared" si="15"/>
        <v>275</v>
      </c>
      <c r="H41" s="21">
        <f t="shared" si="16"/>
        <v>0</v>
      </c>
      <c r="I41" s="32">
        <f t="shared" si="17"/>
        <v>43</v>
      </c>
      <c r="J41" s="40">
        <f t="shared" si="13"/>
        <v>275</v>
      </c>
      <c r="K41" s="33">
        <f t="shared" si="14"/>
        <v>11825</v>
      </c>
      <c r="L41" s="34"/>
    </row>
    <row r="42" spans="1:13" ht="17.100000000000001" customHeight="1">
      <c r="A42" s="17"/>
      <c r="B42" s="36"/>
      <c r="C42" s="28"/>
      <c r="D42" s="29"/>
      <c r="E42" s="21"/>
      <c r="F42" s="30"/>
      <c r="G42" s="31">
        <f t="shared" si="15"/>
        <v>275</v>
      </c>
      <c r="H42" s="21">
        <f t="shared" si="16"/>
        <v>0</v>
      </c>
      <c r="I42" s="32">
        <f t="shared" si="17"/>
        <v>43</v>
      </c>
      <c r="J42" s="40">
        <f t="shared" si="13"/>
        <v>275</v>
      </c>
      <c r="K42" s="33">
        <f t="shared" si="14"/>
        <v>11825</v>
      </c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>
        <f t="shared" si="15"/>
        <v>275</v>
      </c>
      <c r="H43" s="21">
        <f t="shared" si="16"/>
        <v>0</v>
      </c>
      <c r="I43" s="32">
        <f t="shared" si="17"/>
        <v>43</v>
      </c>
      <c r="J43" s="40">
        <f t="shared" si="13"/>
        <v>275</v>
      </c>
      <c r="K43" s="33">
        <f t="shared" si="14"/>
        <v>11825</v>
      </c>
      <c r="L43" s="34"/>
    </row>
    <row r="44" spans="1:13" ht="17.100000000000001" customHeight="1">
      <c r="A44" s="17"/>
      <c r="B44" s="36"/>
      <c r="C44" s="28"/>
      <c r="D44" s="29"/>
      <c r="E44" s="21"/>
      <c r="F44" s="30"/>
      <c r="G44" s="31">
        <f t="shared" si="15"/>
        <v>275</v>
      </c>
      <c r="H44" s="21">
        <f t="shared" si="16"/>
        <v>0</v>
      </c>
      <c r="I44" s="32">
        <f t="shared" si="17"/>
        <v>43</v>
      </c>
      <c r="J44" s="40">
        <f t="shared" si="13"/>
        <v>275</v>
      </c>
      <c r="K44" s="33">
        <f t="shared" si="14"/>
        <v>11825</v>
      </c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>
        <f t="shared" si="15"/>
        <v>275</v>
      </c>
      <c r="H45" s="21">
        <f t="shared" si="16"/>
        <v>0</v>
      </c>
      <c r="I45" s="32">
        <f t="shared" ref="I45:I108" si="18">+I44+C45-F45</f>
        <v>43</v>
      </c>
      <c r="J45" s="40">
        <f t="shared" si="13"/>
        <v>275</v>
      </c>
      <c r="K45" s="33">
        <f t="shared" si="14"/>
        <v>11825</v>
      </c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>
        <f t="shared" si="15"/>
        <v>275</v>
      </c>
      <c r="H46" s="21">
        <f t="shared" si="16"/>
        <v>0</v>
      </c>
      <c r="I46" s="32">
        <f t="shared" si="18"/>
        <v>43</v>
      </c>
      <c r="J46" s="40">
        <f t="shared" si="13"/>
        <v>275</v>
      </c>
      <c r="K46" s="33">
        <f t="shared" si="14"/>
        <v>11825</v>
      </c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>
        <f t="shared" si="15"/>
        <v>275</v>
      </c>
      <c r="H47" s="21">
        <f t="shared" si="16"/>
        <v>0</v>
      </c>
      <c r="I47" s="32">
        <f t="shared" si="18"/>
        <v>43</v>
      </c>
      <c r="J47" s="40">
        <f t="shared" si="13"/>
        <v>275</v>
      </c>
      <c r="K47" s="33">
        <f t="shared" si="14"/>
        <v>11825</v>
      </c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>
        <f t="shared" si="15"/>
        <v>275</v>
      </c>
      <c r="H48" s="21">
        <f t="shared" si="16"/>
        <v>0</v>
      </c>
      <c r="I48" s="32">
        <f t="shared" si="18"/>
        <v>43</v>
      </c>
      <c r="J48" s="40">
        <f t="shared" si="13"/>
        <v>275</v>
      </c>
      <c r="K48" s="33">
        <f t="shared" si="14"/>
        <v>11825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>
        <f t="shared" si="15"/>
        <v>275</v>
      </c>
      <c r="H49" s="21">
        <f t="shared" si="16"/>
        <v>0</v>
      </c>
      <c r="I49" s="32">
        <f t="shared" si="18"/>
        <v>43</v>
      </c>
      <c r="J49" s="40">
        <f t="shared" si="13"/>
        <v>275</v>
      </c>
      <c r="K49" s="33">
        <f t="shared" si="14"/>
        <v>11825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>
        <f t="shared" si="15"/>
        <v>275</v>
      </c>
      <c r="H50" s="21">
        <f t="shared" si="16"/>
        <v>0</v>
      </c>
      <c r="I50" s="32">
        <f t="shared" si="18"/>
        <v>43</v>
      </c>
      <c r="J50" s="40">
        <f t="shared" si="13"/>
        <v>275</v>
      </c>
      <c r="K50" s="33">
        <f t="shared" si="14"/>
        <v>11825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>
        <f t="shared" si="15"/>
        <v>275</v>
      </c>
      <c r="H51" s="21">
        <f t="shared" si="16"/>
        <v>0</v>
      </c>
      <c r="I51" s="32">
        <f t="shared" si="18"/>
        <v>43</v>
      </c>
      <c r="J51" s="40">
        <f t="shared" si="13"/>
        <v>275</v>
      </c>
      <c r="K51" s="33">
        <f t="shared" si="14"/>
        <v>11825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>
        <f t="shared" si="15"/>
        <v>275</v>
      </c>
      <c r="H52" s="21">
        <f t="shared" si="16"/>
        <v>0</v>
      </c>
      <c r="I52" s="32">
        <f t="shared" si="18"/>
        <v>43</v>
      </c>
      <c r="J52" s="40">
        <f t="shared" si="13"/>
        <v>275</v>
      </c>
      <c r="K52" s="33">
        <f t="shared" si="14"/>
        <v>11825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>
        <f t="shared" si="15"/>
        <v>275</v>
      </c>
      <c r="H53" s="21">
        <f t="shared" si="16"/>
        <v>0</v>
      </c>
      <c r="I53" s="32">
        <f t="shared" si="18"/>
        <v>43</v>
      </c>
      <c r="J53" s="40">
        <f t="shared" si="13"/>
        <v>275</v>
      </c>
      <c r="K53" s="33">
        <f t="shared" si="14"/>
        <v>11825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>
        <f t="shared" si="15"/>
        <v>275</v>
      </c>
      <c r="H54" s="21">
        <f t="shared" si="16"/>
        <v>0</v>
      </c>
      <c r="I54" s="32">
        <f t="shared" si="18"/>
        <v>43</v>
      </c>
      <c r="J54" s="40">
        <f t="shared" si="13"/>
        <v>275</v>
      </c>
      <c r="K54" s="33">
        <f t="shared" si="14"/>
        <v>11825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18"/>
        <v>43</v>
      </c>
      <c r="J55" s="40">
        <f t="shared" si="13"/>
        <v>275</v>
      </c>
      <c r="K55" s="33">
        <f t="shared" si="14"/>
        <v>11825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18"/>
        <v>43</v>
      </c>
      <c r="J56" s="40">
        <f t="shared" si="13"/>
        <v>275</v>
      </c>
      <c r="K56" s="33">
        <f t="shared" si="14"/>
        <v>11825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18"/>
        <v>43</v>
      </c>
      <c r="J57" s="40">
        <f t="shared" si="13"/>
        <v>275</v>
      </c>
      <c r="K57" s="33">
        <f t="shared" si="14"/>
        <v>11825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18"/>
        <v>43</v>
      </c>
      <c r="J58" s="40">
        <f t="shared" si="13"/>
        <v>275</v>
      </c>
      <c r="K58" s="33">
        <f t="shared" si="14"/>
        <v>11825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18"/>
        <v>43</v>
      </c>
      <c r="J59" s="40">
        <f t="shared" si="13"/>
        <v>275</v>
      </c>
      <c r="K59" s="33">
        <f t="shared" si="14"/>
        <v>11825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18"/>
        <v>43</v>
      </c>
      <c r="J60" s="40">
        <f t="shared" si="13"/>
        <v>275</v>
      </c>
      <c r="K60" s="33">
        <f t="shared" si="14"/>
        <v>11825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18"/>
        <v>43</v>
      </c>
      <c r="J61" s="40">
        <f t="shared" si="13"/>
        <v>275</v>
      </c>
      <c r="K61" s="33">
        <f t="shared" si="14"/>
        <v>11825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18"/>
        <v>43</v>
      </c>
      <c r="J62" s="40">
        <f t="shared" si="13"/>
        <v>275</v>
      </c>
      <c r="K62" s="33">
        <f t="shared" si="14"/>
        <v>11825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8"/>
        <v>43</v>
      </c>
      <c r="J63" s="40">
        <f t="shared" si="13"/>
        <v>275</v>
      </c>
      <c r="K63" s="33">
        <f t="shared" si="14"/>
        <v>11825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8"/>
        <v>43</v>
      </c>
      <c r="J64" s="40">
        <f t="shared" si="13"/>
        <v>275</v>
      </c>
      <c r="K64" s="33">
        <f t="shared" si="14"/>
        <v>11825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8"/>
        <v>43</v>
      </c>
      <c r="J65" s="40">
        <f t="shared" si="13"/>
        <v>275</v>
      </c>
      <c r="K65" s="33">
        <f t="shared" si="14"/>
        <v>11825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8"/>
        <v>43</v>
      </c>
      <c r="J66" s="40">
        <f t="shared" si="13"/>
        <v>275</v>
      </c>
      <c r="K66" s="33">
        <f t="shared" si="14"/>
        <v>11825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8"/>
        <v>43</v>
      </c>
      <c r="J67" s="40">
        <f t="shared" si="13"/>
        <v>275</v>
      </c>
      <c r="K67" s="33">
        <f t="shared" si="14"/>
        <v>11825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8"/>
        <v>43</v>
      </c>
      <c r="J68" s="40">
        <f t="shared" si="13"/>
        <v>275</v>
      </c>
      <c r="K68" s="33">
        <f t="shared" si="14"/>
        <v>11825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8"/>
        <v>43</v>
      </c>
      <c r="J69" s="40">
        <f t="shared" si="13"/>
        <v>275</v>
      </c>
      <c r="K69" s="33">
        <f t="shared" si="14"/>
        <v>11825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8"/>
        <v>43</v>
      </c>
      <c r="J70" s="40">
        <f t="shared" si="13"/>
        <v>275</v>
      </c>
      <c r="K70" s="33">
        <f t="shared" si="14"/>
        <v>11825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8"/>
        <v>43</v>
      </c>
      <c r="J71" s="40">
        <f t="shared" si="13"/>
        <v>275</v>
      </c>
      <c r="K71" s="33">
        <f t="shared" si="14"/>
        <v>11825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8"/>
        <v>43</v>
      </c>
      <c r="J72" s="40">
        <f t="shared" si="13"/>
        <v>275</v>
      </c>
      <c r="K72" s="33">
        <f t="shared" si="14"/>
        <v>11825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8"/>
        <v>43</v>
      </c>
      <c r="J73" s="40">
        <f t="shared" si="13"/>
        <v>275</v>
      </c>
      <c r="K73" s="33">
        <f t="shared" si="14"/>
        <v>11825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8"/>
        <v>43</v>
      </c>
      <c r="J74" s="40">
        <f t="shared" si="13"/>
        <v>275</v>
      </c>
      <c r="K74" s="33">
        <f t="shared" si="14"/>
        <v>11825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8"/>
        <v>43</v>
      </c>
      <c r="J75" s="40">
        <f t="shared" si="13"/>
        <v>275</v>
      </c>
      <c r="K75" s="33">
        <f t="shared" si="14"/>
        <v>11825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8"/>
        <v>43</v>
      </c>
      <c r="J76" s="40">
        <f t="shared" si="13"/>
        <v>275</v>
      </c>
      <c r="K76" s="33">
        <f t="shared" si="14"/>
        <v>11825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8"/>
        <v>43</v>
      </c>
      <c r="J77" s="40">
        <f t="shared" si="13"/>
        <v>275</v>
      </c>
      <c r="K77" s="33">
        <f t="shared" si="14"/>
        <v>11825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8"/>
        <v>43</v>
      </c>
      <c r="J78" s="40">
        <f t="shared" si="13"/>
        <v>275</v>
      </c>
      <c r="K78" s="33">
        <f t="shared" si="14"/>
        <v>11825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8"/>
        <v>43</v>
      </c>
      <c r="J79" s="40">
        <f t="shared" si="13"/>
        <v>275</v>
      </c>
      <c r="K79" s="33">
        <f t="shared" si="14"/>
        <v>11825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8"/>
        <v>43</v>
      </c>
      <c r="J80" s="40">
        <f t="shared" si="13"/>
        <v>275</v>
      </c>
      <c r="K80" s="33">
        <f t="shared" si="14"/>
        <v>11825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8"/>
        <v>43</v>
      </c>
      <c r="J81" s="40">
        <f t="shared" si="13"/>
        <v>275</v>
      </c>
      <c r="K81" s="33">
        <f t="shared" si="14"/>
        <v>11825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8"/>
        <v>43</v>
      </c>
      <c r="J82" s="40">
        <f t="shared" si="13"/>
        <v>275</v>
      </c>
      <c r="K82" s="33">
        <f t="shared" si="14"/>
        <v>11825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8"/>
        <v>43</v>
      </c>
      <c r="J83" s="40">
        <f t="shared" si="13"/>
        <v>275</v>
      </c>
      <c r="K83" s="33">
        <f t="shared" si="14"/>
        <v>11825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8"/>
        <v>43</v>
      </c>
      <c r="J84" s="40">
        <f t="shared" si="13"/>
        <v>275</v>
      </c>
      <c r="K84" s="33">
        <f t="shared" si="14"/>
        <v>11825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8"/>
        <v>43</v>
      </c>
      <c r="J85" s="40">
        <f t="shared" si="13"/>
        <v>275</v>
      </c>
      <c r="K85" s="33">
        <f t="shared" si="14"/>
        <v>11825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8"/>
        <v>43</v>
      </c>
      <c r="J86" s="40">
        <f t="shared" si="13"/>
        <v>275</v>
      </c>
      <c r="K86" s="33">
        <f t="shared" si="14"/>
        <v>11825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8"/>
        <v>43</v>
      </c>
      <c r="J87" s="40">
        <f t="shared" si="13"/>
        <v>275</v>
      </c>
      <c r="K87" s="33">
        <f t="shared" si="14"/>
        <v>11825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8"/>
        <v>43</v>
      </c>
      <c r="J88" s="40">
        <f t="shared" si="13"/>
        <v>275</v>
      </c>
      <c r="K88" s="33">
        <f t="shared" si="14"/>
        <v>11825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8"/>
        <v>43</v>
      </c>
      <c r="J89" s="40">
        <f t="shared" si="13"/>
        <v>275</v>
      </c>
      <c r="K89" s="33">
        <f t="shared" si="14"/>
        <v>11825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8"/>
        <v>43</v>
      </c>
      <c r="J90" s="40">
        <f t="shared" si="13"/>
        <v>275</v>
      </c>
      <c r="K90" s="33">
        <f t="shared" si="14"/>
        <v>11825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8"/>
        <v>43</v>
      </c>
      <c r="J91" s="40">
        <f t="shared" si="13"/>
        <v>275</v>
      </c>
      <c r="K91" s="33">
        <f t="shared" si="14"/>
        <v>11825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8"/>
        <v>43</v>
      </c>
      <c r="J92" s="40">
        <f t="shared" si="13"/>
        <v>275</v>
      </c>
      <c r="K92" s="33">
        <f t="shared" si="14"/>
        <v>11825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8"/>
        <v>43</v>
      </c>
      <c r="J93" s="40">
        <f t="shared" si="13"/>
        <v>275</v>
      </c>
      <c r="K93" s="33">
        <f t="shared" si="14"/>
        <v>11825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8"/>
        <v>43</v>
      </c>
      <c r="J94" s="40">
        <f t="shared" si="13"/>
        <v>275</v>
      </c>
      <c r="K94" s="33">
        <f t="shared" si="14"/>
        <v>11825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8"/>
        <v>43</v>
      </c>
      <c r="J95" s="40">
        <f t="shared" si="13"/>
        <v>275</v>
      </c>
      <c r="K95" s="33">
        <f t="shared" si="14"/>
        <v>11825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8"/>
        <v>43</v>
      </c>
      <c r="J96" s="40">
        <f t="shared" ref="J96:J121" si="19">ROUND(((K95+E96)-H96)/I96,2)</f>
        <v>275</v>
      </c>
      <c r="K96" s="33">
        <f t="shared" ref="K96:K121" si="20">ROUND(I96*J96,2)</f>
        <v>11825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8"/>
        <v>43</v>
      </c>
      <c r="J97" s="40">
        <f t="shared" si="19"/>
        <v>275</v>
      </c>
      <c r="K97" s="33">
        <f t="shared" si="20"/>
        <v>11825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8"/>
        <v>43</v>
      </c>
      <c r="J98" s="40">
        <f t="shared" si="19"/>
        <v>275</v>
      </c>
      <c r="K98" s="33">
        <f t="shared" si="20"/>
        <v>11825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8"/>
        <v>43</v>
      </c>
      <c r="J99" s="40">
        <f t="shared" si="19"/>
        <v>275</v>
      </c>
      <c r="K99" s="33">
        <f t="shared" si="20"/>
        <v>11825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8"/>
        <v>43</v>
      </c>
      <c r="J100" s="40">
        <f t="shared" si="19"/>
        <v>275</v>
      </c>
      <c r="K100" s="33">
        <f t="shared" si="20"/>
        <v>11825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8"/>
        <v>43</v>
      </c>
      <c r="J101" s="40">
        <f t="shared" si="19"/>
        <v>275</v>
      </c>
      <c r="K101" s="33">
        <f t="shared" si="20"/>
        <v>11825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8"/>
        <v>43</v>
      </c>
      <c r="J102" s="40">
        <f t="shared" si="19"/>
        <v>275</v>
      </c>
      <c r="K102" s="33">
        <f t="shared" si="20"/>
        <v>11825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8"/>
        <v>43</v>
      </c>
      <c r="J103" s="40">
        <f t="shared" si="19"/>
        <v>275</v>
      </c>
      <c r="K103" s="33">
        <f t="shared" si="20"/>
        <v>11825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8"/>
        <v>43</v>
      </c>
      <c r="J104" s="40">
        <f t="shared" si="19"/>
        <v>275</v>
      </c>
      <c r="K104" s="33">
        <f t="shared" si="20"/>
        <v>11825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8"/>
        <v>43</v>
      </c>
      <c r="J105" s="40">
        <f t="shared" si="19"/>
        <v>275</v>
      </c>
      <c r="K105" s="33">
        <f t="shared" si="20"/>
        <v>11825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8"/>
        <v>43</v>
      </c>
      <c r="J106" s="40">
        <f t="shared" si="19"/>
        <v>275</v>
      </c>
      <c r="K106" s="33">
        <f t="shared" si="20"/>
        <v>11825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8"/>
        <v>43</v>
      </c>
      <c r="J107" s="40">
        <f t="shared" si="19"/>
        <v>275</v>
      </c>
      <c r="K107" s="33">
        <f t="shared" si="20"/>
        <v>11825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8"/>
        <v>43</v>
      </c>
      <c r="J108" s="40">
        <f t="shared" si="19"/>
        <v>275</v>
      </c>
      <c r="K108" s="33">
        <f t="shared" si="20"/>
        <v>11825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ref="I109:I121" si="21">+I108+C109-F109</f>
        <v>43</v>
      </c>
      <c r="J109" s="40">
        <f t="shared" si="19"/>
        <v>275</v>
      </c>
      <c r="K109" s="33">
        <f t="shared" si="20"/>
        <v>11825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21"/>
        <v>43</v>
      </c>
      <c r="J110" s="40">
        <f t="shared" si="19"/>
        <v>275</v>
      </c>
      <c r="K110" s="33">
        <f t="shared" si="20"/>
        <v>11825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21"/>
        <v>43</v>
      </c>
      <c r="J111" s="40">
        <f t="shared" si="19"/>
        <v>275</v>
      </c>
      <c r="K111" s="33">
        <f t="shared" si="20"/>
        <v>11825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21"/>
        <v>43</v>
      </c>
      <c r="J112" s="40">
        <f t="shared" si="19"/>
        <v>275</v>
      </c>
      <c r="K112" s="33">
        <f t="shared" si="20"/>
        <v>11825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21"/>
        <v>43</v>
      </c>
      <c r="J113" s="40">
        <f t="shared" si="19"/>
        <v>275</v>
      </c>
      <c r="K113" s="33">
        <f t="shared" si="20"/>
        <v>11825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21"/>
        <v>43</v>
      </c>
      <c r="J114" s="40">
        <f t="shared" si="19"/>
        <v>275</v>
      </c>
      <c r="K114" s="33">
        <f t="shared" si="20"/>
        <v>11825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21"/>
        <v>43</v>
      </c>
      <c r="J115" s="40">
        <f t="shared" si="19"/>
        <v>275</v>
      </c>
      <c r="K115" s="33">
        <f t="shared" si="20"/>
        <v>11825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21"/>
        <v>43</v>
      </c>
      <c r="J116" s="40">
        <f t="shared" si="19"/>
        <v>275</v>
      </c>
      <c r="K116" s="33">
        <f t="shared" si="20"/>
        <v>11825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21"/>
        <v>43</v>
      </c>
      <c r="J117" s="40">
        <f t="shared" si="19"/>
        <v>275</v>
      </c>
      <c r="K117" s="33">
        <f t="shared" si="20"/>
        <v>11825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21"/>
        <v>43</v>
      </c>
      <c r="J118" s="40">
        <f t="shared" si="19"/>
        <v>275</v>
      </c>
      <c r="K118" s="33">
        <f t="shared" si="20"/>
        <v>11825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21"/>
        <v>43</v>
      </c>
      <c r="J119" s="40">
        <f t="shared" si="19"/>
        <v>275</v>
      </c>
      <c r="K119" s="33">
        <f t="shared" si="20"/>
        <v>11825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21"/>
        <v>43</v>
      </c>
      <c r="J120" s="40">
        <f t="shared" si="19"/>
        <v>275</v>
      </c>
      <c r="K120" s="33">
        <f t="shared" si="20"/>
        <v>11825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21"/>
        <v>43</v>
      </c>
      <c r="J121" s="40">
        <f t="shared" si="19"/>
        <v>275</v>
      </c>
      <c r="K121" s="33">
        <f t="shared" si="20"/>
        <v>11825</v>
      </c>
      <c r="L121" s="34"/>
    </row>
  </sheetData>
  <mergeCells count="23">
    <mergeCell ref="M11:M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7030A0"/>
    <pageSetUpPr fitToPage="1"/>
  </sheetPr>
  <dimension ref="A1:M120"/>
  <sheetViews>
    <sheetView topLeftCell="A25" zoomScaleNormal="100" zoomScaleSheetLayoutView="100" workbookViewId="0">
      <selection activeCell="M35" sqref="M3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8554687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180</v>
      </c>
      <c r="L8" s="11"/>
    </row>
    <row r="9" spans="1:13" ht="15" customHeight="1">
      <c r="A9" s="12" t="s">
        <v>9</v>
      </c>
      <c r="D9" s="10" t="s">
        <v>179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15</v>
      </c>
      <c r="J14" s="25">
        <v>289.73</v>
      </c>
      <c r="K14" s="21">
        <f>J14*I14</f>
        <v>4345.9500000000007</v>
      </c>
      <c r="L14" s="26"/>
    </row>
    <row r="15" spans="1:13">
      <c r="A15" s="17">
        <v>45329</v>
      </c>
      <c r="B15" s="36" t="s">
        <v>605</v>
      </c>
      <c r="C15" s="28"/>
      <c r="D15" s="29"/>
      <c r="E15" s="21"/>
      <c r="F15" s="30">
        <v>5</v>
      </c>
      <c r="G15" s="31">
        <f>J14</f>
        <v>289.73</v>
      </c>
      <c r="H15" s="21">
        <f>G15*F15</f>
        <v>1448.65</v>
      </c>
      <c r="I15" s="32">
        <f>+I14+C15-F15</f>
        <v>10</v>
      </c>
      <c r="J15" s="40">
        <f>ROUND(((K14+E15)-H15)/I15,2)</f>
        <v>289.73</v>
      </c>
      <c r="K15" s="33">
        <f>ROUND(I15*J15,2)</f>
        <v>2897.3</v>
      </c>
      <c r="L15" s="34"/>
      <c r="M15" s="1" t="s">
        <v>660</v>
      </c>
    </row>
    <row r="16" spans="1:13" ht="17.100000000000001" customHeight="1">
      <c r="A16" s="17">
        <v>45336</v>
      </c>
      <c r="B16" s="36" t="s">
        <v>677</v>
      </c>
      <c r="C16" s="19">
        <v>30</v>
      </c>
      <c r="D16" s="20">
        <v>289.73</v>
      </c>
      <c r="E16" s="21">
        <f>C16*D16</f>
        <v>8691.9000000000015</v>
      </c>
      <c r="F16" s="22"/>
      <c r="G16" s="31">
        <f>J15</f>
        <v>289.73</v>
      </c>
      <c r="H16" s="21">
        <f>G16*F16</f>
        <v>0</v>
      </c>
      <c r="I16" s="32">
        <f>+I15+C16-F16</f>
        <v>40</v>
      </c>
      <c r="J16" s="40">
        <f>ROUND(((K15+E16)-H16)/I16,2)</f>
        <v>289.73</v>
      </c>
      <c r="K16" s="33">
        <f>ROUND(I16*J16,2)</f>
        <v>11589.2</v>
      </c>
      <c r="L16" s="26"/>
    </row>
    <row r="17" spans="1:13" ht="17.100000000000001" customHeight="1">
      <c r="A17" s="17">
        <v>45349</v>
      </c>
      <c r="B17" s="36" t="s">
        <v>577</v>
      </c>
      <c r="C17" s="19"/>
      <c r="D17" s="20"/>
      <c r="E17" s="21"/>
      <c r="F17" s="22">
        <v>3</v>
      </c>
      <c r="G17" s="31">
        <f>J16</f>
        <v>289.73</v>
      </c>
      <c r="H17" s="21">
        <f>G17*F17</f>
        <v>869.19</v>
      </c>
      <c r="I17" s="32">
        <f>+I16+C17-F17</f>
        <v>37</v>
      </c>
      <c r="J17" s="40">
        <f>ROUND(((K16+E17)-H17)/I17,2)</f>
        <v>289.73</v>
      </c>
      <c r="K17" s="33">
        <f>ROUND(I17*J17,2)</f>
        <v>10720.01</v>
      </c>
      <c r="L17" s="26"/>
      <c r="M17" s="1" t="s">
        <v>704</v>
      </c>
    </row>
    <row r="18" spans="1:13" ht="17.100000000000001" customHeight="1">
      <c r="A18" s="17">
        <v>45349</v>
      </c>
      <c r="B18" s="36" t="s">
        <v>566</v>
      </c>
      <c r="C18" s="19"/>
      <c r="D18" s="20"/>
      <c r="E18" s="21"/>
      <c r="F18" s="22">
        <v>2</v>
      </c>
      <c r="G18" s="31">
        <f t="shared" ref="G18:G31" si="0">J17</f>
        <v>289.73</v>
      </c>
      <c r="H18" s="21">
        <f t="shared" ref="H18:H31" si="1">G18*F18</f>
        <v>579.46</v>
      </c>
      <c r="I18" s="32">
        <f t="shared" ref="I18:I31" si="2">+I17+C18-F18</f>
        <v>35</v>
      </c>
      <c r="J18" s="40">
        <f t="shared" ref="J18:J31" si="3">ROUND(((K17+E18)-H18)/I18,2)</f>
        <v>289.73</v>
      </c>
      <c r="K18" s="33">
        <f t="shared" ref="K18:K31" si="4">ROUND(I18*J18,2)</f>
        <v>10140.549999999999</v>
      </c>
      <c r="L18" s="26"/>
      <c r="M18" s="1" t="s">
        <v>706</v>
      </c>
    </row>
    <row r="19" spans="1:13" ht="17.100000000000001" customHeight="1">
      <c r="A19" s="17">
        <v>45349</v>
      </c>
      <c r="B19" s="36" t="s">
        <v>566</v>
      </c>
      <c r="C19" s="19"/>
      <c r="D19" s="20"/>
      <c r="E19" s="21"/>
      <c r="F19" s="22">
        <v>2</v>
      </c>
      <c r="G19" s="31">
        <f t="shared" si="0"/>
        <v>289.73</v>
      </c>
      <c r="H19" s="21">
        <f t="shared" si="1"/>
        <v>579.46</v>
      </c>
      <c r="I19" s="32">
        <f t="shared" si="2"/>
        <v>33</v>
      </c>
      <c r="J19" s="40">
        <f t="shared" si="3"/>
        <v>289.73</v>
      </c>
      <c r="K19" s="33">
        <f t="shared" si="4"/>
        <v>9561.09</v>
      </c>
      <c r="L19" s="26"/>
      <c r="M19" s="1" t="s">
        <v>714</v>
      </c>
    </row>
    <row r="20" spans="1:13" ht="17.100000000000001" customHeight="1">
      <c r="A20" s="194">
        <v>45350</v>
      </c>
      <c r="B20" s="227" t="s">
        <v>572</v>
      </c>
      <c r="C20" s="196"/>
      <c r="D20" s="197"/>
      <c r="E20" s="198"/>
      <c r="F20" s="199">
        <v>2</v>
      </c>
      <c r="G20" s="208">
        <f t="shared" si="0"/>
        <v>289.73</v>
      </c>
      <c r="H20" s="198">
        <f t="shared" si="1"/>
        <v>579.46</v>
      </c>
      <c r="I20" s="201">
        <f t="shared" si="2"/>
        <v>31</v>
      </c>
      <c r="J20" s="202">
        <f t="shared" si="3"/>
        <v>289.73</v>
      </c>
      <c r="K20" s="203">
        <f t="shared" si="4"/>
        <v>8981.6299999999992</v>
      </c>
      <c r="L20" s="204"/>
      <c r="M20" s="218" t="s">
        <v>716</v>
      </c>
    </row>
    <row r="21" spans="1:13" ht="17.100000000000001" customHeight="1">
      <c r="A21" s="17">
        <v>45355</v>
      </c>
      <c r="B21" s="251" t="s">
        <v>585</v>
      </c>
      <c r="C21" s="19"/>
      <c r="D21" s="20"/>
      <c r="E21" s="21"/>
      <c r="F21" s="22">
        <v>1</v>
      </c>
      <c r="G21" s="23">
        <f t="shared" si="0"/>
        <v>289.73</v>
      </c>
      <c r="H21" s="21">
        <f t="shared" si="1"/>
        <v>289.73</v>
      </c>
      <c r="I21" s="24">
        <f t="shared" si="2"/>
        <v>30</v>
      </c>
      <c r="J21" s="174">
        <f t="shared" si="3"/>
        <v>289.73</v>
      </c>
      <c r="K21" s="21">
        <f t="shared" si="4"/>
        <v>8691.9</v>
      </c>
      <c r="L21" s="26"/>
      <c r="M21" s="1" t="s">
        <v>723</v>
      </c>
    </row>
    <row r="22" spans="1:13" ht="17.100000000000001" customHeight="1">
      <c r="A22" s="17">
        <v>45355</v>
      </c>
      <c r="B22" s="36" t="s">
        <v>585</v>
      </c>
      <c r="C22" s="28"/>
      <c r="D22" s="29"/>
      <c r="E22" s="21"/>
      <c r="F22" s="30">
        <v>1</v>
      </c>
      <c r="G22" s="31">
        <f t="shared" si="0"/>
        <v>289.73</v>
      </c>
      <c r="H22" s="21">
        <f t="shared" si="1"/>
        <v>289.73</v>
      </c>
      <c r="I22" s="32">
        <f t="shared" si="2"/>
        <v>29</v>
      </c>
      <c r="J22" s="40">
        <f t="shared" si="3"/>
        <v>289.73</v>
      </c>
      <c r="K22" s="33">
        <f t="shared" si="4"/>
        <v>8402.17</v>
      </c>
      <c r="L22" s="34"/>
      <c r="M22" s="1" t="s">
        <v>724</v>
      </c>
    </row>
    <row r="23" spans="1:13" ht="17.100000000000001" customHeight="1">
      <c r="A23" s="17">
        <v>45358</v>
      </c>
      <c r="B23" s="36" t="s">
        <v>607</v>
      </c>
      <c r="C23" s="28"/>
      <c r="D23" s="29"/>
      <c r="E23" s="21"/>
      <c r="F23" s="30">
        <v>1</v>
      </c>
      <c r="G23" s="31">
        <f t="shared" si="0"/>
        <v>289.73</v>
      </c>
      <c r="H23" s="21">
        <f t="shared" si="1"/>
        <v>289.73</v>
      </c>
      <c r="I23" s="32">
        <f t="shared" si="2"/>
        <v>28</v>
      </c>
      <c r="J23" s="40">
        <f t="shared" si="3"/>
        <v>289.73</v>
      </c>
      <c r="K23" s="33">
        <f t="shared" si="4"/>
        <v>8112.44</v>
      </c>
      <c r="L23" s="34"/>
      <c r="M23" s="1" t="s">
        <v>740</v>
      </c>
    </row>
    <row r="24" spans="1:13" ht="17.100000000000001" customHeight="1">
      <c r="A24" s="17">
        <v>45358</v>
      </c>
      <c r="B24" s="36" t="s">
        <v>566</v>
      </c>
      <c r="C24" s="28"/>
      <c r="D24" s="29"/>
      <c r="E24" s="21"/>
      <c r="F24" s="30">
        <v>2</v>
      </c>
      <c r="G24" s="31">
        <f t="shared" si="0"/>
        <v>289.73</v>
      </c>
      <c r="H24" s="21">
        <f t="shared" si="1"/>
        <v>579.46</v>
      </c>
      <c r="I24" s="32">
        <f t="shared" si="2"/>
        <v>26</v>
      </c>
      <c r="J24" s="40">
        <f t="shared" si="3"/>
        <v>289.73</v>
      </c>
      <c r="K24" s="33">
        <f t="shared" si="4"/>
        <v>7532.98</v>
      </c>
      <c r="L24" s="34"/>
      <c r="M24" s="1" t="s">
        <v>741</v>
      </c>
    </row>
    <row r="25" spans="1:13" ht="17.100000000000001" customHeight="1">
      <c r="A25" s="17">
        <v>45364</v>
      </c>
      <c r="B25" s="36" t="s">
        <v>615</v>
      </c>
      <c r="C25" s="28"/>
      <c r="D25" s="29"/>
      <c r="E25" s="21"/>
      <c r="F25" s="30">
        <v>1</v>
      </c>
      <c r="G25" s="31">
        <f t="shared" si="0"/>
        <v>289.73</v>
      </c>
      <c r="H25" s="21">
        <f t="shared" si="1"/>
        <v>289.73</v>
      </c>
      <c r="I25" s="32">
        <f t="shared" si="2"/>
        <v>25</v>
      </c>
      <c r="J25" s="40">
        <f t="shared" si="3"/>
        <v>289.73</v>
      </c>
      <c r="K25" s="33">
        <f t="shared" si="4"/>
        <v>7243.25</v>
      </c>
      <c r="L25" s="34"/>
      <c r="M25" s="1" t="s">
        <v>753</v>
      </c>
    </row>
    <row r="26" spans="1:13" ht="17.100000000000001" customHeight="1">
      <c r="A26" s="194">
        <v>45369</v>
      </c>
      <c r="B26" s="207" t="s">
        <v>580</v>
      </c>
      <c r="C26" s="196"/>
      <c r="D26" s="197"/>
      <c r="E26" s="198"/>
      <c r="F26" s="199">
        <v>2</v>
      </c>
      <c r="G26" s="208">
        <f t="shared" si="0"/>
        <v>289.73</v>
      </c>
      <c r="H26" s="198">
        <f t="shared" si="1"/>
        <v>579.46</v>
      </c>
      <c r="I26" s="201">
        <f t="shared" si="2"/>
        <v>23</v>
      </c>
      <c r="J26" s="202">
        <f t="shared" si="3"/>
        <v>289.73</v>
      </c>
      <c r="K26" s="203">
        <f t="shared" si="4"/>
        <v>6663.79</v>
      </c>
      <c r="L26" s="204"/>
      <c r="M26" s="218" t="s">
        <v>756</v>
      </c>
    </row>
    <row r="27" spans="1:13" ht="17.100000000000001" customHeight="1">
      <c r="A27" s="300">
        <v>45384</v>
      </c>
      <c r="B27" s="301" t="s">
        <v>570</v>
      </c>
      <c r="C27" s="302"/>
      <c r="D27" s="303"/>
      <c r="E27" s="304"/>
      <c r="F27" s="305">
        <v>2</v>
      </c>
      <c r="G27" s="306">
        <f t="shared" si="0"/>
        <v>289.73</v>
      </c>
      <c r="H27" s="304">
        <f t="shared" si="1"/>
        <v>579.46</v>
      </c>
      <c r="I27" s="307">
        <f t="shared" si="2"/>
        <v>21</v>
      </c>
      <c r="J27" s="308">
        <f t="shared" si="3"/>
        <v>289.73</v>
      </c>
      <c r="K27" s="304">
        <f t="shared" si="4"/>
        <v>6084.33</v>
      </c>
      <c r="L27" s="309"/>
      <c r="M27" s="327" t="s">
        <v>793</v>
      </c>
    </row>
    <row r="28" spans="1:13" ht="17.100000000000001" customHeight="1">
      <c r="A28" s="17">
        <v>45419</v>
      </c>
      <c r="B28" s="58" t="s">
        <v>566</v>
      </c>
      <c r="C28" s="19"/>
      <c r="D28" s="20"/>
      <c r="E28" s="21"/>
      <c r="F28" s="22">
        <v>1</v>
      </c>
      <c r="G28" s="23">
        <f t="shared" si="0"/>
        <v>289.73</v>
      </c>
      <c r="H28" s="21">
        <f t="shared" si="1"/>
        <v>289.73</v>
      </c>
      <c r="I28" s="24">
        <f t="shared" si="2"/>
        <v>20</v>
      </c>
      <c r="J28" s="174">
        <f t="shared" si="3"/>
        <v>289.73</v>
      </c>
      <c r="K28" s="21">
        <f t="shared" si="4"/>
        <v>5794.6</v>
      </c>
      <c r="L28" s="26"/>
      <c r="M28" s="1" t="s">
        <v>878</v>
      </c>
    </row>
    <row r="29" spans="1:13" ht="17.100000000000001" customHeight="1">
      <c r="A29" s="194">
        <v>45420</v>
      </c>
      <c r="B29" s="207" t="s">
        <v>605</v>
      </c>
      <c r="C29" s="196"/>
      <c r="D29" s="197"/>
      <c r="E29" s="198"/>
      <c r="F29" s="199">
        <v>1</v>
      </c>
      <c r="G29" s="208">
        <f>J28</f>
        <v>289.73</v>
      </c>
      <c r="H29" s="198">
        <f>G29*F29</f>
        <v>289.73</v>
      </c>
      <c r="I29" s="201">
        <f>+I28+C29-F29</f>
        <v>19</v>
      </c>
      <c r="J29" s="202">
        <f>ROUND(((K28+E29)-H29)/I29,2)</f>
        <v>289.73</v>
      </c>
      <c r="K29" s="203">
        <f>ROUND(I29*J29,2)</f>
        <v>5504.87</v>
      </c>
      <c r="L29" s="204"/>
      <c r="M29" s="218" t="s">
        <v>882</v>
      </c>
    </row>
    <row r="30" spans="1:13" ht="17.100000000000001" customHeight="1">
      <c r="A30" s="17">
        <v>45477</v>
      </c>
      <c r="B30" s="58" t="s">
        <v>574</v>
      </c>
      <c r="C30" s="19"/>
      <c r="D30" s="20"/>
      <c r="E30" s="21"/>
      <c r="F30" s="22">
        <v>3</v>
      </c>
      <c r="G30" s="23">
        <f>J29</f>
        <v>289.73</v>
      </c>
      <c r="H30" s="21">
        <f>G30*F30</f>
        <v>869.19</v>
      </c>
      <c r="I30" s="24">
        <f>+I29+C30-F30</f>
        <v>16</v>
      </c>
      <c r="J30" s="174">
        <f>ROUND(((K29+E30)-H30)/I30,2)</f>
        <v>289.73</v>
      </c>
      <c r="K30" s="21">
        <f>ROUND(I30*J30,2)</f>
        <v>4635.68</v>
      </c>
      <c r="L30" s="26"/>
      <c r="M30" s="1" t="s">
        <v>1034</v>
      </c>
    </row>
    <row r="31" spans="1:13" ht="17.100000000000001" customHeight="1">
      <c r="A31" s="17">
        <v>45483</v>
      </c>
      <c r="B31" s="36" t="s">
        <v>572</v>
      </c>
      <c r="C31" s="28"/>
      <c r="D31" s="29"/>
      <c r="E31" s="21"/>
      <c r="F31" s="30">
        <v>2</v>
      </c>
      <c r="G31" s="31">
        <f t="shared" si="0"/>
        <v>289.73</v>
      </c>
      <c r="H31" s="21">
        <f t="shared" si="1"/>
        <v>579.46</v>
      </c>
      <c r="I31" s="32">
        <f t="shared" si="2"/>
        <v>14</v>
      </c>
      <c r="J31" s="40">
        <f t="shared" si="3"/>
        <v>289.73</v>
      </c>
      <c r="K31" s="33">
        <f t="shared" si="4"/>
        <v>4056.22</v>
      </c>
      <c r="L31" s="34"/>
      <c r="M31" s="1" t="s">
        <v>1054</v>
      </c>
    </row>
    <row r="32" spans="1:13" ht="17.100000000000001" customHeight="1">
      <c r="A32" s="17">
        <v>45490</v>
      </c>
      <c r="B32" s="36" t="s">
        <v>605</v>
      </c>
      <c r="C32" s="28"/>
      <c r="D32" s="29"/>
      <c r="E32" s="21"/>
      <c r="F32" s="30">
        <v>12</v>
      </c>
      <c r="G32" s="31">
        <f t="shared" ref="G32:G40" si="5">J31</f>
        <v>289.73</v>
      </c>
      <c r="H32" s="21">
        <f t="shared" ref="H32:H40" si="6">G32*F32</f>
        <v>3476.76</v>
      </c>
      <c r="I32" s="32">
        <f t="shared" ref="I32:I40" si="7">+I31+C32-F32</f>
        <v>2</v>
      </c>
      <c r="J32" s="40">
        <f t="shared" ref="J32:J95" si="8">ROUND(((K31+E32)-H32)/I32,2)</f>
        <v>289.73</v>
      </c>
      <c r="K32" s="33">
        <f t="shared" ref="K32:K95" si="9">ROUND(I32*J32,2)</f>
        <v>579.46</v>
      </c>
      <c r="L32" s="34"/>
      <c r="M32" s="1" t="s">
        <v>1080</v>
      </c>
    </row>
    <row r="33" spans="1:13" ht="17.100000000000001" customHeight="1">
      <c r="A33" s="17">
        <v>45509</v>
      </c>
      <c r="B33" s="36" t="s">
        <v>607</v>
      </c>
      <c r="C33" s="28"/>
      <c r="D33" s="29"/>
      <c r="E33" s="21"/>
      <c r="F33" s="30">
        <v>1</v>
      </c>
      <c r="G33" s="31">
        <f t="shared" si="5"/>
        <v>289.73</v>
      </c>
      <c r="H33" s="21">
        <f t="shared" si="6"/>
        <v>289.73</v>
      </c>
      <c r="I33" s="32">
        <f t="shared" si="7"/>
        <v>1</v>
      </c>
      <c r="J33" s="40">
        <f t="shared" si="8"/>
        <v>289.73</v>
      </c>
      <c r="K33" s="33">
        <f t="shared" si="9"/>
        <v>289.73</v>
      </c>
      <c r="L33" s="34"/>
      <c r="M33" s="1" t="s">
        <v>1130</v>
      </c>
    </row>
    <row r="34" spans="1:13" ht="17.100000000000001" customHeight="1">
      <c r="A34" s="17">
        <v>45520</v>
      </c>
      <c r="B34" s="36" t="s">
        <v>585</v>
      </c>
      <c r="C34" s="28"/>
      <c r="D34" s="29"/>
      <c r="E34" s="21"/>
      <c r="F34" s="30">
        <v>1</v>
      </c>
      <c r="G34" s="31">
        <f t="shared" si="5"/>
        <v>289.73</v>
      </c>
      <c r="H34" s="21">
        <f t="shared" si="6"/>
        <v>289.73</v>
      </c>
      <c r="I34" s="32">
        <f t="shared" si="7"/>
        <v>0</v>
      </c>
      <c r="J34" s="40">
        <v>0</v>
      </c>
      <c r="K34" s="33">
        <f t="shared" si="9"/>
        <v>0</v>
      </c>
      <c r="L34" s="34"/>
      <c r="M34" s="1" t="s">
        <v>1190</v>
      </c>
    </row>
    <row r="35" spans="1:13" ht="17.100000000000001" customHeight="1">
      <c r="A35" s="17">
        <v>45610</v>
      </c>
      <c r="B35" s="36" t="s">
        <v>1415</v>
      </c>
      <c r="C35" s="364">
        <v>15</v>
      </c>
      <c r="D35" s="29">
        <v>275</v>
      </c>
      <c r="E35" s="21">
        <f>C35*D35</f>
        <v>4125</v>
      </c>
      <c r="F35" s="30"/>
      <c r="G35" s="447">
        <f t="shared" si="5"/>
        <v>0</v>
      </c>
      <c r="H35" s="21">
        <f t="shared" si="6"/>
        <v>0</v>
      </c>
      <c r="I35" s="32">
        <f t="shared" si="7"/>
        <v>15</v>
      </c>
      <c r="J35" s="40">
        <f t="shared" si="8"/>
        <v>275</v>
      </c>
      <c r="K35" s="33">
        <f t="shared" si="9"/>
        <v>4125</v>
      </c>
      <c r="L35" s="34"/>
      <c r="M35" s="60"/>
    </row>
    <row r="36" spans="1:13" ht="17.100000000000001" customHeight="1">
      <c r="A36" s="17">
        <v>45610</v>
      </c>
      <c r="B36" s="36" t="s">
        <v>1416</v>
      </c>
      <c r="C36" s="364">
        <v>30</v>
      </c>
      <c r="D36" s="29">
        <v>275</v>
      </c>
      <c r="E36" s="21">
        <f>C36*D36</f>
        <v>8250</v>
      </c>
      <c r="F36" s="30"/>
      <c r="G36" s="447">
        <f t="shared" si="5"/>
        <v>275</v>
      </c>
      <c r="H36" s="21">
        <f t="shared" si="6"/>
        <v>0</v>
      </c>
      <c r="I36" s="32">
        <f t="shared" si="7"/>
        <v>45</v>
      </c>
      <c r="J36" s="40">
        <f t="shared" si="8"/>
        <v>275</v>
      </c>
      <c r="K36" s="33">
        <f t="shared" si="9"/>
        <v>12375</v>
      </c>
      <c r="L36" s="34"/>
      <c r="M36" s="60"/>
    </row>
    <row r="37" spans="1:13" ht="17.100000000000001" customHeight="1">
      <c r="A37" s="17">
        <v>45638</v>
      </c>
      <c r="B37" s="36" t="s">
        <v>607</v>
      </c>
      <c r="C37" s="28"/>
      <c r="D37" s="29"/>
      <c r="E37" s="21"/>
      <c r="F37" s="30">
        <v>2</v>
      </c>
      <c r="G37" s="31">
        <f t="shared" si="5"/>
        <v>275</v>
      </c>
      <c r="H37" s="21">
        <f t="shared" si="6"/>
        <v>550</v>
      </c>
      <c r="I37" s="32">
        <f t="shared" si="7"/>
        <v>43</v>
      </c>
      <c r="J37" s="40">
        <f t="shared" si="8"/>
        <v>275</v>
      </c>
      <c r="K37" s="33">
        <f t="shared" si="9"/>
        <v>11825</v>
      </c>
      <c r="L37" s="34"/>
      <c r="M37" s="1" t="s">
        <v>1515</v>
      </c>
    </row>
    <row r="38" spans="1:13" ht="17.100000000000001" customHeight="1">
      <c r="A38" s="17"/>
      <c r="B38" s="36"/>
      <c r="C38" s="28"/>
      <c r="D38" s="29"/>
      <c r="E38" s="21"/>
      <c r="F38" s="30"/>
      <c r="G38" s="31">
        <f t="shared" si="5"/>
        <v>275</v>
      </c>
      <c r="H38" s="21">
        <f t="shared" si="6"/>
        <v>0</v>
      </c>
      <c r="I38" s="32">
        <f t="shared" si="7"/>
        <v>43</v>
      </c>
      <c r="J38" s="40">
        <f t="shared" si="8"/>
        <v>275</v>
      </c>
      <c r="K38" s="33">
        <f t="shared" si="9"/>
        <v>11825</v>
      </c>
      <c r="L38" s="34"/>
    </row>
    <row r="39" spans="1:13" ht="17.100000000000001" customHeight="1">
      <c r="A39" s="17"/>
      <c r="B39" s="36"/>
      <c r="C39" s="28"/>
      <c r="D39" s="29"/>
      <c r="E39" s="21"/>
      <c r="F39" s="30"/>
      <c r="G39" s="31">
        <f t="shared" si="5"/>
        <v>275</v>
      </c>
      <c r="H39" s="21">
        <f t="shared" si="6"/>
        <v>0</v>
      </c>
      <c r="I39" s="32">
        <f t="shared" si="7"/>
        <v>43</v>
      </c>
      <c r="J39" s="40">
        <f t="shared" si="8"/>
        <v>275</v>
      </c>
      <c r="K39" s="33">
        <f t="shared" si="9"/>
        <v>11825</v>
      </c>
      <c r="L39" s="34"/>
    </row>
    <row r="40" spans="1:13" ht="17.100000000000001" customHeight="1">
      <c r="A40" s="17"/>
      <c r="B40" s="36"/>
      <c r="C40" s="28"/>
      <c r="D40" s="29"/>
      <c r="E40" s="21"/>
      <c r="F40" s="30"/>
      <c r="G40" s="31">
        <f t="shared" si="5"/>
        <v>275</v>
      </c>
      <c r="H40" s="21">
        <f t="shared" si="6"/>
        <v>0</v>
      </c>
      <c r="I40" s="32">
        <f t="shared" si="7"/>
        <v>43</v>
      </c>
      <c r="J40" s="40">
        <f t="shared" si="8"/>
        <v>275</v>
      </c>
      <c r="K40" s="33">
        <f t="shared" si="9"/>
        <v>11825</v>
      </c>
      <c r="L40" s="34"/>
    </row>
    <row r="41" spans="1:13" ht="17.100000000000001" customHeight="1">
      <c r="A41" s="17"/>
      <c r="B41" s="36"/>
      <c r="C41" s="28"/>
      <c r="D41" s="29"/>
      <c r="E41" s="21"/>
      <c r="F41" s="30"/>
      <c r="G41" s="31">
        <f t="shared" ref="G41:G51" si="10">J40</f>
        <v>275</v>
      </c>
      <c r="H41" s="21">
        <f t="shared" ref="H41:H51" si="11">G41*F41</f>
        <v>0</v>
      </c>
      <c r="I41" s="32">
        <f>+I40+C41-F41</f>
        <v>43</v>
      </c>
      <c r="J41" s="40">
        <f t="shared" si="8"/>
        <v>275</v>
      </c>
      <c r="K41" s="33">
        <f t="shared" si="9"/>
        <v>11825</v>
      </c>
      <c r="L41" s="34"/>
    </row>
    <row r="42" spans="1:13" ht="17.100000000000001" customHeight="1">
      <c r="A42" s="17"/>
      <c r="B42" s="36"/>
      <c r="C42" s="28"/>
      <c r="D42" s="29"/>
      <c r="E42" s="21"/>
      <c r="F42" s="30"/>
      <c r="G42" s="31">
        <f t="shared" si="10"/>
        <v>275</v>
      </c>
      <c r="H42" s="21">
        <f t="shared" si="11"/>
        <v>0</v>
      </c>
      <c r="I42" s="32">
        <f>+I41+C42-F42</f>
        <v>43</v>
      </c>
      <c r="J42" s="40">
        <f t="shared" si="8"/>
        <v>275</v>
      </c>
      <c r="K42" s="33">
        <f t="shared" si="9"/>
        <v>11825</v>
      </c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>
        <f t="shared" si="10"/>
        <v>275</v>
      </c>
      <c r="H43" s="21">
        <f t="shared" si="11"/>
        <v>0</v>
      </c>
      <c r="I43" s="32">
        <f>+I42+C43-F43</f>
        <v>43</v>
      </c>
      <c r="J43" s="40">
        <f t="shared" si="8"/>
        <v>275</v>
      </c>
      <c r="K43" s="33">
        <f t="shared" si="9"/>
        <v>11825</v>
      </c>
      <c r="L43" s="34"/>
    </row>
    <row r="44" spans="1:13" ht="17.100000000000001" customHeight="1">
      <c r="A44" s="17"/>
      <c r="B44" s="36"/>
      <c r="C44" s="28"/>
      <c r="D44" s="29"/>
      <c r="E44" s="21"/>
      <c r="F44" s="30"/>
      <c r="G44" s="31">
        <f t="shared" si="10"/>
        <v>275</v>
      </c>
      <c r="H44" s="21">
        <f t="shared" si="11"/>
        <v>0</v>
      </c>
      <c r="I44" s="32">
        <f>+I43+C44-F44</f>
        <v>43</v>
      </c>
      <c r="J44" s="40">
        <f t="shared" si="8"/>
        <v>275</v>
      </c>
      <c r="K44" s="33">
        <f t="shared" si="9"/>
        <v>11825</v>
      </c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>
        <f t="shared" si="10"/>
        <v>275</v>
      </c>
      <c r="H45" s="21">
        <f t="shared" si="11"/>
        <v>0</v>
      </c>
      <c r="I45" s="32">
        <f t="shared" ref="I45:I108" si="12">+I44+C45-F45</f>
        <v>43</v>
      </c>
      <c r="J45" s="40">
        <f t="shared" si="8"/>
        <v>275</v>
      </c>
      <c r="K45" s="33">
        <f t="shared" si="9"/>
        <v>11825</v>
      </c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>
        <f t="shared" si="10"/>
        <v>275</v>
      </c>
      <c r="H46" s="21">
        <f t="shared" si="11"/>
        <v>0</v>
      </c>
      <c r="I46" s="32">
        <f t="shared" si="12"/>
        <v>43</v>
      </c>
      <c r="J46" s="40">
        <f t="shared" si="8"/>
        <v>275</v>
      </c>
      <c r="K46" s="33">
        <f t="shared" si="9"/>
        <v>11825</v>
      </c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>
        <f t="shared" si="10"/>
        <v>275</v>
      </c>
      <c r="H47" s="21">
        <f t="shared" si="11"/>
        <v>0</v>
      </c>
      <c r="I47" s="32">
        <f t="shared" si="12"/>
        <v>43</v>
      </c>
      <c r="J47" s="40">
        <f t="shared" si="8"/>
        <v>275</v>
      </c>
      <c r="K47" s="33">
        <f t="shared" si="9"/>
        <v>11825</v>
      </c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>
        <f t="shared" si="10"/>
        <v>275</v>
      </c>
      <c r="H48" s="21">
        <f t="shared" si="11"/>
        <v>0</v>
      </c>
      <c r="I48" s="32">
        <f t="shared" si="12"/>
        <v>43</v>
      </c>
      <c r="J48" s="40">
        <f t="shared" si="8"/>
        <v>275</v>
      </c>
      <c r="K48" s="33">
        <f t="shared" si="9"/>
        <v>11825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>
        <f t="shared" si="10"/>
        <v>275</v>
      </c>
      <c r="H49" s="21">
        <f t="shared" si="11"/>
        <v>0</v>
      </c>
      <c r="I49" s="32">
        <f t="shared" si="12"/>
        <v>43</v>
      </c>
      <c r="J49" s="40">
        <f t="shared" si="8"/>
        <v>275</v>
      </c>
      <c r="K49" s="33">
        <f t="shared" si="9"/>
        <v>11825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>
        <f t="shared" si="10"/>
        <v>275</v>
      </c>
      <c r="H50" s="21">
        <f t="shared" si="11"/>
        <v>0</v>
      </c>
      <c r="I50" s="32">
        <f t="shared" si="12"/>
        <v>43</v>
      </c>
      <c r="J50" s="40">
        <f t="shared" si="8"/>
        <v>275</v>
      </c>
      <c r="K50" s="33">
        <f t="shared" si="9"/>
        <v>11825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>
        <f t="shared" si="10"/>
        <v>275</v>
      </c>
      <c r="H51" s="21">
        <f t="shared" si="11"/>
        <v>0</v>
      </c>
      <c r="I51" s="32">
        <f t="shared" si="12"/>
        <v>43</v>
      </c>
      <c r="J51" s="40">
        <f t="shared" si="8"/>
        <v>275</v>
      </c>
      <c r="K51" s="33">
        <f t="shared" si="9"/>
        <v>11825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12"/>
        <v>43</v>
      </c>
      <c r="J52" s="40">
        <f t="shared" si="8"/>
        <v>275</v>
      </c>
      <c r="K52" s="33">
        <f t="shared" si="9"/>
        <v>11825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12"/>
        <v>43</v>
      </c>
      <c r="J53" s="40">
        <f t="shared" si="8"/>
        <v>275</v>
      </c>
      <c r="K53" s="33">
        <f t="shared" si="9"/>
        <v>11825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12"/>
        <v>43</v>
      </c>
      <c r="J54" s="40">
        <f t="shared" si="8"/>
        <v>275</v>
      </c>
      <c r="K54" s="33">
        <f t="shared" si="9"/>
        <v>11825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12"/>
        <v>43</v>
      </c>
      <c r="J55" s="40">
        <f t="shared" si="8"/>
        <v>275</v>
      </c>
      <c r="K55" s="33">
        <f t="shared" si="9"/>
        <v>11825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12"/>
        <v>43</v>
      </c>
      <c r="J56" s="40">
        <f t="shared" si="8"/>
        <v>275</v>
      </c>
      <c r="K56" s="33">
        <f t="shared" si="9"/>
        <v>11825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12"/>
        <v>43</v>
      </c>
      <c r="J57" s="40">
        <f t="shared" si="8"/>
        <v>275</v>
      </c>
      <c r="K57" s="33">
        <f t="shared" si="9"/>
        <v>11825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12"/>
        <v>43</v>
      </c>
      <c r="J58" s="40">
        <f t="shared" si="8"/>
        <v>275</v>
      </c>
      <c r="K58" s="33">
        <f t="shared" si="9"/>
        <v>11825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12"/>
        <v>43</v>
      </c>
      <c r="J59" s="40">
        <f t="shared" si="8"/>
        <v>275</v>
      </c>
      <c r="K59" s="33">
        <f t="shared" si="9"/>
        <v>11825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12"/>
        <v>43</v>
      </c>
      <c r="J60" s="40">
        <f t="shared" si="8"/>
        <v>275</v>
      </c>
      <c r="K60" s="33">
        <f t="shared" si="9"/>
        <v>11825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12"/>
        <v>43</v>
      </c>
      <c r="J61" s="40">
        <f t="shared" si="8"/>
        <v>275</v>
      </c>
      <c r="K61" s="33">
        <f t="shared" si="9"/>
        <v>11825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12"/>
        <v>43</v>
      </c>
      <c r="J62" s="40">
        <f t="shared" si="8"/>
        <v>275</v>
      </c>
      <c r="K62" s="33">
        <f t="shared" si="9"/>
        <v>11825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2"/>
        <v>43</v>
      </c>
      <c r="J63" s="40">
        <f t="shared" si="8"/>
        <v>275</v>
      </c>
      <c r="K63" s="33">
        <f t="shared" si="9"/>
        <v>11825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2"/>
        <v>43</v>
      </c>
      <c r="J64" s="40">
        <f t="shared" si="8"/>
        <v>275</v>
      </c>
      <c r="K64" s="33">
        <f t="shared" si="9"/>
        <v>11825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2"/>
        <v>43</v>
      </c>
      <c r="J65" s="40">
        <f t="shared" si="8"/>
        <v>275</v>
      </c>
      <c r="K65" s="33">
        <f t="shared" si="9"/>
        <v>11825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2"/>
        <v>43</v>
      </c>
      <c r="J66" s="40">
        <f t="shared" si="8"/>
        <v>275</v>
      </c>
      <c r="K66" s="33">
        <f t="shared" si="9"/>
        <v>11825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2"/>
        <v>43</v>
      </c>
      <c r="J67" s="40">
        <f t="shared" si="8"/>
        <v>275</v>
      </c>
      <c r="K67" s="33">
        <f t="shared" si="9"/>
        <v>11825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2"/>
        <v>43</v>
      </c>
      <c r="J68" s="40">
        <f t="shared" si="8"/>
        <v>275</v>
      </c>
      <c r="K68" s="33">
        <f t="shared" si="9"/>
        <v>11825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2"/>
        <v>43</v>
      </c>
      <c r="J69" s="40">
        <f t="shared" si="8"/>
        <v>275</v>
      </c>
      <c r="K69" s="33">
        <f t="shared" si="9"/>
        <v>11825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2"/>
        <v>43</v>
      </c>
      <c r="J70" s="40">
        <f t="shared" si="8"/>
        <v>275</v>
      </c>
      <c r="K70" s="33">
        <f t="shared" si="9"/>
        <v>11825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2"/>
        <v>43</v>
      </c>
      <c r="J71" s="40">
        <f t="shared" si="8"/>
        <v>275</v>
      </c>
      <c r="K71" s="33">
        <f t="shared" si="9"/>
        <v>11825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2"/>
        <v>43</v>
      </c>
      <c r="J72" s="40">
        <f t="shared" si="8"/>
        <v>275</v>
      </c>
      <c r="K72" s="33">
        <f t="shared" si="9"/>
        <v>11825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2"/>
        <v>43</v>
      </c>
      <c r="J73" s="40">
        <f t="shared" si="8"/>
        <v>275</v>
      </c>
      <c r="K73" s="33">
        <f t="shared" si="9"/>
        <v>11825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2"/>
        <v>43</v>
      </c>
      <c r="J74" s="40">
        <f t="shared" si="8"/>
        <v>275</v>
      </c>
      <c r="K74" s="33">
        <f t="shared" si="9"/>
        <v>11825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2"/>
        <v>43</v>
      </c>
      <c r="J75" s="40">
        <f t="shared" si="8"/>
        <v>275</v>
      </c>
      <c r="K75" s="33">
        <f t="shared" si="9"/>
        <v>11825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2"/>
        <v>43</v>
      </c>
      <c r="J76" s="40">
        <f t="shared" si="8"/>
        <v>275</v>
      </c>
      <c r="K76" s="33">
        <f t="shared" si="9"/>
        <v>11825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2"/>
        <v>43</v>
      </c>
      <c r="J77" s="40">
        <f t="shared" si="8"/>
        <v>275</v>
      </c>
      <c r="K77" s="33">
        <f t="shared" si="9"/>
        <v>11825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2"/>
        <v>43</v>
      </c>
      <c r="J78" s="40">
        <f t="shared" si="8"/>
        <v>275</v>
      </c>
      <c r="K78" s="33">
        <f t="shared" si="9"/>
        <v>11825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2"/>
        <v>43</v>
      </c>
      <c r="J79" s="40">
        <f t="shared" si="8"/>
        <v>275</v>
      </c>
      <c r="K79" s="33">
        <f t="shared" si="9"/>
        <v>11825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2"/>
        <v>43</v>
      </c>
      <c r="J80" s="40">
        <f t="shared" si="8"/>
        <v>275</v>
      </c>
      <c r="K80" s="33">
        <f t="shared" si="9"/>
        <v>11825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2"/>
        <v>43</v>
      </c>
      <c r="J81" s="40">
        <f t="shared" si="8"/>
        <v>275</v>
      </c>
      <c r="K81" s="33">
        <f t="shared" si="9"/>
        <v>11825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2"/>
        <v>43</v>
      </c>
      <c r="J82" s="40">
        <f t="shared" si="8"/>
        <v>275</v>
      </c>
      <c r="K82" s="33">
        <f t="shared" si="9"/>
        <v>11825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2"/>
        <v>43</v>
      </c>
      <c r="J83" s="40">
        <f t="shared" si="8"/>
        <v>275</v>
      </c>
      <c r="K83" s="33">
        <f t="shared" si="9"/>
        <v>11825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2"/>
        <v>43</v>
      </c>
      <c r="J84" s="40">
        <f t="shared" si="8"/>
        <v>275</v>
      </c>
      <c r="K84" s="33">
        <f t="shared" si="9"/>
        <v>11825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2"/>
        <v>43</v>
      </c>
      <c r="J85" s="40">
        <f t="shared" si="8"/>
        <v>275</v>
      </c>
      <c r="K85" s="33">
        <f t="shared" si="9"/>
        <v>11825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2"/>
        <v>43</v>
      </c>
      <c r="J86" s="40">
        <f t="shared" si="8"/>
        <v>275</v>
      </c>
      <c r="K86" s="33">
        <f t="shared" si="9"/>
        <v>11825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2"/>
        <v>43</v>
      </c>
      <c r="J87" s="40">
        <f t="shared" si="8"/>
        <v>275</v>
      </c>
      <c r="K87" s="33">
        <f t="shared" si="9"/>
        <v>11825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2"/>
        <v>43</v>
      </c>
      <c r="J88" s="40">
        <f t="shared" si="8"/>
        <v>275</v>
      </c>
      <c r="K88" s="33">
        <f t="shared" si="9"/>
        <v>11825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2"/>
        <v>43</v>
      </c>
      <c r="J89" s="40">
        <f t="shared" si="8"/>
        <v>275</v>
      </c>
      <c r="K89" s="33">
        <f t="shared" si="9"/>
        <v>11825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2"/>
        <v>43</v>
      </c>
      <c r="J90" s="40">
        <f t="shared" si="8"/>
        <v>275</v>
      </c>
      <c r="K90" s="33">
        <f t="shared" si="9"/>
        <v>11825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2"/>
        <v>43</v>
      </c>
      <c r="J91" s="40">
        <f t="shared" si="8"/>
        <v>275</v>
      </c>
      <c r="K91" s="33">
        <f t="shared" si="9"/>
        <v>11825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2"/>
        <v>43</v>
      </c>
      <c r="J92" s="40">
        <f t="shared" si="8"/>
        <v>275</v>
      </c>
      <c r="K92" s="33">
        <f t="shared" si="9"/>
        <v>11825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2"/>
        <v>43</v>
      </c>
      <c r="J93" s="40">
        <f t="shared" si="8"/>
        <v>275</v>
      </c>
      <c r="K93" s="33">
        <f t="shared" si="9"/>
        <v>11825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2"/>
        <v>43</v>
      </c>
      <c r="J94" s="40">
        <f t="shared" si="8"/>
        <v>275</v>
      </c>
      <c r="K94" s="33">
        <f t="shared" si="9"/>
        <v>11825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2"/>
        <v>43</v>
      </c>
      <c r="J95" s="40">
        <f t="shared" si="8"/>
        <v>275</v>
      </c>
      <c r="K95" s="33">
        <f t="shared" si="9"/>
        <v>11825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2"/>
        <v>43</v>
      </c>
      <c r="J96" s="40">
        <f t="shared" ref="J96:J120" si="13">ROUND(((K95+E96)-H96)/I96,2)</f>
        <v>275</v>
      </c>
      <c r="K96" s="33">
        <f t="shared" ref="K96:K120" si="14">ROUND(I96*J96,2)</f>
        <v>11825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2"/>
        <v>43</v>
      </c>
      <c r="J97" s="40">
        <f t="shared" si="13"/>
        <v>275</v>
      </c>
      <c r="K97" s="33">
        <f t="shared" si="14"/>
        <v>11825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2"/>
        <v>43</v>
      </c>
      <c r="J98" s="40">
        <f t="shared" si="13"/>
        <v>275</v>
      </c>
      <c r="K98" s="33">
        <f t="shared" si="14"/>
        <v>11825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2"/>
        <v>43</v>
      </c>
      <c r="J99" s="40">
        <f t="shared" si="13"/>
        <v>275</v>
      </c>
      <c r="K99" s="33">
        <f t="shared" si="14"/>
        <v>11825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2"/>
        <v>43</v>
      </c>
      <c r="J100" s="40">
        <f t="shared" si="13"/>
        <v>275</v>
      </c>
      <c r="K100" s="33">
        <f t="shared" si="14"/>
        <v>11825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2"/>
        <v>43</v>
      </c>
      <c r="J101" s="40">
        <f t="shared" si="13"/>
        <v>275</v>
      </c>
      <c r="K101" s="33">
        <f t="shared" si="14"/>
        <v>11825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2"/>
        <v>43</v>
      </c>
      <c r="J102" s="40">
        <f t="shared" si="13"/>
        <v>275</v>
      </c>
      <c r="K102" s="33">
        <f t="shared" si="14"/>
        <v>11825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2"/>
        <v>43</v>
      </c>
      <c r="J103" s="40">
        <f t="shared" si="13"/>
        <v>275</v>
      </c>
      <c r="K103" s="33">
        <f t="shared" si="14"/>
        <v>11825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2"/>
        <v>43</v>
      </c>
      <c r="J104" s="40">
        <f t="shared" si="13"/>
        <v>275</v>
      </c>
      <c r="K104" s="33">
        <f t="shared" si="14"/>
        <v>11825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2"/>
        <v>43</v>
      </c>
      <c r="J105" s="40">
        <f t="shared" si="13"/>
        <v>275</v>
      </c>
      <c r="K105" s="33">
        <f t="shared" si="14"/>
        <v>11825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2"/>
        <v>43</v>
      </c>
      <c r="J106" s="40">
        <f t="shared" si="13"/>
        <v>275</v>
      </c>
      <c r="K106" s="33">
        <f t="shared" si="14"/>
        <v>11825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2"/>
        <v>43</v>
      </c>
      <c r="J107" s="40">
        <f t="shared" si="13"/>
        <v>275</v>
      </c>
      <c r="K107" s="33">
        <f t="shared" si="14"/>
        <v>11825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2"/>
        <v>43</v>
      </c>
      <c r="J108" s="40">
        <f t="shared" si="13"/>
        <v>275</v>
      </c>
      <c r="K108" s="33">
        <f t="shared" si="14"/>
        <v>11825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ref="I109:I120" si="15">+I108+C109-F109</f>
        <v>43</v>
      </c>
      <c r="J109" s="40">
        <f t="shared" si="13"/>
        <v>275</v>
      </c>
      <c r="K109" s="33">
        <f t="shared" si="14"/>
        <v>11825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5"/>
        <v>43</v>
      </c>
      <c r="J110" s="40">
        <f t="shared" si="13"/>
        <v>275</v>
      </c>
      <c r="K110" s="33">
        <f t="shared" si="14"/>
        <v>11825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5"/>
        <v>43</v>
      </c>
      <c r="J111" s="40">
        <f t="shared" si="13"/>
        <v>275</v>
      </c>
      <c r="K111" s="33">
        <f t="shared" si="14"/>
        <v>11825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5"/>
        <v>43</v>
      </c>
      <c r="J112" s="40">
        <f t="shared" si="13"/>
        <v>275</v>
      </c>
      <c r="K112" s="33">
        <f t="shared" si="14"/>
        <v>11825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5"/>
        <v>43</v>
      </c>
      <c r="J113" s="40">
        <f t="shared" si="13"/>
        <v>275</v>
      </c>
      <c r="K113" s="33">
        <f t="shared" si="14"/>
        <v>11825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5"/>
        <v>43</v>
      </c>
      <c r="J114" s="40">
        <f t="shared" si="13"/>
        <v>275</v>
      </c>
      <c r="K114" s="33">
        <f t="shared" si="14"/>
        <v>11825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5"/>
        <v>43</v>
      </c>
      <c r="J115" s="40">
        <f t="shared" si="13"/>
        <v>275</v>
      </c>
      <c r="K115" s="33">
        <f t="shared" si="14"/>
        <v>11825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5"/>
        <v>43</v>
      </c>
      <c r="J116" s="40">
        <f t="shared" si="13"/>
        <v>275</v>
      </c>
      <c r="K116" s="33">
        <f t="shared" si="14"/>
        <v>11825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5"/>
        <v>43</v>
      </c>
      <c r="J117" s="40">
        <f t="shared" si="13"/>
        <v>275</v>
      </c>
      <c r="K117" s="33">
        <f t="shared" si="14"/>
        <v>11825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5"/>
        <v>43</v>
      </c>
      <c r="J118" s="40">
        <f t="shared" si="13"/>
        <v>275</v>
      </c>
      <c r="K118" s="33">
        <f t="shared" si="14"/>
        <v>11825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5"/>
        <v>43</v>
      </c>
      <c r="J119" s="40">
        <f t="shared" si="13"/>
        <v>275</v>
      </c>
      <c r="K119" s="33">
        <f t="shared" si="14"/>
        <v>11825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5"/>
        <v>43</v>
      </c>
      <c r="J120" s="40">
        <f t="shared" si="13"/>
        <v>275</v>
      </c>
      <c r="K120" s="33">
        <f t="shared" si="14"/>
        <v>11825</v>
      </c>
      <c r="L120" s="34"/>
    </row>
  </sheetData>
  <mergeCells count="23">
    <mergeCell ref="M11:M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tabColor rgb="FF7030A0"/>
    <pageSetUpPr fitToPage="1"/>
  </sheetPr>
  <dimension ref="A1:M122"/>
  <sheetViews>
    <sheetView topLeftCell="A28" zoomScaleNormal="100" zoomScaleSheetLayoutView="100" workbookViewId="0">
      <selection activeCell="M39" sqref="M39"/>
    </sheetView>
  </sheetViews>
  <sheetFormatPr defaultColWidth="9.140625" defaultRowHeight="15"/>
  <cols>
    <col min="1" max="1" width="13.85546875" style="1" customWidth="1"/>
    <col min="2" max="2" width="18.71093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71093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181</v>
      </c>
      <c r="L8" s="11"/>
    </row>
    <row r="9" spans="1:13" ht="15" customHeight="1">
      <c r="A9" s="12" t="s">
        <v>9</v>
      </c>
      <c r="D9" s="10" t="s">
        <v>182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19</v>
      </c>
      <c r="J14" s="25">
        <v>289.73</v>
      </c>
      <c r="K14" s="21">
        <f>J14*I14</f>
        <v>5504.8700000000008</v>
      </c>
      <c r="L14" s="26"/>
    </row>
    <row r="15" spans="1:13" ht="17.100000000000001" customHeight="1">
      <c r="A15" s="17">
        <v>45329</v>
      </c>
      <c r="B15" s="36" t="s">
        <v>605</v>
      </c>
      <c r="C15" s="19"/>
      <c r="D15" s="20"/>
      <c r="E15" s="21"/>
      <c r="F15" s="22">
        <v>5</v>
      </c>
      <c r="G15" s="31">
        <f>J14</f>
        <v>289.73</v>
      </c>
      <c r="H15" s="21">
        <f>G15*F15</f>
        <v>1448.65</v>
      </c>
      <c r="I15" s="32">
        <f>+I14+C15-F15</f>
        <v>14</v>
      </c>
      <c r="J15" s="40">
        <f>ROUND(((K14+E15)-H15)/I15,2)</f>
        <v>289.73</v>
      </c>
      <c r="K15" s="33">
        <f>ROUND(I15*J15,2)</f>
        <v>4056.22</v>
      </c>
      <c r="L15" s="26"/>
      <c r="M15" s="165" t="s">
        <v>660</v>
      </c>
    </row>
    <row r="16" spans="1:13" ht="16.5" customHeight="1">
      <c r="A16" s="17">
        <v>45336</v>
      </c>
      <c r="B16" s="59" t="s">
        <v>677</v>
      </c>
      <c r="C16" s="28">
        <v>30</v>
      </c>
      <c r="D16" s="29">
        <v>289.73</v>
      </c>
      <c r="E16" s="21">
        <f>C16*D16</f>
        <v>8691.9000000000015</v>
      </c>
      <c r="F16" s="30"/>
      <c r="G16" s="31">
        <f t="shared" ref="G16:G25" si="0">J15</f>
        <v>289.73</v>
      </c>
      <c r="H16" s="21">
        <f t="shared" ref="H16:H25" si="1">G16*F16</f>
        <v>0</v>
      </c>
      <c r="I16" s="32">
        <f t="shared" ref="I16:I25" si="2">+I15+C16-F16</f>
        <v>44</v>
      </c>
      <c r="J16" s="40">
        <f t="shared" ref="J16:J25" si="3">ROUND(((K15+E16)-H16)/I16,2)</f>
        <v>289.73</v>
      </c>
      <c r="K16" s="33">
        <f t="shared" ref="K16:K25" si="4">ROUND(I16*J16,2)</f>
        <v>12748.12</v>
      </c>
      <c r="L16" s="34"/>
    </row>
    <row r="17" spans="1:13" ht="17.100000000000001" customHeight="1">
      <c r="A17" s="17">
        <v>45348</v>
      </c>
      <c r="B17" s="58" t="s">
        <v>615</v>
      </c>
      <c r="C17" s="28"/>
      <c r="D17" s="29"/>
      <c r="E17" s="21"/>
      <c r="F17" s="30">
        <v>3</v>
      </c>
      <c r="G17" s="31">
        <f t="shared" si="0"/>
        <v>289.73</v>
      </c>
      <c r="H17" s="21">
        <f t="shared" si="1"/>
        <v>869.19</v>
      </c>
      <c r="I17" s="32">
        <f t="shared" si="2"/>
        <v>41</v>
      </c>
      <c r="J17" s="40">
        <f t="shared" si="3"/>
        <v>289.73</v>
      </c>
      <c r="K17" s="33">
        <f t="shared" si="4"/>
        <v>11878.93</v>
      </c>
      <c r="L17" s="34"/>
      <c r="M17" s="165" t="s">
        <v>703</v>
      </c>
    </row>
    <row r="18" spans="1:13" ht="17.100000000000001" customHeight="1">
      <c r="A18" s="17">
        <v>45349</v>
      </c>
      <c r="B18" s="69" t="s">
        <v>577</v>
      </c>
      <c r="C18" s="28"/>
      <c r="D18" s="29"/>
      <c r="E18" s="21"/>
      <c r="F18" s="30">
        <v>3</v>
      </c>
      <c r="G18" s="31">
        <f t="shared" si="0"/>
        <v>289.73</v>
      </c>
      <c r="H18" s="21">
        <f t="shared" si="1"/>
        <v>869.19</v>
      </c>
      <c r="I18" s="32">
        <f t="shared" si="2"/>
        <v>38</v>
      </c>
      <c r="J18" s="40">
        <f t="shared" si="3"/>
        <v>289.73</v>
      </c>
      <c r="K18" s="33">
        <f t="shared" si="4"/>
        <v>11009.74</v>
      </c>
      <c r="L18" s="34"/>
      <c r="M18" s="165" t="s">
        <v>704</v>
      </c>
    </row>
    <row r="19" spans="1:13" ht="17.100000000000001" customHeight="1">
      <c r="A19" s="17">
        <v>45349</v>
      </c>
      <c r="B19" s="36" t="s">
        <v>566</v>
      </c>
      <c r="C19" s="28"/>
      <c r="D19" s="29"/>
      <c r="E19" s="21"/>
      <c r="F19" s="30">
        <v>2</v>
      </c>
      <c r="G19" s="31">
        <f t="shared" si="0"/>
        <v>289.73</v>
      </c>
      <c r="H19" s="21">
        <f t="shared" si="1"/>
        <v>579.46</v>
      </c>
      <c r="I19" s="32">
        <f t="shared" si="2"/>
        <v>36</v>
      </c>
      <c r="J19" s="40">
        <f t="shared" si="3"/>
        <v>289.73</v>
      </c>
      <c r="K19" s="33">
        <f t="shared" si="4"/>
        <v>10430.280000000001</v>
      </c>
      <c r="L19" s="34"/>
      <c r="M19" s="165" t="s">
        <v>706</v>
      </c>
    </row>
    <row r="20" spans="1:13" ht="17.100000000000001" customHeight="1">
      <c r="A20" s="17">
        <v>45349</v>
      </c>
      <c r="B20" s="36" t="s">
        <v>566</v>
      </c>
      <c r="C20" s="28"/>
      <c r="D20" s="29"/>
      <c r="E20" s="21"/>
      <c r="F20" s="30">
        <v>2</v>
      </c>
      <c r="G20" s="31">
        <f t="shared" si="0"/>
        <v>289.73</v>
      </c>
      <c r="H20" s="21">
        <f t="shared" si="1"/>
        <v>579.46</v>
      </c>
      <c r="I20" s="32">
        <f t="shared" si="2"/>
        <v>34</v>
      </c>
      <c r="J20" s="40">
        <f t="shared" si="3"/>
        <v>289.73</v>
      </c>
      <c r="K20" s="33">
        <f t="shared" si="4"/>
        <v>9850.82</v>
      </c>
      <c r="L20" s="34"/>
      <c r="M20" s="165" t="s">
        <v>714</v>
      </c>
    </row>
    <row r="21" spans="1:13" ht="17.100000000000001" customHeight="1">
      <c r="A21" s="194">
        <v>45350</v>
      </c>
      <c r="B21" s="207" t="s">
        <v>572</v>
      </c>
      <c r="C21" s="196"/>
      <c r="D21" s="197"/>
      <c r="E21" s="198"/>
      <c r="F21" s="199">
        <v>2</v>
      </c>
      <c r="G21" s="208">
        <f t="shared" si="0"/>
        <v>289.73</v>
      </c>
      <c r="H21" s="198">
        <f t="shared" si="1"/>
        <v>579.46</v>
      </c>
      <c r="I21" s="201">
        <f t="shared" si="2"/>
        <v>32</v>
      </c>
      <c r="J21" s="202">
        <f t="shared" si="3"/>
        <v>289.73</v>
      </c>
      <c r="K21" s="203">
        <f t="shared" si="4"/>
        <v>9271.36</v>
      </c>
      <c r="L21" s="204"/>
      <c r="M21" s="205" t="s">
        <v>716</v>
      </c>
    </row>
    <row r="22" spans="1:13" ht="17.100000000000001" customHeight="1">
      <c r="A22" s="17">
        <v>45355</v>
      </c>
      <c r="B22" s="58" t="s">
        <v>585</v>
      </c>
      <c r="C22" s="19"/>
      <c r="D22" s="20"/>
      <c r="E22" s="21"/>
      <c r="F22" s="22">
        <v>1</v>
      </c>
      <c r="G22" s="23">
        <f t="shared" si="0"/>
        <v>289.73</v>
      </c>
      <c r="H22" s="21">
        <f t="shared" si="1"/>
        <v>289.73</v>
      </c>
      <c r="I22" s="24">
        <f t="shared" si="2"/>
        <v>31</v>
      </c>
      <c r="J22" s="174">
        <f t="shared" si="3"/>
        <v>289.73</v>
      </c>
      <c r="K22" s="21">
        <f t="shared" si="4"/>
        <v>8981.6299999999992</v>
      </c>
      <c r="L22" s="26"/>
      <c r="M22" s="165" t="s">
        <v>723</v>
      </c>
    </row>
    <row r="23" spans="1:13" ht="17.100000000000001" customHeight="1">
      <c r="A23" s="17">
        <v>45355</v>
      </c>
      <c r="B23" s="36" t="s">
        <v>585</v>
      </c>
      <c r="C23" s="28"/>
      <c r="D23" s="29"/>
      <c r="E23" s="21"/>
      <c r="F23" s="30">
        <v>1</v>
      </c>
      <c r="G23" s="31">
        <f t="shared" si="0"/>
        <v>289.73</v>
      </c>
      <c r="H23" s="21">
        <f t="shared" si="1"/>
        <v>289.73</v>
      </c>
      <c r="I23" s="32">
        <f t="shared" si="2"/>
        <v>30</v>
      </c>
      <c r="J23" s="40">
        <f t="shared" si="3"/>
        <v>289.73</v>
      </c>
      <c r="K23" s="33">
        <f t="shared" si="4"/>
        <v>8691.9</v>
      </c>
      <c r="L23" s="34"/>
      <c r="M23" s="165" t="s">
        <v>724</v>
      </c>
    </row>
    <row r="24" spans="1:13" ht="17.100000000000001" customHeight="1">
      <c r="A24" s="17">
        <v>45358</v>
      </c>
      <c r="B24" s="36" t="s">
        <v>607</v>
      </c>
      <c r="C24" s="28"/>
      <c r="D24" s="29"/>
      <c r="E24" s="21"/>
      <c r="F24" s="30">
        <v>1</v>
      </c>
      <c r="G24" s="31">
        <f t="shared" si="0"/>
        <v>289.73</v>
      </c>
      <c r="H24" s="21">
        <f t="shared" si="1"/>
        <v>289.73</v>
      </c>
      <c r="I24" s="32">
        <f t="shared" si="2"/>
        <v>29</v>
      </c>
      <c r="J24" s="40">
        <f t="shared" si="3"/>
        <v>289.73</v>
      </c>
      <c r="K24" s="33">
        <f t="shared" si="4"/>
        <v>8402.17</v>
      </c>
      <c r="L24" s="34"/>
      <c r="M24" s="165" t="s">
        <v>740</v>
      </c>
    </row>
    <row r="25" spans="1:13" ht="17.100000000000001" customHeight="1">
      <c r="A25" s="17">
        <v>45358</v>
      </c>
      <c r="B25" s="36" t="s">
        <v>566</v>
      </c>
      <c r="C25" s="28"/>
      <c r="D25" s="29"/>
      <c r="E25" s="21"/>
      <c r="F25" s="30">
        <v>2</v>
      </c>
      <c r="G25" s="31">
        <f t="shared" si="0"/>
        <v>289.73</v>
      </c>
      <c r="H25" s="21">
        <f t="shared" si="1"/>
        <v>579.46</v>
      </c>
      <c r="I25" s="32">
        <f t="shared" si="2"/>
        <v>27</v>
      </c>
      <c r="J25" s="40">
        <f t="shared" si="3"/>
        <v>289.73</v>
      </c>
      <c r="K25" s="33">
        <f t="shared" si="4"/>
        <v>7822.71</v>
      </c>
      <c r="L25" s="34"/>
      <c r="M25" s="165" t="s">
        <v>741</v>
      </c>
    </row>
    <row r="26" spans="1:13" ht="17.100000000000001" customHeight="1">
      <c r="A26" s="17">
        <v>45359</v>
      </c>
      <c r="B26" s="36" t="s">
        <v>570</v>
      </c>
      <c r="C26" s="28"/>
      <c r="D26" s="29"/>
      <c r="E26" s="21"/>
      <c r="F26" s="30">
        <v>1</v>
      </c>
      <c r="G26" s="31">
        <f>J25</f>
        <v>289.73</v>
      </c>
      <c r="H26" s="21">
        <f>G26*F26</f>
        <v>289.73</v>
      </c>
      <c r="I26" s="32">
        <f t="shared" ref="I26:I32" si="5">+I25+C26-F26</f>
        <v>26</v>
      </c>
      <c r="J26" s="40">
        <f>ROUND(((K25+E26)-H26)/I26,2)</f>
        <v>289.73</v>
      </c>
      <c r="K26" s="33">
        <f>ROUND(I26*J26,2)</f>
        <v>7532.98</v>
      </c>
      <c r="L26" s="34"/>
      <c r="M26" s="165" t="s">
        <v>745</v>
      </c>
    </row>
    <row r="27" spans="1:13" ht="17.100000000000001" customHeight="1">
      <c r="A27" s="17">
        <v>45364</v>
      </c>
      <c r="B27" s="36" t="s">
        <v>615</v>
      </c>
      <c r="C27" s="28"/>
      <c r="D27" s="29"/>
      <c r="E27" s="21"/>
      <c r="F27" s="30">
        <v>1</v>
      </c>
      <c r="G27" s="31">
        <f>J26</f>
        <v>289.73</v>
      </c>
      <c r="H27" s="21">
        <f>G27*F27</f>
        <v>289.73</v>
      </c>
      <c r="I27" s="32">
        <f t="shared" si="5"/>
        <v>25</v>
      </c>
      <c r="J27" s="40">
        <f>ROUND(((K26+E27)-H27)/I27,2)</f>
        <v>289.73</v>
      </c>
      <c r="K27" s="33">
        <f>ROUND(I27*J27,2)</f>
        <v>7243.25</v>
      </c>
      <c r="L27" s="34"/>
      <c r="M27" s="165" t="s">
        <v>753</v>
      </c>
    </row>
    <row r="28" spans="1:13" ht="17.100000000000001" customHeight="1">
      <c r="A28" s="17">
        <v>45369</v>
      </c>
      <c r="B28" s="36" t="s">
        <v>580</v>
      </c>
      <c r="C28" s="28"/>
      <c r="D28" s="29"/>
      <c r="E28" s="21"/>
      <c r="F28" s="30">
        <v>2</v>
      </c>
      <c r="G28" s="31">
        <f>J27</f>
        <v>289.73</v>
      </c>
      <c r="H28" s="21">
        <f>G28*F28</f>
        <v>579.46</v>
      </c>
      <c r="I28" s="32">
        <f t="shared" si="5"/>
        <v>23</v>
      </c>
      <c r="J28" s="40">
        <f>ROUND(((K27+E28)-H28)/I28,2)</f>
        <v>289.73</v>
      </c>
      <c r="K28" s="33">
        <f>ROUND(I28*J28,2)</f>
        <v>6663.79</v>
      </c>
      <c r="L28" s="34"/>
      <c r="M28" s="165" t="s">
        <v>756</v>
      </c>
    </row>
    <row r="29" spans="1:13" ht="17.100000000000001" customHeight="1">
      <c r="A29" s="17">
        <v>45371</v>
      </c>
      <c r="B29" s="36" t="s">
        <v>618</v>
      </c>
      <c r="C29" s="28"/>
      <c r="D29" s="29"/>
      <c r="E29" s="21"/>
      <c r="F29" s="30">
        <v>1</v>
      </c>
      <c r="G29" s="31">
        <f>J28</f>
        <v>289.73</v>
      </c>
      <c r="H29" s="21">
        <f>G29*F29</f>
        <v>289.73</v>
      </c>
      <c r="I29" s="32">
        <f t="shared" si="5"/>
        <v>22</v>
      </c>
      <c r="J29" s="40">
        <f>ROUND(((K28+E29)-H29)/I29,2)</f>
        <v>289.73</v>
      </c>
      <c r="K29" s="33">
        <f>ROUND(I29*J29,2)</f>
        <v>6374.06</v>
      </c>
      <c r="L29" s="34"/>
      <c r="M29" s="165" t="s">
        <v>765</v>
      </c>
    </row>
    <row r="30" spans="1:13" ht="17.100000000000001" customHeight="1">
      <c r="A30" s="194">
        <v>45372</v>
      </c>
      <c r="B30" s="207" t="s">
        <v>574</v>
      </c>
      <c r="C30" s="196"/>
      <c r="D30" s="197"/>
      <c r="E30" s="198"/>
      <c r="F30" s="199">
        <v>2</v>
      </c>
      <c r="G30" s="208">
        <f t="shared" ref="G30:G37" si="6">J29</f>
        <v>289.73</v>
      </c>
      <c r="H30" s="198">
        <f t="shared" ref="H30:H37" si="7">G30*F30</f>
        <v>579.46</v>
      </c>
      <c r="I30" s="201">
        <f t="shared" si="5"/>
        <v>20</v>
      </c>
      <c r="J30" s="202">
        <f t="shared" ref="J30:J93" si="8">ROUND(((K29+E30)-H30)/I30,2)</f>
        <v>289.73</v>
      </c>
      <c r="K30" s="203">
        <f t="shared" ref="K30:K93" si="9">ROUND(I30*J30,2)</f>
        <v>5794.6</v>
      </c>
      <c r="L30" s="204"/>
      <c r="M30" s="205" t="s">
        <v>776</v>
      </c>
    </row>
    <row r="31" spans="1:13" ht="17.100000000000001" customHeight="1">
      <c r="A31" s="17">
        <v>45384</v>
      </c>
      <c r="B31" s="58" t="s">
        <v>570</v>
      </c>
      <c r="C31" s="19"/>
      <c r="D31" s="20"/>
      <c r="E31" s="21"/>
      <c r="F31" s="22">
        <v>2</v>
      </c>
      <c r="G31" s="23">
        <f t="shared" si="6"/>
        <v>289.73</v>
      </c>
      <c r="H31" s="21">
        <f t="shared" si="7"/>
        <v>579.46</v>
      </c>
      <c r="I31" s="24">
        <f t="shared" si="5"/>
        <v>18</v>
      </c>
      <c r="J31" s="174">
        <f t="shared" si="8"/>
        <v>289.73</v>
      </c>
      <c r="K31" s="21">
        <f t="shared" si="9"/>
        <v>5215.1400000000003</v>
      </c>
      <c r="L31" s="26"/>
      <c r="M31" s="165" t="s">
        <v>793</v>
      </c>
    </row>
    <row r="32" spans="1:13" ht="17.100000000000001" customHeight="1">
      <c r="A32" s="194">
        <v>45400</v>
      </c>
      <c r="B32" s="207" t="s">
        <v>570</v>
      </c>
      <c r="C32" s="196"/>
      <c r="D32" s="197"/>
      <c r="E32" s="198"/>
      <c r="F32" s="199">
        <v>1</v>
      </c>
      <c r="G32" s="208">
        <f>J31</f>
        <v>289.73</v>
      </c>
      <c r="H32" s="198">
        <f t="shared" si="7"/>
        <v>289.73</v>
      </c>
      <c r="I32" s="201">
        <f t="shared" si="5"/>
        <v>17</v>
      </c>
      <c r="J32" s="202">
        <f t="shared" si="8"/>
        <v>289.73</v>
      </c>
      <c r="K32" s="203">
        <f t="shared" si="9"/>
        <v>4925.41</v>
      </c>
      <c r="L32" s="204"/>
      <c r="M32" s="205" t="s">
        <v>839</v>
      </c>
    </row>
    <row r="33" spans="1:13" ht="17.100000000000001" customHeight="1">
      <c r="A33" s="17">
        <v>45419</v>
      </c>
      <c r="B33" s="58" t="s">
        <v>566</v>
      </c>
      <c r="C33" s="19"/>
      <c r="D33" s="20"/>
      <c r="E33" s="21"/>
      <c r="F33" s="22">
        <v>1</v>
      </c>
      <c r="G33" s="23">
        <f t="shared" si="6"/>
        <v>289.73</v>
      </c>
      <c r="H33" s="21">
        <f t="shared" si="7"/>
        <v>289.73</v>
      </c>
      <c r="I33" s="24">
        <f t="shared" ref="I33:I95" si="10">+I32+C33-F33</f>
        <v>16</v>
      </c>
      <c r="J33" s="174">
        <f t="shared" si="8"/>
        <v>289.73</v>
      </c>
      <c r="K33" s="21">
        <f t="shared" si="9"/>
        <v>4635.68</v>
      </c>
      <c r="L33" s="26"/>
      <c r="M33" s="165" t="s">
        <v>878</v>
      </c>
    </row>
    <row r="34" spans="1:13" ht="17.100000000000001" customHeight="1">
      <c r="A34" s="194">
        <v>45420</v>
      </c>
      <c r="B34" s="207" t="s">
        <v>605</v>
      </c>
      <c r="C34" s="196"/>
      <c r="D34" s="197"/>
      <c r="E34" s="198"/>
      <c r="F34" s="199">
        <v>1</v>
      </c>
      <c r="G34" s="208">
        <f t="shared" si="6"/>
        <v>289.73</v>
      </c>
      <c r="H34" s="198">
        <f t="shared" si="7"/>
        <v>289.73</v>
      </c>
      <c r="I34" s="201">
        <f t="shared" si="10"/>
        <v>15</v>
      </c>
      <c r="J34" s="202">
        <f t="shared" si="8"/>
        <v>289.73</v>
      </c>
      <c r="K34" s="203">
        <f t="shared" si="9"/>
        <v>4345.95</v>
      </c>
      <c r="L34" s="204"/>
      <c r="M34" s="205" t="s">
        <v>882</v>
      </c>
    </row>
    <row r="35" spans="1:13" ht="17.100000000000001" customHeight="1">
      <c r="A35" s="17">
        <v>45474</v>
      </c>
      <c r="B35" s="58" t="s">
        <v>603</v>
      </c>
      <c r="C35" s="19"/>
      <c r="D35" s="20"/>
      <c r="E35" s="21"/>
      <c r="F35" s="22">
        <v>1</v>
      </c>
      <c r="G35" s="23">
        <f t="shared" si="6"/>
        <v>289.73</v>
      </c>
      <c r="H35" s="21">
        <f t="shared" si="7"/>
        <v>289.73</v>
      </c>
      <c r="I35" s="24">
        <f t="shared" si="10"/>
        <v>14</v>
      </c>
      <c r="J35" s="174">
        <f t="shared" si="8"/>
        <v>289.73</v>
      </c>
      <c r="K35" s="21">
        <f t="shared" si="9"/>
        <v>4056.22</v>
      </c>
      <c r="L35" s="26"/>
      <c r="M35" s="165" t="s">
        <v>1026</v>
      </c>
    </row>
    <row r="36" spans="1:13" ht="17.100000000000001" customHeight="1">
      <c r="A36" s="17">
        <v>45477</v>
      </c>
      <c r="B36" s="36" t="s">
        <v>574</v>
      </c>
      <c r="C36" s="28"/>
      <c r="D36" s="29"/>
      <c r="E36" s="21"/>
      <c r="F36" s="30">
        <v>3</v>
      </c>
      <c r="G36" s="31">
        <f t="shared" si="6"/>
        <v>289.73</v>
      </c>
      <c r="H36" s="21">
        <f t="shared" si="7"/>
        <v>869.19</v>
      </c>
      <c r="I36" s="32">
        <f t="shared" si="10"/>
        <v>11</v>
      </c>
      <c r="J36" s="40">
        <f t="shared" si="8"/>
        <v>289.73</v>
      </c>
      <c r="K36" s="33">
        <f t="shared" si="9"/>
        <v>3187.03</v>
      </c>
      <c r="L36" s="34"/>
      <c r="M36" s="165" t="s">
        <v>1034</v>
      </c>
    </row>
    <row r="37" spans="1:13" ht="17.100000000000001" customHeight="1">
      <c r="A37" s="17">
        <v>45483</v>
      </c>
      <c r="B37" s="36" t="s">
        <v>572</v>
      </c>
      <c r="C37" s="28"/>
      <c r="D37" s="29"/>
      <c r="E37" s="21"/>
      <c r="F37" s="30">
        <v>2</v>
      </c>
      <c r="G37" s="31">
        <f t="shared" si="6"/>
        <v>289.73</v>
      </c>
      <c r="H37" s="21">
        <f t="shared" si="7"/>
        <v>579.46</v>
      </c>
      <c r="I37" s="32">
        <f t="shared" si="10"/>
        <v>9</v>
      </c>
      <c r="J37" s="40">
        <f t="shared" si="8"/>
        <v>289.73</v>
      </c>
      <c r="K37" s="33">
        <f t="shared" si="9"/>
        <v>2607.5700000000002</v>
      </c>
      <c r="L37" s="34"/>
      <c r="M37" s="165" t="s">
        <v>1054</v>
      </c>
    </row>
    <row r="38" spans="1:13" ht="17.100000000000001" customHeight="1">
      <c r="A38" s="17">
        <v>45490</v>
      </c>
      <c r="B38" s="36" t="s">
        <v>605</v>
      </c>
      <c r="C38" s="28"/>
      <c r="D38" s="29"/>
      <c r="E38" s="21"/>
      <c r="F38" s="30">
        <v>9</v>
      </c>
      <c r="G38" s="31">
        <f t="shared" ref="G38:G50" si="11">J37</f>
        <v>289.73</v>
      </c>
      <c r="H38" s="21">
        <f t="shared" ref="H38:H50" si="12">G38*F38</f>
        <v>2607.5700000000002</v>
      </c>
      <c r="I38" s="32">
        <f t="shared" si="10"/>
        <v>0</v>
      </c>
      <c r="J38" s="40">
        <v>0</v>
      </c>
      <c r="K38" s="33">
        <f t="shared" si="9"/>
        <v>0</v>
      </c>
      <c r="L38" s="34"/>
      <c r="M38" s="165" t="s">
        <v>1080</v>
      </c>
    </row>
    <row r="39" spans="1:13" ht="17.100000000000001" customHeight="1">
      <c r="A39" s="17">
        <v>45610</v>
      </c>
      <c r="B39" s="36" t="s">
        <v>1415</v>
      </c>
      <c r="C39" s="364">
        <v>15</v>
      </c>
      <c r="D39" s="29">
        <v>275</v>
      </c>
      <c r="E39" s="21">
        <f>C39*D39</f>
        <v>4125</v>
      </c>
      <c r="F39" s="30"/>
      <c r="G39" s="447">
        <f t="shared" si="11"/>
        <v>0</v>
      </c>
      <c r="H39" s="21">
        <f t="shared" si="12"/>
        <v>0</v>
      </c>
      <c r="I39" s="32">
        <f t="shared" si="10"/>
        <v>15</v>
      </c>
      <c r="J39" s="40">
        <f t="shared" si="8"/>
        <v>275</v>
      </c>
      <c r="K39" s="33">
        <f t="shared" si="9"/>
        <v>4125</v>
      </c>
      <c r="L39" s="34"/>
      <c r="M39" s="168"/>
    </row>
    <row r="40" spans="1:13" ht="17.100000000000001" customHeight="1">
      <c r="A40" s="17">
        <v>45610</v>
      </c>
      <c r="B40" s="36" t="s">
        <v>1416</v>
      </c>
      <c r="C40" s="364">
        <v>30</v>
      </c>
      <c r="D40" s="29">
        <v>275</v>
      </c>
      <c r="E40" s="21">
        <f>C40*D40</f>
        <v>8250</v>
      </c>
      <c r="F40" s="30"/>
      <c r="G40" s="447">
        <f t="shared" si="11"/>
        <v>275</v>
      </c>
      <c r="H40" s="21">
        <f t="shared" si="12"/>
        <v>0</v>
      </c>
      <c r="I40" s="32">
        <f t="shared" si="10"/>
        <v>45</v>
      </c>
      <c r="J40" s="40">
        <f t="shared" si="8"/>
        <v>275</v>
      </c>
      <c r="K40" s="33">
        <f t="shared" si="9"/>
        <v>12375</v>
      </c>
      <c r="L40" s="34"/>
      <c r="M40" s="168"/>
    </row>
    <row r="41" spans="1:13" ht="17.100000000000001" customHeight="1">
      <c r="A41" s="17">
        <v>45638</v>
      </c>
      <c r="B41" s="36" t="s">
        <v>607</v>
      </c>
      <c r="C41" s="28"/>
      <c r="D41" s="29"/>
      <c r="E41" s="21"/>
      <c r="F41" s="30">
        <v>2</v>
      </c>
      <c r="G41" s="31">
        <f t="shared" si="11"/>
        <v>275</v>
      </c>
      <c r="H41" s="21">
        <f t="shared" si="12"/>
        <v>550</v>
      </c>
      <c r="I41" s="32">
        <f t="shared" si="10"/>
        <v>43</v>
      </c>
      <c r="J41" s="40">
        <f t="shared" si="8"/>
        <v>275</v>
      </c>
      <c r="K41" s="33">
        <f t="shared" si="9"/>
        <v>11825</v>
      </c>
      <c r="L41" s="34"/>
      <c r="M41" s="165" t="s">
        <v>1515</v>
      </c>
    </row>
    <row r="42" spans="1:13" ht="17.100000000000001" customHeight="1">
      <c r="A42" s="17"/>
      <c r="B42" s="36"/>
      <c r="C42" s="28"/>
      <c r="D42" s="29"/>
      <c r="E42" s="21"/>
      <c r="F42" s="30"/>
      <c r="G42" s="31">
        <f t="shared" si="11"/>
        <v>275</v>
      </c>
      <c r="H42" s="21">
        <f t="shared" si="12"/>
        <v>0</v>
      </c>
      <c r="I42" s="32">
        <f t="shared" si="10"/>
        <v>43</v>
      </c>
      <c r="J42" s="40">
        <f t="shared" si="8"/>
        <v>275</v>
      </c>
      <c r="K42" s="33">
        <f t="shared" si="9"/>
        <v>11825</v>
      </c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>
        <f t="shared" si="11"/>
        <v>275</v>
      </c>
      <c r="H43" s="21">
        <f t="shared" si="12"/>
        <v>0</v>
      </c>
      <c r="I43" s="32">
        <f t="shared" si="10"/>
        <v>43</v>
      </c>
      <c r="J43" s="40">
        <f t="shared" si="8"/>
        <v>275</v>
      </c>
      <c r="K43" s="33">
        <f t="shared" si="9"/>
        <v>11825</v>
      </c>
      <c r="L43" s="34"/>
    </row>
    <row r="44" spans="1:13" ht="17.100000000000001" customHeight="1">
      <c r="A44" s="17"/>
      <c r="B44" s="36"/>
      <c r="C44" s="28"/>
      <c r="D44" s="29"/>
      <c r="E44" s="21"/>
      <c r="F44" s="30"/>
      <c r="G44" s="31">
        <f t="shared" si="11"/>
        <v>275</v>
      </c>
      <c r="H44" s="21">
        <f t="shared" si="12"/>
        <v>0</v>
      </c>
      <c r="I44" s="32">
        <f t="shared" si="10"/>
        <v>43</v>
      </c>
      <c r="J44" s="40">
        <f t="shared" si="8"/>
        <v>275</v>
      </c>
      <c r="K44" s="33">
        <f t="shared" si="9"/>
        <v>11825</v>
      </c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>
        <f t="shared" si="11"/>
        <v>275</v>
      </c>
      <c r="H45" s="21">
        <f t="shared" si="12"/>
        <v>0</v>
      </c>
      <c r="I45" s="32">
        <f t="shared" si="10"/>
        <v>43</v>
      </c>
      <c r="J45" s="40">
        <f t="shared" si="8"/>
        <v>275</v>
      </c>
      <c r="K45" s="33">
        <f t="shared" si="9"/>
        <v>11825</v>
      </c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>
        <f t="shared" si="11"/>
        <v>275</v>
      </c>
      <c r="H46" s="21">
        <f t="shared" si="12"/>
        <v>0</v>
      </c>
      <c r="I46" s="32">
        <f t="shared" si="10"/>
        <v>43</v>
      </c>
      <c r="J46" s="40">
        <f t="shared" si="8"/>
        <v>275</v>
      </c>
      <c r="K46" s="33">
        <f t="shared" si="9"/>
        <v>11825</v>
      </c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>
        <f t="shared" si="11"/>
        <v>275</v>
      </c>
      <c r="H47" s="21">
        <f t="shared" si="12"/>
        <v>0</v>
      </c>
      <c r="I47" s="32">
        <f t="shared" si="10"/>
        <v>43</v>
      </c>
      <c r="J47" s="40">
        <f t="shared" si="8"/>
        <v>275</v>
      </c>
      <c r="K47" s="33">
        <f t="shared" si="9"/>
        <v>11825</v>
      </c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>
        <f t="shared" si="11"/>
        <v>275</v>
      </c>
      <c r="H48" s="21">
        <f t="shared" si="12"/>
        <v>0</v>
      </c>
      <c r="I48" s="32">
        <f t="shared" si="10"/>
        <v>43</v>
      </c>
      <c r="J48" s="40">
        <f t="shared" si="8"/>
        <v>275</v>
      </c>
      <c r="K48" s="33">
        <f t="shared" si="9"/>
        <v>11825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>
        <f t="shared" si="11"/>
        <v>275</v>
      </c>
      <c r="H49" s="21">
        <f t="shared" si="12"/>
        <v>0</v>
      </c>
      <c r="I49" s="32">
        <f t="shared" si="10"/>
        <v>43</v>
      </c>
      <c r="J49" s="40">
        <f t="shared" si="8"/>
        <v>275</v>
      </c>
      <c r="K49" s="33">
        <f t="shared" si="9"/>
        <v>11825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>
        <f t="shared" si="11"/>
        <v>275</v>
      </c>
      <c r="H50" s="21">
        <f t="shared" si="12"/>
        <v>0</v>
      </c>
      <c r="I50" s="32">
        <f t="shared" si="10"/>
        <v>43</v>
      </c>
      <c r="J50" s="40">
        <f t="shared" si="8"/>
        <v>275</v>
      </c>
      <c r="K50" s="33">
        <f t="shared" si="9"/>
        <v>11825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ref="I51:I59" si="13">+I50+C51-F51</f>
        <v>43</v>
      </c>
      <c r="J51" s="40">
        <f t="shared" si="8"/>
        <v>275</v>
      </c>
      <c r="K51" s="33">
        <f t="shared" si="9"/>
        <v>11825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>
        <f t="shared" ref="G52:G59" si="14">J51</f>
        <v>275</v>
      </c>
      <c r="H52" s="21">
        <f t="shared" ref="H52:H59" si="15">G52*F52</f>
        <v>0</v>
      </c>
      <c r="I52" s="32">
        <f t="shared" si="13"/>
        <v>43</v>
      </c>
      <c r="J52" s="40">
        <f t="shared" si="8"/>
        <v>275</v>
      </c>
      <c r="K52" s="33">
        <f t="shared" si="9"/>
        <v>11825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>
        <f t="shared" si="14"/>
        <v>275</v>
      </c>
      <c r="H53" s="21">
        <f t="shared" si="15"/>
        <v>0</v>
      </c>
      <c r="I53" s="32">
        <f t="shared" si="13"/>
        <v>43</v>
      </c>
      <c r="J53" s="40">
        <f t="shared" si="8"/>
        <v>275</v>
      </c>
      <c r="K53" s="33">
        <f t="shared" si="9"/>
        <v>11825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>
        <f t="shared" si="14"/>
        <v>275</v>
      </c>
      <c r="H54" s="21">
        <f t="shared" si="15"/>
        <v>0</v>
      </c>
      <c r="I54" s="32">
        <f t="shared" si="13"/>
        <v>43</v>
      </c>
      <c r="J54" s="40">
        <f t="shared" si="8"/>
        <v>275</v>
      </c>
      <c r="K54" s="33">
        <f t="shared" si="9"/>
        <v>11825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>
        <f t="shared" si="14"/>
        <v>275</v>
      </c>
      <c r="H55" s="21">
        <f t="shared" si="15"/>
        <v>0</v>
      </c>
      <c r="I55" s="32">
        <f t="shared" si="13"/>
        <v>43</v>
      </c>
      <c r="J55" s="40">
        <f t="shared" si="8"/>
        <v>275</v>
      </c>
      <c r="K55" s="33">
        <f t="shared" si="9"/>
        <v>11825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>
        <f t="shared" si="14"/>
        <v>275</v>
      </c>
      <c r="H56" s="21">
        <f t="shared" si="15"/>
        <v>0</v>
      </c>
      <c r="I56" s="32">
        <f t="shared" si="13"/>
        <v>43</v>
      </c>
      <c r="J56" s="40">
        <f t="shared" si="8"/>
        <v>275</v>
      </c>
      <c r="K56" s="33">
        <f t="shared" si="9"/>
        <v>11825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>
        <f t="shared" si="14"/>
        <v>275</v>
      </c>
      <c r="H57" s="21">
        <f t="shared" si="15"/>
        <v>0</v>
      </c>
      <c r="I57" s="32">
        <f t="shared" si="13"/>
        <v>43</v>
      </c>
      <c r="J57" s="40">
        <f t="shared" si="8"/>
        <v>275</v>
      </c>
      <c r="K57" s="33">
        <f t="shared" si="9"/>
        <v>11825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>
        <f t="shared" si="14"/>
        <v>275</v>
      </c>
      <c r="H58" s="21">
        <f t="shared" si="15"/>
        <v>0</v>
      </c>
      <c r="I58" s="32">
        <f t="shared" si="13"/>
        <v>43</v>
      </c>
      <c r="J58" s="40">
        <f t="shared" si="8"/>
        <v>275</v>
      </c>
      <c r="K58" s="33">
        <f t="shared" si="9"/>
        <v>11825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>
        <f t="shared" si="14"/>
        <v>275</v>
      </c>
      <c r="H59" s="21">
        <f t="shared" si="15"/>
        <v>0</v>
      </c>
      <c r="I59" s="32">
        <f t="shared" si="13"/>
        <v>43</v>
      </c>
      <c r="J59" s="40">
        <f t="shared" si="8"/>
        <v>275</v>
      </c>
      <c r="K59" s="33">
        <f t="shared" si="9"/>
        <v>11825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10"/>
        <v>43</v>
      </c>
      <c r="J60" s="40">
        <f t="shared" si="8"/>
        <v>275</v>
      </c>
      <c r="K60" s="33">
        <f t="shared" si="9"/>
        <v>11825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10"/>
        <v>43</v>
      </c>
      <c r="J61" s="40">
        <f t="shared" si="8"/>
        <v>275</v>
      </c>
      <c r="K61" s="33">
        <f t="shared" si="9"/>
        <v>11825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10"/>
        <v>43</v>
      </c>
      <c r="J62" s="40">
        <f t="shared" si="8"/>
        <v>275</v>
      </c>
      <c r="K62" s="33">
        <f t="shared" si="9"/>
        <v>11825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0"/>
        <v>43</v>
      </c>
      <c r="J63" s="40">
        <f t="shared" si="8"/>
        <v>275</v>
      </c>
      <c r="K63" s="33">
        <f t="shared" si="9"/>
        <v>11825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0"/>
        <v>43</v>
      </c>
      <c r="J64" s="40">
        <f t="shared" si="8"/>
        <v>275</v>
      </c>
      <c r="K64" s="33">
        <f t="shared" si="9"/>
        <v>11825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0"/>
        <v>43</v>
      </c>
      <c r="J65" s="40">
        <f t="shared" si="8"/>
        <v>275</v>
      </c>
      <c r="K65" s="33">
        <f t="shared" si="9"/>
        <v>11825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0"/>
        <v>43</v>
      </c>
      <c r="J66" s="40">
        <f t="shared" si="8"/>
        <v>275</v>
      </c>
      <c r="K66" s="33">
        <f t="shared" si="9"/>
        <v>11825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0"/>
        <v>43</v>
      </c>
      <c r="J67" s="40">
        <f t="shared" si="8"/>
        <v>275</v>
      </c>
      <c r="K67" s="33">
        <f t="shared" si="9"/>
        <v>11825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0"/>
        <v>43</v>
      </c>
      <c r="J68" s="40">
        <f t="shared" si="8"/>
        <v>275</v>
      </c>
      <c r="K68" s="33">
        <f t="shared" si="9"/>
        <v>11825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0"/>
        <v>43</v>
      </c>
      <c r="J69" s="40">
        <f t="shared" si="8"/>
        <v>275</v>
      </c>
      <c r="K69" s="33">
        <f t="shared" si="9"/>
        <v>11825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0"/>
        <v>43</v>
      </c>
      <c r="J70" s="40">
        <f t="shared" si="8"/>
        <v>275</v>
      </c>
      <c r="K70" s="33">
        <f t="shared" si="9"/>
        <v>11825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0"/>
        <v>43</v>
      </c>
      <c r="J71" s="40">
        <f t="shared" si="8"/>
        <v>275</v>
      </c>
      <c r="K71" s="33">
        <f t="shared" si="9"/>
        <v>11825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0"/>
        <v>43</v>
      </c>
      <c r="J72" s="40">
        <f t="shared" si="8"/>
        <v>275</v>
      </c>
      <c r="K72" s="33">
        <f t="shared" si="9"/>
        <v>11825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0"/>
        <v>43</v>
      </c>
      <c r="J73" s="40">
        <f t="shared" si="8"/>
        <v>275</v>
      </c>
      <c r="K73" s="33">
        <f t="shared" si="9"/>
        <v>11825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0"/>
        <v>43</v>
      </c>
      <c r="J74" s="40">
        <f t="shared" si="8"/>
        <v>275</v>
      </c>
      <c r="K74" s="33">
        <f t="shared" si="9"/>
        <v>11825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0"/>
        <v>43</v>
      </c>
      <c r="J75" s="40">
        <f t="shared" si="8"/>
        <v>275</v>
      </c>
      <c r="K75" s="33">
        <f t="shared" si="9"/>
        <v>11825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0"/>
        <v>43</v>
      </c>
      <c r="J76" s="40">
        <f t="shared" si="8"/>
        <v>275</v>
      </c>
      <c r="K76" s="33">
        <f t="shared" si="9"/>
        <v>11825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0"/>
        <v>43</v>
      </c>
      <c r="J77" s="40">
        <f t="shared" si="8"/>
        <v>275</v>
      </c>
      <c r="K77" s="33">
        <f t="shared" si="9"/>
        <v>11825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0"/>
        <v>43</v>
      </c>
      <c r="J78" s="40">
        <f t="shared" si="8"/>
        <v>275</v>
      </c>
      <c r="K78" s="33">
        <f t="shared" si="9"/>
        <v>11825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0"/>
        <v>43</v>
      </c>
      <c r="J79" s="40">
        <f t="shared" si="8"/>
        <v>275</v>
      </c>
      <c r="K79" s="33">
        <f t="shared" si="9"/>
        <v>11825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0"/>
        <v>43</v>
      </c>
      <c r="J80" s="40">
        <f t="shared" si="8"/>
        <v>275</v>
      </c>
      <c r="K80" s="33">
        <f t="shared" si="9"/>
        <v>11825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0"/>
        <v>43</v>
      </c>
      <c r="J81" s="40">
        <f t="shared" si="8"/>
        <v>275</v>
      </c>
      <c r="K81" s="33">
        <f t="shared" si="9"/>
        <v>11825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0"/>
        <v>43</v>
      </c>
      <c r="J82" s="40">
        <f t="shared" si="8"/>
        <v>275</v>
      </c>
      <c r="K82" s="33">
        <f t="shared" si="9"/>
        <v>11825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0"/>
        <v>43</v>
      </c>
      <c r="J83" s="40">
        <f t="shared" si="8"/>
        <v>275</v>
      </c>
      <c r="K83" s="33">
        <f t="shared" si="9"/>
        <v>11825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0"/>
        <v>43</v>
      </c>
      <c r="J84" s="40">
        <f t="shared" si="8"/>
        <v>275</v>
      </c>
      <c r="K84" s="33">
        <f t="shared" si="9"/>
        <v>11825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0"/>
        <v>43</v>
      </c>
      <c r="J85" s="40">
        <f t="shared" si="8"/>
        <v>275</v>
      </c>
      <c r="K85" s="33">
        <f t="shared" si="9"/>
        <v>11825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0"/>
        <v>43</v>
      </c>
      <c r="J86" s="40">
        <f t="shared" si="8"/>
        <v>275</v>
      </c>
      <c r="K86" s="33">
        <f t="shared" si="9"/>
        <v>11825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0"/>
        <v>43</v>
      </c>
      <c r="J87" s="40">
        <f t="shared" si="8"/>
        <v>275</v>
      </c>
      <c r="K87" s="33">
        <f t="shared" si="9"/>
        <v>11825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0"/>
        <v>43</v>
      </c>
      <c r="J88" s="40">
        <f t="shared" si="8"/>
        <v>275</v>
      </c>
      <c r="K88" s="33">
        <f t="shared" si="9"/>
        <v>11825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0"/>
        <v>43</v>
      </c>
      <c r="J89" s="40">
        <f t="shared" si="8"/>
        <v>275</v>
      </c>
      <c r="K89" s="33">
        <f t="shared" si="9"/>
        <v>11825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0"/>
        <v>43</v>
      </c>
      <c r="J90" s="40">
        <f t="shared" si="8"/>
        <v>275</v>
      </c>
      <c r="K90" s="33">
        <f t="shared" si="9"/>
        <v>11825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0"/>
        <v>43</v>
      </c>
      <c r="J91" s="40">
        <f t="shared" si="8"/>
        <v>275</v>
      </c>
      <c r="K91" s="33">
        <f t="shared" si="9"/>
        <v>11825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0"/>
        <v>43</v>
      </c>
      <c r="J92" s="40">
        <f t="shared" si="8"/>
        <v>275</v>
      </c>
      <c r="K92" s="33">
        <f t="shared" si="9"/>
        <v>11825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0"/>
        <v>43</v>
      </c>
      <c r="J93" s="40">
        <f t="shared" si="8"/>
        <v>275</v>
      </c>
      <c r="K93" s="33">
        <f t="shared" si="9"/>
        <v>11825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0"/>
        <v>43</v>
      </c>
      <c r="J94" s="40">
        <f t="shared" ref="J94:J117" si="16">ROUND(((K93+E94)-H94)/I94,2)</f>
        <v>275</v>
      </c>
      <c r="K94" s="33">
        <f t="shared" ref="K94:K117" si="17">ROUND(I94*J94,2)</f>
        <v>11825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0"/>
        <v>43</v>
      </c>
      <c r="J95" s="40">
        <f t="shared" si="16"/>
        <v>275</v>
      </c>
      <c r="K95" s="33">
        <f t="shared" si="17"/>
        <v>11825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ref="I96:I117" si="18">+I95+C96-F96</f>
        <v>43</v>
      </c>
      <c r="J96" s="40">
        <f t="shared" si="16"/>
        <v>275</v>
      </c>
      <c r="K96" s="33">
        <f t="shared" si="17"/>
        <v>11825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8"/>
        <v>43</v>
      </c>
      <c r="J97" s="40">
        <f t="shared" si="16"/>
        <v>275</v>
      </c>
      <c r="K97" s="33">
        <f t="shared" si="17"/>
        <v>11825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8"/>
        <v>43</v>
      </c>
      <c r="J98" s="40">
        <f t="shared" si="16"/>
        <v>275</v>
      </c>
      <c r="K98" s="33">
        <f t="shared" si="17"/>
        <v>11825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8"/>
        <v>43</v>
      </c>
      <c r="J99" s="40">
        <f t="shared" si="16"/>
        <v>275</v>
      </c>
      <c r="K99" s="33">
        <f t="shared" si="17"/>
        <v>11825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8"/>
        <v>43</v>
      </c>
      <c r="J100" s="40">
        <f t="shared" si="16"/>
        <v>275</v>
      </c>
      <c r="K100" s="33">
        <f t="shared" si="17"/>
        <v>11825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8"/>
        <v>43</v>
      </c>
      <c r="J101" s="40">
        <f t="shared" si="16"/>
        <v>275</v>
      </c>
      <c r="K101" s="33">
        <f t="shared" si="17"/>
        <v>11825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8"/>
        <v>43</v>
      </c>
      <c r="J102" s="40">
        <f t="shared" si="16"/>
        <v>275</v>
      </c>
      <c r="K102" s="33">
        <f t="shared" si="17"/>
        <v>11825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8"/>
        <v>43</v>
      </c>
      <c r="J103" s="40">
        <f t="shared" si="16"/>
        <v>275</v>
      </c>
      <c r="K103" s="33">
        <f t="shared" si="17"/>
        <v>11825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8"/>
        <v>43</v>
      </c>
      <c r="J104" s="40">
        <f t="shared" si="16"/>
        <v>275</v>
      </c>
      <c r="K104" s="33">
        <f t="shared" si="17"/>
        <v>11825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8"/>
        <v>43</v>
      </c>
      <c r="J105" s="40">
        <f t="shared" si="16"/>
        <v>275</v>
      </c>
      <c r="K105" s="33">
        <f t="shared" si="17"/>
        <v>11825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8"/>
        <v>43</v>
      </c>
      <c r="J106" s="40">
        <f t="shared" si="16"/>
        <v>275</v>
      </c>
      <c r="K106" s="33">
        <f t="shared" si="17"/>
        <v>11825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8"/>
        <v>43</v>
      </c>
      <c r="J107" s="40">
        <f t="shared" si="16"/>
        <v>275</v>
      </c>
      <c r="K107" s="33">
        <f t="shared" si="17"/>
        <v>11825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8"/>
        <v>43</v>
      </c>
      <c r="J108" s="40">
        <f t="shared" si="16"/>
        <v>275</v>
      </c>
      <c r="K108" s="33">
        <f t="shared" si="17"/>
        <v>11825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8"/>
        <v>43</v>
      </c>
      <c r="J109" s="40">
        <f t="shared" si="16"/>
        <v>275</v>
      </c>
      <c r="K109" s="33">
        <f t="shared" si="17"/>
        <v>11825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8"/>
        <v>43</v>
      </c>
      <c r="J110" s="40">
        <f t="shared" si="16"/>
        <v>275</v>
      </c>
      <c r="K110" s="33">
        <f t="shared" si="17"/>
        <v>11825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8"/>
        <v>43</v>
      </c>
      <c r="J111" s="40">
        <f t="shared" si="16"/>
        <v>275</v>
      </c>
      <c r="K111" s="33">
        <f t="shared" si="17"/>
        <v>11825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8"/>
        <v>43</v>
      </c>
      <c r="J112" s="40">
        <f t="shared" si="16"/>
        <v>275</v>
      </c>
      <c r="K112" s="33">
        <f t="shared" si="17"/>
        <v>11825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8"/>
        <v>43</v>
      </c>
      <c r="J113" s="40">
        <f t="shared" si="16"/>
        <v>275</v>
      </c>
      <c r="K113" s="33">
        <f t="shared" si="17"/>
        <v>11825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8"/>
        <v>43</v>
      </c>
      <c r="J114" s="40">
        <f t="shared" si="16"/>
        <v>275</v>
      </c>
      <c r="K114" s="33">
        <f t="shared" si="17"/>
        <v>11825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8"/>
        <v>43</v>
      </c>
      <c r="J115" s="40">
        <f t="shared" si="16"/>
        <v>275</v>
      </c>
      <c r="K115" s="33">
        <f t="shared" si="17"/>
        <v>11825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8"/>
        <v>43</v>
      </c>
      <c r="J116" s="40">
        <f t="shared" si="16"/>
        <v>275</v>
      </c>
      <c r="K116" s="33">
        <f t="shared" si="17"/>
        <v>11825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8"/>
        <v>43</v>
      </c>
      <c r="J117" s="40">
        <f t="shared" si="16"/>
        <v>275</v>
      </c>
      <c r="K117" s="33">
        <f t="shared" si="17"/>
        <v>11825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32">
        <f>+I117+C118-F118</f>
        <v>43</v>
      </c>
      <c r="J118" s="40">
        <f>ROUND(((K117+E118)-H118)/I118,2)</f>
        <v>275</v>
      </c>
      <c r="K118" s="33">
        <f>ROUND(I118*J118,2)</f>
        <v>11825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2">
        <f>+I118+C119-F119</f>
        <v>43</v>
      </c>
      <c r="J119" s="40">
        <f>ROUND(((K118+E119)-H119)/I119,2)</f>
        <v>275</v>
      </c>
      <c r="K119" s="33">
        <f>ROUND(I119*J119,2)</f>
        <v>11825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32">
        <f>+I119+C120-F120</f>
        <v>43</v>
      </c>
      <c r="J120" s="40">
        <f>ROUND(((K119+E120)-H120)/I120,2)</f>
        <v>275</v>
      </c>
      <c r="K120" s="33">
        <f>ROUND(I120*J120,2)</f>
        <v>11825</v>
      </c>
      <c r="L120" s="34"/>
    </row>
    <row r="121" spans="1:12">
      <c r="A121" s="17"/>
      <c r="B121" s="36"/>
      <c r="C121" s="28"/>
      <c r="D121" s="29"/>
      <c r="E121" s="21"/>
      <c r="F121" s="30"/>
      <c r="G121" s="31"/>
      <c r="H121" s="21"/>
      <c r="I121" s="32">
        <f>+I120+C121-F121</f>
        <v>43</v>
      </c>
      <c r="J121" s="40">
        <f>ROUND(((K120+E121)-H121)/I121,2)</f>
        <v>275</v>
      </c>
      <c r="K121" s="33">
        <f>ROUND(I121*J121,2)</f>
        <v>11825</v>
      </c>
      <c r="L121" s="34"/>
    </row>
    <row r="122" spans="1:12">
      <c r="A122" s="17"/>
      <c r="B122" s="36"/>
      <c r="C122" s="28"/>
      <c r="D122" s="29"/>
      <c r="E122" s="21"/>
      <c r="F122" s="30"/>
      <c r="G122" s="31"/>
      <c r="H122" s="21"/>
      <c r="I122" s="32">
        <f>+I121+C122-F122</f>
        <v>43</v>
      </c>
      <c r="J122" s="40">
        <f>ROUND(((K121+E122)-H122)/I122,2)</f>
        <v>275</v>
      </c>
      <c r="K122" s="33">
        <f>ROUND(I122*J122,2)</f>
        <v>11825</v>
      </c>
      <c r="L122" s="34"/>
    </row>
  </sheetData>
  <mergeCells count="23">
    <mergeCell ref="M11:M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7030A0"/>
    <pageSetUpPr fitToPage="1"/>
  </sheetPr>
  <dimension ref="A1:M120"/>
  <sheetViews>
    <sheetView topLeftCell="A7" zoomScaleNormal="100" zoomScaleSheetLayoutView="100" workbookViewId="0">
      <selection activeCell="M31" sqref="M3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184</v>
      </c>
      <c r="L8" s="11"/>
    </row>
    <row r="9" spans="1:13" ht="15" customHeight="1">
      <c r="A9" s="12" t="s">
        <v>9</v>
      </c>
      <c r="D9" s="10" t="s">
        <v>183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20</v>
      </c>
      <c r="J14" s="25">
        <v>526.79</v>
      </c>
      <c r="K14" s="21">
        <f>J14*I14</f>
        <v>10535.8</v>
      </c>
      <c r="L14" s="26"/>
    </row>
    <row r="15" spans="1:13">
      <c r="A15" s="17">
        <v>45299</v>
      </c>
      <c r="B15" s="36" t="s">
        <v>570</v>
      </c>
      <c r="C15" s="28"/>
      <c r="D15" s="29"/>
      <c r="E15" s="21"/>
      <c r="F15" s="30">
        <v>2</v>
      </c>
      <c r="G15" s="31">
        <f t="shared" ref="G15:G20" si="1">J14</f>
        <v>526.79</v>
      </c>
      <c r="H15" s="21">
        <f t="shared" si="0"/>
        <v>1053.58</v>
      </c>
      <c r="I15" s="32">
        <f>+I14+C15-F15</f>
        <v>18</v>
      </c>
      <c r="J15" s="40">
        <f>ROUND(((K14+E15)-H15)/I15,2)</f>
        <v>526.79</v>
      </c>
      <c r="K15" s="33">
        <f>ROUND(I15*J15,2)</f>
        <v>9482.2199999999993</v>
      </c>
      <c r="L15" s="34"/>
      <c r="M15" s="165" t="s">
        <v>582</v>
      </c>
    </row>
    <row r="16" spans="1:13" ht="17.100000000000001" customHeight="1">
      <c r="A16" s="17">
        <v>45309</v>
      </c>
      <c r="B16" s="36" t="s">
        <v>497</v>
      </c>
      <c r="C16" s="28"/>
      <c r="D16" s="29"/>
      <c r="E16" s="21"/>
      <c r="F16" s="30">
        <v>1</v>
      </c>
      <c r="G16" s="31">
        <f t="shared" si="1"/>
        <v>526.79</v>
      </c>
      <c r="H16" s="21">
        <f t="shared" si="0"/>
        <v>526.79</v>
      </c>
      <c r="I16" s="32">
        <f>+I15+C16-F16</f>
        <v>17</v>
      </c>
      <c r="J16" s="40">
        <f>ROUND(((K15+E16)-H16)/I16,2)</f>
        <v>526.79</v>
      </c>
      <c r="K16" s="33">
        <f>ROUND(I16*J16,2)</f>
        <v>8955.43</v>
      </c>
      <c r="L16" s="34"/>
      <c r="M16" s="165" t="s">
        <v>623</v>
      </c>
    </row>
    <row r="17" spans="1:13" ht="17.100000000000001" customHeight="1">
      <c r="A17" s="17">
        <v>45315</v>
      </c>
      <c r="B17" s="36" t="s">
        <v>570</v>
      </c>
      <c r="C17" s="28"/>
      <c r="D17" s="29"/>
      <c r="E17" s="21"/>
      <c r="F17" s="30">
        <v>1</v>
      </c>
      <c r="G17" s="31">
        <f t="shared" si="1"/>
        <v>526.79</v>
      </c>
      <c r="H17" s="21">
        <f t="shared" si="0"/>
        <v>526.79</v>
      </c>
      <c r="I17" s="32">
        <f t="shared" ref="I17:I42" si="2">+I16+C17-F17</f>
        <v>16</v>
      </c>
      <c r="J17" s="40">
        <f t="shared" ref="J17:J42" si="3">ROUND(((K16+E17)-H17)/I17,2)</f>
        <v>526.79</v>
      </c>
      <c r="K17" s="33">
        <f t="shared" ref="K17:K42" si="4">ROUND(I17*J17,2)</f>
        <v>8428.64</v>
      </c>
      <c r="L17" s="34"/>
      <c r="M17" s="165" t="s">
        <v>635</v>
      </c>
    </row>
    <row r="18" spans="1:13" ht="17.100000000000001" customHeight="1">
      <c r="A18" s="194">
        <v>45321</v>
      </c>
      <c r="B18" s="227" t="s">
        <v>574</v>
      </c>
      <c r="C18" s="196"/>
      <c r="D18" s="197"/>
      <c r="E18" s="198"/>
      <c r="F18" s="199">
        <v>2</v>
      </c>
      <c r="G18" s="208">
        <f t="shared" si="1"/>
        <v>526.79</v>
      </c>
      <c r="H18" s="198">
        <f t="shared" si="0"/>
        <v>1053.58</v>
      </c>
      <c r="I18" s="201">
        <f t="shared" si="2"/>
        <v>14</v>
      </c>
      <c r="J18" s="202">
        <f t="shared" si="3"/>
        <v>526.79</v>
      </c>
      <c r="K18" s="203">
        <f t="shared" si="4"/>
        <v>7375.06</v>
      </c>
      <c r="L18" s="204"/>
      <c r="M18" s="205" t="s">
        <v>643</v>
      </c>
    </row>
    <row r="19" spans="1:13" ht="17.100000000000001" customHeight="1">
      <c r="A19" s="17">
        <v>45323</v>
      </c>
      <c r="B19" s="17" t="s">
        <v>591</v>
      </c>
      <c r="C19" s="19"/>
      <c r="D19" s="20"/>
      <c r="E19" s="21"/>
      <c r="F19" s="22">
        <v>1</v>
      </c>
      <c r="G19" s="23">
        <f t="shared" si="1"/>
        <v>526.79</v>
      </c>
      <c r="H19" s="21">
        <f t="shared" si="0"/>
        <v>526.79</v>
      </c>
      <c r="I19" s="24">
        <f t="shared" si="2"/>
        <v>13</v>
      </c>
      <c r="J19" s="174">
        <f t="shared" si="3"/>
        <v>526.79</v>
      </c>
      <c r="K19" s="21">
        <f t="shared" si="4"/>
        <v>6848.27</v>
      </c>
      <c r="L19" s="26"/>
      <c r="M19" s="165" t="s">
        <v>649</v>
      </c>
    </row>
    <row r="20" spans="1:13" ht="17.100000000000001" customHeight="1">
      <c r="A20" s="194">
        <v>45323</v>
      </c>
      <c r="B20" s="207" t="s">
        <v>591</v>
      </c>
      <c r="C20" s="196"/>
      <c r="D20" s="197"/>
      <c r="E20" s="198"/>
      <c r="F20" s="199">
        <v>1</v>
      </c>
      <c r="G20" s="208">
        <f t="shared" si="1"/>
        <v>526.79</v>
      </c>
      <c r="H20" s="198">
        <f t="shared" ref="H20:H25" si="5">F20*G20</f>
        <v>526.79</v>
      </c>
      <c r="I20" s="201">
        <f t="shared" si="2"/>
        <v>12</v>
      </c>
      <c r="J20" s="202">
        <f t="shared" si="3"/>
        <v>526.79</v>
      </c>
      <c r="K20" s="203">
        <f t="shared" si="4"/>
        <v>6321.48</v>
      </c>
      <c r="L20" s="204"/>
      <c r="M20" s="205" t="s">
        <v>650</v>
      </c>
    </row>
    <row r="21" spans="1:13" ht="17.100000000000001" customHeight="1">
      <c r="A21" s="17">
        <v>37348</v>
      </c>
      <c r="B21" s="58" t="s">
        <v>570</v>
      </c>
      <c r="C21" s="19"/>
      <c r="D21" s="20"/>
      <c r="E21" s="21"/>
      <c r="F21" s="22">
        <v>2</v>
      </c>
      <c r="G21" s="23">
        <f t="shared" ref="G21:G26" si="6">J20</f>
        <v>526.79</v>
      </c>
      <c r="H21" s="21">
        <f t="shared" si="5"/>
        <v>1053.58</v>
      </c>
      <c r="I21" s="24">
        <f t="shared" si="2"/>
        <v>10</v>
      </c>
      <c r="J21" s="174">
        <f t="shared" si="3"/>
        <v>526.79</v>
      </c>
      <c r="K21" s="21">
        <f t="shared" si="4"/>
        <v>5267.9</v>
      </c>
      <c r="L21" s="26"/>
      <c r="M21" s="165" t="s">
        <v>793</v>
      </c>
    </row>
    <row r="22" spans="1:13" ht="17.100000000000001" customHeight="1">
      <c r="A22" s="17">
        <v>45400</v>
      </c>
      <c r="B22" s="36" t="s">
        <v>570</v>
      </c>
      <c r="C22" s="28"/>
      <c r="D22" s="29"/>
      <c r="E22" s="21"/>
      <c r="F22" s="30">
        <v>1</v>
      </c>
      <c r="G22" s="31">
        <f t="shared" si="6"/>
        <v>526.79</v>
      </c>
      <c r="H22" s="21">
        <f t="shared" si="5"/>
        <v>526.79</v>
      </c>
      <c r="I22" s="32">
        <f t="shared" si="2"/>
        <v>9</v>
      </c>
      <c r="J22" s="40">
        <f t="shared" si="3"/>
        <v>526.79</v>
      </c>
      <c r="K22" s="33">
        <f t="shared" si="4"/>
        <v>4741.1099999999997</v>
      </c>
      <c r="L22" s="34"/>
      <c r="M22" s="165" t="s">
        <v>839</v>
      </c>
    </row>
    <row r="23" spans="1:13" ht="17.100000000000001" customHeight="1">
      <c r="A23" s="194">
        <v>45405</v>
      </c>
      <c r="B23" s="207" t="s">
        <v>572</v>
      </c>
      <c r="C23" s="196"/>
      <c r="D23" s="197"/>
      <c r="E23" s="198"/>
      <c r="F23" s="199">
        <v>1</v>
      </c>
      <c r="G23" s="208">
        <f t="shared" si="6"/>
        <v>526.79</v>
      </c>
      <c r="H23" s="198">
        <f t="shared" si="5"/>
        <v>526.79</v>
      </c>
      <c r="I23" s="201">
        <f t="shared" si="2"/>
        <v>8</v>
      </c>
      <c r="J23" s="202">
        <f t="shared" si="3"/>
        <v>526.79</v>
      </c>
      <c r="K23" s="203">
        <f t="shared" si="4"/>
        <v>4214.32</v>
      </c>
      <c r="L23" s="204"/>
      <c r="M23" s="205" t="s">
        <v>847</v>
      </c>
    </row>
    <row r="24" spans="1:13" ht="17.100000000000001" customHeight="1">
      <c r="A24" s="17">
        <v>45418</v>
      </c>
      <c r="B24" s="58" t="s">
        <v>607</v>
      </c>
      <c r="C24" s="19"/>
      <c r="D24" s="20"/>
      <c r="E24" s="21"/>
      <c r="F24" s="22">
        <v>1</v>
      </c>
      <c r="G24" s="23">
        <f t="shared" si="6"/>
        <v>526.79</v>
      </c>
      <c r="H24" s="21">
        <f t="shared" si="5"/>
        <v>526.79</v>
      </c>
      <c r="I24" s="24">
        <f t="shared" si="2"/>
        <v>7</v>
      </c>
      <c r="J24" s="174">
        <f t="shared" si="3"/>
        <v>526.79</v>
      </c>
      <c r="K24" s="21">
        <f t="shared" si="4"/>
        <v>3687.53</v>
      </c>
      <c r="L24" s="26"/>
      <c r="M24" s="165" t="s">
        <v>874</v>
      </c>
    </row>
    <row r="25" spans="1:13" ht="17.100000000000001" customHeight="1">
      <c r="A25" s="194">
        <v>45427</v>
      </c>
      <c r="B25" s="207" t="s">
        <v>607</v>
      </c>
      <c r="C25" s="196"/>
      <c r="D25" s="197"/>
      <c r="E25" s="198"/>
      <c r="F25" s="199">
        <v>1</v>
      </c>
      <c r="G25" s="200">
        <f t="shared" si="6"/>
        <v>526.79</v>
      </c>
      <c r="H25" s="198">
        <f t="shared" si="5"/>
        <v>526.79</v>
      </c>
      <c r="I25" s="298">
        <f t="shared" ref="I25:I30" si="7">+I24+C25-F25</f>
        <v>6</v>
      </c>
      <c r="J25" s="299">
        <f>ROUND(((K24+E25)-H25)/I25,2)</f>
        <v>526.79</v>
      </c>
      <c r="K25" s="198">
        <f t="shared" ref="K25:K30" si="8">ROUND(I25*J25,2)</f>
        <v>3160.74</v>
      </c>
      <c r="L25" s="204"/>
      <c r="M25" s="205" t="s">
        <v>929</v>
      </c>
    </row>
    <row r="26" spans="1:13" ht="17.100000000000001" customHeight="1">
      <c r="A26" s="300">
        <v>45468</v>
      </c>
      <c r="B26" s="301" t="s">
        <v>572</v>
      </c>
      <c r="C26" s="302"/>
      <c r="D26" s="303"/>
      <c r="E26" s="304"/>
      <c r="F26" s="305">
        <v>2</v>
      </c>
      <c r="G26" s="306">
        <f t="shared" si="6"/>
        <v>526.79</v>
      </c>
      <c r="H26" s="304">
        <f>F26*G26</f>
        <v>1053.58</v>
      </c>
      <c r="I26" s="307">
        <f t="shared" si="7"/>
        <v>4</v>
      </c>
      <c r="J26" s="308">
        <f>ROUND(((K25+E26)-H26)/I26,2)</f>
        <v>526.79</v>
      </c>
      <c r="K26" s="304">
        <f t="shared" si="8"/>
        <v>2107.16</v>
      </c>
      <c r="L26" s="309"/>
      <c r="M26" s="310" t="s">
        <v>1003</v>
      </c>
    </row>
    <row r="27" spans="1:13" ht="17.100000000000001" customHeight="1">
      <c r="A27" s="17">
        <v>45490</v>
      </c>
      <c r="B27" s="58" t="s">
        <v>605</v>
      </c>
      <c r="C27" s="19"/>
      <c r="D27" s="20"/>
      <c r="E27" s="21"/>
      <c r="F27" s="22">
        <v>1</v>
      </c>
      <c r="G27" s="306">
        <f>J26</f>
        <v>526.79</v>
      </c>
      <c r="H27" s="304">
        <f>F27*G27</f>
        <v>526.79</v>
      </c>
      <c r="I27" s="307">
        <f t="shared" si="7"/>
        <v>3</v>
      </c>
      <c r="J27" s="308">
        <f>ROUND(((K26+E27)-H27)/I27,2)</f>
        <v>526.79</v>
      </c>
      <c r="K27" s="304">
        <f t="shared" si="8"/>
        <v>1580.37</v>
      </c>
      <c r="L27" s="26"/>
      <c r="M27" s="165" t="s">
        <v>1080</v>
      </c>
    </row>
    <row r="28" spans="1:13" ht="17.100000000000001" customHeight="1">
      <c r="A28" s="17">
        <v>45539</v>
      </c>
      <c r="B28" s="36" t="s">
        <v>605</v>
      </c>
      <c r="C28" s="28"/>
      <c r="D28" s="29"/>
      <c r="E28" s="21"/>
      <c r="F28" s="30">
        <v>1</v>
      </c>
      <c r="G28" s="306">
        <f>J27</f>
        <v>526.79</v>
      </c>
      <c r="H28" s="304">
        <f>F28*G28</f>
        <v>526.79</v>
      </c>
      <c r="I28" s="307">
        <f t="shared" si="7"/>
        <v>2</v>
      </c>
      <c r="J28" s="308">
        <f>ROUND(((K27+E28)-H28)/I28,2)</f>
        <v>526.79</v>
      </c>
      <c r="K28" s="304">
        <f t="shared" si="8"/>
        <v>1053.58</v>
      </c>
      <c r="L28" s="34"/>
      <c r="M28" s="165" t="s">
        <v>1232</v>
      </c>
    </row>
    <row r="29" spans="1:13" ht="17.100000000000001" customHeight="1">
      <c r="A29" s="17">
        <v>45572</v>
      </c>
      <c r="B29" s="36" t="s">
        <v>566</v>
      </c>
      <c r="C29" s="28"/>
      <c r="D29" s="29"/>
      <c r="E29" s="21"/>
      <c r="F29" s="30">
        <v>1</v>
      </c>
      <c r="G29" s="306">
        <f>J28</f>
        <v>526.79</v>
      </c>
      <c r="H29" s="304">
        <f>F29*G29</f>
        <v>526.79</v>
      </c>
      <c r="I29" s="307">
        <f t="shared" si="7"/>
        <v>1</v>
      </c>
      <c r="J29" s="308">
        <f>ROUND(((K28+E29)-H29)/I29,2)</f>
        <v>526.79</v>
      </c>
      <c r="K29" s="304">
        <f t="shared" si="8"/>
        <v>526.79</v>
      </c>
      <c r="L29" s="34"/>
      <c r="M29" s="165" t="s">
        <v>1342</v>
      </c>
    </row>
    <row r="30" spans="1:13" ht="17.100000000000001" customHeight="1">
      <c r="A30" s="17">
        <v>45579</v>
      </c>
      <c r="B30" s="36" t="s">
        <v>566</v>
      </c>
      <c r="C30" s="28"/>
      <c r="D30" s="29"/>
      <c r="E30" s="21"/>
      <c r="F30" s="30">
        <v>1</v>
      </c>
      <c r="G30" s="306">
        <f>J29</f>
        <v>526.79</v>
      </c>
      <c r="H30" s="304">
        <f>F30*G30</f>
        <v>526.79</v>
      </c>
      <c r="I30" s="307">
        <f t="shared" si="7"/>
        <v>0</v>
      </c>
      <c r="J30" s="308">
        <v>0</v>
      </c>
      <c r="K30" s="304">
        <f t="shared" si="8"/>
        <v>0</v>
      </c>
      <c r="L30" s="34"/>
      <c r="M30" s="165" t="s">
        <v>1377</v>
      </c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2"/>
        <v>0</v>
      </c>
      <c r="J31" s="40" t="e">
        <f t="shared" si="3"/>
        <v>#DIV/0!</v>
      </c>
      <c r="K31" s="33" t="e">
        <f t="shared" si="4"/>
        <v>#DIV/0!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2"/>
        <v>0</v>
      </c>
      <c r="J32" s="40" t="e">
        <f t="shared" si="3"/>
        <v>#DIV/0!</v>
      </c>
      <c r="K32" s="33" t="e">
        <f t="shared" si="4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2"/>
        <v>0</v>
      </c>
      <c r="J33" s="40" t="e">
        <f t="shared" si="3"/>
        <v>#DIV/0!</v>
      </c>
      <c r="K33" s="33" t="e">
        <f t="shared" si="4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2"/>
        <v>0</v>
      </c>
      <c r="J34" s="40" t="e">
        <f t="shared" si="3"/>
        <v>#DIV/0!</v>
      </c>
      <c r="K34" s="33" t="e">
        <f t="shared" si="4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2"/>
        <v>0</v>
      </c>
      <c r="J35" s="40" t="e">
        <f t="shared" si="3"/>
        <v>#DIV/0!</v>
      </c>
      <c r="K35" s="33" t="e">
        <f t="shared" si="4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2"/>
        <v>0</v>
      </c>
      <c r="J36" s="40" t="e">
        <f t="shared" si="3"/>
        <v>#DIV/0!</v>
      </c>
      <c r="K36" s="33" t="e">
        <f t="shared" si="4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2"/>
        <v>0</v>
      </c>
      <c r="J37" s="40" t="e">
        <f t="shared" si="3"/>
        <v>#DIV/0!</v>
      </c>
      <c r="K37" s="33" t="e">
        <f t="shared" si="4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2"/>
        <v>0</v>
      </c>
      <c r="J38" s="40" t="e">
        <f t="shared" si="3"/>
        <v>#DIV/0!</v>
      </c>
      <c r="K38" s="33" t="e">
        <f t="shared" si="4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2"/>
        <v>0</v>
      </c>
      <c r="J39" s="40" t="e">
        <f t="shared" si="3"/>
        <v>#DIV/0!</v>
      </c>
      <c r="K39" s="33" t="e">
        <f t="shared" si="4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2"/>
        <v>0</v>
      </c>
      <c r="J40" s="40" t="e">
        <f t="shared" si="3"/>
        <v>#DIV/0!</v>
      </c>
      <c r="K40" s="33" t="e">
        <f t="shared" si="4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2"/>
        <v>0</v>
      </c>
      <c r="J41" s="40" t="e">
        <f t="shared" si="3"/>
        <v>#DIV/0!</v>
      </c>
      <c r="K41" s="33" t="e">
        <f t="shared" si="4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2"/>
        <v>0</v>
      </c>
      <c r="J42" s="40" t="e">
        <f t="shared" si="3"/>
        <v>#DIV/0!</v>
      </c>
      <c r="K42" s="33" t="e">
        <f t="shared" si="4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ref="I43:I106" si="9">+I42+C43-F43</f>
        <v>0</v>
      </c>
      <c r="J43" s="40" t="e">
        <f t="shared" ref="J43:J106" si="10">ROUND(((K42+E43)-H43)/I43,2)</f>
        <v>#DIV/0!</v>
      </c>
      <c r="K43" s="33" t="e">
        <f t="shared" ref="K43:K106" si="11">ROUND(I43*J43,2)</f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9"/>
        <v>0</v>
      </c>
      <c r="J44" s="40" t="e">
        <f t="shared" si="10"/>
        <v>#DIV/0!</v>
      </c>
      <c r="K44" s="33" t="e">
        <f t="shared" si="11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9"/>
        <v>0</v>
      </c>
      <c r="J45" s="40" t="e">
        <f t="shared" si="10"/>
        <v>#DIV/0!</v>
      </c>
      <c r="K45" s="33" t="e">
        <f t="shared" si="11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9"/>
        <v>0</v>
      </c>
      <c r="J46" s="40" t="e">
        <f t="shared" si="10"/>
        <v>#DIV/0!</v>
      </c>
      <c r="K46" s="33" t="e">
        <f t="shared" si="11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9"/>
        <v>0</v>
      </c>
      <c r="J47" s="40" t="e">
        <f t="shared" si="10"/>
        <v>#DIV/0!</v>
      </c>
      <c r="K47" s="33" t="e">
        <f t="shared" si="11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9"/>
        <v>0</v>
      </c>
      <c r="J48" s="40" t="e">
        <f t="shared" si="10"/>
        <v>#DIV/0!</v>
      </c>
      <c r="K48" s="33" t="e">
        <f t="shared" si="11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9"/>
        <v>0</v>
      </c>
      <c r="J49" s="40" t="e">
        <f t="shared" si="10"/>
        <v>#DIV/0!</v>
      </c>
      <c r="K49" s="33" t="e">
        <f t="shared" si="11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9"/>
        <v>0</v>
      </c>
      <c r="J50" s="40" t="e">
        <f t="shared" si="10"/>
        <v>#DIV/0!</v>
      </c>
      <c r="K50" s="33" t="e">
        <f t="shared" si="11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9"/>
        <v>0</v>
      </c>
      <c r="J51" s="40" t="e">
        <f t="shared" si="10"/>
        <v>#DIV/0!</v>
      </c>
      <c r="K51" s="33" t="e">
        <f t="shared" si="11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9"/>
        <v>0</v>
      </c>
      <c r="J52" s="40" t="e">
        <f t="shared" si="10"/>
        <v>#DIV/0!</v>
      </c>
      <c r="K52" s="33" t="e">
        <f t="shared" si="11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9"/>
        <v>0</v>
      </c>
      <c r="J53" s="40" t="e">
        <f t="shared" si="10"/>
        <v>#DIV/0!</v>
      </c>
      <c r="K53" s="33" t="e">
        <f t="shared" si="11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9"/>
        <v>0</v>
      </c>
      <c r="J54" s="40" t="e">
        <f t="shared" si="10"/>
        <v>#DIV/0!</v>
      </c>
      <c r="K54" s="33" t="e">
        <f t="shared" si="11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9"/>
        <v>0</v>
      </c>
      <c r="J55" s="40" t="e">
        <f t="shared" si="10"/>
        <v>#DIV/0!</v>
      </c>
      <c r="K55" s="33" t="e">
        <f t="shared" si="11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9"/>
        <v>0</v>
      </c>
      <c r="J56" s="40" t="e">
        <f t="shared" si="10"/>
        <v>#DIV/0!</v>
      </c>
      <c r="K56" s="33" t="e">
        <f t="shared" si="11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9"/>
        <v>0</v>
      </c>
      <c r="J57" s="40" t="e">
        <f t="shared" si="10"/>
        <v>#DIV/0!</v>
      </c>
      <c r="K57" s="33" t="e">
        <f t="shared" si="11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9"/>
        <v>0</v>
      </c>
      <c r="J58" s="40" t="e">
        <f t="shared" si="10"/>
        <v>#DIV/0!</v>
      </c>
      <c r="K58" s="33" t="e">
        <f t="shared" si="11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9"/>
        <v>0</v>
      </c>
      <c r="J59" s="40" t="e">
        <f t="shared" si="10"/>
        <v>#DIV/0!</v>
      </c>
      <c r="K59" s="33" t="e">
        <f t="shared" si="11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9"/>
        <v>0</v>
      </c>
      <c r="J60" s="40" t="e">
        <f t="shared" si="10"/>
        <v>#DIV/0!</v>
      </c>
      <c r="K60" s="33" t="e">
        <f t="shared" si="11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9"/>
        <v>0</v>
      </c>
      <c r="J61" s="40" t="e">
        <f t="shared" si="10"/>
        <v>#DIV/0!</v>
      </c>
      <c r="K61" s="33" t="e">
        <f t="shared" si="11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9"/>
        <v>0</v>
      </c>
      <c r="J62" s="40" t="e">
        <f t="shared" si="10"/>
        <v>#DIV/0!</v>
      </c>
      <c r="K62" s="33" t="e">
        <f t="shared" si="11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9"/>
        <v>0</v>
      </c>
      <c r="J63" s="40" t="e">
        <f t="shared" si="10"/>
        <v>#DIV/0!</v>
      </c>
      <c r="K63" s="33" t="e">
        <f t="shared" si="11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9"/>
        <v>0</v>
      </c>
      <c r="J64" s="40" t="e">
        <f t="shared" si="10"/>
        <v>#DIV/0!</v>
      </c>
      <c r="K64" s="33" t="e">
        <f t="shared" si="11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9"/>
        <v>0</v>
      </c>
      <c r="J65" s="40" t="e">
        <f t="shared" si="10"/>
        <v>#DIV/0!</v>
      </c>
      <c r="K65" s="33" t="e">
        <f t="shared" si="11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9"/>
        <v>0</v>
      </c>
      <c r="J66" s="40" t="e">
        <f t="shared" si="10"/>
        <v>#DIV/0!</v>
      </c>
      <c r="K66" s="33" t="e">
        <f t="shared" si="11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9"/>
        <v>0</v>
      </c>
      <c r="J67" s="40" t="e">
        <f t="shared" si="10"/>
        <v>#DIV/0!</v>
      </c>
      <c r="K67" s="33" t="e">
        <f t="shared" si="11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9"/>
        <v>0</v>
      </c>
      <c r="J68" s="40" t="e">
        <f t="shared" si="10"/>
        <v>#DIV/0!</v>
      </c>
      <c r="K68" s="33" t="e">
        <f t="shared" si="11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9"/>
        <v>0</v>
      </c>
      <c r="J69" s="40" t="e">
        <f t="shared" si="10"/>
        <v>#DIV/0!</v>
      </c>
      <c r="K69" s="33" t="e">
        <f t="shared" si="11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9"/>
        <v>0</v>
      </c>
      <c r="J70" s="40" t="e">
        <f t="shared" si="10"/>
        <v>#DIV/0!</v>
      </c>
      <c r="K70" s="33" t="e">
        <f t="shared" si="11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9"/>
        <v>0</v>
      </c>
      <c r="J71" s="40" t="e">
        <f t="shared" si="10"/>
        <v>#DIV/0!</v>
      </c>
      <c r="K71" s="33" t="e">
        <f t="shared" si="11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9"/>
        <v>0</v>
      </c>
      <c r="J72" s="40" t="e">
        <f t="shared" si="10"/>
        <v>#DIV/0!</v>
      </c>
      <c r="K72" s="33" t="e">
        <f t="shared" si="11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9"/>
        <v>0</v>
      </c>
      <c r="J73" s="40" t="e">
        <f t="shared" si="10"/>
        <v>#DIV/0!</v>
      </c>
      <c r="K73" s="33" t="e">
        <f t="shared" si="11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9"/>
        <v>0</v>
      </c>
      <c r="J74" s="40" t="e">
        <f t="shared" si="10"/>
        <v>#DIV/0!</v>
      </c>
      <c r="K74" s="33" t="e">
        <f t="shared" si="11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9"/>
        <v>0</v>
      </c>
      <c r="J75" s="40" t="e">
        <f t="shared" si="10"/>
        <v>#DIV/0!</v>
      </c>
      <c r="K75" s="33" t="e">
        <f t="shared" si="11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9"/>
        <v>0</v>
      </c>
      <c r="J76" s="40" t="e">
        <f t="shared" si="10"/>
        <v>#DIV/0!</v>
      </c>
      <c r="K76" s="33" t="e">
        <f t="shared" si="11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9"/>
        <v>0</v>
      </c>
      <c r="J77" s="40" t="e">
        <f t="shared" si="10"/>
        <v>#DIV/0!</v>
      </c>
      <c r="K77" s="33" t="e">
        <f t="shared" si="11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9"/>
        <v>0</v>
      </c>
      <c r="J78" s="40" t="e">
        <f t="shared" si="10"/>
        <v>#DIV/0!</v>
      </c>
      <c r="K78" s="33" t="e">
        <f t="shared" si="11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9"/>
        <v>0</v>
      </c>
      <c r="J79" s="40" t="e">
        <f t="shared" si="10"/>
        <v>#DIV/0!</v>
      </c>
      <c r="K79" s="33" t="e">
        <f t="shared" si="11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9"/>
        <v>0</v>
      </c>
      <c r="J80" s="40" t="e">
        <f t="shared" si="10"/>
        <v>#DIV/0!</v>
      </c>
      <c r="K80" s="33" t="e">
        <f t="shared" si="11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9"/>
        <v>0</v>
      </c>
      <c r="J81" s="40" t="e">
        <f t="shared" si="10"/>
        <v>#DIV/0!</v>
      </c>
      <c r="K81" s="33" t="e">
        <f t="shared" si="11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9"/>
        <v>0</v>
      </c>
      <c r="J82" s="40" t="e">
        <f t="shared" si="10"/>
        <v>#DIV/0!</v>
      </c>
      <c r="K82" s="33" t="e">
        <f t="shared" si="11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9"/>
        <v>0</v>
      </c>
      <c r="J83" s="40" t="e">
        <f t="shared" si="10"/>
        <v>#DIV/0!</v>
      </c>
      <c r="K83" s="33" t="e">
        <f t="shared" si="11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9"/>
        <v>0</v>
      </c>
      <c r="J84" s="40" t="e">
        <f t="shared" si="10"/>
        <v>#DIV/0!</v>
      </c>
      <c r="K84" s="33" t="e">
        <f t="shared" si="11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9"/>
        <v>0</v>
      </c>
      <c r="J85" s="40" t="e">
        <f t="shared" si="10"/>
        <v>#DIV/0!</v>
      </c>
      <c r="K85" s="33" t="e">
        <f t="shared" si="11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9"/>
        <v>0</v>
      </c>
      <c r="J86" s="40" t="e">
        <f t="shared" si="10"/>
        <v>#DIV/0!</v>
      </c>
      <c r="K86" s="33" t="e">
        <f t="shared" si="11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9"/>
        <v>0</v>
      </c>
      <c r="J87" s="40" t="e">
        <f t="shared" si="10"/>
        <v>#DIV/0!</v>
      </c>
      <c r="K87" s="33" t="e">
        <f t="shared" si="11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9"/>
        <v>0</v>
      </c>
      <c r="J88" s="40" t="e">
        <f t="shared" si="10"/>
        <v>#DIV/0!</v>
      </c>
      <c r="K88" s="33" t="e">
        <f t="shared" si="11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9"/>
        <v>0</v>
      </c>
      <c r="J89" s="40" t="e">
        <f t="shared" si="10"/>
        <v>#DIV/0!</v>
      </c>
      <c r="K89" s="33" t="e">
        <f t="shared" si="11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9"/>
        <v>0</v>
      </c>
      <c r="J90" s="40" t="e">
        <f t="shared" si="10"/>
        <v>#DIV/0!</v>
      </c>
      <c r="K90" s="33" t="e">
        <f t="shared" si="11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9"/>
        <v>0</v>
      </c>
      <c r="J91" s="40" t="e">
        <f t="shared" si="10"/>
        <v>#DIV/0!</v>
      </c>
      <c r="K91" s="33" t="e">
        <f t="shared" si="11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9"/>
        <v>0</v>
      </c>
      <c r="J92" s="40" t="e">
        <f t="shared" si="10"/>
        <v>#DIV/0!</v>
      </c>
      <c r="K92" s="33" t="e">
        <f t="shared" si="11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9"/>
        <v>0</v>
      </c>
      <c r="J93" s="40" t="e">
        <f t="shared" si="10"/>
        <v>#DIV/0!</v>
      </c>
      <c r="K93" s="33" t="e">
        <f t="shared" si="11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9"/>
        <v>0</v>
      </c>
      <c r="J94" s="40" t="e">
        <f t="shared" si="10"/>
        <v>#DIV/0!</v>
      </c>
      <c r="K94" s="33" t="e">
        <f t="shared" si="11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9"/>
        <v>0</v>
      </c>
      <c r="J95" s="40" t="e">
        <f t="shared" si="10"/>
        <v>#DIV/0!</v>
      </c>
      <c r="K95" s="33" t="e">
        <f t="shared" si="11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9"/>
        <v>0</v>
      </c>
      <c r="J96" s="40" t="e">
        <f t="shared" si="10"/>
        <v>#DIV/0!</v>
      </c>
      <c r="K96" s="33" t="e">
        <f t="shared" si="11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9"/>
        <v>0</v>
      </c>
      <c r="J97" s="40" t="e">
        <f t="shared" si="10"/>
        <v>#DIV/0!</v>
      </c>
      <c r="K97" s="33" t="e">
        <f t="shared" si="11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9"/>
        <v>0</v>
      </c>
      <c r="J98" s="40" t="e">
        <f t="shared" si="10"/>
        <v>#DIV/0!</v>
      </c>
      <c r="K98" s="33" t="e">
        <f t="shared" si="11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9"/>
        <v>0</v>
      </c>
      <c r="J99" s="40" t="e">
        <f t="shared" si="10"/>
        <v>#DIV/0!</v>
      </c>
      <c r="K99" s="33" t="e">
        <f t="shared" si="11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9"/>
        <v>0</v>
      </c>
      <c r="J100" s="40" t="e">
        <f t="shared" si="10"/>
        <v>#DIV/0!</v>
      </c>
      <c r="K100" s="33" t="e">
        <f t="shared" si="11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9"/>
        <v>0</v>
      </c>
      <c r="J101" s="40" t="e">
        <f t="shared" si="10"/>
        <v>#DIV/0!</v>
      </c>
      <c r="K101" s="33" t="e">
        <f t="shared" si="11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9"/>
        <v>0</v>
      </c>
      <c r="J102" s="40" t="e">
        <f t="shared" si="10"/>
        <v>#DIV/0!</v>
      </c>
      <c r="K102" s="33" t="e">
        <f t="shared" si="11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9"/>
        <v>0</v>
      </c>
      <c r="J103" s="40" t="e">
        <f t="shared" si="10"/>
        <v>#DIV/0!</v>
      </c>
      <c r="K103" s="33" t="e">
        <f t="shared" si="11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9"/>
        <v>0</v>
      </c>
      <c r="J104" s="40" t="e">
        <f t="shared" si="10"/>
        <v>#DIV/0!</v>
      </c>
      <c r="K104" s="33" t="e">
        <f t="shared" si="11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9"/>
        <v>0</v>
      </c>
      <c r="J105" s="40" t="e">
        <f t="shared" si="10"/>
        <v>#DIV/0!</v>
      </c>
      <c r="K105" s="33" t="e">
        <f t="shared" si="11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9"/>
        <v>0</v>
      </c>
      <c r="J106" s="40" t="e">
        <f t="shared" si="10"/>
        <v>#DIV/0!</v>
      </c>
      <c r="K106" s="33" t="e">
        <f t="shared" si="11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ref="I107:I120" si="12">+I106+C107-F107</f>
        <v>0</v>
      </c>
      <c r="J107" s="40" t="e">
        <f t="shared" ref="J107:J120" si="13">ROUND(((K106+E107)-H107)/I107,2)</f>
        <v>#DIV/0!</v>
      </c>
      <c r="K107" s="33" t="e">
        <f t="shared" ref="K107:K120" si="14">ROUND(I107*J107,2)</f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2"/>
        <v>0</v>
      </c>
      <c r="J108" s="40" t="e">
        <f t="shared" si="13"/>
        <v>#DIV/0!</v>
      </c>
      <c r="K108" s="33" t="e">
        <f t="shared" si="14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2"/>
        <v>0</v>
      </c>
      <c r="J109" s="40" t="e">
        <f t="shared" si="13"/>
        <v>#DIV/0!</v>
      </c>
      <c r="K109" s="33" t="e">
        <f t="shared" si="14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2"/>
        <v>0</v>
      </c>
      <c r="J110" s="40" t="e">
        <f t="shared" si="13"/>
        <v>#DIV/0!</v>
      </c>
      <c r="K110" s="33" t="e">
        <f t="shared" si="14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2"/>
        <v>0</v>
      </c>
      <c r="J111" s="40" t="e">
        <f t="shared" si="13"/>
        <v>#DIV/0!</v>
      </c>
      <c r="K111" s="33" t="e">
        <f t="shared" si="14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2"/>
        <v>0</v>
      </c>
      <c r="J112" s="40" t="e">
        <f t="shared" si="13"/>
        <v>#DIV/0!</v>
      </c>
      <c r="K112" s="33" t="e">
        <f t="shared" si="14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2"/>
        <v>0</v>
      </c>
      <c r="J113" s="40" t="e">
        <f t="shared" si="13"/>
        <v>#DIV/0!</v>
      </c>
      <c r="K113" s="33" t="e">
        <f t="shared" si="14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2"/>
        <v>0</v>
      </c>
      <c r="J114" s="40" t="e">
        <f t="shared" si="13"/>
        <v>#DIV/0!</v>
      </c>
      <c r="K114" s="33" t="e">
        <f t="shared" si="14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2"/>
        <v>0</v>
      </c>
      <c r="J115" s="40" t="e">
        <f t="shared" si="13"/>
        <v>#DIV/0!</v>
      </c>
      <c r="K115" s="33" t="e">
        <f t="shared" si="14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2"/>
        <v>0</v>
      </c>
      <c r="J116" s="40" t="e">
        <f t="shared" si="13"/>
        <v>#DIV/0!</v>
      </c>
      <c r="K116" s="33" t="e">
        <f t="shared" si="14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2"/>
        <v>0</v>
      </c>
      <c r="J117" s="40" t="e">
        <f t="shared" si="13"/>
        <v>#DIV/0!</v>
      </c>
      <c r="K117" s="33" t="e">
        <f t="shared" si="14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2"/>
        <v>0</v>
      </c>
      <c r="J118" s="40" t="e">
        <f t="shared" si="13"/>
        <v>#DIV/0!</v>
      </c>
      <c r="K118" s="33" t="e">
        <f t="shared" si="14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2"/>
        <v>0</v>
      </c>
      <c r="J119" s="40" t="e">
        <f t="shared" si="13"/>
        <v>#DIV/0!</v>
      </c>
      <c r="K119" s="33" t="e">
        <f t="shared" si="14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2"/>
        <v>0</v>
      </c>
      <c r="J120" s="40" t="e">
        <f t="shared" si="13"/>
        <v>#DIV/0!</v>
      </c>
      <c r="K120" s="33" t="e">
        <f t="shared" si="14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7030A0"/>
    <pageSetUpPr fitToPage="1"/>
  </sheetPr>
  <dimension ref="A1:M121"/>
  <sheetViews>
    <sheetView topLeftCell="A4" zoomScaleNormal="100" zoomScaleSheetLayoutView="100" workbookViewId="0">
      <selection activeCell="M23" sqref="M23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71093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511</v>
      </c>
      <c r="L8" s="11"/>
    </row>
    <row r="9" spans="1:13" ht="15" customHeight="1">
      <c r="A9" s="12" t="s">
        <v>9</v>
      </c>
      <c r="D9" s="10" t="s">
        <v>185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20</v>
      </c>
      <c r="J14" s="25">
        <v>650</v>
      </c>
      <c r="K14" s="21">
        <f>J14*I14</f>
        <v>13000</v>
      </c>
      <c r="L14" s="26"/>
    </row>
    <row r="15" spans="1:13" ht="17.100000000000001" customHeight="1">
      <c r="A15" s="194">
        <v>45299</v>
      </c>
      <c r="B15" s="195" t="s">
        <v>570</v>
      </c>
      <c r="C15" s="196"/>
      <c r="D15" s="197"/>
      <c r="E15" s="198"/>
      <c r="F15" s="199">
        <v>2</v>
      </c>
      <c r="G15" s="208">
        <f t="shared" ref="G15:G22" si="1">J14</f>
        <v>650</v>
      </c>
      <c r="H15" s="203">
        <f t="shared" si="0"/>
        <v>1300</v>
      </c>
      <c r="I15" s="201">
        <f t="shared" ref="I15:I22" si="2">+I14+C15-F15</f>
        <v>18</v>
      </c>
      <c r="J15" s="202">
        <f t="shared" ref="J15:J22" si="3">ROUND(((K14+E15)-H15)/I15,2)</f>
        <v>650</v>
      </c>
      <c r="K15" s="203">
        <f t="shared" ref="K15:K22" si="4">ROUND(I15*J15,2)</f>
        <v>11700</v>
      </c>
      <c r="L15" s="204"/>
      <c r="M15" s="205" t="s">
        <v>582</v>
      </c>
    </row>
    <row r="16" spans="1:13" ht="17.100000000000001" customHeight="1">
      <c r="A16" s="300">
        <v>45326</v>
      </c>
      <c r="B16" s="311" t="s">
        <v>570</v>
      </c>
      <c r="C16" s="302"/>
      <c r="D16" s="303"/>
      <c r="E16" s="304"/>
      <c r="F16" s="305">
        <v>2</v>
      </c>
      <c r="G16" s="306">
        <f t="shared" si="1"/>
        <v>650</v>
      </c>
      <c r="H16" s="304">
        <f t="shared" si="0"/>
        <v>1300</v>
      </c>
      <c r="I16" s="307">
        <f t="shared" si="2"/>
        <v>16</v>
      </c>
      <c r="J16" s="308">
        <f t="shared" si="3"/>
        <v>650</v>
      </c>
      <c r="K16" s="304">
        <f t="shared" si="4"/>
        <v>10400</v>
      </c>
      <c r="L16" s="309"/>
      <c r="M16" s="310" t="s">
        <v>793</v>
      </c>
    </row>
    <row r="17" spans="1:13" ht="17.100000000000001" customHeight="1">
      <c r="A17" s="17">
        <v>45520</v>
      </c>
      <c r="B17" s="73" t="s">
        <v>585</v>
      </c>
      <c r="C17" s="19"/>
      <c r="D17" s="20"/>
      <c r="E17" s="21"/>
      <c r="F17" s="22">
        <v>2</v>
      </c>
      <c r="G17" s="23">
        <f t="shared" si="1"/>
        <v>650</v>
      </c>
      <c r="H17" s="21">
        <f t="shared" si="0"/>
        <v>1300</v>
      </c>
      <c r="I17" s="24">
        <f t="shared" si="2"/>
        <v>14</v>
      </c>
      <c r="J17" s="174">
        <f t="shared" si="3"/>
        <v>650</v>
      </c>
      <c r="K17" s="21">
        <f t="shared" si="4"/>
        <v>9100</v>
      </c>
      <c r="L17" s="26"/>
      <c r="M17" s="165" t="s">
        <v>1190</v>
      </c>
    </row>
    <row r="18" spans="1:13" ht="17.100000000000001" customHeight="1">
      <c r="A18" s="17">
        <v>45540</v>
      </c>
      <c r="B18" s="70" t="s">
        <v>583</v>
      </c>
      <c r="C18" s="28"/>
      <c r="D18" s="29"/>
      <c r="E18" s="21"/>
      <c r="F18" s="30">
        <v>2</v>
      </c>
      <c r="G18" s="31">
        <f t="shared" si="1"/>
        <v>650</v>
      </c>
      <c r="H18" s="21">
        <f t="shared" si="0"/>
        <v>1300</v>
      </c>
      <c r="I18" s="32">
        <f t="shared" si="2"/>
        <v>12</v>
      </c>
      <c r="J18" s="40">
        <f t="shared" si="3"/>
        <v>650</v>
      </c>
      <c r="K18" s="33">
        <f t="shared" si="4"/>
        <v>7800</v>
      </c>
      <c r="L18" s="34"/>
      <c r="M18" s="165" t="s">
        <v>1236</v>
      </c>
    </row>
    <row r="19" spans="1:13" ht="17.100000000000001" customHeight="1">
      <c r="A19" s="17">
        <v>45540</v>
      </c>
      <c r="B19" s="70" t="s">
        <v>618</v>
      </c>
      <c r="C19" s="28"/>
      <c r="D19" s="29"/>
      <c r="E19" s="21"/>
      <c r="F19" s="30">
        <v>2</v>
      </c>
      <c r="G19" s="31">
        <f t="shared" si="1"/>
        <v>650</v>
      </c>
      <c r="H19" s="21">
        <f t="shared" si="0"/>
        <v>1300</v>
      </c>
      <c r="I19" s="32">
        <f t="shared" si="2"/>
        <v>10</v>
      </c>
      <c r="J19" s="40">
        <f t="shared" si="3"/>
        <v>650</v>
      </c>
      <c r="K19" s="33">
        <f t="shared" si="4"/>
        <v>6500</v>
      </c>
      <c r="L19" s="34"/>
      <c r="M19" s="165" t="s">
        <v>1237</v>
      </c>
    </row>
    <row r="20" spans="1:13" ht="17.100000000000001" customHeight="1">
      <c r="A20" s="17">
        <v>45551</v>
      </c>
      <c r="B20" s="70" t="s">
        <v>603</v>
      </c>
      <c r="C20" s="28"/>
      <c r="D20" s="29"/>
      <c r="E20" s="21"/>
      <c r="F20" s="30">
        <v>2</v>
      </c>
      <c r="G20" s="31">
        <f t="shared" si="1"/>
        <v>650</v>
      </c>
      <c r="H20" s="21">
        <f t="shared" ref="H20" si="5">F20*G20</f>
        <v>1300</v>
      </c>
      <c r="I20" s="32">
        <f t="shared" si="2"/>
        <v>8</v>
      </c>
      <c r="J20" s="40">
        <f t="shared" si="3"/>
        <v>650</v>
      </c>
      <c r="K20" s="33">
        <f t="shared" si="4"/>
        <v>5200</v>
      </c>
      <c r="L20" s="34"/>
      <c r="M20" s="165" t="s">
        <v>1274</v>
      </c>
    </row>
    <row r="21" spans="1:13" ht="17.100000000000001" customHeight="1">
      <c r="A21" s="17">
        <v>45551</v>
      </c>
      <c r="B21" s="70" t="s">
        <v>591</v>
      </c>
      <c r="C21" s="28"/>
      <c r="D21" s="29"/>
      <c r="E21" s="21"/>
      <c r="F21" s="30">
        <v>2</v>
      </c>
      <c r="G21" s="31">
        <f t="shared" si="1"/>
        <v>650</v>
      </c>
      <c r="H21" s="21">
        <f t="shared" ref="H21" si="6">F21*G21</f>
        <v>1300</v>
      </c>
      <c r="I21" s="32">
        <f t="shared" si="2"/>
        <v>6</v>
      </c>
      <c r="J21" s="40">
        <f t="shared" si="3"/>
        <v>650</v>
      </c>
      <c r="K21" s="33">
        <f t="shared" si="4"/>
        <v>3900</v>
      </c>
      <c r="L21" s="34"/>
      <c r="M21" s="165" t="s">
        <v>1278</v>
      </c>
    </row>
    <row r="22" spans="1:13" ht="17.100000000000001" customHeight="1">
      <c r="A22" s="17">
        <v>45552</v>
      </c>
      <c r="B22" s="70" t="s">
        <v>588</v>
      </c>
      <c r="C22" s="28"/>
      <c r="D22" s="29"/>
      <c r="E22" s="21"/>
      <c r="F22" s="30">
        <v>2</v>
      </c>
      <c r="G22" s="31">
        <f t="shared" si="1"/>
        <v>650</v>
      </c>
      <c r="H22" s="21">
        <f t="shared" ref="H22" si="7">F22*G22</f>
        <v>1300</v>
      </c>
      <c r="I22" s="32">
        <f t="shared" si="2"/>
        <v>4</v>
      </c>
      <c r="J22" s="40">
        <f t="shared" si="3"/>
        <v>650</v>
      </c>
      <c r="K22" s="33">
        <f t="shared" si="4"/>
        <v>2600</v>
      </c>
      <c r="L22" s="34"/>
      <c r="M22" s="165" t="s">
        <v>1282</v>
      </c>
    </row>
    <row r="23" spans="1:13" ht="17.100000000000001" customHeight="1">
      <c r="A23" s="17"/>
      <c r="B23" s="70"/>
      <c r="C23" s="28"/>
      <c r="D23" s="29"/>
      <c r="E23" s="21"/>
      <c r="F23" s="30"/>
      <c r="G23" s="31"/>
      <c r="H23" s="21"/>
      <c r="I23" s="32">
        <f t="shared" ref="I23:I81" si="8">+I22+C23-F23</f>
        <v>4</v>
      </c>
      <c r="J23" s="33">
        <f t="shared" ref="J23:J81" si="9">ROUND(((K22+E23)-H23)/I23,2)</f>
        <v>650</v>
      </c>
      <c r="K23" s="21">
        <f t="shared" ref="K23:K81" si="10">ROUND(I23*J23,2)</f>
        <v>2600</v>
      </c>
      <c r="L23" s="34"/>
    </row>
    <row r="24" spans="1:13" ht="17.100000000000001" customHeight="1">
      <c r="A24" s="17"/>
      <c r="B24" s="70"/>
      <c r="C24" s="28"/>
      <c r="D24" s="29"/>
      <c r="E24" s="21"/>
      <c r="F24" s="30"/>
      <c r="G24" s="31"/>
      <c r="H24" s="21"/>
      <c r="I24" s="32">
        <f t="shared" si="8"/>
        <v>4</v>
      </c>
      <c r="J24" s="33">
        <f t="shared" si="9"/>
        <v>650</v>
      </c>
      <c r="K24" s="21">
        <f t="shared" si="10"/>
        <v>2600</v>
      </c>
      <c r="L24" s="34"/>
    </row>
    <row r="25" spans="1:13" ht="17.100000000000001" customHeight="1">
      <c r="A25" s="17"/>
      <c r="B25" s="70"/>
      <c r="C25" s="28"/>
      <c r="D25" s="29"/>
      <c r="E25" s="21"/>
      <c r="F25" s="30"/>
      <c r="G25" s="31"/>
      <c r="H25" s="21"/>
      <c r="I25" s="32">
        <f t="shared" si="8"/>
        <v>4</v>
      </c>
      <c r="J25" s="33">
        <f t="shared" si="9"/>
        <v>650</v>
      </c>
      <c r="K25" s="21">
        <f t="shared" si="10"/>
        <v>2600</v>
      </c>
      <c r="L25" s="34"/>
    </row>
    <row r="26" spans="1:13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8"/>
        <v>4</v>
      </c>
      <c r="J26" s="33">
        <f t="shared" si="9"/>
        <v>650</v>
      </c>
      <c r="K26" s="21">
        <f t="shared" si="10"/>
        <v>2600</v>
      </c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8"/>
        <v>4</v>
      </c>
      <c r="J27" s="33">
        <f t="shared" si="9"/>
        <v>650</v>
      </c>
      <c r="K27" s="21">
        <f t="shared" si="10"/>
        <v>2600</v>
      </c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8"/>
        <v>4</v>
      </c>
      <c r="J28" s="33">
        <f t="shared" si="9"/>
        <v>650</v>
      </c>
      <c r="K28" s="21">
        <f t="shared" si="10"/>
        <v>2600</v>
      </c>
      <c r="L28" s="34"/>
    </row>
    <row r="29" spans="1:13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8"/>
        <v>4</v>
      </c>
      <c r="J29" s="33">
        <f t="shared" si="9"/>
        <v>650</v>
      </c>
      <c r="K29" s="21">
        <f t="shared" si="10"/>
        <v>2600</v>
      </c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8"/>
        <v>4</v>
      </c>
      <c r="J30" s="33">
        <f t="shared" si="9"/>
        <v>650</v>
      </c>
      <c r="K30" s="21">
        <f t="shared" si="10"/>
        <v>2600</v>
      </c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8"/>
        <v>4</v>
      </c>
      <c r="J31" s="33">
        <f t="shared" si="9"/>
        <v>650</v>
      </c>
      <c r="K31" s="21">
        <f t="shared" si="10"/>
        <v>2600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8"/>
        <v>4</v>
      </c>
      <c r="J32" s="33">
        <f t="shared" si="9"/>
        <v>650</v>
      </c>
      <c r="K32" s="21">
        <f t="shared" si="10"/>
        <v>2600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8"/>
        <v>4</v>
      </c>
      <c r="J33" s="33">
        <f t="shared" si="9"/>
        <v>650</v>
      </c>
      <c r="K33" s="21">
        <f t="shared" si="10"/>
        <v>2600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8"/>
        <v>4</v>
      </c>
      <c r="J34" s="33">
        <f t="shared" si="9"/>
        <v>650</v>
      </c>
      <c r="K34" s="21">
        <f t="shared" si="10"/>
        <v>2600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8"/>
        <v>4</v>
      </c>
      <c r="J35" s="33">
        <f t="shared" si="9"/>
        <v>650</v>
      </c>
      <c r="K35" s="21">
        <f t="shared" si="10"/>
        <v>2600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8"/>
        <v>4</v>
      </c>
      <c r="J36" s="33">
        <f t="shared" si="9"/>
        <v>650</v>
      </c>
      <c r="K36" s="21">
        <f t="shared" si="10"/>
        <v>2600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8"/>
        <v>4</v>
      </c>
      <c r="J37" s="33">
        <f t="shared" si="9"/>
        <v>650</v>
      </c>
      <c r="K37" s="21">
        <f t="shared" si="10"/>
        <v>2600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8"/>
        <v>4</v>
      </c>
      <c r="J38" s="33">
        <f t="shared" si="9"/>
        <v>650</v>
      </c>
      <c r="K38" s="21">
        <f t="shared" si="10"/>
        <v>2600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8"/>
        <v>4</v>
      </c>
      <c r="J39" s="33">
        <f t="shared" si="9"/>
        <v>650</v>
      </c>
      <c r="K39" s="21">
        <f t="shared" si="10"/>
        <v>2600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8"/>
        <v>4</v>
      </c>
      <c r="J40" s="33">
        <f t="shared" si="9"/>
        <v>650</v>
      </c>
      <c r="K40" s="21">
        <f t="shared" si="10"/>
        <v>2600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8"/>
        <v>4</v>
      </c>
      <c r="J41" s="33">
        <f t="shared" si="9"/>
        <v>650</v>
      </c>
      <c r="K41" s="21">
        <f t="shared" si="10"/>
        <v>2600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8"/>
        <v>4</v>
      </c>
      <c r="J42" s="33">
        <f t="shared" si="9"/>
        <v>650</v>
      </c>
      <c r="K42" s="21">
        <f t="shared" si="10"/>
        <v>2600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8"/>
        <v>4</v>
      </c>
      <c r="J43" s="33">
        <f t="shared" si="9"/>
        <v>650</v>
      </c>
      <c r="K43" s="21">
        <f t="shared" si="10"/>
        <v>2600</v>
      </c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32">
        <f t="shared" si="8"/>
        <v>4</v>
      </c>
      <c r="J44" s="33">
        <f t="shared" si="9"/>
        <v>650</v>
      </c>
      <c r="K44" s="21">
        <f t="shared" si="10"/>
        <v>2600</v>
      </c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32">
        <f t="shared" si="8"/>
        <v>4</v>
      </c>
      <c r="J45" s="33">
        <f t="shared" si="9"/>
        <v>650</v>
      </c>
      <c r="K45" s="21">
        <f t="shared" si="10"/>
        <v>2600</v>
      </c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8"/>
        <v>4</v>
      </c>
      <c r="J46" s="33">
        <f t="shared" si="9"/>
        <v>650</v>
      </c>
      <c r="K46" s="21">
        <f t="shared" si="10"/>
        <v>2600</v>
      </c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8"/>
        <v>4</v>
      </c>
      <c r="J47" s="33">
        <f t="shared" si="9"/>
        <v>650</v>
      </c>
      <c r="K47" s="21">
        <f t="shared" si="10"/>
        <v>2600</v>
      </c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8"/>
        <v>4</v>
      </c>
      <c r="J48" s="33">
        <f t="shared" si="9"/>
        <v>650</v>
      </c>
      <c r="K48" s="21">
        <f t="shared" si="10"/>
        <v>2600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8"/>
        <v>4</v>
      </c>
      <c r="J49" s="33">
        <f t="shared" si="9"/>
        <v>650</v>
      </c>
      <c r="K49" s="21">
        <f t="shared" si="10"/>
        <v>2600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8"/>
        <v>4</v>
      </c>
      <c r="J50" s="33">
        <f t="shared" si="9"/>
        <v>650</v>
      </c>
      <c r="K50" s="21">
        <f t="shared" si="10"/>
        <v>2600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8"/>
        <v>4</v>
      </c>
      <c r="J51" s="33">
        <f t="shared" si="9"/>
        <v>650</v>
      </c>
      <c r="K51" s="21">
        <f t="shared" si="10"/>
        <v>2600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8"/>
        <v>4</v>
      </c>
      <c r="J52" s="33">
        <f t="shared" si="9"/>
        <v>650</v>
      </c>
      <c r="K52" s="21">
        <f t="shared" si="10"/>
        <v>2600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8"/>
        <v>4</v>
      </c>
      <c r="J53" s="33">
        <f t="shared" si="9"/>
        <v>650</v>
      </c>
      <c r="K53" s="21">
        <f t="shared" si="10"/>
        <v>2600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8"/>
        <v>4</v>
      </c>
      <c r="J54" s="33">
        <f t="shared" si="9"/>
        <v>650</v>
      </c>
      <c r="K54" s="21">
        <f t="shared" si="10"/>
        <v>2600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8"/>
        <v>4</v>
      </c>
      <c r="J55" s="33">
        <f t="shared" si="9"/>
        <v>650</v>
      </c>
      <c r="K55" s="21">
        <f t="shared" si="10"/>
        <v>2600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8"/>
        <v>4</v>
      </c>
      <c r="J56" s="33">
        <f t="shared" si="9"/>
        <v>650</v>
      </c>
      <c r="K56" s="21">
        <f t="shared" si="10"/>
        <v>2600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8"/>
        <v>4</v>
      </c>
      <c r="J57" s="33">
        <f t="shared" si="9"/>
        <v>650</v>
      </c>
      <c r="K57" s="21">
        <f t="shared" si="10"/>
        <v>2600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8"/>
        <v>4</v>
      </c>
      <c r="J58" s="33">
        <f t="shared" si="9"/>
        <v>650</v>
      </c>
      <c r="K58" s="21">
        <f t="shared" si="10"/>
        <v>2600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8"/>
        <v>4</v>
      </c>
      <c r="J59" s="33">
        <f t="shared" si="9"/>
        <v>650</v>
      </c>
      <c r="K59" s="21">
        <f t="shared" si="10"/>
        <v>2600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8"/>
        <v>4</v>
      </c>
      <c r="J60" s="33">
        <f t="shared" si="9"/>
        <v>650</v>
      </c>
      <c r="K60" s="21">
        <f t="shared" si="10"/>
        <v>2600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8"/>
        <v>4</v>
      </c>
      <c r="J61" s="33">
        <f t="shared" si="9"/>
        <v>650</v>
      </c>
      <c r="K61" s="21">
        <f t="shared" si="10"/>
        <v>2600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8"/>
        <v>4</v>
      </c>
      <c r="J62" s="33">
        <f t="shared" si="9"/>
        <v>650</v>
      </c>
      <c r="K62" s="21">
        <f t="shared" si="10"/>
        <v>2600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8"/>
        <v>4</v>
      </c>
      <c r="J63" s="33">
        <f t="shared" si="9"/>
        <v>650</v>
      </c>
      <c r="K63" s="21">
        <f t="shared" si="10"/>
        <v>2600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8"/>
        <v>4</v>
      </c>
      <c r="J64" s="33">
        <f t="shared" si="9"/>
        <v>650</v>
      </c>
      <c r="K64" s="21">
        <f t="shared" si="10"/>
        <v>2600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8"/>
        <v>4</v>
      </c>
      <c r="J65" s="33">
        <f t="shared" si="9"/>
        <v>650</v>
      </c>
      <c r="K65" s="21">
        <f t="shared" si="10"/>
        <v>2600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8"/>
        <v>4</v>
      </c>
      <c r="J66" s="33">
        <f t="shared" si="9"/>
        <v>650</v>
      </c>
      <c r="K66" s="21">
        <f t="shared" si="10"/>
        <v>2600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8"/>
        <v>4</v>
      </c>
      <c r="J67" s="33">
        <f t="shared" si="9"/>
        <v>650</v>
      </c>
      <c r="K67" s="21">
        <f t="shared" si="10"/>
        <v>2600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8"/>
        <v>4</v>
      </c>
      <c r="J68" s="33">
        <f t="shared" si="9"/>
        <v>650</v>
      </c>
      <c r="K68" s="21">
        <f t="shared" si="10"/>
        <v>2600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8"/>
        <v>4</v>
      </c>
      <c r="J69" s="33">
        <f t="shared" si="9"/>
        <v>650</v>
      </c>
      <c r="K69" s="21">
        <f t="shared" si="10"/>
        <v>2600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8"/>
        <v>4</v>
      </c>
      <c r="J70" s="33">
        <f t="shared" si="9"/>
        <v>650</v>
      </c>
      <c r="K70" s="21">
        <f t="shared" si="10"/>
        <v>2600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8"/>
        <v>4</v>
      </c>
      <c r="J71" s="33">
        <f t="shared" si="9"/>
        <v>650</v>
      </c>
      <c r="K71" s="21">
        <f t="shared" si="10"/>
        <v>2600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8"/>
        <v>4</v>
      </c>
      <c r="J72" s="33">
        <f t="shared" si="9"/>
        <v>650</v>
      </c>
      <c r="K72" s="21">
        <f t="shared" si="10"/>
        <v>2600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8"/>
        <v>4</v>
      </c>
      <c r="J73" s="33">
        <f t="shared" si="9"/>
        <v>650</v>
      </c>
      <c r="K73" s="21">
        <f t="shared" si="10"/>
        <v>2600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8"/>
        <v>4</v>
      </c>
      <c r="J74" s="33">
        <f t="shared" si="9"/>
        <v>650</v>
      </c>
      <c r="K74" s="21">
        <f t="shared" si="10"/>
        <v>2600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8"/>
        <v>4</v>
      </c>
      <c r="J75" s="33">
        <f t="shared" si="9"/>
        <v>650</v>
      </c>
      <c r="K75" s="21">
        <f t="shared" si="10"/>
        <v>2600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8"/>
        <v>4</v>
      </c>
      <c r="J76" s="33">
        <f t="shared" si="9"/>
        <v>650</v>
      </c>
      <c r="K76" s="21">
        <f t="shared" si="10"/>
        <v>2600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8"/>
        <v>4</v>
      </c>
      <c r="J77" s="33">
        <f t="shared" si="9"/>
        <v>650</v>
      </c>
      <c r="K77" s="21">
        <f t="shared" si="10"/>
        <v>2600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8"/>
        <v>4</v>
      </c>
      <c r="J78" s="33">
        <f t="shared" si="9"/>
        <v>650</v>
      </c>
      <c r="K78" s="21">
        <f t="shared" si="10"/>
        <v>2600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8"/>
        <v>4</v>
      </c>
      <c r="J79" s="33">
        <f t="shared" si="9"/>
        <v>650</v>
      </c>
      <c r="K79" s="21">
        <f t="shared" si="10"/>
        <v>2600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8"/>
        <v>4</v>
      </c>
      <c r="J80" s="33">
        <f t="shared" si="9"/>
        <v>650</v>
      </c>
      <c r="K80" s="21">
        <f t="shared" si="10"/>
        <v>2600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8"/>
        <v>4</v>
      </c>
      <c r="J81" s="33">
        <f t="shared" si="9"/>
        <v>650</v>
      </c>
      <c r="K81" s="21">
        <f t="shared" si="10"/>
        <v>2600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ref="I82:I121" si="11">+I81+C82-F82</f>
        <v>4</v>
      </c>
      <c r="J82" s="33">
        <f t="shared" ref="J82:J121" si="12">ROUND(((K81+E82)-H82)/I82,2)</f>
        <v>650</v>
      </c>
      <c r="K82" s="21">
        <f t="shared" ref="K82:K121" si="13">ROUND(I82*J82,2)</f>
        <v>2600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11"/>
        <v>4</v>
      </c>
      <c r="J83" s="33">
        <f t="shared" si="12"/>
        <v>650</v>
      </c>
      <c r="K83" s="21">
        <f t="shared" si="13"/>
        <v>2600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11"/>
        <v>4</v>
      </c>
      <c r="J84" s="33">
        <f t="shared" si="12"/>
        <v>650</v>
      </c>
      <c r="K84" s="21">
        <f t="shared" si="13"/>
        <v>2600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11"/>
        <v>4</v>
      </c>
      <c r="J85" s="33">
        <f t="shared" si="12"/>
        <v>650</v>
      </c>
      <c r="K85" s="21">
        <f t="shared" si="13"/>
        <v>2600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11"/>
        <v>4</v>
      </c>
      <c r="J86" s="33">
        <f t="shared" si="12"/>
        <v>650</v>
      </c>
      <c r="K86" s="21">
        <f t="shared" si="13"/>
        <v>2600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11"/>
        <v>4</v>
      </c>
      <c r="J87" s="33">
        <f t="shared" si="12"/>
        <v>650</v>
      </c>
      <c r="K87" s="21">
        <f t="shared" si="13"/>
        <v>2600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11"/>
        <v>4</v>
      </c>
      <c r="J88" s="33">
        <f t="shared" si="12"/>
        <v>650</v>
      </c>
      <c r="K88" s="21">
        <f t="shared" si="13"/>
        <v>2600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11"/>
        <v>4</v>
      </c>
      <c r="J89" s="33">
        <f t="shared" si="12"/>
        <v>650</v>
      </c>
      <c r="K89" s="21">
        <f t="shared" si="13"/>
        <v>2600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11"/>
        <v>4</v>
      </c>
      <c r="J90" s="33">
        <f t="shared" si="12"/>
        <v>650</v>
      </c>
      <c r="K90" s="21">
        <f t="shared" si="13"/>
        <v>2600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11"/>
        <v>4</v>
      </c>
      <c r="J91" s="33">
        <f t="shared" si="12"/>
        <v>650</v>
      </c>
      <c r="K91" s="21">
        <f t="shared" si="13"/>
        <v>2600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11"/>
        <v>4</v>
      </c>
      <c r="J92" s="33">
        <f t="shared" si="12"/>
        <v>650</v>
      </c>
      <c r="K92" s="21">
        <f t="shared" si="13"/>
        <v>2600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11"/>
        <v>4</v>
      </c>
      <c r="J93" s="33">
        <f t="shared" si="12"/>
        <v>650</v>
      </c>
      <c r="K93" s="21">
        <f t="shared" si="13"/>
        <v>2600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11"/>
        <v>4</v>
      </c>
      <c r="J94" s="33">
        <f t="shared" si="12"/>
        <v>650</v>
      </c>
      <c r="K94" s="21">
        <f t="shared" si="13"/>
        <v>2600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11"/>
        <v>4</v>
      </c>
      <c r="J95" s="33">
        <f t="shared" si="12"/>
        <v>650</v>
      </c>
      <c r="K95" s="21">
        <f t="shared" si="13"/>
        <v>2600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11"/>
        <v>4</v>
      </c>
      <c r="J96" s="33">
        <f t="shared" si="12"/>
        <v>650</v>
      </c>
      <c r="K96" s="21">
        <f t="shared" si="13"/>
        <v>2600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11"/>
        <v>4</v>
      </c>
      <c r="J97" s="33">
        <f t="shared" si="12"/>
        <v>650</v>
      </c>
      <c r="K97" s="21">
        <f t="shared" si="13"/>
        <v>2600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11"/>
        <v>4</v>
      </c>
      <c r="J98" s="33">
        <f t="shared" si="12"/>
        <v>650</v>
      </c>
      <c r="K98" s="21">
        <f t="shared" si="13"/>
        <v>2600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11"/>
        <v>4</v>
      </c>
      <c r="J99" s="33">
        <f t="shared" si="12"/>
        <v>650</v>
      </c>
      <c r="K99" s="21">
        <f t="shared" si="13"/>
        <v>2600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11"/>
        <v>4</v>
      </c>
      <c r="J100" s="33">
        <f t="shared" si="12"/>
        <v>650</v>
      </c>
      <c r="K100" s="21">
        <f t="shared" si="13"/>
        <v>2600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11"/>
        <v>4</v>
      </c>
      <c r="J101" s="33">
        <f t="shared" si="12"/>
        <v>650</v>
      </c>
      <c r="K101" s="21">
        <f t="shared" si="13"/>
        <v>2600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11"/>
        <v>4</v>
      </c>
      <c r="J102" s="33">
        <f t="shared" si="12"/>
        <v>650</v>
      </c>
      <c r="K102" s="21">
        <f t="shared" si="13"/>
        <v>2600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11"/>
        <v>4</v>
      </c>
      <c r="J103" s="33">
        <f t="shared" si="12"/>
        <v>650</v>
      </c>
      <c r="K103" s="21">
        <f t="shared" si="13"/>
        <v>2600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11"/>
        <v>4</v>
      </c>
      <c r="J104" s="33">
        <f t="shared" si="12"/>
        <v>650</v>
      </c>
      <c r="K104" s="21">
        <f t="shared" si="13"/>
        <v>2600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11"/>
        <v>4</v>
      </c>
      <c r="J105" s="33">
        <f t="shared" si="12"/>
        <v>650</v>
      </c>
      <c r="K105" s="21">
        <f t="shared" si="13"/>
        <v>2600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11"/>
        <v>4</v>
      </c>
      <c r="J106" s="33">
        <f t="shared" si="12"/>
        <v>650</v>
      </c>
      <c r="K106" s="21">
        <f t="shared" si="13"/>
        <v>2600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11"/>
        <v>4</v>
      </c>
      <c r="J107" s="33">
        <f t="shared" si="12"/>
        <v>650</v>
      </c>
      <c r="K107" s="21">
        <f t="shared" si="13"/>
        <v>2600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11"/>
        <v>4</v>
      </c>
      <c r="J108" s="33">
        <f t="shared" si="12"/>
        <v>650</v>
      </c>
      <c r="K108" s="21">
        <f t="shared" si="13"/>
        <v>2600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11"/>
        <v>4</v>
      </c>
      <c r="J109" s="33">
        <f t="shared" si="12"/>
        <v>650</v>
      </c>
      <c r="K109" s="21">
        <f t="shared" si="13"/>
        <v>2600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11"/>
        <v>4</v>
      </c>
      <c r="J110" s="33">
        <f t="shared" si="12"/>
        <v>650</v>
      </c>
      <c r="K110" s="21">
        <f t="shared" si="13"/>
        <v>2600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11"/>
        <v>4</v>
      </c>
      <c r="J111" s="33">
        <f t="shared" si="12"/>
        <v>650</v>
      </c>
      <c r="K111" s="21">
        <f t="shared" si="13"/>
        <v>2600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11"/>
        <v>4</v>
      </c>
      <c r="J112" s="33">
        <f t="shared" si="12"/>
        <v>650</v>
      </c>
      <c r="K112" s="21">
        <f t="shared" si="13"/>
        <v>2600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11"/>
        <v>4</v>
      </c>
      <c r="J113" s="33">
        <f t="shared" si="12"/>
        <v>650</v>
      </c>
      <c r="K113" s="21">
        <f t="shared" si="13"/>
        <v>2600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11"/>
        <v>4</v>
      </c>
      <c r="J114" s="33">
        <f t="shared" si="12"/>
        <v>650</v>
      </c>
      <c r="K114" s="21">
        <f t="shared" si="13"/>
        <v>2600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11"/>
        <v>4</v>
      </c>
      <c r="J115" s="33">
        <f t="shared" si="12"/>
        <v>650</v>
      </c>
      <c r="K115" s="21">
        <f t="shared" si="13"/>
        <v>2600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11"/>
        <v>4</v>
      </c>
      <c r="J116" s="33">
        <f t="shared" si="12"/>
        <v>650</v>
      </c>
      <c r="K116" s="21">
        <f t="shared" si="13"/>
        <v>2600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11"/>
        <v>4</v>
      </c>
      <c r="J117" s="33">
        <f t="shared" si="12"/>
        <v>650</v>
      </c>
      <c r="K117" s="21">
        <f t="shared" si="13"/>
        <v>2600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11"/>
        <v>4</v>
      </c>
      <c r="J118" s="33">
        <f t="shared" si="12"/>
        <v>650</v>
      </c>
      <c r="K118" s="21">
        <f t="shared" si="13"/>
        <v>2600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11"/>
        <v>4</v>
      </c>
      <c r="J119" s="33">
        <f t="shared" si="12"/>
        <v>650</v>
      </c>
      <c r="K119" s="21">
        <f t="shared" si="13"/>
        <v>2600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11"/>
        <v>4</v>
      </c>
      <c r="J120" s="33">
        <f t="shared" si="12"/>
        <v>650</v>
      </c>
      <c r="K120" s="21">
        <f t="shared" si="13"/>
        <v>2600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/>
      <c r="H121" s="21"/>
      <c r="I121" s="32">
        <f t="shared" si="11"/>
        <v>4</v>
      </c>
      <c r="J121" s="33">
        <f t="shared" si="12"/>
        <v>650</v>
      </c>
      <c r="K121" s="21">
        <f t="shared" si="13"/>
        <v>2600</v>
      </c>
      <c r="L121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7030A0"/>
    <pageSetUpPr fitToPage="1"/>
  </sheetPr>
  <dimension ref="A1:M120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42578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187</v>
      </c>
      <c r="L8" s="11"/>
    </row>
    <row r="9" spans="1:13" ht="15" customHeight="1">
      <c r="A9" s="12" t="s">
        <v>9</v>
      </c>
      <c r="D9" s="10" t="s">
        <v>186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1" si="0">F14*G14</f>
        <v>0</v>
      </c>
      <c r="I14" s="24">
        <v>20</v>
      </c>
      <c r="J14" s="25">
        <v>650</v>
      </c>
      <c r="K14" s="21">
        <f>J14*I14</f>
        <v>13000</v>
      </c>
      <c r="L14" s="26"/>
    </row>
    <row r="15" spans="1:13" ht="17.100000000000001" customHeight="1">
      <c r="A15" s="17">
        <v>45520</v>
      </c>
      <c r="B15" s="36" t="s">
        <v>585</v>
      </c>
      <c r="C15" s="28"/>
      <c r="D15" s="29"/>
      <c r="E15" s="21"/>
      <c r="F15" s="30">
        <v>2</v>
      </c>
      <c r="G15" s="31">
        <f t="shared" ref="G15:G21" si="1">J14</f>
        <v>650</v>
      </c>
      <c r="H15" s="21">
        <f t="shared" si="0"/>
        <v>1300</v>
      </c>
      <c r="I15" s="32">
        <f>+I14+C15-F15</f>
        <v>18</v>
      </c>
      <c r="J15" s="33">
        <f>ROUND(((K14+E15)-H15)/I15,2)</f>
        <v>650</v>
      </c>
      <c r="K15" s="21">
        <f>ROUND(I15*J15,2)</f>
        <v>11700</v>
      </c>
      <c r="L15" s="34"/>
      <c r="M15" s="1" t="s">
        <v>1190</v>
      </c>
    </row>
    <row r="16" spans="1:13" ht="17.100000000000001" customHeight="1">
      <c r="A16" s="17">
        <v>45540</v>
      </c>
      <c r="B16" s="70" t="s">
        <v>572</v>
      </c>
      <c r="C16" s="28"/>
      <c r="D16" s="29"/>
      <c r="E16" s="21"/>
      <c r="F16" s="30">
        <v>2</v>
      </c>
      <c r="G16" s="31">
        <f t="shared" si="1"/>
        <v>650</v>
      </c>
      <c r="H16" s="21">
        <f t="shared" si="0"/>
        <v>1300</v>
      </c>
      <c r="I16" s="32">
        <f>+I15+C16-F16</f>
        <v>16</v>
      </c>
      <c r="J16" s="33">
        <f>ROUND(((K15+E16)-H16)/I16,2)</f>
        <v>650</v>
      </c>
      <c r="K16" s="21">
        <f>ROUND(I16*J16,2)</f>
        <v>10400</v>
      </c>
      <c r="L16" s="34"/>
      <c r="M16" s="1" t="s">
        <v>1235</v>
      </c>
    </row>
    <row r="17" spans="1:13" ht="17.100000000000001" customHeight="1">
      <c r="A17" s="17">
        <v>45540</v>
      </c>
      <c r="B17" s="70" t="s">
        <v>583</v>
      </c>
      <c r="C17" s="28"/>
      <c r="D17" s="29"/>
      <c r="E17" s="21"/>
      <c r="F17" s="30">
        <v>2</v>
      </c>
      <c r="G17" s="31">
        <f t="shared" si="1"/>
        <v>650</v>
      </c>
      <c r="H17" s="21">
        <f t="shared" si="0"/>
        <v>1300</v>
      </c>
      <c r="I17" s="32">
        <f t="shared" ref="I17:I80" si="2">+I16+C17-F17</f>
        <v>14</v>
      </c>
      <c r="J17" s="33">
        <f t="shared" ref="J17:J80" si="3">ROUND(((K16+E17)-H17)/I17,2)</f>
        <v>650</v>
      </c>
      <c r="K17" s="21">
        <f t="shared" ref="K17:K80" si="4">ROUND(I17*J17,2)</f>
        <v>9100</v>
      </c>
      <c r="L17" s="34"/>
      <c r="M17" s="1" t="s">
        <v>1236</v>
      </c>
    </row>
    <row r="18" spans="1:13" ht="17.100000000000001" customHeight="1">
      <c r="A18" s="17">
        <v>45540</v>
      </c>
      <c r="B18" s="70" t="s">
        <v>618</v>
      </c>
      <c r="C18" s="28"/>
      <c r="D18" s="29"/>
      <c r="E18" s="21"/>
      <c r="F18" s="30">
        <v>2</v>
      </c>
      <c r="G18" s="31">
        <f t="shared" si="1"/>
        <v>650</v>
      </c>
      <c r="H18" s="21">
        <f t="shared" si="0"/>
        <v>1300</v>
      </c>
      <c r="I18" s="32">
        <f t="shared" ref="I18" si="5">+I17+C18-F18</f>
        <v>12</v>
      </c>
      <c r="J18" s="33">
        <f t="shared" ref="J18" si="6">ROUND(((K17+E18)-H18)/I18,2)</f>
        <v>650</v>
      </c>
      <c r="K18" s="21">
        <f t="shared" ref="K18" si="7">ROUND(I18*J18,2)</f>
        <v>7800</v>
      </c>
      <c r="L18" s="34"/>
      <c r="M18" s="1" t="s">
        <v>1237</v>
      </c>
    </row>
    <row r="19" spans="1:13" ht="17.100000000000001" customHeight="1">
      <c r="A19" s="17">
        <v>45551</v>
      </c>
      <c r="B19" s="70" t="s">
        <v>603</v>
      </c>
      <c r="C19" s="28"/>
      <c r="D19" s="29"/>
      <c r="E19" s="21"/>
      <c r="F19" s="30">
        <v>2</v>
      </c>
      <c r="G19" s="31">
        <f t="shared" si="1"/>
        <v>650</v>
      </c>
      <c r="H19" s="21">
        <f t="shared" si="0"/>
        <v>1300</v>
      </c>
      <c r="I19" s="32">
        <f t="shared" ref="I19" si="8">+I18+C19-F19</f>
        <v>10</v>
      </c>
      <c r="J19" s="33">
        <f t="shared" ref="J19" si="9">ROUND(((K18+E19)-H19)/I19,2)</f>
        <v>650</v>
      </c>
      <c r="K19" s="21">
        <f t="shared" ref="K19" si="10">ROUND(I19*J19,2)</f>
        <v>6500</v>
      </c>
      <c r="L19" s="34"/>
      <c r="M19" s="1" t="s">
        <v>1274</v>
      </c>
    </row>
    <row r="20" spans="1:13" ht="17.100000000000001" customHeight="1">
      <c r="A20" s="17">
        <v>45551</v>
      </c>
      <c r="B20" s="70" t="s">
        <v>591</v>
      </c>
      <c r="C20" s="28"/>
      <c r="D20" s="29"/>
      <c r="E20" s="21"/>
      <c r="F20" s="30">
        <v>2</v>
      </c>
      <c r="G20" s="31">
        <f t="shared" si="1"/>
        <v>650</v>
      </c>
      <c r="H20" s="21">
        <f t="shared" si="0"/>
        <v>1300</v>
      </c>
      <c r="I20" s="32">
        <f t="shared" ref="I20" si="11">+I19+C20-F20</f>
        <v>8</v>
      </c>
      <c r="J20" s="33">
        <f t="shared" ref="J20" si="12">ROUND(((K19+E20)-H20)/I20,2)</f>
        <v>650</v>
      </c>
      <c r="K20" s="21">
        <f t="shared" ref="K20" si="13">ROUND(I20*J20,2)</f>
        <v>5200</v>
      </c>
      <c r="L20" s="34"/>
      <c r="M20" s="1" t="s">
        <v>1278</v>
      </c>
    </row>
    <row r="21" spans="1:13" ht="17.100000000000001" customHeight="1">
      <c r="A21" s="17">
        <v>45552</v>
      </c>
      <c r="B21" s="70" t="s">
        <v>588</v>
      </c>
      <c r="C21" s="28"/>
      <c r="D21" s="29"/>
      <c r="E21" s="21"/>
      <c r="F21" s="30">
        <v>2</v>
      </c>
      <c r="G21" s="31">
        <f t="shared" si="1"/>
        <v>650</v>
      </c>
      <c r="H21" s="21">
        <f t="shared" si="0"/>
        <v>1300</v>
      </c>
      <c r="I21" s="32">
        <f t="shared" ref="I21" si="14">+I20+C21-F21</f>
        <v>6</v>
      </c>
      <c r="J21" s="33">
        <f t="shared" ref="J21" si="15">ROUND(((K20+E21)-H21)/I21,2)</f>
        <v>650</v>
      </c>
      <c r="K21" s="21">
        <f t="shared" ref="K21" si="16">ROUND(I21*J21,2)</f>
        <v>3900</v>
      </c>
      <c r="L21" s="34"/>
      <c r="M21" s="1" t="s">
        <v>1282</v>
      </c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32">
        <f t="shared" si="2"/>
        <v>6</v>
      </c>
      <c r="J22" s="33">
        <f t="shared" si="3"/>
        <v>650</v>
      </c>
      <c r="K22" s="21">
        <f t="shared" si="4"/>
        <v>3900</v>
      </c>
      <c r="L22" s="34"/>
      <c r="M22" s="1" t="s">
        <v>490</v>
      </c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>
        <f t="shared" si="2"/>
        <v>6</v>
      </c>
      <c r="J23" s="33">
        <f t="shared" si="3"/>
        <v>650</v>
      </c>
      <c r="K23" s="21">
        <f t="shared" si="4"/>
        <v>3900</v>
      </c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>
        <f t="shared" si="2"/>
        <v>6</v>
      </c>
      <c r="J24" s="33">
        <f t="shared" si="3"/>
        <v>650</v>
      </c>
      <c r="K24" s="21">
        <f t="shared" si="4"/>
        <v>3900</v>
      </c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>
        <f t="shared" si="2"/>
        <v>6</v>
      </c>
      <c r="J25" s="33">
        <f t="shared" si="3"/>
        <v>650</v>
      </c>
      <c r="K25" s="21">
        <f t="shared" si="4"/>
        <v>3900</v>
      </c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>
        <f t="shared" si="2"/>
        <v>6</v>
      </c>
      <c r="J26" s="33">
        <f t="shared" si="3"/>
        <v>650</v>
      </c>
      <c r="K26" s="21">
        <f t="shared" si="4"/>
        <v>3900</v>
      </c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>
        <f t="shared" si="2"/>
        <v>6</v>
      </c>
      <c r="J27" s="33">
        <f t="shared" si="3"/>
        <v>650</v>
      </c>
      <c r="K27" s="21">
        <f t="shared" si="4"/>
        <v>3900</v>
      </c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>
        <f t="shared" si="2"/>
        <v>6</v>
      </c>
      <c r="J28" s="33">
        <f t="shared" si="3"/>
        <v>650</v>
      </c>
      <c r="K28" s="21">
        <f t="shared" si="4"/>
        <v>3900</v>
      </c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>
        <f t="shared" si="2"/>
        <v>6</v>
      </c>
      <c r="J29" s="33">
        <f t="shared" si="3"/>
        <v>650</v>
      </c>
      <c r="K29" s="21">
        <f t="shared" si="4"/>
        <v>3900</v>
      </c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>
        <f t="shared" si="2"/>
        <v>6</v>
      </c>
      <c r="J30" s="33">
        <f t="shared" si="3"/>
        <v>650</v>
      </c>
      <c r="K30" s="21">
        <f t="shared" si="4"/>
        <v>3900</v>
      </c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>
        <f t="shared" si="2"/>
        <v>6</v>
      </c>
      <c r="J31" s="33">
        <f t="shared" si="3"/>
        <v>650</v>
      </c>
      <c r="K31" s="21">
        <f t="shared" si="4"/>
        <v>3900</v>
      </c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>
        <f t="shared" si="2"/>
        <v>6</v>
      </c>
      <c r="J32" s="33">
        <f t="shared" si="3"/>
        <v>650</v>
      </c>
      <c r="K32" s="21">
        <f t="shared" si="4"/>
        <v>3900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>
        <f t="shared" si="2"/>
        <v>6</v>
      </c>
      <c r="J33" s="33">
        <f t="shared" si="3"/>
        <v>650</v>
      </c>
      <c r="K33" s="21">
        <f t="shared" si="4"/>
        <v>3900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>
        <f t="shared" si="2"/>
        <v>6</v>
      </c>
      <c r="J34" s="33">
        <f t="shared" si="3"/>
        <v>650</v>
      </c>
      <c r="K34" s="21">
        <f t="shared" si="4"/>
        <v>3900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>
        <f t="shared" si="2"/>
        <v>6</v>
      </c>
      <c r="J35" s="33">
        <f t="shared" si="3"/>
        <v>650</v>
      </c>
      <c r="K35" s="21">
        <f t="shared" si="4"/>
        <v>3900</v>
      </c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>
        <f t="shared" si="2"/>
        <v>6</v>
      </c>
      <c r="J36" s="33">
        <f t="shared" si="3"/>
        <v>650</v>
      </c>
      <c r="K36" s="21">
        <f t="shared" si="4"/>
        <v>3900</v>
      </c>
      <c r="L36" s="34"/>
    </row>
    <row r="37" spans="1:12" ht="17.100000000000001" customHeight="1">
      <c r="A37" s="17"/>
      <c r="B37" s="27"/>
      <c r="C37" s="28"/>
      <c r="D37" s="29"/>
      <c r="E37" s="21"/>
      <c r="F37" s="30"/>
      <c r="G37" s="31"/>
      <c r="H37" s="21"/>
      <c r="I37" s="32">
        <f t="shared" si="2"/>
        <v>6</v>
      </c>
      <c r="J37" s="33">
        <f t="shared" si="3"/>
        <v>650</v>
      </c>
      <c r="K37" s="21">
        <f t="shared" si="4"/>
        <v>3900</v>
      </c>
      <c r="L37" s="34"/>
    </row>
    <row r="38" spans="1:12" ht="17.100000000000001" customHeight="1">
      <c r="A38" s="17"/>
      <c r="B38" s="27"/>
      <c r="C38" s="28"/>
      <c r="D38" s="29"/>
      <c r="E38" s="21"/>
      <c r="F38" s="30"/>
      <c r="G38" s="31"/>
      <c r="H38" s="21"/>
      <c r="I38" s="32">
        <f t="shared" si="2"/>
        <v>6</v>
      </c>
      <c r="J38" s="33">
        <f t="shared" si="3"/>
        <v>650</v>
      </c>
      <c r="K38" s="21">
        <f t="shared" si="4"/>
        <v>3900</v>
      </c>
      <c r="L38" s="34"/>
    </row>
    <row r="39" spans="1:12" ht="17.100000000000001" customHeight="1">
      <c r="A39" s="17"/>
      <c r="B39" s="27"/>
      <c r="C39" s="28"/>
      <c r="D39" s="29"/>
      <c r="E39" s="21"/>
      <c r="F39" s="30"/>
      <c r="G39" s="31"/>
      <c r="H39" s="21"/>
      <c r="I39" s="32">
        <f t="shared" si="2"/>
        <v>6</v>
      </c>
      <c r="J39" s="33">
        <f t="shared" si="3"/>
        <v>650</v>
      </c>
      <c r="K39" s="21">
        <f t="shared" si="4"/>
        <v>3900</v>
      </c>
      <c r="L39" s="34"/>
    </row>
    <row r="40" spans="1:12" ht="17.100000000000001" customHeight="1">
      <c r="A40" s="17"/>
      <c r="B40" s="27"/>
      <c r="C40" s="28"/>
      <c r="D40" s="29"/>
      <c r="E40" s="21"/>
      <c r="F40" s="30"/>
      <c r="G40" s="31"/>
      <c r="H40" s="21"/>
      <c r="I40" s="32">
        <f t="shared" si="2"/>
        <v>6</v>
      </c>
      <c r="J40" s="33">
        <f t="shared" si="3"/>
        <v>650</v>
      </c>
      <c r="K40" s="21">
        <f t="shared" si="4"/>
        <v>3900</v>
      </c>
      <c r="L40" s="34"/>
    </row>
    <row r="41" spans="1:12" ht="17.100000000000001" customHeight="1">
      <c r="A41" s="17"/>
      <c r="B41" s="27"/>
      <c r="C41" s="28"/>
      <c r="D41" s="29"/>
      <c r="E41" s="21"/>
      <c r="F41" s="30"/>
      <c r="G41" s="31"/>
      <c r="H41" s="21"/>
      <c r="I41" s="32">
        <f t="shared" si="2"/>
        <v>6</v>
      </c>
      <c r="J41" s="33">
        <f t="shared" si="3"/>
        <v>650</v>
      </c>
      <c r="K41" s="21">
        <f t="shared" si="4"/>
        <v>3900</v>
      </c>
      <c r="L41" s="34"/>
    </row>
    <row r="42" spans="1:12" ht="17.100000000000001" customHeight="1">
      <c r="A42" s="17"/>
      <c r="B42" s="27"/>
      <c r="C42" s="28"/>
      <c r="D42" s="29"/>
      <c r="E42" s="21"/>
      <c r="F42" s="30"/>
      <c r="G42" s="31"/>
      <c r="H42" s="21"/>
      <c r="I42" s="32">
        <f t="shared" si="2"/>
        <v>6</v>
      </c>
      <c r="J42" s="33">
        <f t="shared" si="3"/>
        <v>650</v>
      </c>
      <c r="K42" s="21">
        <f t="shared" si="4"/>
        <v>3900</v>
      </c>
      <c r="L42" s="34"/>
    </row>
    <row r="43" spans="1:12" ht="17.100000000000001" customHeight="1">
      <c r="A43" s="17"/>
      <c r="B43" s="27"/>
      <c r="C43" s="28"/>
      <c r="D43" s="29"/>
      <c r="E43" s="21"/>
      <c r="F43" s="30"/>
      <c r="G43" s="31"/>
      <c r="H43" s="21"/>
      <c r="I43" s="32">
        <f t="shared" si="2"/>
        <v>6</v>
      </c>
      <c r="J43" s="33">
        <f t="shared" si="3"/>
        <v>650</v>
      </c>
      <c r="K43" s="21">
        <f t="shared" si="4"/>
        <v>3900</v>
      </c>
      <c r="L43" s="34"/>
    </row>
    <row r="44" spans="1:12" ht="17.100000000000001" customHeight="1">
      <c r="A44" s="17"/>
      <c r="B44" s="27"/>
      <c r="C44" s="28"/>
      <c r="D44" s="29"/>
      <c r="E44" s="21"/>
      <c r="F44" s="30"/>
      <c r="G44" s="31"/>
      <c r="H44" s="21"/>
      <c r="I44" s="32">
        <f t="shared" si="2"/>
        <v>6</v>
      </c>
      <c r="J44" s="33">
        <f t="shared" si="3"/>
        <v>650</v>
      </c>
      <c r="K44" s="21">
        <f t="shared" si="4"/>
        <v>3900</v>
      </c>
      <c r="L44" s="34"/>
    </row>
    <row r="45" spans="1:12" ht="17.100000000000001" customHeight="1">
      <c r="A45" s="17"/>
      <c r="B45" s="27"/>
      <c r="C45" s="28"/>
      <c r="D45" s="29"/>
      <c r="E45" s="21"/>
      <c r="F45" s="30"/>
      <c r="G45" s="31"/>
      <c r="H45" s="21"/>
      <c r="I45" s="32">
        <f t="shared" si="2"/>
        <v>6</v>
      </c>
      <c r="J45" s="33">
        <f t="shared" si="3"/>
        <v>650</v>
      </c>
      <c r="K45" s="21">
        <f t="shared" si="4"/>
        <v>3900</v>
      </c>
      <c r="L45" s="34"/>
    </row>
    <row r="46" spans="1:12" ht="17.100000000000001" customHeight="1">
      <c r="A46" s="17"/>
      <c r="B46" s="27"/>
      <c r="C46" s="28"/>
      <c r="D46" s="29"/>
      <c r="E46" s="21"/>
      <c r="F46" s="30"/>
      <c r="G46" s="31"/>
      <c r="H46" s="21"/>
      <c r="I46" s="32">
        <f t="shared" si="2"/>
        <v>6</v>
      </c>
      <c r="J46" s="33">
        <f t="shared" si="3"/>
        <v>650</v>
      </c>
      <c r="K46" s="21">
        <f t="shared" si="4"/>
        <v>3900</v>
      </c>
      <c r="L46" s="34"/>
    </row>
    <row r="47" spans="1:12" ht="17.100000000000001" customHeight="1">
      <c r="A47" s="17"/>
      <c r="B47" s="27"/>
      <c r="C47" s="28"/>
      <c r="D47" s="29"/>
      <c r="E47" s="21"/>
      <c r="F47" s="30"/>
      <c r="G47" s="31"/>
      <c r="H47" s="21"/>
      <c r="I47" s="32">
        <f t="shared" si="2"/>
        <v>6</v>
      </c>
      <c r="J47" s="33">
        <f t="shared" si="3"/>
        <v>650</v>
      </c>
      <c r="K47" s="21">
        <f t="shared" si="4"/>
        <v>3900</v>
      </c>
      <c r="L47" s="34"/>
    </row>
    <row r="48" spans="1:12" ht="17.100000000000001" customHeight="1">
      <c r="A48" s="17"/>
      <c r="B48" s="27"/>
      <c r="C48" s="28"/>
      <c r="D48" s="29"/>
      <c r="E48" s="21"/>
      <c r="F48" s="30"/>
      <c r="G48" s="31"/>
      <c r="H48" s="21"/>
      <c r="I48" s="32">
        <f t="shared" si="2"/>
        <v>6</v>
      </c>
      <c r="J48" s="33">
        <f t="shared" si="3"/>
        <v>650</v>
      </c>
      <c r="K48" s="21">
        <f t="shared" si="4"/>
        <v>3900</v>
      </c>
      <c r="L48" s="34"/>
    </row>
    <row r="49" spans="1:12" ht="17.100000000000001" customHeight="1">
      <c r="A49" s="17"/>
      <c r="B49" s="27"/>
      <c r="C49" s="28"/>
      <c r="D49" s="29"/>
      <c r="E49" s="21"/>
      <c r="F49" s="30"/>
      <c r="G49" s="31"/>
      <c r="H49" s="21"/>
      <c r="I49" s="32">
        <f t="shared" si="2"/>
        <v>6</v>
      </c>
      <c r="J49" s="33">
        <f t="shared" si="3"/>
        <v>650</v>
      </c>
      <c r="K49" s="21">
        <f t="shared" si="4"/>
        <v>3900</v>
      </c>
      <c r="L49" s="34"/>
    </row>
    <row r="50" spans="1:12" ht="17.100000000000001" customHeight="1">
      <c r="A50" s="17"/>
      <c r="B50" s="27"/>
      <c r="C50" s="28"/>
      <c r="D50" s="29"/>
      <c r="E50" s="21"/>
      <c r="F50" s="30"/>
      <c r="G50" s="31"/>
      <c r="H50" s="21"/>
      <c r="I50" s="32">
        <f t="shared" si="2"/>
        <v>6</v>
      </c>
      <c r="J50" s="33">
        <f t="shared" si="3"/>
        <v>650</v>
      </c>
      <c r="K50" s="21">
        <f t="shared" si="4"/>
        <v>3900</v>
      </c>
      <c r="L50" s="34"/>
    </row>
    <row r="51" spans="1:12" ht="17.100000000000001" customHeight="1">
      <c r="A51" s="17"/>
      <c r="B51" s="27"/>
      <c r="C51" s="28"/>
      <c r="D51" s="29"/>
      <c r="E51" s="21"/>
      <c r="F51" s="30"/>
      <c r="G51" s="31"/>
      <c r="H51" s="21"/>
      <c r="I51" s="32">
        <f t="shared" si="2"/>
        <v>6</v>
      </c>
      <c r="J51" s="33">
        <f t="shared" si="3"/>
        <v>650</v>
      </c>
      <c r="K51" s="21">
        <f t="shared" si="4"/>
        <v>3900</v>
      </c>
      <c r="L51" s="34"/>
    </row>
    <row r="52" spans="1:12" ht="17.100000000000001" customHeight="1">
      <c r="A52" s="17"/>
      <c r="B52" s="27"/>
      <c r="C52" s="28"/>
      <c r="D52" s="29"/>
      <c r="E52" s="21"/>
      <c r="F52" s="30"/>
      <c r="G52" s="31"/>
      <c r="H52" s="21"/>
      <c r="I52" s="32">
        <f t="shared" si="2"/>
        <v>6</v>
      </c>
      <c r="J52" s="33">
        <f t="shared" si="3"/>
        <v>650</v>
      </c>
      <c r="K52" s="21">
        <f t="shared" si="4"/>
        <v>3900</v>
      </c>
      <c r="L52" s="34"/>
    </row>
    <row r="53" spans="1:12" ht="17.100000000000001" customHeight="1">
      <c r="A53" s="17"/>
      <c r="B53" s="27"/>
      <c r="C53" s="28"/>
      <c r="D53" s="29"/>
      <c r="E53" s="21"/>
      <c r="F53" s="30"/>
      <c r="G53" s="31"/>
      <c r="H53" s="21"/>
      <c r="I53" s="32">
        <f t="shared" si="2"/>
        <v>6</v>
      </c>
      <c r="J53" s="33">
        <f t="shared" si="3"/>
        <v>650</v>
      </c>
      <c r="K53" s="21">
        <f t="shared" si="4"/>
        <v>3900</v>
      </c>
      <c r="L53" s="34"/>
    </row>
    <row r="54" spans="1:12" ht="17.100000000000001" customHeight="1">
      <c r="A54" s="17"/>
      <c r="B54" s="27"/>
      <c r="C54" s="28"/>
      <c r="D54" s="29"/>
      <c r="E54" s="21"/>
      <c r="F54" s="30"/>
      <c r="G54" s="31"/>
      <c r="H54" s="21"/>
      <c r="I54" s="32">
        <f t="shared" si="2"/>
        <v>6</v>
      </c>
      <c r="J54" s="33">
        <f t="shared" si="3"/>
        <v>650</v>
      </c>
      <c r="K54" s="21">
        <f t="shared" si="4"/>
        <v>3900</v>
      </c>
      <c r="L54" s="34"/>
    </row>
    <row r="55" spans="1:12" ht="17.100000000000001" customHeight="1">
      <c r="A55" s="17"/>
      <c r="B55" s="27"/>
      <c r="C55" s="28"/>
      <c r="D55" s="29"/>
      <c r="E55" s="21"/>
      <c r="F55" s="30"/>
      <c r="G55" s="31"/>
      <c r="H55" s="21"/>
      <c r="I55" s="32">
        <f t="shared" si="2"/>
        <v>6</v>
      </c>
      <c r="J55" s="33">
        <f t="shared" si="3"/>
        <v>650</v>
      </c>
      <c r="K55" s="21">
        <f t="shared" si="4"/>
        <v>3900</v>
      </c>
      <c r="L55" s="34"/>
    </row>
    <row r="56" spans="1:12" ht="17.100000000000001" customHeight="1">
      <c r="A56" s="17"/>
      <c r="B56" s="27"/>
      <c r="C56" s="28"/>
      <c r="D56" s="29"/>
      <c r="E56" s="21"/>
      <c r="F56" s="30"/>
      <c r="G56" s="31"/>
      <c r="H56" s="21"/>
      <c r="I56" s="32">
        <f t="shared" si="2"/>
        <v>6</v>
      </c>
      <c r="J56" s="33">
        <f t="shared" si="3"/>
        <v>650</v>
      </c>
      <c r="K56" s="21">
        <f t="shared" si="4"/>
        <v>3900</v>
      </c>
      <c r="L56" s="34"/>
    </row>
    <row r="57" spans="1:12" ht="17.100000000000001" customHeight="1">
      <c r="A57" s="17"/>
      <c r="B57" s="27"/>
      <c r="C57" s="28"/>
      <c r="D57" s="29"/>
      <c r="E57" s="21"/>
      <c r="F57" s="30"/>
      <c r="G57" s="31"/>
      <c r="H57" s="21"/>
      <c r="I57" s="32">
        <f t="shared" si="2"/>
        <v>6</v>
      </c>
      <c r="J57" s="33">
        <f t="shared" si="3"/>
        <v>650</v>
      </c>
      <c r="K57" s="21">
        <f t="shared" si="4"/>
        <v>3900</v>
      </c>
      <c r="L57" s="34"/>
    </row>
    <row r="58" spans="1:12" ht="17.100000000000001" customHeight="1">
      <c r="A58" s="17"/>
      <c r="B58" s="27"/>
      <c r="C58" s="28"/>
      <c r="D58" s="29"/>
      <c r="E58" s="21"/>
      <c r="F58" s="30"/>
      <c r="G58" s="31"/>
      <c r="H58" s="21"/>
      <c r="I58" s="32">
        <f t="shared" si="2"/>
        <v>6</v>
      </c>
      <c r="J58" s="33">
        <f t="shared" si="3"/>
        <v>650</v>
      </c>
      <c r="K58" s="21">
        <f t="shared" si="4"/>
        <v>3900</v>
      </c>
      <c r="L58" s="34"/>
    </row>
    <row r="59" spans="1:12" ht="17.100000000000001" customHeight="1">
      <c r="A59" s="17"/>
      <c r="B59" s="27"/>
      <c r="C59" s="28"/>
      <c r="D59" s="29"/>
      <c r="E59" s="21"/>
      <c r="F59" s="30"/>
      <c r="G59" s="31"/>
      <c r="H59" s="21"/>
      <c r="I59" s="32">
        <f t="shared" si="2"/>
        <v>6</v>
      </c>
      <c r="J59" s="33">
        <f t="shared" si="3"/>
        <v>650</v>
      </c>
      <c r="K59" s="21">
        <f t="shared" si="4"/>
        <v>3900</v>
      </c>
      <c r="L59" s="34"/>
    </row>
    <row r="60" spans="1:12" ht="17.100000000000001" customHeight="1">
      <c r="A60" s="17"/>
      <c r="B60" s="27"/>
      <c r="C60" s="28"/>
      <c r="D60" s="29"/>
      <c r="E60" s="21"/>
      <c r="F60" s="30"/>
      <c r="G60" s="31"/>
      <c r="H60" s="21"/>
      <c r="I60" s="32">
        <f t="shared" si="2"/>
        <v>6</v>
      </c>
      <c r="J60" s="33">
        <f t="shared" si="3"/>
        <v>650</v>
      </c>
      <c r="K60" s="21">
        <f t="shared" si="4"/>
        <v>3900</v>
      </c>
      <c r="L60" s="34"/>
    </row>
    <row r="61" spans="1:12" ht="17.100000000000001" customHeight="1">
      <c r="A61" s="17"/>
      <c r="B61" s="27"/>
      <c r="C61" s="28"/>
      <c r="D61" s="29"/>
      <c r="E61" s="21"/>
      <c r="F61" s="30"/>
      <c r="G61" s="31"/>
      <c r="H61" s="21"/>
      <c r="I61" s="32">
        <f t="shared" si="2"/>
        <v>6</v>
      </c>
      <c r="J61" s="33">
        <f t="shared" si="3"/>
        <v>650</v>
      </c>
      <c r="K61" s="21">
        <f t="shared" si="4"/>
        <v>3900</v>
      </c>
      <c r="L61" s="34"/>
    </row>
    <row r="62" spans="1:12" ht="17.100000000000001" customHeight="1">
      <c r="A62" s="17"/>
      <c r="B62" s="27"/>
      <c r="C62" s="28"/>
      <c r="D62" s="29"/>
      <c r="E62" s="21"/>
      <c r="F62" s="30"/>
      <c r="G62" s="31"/>
      <c r="H62" s="21"/>
      <c r="I62" s="32">
        <f t="shared" si="2"/>
        <v>6</v>
      </c>
      <c r="J62" s="33">
        <f t="shared" si="3"/>
        <v>650</v>
      </c>
      <c r="K62" s="21">
        <f t="shared" si="4"/>
        <v>3900</v>
      </c>
      <c r="L62" s="34"/>
    </row>
    <row r="63" spans="1:12" ht="17.100000000000001" customHeight="1">
      <c r="A63" s="17"/>
      <c r="B63" s="27"/>
      <c r="C63" s="28"/>
      <c r="D63" s="29"/>
      <c r="E63" s="21"/>
      <c r="F63" s="30"/>
      <c r="G63" s="31"/>
      <c r="H63" s="21"/>
      <c r="I63" s="32">
        <f t="shared" si="2"/>
        <v>6</v>
      </c>
      <c r="J63" s="33">
        <f t="shared" si="3"/>
        <v>650</v>
      </c>
      <c r="K63" s="21">
        <f t="shared" si="4"/>
        <v>3900</v>
      </c>
      <c r="L63" s="34"/>
    </row>
    <row r="64" spans="1:12" ht="17.100000000000001" customHeight="1">
      <c r="A64" s="17"/>
      <c r="B64" s="27"/>
      <c r="C64" s="28"/>
      <c r="D64" s="29"/>
      <c r="E64" s="21"/>
      <c r="F64" s="30"/>
      <c r="G64" s="31"/>
      <c r="H64" s="21"/>
      <c r="I64" s="32">
        <f t="shared" si="2"/>
        <v>6</v>
      </c>
      <c r="J64" s="33">
        <f t="shared" si="3"/>
        <v>650</v>
      </c>
      <c r="K64" s="21">
        <f t="shared" si="4"/>
        <v>3900</v>
      </c>
      <c r="L64" s="34"/>
    </row>
    <row r="65" spans="1:12" ht="17.100000000000001" customHeight="1">
      <c r="A65" s="17"/>
      <c r="B65" s="27"/>
      <c r="C65" s="28"/>
      <c r="D65" s="29"/>
      <c r="E65" s="21"/>
      <c r="F65" s="30"/>
      <c r="G65" s="31"/>
      <c r="H65" s="21"/>
      <c r="I65" s="32">
        <f t="shared" si="2"/>
        <v>6</v>
      </c>
      <c r="J65" s="33">
        <f t="shared" si="3"/>
        <v>650</v>
      </c>
      <c r="K65" s="21">
        <f t="shared" si="4"/>
        <v>3900</v>
      </c>
      <c r="L65" s="34"/>
    </row>
    <row r="66" spans="1:12" ht="17.100000000000001" customHeight="1">
      <c r="A66" s="17"/>
      <c r="B66" s="27"/>
      <c r="C66" s="28"/>
      <c r="D66" s="29"/>
      <c r="E66" s="21"/>
      <c r="F66" s="30"/>
      <c r="G66" s="31"/>
      <c r="H66" s="21"/>
      <c r="I66" s="32">
        <f t="shared" si="2"/>
        <v>6</v>
      </c>
      <c r="J66" s="33">
        <f t="shared" si="3"/>
        <v>650</v>
      </c>
      <c r="K66" s="21">
        <f t="shared" si="4"/>
        <v>3900</v>
      </c>
      <c r="L66" s="34"/>
    </row>
    <row r="67" spans="1:12" ht="17.100000000000001" customHeight="1">
      <c r="A67" s="17"/>
      <c r="B67" s="27"/>
      <c r="C67" s="28"/>
      <c r="D67" s="29"/>
      <c r="E67" s="21"/>
      <c r="F67" s="30"/>
      <c r="G67" s="31"/>
      <c r="H67" s="21"/>
      <c r="I67" s="32">
        <f t="shared" si="2"/>
        <v>6</v>
      </c>
      <c r="J67" s="33">
        <f t="shared" si="3"/>
        <v>650</v>
      </c>
      <c r="K67" s="21">
        <f t="shared" si="4"/>
        <v>3900</v>
      </c>
      <c r="L67" s="34"/>
    </row>
    <row r="68" spans="1:12" ht="17.100000000000001" customHeight="1">
      <c r="A68" s="17"/>
      <c r="B68" s="27"/>
      <c r="C68" s="28"/>
      <c r="D68" s="29"/>
      <c r="E68" s="21"/>
      <c r="F68" s="30"/>
      <c r="G68" s="31"/>
      <c r="H68" s="21"/>
      <c r="I68" s="32">
        <f t="shared" si="2"/>
        <v>6</v>
      </c>
      <c r="J68" s="33">
        <f t="shared" si="3"/>
        <v>650</v>
      </c>
      <c r="K68" s="21">
        <f t="shared" si="4"/>
        <v>3900</v>
      </c>
      <c r="L68" s="34"/>
    </row>
    <row r="69" spans="1:12" ht="17.100000000000001" customHeight="1">
      <c r="A69" s="17"/>
      <c r="B69" s="27"/>
      <c r="C69" s="28"/>
      <c r="D69" s="29"/>
      <c r="E69" s="21"/>
      <c r="F69" s="30"/>
      <c r="G69" s="31"/>
      <c r="H69" s="21"/>
      <c r="I69" s="32">
        <f t="shared" si="2"/>
        <v>6</v>
      </c>
      <c r="J69" s="33">
        <f t="shared" si="3"/>
        <v>650</v>
      </c>
      <c r="K69" s="21">
        <f t="shared" si="4"/>
        <v>3900</v>
      </c>
      <c r="L69" s="34"/>
    </row>
    <row r="70" spans="1:12" ht="17.100000000000001" customHeight="1">
      <c r="A70" s="17"/>
      <c r="B70" s="27"/>
      <c r="C70" s="28"/>
      <c r="D70" s="29"/>
      <c r="E70" s="21"/>
      <c r="F70" s="30"/>
      <c r="G70" s="31"/>
      <c r="H70" s="21"/>
      <c r="I70" s="32">
        <f t="shared" si="2"/>
        <v>6</v>
      </c>
      <c r="J70" s="33">
        <f t="shared" si="3"/>
        <v>650</v>
      </c>
      <c r="K70" s="21">
        <f t="shared" si="4"/>
        <v>3900</v>
      </c>
      <c r="L70" s="34"/>
    </row>
    <row r="71" spans="1:12" ht="17.100000000000001" customHeight="1">
      <c r="A71" s="17"/>
      <c r="B71" s="27"/>
      <c r="C71" s="28"/>
      <c r="D71" s="29"/>
      <c r="E71" s="21"/>
      <c r="F71" s="30"/>
      <c r="G71" s="31"/>
      <c r="H71" s="21"/>
      <c r="I71" s="32">
        <f t="shared" si="2"/>
        <v>6</v>
      </c>
      <c r="J71" s="33">
        <f t="shared" si="3"/>
        <v>650</v>
      </c>
      <c r="K71" s="21">
        <f t="shared" si="4"/>
        <v>3900</v>
      </c>
      <c r="L71" s="34"/>
    </row>
    <row r="72" spans="1:12" ht="17.100000000000001" customHeight="1">
      <c r="A72" s="17"/>
      <c r="B72" s="27"/>
      <c r="C72" s="28"/>
      <c r="D72" s="29"/>
      <c r="E72" s="21"/>
      <c r="F72" s="30"/>
      <c r="G72" s="31"/>
      <c r="H72" s="21"/>
      <c r="I72" s="32">
        <f t="shared" si="2"/>
        <v>6</v>
      </c>
      <c r="J72" s="33">
        <f t="shared" si="3"/>
        <v>650</v>
      </c>
      <c r="K72" s="21">
        <f t="shared" si="4"/>
        <v>3900</v>
      </c>
      <c r="L72" s="34"/>
    </row>
    <row r="73" spans="1:12" ht="17.100000000000001" customHeight="1">
      <c r="A73" s="17"/>
      <c r="B73" s="27"/>
      <c r="C73" s="28"/>
      <c r="D73" s="29"/>
      <c r="E73" s="21"/>
      <c r="F73" s="30"/>
      <c r="G73" s="31"/>
      <c r="H73" s="21"/>
      <c r="I73" s="32">
        <f t="shared" si="2"/>
        <v>6</v>
      </c>
      <c r="J73" s="33">
        <f t="shared" si="3"/>
        <v>650</v>
      </c>
      <c r="K73" s="21">
        <f t="shared" si="4"/>
        <v>3900</v>
      </c>
      <c r="L73" s="34"/>
    </row>
    <row r="74" spans="1:12" ht="17.100000000000001" customHeight="1">
      <c r="A74" s="17"/>
      <c r="B74" s="27"/>
      <c r="C74" s="28"/>
      <c r="D74" s="29"/>
      <c r="E74" s="21"/>
      <c r="F74" s="30"/>
      <c r="G74" s="31"/>
      <c r="H74" s="21"/>
      <c r="I74" s="32">
        <f t="shared" si="2"/>
        <v>6</v>
      </c>
      <c r="J74" s="33">
        <f t="shared" si="3"/>
        <v>650</v>
      </c>
      <c r="K74" s="21">
        <f t="shared" si="4"/>
        <v>3900</v>
      </c>
      <c r="L74" s="34"/>
    </row>
    <row r="75" spans="1:12" ht="17.100000000000001" customHeight="1">
      <c r="A75" s="17"/>
      <c r="B75" s="27"/>
      <c r="C75" s="28"/>
      <c r="D75" s="29"/>
      <c r="E75" s="21"/>
      <c r="F75" s="30"/>
      <c r="G75" s="31"/>
      <c r="H75" s="21"/>
      <c r="I75" s="32">
        <f t="shared" si="2"/>
        <v>6</v>
      </c>
      <c r="J75" s="33">
        <f t="shared" si="3"/>
        <v>650</v>
      </c>
      <c r="K75" s="21">
        <f t="shared" si="4"/>
        <v>3900</v>
      </c>
      <c r="L75" s="34"/>
    </row>
    <row r="76" spans="1:12" ht="17.100000000000001" customHeight="1">
      <c r="A76" s="17"/>
      <c r="B76" s="27"/>
      <c r="C76" s="28"/>
      <c r="D76" s="29"/>
      <c r="E76" s="21"/>
      <c r="F76" s="30"/>
      <c r="G76" s="31"/>
      <c r="H76" s="21"/>
      <c r="I76" s="32">
        <f t="shared" si="2"/>
        <v>6</v>
      </c>
      <c r="J76" s="33">
        <f t="shared" si="3"/>
        <v>650</v>
      </c>
      <c r="K76" s="21">
        <f t="shared" si="4"/>
        <v>3900</v>
      </c>
      <c r="L76" s="34"/>
    </row>
    <row r="77" spans="1:12" ht="17.100000000000001" customHeight="1">
      <c r="A77" s="17"/>
      <c r="B77" s="27"/>
      <c r="C77" s="28"/>
      <c r="D77" s="29"/>
      <c r="E77" s="21"/>
      <c r="F77" s="30"/>
      <c r="G77" s="31"/>
      <c r="H77" s="21"/>
      <c r="I77" s="32">
        <f t="shared" si="2"/>
        <v>6</v>
      </c>
      <c r="J77" s="33">
        <f t="shared" si="3"/>
        <v>650</v>
      </c>
      <c r="K77" s="21">
        <f t="shared" si="4"/>
        <v>3900</v>
      </c>
      <c r="L77" s="34"/>
    </row>
    <row r="78" spans="1:12" ht="17.100000000000001" customHeight="1">
      <c r="A78" s="17"/>
      <c r="B78" s="27"/>
      <c r="C78" s="28"/>
      <c r="D78" s="29"/>
      <c r="E78" s="21"/>
      <c r="F78" s="30"/>
      <c r="G78" s="31"/>
      <c r="H78" s="21"/>
      <c r="I78" s="32">
        <f t="shared" si="2"/>
        <v>6</v>
      </c>
      <c r="J78" s="33">
        <f t="shared" si="3"/>
        <v>650</v>
      </c>
      <c r="K78" s="21">
        <f t="shared" si="4"/>
        <v>3900</v>
      </c>
      <c r="L78" s="34"/>
    </row>
    <row r="79" spans="1:12" ht="17.100000000000001" customHeight="1">
      <c r="A79" s="17"/>
      <c r="B79" s="27"/>
      <c r="C79" s="28"/>
      <c r="D79" s="29"/>
      <c r="E79" s="21"/>
      <c r="F79" s="30"/>
      <c r="G79" s="31"/>
      <c r="H79" s="21"/>
      <c r="I79" s="32">
        <f t="shared" si="2"/>
        <v>6</v>
      </c>
      <c r="J79" s="33">
        <f t="shared" si="3"/>
        <v>650</v>
      </c>
      <c r="K79" s="21">
        <f t="shared" si="4"/>
        <v>3900</v>
      </c>
      <c r="L79" s="34"/>
    </row>
    <row r="80" spans="1:12" ht="17.100000000000001" customHeight="1">
      <c r="A80" s="17"/>
      <c r="B80" s="27"/>
      <c r="C80" s="28"/>
      <c r="D80" s="29"/>
      <c r="E80" s="21"/>
      <c r="F80" s="30"/>
      <c r="G80" s="31"/>
      <c r="H80" s="21"/>
      <c r="I80" s="32">
        <f t="shared" si="2"/>
        <v>6</v>
      </c>
      <c r="J80" s="33">
        <f t="shared" si="3"/>
        <v>650</v>
      </c>
      <c r="K80" s="21">
        <f t="shared" si="4"/>
        <v>3900</v>
      </c>
      <c r="L80" s="34"/>
    </row>
    <row r="81" spans="1:12" ht="17.100000000000001" customHeight="1">
      <c r="A81" s="17"/>
      <c r="B81" s="27"/>
      <c r="C81" s="28"/>
      <c r="D81" s="29"/>
      <c r="E81" s="21"/>
      <c r="F81" s="30"/>
      <c r="G81" s="31"/>
      <c r="H81" s="21"/>
      <c r="I81" s="32">
        <f t="shared" ref="I81:I120" si="17">+I80+C81-F81</f>
        <v>6</v>
      </c>
      <c r="J81" s="33">
        <f t="shared" ref="J81:J120" si="18">ROUND(((K80+E81)-H81)/I81,2)</f>
        <v>650</v>
      </c>
      <c r="K81" s="21">
        <f t="shared" ref="K81:K120" si="19">ROUND(I81*J81,2)</f>
        <v>3900</v>
      </c>
      <c r="L81" s="34"/>
    </row>
    <row r="82" spans="1:12" ht="17.100000000000001" customHeight="1">
      <c r="A82" s="17"/>
      <c r="B82" s="27"/>
      <c r="C82" s="28"/>
      <c r="D82" s="29"/>
      <c r="E82" s="21"/>
      <c r="F82" s="30"/>
      <c r="G82" s="31"/>
      <c r="H82" s="21"/>
      <c r="I82" s="32">
        <f t="shared" si="17"/>
        <v>6</v>
      </c>
      <c r="J82" s="33">
        <f t="shared" si="18"/>
        <v>650</v>
      </c>
      <c r="K82" s="21">
        <f t="shared" si="19"/>
        <v>3900</v>
      </c>
      <c r="L82" s="34"/>
    </row>
    <row r="83" spans="1:12" ht="17.100000000000001" customHeight="1">
      <c r="A83" s="17"/>
      <c r="B83" s="27"/>
      <c r="C83" s="28"/>
      <c r="D83" s="29"/>
      <c r="E83" s="21"/>
      <c r="F83" s="30"/>
      <c r="G83" s="31"/>
      <c r="H83" s="21"/>
      <c r="I83" s="32">
        <f t="shared" si="17"/>
        <v>6</v>
      </c>
      <c r="J83" s="33">
        <f t="shared" si="18"/>
        <v>650</v>
      </c>
      <c r="K83" s="21">
        <f t="shared" si="19"/>
        <v>3900</v>
      </c>
      <c r="L83" s="34"/>
    </row>
    <row r="84" spans="1:12" ht="17.100000000000001" customHeight="1">
      <c r="A84" s="17"/>
      <c r="B84" s="27"/>
      <c r="C84" s="28"/>
      <c r="D84" s="29"/>
      <c r="E84" s="21"/>
      <c r="F84" s="30"/>
      <c r="G84" s="31"/>
      <c r="H84" s="21"/>
      <c r="I84" s="32">
        <f t="shared" si="17"/>
        <v>6</v>
      </c>
      <c r="J84" s="33">
        <f t="shared" si="18"/>
        <v>650</v>
      </c>
      <c r="K84" s="21">
        <f t="shared" si="19"/>
        <v>3900</v>
      </c>
      <c r="L84" s="34"/>
    </row>
    <row r="85" spans="1:12" ht="17.100000000000001" customHeight="1">
      <c r="A85" s="17"/>
      <c r="B85" s="27"/>
      <c r="C85" s="28"/>
      <c r="D85" s="29"/>
      <c r="E85" s="21"/>
      <c r="F85" s="30"/>
      <c r="G85" s="31"/>
      <c r="H85" s="21"/>
      <c r="I85" s="32">
        <f t="shared" si="17"/>
        <v>6</v>
      </c>
      <c r="J85" s="33">
        <f t="shared" si="18"/>
        <v>650</v>
      </c>
      <c r="K85" s="21">
        <f t="shared" si="19"/>
        <v>3900</v>
      </c>
      <c r="L85" s="34"/>
    </row>
    <row r="86" spans="1:12" ht="17.100000000000001" customHeight="1">
      <c r="A86" s="17"/>
      <c r="B86" s="27"/>
      <c r="C86" s="28"/>
      <c r="D86" s="29"/>
      <c r="E86" s="21"/>
      <c r="F86" s="30"/>
      <c r="G86" s="31"/>
      <c r="H86" s="21"/>
      <c r="I86" s="32">
        <f t="shared" si="17"/>
        <v>6</v>
      </c>
      <c r="J86" s="33">
        <f t="shared" si="18"/>
        <v>650</v>
      </c>
      <c r="K86" s="21">
        <f t="shared" si="19"/>
        <v>3900</v>
      </c>
      <c r="L86" s="34"/>
    </row>
    <row r="87" spans="1:12" ht="17.100000000000001" customHeight="1">
      <c r="A87" s="17"/>
      <c r="B87" s="27"/>
      <c r="C87" s="28"/>
      <c r="D87" s="29"/>
      <c r="E87" s="21"/>
      <c r="F87" s="30"/>
      <c r="G87" s="31"/>
      <c r="H87" s="21"/>
      <c r="I87" s="32">
        <f t="shared" si="17"/>
        <v>6</v>
      </c>
      <c r="J87" s="33">
        <f t="shared" si="18"/>
        <v>650</v>
      </c>
      <c r="K87" s="21">
        <f t="shared" si="19"/>
        <v>3900</v>
      </c>
      <c r="L87" s="34"/>
    </row>
    <row r="88" spans="1:12" ht="17.100000000000001" customHeight="1">
      <c r="A88" s="17"/>
      <c r="B88" s="27"/>
      <c r="C88" s="28"/>
      <c r="D88" s="29"/>
      <c r="E88" s="21"/>
      <c r="F88" s="30"/>
      <c r="G88" s="31"/>
      <c r="H88" s="21"/>
      <c r="I88" s="32">
        <f t="shared" si="17"/>
        <v>6</v>
      </c>
      <c r="J88" s="33">
        <f t="shared" si="18"/>
        <v>650</v>
      </c>
      <c r="K88" s="21">
        <f t="shared" si="19"/>
        <v>3900</v>
      </c>
      <c r="L88" s="34"/>
    </row>
    <row r="89" spans="1:12" ht="17.100000000000001" customHeight="1">
      <c r="A89" s="17"/>
      <c r="B89" s="27"/>
      <c r="C89" s="28"/>
      <c r="D89" s="29"/>
      <c r="E89" s="21"/>
      <c r="F89" s="30"/>
      <c r="G89" s="31"/>
      <c r="H89" s="21"/>
      <c r="I89" s="32">
        <f t="shared" si="17"/>
        <v>6</v>
      </c>
      <c r="J89" s="33">
        <f t="shared" si="18"/>
        <v>650</v>
      </c>
      <c r="K89" s="21">
        <f t="shared" si="19"/>
        <v>3900</v>
      </c>
      <c r="L89" s="34"/>
    </row>
    <row r="90" spans="1:12" ht="17.100000000000001" customHeight="1">
      <c r="A90" s="17"/>
      <c r="B90" s="27"/>
      <c r="C90" s="28"/>
      <c r="D90" s="29"/>
      <c r="E90" s="21"/>
      <c r="F90" s="30"/>
      <c r="G90" s="31"/>
      <c r="H90" s="21"/>
      <c r="I90" s="32">
        <f t="shared" si="17"/>
        <v>6</v>
      </c>
      <c r="J90" s="33">
        <f t="shared" si="18"/>
        <v>650</v>
      </c>
      <c r="K90" s="21">
        <f t="shared" si="19"/>
        <v>3900</v>
      </c>
      <c r="L90" s="34"/>
    </row>
    <row r="91" spans="1:12" ht="17.100000000000001" customHeight="1">
      <c r="A91" s="17"/>
      <c r="B91" s="27"/>
      <c r="C91" s="28"/>
      <c r="D91" s="29"/>
      <c r="E91" s="21"/>
      <c r="F91" s="30"/>
      <c r="G91" s="31"/>
      <c r="H91" s="21"/>
      <c r="I91" s="32">
        <f t="shared" si="17"/>
        <v>6</v>
      </c>
      <c r="J91" s="33">
        <f t="shared" si="18"/>
        <v>650</v>
      </c>
      <c r="K91" s="21">
        <f t="shared" si="19"/>
        <v>3900</v>
      </c>
      <c r="L91" s="34"/>
    </row>
    <row r="92" spans="1:12" ht="17.100000000000001" customHeight="1">
      <c r="A92" s="17"/>
      <c r="B92" s="27"/>
      <c r="C92" s="28"/>
      <c r="D92" s="29"/>
      <c r="E92" s="21"/>
      <c r="F92" s="30"/>
      <c r="G92" s="31"/>
      <c r="H92" s="21"/>
      <c r="I92" s="32">
        <f t="shared" si="17"/>
        <v>6</v>
      </c>
      <c r="J92" s="33">
        <f t="shared" si="18"/>
        <v>650</v>
      </c>
      <c r="K92" s="21">
        <f t="shared" si="19"/>
        <v>3900</v>
      </c>
      <c r="L92" s="34"/>
    </row>
    <row r="93" spans="1:12" ht="17.100000000000001" customHeight="1">
      <c r="A93" s="17"/>
      <c r="B93" s="27"/>
      <c r="C93" s="28"/>
      <c r="D93" s="29"/>
      <c r="E93" s="21"/>
      <c r="F93" s="30"/>
      <c r="G93" s="31"/>
      <c r="H93" s="21"/>
      <c r="I93" s="32">
        <f t="shared" si="17"/>
        <v>6</v>
      </c>
      <c r="J93" s="33">
        <f t="shared" si="18"/>
        <v>650</v>
      </c>
      <c r="K93" s="21">
        <f t="shared" si="19"/>
        <v>3900</v>
      </c>
      <c r="L93" s="34"/>
    </row>
    <row r="94" spans="1:12" ht="17.100000000000001" customHeight="1">
      <c r="A94" s="17"/>
      <c r="B94" s="27"/>
      <c r="C94" s="28"/>
      <c r="D94" s="29"/>
      <c r="E94" s="21"/>
      <c r="F94" s="30"/>
      <c r="G94" s="31"/>
      <c r="H94" s="21"/>
      <c r="I94" s="32">
        <f t="shared" si="17"/>
        <v>6</v>
      </c>
      <c r="J94" s="33">
        <f t="shared" si="18"/>
        <v>650</v>
      </c>
      <c r="K94" s="21">
        <f t="shared" si="19"/>
        <v>3900</v>
      </c>
      <c r="L94" s="34"/>
    </row>
    <row r="95" spans="1:12" ht="17.100000000000001" customHeight="1">
      <c r="A95" s="17"/>
      <c r="B95" s="27"/>
      <c r="C95" s="28"/>
      <c r="D95" s="29"/>
      <c r="E95" s="21"/>
      <c r="F95" s="30"/>
      <c r="G95" s="31"/>
      <c r="H95" s="21"/>
      <c r="I95" s="32">
        <f t="shared" si="17"/>
        <v>6</v>
      </c>
      <c r="J95" s="33">
        <f t="shared" si="18"/>
        <v>650</v>
      </c>
      <c r="K95" s="21">
        <f t="shared" si="19"/>
        <v>3900</v>
      </c>
      <c r="L95" s="34"/>
    </row>
    <row r="96" spans="1:12" ht="17.100000000000001" customHeight="1">
      <c r="A96" s="17"/>
      <c r="B96" s="27"/>
      <c r="C96" s="28"/>
      <c r="D96" s="29"/>
      <c r="E96" s="21"/>
      <c r="F96" s="30"/>
      <c r="G96" s="31"/>
      <c r="H96" s="21"/>
      <c r="I96" s="32">
        <f t="shared" si="17"/>
        <v>6</v>
      </c>
      <c r="J96" s="33">
        <f t="shared" si="18"/>
        <v>650</v>
      </c>
      <c r="K96" s="21">
        <f t="shared" si="19"/>
        <v>3900</v>
      </c>
      <c r="L96" s="34"/>
    </row>
    <row r="97" spans="1:12" ht="17.100000000000001" customHeight="1">
      <c r="A97" s="17"/>
      <c r="B97" s="27"/>
      <c r="C97" s="28"/>
      <c r="D97" s="29"/>
      <c r="E97" s="21"/>
      <c r="F97" s="30"/>
      <c r="G97" s="31"/>
      <c r="H97" s="21"/>
      <c r="I97" s="32">
        <f t="shared" si="17"/>
        <v>6</v>
      </c>
      <c r="J97" s="33">
        <f t="shared" si="18"/>
        <v>650</v>
      </c>
      <c r="K97" s="21">
        <f t="shared" si="19"/>
        <v>3900</v>
      </c>
      <c r="L97" s="34"/>
    </row>
    <row r="98" spans="1:12" ht="17.100000000000001" customHeight="1">
      <c r="A98" s="17"/>
      <c r="B98" s="27"/>
      <c r="C98" s="28"/>
      <c r="D98" s="29"/>
      <c r="E98" s="21"/>
      <c r="F98" s="30"/>
      <c r="G98" s="31"/>
      <c r="H98" s="21"/>
      <c r="I98" s="32">
        <f t="shared" si="17"/>
        <v>6</v>
      </c>
      <c r="J98" s="33">
        <f t="shared" si="18"/>
        <v>650</v>
      </c>
      <c r="K98" s="21">
        <f t="shared" si="19"/>
        <v>3900</v>
      </c>
      <c r="L98" s="34"/>
    </row>
    <row r="99" spans="1:12" ht="17.100000000000001" customHeight="1">
      <c r="A99" s="17"/>
      <c r="B99" s="27"/>
      <c r="C99" s="28"/>
      <c r="D99" s="29"/>
      <c r="E99" s="21"/>
      <c r="F99" s="30"/>
      <c r="G99" s="31"/>
      <c r="H99" s="21"/>
      <c r="I99" s="32">
        <f t="shared" si="17"/>
        <v>6</v>
      </c>
      <c r="J99" s="33">
        <f t="shared" si="18"/>
        <v>650</v>
      </c>
      <c r="K99" s="21">
        <f t="shared" si="19"/>
        <v>3900</v>
      </c>
      <c r="L99" s="34"/>
    </row>
    <row r="100" spans="1:12" ht="17.100000000000001" customHeight="1">
      <c r="A100" s="17"/>
      <c r="B100" s="27"/>
      <c r="C100" s="28"/>
      <c r="D100" s="29"/>
      <c r="E100" s="21"/>
      <c r="F100" s="30"/>
      <c r="G100" s="31"/>
      <c r="H100" s="21"/>
      <c r="I100" s="32">
        <f t="shared" si="17"/>
        <v>6</v>
      </c>
      <c r="J100" s="33">
        <f t="shared" si="18"/>
        <v>650</v>
      </c>
      <c r="K100" s="21">
        <f t="shared" si="19"/>
        <v>3900</v>
      </c>
      <c r="L100" s="34"/>
    </row>
    <row r="101" spans="1:12" ht="17.100000000000001" customHeight="1">
      <c r="A101" s="17"/>
      <c r="B101" s="27"/>
      <c r="C101" s="28"/>
      <c r="D101" s="29"/>
      <c r="E101" s="21"/>
      <c r="F101" s="30"/>
      <c r="G101" s="31"/>
      <c r="H101" s="21"/>
      <c r="I101" s="32">
        <f t="shared" si="17"/>
        <v>6</v>
      </c>
      <c r="J101" s="33">
        <f t="shared" si="18"/>
        <v>650</v>
      </c>
      <c r="K101" s="21">
        <f t="shared" si="19"/>
        <v>3900</v>
      </c>
      <c r="L101" s="34"/>
    </row>
    <row r="102" spans="1:12" ht="17.100000000000001" customHeight="1">
      <c r="A102" s="17"/>
      <c r="B102" s="27"/>
      <c r="C102" s="28"/>
      <c r="D102" s="29"/>
      <c r="E102" s="21"/>
      <c r="F102" s="30"/>
      <c r="G102" s="31"/>
      <c r="H102" s="21"/>
      <c r="I102" s="32">
        <f t="shared" si="17"/>
        <v>6</v>
      </c>
      <c r="J102" s="33">
        <f t="shared" si="18"/>
        <v>650</v>
      </c>
      <c r="K102" s="21">
        <f t="shared" si="19"/>
        <v>3900</v>
      </c>
      <c r="L102" s="34"/>
    </row>
    <row r="103" spans="1:12" ht="17.100000000000001" customHeight="1">
      <c r="A103" s="17"/>
      <c r="B103" s="27"/>
      <c r="C103" s="28"/>
      <c r="D103" s="29"/>
      <c r="E103" s="21"/>
      <c r="F103" s="30"/>
      <c r="G103" s="31"/>
      <c r="H103" s="21"/>
      <c r="I103" s="32">
        <f t="shared" si="17"/>
        <v>6</v>
      </c>
      <c r="J103" s="33">
        <f t="shared" si="18"/>
        <v>650</v>
      </c>
      <c r="K103" s="21">
        <f t="shared" si="19"/>
        <v>3900</v>
      </c>
      <c r="L103" s="34"/>
    </row>
    <row r="104" spans="1:12" ht="17.100000000000001" customHeight="1">
      <c r="A104" s="17"/>
      <c r="B104" s="27"/>
      <c r="C104" s="28"/>
      <c r="D104" s="29"/>
      <c r="E104" s="21"/>
      <c r="F104" s="30"/>
      <c r="G104" s="31"/>
      <c r="H104" s="21"/>
      <c r="I104" s="32">
        <f t="shared" si="17"/>
        <v>6</v>
      </c>
      <c r="J104" s="33">
        <f t="shared" si="18"/>
        <v>650</v>
      </c>
      <c r="K104" s="21">
        <f t="shared" si="19"/>
        <v>3900</v>
      </c>
      <c r="L104" s="34"/>
    </row>
    <row r="105" spans="1:12" ht="17.100000000000001" customHeight="1">
      <c r="A105" s="17"/>
      <c r="B105" s="27"/>
      <c r="C105" s="28"/>
      <c r="D105" s="29"/>
      <c r="E105" s="21"/>
      <c r="F105" s="30"/>
      <c r="G105" s="31"/>
      <c r="H105" s="21"/>
      <c r="I105" s="32">
        <f t="shared" si="17"/>
        <v>6</v>
      </c>
      <c r="J105" s="33">
        <f t="shared" si="18"/>
        <v>650</v>
      </c>
      <c r="K105" s="21">
        <f t="shared" si="19"/>
        <v>3900</v>
      </c>
      <c r="L105" s="34"/>
    </row>
    <row r="106" spans="1:12" ht="17.100000000000001" customHeight="1">
      <c r="A106" s="17"/>
      <c r="B106" s="27"/>
      <c r="C106" s="28"/>
      <c r="D106" s="29"/>
      <c r="E106" s="21"/>
      <c r="F106" s="30"/>
      <c r="G106" s="31"/>
      <c r="H106" s="21"/>
      <c r="I106" s="32">
        <f t="shared" si="17"/>
        <v>6</v>
      </c>
      <c r="J106" s="33">
        <f t="shared" si="18"/>
        <v>650</v>
      </c>
      <c r="K106" s="21">
        <f t="shared" si="19"/>
        <v>3900</v>
      </c>
      <c r="L106" s="34"/>
    </row>
    <row r="107" spans="1:12" ht="17.100000000000001" customHeight="1">
      <c r="A107" s="17"/>
      <c r="B107" s="27"/>
      <c r="C107" s="28"/>
      <c r="D107" s="29"/>
      <c r="E107" s="21"/>
      <c r="F107" s="30"/>
      <c r="G107" s="31"/>
      <c r="H107" s="21"/>
      <c r="I107" s="32">
        <f t="shared" si="17"/>
        <v>6</v>
      </c>
      <c r="J107" s="33">
        <f t="shared" si="18"/>
        <v>650</v>
      </c>
      <c r="K107" s="21">
        <f t="shared" si="19"/>
        <v>3900</v>
      </c>
      <c r="L107" s="34"/>
    </row>
    <row r="108" spans="1:12" ht="17.100000000000001" customHeight="1">
      <c r="A108" s="17"/>
      <c r="B108" s="27"/>
      <c r="C108" s="28"/>
      <c r="D108" s="29"/>
      <c r="E108" s="21"/>
      <c r="F108" s="30"/>
      <c r="G108" s="31"/>
      <c r="H108" s="21"/>
      <c r="I108" s="32">
        <f t="shared" si="17"/>
        <v>6</v>
      </c>
      <c r="J108" s="33">
        <f t="shared" si="18"/>
        <v>650</v>
      </c>
      <c r="K108" s="21">
        <f t="shared" si="19"/>
        <v>3900</v>
      </c>
      <c r="L108" s="34"/>
    </row>
    <row r="109" spans="1:12" ht="17.100000000000001" customHeight="1">
      <c r="A109" s="17"/>
      <c r="B109" s="27"/>
      <c r="C109" s="28"/>
      <c r="D109" s="29"/>
      <c r="E109" s="21"/>
      <c r="F109" s="30"/>
      <c r="G109" s="31"/>
      <c r="H109" s="21"/>
      <c r="I109" s="32">
        <f t="shared" si="17"/>
        <v>6</v>
      </c>
      <c r="J109" s="33">
        <f t="shared" si="18"/>
        <v>650</v>
      </c>
      <c r="K109" s="21">
        <f t="shared" si="19"/>
        <v>3900</v>
      </c>
      <c r="L109" s="34"/>
    </row>
    <row r="110" spans="1:12" ht="17.100000000000001" customHeight="1">
      <c r="A110" s="17"/>
      <c r="B110" s="27"/>
      <c r="C110" s="28"/>
      <c r="D110" s="29"/>
      <c r="E110" s="21"/>
      <c r="F110" s="30"/>
      <c r="G110" s="31"/>
      <c r="H110" s="21"/>
      <c r="I110" s="32">
        <f t="shared" si="17"/>
        <v>6</v>
      </c>
      <c r="J110" s="33">
        <f t="shared" si="18"/>
        <v>650</v>
      </c>
      <c r="K110" s="21">
        <f t="shared" si="19"/>
        <v>3900</v>
      </c>
      <c r="L110" s="34"/>
    </row>
    <row r="111" spans="1:12" ht="17.100000000000001" customHeight="1">
      <c r="A111" s="17"/>
      <c r="B111" s="27"/>
      <c r="C111" s="28"/>
      <c r="D111" s="29"/>
      <c r="E111" s="21"/>
      <c r="F111" s="30"/>
      <c r="G111" s="31"/>
      <c r="H111" s="21"/>
      <c r="I111" s="32">
        <f t="shared" si="17"/>
        <v>6</v>
      </c>
      <c r="J111" s="33">
        <f t="shared" si="18"/>
        <v>650</v>
      </c>
      <c r="K111" s="21">
        <f t="shared" si="19"/>
        <v>3900</v>
      </c>
      <c r="L111" s="34"/>
    </row>
    <row r="112" spans="1:12" ht="17.100000000000001" customHeight="1">
      <c r="A112" s="17"/>
      <c r="B112" s="27"/>
      <c r="C112" s="28"/>
      <c r="D112" s="29"/>
      <c r="E112" s="21"/>
      <c r="F112" s="30"/>
      <c r="G112" s="31"/>
      <c r="H112" s="21"/>
      <c r="I112" s="32">
        <f t="shared" si="17"/>
        <v>6</v>
      </c>
      <c r="J112" s="33">
        <f t="shared" si="18"/>
        <v>650</v>
      </c>
      <c r="K112" s="21">
        <f t="shared" si="19"/>
        <v>3900</v>
      </c>
      <c r="L112" s="34"/>
    </row>
    <row r="113" spans="1:12" ht="17.100000000000001" customHeight="1">
      <c r="A113" s="17"/>
      <c r="B113" s="27"/>
      <c r="C113" s="28"/>
      <c r="D113" s="29"/>
      <c r="E113" s="21"/>
      <c r="F113" s="30"/>
      <c r="G113" s="31"/>
      <c r="H113" s="21"/>
      <c r="I113" s="32">
        <f t="shared" si="17"/>
        <v>6</v>
      </c>
      <c r="J113" s="33">
        <f t="shared" si="18"/>
        <v>650</v>
      </c>
      <c r="K113" s="21">
        <f t="shared" si="19"/>
        <v>3900</v>
      </c>
      <c r="L113" s="34"/>
    </row>
    <row r="114" spans="1:12" ht="17.100000000000001" customHeight="1">
      <c r="A114" s="17"/>
      <c r="B114" s="27"/>
      <c r="C114" s="28"/>
      <c r="D114" s="29"/>
      <c r="E114" s="21"/>
      <c r="F114" s="30"/>
      <c r="G114" s="31"/>
      <c r="H114" s="21"/>
      <c r="I114" s="32">
        <f t="shared" si="17"/>
        <v>6</v>
      </c>
      <c r="J114" s="33">
        <f t="shared" si="18"/>
        <v>650</v>
      </c>
      <c r="K114" s="21">
        <f t="shared" si="19"/>
        <v>3900</v>
      </c>
      <c r="L114" s="34"/>
    </row>
    <row r="115" spans="1:12" ht="17.100000000000001" customHeight="1">
      <c r="A115" s="17"/>
      <c r="B115" s="27"/>
      <c r="C115" s="28"/>
      <c r="D115" s="29"/>
      <c r="E115" s="21"/>
      <c r="F115" s="30"/>
      <c r="G115" s="31"/>
      <c r="H115" s="21"/>
      <c r="I115" s="32">
        <f t="shared" si="17"/>
        <v>6</v>
      </c>
      <c r="J115" s="33">
        <f t="shared" si="18"/>
        <v>650</v>
      </c>
      <c r="K115" s="21">
        <f t="shared" si="19"/>
        <v>3900</v>
      </c>
      <c r="L115" s="34"/>
    </row>
    <row r="116" spans="1:12" ht="17.100000000000001" customHeight="1">
      <c r="A116" s="17"/>
      <c r="B116" s="27"/>
      <c r="C116" s="28"/>
      <c r="D116" s="29"/>
      <c r="E116" s="21"/>
      <c r="F116" s="30"/>
      <c r="G116" s="31"/>
      <c r="H116" s="21"/>
      <c r="I116" s="32">
        <f t="shared" si="17"/>
        <v>6</v>
      </c>
      <c r="J116" s="33">
        <f t="shared" si="18"/>
        <v>650</v>
      </c>
      <c r="K116" s="21">
        <f t="shared" si="19"/>
        <v>3900</v>
      </c>
      <c r="L116" s="34"/>
    </row>
    <row r="117" spans="1:12" ht="17.100000000000001" customHeight="1">
      <c r="A117" s="17"/>
      <c r="B117" s="27"/>
      <c r="C117" s="28"/>
      <c r="D117" s="29"/>
      <c r="E117" s="21"/>
      <c r="F117" s="30"/>
      <c r="G117" s="31"/>
      <c r="H117" s="21"/>
      <c r="I117" s="32">
        <f t="shared" si="17"/>
        <v>6</v>
      </c>
      <c r="J117" s="33">
        <f t="shared" si="18"/>
        <v>650</v>
      </c>
      <c r="K117" s="21">
        <f t="shared" si="19"/>
        <v>3900</v>
      </c>
      <c r="L117" s="34"/>
    </row>
    <row r="118" spans="1:12" ht="17.100000000000001" customHeight="1">
      <c r="A118" s="17"/>
      <c r="B118" s="27"/>
      <c r="C118" s="28"/>
      <c r="D118" s="29"/>
      <c r="E118" s="21"/>
      <c r="F118" s="30"/>
      <c r="G118" s="31"/>
      <c r="H118" s="21"/>
      <c r="I118" s="32">
        <f t="shared" si="17"/>
        <v>6</v>
      </c>
      <c r="J118" s="33">
        <f t="shared" si="18"/>
        <v>650</v>
      </c>
      <c r="K118" s="21">
        <f t="shared" si="19"/>
        <v>3900</v>
      </c>
      <c r="L118" s="34"/>
    </row>
    <row r="119" spans="1:12" ht="17.100000000000001" customHeight="1">
      <c r="A119" s="17"/>
      <c r="B119" s="27"/>
      <c r="C119" s="28"/>
      <c r="D119" s="29"/>
      <c r="E119" s="21"/>
      <c r="F119" s="30"/>
      <c r="G119" s="31"/>
      <c r="H119" s="21"/>
      <c r="I119" s="32">
        <f t="shared" si="17"/>
        <v>6</v>
      </c>
      <c r="J119" s="33">
        <f t="shared" si="18"/>
        <v>650</v>
      </c>
      <c r="K119" s="21">
        <f t="shared" si="19"/>
        <v>3900</v>
      </c>
      <c r="L119" s="34"/>
    </row>
    <row r="120" spans="1:12" ht="17.100000000000001" customHeight="1">
      <c r="A120" s="17"/>
      <c r="B120" s="27"/>
      <c r="C120" s="28"/>
      <c r="D120" s="29"/>
      <c r="E120" s="21"/>
      <c r="F120" s="30"/>
      <c r="G120" s="31"/>
      <c r="H120" s="21"/>
      <c r="I120" s="32">
        <f t="shared" si="17"/>
        <v>6</v>
      </c>
      <c r="J120" s="33">
        <f t="shared" si="18"/>
        <v>650</v>
      </c>
      <c r="K120" s="21">
        <f t="shared" si="19"/>
        <v>3900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tabColor rgb="FF7030A0"/>
    <pageSetUpPr fitToPage="1"/>
  </sheetPr>
  <dimension ref="A1:M120"/>
  <sheetViews>
    <sheetView topLeftCell="A4" zoomScaleNormal="100" zoomScaleSheetLayoutView="100" workbookViewId="0">
      <selection activeCell="M20" sqref="M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189</v>
      </c>
      <c r="L8" s="11"/>
    </row>
    <row r="9" spans="1:13" ht="15" customHeight="1">
      <c r="A9" s="12" t="s">
        <v>9</v>
      </c>
      <c r="D9" s="10" t="s">
        <v>188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20</v>
      </c>
      <c r="J14" s="25">
        <v>650</v>
      </c>
      <c r="K14" s="21">
        <f>J14*I14</f>
        <v>13000</v>
      </c>
      <c r="L14" s="26"/>
    </row>
    <row r="15" spans="1:13" ht="17.100000000000001" customHeight="1">
      <c r="A15" s="17">
        <v>45520</v>
      </c>
      <c r="B15" s="36" t="s">
        <v>585</v>
      </c>
      <c r="C15" s="28"/>
      <c r="D15" s="29"/>
      <c r="E15" s="21"/>
      <c r="F15" s="30">
        <v>2</v>
      </c>
      <c r="G15" s="31">
        <f>J14</f>
        <v>650</v>
      </c>
      <c r="H15" s="21">
        <f t="shared" si="0"/>
        <v>1300</v>
      </c>
      <c r="I15" s="32">
        <f>+I14+C15-F15</f>
        <v>18</v>
      </c>
      <c r="J15" s="33">
        <f>ROUND(((K14+E15)-H15)/I15,2)</f>
        <v>650</v>
      </c>
      <c r="K15" s="21">
        <f>ROUND(I15*J15,2)</f>
        <v>11700</v>
      </c>
      <c r="L15" s="34"/>
      <c r="M15" s="1" t="s">
        <v>1190</v>
      </c>
    </row>
    <row r="16" spans="1:13" ht="17.100000000000001" customHeight="1">
      <c r="A16" s="17">
        <v>45540</v>
      </c>
      <c r="B16" s="70" t="s">
        <v>572</v>
      </c>
      <c r="C16" s="28"/>
      <c r="D16" s="29"/>
      <c r="E16" s="21"/>
      <c r="F16" s="30">
        <v>2</v>
      </c>
      <c r="G16" s="31">
        <f>J15</f>
        <v>650</v>
      </c>
      <c r="H16" s="21">
        <f t="shared" si="0"/>
        <v>1300</v>
      </c>
      <c r="I16" s="32">
        <f>+I15+C16-F16</f>
        <v>16</v>
      </c>
      <c r="J16" s="33">
        <f>ROUND(((K15+E16)-H16)/I16,2)</f>
        <v>650</v>
      </c>
      <c r="K16" s="21">
        <f>ROUND(I16*J16,2)</f>
        <v>10400</v>
      </c>
      <c r="L16" s="34"/>
      <c r="M16" s="1" t="s">
        <v>1235</v>
      </c>
    </row>
    <row r="17" spans="1:13" ht="17.100000000000001" customHeight="1">
      <c r="A17" s="17">
        <v>45540</v>
      </c>
      <c r="B17" s="73" t="s">
        <v>583</v>
      </c>
      <c r="C17" s="28"/>
      <c r="D17" s="29"/>
      <c r="E17" s="21"/>
      <c r="F17" s="30">
        <v>2</v>
      </c>
      <c r="G17" s="31">
        <f>J16</f>
        <v>650</v>
      </c>
      <c r="H17" s="21">
        <f t="shared" si="0"/>
        <v>1300</v>
      </c>
      <c r="I17" s="32">
        <f>+I16+C17-F17</f>
        <v>14</v>
      </c>
      <c r="J17" s="33">
        <f>ROUND(((K16+E17)-H17)/I17,2)</f>
        <v>650</v>
      </c>
      <c r="K17" s="21">
        <f>ROUND(I17*J17,2)</f>
        <v>9100</v>
      </c>
      <c r="L17" s="34"/>
      <c r="M17" s="1" t="s">
        <v>1236</v>
      </c>
    </row>
    <row r="18" spans="1:13" ht="17.100000000000001" customHeight="1">
      <c r="A18" s="17">
        <v>45540</v>
      </c>
      <c r="B18" s="70" t="s">
        <v>618</v>
      </c>
      <c r="C18" s="28"/>
      <c r="D18" s="29"/>
      <c r="E18" s="21"/>
      <c r="F18" s="30">
        <v>2</v>
      </c>
      <c r="G18" s="31">
        <f>J17</f>
        <v>650</v>
      </c>
      <c r="H18" s="21">
        <f t="shared" si="0"/>
        <v>1300</v>
      </c>
      <c r="I18" s="32">
        <f t="shared" ref="I18:I81" si="1">+I17+C18-F18</f>
        <v>12</v>
      </c>
      <c r="J18" s="33">
        <f t="shared" ref="J18:J81" si="2">ROUND(((K17+E18)-H18)/I18,2)</f>
        <v>650</v>
      </c>
      <c r="K18" s="21">
        <f t="shared" ref="K18:K81" si="3">ROUND(I18*J18,2)</f>
        <v>7800</v>
      </c>
      <c r="L18" s="34"/>
      <c r="M18" s="1" t="s">
        <v>1237</v>
      </c>
    </row>
    <row r="19" spans="1:13" ht="17.100000000000001" customHeight="1">
      <c r="A19" s="17">
        <v>45551</v>
      </c>
      <c r="B19" s="73" t="s">
        <v>603</v>
      </c>
      <c r="C19" s="28"/>
      <c r="D19" s="29"/>
      <c r="E19" s="21"/>
      <c r="F19" s="30">
        <v>2</v>
      </c>
      <c r="G19" s="31">
        <f>J18</f>
        <v>650</v>
      </c>
      <c r="H19" s="21">
        <f t="shared" si="0"/>
        <v>1300</v>
      </c>
      <c r="I19" s="32">
        <f t="shared" ref="I19" si="4">+I18+C19-F19</f>
        <v>10</v>
      </c>
      <c r="J19" s="33">
        <f t="shared" ref="J19" si="5">ROUND(((K18+E19)-H19)/I19,2)</f>
        <v>650</v>
      </c>
      <c r="K19" s="21">
        <f t="shared" ref="K19" si="6">ROUND(I19*J19,2)</f>
        <v>6500</v>
      </c>
      <c r="L19" s="34"/>
      <c r="M19" s="1" t="s">
        <v>1274</v>
      </c>
    </row>
    <row r="20" spans="1:13" ht="17.100000000000001" customHeight="1">
      <c r="A20" s="17"/>
      <c r="B20" s="35"/>
      <c r="C20" s="28"/>
      <c r="D20" s="29"/>
      <c r="E20" s="21"/>
      <c r="F20" s="30"/>
      <c r="G20" s="31"/>
      <c r="H20" s="21"/>
      <c r="I20" s="32">
        <f t="shared" si="1"/>
        <v>10</v>
      </c>
      <c r="J20" s="33">
        <f t="shared" si="2"/>
        <v>650</v>
      </c>
      <c r="K20" s="21">
        <f t="shared" si="3"/>
        <v>6500</v>
      </c>
      <c r="L20" s="34"/>
    </row>
    <row r="21" spans="1:13" ht="17.100000000000001" customHeight="1">
      <c r="A21" s="17"/>
      <c r="B21" s="35"/>
      <c r="C21" s="28"/>
      <c r="D21" s="29"/>
      <c r="E21" s="21"/>
      <c r="F21" s="30"/>
      <c r="G21" s="31"/>
      <c r="H21" s="21"/>
      <c r="I21" s="32">
        <f t="shared" si="1"/>
        <v>10</v>
      </c>
      <c r="J21" s="33">
        <f t="shared" si="2"/>
        <v>650</v>
      </c>
      <c r="K21" s="21">
        <f t="shared" si="3"/>
        <v>6500</v>
      </c>
      <c r="L21" s="34"/>
    </row>
    <row r="22" spans="1:13" ht="17.100000000000001" customHeight="1">
      <c r="A22" s="17"/>
      <c r="B22" s="35"/>
      <c r="C22" s="28"/>
      <c r="D22" s="29"/>
      <c r="E22" s="21"/>
      <c r="F22" s="30"/>
      <c r="G22" s="31"/>
      <c r="H22" s="21"/>
      <c r="I22" s="32">
        <f t="shared" si="1"/>
        <v>10</v>
      </c>
      <c r="J22" s="33">
        <f t="shared" si="2"/>
        <v>650</v>
      </c>
      <c r="K22" s="21">
        <f t="shared" si="3"/>
        <v>6500</v>
      </c>
      <c r="L22" s="34"/>
    </row>
    <row r="23" spans="1:13" ht="17.100000000000001" customHeight="1">
      <c r="A23" s="17"/>
      <c r="B23" s="35"/>
      <c r="C23" s="28"/>
      <c r="D23" s="29"/>
      <c r="E23" s="21"/>
      <c r="F23" s="30"/>
      <c r="G23" s="31"/>
      <c r="H23" s="21"/>
      <c r="I23" s="32">
        <f t="shared" si="1"/>
        <v>10</v>
      </c>
      <c r="J23" s="33">
        <f t="shared" si="2"/>
        <v>650</v>
      </c>
      <c r="K23" s="21">
        <f t="shared" si="3"/>
        <v>6500</v>
      </c>
      <c r="L23" s="34"/>
    </row>
    <row r="24" spans="1:13" ht="17.100000000000001" customHeight="1">
      <c r="A24" s="17"/>
      <c r="B24" s="35"/>
      <c r="C24" s="28"/>
      <c r="D24" s="29"/>
      <c r="E24" s="21"/>
      <c r="F24" s="30"/>
      <c r="G24" s="31"/>
      <c r="H24" s="21"/>
      <c r="I24" s="32">
        <f t="shared" si="1"/>
        <v>10</v>
      </c>
      <c r="J24" s="33">
        <f t="shared" si="2"/>
        <v>650</v>
      </c>
      <c r="K24" s="21">
        <f t="shared" si="3"/>
        <v>6500</v>
      </c>
      <c r="L24" s="34"/>
    </row>
    <row r="25" spans="1:13" ht="17.100000000000001" customHeight="1">
      <c r="A25" s="17"/>
      <c r="B25" s="35"/>
      <c r="C25" s="28"/>
      <c r="D25" s="29"/>
      <c r="E25" s="21"/>
      <c r="F25" s="30"/>
      <c r="G25" s="31"/>
      <c r="H25" s="21"/>
      <c r="I25" s="32">
        <f t="shared" si="1"/>
        <v>10</v>
      </c>
      <c r="J25" s="33">
        <f t="shared" si="2"/>
        <v>650</v>
      </c>
      <c r="K25" s="21">
        <f t="shared" si="3"/>
        <v>6500</v>
      </c>
      <c r="L25" s="34"/>
    </row>
    <row r="26" spans="1:13" ht="17.100000000000001" customHeight="1">
      <c r="A26" s="17"/>
      <c r="B26" s="35"/>
      <c r="C26" s="28"/>
      <c r="D26" s="29"/>
      <c r="E26" s="21"/>
      <c r="F26" s="30"/>
      <c r="G26" s="31"/>
      <c r="H26" s="21"/>
      <c r="I26" s="32">
        <f t="shared" si="1"/>
        <v>10</v>
      </c>
      <c r="J26" s="33">
        <f t="shared" si="2"/>
        <v>650</v>
      </c>
      <c r="K26" s="21">
        <f t="shared" si="3"/>
        <v>6500</v>
      </c>
      <c r="L26" s="34"/>
    </row>
    <row r="27" spans="1:13" ht="17.100000000000001" customHeight="1">
      <c r="A27" s="17"/>
      <c r="B27" s="35"/>
      <c r="C27" s="28"/>
      <c r="D27" s="29"/>
      <c r="E27" s="21"/>
      <c r="F27" s="30"/>
      <c r="G27" s="31"/>
      <c r="H27" s="21"/>
      <c r="I27" s="32">
        <f t="shared" si="1"/>
        <v>10</v>
      </c>
      <c r="J27" s="33">
        <f t="shared" si="2"/>
        <v>650</v>
      </c>
      <c r="K27" s="21">
        <f t="shared" si="3"/>
        <v>6500</v>
      </c>
      <c r="L27" s="34"/>
    </row>
    <row r="28" spans="1:13" ht="17.100000000000001" customHeight="1">
      <c r="A28" s="17"/>
      <c r="B28" s="35"/>
      <c r="C28" s="28"/>
      <c r="D28" s="29"/>
      <c r="E28" s="21"/>
      <c r="F28" s="30"/>
      <c r="G28" s="31"/>
      <c r="H28" s="21"/>
      <c r="I28" s="32">
        <f t="shared" si="1"/>
        <v>10</v>
      </c>
      <c r="J28" s="33">
        <f t="shared" si="2"/>
        <v>650</v>
      </c>
      <c r="K28" s="21">
        <f t="shared" si="3"/>
        <v>6500</v>
      </c>
      <c r="L28" s="34"/>
    </row>
    <row r="29" spans="1:13" ht="17.100000000000001" customHeight="1">
      <c r="A29" s="17"/>
      <c r="B29" s="35"/>
      <c r="C29" s="28"/>
      <c r="D29" s="29"/>
      <c r="E29" s="21"/>
      <c r="F29" s="30"/>
      <c r="G29" s="31"/>
      <c r="H29" s="21"/>
      <c r="I29" s="32">
        <f t="shared" si="1"/>
        <v>10</v>
      </c>
      <c r="J29" s="33">
        <f t="shared" si="2"/>
        <v>650</v>
      </c>
      <c r="K29" s="21">
        <f t="shared" si="3"/>
        <v>6500</v>
      </c>
      <c r="L29" s="34"/>
    </row>
    <row r="30" spans="1:13" ht="17.100000000000001" customHeight="1">
      <c r="A30" s="17"/>
      <c r="B30" s="35"/>
      <c r="C30" s="28"/>
      <c r="D30" s="29"/>
      <c r="E30" s="21"/>
      <c r="F30" s="30"/>
      <c r="G30" s="31"/>
      <c r="H30" s="21"/>
      <c r="I30" s="32">
        <f t="shared" si="1"/>
        <v>10</v>
      </c>
      <c r="J30" s="33">
        <f t="shared" si="2"/>
        <v>650</v>
      </c>
      <c r="K30" s="21">
        <f t="shared" si="3"/>
        <v>6500</v>
      </c>
      <c r="L30" s="34"/>
    </row>
    <row r="31" spans="1:13" ht="17.100000000000001" customHeight="1">
      <c r="A31" s="17"/>
      <c r="B31" s="35"/>
      <c r="C31" s="28"/>
      <c r="D31" s="29"/>
      <c r="E31" s="21"/>
      <c r="F31" s="30"/>
      <c r="G31" s="31"/>
      <c r="H31" s="21"/>
      <c r="I31" s="32">
        <f t="shared" si="1"/>
        <v>10</v>
      </c>
      <c r="J31" s="33">
        <f t="shared" si="2"/>
        <v>650</v>
      </c>
      <c r="K31" s="21">
        <f t="shared" si="3"/>
        <v>6500</v>
      </c>
      <c r="L31" s="34"/>
    </row>
    <row r="32" spans="1:13" ht="17.100000000000001" customHeight="1">
      <c r="A32" s="17"/>
      <c r="B32" s="35"/>
      <c r="C32" s="28"/>
      <c r="D32" s="29"/>
      <c r="E32" s="21"/>
      <c r="F32" s="30"/>
      <c r="G32" s="31"/>
      <c r="H32" s="21"/>
      <c r="I32" s="32">
        <f t="shared" si="1"/>
        <v>10</v>
      </c>
      <c r="J32" s="33">
        <f t="shared" si="2"/>
        <v>650</v>
      </c>
      <c r="K32" s="21">
        <f t="shared" si="3"/>
        <v>6500</v>
      </c>
      <c r="L32" s="34"/>
    </row>
    <row r="33" spans="1:12" ht="17.100000000000001" customHeight="1">
      <c r="A33" s="17"/>
      <c r="B33" s="35"/>
      <c r="C33" s="28"/>
      <c r="D33" s="29"/>
      <c r="E33" s="21"/>
      <c r="F33" s="30"/>
      <c r="G33" s="31"/>
      <c r="H33" s="21"/>
      <c r="I33" s="32">
        <f t="shared" si="1"/>
        <v>10</v>
      </c>
      <c r="J33" s="33">
        <f t="shared" si="2"/>
        <v>650</v>
      </c>
      <c r="K33" s="21">
        <f t="shared" si="3"/>
        <v>6500</v>
      </c>
      <c r="L33" s="34"/>
    </row>
    <row r="34" spans="1:12" ht="17.100000000000001" customHeight="1">
      <c r="A34" s="17"/>
      <c r="B34" s="35"/>
      <c r="C34" s="28"/>
      <c r="D34" s="29"/>
      <c r="E34" s="21"/>
      <c r="F34" s="30"/>
      <c r="G34" s="31"/>
      <c r="H34" s="21"/>
      <c r="I34" s="32">
        <f t="shared" si="1"/>
        <v>10</v>
      </c>
      <c r="J34" s="33">
        <f t="shared" si="2"/>
        <v>650</v>
      </c>
      <c r="K34" s="21">
        <f t="shared" si="3"/>
        <v>6500</v>
      </c>
      <c r="L34" s="34"/>
    </row>
    <row r="35" spans="1:12" ht="17.100000000000001" customHeight="1">
      <c r="A35" s="17"/>
      <c r="B35" s="35"/>
      <c r="C35" s="28"/>
      <c r="D35" s="29"/>
      <c r="E35" s="21"/>
      <c r="F35" s="30"/>
      <c r="G35" s="31"/>
      <c r="H35" s="21"/>
      <c r="I35" s="32">
        <f t="shared" si="1"/>
        <v>10</v>
      </c>
      <c r="J35" s="33">
        <f t="shared" si="2"/>
        <v>650</v>
      </c>
      <c r="K35" s="21">
        <f t="shared" si="3"/>
        <v>6500</v>
      </c>
      <c r="L35" s="34"/>
    </row>
    <row r="36" spans="1:12" ht="17.100000000000001" customHeight="1">
      <c r="A36" s="17"/>
      <c r="B36" s="35"/>
      <c r="C36" s="28"/>
      <c r="D36" s="29"/>
      <c r="E36" s="21"/>
      <c r="F36" s="30"/>
      <c r="G36" s="31"/>
      <c r="H36" s="21"/>
      <c r="I36" s="32">
        <f t="shared" si="1"/>
        <v>10</v>
      </c>
      <c r="J36" s="33">
        <f t="shared" si="2"/>
        <v>650</v>
      </c>
      <c r="K36" s="21">
        <f t="shared" si="3"/>
        <v>6500</v>
      </c>
      <c r="L36" s="34"/>
    </row>
    <row r="37" spans="1:12" ht="17.100000000000001" customHeight="1">
      <c r="A37" s="17"/>
      <c r="B37" s="35"/>
      <c r="C37" s="28"/>
      <c r="D37" s="29"/>
      <c r="E37" s="21"/>
      <c r="F37" s="30"/>
      <c r="G37" s="31"/>
      <c r="H37" s="21"/>
      <c r="I37" s="32">
        <f t="shared" si="1"/>
        <v>10</v>
      </c>
      <c r="J37" s="33">
        <f t="shared" si="2"/>
        <v>650</v>
      </c>
      <c r="K37" s="21">
        <f t="shared" si="3"/>
        <v>6500</v>
      </c>
      <c r="L37" s="34"/>
    </row>
    <row r="38" spans="1:12" ht="17.100000000000001" customHeight="1">
      <c r="A38" s="17"/>
      <c r="B38" s="35"/>
      <c r="C38" s="28"/>
      <c r="D38" s="29"/>
      <c r="E38" s="21"/>
      <c r="F38" s="30"/>
      <c r="G38" s="31"/>
      <c r="H38" s="21"/>
      <c r="I38" s="32">
        <f t="shared" si="1"/>
        <v>10</v>
      </c>
      <c r="J38" s="33">
        <f t="shared" si="2"/>
        <v>650</v>
      </c>
      <c r="K38" s="21">
        <f t="shared" si="3"/>
        <v>6500</v>
      </c>
      <c r="L38" s="34"/>
    </row>
    <row r="39" spans="1:12" ht="17.100000000000001" customHeight="1">
      <c r="A39" s="17"/>
      <c r="B39" s="35"/>
      <c r="C39" s="28"/>
      <c r="D39" s="29"/>
      <c r="E39" s="21"/>
      <c r="F39" s="30"/>
      <c r="G39" s="31"/>
      <c r="H39" s="21"/>
      <c r="I39" s="32">
        <f t="shared" si="1"/>
        <v>10</v>
      </c>
      <c r="J39" s="33">
        <f t="shared" si="2"/>
        <v>650</v>
      </c>
      <c r="K39" s="21">
        <f t="shared" si="3"/>
        <v>6500</v>
      </c>
      <c r="L39" s="34"/>
    </row>
    <row r="40" spans="1:12" ht="17.100000000000001" customHeight="1">
      <c r="A40" s="17"/>
      <c r="B40" s="35"/>
      <c r="C40" s="28"/>
      <c r="D40" s="29"/>
      <c r="E40" s="21"/>
      <c r="F40" s="30"/>
      <c r="G40" s="31"/>
      <c r="H40" s="21"/>
      <c r="I40" s="32">
        <f t="shared" si="1"/>
        <v>10</v>
      </c>
      <c r="J40" s="33">
        <f t="shared" si="2"/>
        <v>650</v>
      </c>
      <c r="K40" s="21">
        <f t="shared" si="3"/>
        <v>6500</v>
      </c>
      <c r="L40" s="34"/>
    </row>
    <row r="41" spans="1:12" ht="17.100000000000001" customHeight="1">
      <c r="A41" s="17"/>
      <c r="B41" s="35"/>
      <c r="C41" s="28"/>
      <c r="D41" s="29"/>
      <c r="E41" s="21"/>
      <c r="F41" s="30"/>
      <c r="G41" s="31"/>
      <c r="H41" s="21"/>
      <c r="I41" s="32">
        <f t="shared" si="1"/>
        <v>10</v>
      </c>
      <c r="J41" s="33">
        <f t="shared" si="2"/>
        <v>650</v>
      </c>
      <c r="K41" s="21">
        <f t="shared" si="3"/>
        <v>6500</v>
      </c>
      <c r="L41" s="34"/>
    </row>
    <row r="42" spans="1:12" ht="17.100000000000001" customHeight="1">
      <c r="A42" s="17"/>
      <c r="B42" s="35"/>
      <c r="C42" s="28"/>
      <c r="D42" s="29"/>
      <c r="E42" s="21"/>
      <c r="F42" s="30"/>
      <c r="G42" s="31"/>
      <c r="H42" s="21"/>
      <c r="I42" s="32">
        <f t="shared" si="1"/>
        <v>10</v>
      </c>
      <c r="J42" s="33">
        <f t="shared" si="2"/>
        <v>650</v>
      </c>
      <c r="K42" s="21">
        <f t="shared" si="3"/>
        <v>6500</v>
      </c>
      <c r="L42" s="34"/>
    </row>
    <row r="43" spans="1:12" ht="17.100000000000001" customHeight="1">
      <c r="A43" s="17"/>
      <c r="B43" s="35"/>
      <c r="C43" s="28"/>
      <c r="D43" s="29"/>
      <c r="E43" s="21"/>
      <c r="F43" s="30"/>
      <c r="G43" s="31"/>
      <c r="H43" s="21"/>
      <c r="I43" s="32">
        <f t="shared" si="1"/>
        <v>10</v>
      </c>
      <c r="J43" s="33">
        <f t="shared" si="2"/>
        <v>650</v>
      </c>
      <c r="K43" s="21">
        <f t="shared" si="3"/>
        <v>6500</v>
      </c>
      <c r="L43" s="34"/>
    </row>
    <row r="44" spans="1:12" ht="17.100000000000001" customHeight="1">
      <c r="A44" s="17"/>
      <c r="B44" s="35"/>
      <c r="C44" s="28"/>
      <c r="D44" s="29"/>
      <c r="E44" s="21"/>
      <c r="F44" s="30"/>
      <c r="G44" s="31"/>
      <c r="H44" s="21"/>
      <c r="I44" s="32">
        <f t="shared" si="1"/>
        <v>10</v>
      </c>
      <c r="J44" s="33">
        <f t="shared" si="2"/>
        <v>650</v>
      </c>
      <c r="K44" s="21">
        <f t="shared" si="3"/>
        <v>6500</v>
      </c>
      <c r="L44" s="34"/>
    </row>
    <row r="45" spans="1:12" ht="17.100000000000001" customHeight="1">
      <c r="A45" s="17"/>
      <c r="B45" s="35"/>
      <c r="C45" s="28"/>
      <c r="D45" s="29"/>
      <c r="E45" s="21"/>
      <c r="F45" s="30"/>
      <c r="G45" s="31"/>
      <c r="H45" s="21"/>
      <c r="I45" s="32">
        <f t="shared" si="1"/>
        <v>10</v>
      </c>
      <c r="J45" s="33">
        <f t="shared" si="2"/>
        <v>650</v>
      </c>
      <c r="K45" s="21">
        <f t="shared" si="3"/>
        <v>6500</v>
      </c>
      <c r="L45" s="34"/>
    </row>
    <row r="46" spans="1:12" ht="17.100000000000001" customHeight="1">
      <c r="A46" s="17"/>
      <c r="B46" s="35"/>
      <c r="C46" s="28"/>
      <c r="D46" s="29"/>
      <c r="E46" s="21"/>
      <c r="F46" s="30"/>
      <c r="G46" s="31"/>
      <c r="H46" s="21"/>
      <c r="I46" s="32">
        <f t="shared" si="1"/>
        <v>10</v>
      </c>
      <c r="J46" s="33">
        <f t="shared" si="2"/>
        <v>650</v>
      </c>
      <c r="K46" s="21">
        <f t="shared" si="3"/>
        <v>6500</v>
      </c>
      <c r="L46" s="34"/>
    </row>
    <row r="47" spans="1:12" ht="17.100000000000001" customHeight="1">
      <c r="A47" s="17"/>
      <c r="B47" s="35"/>
      <c r="C47" s="28"/>
      <c r="D47" s="29"/>
      <c r="E47" s="21"/>
      <c r="F47" s="30"/>
      <c r="G47" s="31"/>
      <c r="H47" s="21"/>
      <c r="I47" s="32">
        <f t="shared" si="1"/>
        <v>10</v>
      </c>
      <c r="J47" s="33">
        <f t="shared" si="2"/>
        <v>650</v>
      </c>
      <c r="K47" s="21">
        <f t="shared" si="3"/>
        <v>6500</v>
      </c>
      <c r="L47" s="34"/>
    </row>
    <row r="48" spans="1:12" ht="17.100000000000001" customHeight="1">
      <c r="A48" s="17"/>
      <c r="B48" s="35"/>
      <c r="C48" s="28"/>
      <c r="D48" s="29"/>
      <c r="E48" s="21"/>
      <c r="F48" s="30"/>
      <c r="G48" s="31"/>
      <c r="H48" s="21"/>
      <c r="I48" s="32">
        <f t="shared" si="1"/>
        <v>10</v>
      </c>
      <c r="J48" s="33">
        <f t="shared" si="2"/>
        <v>650</v>
      </c>
      <c r="K48" s="21">
        <f t="shared" si="3"/>
        <v>6500</v>
      </c>
      <c r="L48" s="34"/>
    </row>
    <row r="49" spans="1:12" ht="17.100000000000001" customHeight="1">
      <c r="A49" s="17"/>
      <c r="B49" s="35"/>
      <c r="C49" s="28"/>
      <c r="D49" s="29"/>
      <c r="E49" s="21"/>
      <c r="F49" s="30"/>
      <c r="G49" s="31"/>
      <c r="H49" s="21"/>
      <c r="I49" s="32">
        <f t="shared" si="1"/>
        <v>10</v>
      </c>
      <c r="J49" s="33">
        <f t="shared" si="2"/>
        <v>650</v>
      </c>
      <c r="K49" s="21">
        <f t="shared" si="3"/>
        <v>6500</v>
      </c>
      <c r="L49" s="34"/>
    </row>
    <row r="50" spans="1:12" ht="17.100000000000001" customHeight="1">
      <c r="A50" s="17"/>
      <c r="B50" s="35"/>
      <c r="C50" s="28"/>
      <c r="D50" s="29"/>
      <c r="E50" s="21"/>
      <c r="F50" s="30"/>
      <c r="G50" s="31"/>
      <c r="H50" s="21"/>
      <c r="I50" s="32">
        <f t="shared" si="1"/>
        <v>10</v>
      </c>
      <c r="J50" s="33">
        <f t="shared" si="2"/>
        <v>650</v>
      </c>
      <c r="K50" s="21">
        <f t="shared" si="3"/>
        <v>6500</v>
      </c>
      <c r="L50" s="34"/>
    </row>
    <row r="51" spans="1:12" ht="17.100000000000001" customHeight="1">
      <c r="A51" s="17"/>
      <c r="B51" s="35"/>
      <c r="C51" s="28"/>
      <c r="D51" s="29"/>
      <c r="E51" s="21"/>
      <c r="F51" s="30"/>
      <c r="G51" s="31"/>
      <c r="H51" s="21"/>
      <c r="I51" s="32">
        <f t="shared" si="1"/>
        <v>10</v>
      </c>
      <c r="J51" s="33">
        <f t="shared" si="2"/>
        <v>650</v>
      </c>
      <c r="K51" s="21">
        <f t="shared" si="3"/>
        <v>6500</v>
      </c>
      <c r="L51" s="34"/>
    </row>
    <row r="52" spans="1:12" ht="17.100000000000001" customHeight="1">
      <c r="A52" s="17"/>
      <c r="B52" s="35"/>
      <c r="C52" s="28"/>
      <c r="D52" s="29"/>
      <c r="E52" s="21"/>
      <c r="F52" s="30"/>
      <c r="G52" s="31"/>
      <c r="H52" s="21"/>
      <c r="I52" s="32">
        <f t="shared" si="1"/>
        <v>10</v>
      </c>
      <c r="J52" s="33">
        <f t="shared" si="2"/>
        <v>650</v>
      </c>
      <c r="K52" s="21">
        <f t="shared" si="3"/>
        <v>6500</v>
      </c>
      <c r="L52" s="34"/>
    </row>
    <row r="53" spans="1:12" ht="17.100000000000001" customHeight="1">
      <c r="A53" s="17"/>
      <c r="B53" s="35"/>
      <c r="C53" s="28"/>
      <c r="D53" s="29"/>
      <c r="E53" s="21"/>
      <c r="F53" s="30"/>
      <c r="G53" s="31"/>
      <c r="H53" s="21"/>
      <c r="I53" s="32">
        <f t="shared" si="1"/>
        <v>10</v>
      </c>
      <c r="J53" s="33">
        <f t="shared" si="2"/>
        <v>650</v>
      </c>
      <c r="K53" s="21">
        <f t="shared" si="3"/>
        <v>6500</v>
      </c>
      <c r="L53" s="34"/>
    </row>
    <row r="54" spans="1:12" ht="17.100000000000001" customHeight="1">
      <c r="A54" s="17"/>
      <c r="B54" s="35"/>
      <c r="C54" s="28"/>
      <c r="D54" s="29"/>
      <c r="E54" s="21"/>
      <c r="F54" s="30"/>
      <c r="G54" s="31"/>
      <c r="H54" s="21"/>
      <c r="I54" s="32">
        <f t="shared" si="1"/>
        <v>10</v>
      </c>
      <c r="J54" s="33">
        <f t="shared" si="2"/>
        <v>650</v>
      </c>
      <c r="K54" s="21">
        <f t="shared" si="3"/>
        <v>6500</v>
      </c>
      <c r="L54" s="34"/>
    </row>
    <row r="55" spans="1:12" ht="17.100000000000001" customHeight="1">
      <c r="A55" s="17"/>
      <c r="B55" s="35"/>
      <c r="C55" s="28"/>
      <c r="D55" s="29"/>
      <c r="E55" s="21"/>
      <c r="F55" s="30"/>
      <c r="G55" s="31"/>
      <c r="H55" s="21"/>
      <c r="I55" s="32">
        <f t="shared" si="1"/>
        <v>10</v>
      </c>
      <c r="J55" s="33">
        <f t="shared" si="2"/>
        <v>650</v>
      </c>
      <c r="K55" s="21">
        <f t="shared" si="3"/>
        <v>6500</v>
      </c>
      <c r="L55" s="34"/>
    </row>
    <row r="56" spans="1:12" ht="17.100000000000001" customHeight="1">
      <c r="A56" s="17"/>
      <c r="B56" s="35"/>
      <c r="C56" s="28"/>
      <c r="D56" s="29"/>
      <c r="E56" s="21"/>
      <c r="F56" s="30"/>
      <c r="G56" s="31"/>
      <c r="H56" s="21"/>
      <c r="I56" s="32">
        <f t="shared" si="1"/>
        <v>10</v>
      </c>
      <c r="J56" s="33">
        <f t="shared" si="2"/>
        <v>650</v>
      </c>
      <c r="K56" s="21">
        <f t="shared" si="3"/>
        <v>6500</v>
      </c>
      <c r="L56" s="34"/>
    </row>
    <row r="57" spans="1:12" ht="17.100000000000001" customHeight="1">
      <c r="A57" s="17"/>
      <c r="B57" s="35"/>
      <c r="C57" s="28"/>
      <c r="D57" s="29"/>
      <c r="E57" s="21"/>
      <c r="F57" s="30"/>
      <c r="G57" s="31"/>
      <c r="H57" s="21"/>
      <c r="I57" s="32">
        <f t="shared" si="1"/>
        <v>10</v>
      </c>
      <c r="J57" s="33">
        <f t="shared" si="2"/>
        <v>650</v>
      </c>
      <c r="K57" s="21">
        <f t="shared" si="3"/>
        <v>6500</v>
      </c>
      <c r="L57" s="34"/>
    </row>
    <row r="58" spans="1:12" ht="17.100000000000001" customHeight="1">
      <c r="A58" s="17"/>
      <c r="B58" s="35"/>
      <c r="C58" s="28"/>
      <c r="D58" s="29"/>
      <c r="E58" s="21"/>
      <c r="F58" s="30"/>
      <c r="G58" s="31"/>
      <c r="H58" s="21"/>
      <c r="I58" s="32">
        <f t="shared" si="1"/>
        <v>10</v>
      </c>
      <c r="J58" s="33">
        <f t="shared" si="2"/>
        <v>650</v>
      </c>
      <c r="K58" s="21">
        <f t="shared" si="3"/>
        <v>6500</v>
      </c>
      <c r="L58" s="34"/>
    </row>
    <row r="59" spans="1:12" ht="17.100000000000001" customHeight="1">
      <c r="A59" s="17"/>
      <c r="B59" s="35"/>
      <c r="C59" s="28"/>
      <c r="D59" s="29"/>
      <c r="E59" s="21"/>
      <c r="F59" s="30"/>
      <c r="G59" s="31"/>
      <c r="H59" s="21"/>
      <c r="I59" s="32">
        <f t="shared" si="1"/>
        <v>10</v>
      </c>
      <c r="J59" s="33">
        <f t="shared" si="2"/>
        <v>650</v>
      </c>
      <c r="K59" s="21">
        <f t="shared" si="3"/>
        <v>6500</v>
      </c>
      <c r="L59" s="34"/>
    </row>
    <row r="60" spans="1:12" ht="17.100000000000001" customHeight="1">
      <c r="A60" s="17"/>
      <c r="B60" s="35"/>
      <c r="C60" s="28"/>
      <c r="D60" s="29"/>
      <c r="E60" s="21"/>
      <c r="F60" s="30"/>
      <c r="G60" s="31"/>
      <c r="H60" s="21"/>
      <c r="I60" s="32">
        <f t="shared" si="1"/>
        <v>10</v>
      </c>
      <c r="J60" s="33">
        <f t="shared" si="2"/>
        <v>650</v>
      </c>
      <c r="K60" s="21">
        <f t="shared" si="3"/>
        <v>6500</v>
      </c>
      <c r="L60" s="34"/>
    </row>
    <row r="61" spans="1:12" ht="17.100000000000001" customHeight="1">
      <c r="A61" s="17"/>
      <c r="B61" s="35"/>
      <c r="C61" s="28"/>
      <c r="D61" s="29"/>
      <c r="E61" s="21"/>
      <c r="F61" s="30"/>
      <c r="G61" s="31"/>
      <c r="H61" s="21"/>
      <c r="I61" s="32">
        <f t="shared" si="1"/>
        <v>10</v>
      </c>
      <c r="J61" s="33">
        <f t="shared" si="2"/>
        <v>650</v>
      </c>
      <c r="K61" s="21">
        <f t="shared" si="3"/>
        <v>6500</v>
      </c>
      <c r="L61" s="34"/>
    </row>
    <row r="62" spans="1:12" ht="17.100000000000001" customHeight="1">
      <c r="A62" s="17"/>
      <c r="B62" s="35"/>
      <c r="C62" s="28"/>
      <c r="D62" s="29"/>
      <c r="E62" s="21"/>
      <c r="F62" s="30"/>
      <c r="G62" s="31"/>
      <c r="H62" s="21"/>
      <c r="I62" s="32">
        <f t="shared" si="1"/>
        <v>10</v>
      </c>
      <c r="J62" s="33">
        <f t="shared" si="2"/>
        <v>650</v>
      </c>
      <c r="K62" s="21">
        <f t="shared" si="3"/>
        <v>6500</v>
      </c>
      <c r="L62" s="34"/>
    </row>
    <row r="63" spans="1:12" ht="17.100000000000001" customHeight="1">
      <c r="A63" s="17"/>
      <c r="B63" s="35"/>
      <c r="C63" s="28"/>
      <c r="D63" s="29"/>
      <c r="E63" s="21"/>
      <c r="F63" s="30"/>
      <c r="G63" s="31"/>
      <c r="H63" s="21"/>
      <c r="I63" s="32">
        <f t="shared" si="1"/>
        <v>10</v>
      </c>
      <c r="J63" s="33">
        <f t="shared" si="2"/>
        <v>650</v>
      </c>
      <c r="K63" s="21">
        <f t="shared" si="3"/>
        <v>6500</v>
      </c>
      <c r="L63" s="34"/>
    </row>
    <row r="64" spans="1:12" ht="17.100000000000001" customHeight="1">
      <c r="A64" s="17"/>
      <c r="B64" s="35"/>
      <c r="C64" s="28"/>
      <c r="D64" s="29"/>
      <c r="E64" s="21"/>
      <c r="F64" s="30"/>
      <c r="G64" s="31"/>
      <c r="H64" s="21"/>
      <c r="I64" s="32">
        <f t="shared" si="1"/>
        <v>10</v>
      </c>
      <c r="J64" s="33">
        <f t="shared" si="2"/>
        <v>650</v>
      </c>
      <c r="K64" s="21">
        <f t="shared" si="3"/>
        <v>6500</v>
      </c>
      <c r="L64" s="34"/>
    </row>
    <row r="65" spans="1:12" ht="17.100000000000001" customHeight="1">
      <c r="A65" s="17"/>
      <c r="B65" s="35"/>
      <c r="C65" s="28"/>
      <c r="D65" s="29"/>
      <c r="E65" s="21"/>
      <c r="F65" s="30"/>
      <c r="G65" s="31"/>
      <c r="H65" s="21"/>
      <c r="I65" s="32">
        <f t="shared" si="1"/>
        <v>10</v>
      </c>
      <c r="J65" s="33">
        <f t="shared" si="2"/>
        <v>650</v>
      </c>
      <c r="K65" s="21">
        <f t="shared" si="3"/>
        <v>6500</v>
      </c>
      <c r="L65" s="34"/>
    </row>
    <row r="66" spans="1:12" ht="17.100000000000001" customHeight="1">
      <c r="A66" s="17"/>
      <c r="B66" s="35"/>
      <c r="C66" s="28"/>
      <c r="D66" s="29"/>
      <c r="E66" s="21"/>
      <c r="F66" s="30"/>
      <c r="G66" s="31"/>
      <c r="H66" s="21"/>
      <c r="I66" s="32">
        <f t="shared" si="1"/>
        <v>10</v>
      </c>
      <c r="J66" s="33">
        <f t="shared" si="2"/>
        <v>650</v>
      </c>
      <c r="K66" s="21">
        <f t="shared" si="3"/>
        <v>6500</v>
      </c>
      <c r="L66" s="34"/>
    </row>
    <row r="67" spans="1:12" ht="17.100000000000001" customHeight="1">
      <c r="A67" s="17"/>
      <c r="B67" s="35"/>
      <c r="C67" s="28"/>
      <c r="D67" s="29"/>
      <c r="E67" s="21"/>
      <c r="F67" s="30"/>
      <c r="G67" s="31"/>
      <c r="H67" s="21"/>
      <c r="I67" s="32">
        <f t="shared" si="1"/>
        <v>10</v>
      </c>
      <c r="J67" s="33">
        <f t="shared" si="2"/>
        <v>650</v>
      </c>
      <c r="K67" s="21">
        <f t="shared" si="3"/>
        <v>6500</v>
      </c>
      <c r="L67" s="34"/>
    </row>
    <row r="68" spans="1:12" ht="17.100000000000001" customHeight="1">
      <c r="A68" s="17"/>
      <c r="B68" s="35"/>
      <c r="C68" s="28"/>
      <c r="D68" s="29"/>
      <c r="E68" s="21"/>
      <c r="F68" s="30"/>
      <c r="G68" s="31"/>
      <c r="H68" s="21"/>
      <c r="I68" s="32">
        <f t="shared" si="1"/>
        <v>10</v>
      </c>
      <c r="J68" s="33">
        <f t="shared" si="2"/>
        <v>650</v>
      </c>
      <c r="K68" s="21">
        <f t="shared" si="3"/>
        <v>6500</v>
      </c>
      <c r="L68" s="34"/>
    </row>
    <row r="69" spans="1:12" ht="17.100000000000001" customHeight="1">
      <c r="A69" s="17"/>
      <c r="B69" s="35"/>
      <c r="C69" s="28"/>
      <c r="D69" s="29"/>
      <c r="E69" s="21"/>
      <c r="F69" s="30"/>
      <c r="G69" s="31"/>
      <c r="H69" s="21"/>
      <c r="I69" s="32">
        <f t="shared" si="1"/>
        <v>10</v>
      </c>
      <c r="J69" s="33">
        <f t="shared" si="2"/>
        <v>650</v>
      </c>
      <c r="K69" s="21">
        <f t="shared" si="3"/>
        <v>6500</v>
      </c>
      <c r="L69" s="34"/>
    </row>
    <row r="70" spans="1:12" ht="17.100000000000001" customHeight="1">
      <c r="A70" s="17"/>
      <c r="B70" s="35"/>
      <c r="C70" s="28"/>
      <c r="D70" s="29"/>
      <c r="E70" s="21"/>
      <c r="F70" s="30"/>
      <c r="G70" s="31"/>
      <c r="H70" s="21"/>
      <c r="I70" s="32">
        <f t="shared" si="1"/>
        <v>10</v>
      </c>
      <c r="J70" s="33">
        <f t="shared" si="2"/>
        <v>650</v>
      </c>
      <c r="K70" s="21">
        <f t="shared" si="3"/>
        <v>6500</v>
      </c>
      <c r="L70" s="34"/>
    </row>
    <row r="71" spans="1:12" ht="17.100000000000001" customHeight="1">
      <c r="A71" s="17"/>
      <c r="B71" s="35"/>
      <c r="C71" s="28"/>
      <c r="D71" s="29"/>
      <c r="E71" s="21"/>
      <c r="F71" s="30"/>
      <c r="G71" s="31"/>
      <c r="H71" s="21"/>
      <c r="I71" s="32">
        <f t="shared" si="1"/>
        <v>10</v>
      </c>
      <c r="J71" s="33">
        <f t="shared" si="2"/>
        <v>650</v>
      </c>
      <c r="K71" s="21">
        <f t="shared" si="3"/>
        <v>6500</v>
      </c>
      <c r="L71" s="34"/>
    </row>
    <row r="72" spans="1:12" ht="17.100000000000001" customHeight="1">
      <c r="A72" s="17"/>
      <c r="B72" s="35"/>
      <c r="C72" s="28"/>
      <c r="D72" s="29"/>
      <c r="E72" s="21"/>
      <c r="F72" s="30"/>
      <c r="G72" s="31"/>
      <c r="H72" s="21"/>
      <c r="I72" s="32">
        <f t="shared" si="1"/>
        <v>10</v>
      </c>
      <c r="J72" s="33">
        <f t="shared" si="2"/>
        <v>650</v>
      </c>
      <c r="K72" s="21">
        <f t="shared" si="3"/>
        <v>6500</v>
      </c>
      <c r="L72" s="34"/>
    </row>
    <row r="73" spans="1:12" ht="17.100000000000001" customHeight="1">
      <c r="A73" s="17"/>
      <c r="B73" s="35"/>
      <c r="C73" s="28"/>
      <c r="D73" s="29"/>
      <c r="E73" s="21"/>
      <c r="F73" s="30"/>
      <c r="G73" s="31"/>
      <c r="H73" s="21"/>
      <c r="I73" s="32">
        <f t="shared" si="1"/>
        <v>10</v>
      </c>
      <c r="J73" s="33">
        <f t="shared" si="2"/>
        <v>650</v>
      </c>
      <c r="K73" s="21">
        <f t="shared" si="3"/>
        <v>6500</v>
      </c>
      <c r="L73" s="34"/>
    </row>
    <row r="74" spans="1:12" ht="17.100000000000001" customHeight="1">
      <c r="A74" s="17"/>
      <c r="B74" s="35"/>
      <c r="C74" s="28"/>
      <c r="D74" s="29"/>
      <c r="E74" s="21"/>
      <c r="F74" s="30"/>
      <c r="G74" s="31"/>
      <c r="H74" s="21"/>
      <c r="I74" s="32">
        <f t="shared" si="1"/>
        <v>10</v>
      </c>
      <c r="J74" s="33">
        <f t="shared" si="2"/>
        <v>650</v>
      </c>
      <c r="K74" s="21">
        <f t="shared" si="3"/>
        <v>6500</v>
      </c>
      <c r="L74" s="34"/>
    </row>
    <row r="75" spans="1:12" ht="17.100000000000001" customHeight="1">
      <c r="A75" s="17"/>
      <c r="B75" s="35"/>
      <c r="C75" s="28"/>
      <c r="D75" s="29"/>
      <c r="E75" s="21"/>
      <c r="F75" s="30"/>
      <c r="G75" s="31"/>
      <c r="H75" s="21"/>
      <c r="I75" s="32">
        <f t="shared" si="1"/>
        <v>10</v>
      </c>
      <c r="J75" s="33">
        <f t="shared" si="2"/>
        <v>650</v>
      </c>
      <c r="K75" s="21">
        <f t="shared" si="3"/>
        <v>6500</v>
      </c>
      <c r="L75" s="34"/>
    </row>
    <row r="76" spans="1:12" ht="17.100000000000001" customHeight="1">
      <c r="A76" s="17"/>
      <c r="B76" s="35"/>
      <c r="C76" s="28"/>
      <c r="D76" s="29"/>
      <c r="E76" s="21"/>
      <c r="F76" s="30"/>
      <c r="G76" s="31"/>
      <c r="H76" s="21"/>
      <c r="I76" s="32">
        <f t="shared" si="1"/>
        <v>10</v>
      </c>
      <c r="J76" s="33">
        <f t="shared" si="2"/>
        <v>650</v>
      </c>
      <c r="K76" s="21">
        <f t="shared" si="3"/>
        <v>6500</v>
      </c>
      <c r="L76" s="34"/>
    </row>
    <row r="77" spans="1:12" ht="17.100000000000001" customHeight="1">
      <c r="A77" s="17"/>
      <c r="B77" s="35"/>
      <c r="C77" s="28"/>
      <c r="D77" s="29"/>
      <c r="E77" s="21"/>
      <c r="F77" s="30"/>
      <c r="G77" s="31"/>
      <c r="H77" s="21"/>
      <c r="I77" s="32">
        <f t="shared" si="1"/>
        <v>10</v>
      </c>
      <c r="J77" s="33">
        <f t="shared" si="2"/>
        <v>650</v>
      </c>
      <c r="K77" s="21">
        <f t="shared" si="3"/>
        <v>6500</v>
      </c>
      <c r="L77" s="34"/>
    </row>
    <row r="78" spans="1:12" ht="17.100000000000001" customHeight="1">
      <c r="A78" s="17"/>
      <c r="B78" s="35"/>
      <c r="C78" s="28"/>
      <c r="D78" s="29"/>
      <c r="E78" s="21"/>
      <c r="F78" s="30"/>
      <c r="G78" s="31"/>
      <c r="H78" s="21"/>
      <c r="I78" s="32">
        <f t="shared" si="1"/>
        <v>10</v>
      </c>
      <c r="J78" s="33">
        <f t="shared" si="2"/>
        <v>650</v>
      </c>
      <c r="K78" s="21">
        <f t="shared" si="3"/>
        <v>6500</v>
      </c>
      <c r="L78" s="34"/>
    </row>
    <row r="79" spans="1:12" ht="17.100000000000001" customHeight="1">
      <c r="A79" s="17"/>
      <c r="B79" s="35"/>
      <c r="C79" s="28"/>
      <c r="D79" s="29"/>
      <c r="E79" s="21"/>
      <c r="F79" s="30"/>
      <c r="G79" s="31"/>
      <c r="H79" s="21"/>
      <c r="I79" s="32">
        <f t="shared" si="1"/>
        <v>10</v>
      </c>
      <c r="J79" s="33">
        <f t="shared" si="2"/>
        <v>650</v>
      </c>
      <c r="K79" s="21">
        <f t="shared" si="3"/>
        <v>6500</v>
      </c>
      <c r="L79" s="34"/>
    </row>
    <row r="80" spans="1:12" ht="17.100000000000001" customHeight="1">
      <c r="A80" s="17"/>
      <c r="B80" s="35"/>
      <c r="C80" s="28"/>
      <c r="D80" s="29"/>
      <c r="E80" s="21"/>
      <c r="F80" s="30"/>
      <c r="G80" s="31"/>
      <c r="H80" s="21"/>
      <c r="I80" s="32">
        <f t="shared" si="1"/>
        <v>10</v>
      </c>
      <c r="J80" s="33">
        <f t="shared" si="2"/>
        <v>650</v>
      </c>
      <c r="K80" s="21">
        <f t="shared" si="3"/>
        <v>6500</v>
      </c>
      <c r="L80" s="34"/>
    </row>
    <row r="81" spans="1:12" ht="17.100000000000001" customHeight="1">
      <c r="A81" s="17"/>
      <c r="B81" s="35"/>
      <c r="C81" s="28"/>
      <c r="D81" s="29"/>
      <c r="E81" s="21"/>
      <c r="F81" s="30"/>
      <c r="G81" s="31"/>
      <c r="H81" s="21"/>
      <c r="I81" s="32">
        <f t="shared" si="1"/>
        <v>10</v>
      </c>
      <c r="J81" s="33">
        <f t="shared" si="2"/>
        <v>650</v>
      </c>
      <c r="K81" s="21">
        <f t="shared" si="3"/>
        <v>6500</v>
      </c>
      <c r="L81" s="34"/>
    </row>
    <row r="82" spans="1:12" ht="17.100000000000001" customHeight="1">
      <c r="A82" s="17"/>
      <c r="B82" s="35"/>
      <c r="C82" s="28"/>
      <c r="D82" s="29"/>
      <c r="E82" s="21"/>
      <c r="F82" s="30"/>
      <c r="G82" s="31"/>
      <c r="H82" s="21"/>
      <c r="I82" s="32">
        <f t="shared" ref="I82:I120" si="7">+I81+C82-F82</f>
        <v>10</v>
      </c>
      <c r="J82" s="33">
        <f t="shared" ref="J82:J120" si="8">ROUND(((K81+E82)-H82)/I82,2)</f>
        <v>650</v>
      </c>
      <c r="K82" s="21">
        <f t="shared" ref="K82:K120" si="9">ROUND(I82*J82,2)</f>
        <v>6500</v>
      </c>
      <c r="L82" s="34"/>
    </row>
    <row r="83" spans="1:12" ht="17.100000000000001" customHeight="1">
      <c r="A83" s="17"/>
      <c r="B83" s="35"/>
      <c r="C83" s="28"/>
      <c r="D83" s="29"/>
      <c r="E83" s="21"/>
      <c r="F83" s="30"/>
      <c r="G83" s="31"/>
      <c r="H83" s="21"/>
      <c r="I83" s="32">
        <f t="shared" si="7"/>
        <v>10</v>
      </c>
      <c r="J83" s="33">
        <f t="shared" si="8"/>
        <v>650</v>
      </c>
      <c r="K83" s="21">
        <f t="shared" si="9"/>
        <v>6500</v>
      </c>
      <c r="L83" s="34"/>
    </row>
    <row r="84" spans="1:12" ht="17.100000000000001" customHeight="1">
      <c r="A84" s="17"/>
      <c r="B84" s="35"/>
      <c r="C84" s="28"/>
      <c r="D84" s="29"/>
      <c r="E84" s="21"/>
      <c r="F84" s="30"/>
      <c r="G84" s="31"/>
      <c r="H84" s="21"/>
      <c r="I84" s="32">
        <f t="shared" si="7"/>
        <v>10</v>
      </c>
      <c r="J84" s="33">
        <f t="shared" si="8"/>
        <v>650</v>
      </c>
      <c r="K84" s="21">
        <f t="shared" si="9"/>
        <v>6500</v>
      </c>
      <c r="L84" s="34"/>
    </row>
    <row r="85" spans="1:12" ht="17.100000000000001" customHeight="1">
      <c r="A85" s="17"/>
      <c r="B85" s="35"/>
      <c r="C85" s="28"/>
      <c r="D85" s="29"/>
      <c r="E85" s="21"/>
      <c r="F85" s="30"/>
      <c r="G85" s="31"/>
      <c r="H85" s="21"/>
      <c r="I85" s="32">
        <f t="shared" si="7"/>
        <v>10</v>
      </c>
      <c r="J85" s="33">
        <f t="shared" si="8"/>
        <v>650</v>
      </c>
      <c r="K85" s="21">
        <f t="shared" si="9"/>
        <v>6500</v>
      </c>
      <c r="L85" s="34"/>
    </row>
    <row r="86" spans="1:12" ht="17.100000000000001" customHeight="1">
      <c r="A86" s="17"/>
      <c r="B86" s="35"/>
      <c r="C86" s="28"/>
      <c r="D86" s="29"/>
      <c r="E86" s="21"/>
      <c r="F86" s="30"/>
      <c r="G86" s="31"/>
      <c r="H86" s="21"/>
      <c r="I86" s="32">
        <f t="shared" si="7"/>
        <v>10</v>
      </c>
      <c r="J86" s="33">
        <f t="shared" si="8"/>
        <v>650</v>
      </c>
      <c r="K86" s="21">
        <f t="shared" si="9"/>
        <v>6500</v>
      </c>
      <c r="L86" s="34"/>
    </row>
    <row r="87" spans="1:12" ht="17.100000000000001" customHeight="1">
      <c r="A87" s="17"/>
      <c r="B87" s="35"/>
      <c r="C87" s="28"/>
      <c r="D87" s="29"/>
      <c r="E87" s="21"/>
      <c r="F87" s="30"/>
      <c r="G87" s="31"/>
      <c r="H87" s="21"/>
      <c r="I87" s="32">
        <f t="shared" si="7"/>
        <v>10</v>
      </c>
      <c r="J87" s="33">
        <f t="shared" si="8"/>
        <v>650</v>
      </c>
      <c r="K87" s="21">
        <f t="shared" si="9"/>
        <v>6500</v>
      </c>
      <c r="L87" s="34"/>
    </row>
    <row r="88" spans="1:12" ht="17.100000000000001" customHeight="1">
      <c r="A88" s="17"/>
      <c r="B88" s="35"/>
      <c r="C88" s="28"/>
      <c r="D88" s="29"/>
      <c r="E88" s="21"/>
      <c r="F88" s="30"/>
      <c r="G88" s="31"/>
      <c r="H88" s="21"/>
      <c r="I88" s="32">
        <f t="shared" si="7"/>
        <v>10</v>
      </c>
      <c r="J88" s="33">
        <f t="shared" si="8"/>
        <v>650</v>
      </c>
      <c r="K88" s="21">
        <f t="shared" si="9"/>
        <v>6500</v>
      </c>
      <c r="L88" s="34"/>
    </row>
    <row r="89" spans="1:12" ht="17.100000000000001" customHeight="1">
      <c r="A89" s="17"/>
      <c r="B89" s="35"/>
      <c r="C89" s="28"/>
      <c r="D89" s="29"/>
      <c r="E89" s="21"/>
      <c r="F89" s="30"/>
      <c r="G89" s="31"/>
      <c r="H89" s="21"/>
      <c r="I89" s="32">
        <f t="shared" si="7"/>
        <v>10</v>
      </c>
      <c r="J89" s="33">
        <f t="shared" si="8"/>
        <v>650</v>
      </c>
      <c r="K89" s="21">
        <f t="shared" si="9"/>
        <v>6500</v>
      </c>
      <c r="L89" s="34"/>
    </row>
    <row r="90" spans="1:12" ht="17.100000000000001" customHeight="1">
      <c r="A90" s="17"/>
      <c r="B90" s="35"/>
      <c r="C90" s="28"/>
      <c r="D90" s="29"/>
      <c r="E90" s="21"/>
      <c r="F90" s="30"/>
      <c r="G90" s="31"/>
      <c r="H90" s="21"/>
      <c r="I90" s="32">
        <f t="shared" si="7"/>
        <v>10</v>
      </c>
      <c r="J90" s="33">
        <f t="shared" si="8"/>
        <v>650</v>
      </c>
      <c r="K90" s="21">
        <f t="shared" si="9"/>
        <v>6500</v>
      </c>
      <c r="L90" s="34"/>
    </row>
    <row r="91" spans="1:12" ht="17.100000000000001" customHeight="1">
      <c r="A91" s="17"/>
      <c r="B91" s="35"/>
      <c r="C91" s="28"/>
      <c r="D91" s="29"/>
      <c r="E91" s="21"/>
      <c r="F91" s="30"/>
      <c r="G91" s="31"/>
      <c r="H91" s="21"/>
      <c r="I91" s="32">
        <f t="shared" si="7"/>
        <v>10</v>
      </c>
      <c r="J91" s="33">
        <f t="shared" si="8"/>
        <v>650</v>
      </c>
      <c r="K91" s="21">
        <f t="shared" si="9"/>
        <v>6500</v>
      </c>
      <c r="L91" s="34"/>
    </row>
    <row r="92" spans="1:12" ht="17.100000000000001" customHeight="1">
      <c r="A92" s="17"/>
      <c r="B92" s="35"/>
      <c r="C92" s="28"/>
      <c r="D92" s="29"/>
      <c r="E92" s="21"/>
      <c r="F92" s="30"/>
      <c r="G92" s="31"/>
      <c r="H92" s="21"/>
      <c r="I92" s="32">
        <f t="shared" si="7"/>
        <v>10</v>
      </c>
      <c r="J92" s="33">
        <f t="shared" si="8"/>
        <v>650</v>
      </c>
      <c r="K92" s="21">
        <f t="shared" si="9"/>
        <v>6500</v>
      </c>
      <c r="L92" s="34"/>
    </row>
    <row r="93" spans="1:12" ht="17.100000000000001" customHeight="1">
      <c r="A93" s="17"/>
      <c r="B93" s="35"/>
      <c r="C93" s="28"/>
      <c r="D93" s="29"/>
      <c r="E93" s="21"/>
      <c r="F93" s="30"/>
      <c r="G93" s="31"/>
      <c r="H93" s="21"/>
      <c r="I93" s="32">
        <f t="shared" si="7"/>
        <v>10</v>
      </c>
      <c r="J93" s="33">
        <f t="shared" si="8"/>
        <v>650</v>
      </c>
      <c r="K93" s="21">
        <f t="shared" si="9"/>
        <v>6500</v>
      </c>
      <c r="L93" s="34"/>
    </row>
    <row r="94" spans="1:12" ht="17.100000000000001" customHeight="1">
      <c r="A94" s="17"/>
      <c r="B94" s="35"/>
      <c r="C94" s="28"/>
      <c r="D94" s="29"/>
      <c r="E94" s="21"/>
      <c r="F94" s="30"/>
      <c r="G94" s="31"/>
      <c r="H94" s="21"/>
      <c r="I94" s="32">
        <f t="shared" si="7"/>
        <v>10</v>
      </c>
      <c r="J94" s="33">
        <f t="shared" si="8"/>
        <v>650</v>
      </c>
      <c r="K94" s="21">
        <f t="shared" si="9"/>
        <v>6500</v>
      </c>
      <c r="L94" s="34"/>
    </row>
    <row r="95" spans="1:12" ht="17.100000000000001" customHeight="1">
      <c r="A95" s="17"/>
      <c r="B95" s="35"/>
      <c r="C95" s="28"/>
      <c r="D95" s="29"/>
      <c r="E95" s="21"/>
      <c r="F95" s="30"/>
      <c r="G95" s="31"/>
      <c r="H95" s="21"/>
      <c r="I95" s="32">
        <f t="shared" si="7"/>
        <v>10</v>
      </c>
      <c r="J95" s="33">
        <f t="shared" si="8"/>
        <v>650</v>
      </c>
      <c r="K95" s="21">
        <f t="shared" si="9"/>
        <v>6500</v>
      </c>
      <c r="L95" s="34"/>
    </row>
    <row r="96" spans="1:12" ht="17.100000000000001" customHeight="1">
      <c r="A96" s="17"/>
      <c r="B96" s="35"/>
      <c r="C96" s="28"/>
      <c r="D96" s="29"/>
      <c r="E96" s="21"/>
      <c r="F96" s="30"/>
      <c r="G96" s="31"/>
      <c r="H96" s="21"/>
      <c r="I96" s="32">
        <f t="shared" si="7"/>
        <v>10</v>
      </c>
      <c r="J96" s="33">
        <f t="shared" si="8"/>
        <v>650</v>
      </c>
      <c r="K96" s="21">
        <f t="shared" si="9"/>
        <v>6500</v>
      </c>
      <c r="L96" s="34"/>
    </row>
    <row r="97" spans="1:12" ht="17.100000000000001" customHeight="1">
      <c r="A97" s="17"/>
      <c r="B97" s="35"/>
      <c r="C97" s="28"/>
      <c r="D97" s="29"/>
      <c r="E97" s="21"/>
      <c r="F97" s="30"/>
      <c r="G97" s="31"/>
      <c r="H97" s="21"/>
      <c r="I97" s="32">
        <f t="shared" si="7"/>
        <v>10</v>
      </c>
      <c r="J97" s="33">
        <f t="shared" si="8"/>
        <v>650</v>
      </c>
      <c r="K97" s="21">
        <f t="shared" si="9"/>
        <v>6500</v>
      </c>
      <c r="L97" s="34"/>
    </row>
    <row r="98" spans="1:12" ht="17.100000000000001" customHeight="1">
      <c r="A98" s="17"/>
      <c r="B98" s="35"/>
      <c r="C98" s="28"/>
      <c r="D98" s="29"/>
      <c r="E98" s="21"/>
      <c r="F98" s="30"/>
      <c r="G98" s="31"/>
      <c r="H98" s="21"/>
      <c r="I98" s="32">
        <f t="shared" si="7"/>
        <v>10</v>
      </c>
      <c r="J98" s="33">
        <f t="shared" si="8"/>
        <v>650</v>
      </c>
      <c r="K98" s="21">
        <f t="shared" si="9"/>
        <v>6500</v>
      </c>
      <c r="L98" s="34"/>
    </row>
    <row r="99" spans="1:12" ht="17.100000000000001" customHeight="1">
      <c r="A99" s="17"/>
      <c r="B99" s="35"/>
      <c r="C99" s="28"/>
      <c r="D99" s="29"/>
      <c r="E99" s="21"/>
      <c r="F99" s="30"/>
      <c r="G99" s="31"/>
      <c r="H99" s="21"/>
      <c r="I99" s="32">
        <f t="shared" si="7"/>
        <v>10</v>
      </c>
      <c r="J99" s="33">
        <f t="shared" si="8"/>
        <v>650</v>
      </c>
      <c r="K99" s="21">
        <f t="shared" si="9"/>
        <v>6500</v>
      </c>
      <c r="L99" s="34"/>
    </row>
    <row r="100" spans="1:12" ht="17.100000000000001" customHeight="1">
      <c r="A100" s="17"/>
      <c r="B100" s="35"/>
      <c r="C100" s="28"/>
      <c r="D100" s="29"/>
      <c r="E100" s="21"/>
      <c r="F100" s="30"/>
      <c r="G100" s="31"/>
      <c r="H100" s="21"/>
      <c r="I100" s="32">
        <f t="shared" si="7"/>
        <v>10</v>
      </c>
      <c r="J100" s="33">
        <f t="shared" si="8"/>
        <v>650</v>
      </c>
      <c r="K100" s="21">
        <f t="shared" si="9"/>
        <v>6500</v>
      </c>
      <c r="L100" s="34"/>
    </row>
    <row r="101" spans="1:12" ht="17.100000000000001" customHeight="1">
      <c r="A101" s="17"/>
      <c r="B101" s="35"/>
      <c r="C101" s="28"/>
      <c r="D101" s="29"/>
      <c r="E101" s="21"/>
      <c r="F101" s="30"/>
      <c r="G101" s="31"/>
      <c r="H101" s="21"/>
      <c r="I101" s="32">
        <f t="shared" si="7"/>
        <v>10</v>
      </c>
      <c r="J101" s="33">
        <f t="shared" si="8"/>
        <v>650</v>
      </c>
      <c r="K101" s="21">
        <f t="shared" si="9"/>
        <v>6500</v>
      </c>
      <c r="L101" s="34"/>
    </row>
    <row r="102" spans="1:12" ht="17.100000000000001" customHeight="1">
      <c r="A102" s="17"/>
      <c r="B102" s="35"/>
      <c r="C102" s="28"/>
      <c r="D102" s="29"/>
      <c r="E102" s="21"/>
      <c r="F102" s="30"/>
      <c r="G102" s="31"/>
      <c r="H102" s="21"/>
      <c r="I102" s="32">
        <f t="shared" si="7"/>
        <v>10</v>
      </c>
      <c r="J102" s="33">
        <f t="shared" si="8"/>
        <v>650</v>
      </c>
      <c r="K102" s="21">
        <f t="shared" si="9"/>
        <v>6500</v>
      </c>
      <c r="L102" s="34"/>
    </row>
    <row r="103" spans="1:12" ht="17.100000000000001" customHeight="1">
      <c r="A103" s="17"/>
      <c r="B103" s="35"/>
      <c r="C103" s="28"/>
      <c r="D103" s="29"/>
      <c r="E103" s="21"/>
      <c r="F103" s="30"/>
      <c r="G103" s="31"/>
      <c r="H103" s="21"/>
      <c r="I103" s="32">
        <f t="shared" si="7"/>
        <v>10</v>
      </c>
      <c r="J103" s="33">
        <f t="shared" si="8"/>
        <v>650</v>
      </c>
      <c r="K103" s="21">
        <f t="shared" si="9"/>
        <v>6500</v>
      </c>
      <c r="L103" s="34"/>
    </row>
    <row r="104" spans="1:12" ht="17.100000000000001" customHeight="1">
      <c r="A104" s="17"/>
      <c r="B104" s="35"/>
      <c r="C104" s="28"/>
      <c r="D104" s="29"/>
      <c r="E104" s="21"/>
      <c r="F104" s="30"/>
      <c r="G104" s="31"/>
      <c r="H104" s="21"/>
      <c r="I104" s="32">
        <f t="shared" si="7"/>
        <v>10</v>
      </c>
      <c r="J104" s="33">
        <f t="shared" si="8"/>
        <v>650</v>
      </c>
      <c r="K104" s="21">
        <f t="shared" si="9"/>
        <v>6500</v>
      </c>
      <c r="L104" s="34"/>
    </row>
    <row r="105" spans="1:12" ht="17.100000000000001" customHeight="1">
      <c r="A105" s="17"/>
      <c r="B105" s="35"/>
      <c r="C105" s="28"/>
      <c r="D105" s="29"/>
      <c r="E105" s="21"/>
      <c r="F105" s="30"/>
      <c r="G105" s="31"/>
      <c r="H105" s="21"/>
      <c r="I105" s="32">
        <f t="shared" si="7"/>
        <v>10</v>
      </c>
      <c r="J105" s="33">
        <f t="shared" si="8"/>
        <v>650</v>
      </c>
      <c r="K105" s="21">
        <f t="shared" si="9"/>
        <v>6500</v>
      </c>
      <c r="L105" s="34"/>
    </row>
    <row r="106" spans="1:12" ht="17.100000000000001" customHeight="1">
      <c r="A106" s="17"/>
      <c r="B106" s="35"/>
      <c r="C106" s="28"/>
      <c r="D106" s="29"/>
      <c r="E106" s="21"/>
      <c r="F106" s="30"/>
      <c r="G106" s="31"/>
      <c r="H106" s="21"/>
      <c r="I106" s="32">
        <f t="shared" si="7"/>
        <v>10</v>
      </c>
      <c r="J106" s="33">
        <f t="shared" si="8"/>
        <v>650</v>
      </c>
      <c r="K106" s="21">
        <f t="shared" si="9"/>
        <v>6500</v>
      </c>
      <c r="L106" s="34"/>
    </row>
    <row r="107" spans="1:12" ht="17.100000000000001" customHeight="1">
      <c r="A107" s="17"/>
      <c r="B107" s="35"/>
      <c r="C107" s="28"/>
      <c r="D107" s="29"/>
      <c r="E107" s="21"/>
      <c r="F107" s="30"/>
      <c r="G107" s="31"/>
      <c r="H107" s="21"/>
      <c r="I107" s="32">
        <f t="shared" si="7"/>
        <v>10</v>
      </c>
      <c r="J107" s="33">
        <f t="shared" si="8"/>
        <v>650</v>
      </c>
      <c r="K107" s="21">
        <f t="shared" si="9"/>
        <v>6500</v>
      </c>
      <c r="L107" s="34"/>
    </row>
    <row r="108" spans="1:12" ht="17.100000000000001" customHeight="1">
      <c r="A108" s="17"/>
      <c r="B108" s="35"/>
      <c r="C108" s="28"/>
      <c r="D108" s="29"/>
      <c r="E108" s="21"/>
      <c r="F108" s="30"/>
      <c r="G108" s="31"/>
      <c r="H108" s="21"/>
      <c r="I108" s="32">
        <f t="shared" si="7"/>
        <v>10</v>
      </c>
      <c r="J108" s="33">
        <f t="shared" si="8"/>
        <v>650</v>
      </c>
      <c r="K108" s="21">
        <f t="shared" si="9"/>
        <v>6500</v>
      </c>
      <c r="L108" s="34"/>
    </row>
    <row r="109" spans="1:12" ht="17.100000000000001" customHeight="1">
      <c r="A109" s="17"/>
      <c r="B109" s="35"/>
      <c r="C109" s="28"/>
      <c r="D109" s="29"/>
      <c r="E109" s="21"/>
      <c r="F109" s="30"/>
      <c r="G109" s="31"/>
      <c r="H109" s="21"/>
      <c r="I109" s="32">
        <f t="shared" si="7"/>
        <v>10</v>
      </c>
      <c r="J109" s="33">
        <f t="shared" si="8"/>
        <v>650</v>
      </c>
      <c r="K109" s="21">
        <f t="shared" si="9"/>
        <v>6500</v>
      </c>
      <c r="L109" s="34"/>
    </row>
    <row r="110" spans="1:12" ht="17.100000000000001" customHeight="1">
      <c r="A110" s="17"/>
      <c r="B110" s="35"/>
      <c r="C110" s="28"/>
      <c r="D110" s="29"/>
      <c r="E110" s="21"/>
      <c r="F110" s="30"/>
      <c r="G110" s="31"/>
      <c r="H110" s="21"/>
      <c r="I110" s="32">
        <f t="shared" si="7"/>
        <v>10</v>
      </c>
      <c r="J110" s="33">
        <f t="shared" si="8"/>
        <v>650</v>
      </c>
      <c r="K110" s="21">
        <f t="shared" si="9"/>
        <v>6500</v>
      </c>
      <c r="L110" s="34"/>
    </row>
    <row r="111" spans="1:12" ht="17.100000000000001" customHeight="1">
      <c r="A111" s="17"/>
      <c r="B111" s="35"/>
      <c r="C111" s="28"/>
      <c r="D111" s="29"/>
      <c r="E111" s="21"/>
      <c r="F111" s="30"/>
      <c r="G111" s="31"/>
      <c r="H111" s="21"/>
      <c r="I111" s="32">
        <f t="shared" si="7"/>
        <v>10</v>
      </c>
      <c r="J111" s="33">
        <f t="shared" si="8"/>
        <v>650</v>
      </c>
      <c r="K111" s="21">
        <f t="shared" si="9"/>
        <v>6500</v>
      </c>
      <c r="L111" s="34"/>
    </row>
    <row r="112" spans="1:12" ht="17.100000000000001" customHeight="1">
      <c r="A112" s="17"/>
      <c r="B112" s="35"/>
      <c r="C112" s="28"/>
      <c r="D112" s="29"/>
      <c r="E112" s="21"/>
      <c r="F112" s="30"/>
      <c r="G112" s="31"/>
      <c r="H112" s="21"/>
      <c r="I112" s="32">
        <f t="shared" si="7"/>
        <v>10</v>
      </c>
      <c r="J112" s="33">
        <f t="shared" si="8"/>
        <v>650</v>
      </c>
      <c r="K112" s="21">
        <f t="shared" si="9"/>
        <v>6500</v>
      </c>
      <c r="L112" s="34"/>
    </row>
    <row r="113" spans="1:12" ht="17.100000000000001" customHeight="1">
      <c r="A113" s="17"/>
      <c r="B113" s="35"/>
      <c r="C113" s="28"/>
      <c r="D113" s="29"/>
      <c r="E113" s="21"/>
      <c r="F113" s="30"/>
      <c r="G113" s="31"/>
      <c r="H113" s="21"/>
      <c r="I113" s="32">
        <f t="shared" si="7"/>
        <v>10</v>
      </c>
      <c r="J113" s="33">
        <f t="shared" si="8"/>
        <v>650</v>
      </c>
      <c r="K113" s="21">
        <f t="shared" si="9"/>
        <v>6500</v>
      </c>
      <c r="L113" s="34"/>
    </row>
    <row r="114" spans="1:12" ht="17.100000000000001" customHeight="1">
      <c r="A114" s="17"/>
      <c r="B114" s="35"/>
      <c r="C114" s="28"/>
      <c r="D114" s="29"/>
      <c r="E114" s="21"/>
      <c r="F114" s="30"/>
      <c r="G114" s="31"/>
      <c r="H114" s="21"/>
      <c r="I114" s="32">
        <f t="shared" si="7"/>
        <v>10</v>
      </c>
      <c r="J114" s="33">
        <f t="shared" si="8"/>
        <v>650</v>
      </c>
      <c r="K114" s="21">
        <f t="shared" si="9"/>
        <v>6500</v>
      </c>
      <c r="L114" s="34"/>
    </row>
    <row r="115" spans="1:12" ht="17.100000000000001" customHeight="1">
      <c r="A115" s="17"/>
      <c r="B115" s="35"/>
      <c r="C115" s="28"/>
      <c r="D115" s="29"/>
      <c r="E115" s="21"/>
      <c r="F115" s="30"/>
      <c r="G115" s="31"/>
      <c r="H115" s="21"/>
      <c r="I115" s="32">
        <f t="shared" si="7"/>
        <v>10</v>
      </c>
      <c r="J115" s="33">
        <f t="shared" si="8"/>
        <v>650</v>
      </c>
      <c r="K115" s="21">
        <f t="shared" si="9"/>
        <v>6500</v>
      </c>
      <c r="L115" s="34"/>
    </row>
    <row r="116" spans="1:12" ht="17.100000000000001" customHeight="1">
      <c r="A116" s="17"/>
      <c r="B116" s="35"/>
      <c r="C116" s="28"/>
      <c r="D116" s="29"/>
      <c r="E116" s="21"/>
      <c r="F116" s="30"/>
      <c r="G116" s="31"/>
      <c r="H116" s="21"/>
      <c r="I116" s="32">
        <f t="shared" si="7"/>
        <v>10</v>
      </c>
      <c r="J116" s="33">
        <f t="shared" si="8"/>
        <v>650</v>
      </c>
      <c r="K116" s="21">
        <f t="shared" si="9"/>
        <v>6500</v>
      </c>
      <c r="L116" s="34"/>
    </row>
    <row r="117" spans="1:12" ht="17.100000000000001" customHeight="1">
      <c r="A117" s="17"/>
      <c r="B117" s="35"/>
      <c r="C117" s="28"/>
      <c r="D117" s="29"/>
      <c r="E117" s="21"/>
      <c r="F117" s="30"/>
      <c r="G117" s="31"/>
      <c r="H117" s="21"/>
      <c r="I117" s="32">
        <f t="shared" si="7"/>
        <v>10</v>
      </c>
      <c r="J117" s="33">
        <f t="shared" si="8"/>
        <v>650</v>
      </c>
      <c r="K117" s="21">
        <f t="shared" si="9"/>
        <v>6500</v>
      </c>
      <c r="L117" s="34"/>
    </row>
    <row r="118" spans="1:12" ht="17.100000000000001" customHeight="1">
      <c r="A118" s="17"/>
      <c r="B118" s="35"/>
      <c r="C118" s="28"/>
      <c r="D118" s="29"/>
      <c r="E118" s="21"/>
      <c r="F118" s="30"/>
      <c r="G118" s="31"/>
      <c r="H118" s="21"/>
      <c r="I118" s="32">
        <f t="shared" si="7"/>
        <v>10</v>
      </c>
      <c r="J118" s="33">
        <f t="shared" si="8"/>
        <v>650</v>
      </c>
      <c r="K118" s="21">
        <f t="shared" si="9"/>
        <v>6500</v>
      </c>
      <c r="L118" s="34"/>
    </row>
    <row r="119" spans="1:12" ht="17.100000000000001" customHeight="1">
      <c r="A119" s="17"/>
      <c r="B119" s="35"/>
      <c r="C119" s="28"/>
      <c r="D119" s="29"/>
      <c r="E119" s="21"/>
      <c r="F119" s="30"/>
      <c r="G119" s="31"/>
      <c r="H119" s="21"/>
      <c r="I119" s="32">
        <f t="shared" si="7"/>
        <v>10</v>
      </c>
      <c r="J119" s="33">
        <f t="shared" si="8"/>
        <v>650</v>
      </c>
      <c r="K119" s="21">
        <f t="shared" si="9"/>
        <v>6500</v>
      </c>
      <c r="L119" s="34"/>
    </row>
    <row r="120" spans="1:12" ht="17.100000000000001" customHeight="1">
      <c r="A120" s="17"/>
      <c r="B120" s="35"/>
      <c r="C120" s="28"/>
      <c r="D120" s="29"/>
      <c r="E120" s="21"/>
      <c r="F120" s="30"/>
      <c r="G120" s="31"/>
      <c r="H120" s="21"/>
      <c r="I120" s="32">
        <f t="shared" si="7"/>
        <v>10</v>
      </c>
      <c r="J120" s="33">
        <f t="shared" si="8"/>
        <v>650</v>
      </c>
      <c r="K120" s="21">
        <f t="shared" si="9"/>
        <v>6500</v>
      </c>
      <c r="L120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tabColor rgb="FF7030A0"/>
    <pageSetUpPr fitToPage="1"/>
  </sheetPr>
  <dimension ref="A1:M120"/>
  <sheetViews>
    <sheetView topLeftCell="A5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191</v>
      </c>
      <c r="L8" s="11"/>
    </row>
    <row r="9" spans="1:13" ht="15" customHeight="1">
      <c r="A9" s="12" t="s">
        <v>9</v>
      </c>
      <c r="D9" s="10" t="s">
        <v>190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0" si="0">F14*G14</f>
        <v>0</v>
      </c>
      <c r="I14" s="24">
        <v>20</v>
      </c>
      <c r="J14" s="25">
        <v>650</v>
      </c>
      <c r="K14" s="21">
        <f>J14*I14</f>
        <v>13000</v>
      </c>
      <c r="L14" s="26"/>
    </row>
    <row r="15" spans="1:13" ht="17.100000000000001" customHeight="1">
      <c r="A15" s="17">
        <v>45520</v>
      </c>
      <c r="B15" s="36" t="s">
        <v>585</v>
      </c>
      <c r="C15" s="28"/>
      <c r="D15" s="29"/>
      <c r="E15" s="21"/>
      <c r="F15" s="30">
        <v>2</v>
      </c>
      <c r="G15" s="31">
        <f t="shared" ref="G15:G20" si="1">J14</f>
        <v>650</v>
      </c>
      <c r="H15" s="21">
        <f t="shared" si="0"/>
        <v>1300</v>
      </c>
      <c r="I15" s="32">
        <f>+I14+C15-F15</f>
        <v>18</v>
      </c>
      <c r="J15" s="33">
        <f>ROUND(((K14+E15)-H15)/I15,2)</f>
        <v>650</v>
      </c>
      <c r="K15" s="21">
        <f>ROUND(I15*J15,2)</f>
        <v>11700</v>
      </c>
      <c r="L15" s="34"/>
      <c r="M15" s="1" t="s">
        <v>1190</v>
      </c>
    </row>
    <row r="16" spans="1:13" ht="17.100000000000001" customHeight="1">
      <c r="A16" s="17">
        <v>45540</v>
      </c>
      <c r="B16" s="70" t="s">
        <v>572</v>
      </c>
      <c r="C16" s="28"/>
      <c r="D16" s="29"/>
      <c r="E16" s="21"/>
      <c r="F16" s="30">
        <v>2</v>
      </c>
      <c r="G16" s="31">
        <f t="shared" si="1"/>
        <v>650</v>
      </c>
      <c r="H16" s="21">
        <f t="shared" si="0"/>
        <v>1300</v>
      </c>
      <c r="I16" s="32">
        <f>+I15+C16-F16</f>
        <v>16</v>
      </c>
      <c r="J16" s="33">
        <f>ROUND(((K15+E16)-H16)/I16,2)</f>
        <v>650</v>
      </c>
      <c r="K16" s="21">
        <f>ROUND(I16*J16,2)</f>
        <v>10400</v>
      </c>
      <c r="L16" s="34"/>
      <c r="M16" s="1" t="s">
        <v>1235</v>
      </c>
    </row>
    <row r="17" spans="1:13" ht="17.100000000000001" customHeight="1">
      <c r="A17" s="17">
        <v>45540</v>
      </c>
      <c r="B17" s="73" t="s">
        <v>583</v>
      </c>
      <c r="C17" s="28"/>
      <c r="D17" s="29"/>
      <c r="E17" s="21"/>
      <c r="F17" s="30">
        <v>2</v>
      </c>
      <c r="G17" s="31">
        <f t="shared" si="1"/>
        <v>650</v>
      </c>
      <c r="H17" s="21">
        <f t="shared" si="0"/>
        <v>1300</v>
      </c>
      <c r="I17" s="32">
        <f>+I16+C17-F17</f>
        <v>14</v>
      </c>
      <c r="J17" s="33">
        <f>ROUND(((K16+E17)-H17)/I17,2)</f>
        <v>650</v>
      </c>
      <c r="K17" s="21">
        <f>ROUND(I17*J17,2)</f>
        <v>9100</v>
      </c>
      <c r="L17" s="34"/>
      <c r="M17" s="1" t="s">
        <v>1236</v>
      </c>
    </row>
    <row r="18" spans="1:13" ht="17.100000000000001" customHeight="1">
      <c r="A18" s="17">
        <v>45540</v>
      </c>
      <c r="B18" s="70" t="s">
        <v>618</v>
      </c>
      <c r="C18" s="28"/>
      <c r="D18" s="29"/>
      <c r="E18" s="21"/>
      <c r="F18" s="30">
        <v>2</v>
      </c>
      <c r="G18" s="31">
        <f t="shared" si="1"/>
        <v>650</v>
      </c>
      <c r="H18" s="21">
        <f t="shared" si="0"/>
        <v>1300</v>
      </c>
      <c r="I18" s="32">
        <f t="shared" ref="I18:I81" si="2">+I17+C18-F18</f>
        <v>12</v>
      </c>
      <c r="J18" s="33">
        <f t="shared" ref="J18:J81" si="3">ROUND(((K17+E18)-H18)/I18,2)</f>
        <v>650</v>
      </c>
      <c r="K18" s="21">
        <f t="shared" ref="K18:K81" si="4">ROUND(I18*J18,2)</f>
        <v>7800</v>
      </c>
      <c r="L18" s="34"/>
      <c r="M18" s="1" t="s">
        <v>1237</v>
      </c>
    </row>
    <row r="19" spans="1:13" ht="17.100000000000001" customHeight="1">
      <c r="A19" s="17">
        <v>45551</v>
      </c>
      <c r="B19" s="73" t="s">
        <v>603</v>
      </c>
      <c r="C19" s="28"/>
      <c r="D19" s="29"/>
      <c r="E19" s="21"/>
      <c r="F19" s="30">
        <v>2</v>
      </c>
      <c r="G19" s="31">
        <f t="shared" si="1"/>
        <v>650</v>
      </c>
      <c r="H19" s="21">
        <f t="shared" si="0"/>
        <v>1300</v>
      </c>
      <c r="I19" s="32">
        <f t="shared" ref="I19:I20" si="5">+I18+C19-F19</f>
        <v>10</v>
      </c>
      <c r="J19" s="33">
        <f t="shared" ref="J19:J20" si="6">ROUND(((K18+E19)-H19)/I19,2)</f>
        <v>650</v>
      </c>
      <c r="K19" s="21">
        <f t="shared" ref="K19:K20" si="7">ROUND(I19*J19,2)</f>
        <v>6500</v>
      </c>
      <c r="L19" s="34"/>
      <c r="M19" s="1" t="s">
        <v>1274</v>
      </c>
    </row>
    <row r="20" spans="1:13" ht="17.100000000000001" customHeight="1">
      <c r="A20" s="17">
        <v>45552</v>
      </c>
      <c r="B20" s="70" t="s">
        <v>591</v>
      </c>
      <c r="C20" s="28"/>
      <c r="D20" s="29"/>
      <c r="E20" s="21"/>
      <c r="F20" s="30">
        <v>2</v>
      </c>
      <c r="G20" s="31">
        <f t="shared" si="1"/>
        <v>650</v>
      </c>
      <c r="H20" s="21">
        <f t="shared" si="0"/>
        <v>1300</v>
      </c>
      <c r="I20" s="32">
        <f t="shared" si="5"/>
        <v>8</v>
      </c>
      <c r="J20" s="33">
        <f t="shared" si="6"/>
        <v>650</v>
      </c>
      <c r="K20" s="21">
        <f t="shared" si="7"/>
        <v>5200</v>
      </c>
      <c r="L20" s="34"/>
      <c r="M20" s="1" t="s">
        <v>1278</v>
      </c>
    </row>
    <row r="21" spans="1:13" ht="17.100000000000001" customHeight="1">
      <c r="A21" s="17"/>
      <c r="B21" s="35"/>
      <c r="C21" s="28"/>
      <c r="D21" s="29"/>
      <c r="E21" s="21"/>
      <c r="F21" s="30"/>
      <c r="G21" s="31"/>
      <c r="H21" s="21"/>
      <c r="I21" s="32">
        <f t="shared" si="2"/>
        <v>8</v>
      </c>
      <c r="J21" s="33">
        <f t="shared" si="3"/>
        <v>650</v>
      </c>
      <c r="K21" s="21">
        <f t="shared" si="4"/>
        <v>5200</v>
      </c>
      <c r="L21" s="34"/>
    </row>
    <row r="22" spans="1:13" ht="17.100000000000001" customHeight="1">
      <c r="A22" s="17"/>
      <c r="B22" s="35"/>
      <c r="C22" s="28"/>
      <c r="D22" s="29"/>
      <c r="E22" s="21"/>
      <c r="F22" s="30"/>
      <c r="G22" s="31"/>
      <c r="H22" s="21"/>
      <c r="I22" s="32">
        <f t="shared" si="2"/>
        <v>8</v>
      </c>
      <c r="J22" s="33">
        <f t="shared" si="3"/>
        <v>650</v>
      </c>
      <c r="K22" s="21">
        <f t="shared" si="4"/>
        <v>5200</v>
      </c>
      <c r="L22" s="34"/>
    </row>
    <row r="23" spans="1:13" ht="17.100000000000001" customHeight="1">
      <c r="A23" s="17"/>
      <c r="B23" s="35"/>
      <c r="C23" s="28"/>
      <c r="D23" s="29"/>
      <c r="E23" s="21"/>
      <c r="F23" s="30"/>
      <c r="G23" s="31"/>
      <c r="H23" s="21"/>
      <c r="I23" s="32">
        <f t="shared" si="2"/>
        <v>8</v>
      </c>
      <c r="J23" s="33">
        <f t="shared" si="3"/>
        <v>650</v>
      </c>
      <c r="K23" s="21">
        <f t="shared" si="4"/>
        <v>5200</v>
      </c>
      <c r="L23" s="34"/>
    </row>
    <row r="24" spans="1:13" ht="17.100000000000001" customHeight="1">
      <c r="A24" s="17"/>
      <c r="B24" s="35"/>
      <c r="C24" s="28"/>
      <c r="D24" s="29"/>
      <c r="E24" s="21"/>
      <c r="F24" s="30"/>
      <c r="G24" s="31"/>
      <c r="H24" s="21"/>
      <c r="I24" s="32">
        <f t="shared" si="2"/>
        <v>8</v>
      </c>
      <c r="J24" s="33">
        <f t="shared" si="3"/>
        <v>650</v>
      </c>
      <c r="K24" s="21">
        <f t="shared" si="4"/>
        <v>5200</v>
      </c>
      <c r="L24" s="34"/>
    </row>
    <row r="25" spans="1:13" ht="17.100000000000001" customHeight="1">
      <c r="A25" s="17"/>
      <c r="B25" s="35"/>
      <c r="C25" s="28"/>
      <c r="D25" s="29"/>
      <c r="E25" s="21"/>
      <c r="F25" s="30"/>
      <c r="G25" s="31"/>
      <c r="H25" s="21"/>
      <c r="I25" s="32">
        <f t="shared" si="2"/>
        <v>8</v>
      </c>
      <c r="J25" s="33">
        <f t="shared" si="3"/>
        <v>650</v>
      </c>
      <c r="K25" s="21">
        <f t="shared" si="4"/>
        <v>5200</v>
      </c>
      <c r="L25" s="34"/>
    </row>
    <row r="26" spans="1:13" ht="17.100000000000001" customHeight="1">
      <c r="A26" s="17"/>
      <c r="B26" s="35"/>
      <c r="C26" s="28"/>
      <c r="D26" s="29"/>
      <c r="E26" s="21"/>
      <c r="F26" s="30"/>
      <c r="G26" s="31"/>
      <c r="H26" s="21"/>
      <c r="I26" s="32">
        <f t="shared" si="2"/>
        <v>8</v>
      </c>
      <c r="J26" s="33">
        <f t="shared" si="3"/>
        <v>650</v>
      </c>
      <c r="K26" s="21">
        <f t="shared" si="4"/>
        <v>5200</v>
      </c>
      <c r="L26" s="34"/>
    </row>
    <row r="27" spans="1:13" ht="17.100000000000001" customHeight="1">
      <c r="A27" s="17"/>
      <c r="B27" s="35"/>
      <c r="C27" s="28"/>
      <c r="D27" s="29"/>
      <c r="E27" s="21"/>
      <c r="F27" s="30"/>
      <c r="G27" s="31"/>
      <c r="H27" s="21"/>
      <c r="I27" s="32">
        <f t="shared" si="2"/>
        <v>8</v>
      </c>
      <c r="J27" s="33">
        <f t="shared" si="3"/>
        <v>650</v>
      </c>
      <c r="K27" s="21">
        <f t="shared" si="4"/>
        <v>5200</v>
      </c>
      <c r="L27" s="34"/>
    </row>
    <row r="28" spans="1:13" ht="17.100000000000001" customHeight="1">
      <c r="A28" s="17"/>
      <c r="B28" s="35"/>
      <c r="C28" s="28"/>
      <c r="D28" s="29"/>
      <c r="E28" s="21"/>
      <c r="F28" s="30"/>
      <c r="G28" s="31"/>
      <c r="H28" s="21"/>
      <c r="I28" s="32">
        <f t="shared" si="2"/>
        <v>8</v>
      </c>
      <c r="J28" s="33">
        <f t="shared" si="3"/>
        <v>650</v>
      </c>
      <c r="K28" s="21">
        <f t="shared" si="4"/>
        <v>5200</v>
      </c>
      <c r="L28" s="34"/>
    </row>
    <row r="29" spans="1:13" ht="17.100000000000001" customHeight="1">
      <c r="A29" s="17"/>
      <c r="B29" s="35"/>
      <c r="C29" s="28"/>
      <c r="D29" s="29"/>
      <c r="E29" s="21"/>
      <c r="F29" s="30"/>
      <c r="G29" s="31"/>
      <c r="H29" s="21"/>
      <c r="I29" s="32">
        <f t="shared" si="2"/>
        <v>8</v>
      </c>
      <c r="J29" s="33">
        <f t="shared" si="3"/>
        <v>650</v>
      </c>
      <c r="K29" s="21">
        <f t="shared" si="4"/>
        <v>5200</v>
      </c>
      <c r="L29" s="34"/>
    </row>
    <row r="30" spans="1:13" ht="17.100000000000001" customHeight="1">
      <c r="A30" s="17"/>
      <c r="B30" s="35"/>
      <c r="C30" s="28"/>
      <c r="D30" s="29"/>
      <c r="E30" s="21"/>
      <c r="F30" s="30"/>
      <c r="G30" s="31"/>
      <c r="H30" s="21"/>
      <c r="I30" s="32">
        <f t="shared" si="2"/>
        <v>8</v>
      </c>
      <c r="J30" s="33">
        <f t="shared" si="3"/>
        <v>650</v>
      </c>
      <c r="K30" s="21">
        <f t="shared" si="4"/>
        <v>5200</v>
      </c>
      <c r="L30" s="34"/>
    </row>
    <row r="31" spans="1:13" ht="17.100000000000001" customHeight="1">
      <c r="A31" s="17"/>
      <c r="B31" s="35"/>
      <c r="C31" s="28"/>
      <c r="D31" s="29"/>
      <c r="E31" s="21"/>
      <c r="F31" s="30"/>
      <c r="G31" s="31"/>
      <c r="H31" s="21"/>
      <c r="I31" s="32">
        <f t="shared" si="2"/>
        <v>8</v>
      </c>
      <c r="J31" s="33">
        <f t="shared" si="3"/>
        <v>650</v>
      </c>
      <c r="K31" s="21">
        <f t="shared" si="4"/>
        <v>5200</v>
      </c>
      <c r="L31" s="34"/>
    </row>
    <row r="32" spans="1:13" ht="17.100000000000001" customHeight="1">
      <c r="A32" s="17"/>
      <c r="B32" s="35"/>
      <c r="C32" s="28"/>
      <c r="D32" s="29"/>
      <c r="E32" s="21"/>
      <c r="F32" s="30"/>
      <c r="G32" s="31"/>
      <c r="H32" s="21"/>
      <c r="I32" s="32">
        <f t="shared" si="2"/>
        <v>8</v>
      </c>
      <c r="J32" s="33">
        <f t="shared" si="3"/>
        <v>650</v>
      </c>
      <c r="K32" s="21">
        <f t="shared" si="4"/>
        <v>5200</v>
      </c>
      <c r="L32" s="34"/>
    </row>
    <row r="33" spans="1:12" ht="17.100000000000001" customHeight="1">
      <c r="A33" s="17"/>
      <c r="B33" s="35"/>
      <c r="C33" s="28"/>
      <c r="D33" s="29"/>
      <c r="E33" s="21"/>
      <c r="F33" s="30"/>
      <c r="G33" s="31"/>
      <c r="H33" s="21"/>
      <c r="I33" s="32">
        <f t="shared" si="2"/>
        <v>8</v>
      </c>
      <c r="J33" s="33">
        <f t="shared" si="3"/>
        <v>650</v>
      </c>
      <c r="K33" s="21">
        <f t="shared" si="4"/>
        <v>5200</v>
      </c>
      <c r="L33" s="34"/>
    </row>
    <row r="34" spans="1:12" ht="17.100000000000001" customHeight="1">
      <c r="A34" s="17"/>
      <c r="B34" s="35"/>
      <c r="C34" s="28"/>
      <c r="D34" s="29"/>
      <c r="E34" s="21"/>
      <c r="F34" s="30"/>
      <c r="G34" s="31"/>
      <c r="H34" s="21"/>
      <c r="I34" s="32">
        <f t="shared" si="2"/>
        <v>8</v>
      </c>
      <c r="J34" s="33">
        <f t="shared" si="3"/>
        <v>650</v>
      </c>
      <c r="K34" s="21">
        <f t="shared" si="4"/>
        <v>5200</v>
      </c>
      <c r="L34" s="34"/>
    </row>
    <row r="35" spans="1:12" ht="17.100000000000001" customHeight="1">
      <c r="A35" s="17"/>
      <c r="B35" s="35"/>
      <c r="C35" s="28"/>
      <c r="D35" s="29"/>
      <c r="E35" s="21"/>
      <c r="F35" s="30"/>
      <c r="G35" s="31"/>
      <c r="H35" s="21"/>
      <c r="I35" s="32">
        <f t="shared" si="2"/>
        <v>8</v>
      </c>
      <c r="J35" s="33">
        <f t="shared" si="3"/>
        <v>650</v>
      </c>
      <c r="K35" s="21">
        <f t="shared" si="4"/>
        <v>5200</v>
      </c>
      <c r="L35" s="34"/>
    </row>
    <row r="36" spans="1:12" ht="17.100000000000001" customHeight="1">
      <c r="A36" s="17"/>
      <c r="B36" s="35"/>
      <c r="C36" s="28"/>
      <c r="D36" s="29"/>
      <c r="E36" s="21"/>
      <c r="F36" s="30"/>
      <c r="G36" s="31"/>
      <c r="H36" s="21"/>
      <c r="I36" s="32">
        <f t="shared" si="2"/>
        <v>8</v>
      </c>
      <c r="J36" s="33">
        <f t="shared" si="3"/>
        <v>650</v>
      </c>
      <c r="K36" s="21">
        <f t="shared" si="4"/>
        <v>5200</v>
      </c>
      <c r="L36" s="34"/>
    </row>
    <row r="37" spans="1:12" ht="17.100000000000001" customHeight="1">
      <c r="A37" s="17"/>
      <c r="B37" s="35"/>
      <c r="C37" s="28"/>
      <c r="D37" s="29"/>
      <c r="E37" s="21"/>
      <c r="F37" s="30"/>
      <c r="G37" s="31"/>
      <c r="H37" s="21"/>
      <c r="I37" s="32">
        <f t="shared" si="2"/>
        <v>8</v>
      </c>
      <c r="J37" s="33">
        <f t="shared" si="3"/>
        <v>650</v>
      </c>
      <c r="K37" s="21">
        <f t="shared" si="4"/>
        <v>5200</v>
      </c>
      <c r="L37" s="34"/>
    </row>
    <row r="38" spans="1:12" ht="17.100000000000001" customHeight="1">
      <c r="A38" s="17"/>
      <c r="B38" s="35"/>
      <c r="C38" s="28"/>
      <c r="D38" s="29"/>
      <c r="E38" s="21"/>
      <c r="F38" s="30"/>
      <c r="G38" s="31"/>
      <c r="H38" s="21"/>
      <c r="I38" s="32">
        <f t="shared" si="2"/>
        <v>8</v>
      </c>
      <c r="J38" s="33">
        <f t="shared" si="3"/>
        <v>650</v>
      </c>
      <c r="K38" s="21">
        <f t="shared" si="4"/>
        <v>5200</v>
      </c>
      <c r="L38" s="34"/>
    </row>
    <row r="39" spans="1:12" ht="17.100000000000001" customHeight="1">
      <c r="A39" s="17"/>
      <c r="B39" s="35"/>
      <c r="C39" s="28"/>
      <c r="D39" s="29"/>
      <c r="E39" s="21"/>
      <c r="F39" s="30"/>
      <c r="G39" s="31"/>
      <c r="H39" s="21"/>
      <c r="I39" s="32">
        <f t="shared" si="2"/>
        <v>8</v>
      </c>
      <c r="J39" s="33">
        <f t="shared" si="3"/>
        <v>650</v>
      </c>
      <c r="K39" s="21">
        <f t="shared" si="4"/>
        <v>5200</v>
      </c>
      <c r="L39" s="34"/>
    </row>
    <row r="40" spans="1:12" ht="17.100000000000001" customHeight="1">
      <c r="A40" s="17"/>
      <c r="B40" s="35"/>
      <c r="C40" s="28"/>
      <c r="D40" s="29"/>
      <c r="E40" s="21"/>
      <c r="F40" s="30"/>
      <c r="G40" s="31"/>
      <c r="H40" s="21"/>
      <c r="I40" s="32">
        <f t="shared" si="2"/>
        <v>8</v>
      </c>
      <c r="J40" s="33">
        <f t="shared" si="3"/>
        <v>650</v>
      </c>
      <c r="K40" s="21">
        <f t="shared" si="4"/>
        <v>5200</v>
      </c>
      <c r="L40" s="34"/>
    </row>
    <row r="41" spans="1:12" ht="17.100000000000001" customHeight="1">
      <c r="A41" s="17"/>
      <c r="B41" s="35"/>
      <c r="C41" s="28"/>
      <c r="D41" s="29"/>
      <c r="E41" s="21"/>
      <c r="F41" s="30"/>
      <c r="G41" s="31"/>
      <c r="H41" s="21"/>
      <c r="I41" s="32">
        <f t="shared" si="2"/>
        <v>8</v>
      </c>
      <c r="J41" s="33">
        <f t="shared" si="3"/>
        <v>650</v>
      </c>
      <c r="K41" s="21">
        <f t="shared" si="4"/>
        <v>5200</v>
      </c>
      <c r="L41" s="34"/>
    </row>
    <row r="42" spans="1:12" ht="17.100000000000001" customHeight="1">
      <c r="A42" s="17"/>
      <c r="B42" s="35"/>
      <c r="C42" s="28"/>
      <c r="D42" s="29"/>
      <c r="E42" s="21"/>
      <c r="F42" s="30"/>
      <c r="G42" s="31"/>
      <c r="H42" s="21"/>
      <c r="I42" s="32">
        <f t="shared" si="2"/>
        <v>8</v>
      </c>
      <c r="J42" s="33">
        <f t="shared" si="3"/>
        <v>650</v>
      </c>
      <c r="K42" s="21">
        <f t="shared" si="4"/>
        <v>5200</v>
      </c>
      <c r="L42" s="34"/>
    </row>
    <row r="43" spans="1:12" ht="17.100000000000001" customHeight="1">
      <c r="A43" s="17"/>
      <c r="B43" s="35"/>
      <c r="C43" s="28"/>
      <c r="D43" s="29"/>
      <c r="E43" s="21"/>
      <c r="F43" s="30"/>
      <c r="G43" s="31"/>
      <c r="H43" s="21"/>
      <c r="I43" s="32">
        <f t="shared" si="2"/>
        <v>8</v>
      </c>
      <c r="J43" s="33">
        <f t="shared" si="3"/>
        <v>650</v>
      </c>
      <c r="K43" s="21">
        <f t="shared" si="4"/>
        <v>5200</v>
      </c>
      <c r="L43" s="34"/>
    </row>
    <row r="44" spans="1:12" ht="17.100000000000001" customHeight="1">
      <c r="A44" s="17"/>
      <c r="B44" s="35"/>
      <c r="C44" s="28"/>
      <c r="D44" s="29"/>
      <c r="E44" s="21"/>
      <c r="F44" s="30"/>
      <c r="G44" s="31"/>
      <c r="H44" s="21"/>
      <c r="I44" s="32">
        <f t="shared" si="2"/>
        <v>8</v>
      </c>
      <c r="J44" s="33">
        <f t="shared" si="3"/>
        <v>650</v>
      </c>
      <c r="K44" s="21">
        <f t="shared" si="4"/>
        <v>5200</v>
      </c>
      <c r="L44" s="34"/>
    </row>
    <row r="45" spans="1:12" ht="17.100000000000001" customHeight="1">
      <c r="A45" s="17"/>
      <c r="B45" s="35"/>
      <c r="C45" s="28"/>
      <c r="D45" s="29"/>
      <c r="E45" s="21"/>
      <c r="F45" s="30"/>
      <c r="G45" s="31"/>
      <c r="H45" s="21"/>
      <c r="I45" s="32">
        <f t="shared" si="2"/>
        <v>8</v>
      </c>
      <c r="J45" s="33">
        <f t="shared" si="3"/>
        <v>650</v>
      </c>
      <c r="K45" s="21">
        <f t="shared" si="4"/>
        <v>5200</v>
      </c>
      <c r="L45" s="34"/>
    </row>
    <row r="46" spans="1:12" ht="17.100000000000001" customHeight="1">
      <c r="A46" s="17"/>
      <c r="B46" s="35"/>
      <c r="C46" s="28"/>
      <c r="D46" s="29"/>
      <c r="E46" s="21"/>
      <c r="F46" s="30"/>
      <c r="G46" s="31"/>
      <c r="H46" s="21"/>
      <c r="I46" s="32">
        <f t="shared" si="2"/>
        <v>8</v>
      </c>
      <c r="J46" s="33">
        <f t="shared" si="3"/>
        <v>650</v>
      </c>
      <c r="K46" s="21">
        <f t="shared" si="4"/>
        <v>5200</v>
      </c>
      <c r="L46" s="34"/>
    </row>
    <row r="47" spans="1:12" ht="17.100000000000001" customHeight="1">
      <c r="A47" s="17"/>
      <c r="B47" s="35"/>
      <c r="C47" s="28"/>
      <c r="D47" s="29"/>
      <c r="E47" s="21"/>
      <c r="F47" s="30"/>
      <c r="G47" s="31"/>
      <c r="H47" s="21"/>
      <c r="I47" s="32">
        <f t="shared" si="2"/>
        <v>8</v>
      </c>
      <c r="J47" s="33">
        <f t="shared" si="3"/>
        <v>650</v>
      </c>
      <c r="K47" s="21">
        <f t="shared" si="4"/>
        <v>5200</v>
      </c>
      <c r="L47" s="34"/>
    </row>
    <row r="48" spans="1:12" ht="17.100000000000001" customHeight="1">
      <c r="A48" s="17"/>
      <c r="B48" s="35"/>
      <c r="C48" s="28"/>
      <c r="D48" s="29"/>
      <c r="E48" s="21"/>
      <c r="F48" s="30"/>
      <c r="G48" s="31"/>
      <c r="H48" s="21"/>
      <c r="I48" s="32">
        <f t="shared" si="2"/>
        <v>8</v>
      </c>
      <c r="J48" s="33">
        <f t="shared" si="3"/>
        <v>650</v>
      </c>
      <c r="K48" s="21">
        <f t="shared" si="4"/>
        <v>5200</v>
      </c>
      <c r="L48" s="34"/>
    </row>
    <row r="49" spans="1:12" ht="17.100000000000001" customHeight="1">
      <c r="A49" s="17"/>
      <c r="B49" s="35"/>
      <c r="C49" s="28"/>
      <c r="D49" s="29"/>
      <c r="E49" s="21"/>
      <c r="F49" s="30"/>
      <c r="G49" s="31"/>
      <c r="H49" s="21"/>
      <c r="I49" s="32">
        <f t="shared" si="2"/>
        <v>8</v>
      </c>
      <c r="J49" s="33">
        <f t="shared" si="3"/>
        <v>650</v>
      </c>
      <c r="K49" s="21">
        <f t="shared" si="4"/>
        <v>5200</v>
      </c>
      <c r="L49" s="34"/>
    </row>
    <row r="50" spans="1:12" ht="17.100000000000001" customHeight="1">
      <c r="A50" s="17"/>
      <c r="B50" s="35"/>
      <c r="C50" s="28"/>
      <c r="D50" s="29"/>
      <c r="E50" s="21"/>
      <c r="F50" s="30"/>
      <c r="G50" s="31"/>
      <c r="H50" s="21"/>
      <c r="I50" s="32">
        <f t="shared" si="2"/>
        <v>8</v>
      </c>
      <c r="J50" s="33">
        <f t="shared" si="3"/>
        <v>650</v>
      </c>
      <c r="K50" s="21">
        <f t="shared" si="4"/>
        <v>5200</v>
      </c>
      <c r="L50" s="34"/>
    </row>
    <row r="51" spans="1:12" ht="17.100000000000001" customHeight="1">
      <c r="A51" s="17"/>
      <c r="B51" s="35"/>
      <c r="C51" s="28"/>
      <c r="D51" s="29"/>
      <c r="E51" s="21"/>
      <c r="F51" s="30"/>
      <c r="G51" s="31"/>
      <c r="H51" s="21"/>
      <c r="I51" s="32">
        <f t="shared" si="2"/>
        <v>8</v>
      </c>
      <c r="J51" s="33">
        <f t="shared" si="3"/>
        <v>650</v>
      </c>
      <c r="K51" s="21">
        <f t="shared" si="4"/>
        <v>5200</v>
      </c>
      <c r="L51" s="34"/>
    </row>
    <row r="52" spans="1:12" ht="17.100000000000001" customHeight="1">
      <c r="A52" s="17"/>
      <c r="B52" s="35"/>
      <c r="C52" s="28"/>
      <c r="D52" s="29"/>
      <c r="E52" s="21"/>
      <c r="F52" s="30"/>
      <c r="G52" s="31"/>
      <c r="H52" s="21"/>
      <c r="I52" s="32">
        <f t="shared" si="2"/>
        <v>8</v>
      </c>
      <c r="J52" s="33">
        <f t="shared" si="3"/>
        <v>650</v>
      </c>
      <c r="K52" s="21">
        <f t="shared" si="4"/>
        <v>5200</v>
      </c>
      <c r="L52" s="34"/>
    </row>
    <row r="53" spans="1:12" ht="17.100000000000001" customHeight="1">
      <c r="A53" s="17"/>
      <c r="B53" s="35"/>
      <c r="C53" s="28"/>
      <c r="D53" s="29"/>
      <c r="E53" s="21"/>
      <c r="F53" s="30"/>
      <c r="G53" s="31"/>
      <c r="H53" s="21"/>
      <c r="I53" s="32">
        <f t="shared" si="2"/>
        <v>8</v>
      </c>
      <c r="J53" s="33">
        <f t="shared" si="3"/>
        <v>650</v>
      </c>
      <c r="K53" s="21">
        <f t="shared" si="4"/>
        <v>5200</v>
      </c>
      <c r="L53" s="34"/>
    </row>
    <row r="54" spans="1:12" ht="17.100000000000001" customHeight="1">
      <c r="A54" s="17"/>
      <c r="B54" s="35"/>
      <c r="C54" s="28"/>
      <c r="D54" s="29"/>
      <c r="E54" s="21"/>
      <c r="F54" s="30"/>
      <c r="G54" s="31"/>
      <c r="H54" s="21"/>
      <c r="I54" s="32">
        <f t="shared" si="2"/>
        <v>8</v>
      </c>
      <c r="J54" s="33">
        <f t="shared" si="3"/>
        <v>650</v>
      </c>
      <c r="K54" s="21">
        <f t="shared" si="4"/>
        <v>5200</v>
      </c>
      <c r="L54" s="34"/>
    </row>
    <row r="55" spans="1:12" ht="17.100000000000001" customHeight="1">
      <c r="A55" s="17"/>
      <c r="B55" s="35"/>
      <c r="C55" s="28"/>
      <c r="D55" s="29"/>
      <c r="E55" s="21"/>
      <c r="F55" s="30"/>
      <c r="G55" s="31"/>
      <c r="H55" s="21"/>
      <c r="I55" s="32">
        <f t="shared" si="2"/>
        <v>8</v>
      </c>
      <c r="J55" s="33">
        <f t="shared" si="3"/>
        <v>650</v>
      </c>
      <c r="K55" s="21">
        <f t="shared" si="4"/>
        <v>5200</v>
      </c>
      <c r="L55" s="34"/>
    </row>
    <row r="56" spans="1:12" ht="17.100000000000001" customHeight="1">
      <c r="A56" s="17"/>
      <c r="B56" s="35"/>
      <c r="C56" s="28"/>
      <c r="D56" s="29"/>
      <c r="E56" s="21"/>
      <c r="F56" s="30"/>
      <c r="G56" s="31"/>
      <c r="H56" s="21"/>
      <c r="I56" s="32">
        <f t="shared" si="2"/>
        <v>8</v>
      </c>
      <c r="J56" s="33">
        <f t="shared" si="3"/>
        <v>650</v>
      </c>
      <c r="K56" s="21">
        <f t="shared" si="4"/>
        <v>5200</v>
      </c>
      <c r="L56" s="34"/>
    </row>
    <row r="57" spans="1:12" ht="17.100000000000001" customHeight="1">
      <c r="A57" s="17"/>
      <c r="B57" s="35"/>
      <c r="C57" s="28"/>
      <c r="D57" s="29"/>
      <c r="E57" s="21"/>
      <c r="F57" s="30"/>
      <c r="G57" s="31"/>
      <c r="H57" s="21"/>
      <c r="I57" s="32">
        <f t="shared" si="2"/>
        <v>8</v>
      </c>
      <c r="J57" s="33">
        <f t="shared" si="3"/>
        <v>650</v>
      </c>
      <c r="K57" s="21">
        <f t="shared" si="4"/>
        <v>5200</v>
      </c>
      <c r="L57" s="34"/>
    </row>
    <row r="58" spans="1:12" ht="17.100000000000001" customHeight="1">
      <c r="A58" s="17"/>
      <c r="B58" s="35"/>
      <c r="C58" s="28"/>
      <c r="D58" s="29"/>
      <c r="E58" s="21"/>
      <c r="F58" s="30"/>
      <c r="G58" s="31"/>
      <c r="H58" s="21"/>
      <c r="I58" s="32">
        <f t="shared" si="2"/>
        <v>8</v>
      </c>
      <c r="J58" s="33">
        <f t="shared" si="3"/>
        <v>650</v>
      </c>
      <c r="K58" s="21">
        <f t="shared" si="4"/>
        <v>5200</v>
      </c>
      <c r="L58" s="34"/>
    </row>
    <row r="59" spans="1:12" ht="17.100000000000001" customHeight="1">
      <c r="A59" s="17"/>
      <c r="B59" s="35"/>
      <c r="C59" s="28"/>
      <c r="D59" s="29"/>
      <c r="E59" s="21"/>
      <c r="F59" s="30"/>
      <c r="G59" s="31"/>
      <c r="H59" s="21"/>
      <c r="I59" s="32">
        <f t="shared" si="2"/>
        <v>8</v>
      </c>
      <c r="J59" s="33">
        <f t="shared" si="3"/>
        <v>650</v>
      </c>
      <c r="K59" s="21">
        <f t="shared" si="4"/>
        <v>5200</v>
      </c>
      <c r="L59" s="34"/>
    </row>
    <row r="60" spans="1:12" ht="17.100000000000001" customHeight="1">
      <c r="A60" s="17"/>
      <c r="B60" s="35"/>
      <c r="C60" s="28"/>
      <c r="D60" s="29"/>
      <c r="E60" s="21"/>
      <c r="F60" s="30"/>
      <c r="G60" s="31"/>
      <c r="H60" s="21"/>
      <c r="I60" s="32">
        <f t="shared" si="2"/>
        <v>8</v>
      </c>
      <c r="J60" s="33">
        <f t="shared" si="3"/>
        <v>650</v>
      </c>
      <c r="K60" s="21">
        <f t="shared" si="4"/>
        <v>5200</v>
      </c>
      <c r="L60" s="34"/>
    </row>
    <row r="61" spans="1:12" ht="17.100000000000001" customHeight="1">
      <c r="A61" s="17"/>
      <c r="B61" s="35"/>
      <c r="C61" s="28"/>
      <c r="D61" s="29"/>
      <c r="E61" s="21"/>
      <c r="F61" s="30"/>
      <c r="G61" s="31"/>
      <c r="H61" s="21"/>
      <c r="I61" s="32">
        <f t="shared" si="2"/>
        <v>8</v>
      </c>
      <c r="J61" s="33">
        <f t="shared" si="3"/>
        <v>650</v>
      </c>
      <c r="K61" s="21">
        <f t="shared" si="4"/>
        <v>5200</v>
      </c>
      <c r="L61" s="34"/>
    </row>
    <row r="62" spans="1:12" ht="17.100000000000001" customHeight="1">
      <c r="A62" s="17"/>
      <c r="B62" s="35"/>
      <c r="C62" s="28"/>
      <c r="D62" s="29"/>
      <c r="E62" s="21"/>
      <c r="F62" s="30"/>
      <c r="G62" s="31"/>
      <c r="H62" s="21"/>
      <c r="I62" s="32">
        <f t="shared" si="2"/>
        <v>8</v>
      </c>
      <c r="J62" s="33">
        <f t="shared" si="3"/>
        <v>650</v>
      </c>
      <c r="K62" s="21">
        <f t="shared" si="4"/>
        <v>5200</v>
      </c>
      <c r="L62" s="34"/>
    </row>
    <row r="63" spans="1:12" ht="17.100000000000001" customHeight="1">
      <c r="A63" s="17"/>
      <c r="B63" s="35"/>
      <c r="C63" s="28"/>
      <c r="D63" s="29"/>
      <c r="E63" s="21"/>
      <c r="F63" s="30"/>
      <c r="G63" s="31"/>
      <c r="H63" s="21"/>
      <c r="I63" s="32">
        <f t="shared" si="2"/>
        <v>8</v>
      </c>
      <c r="J63" s="33">
        <f t="shared" si="3"/>
        <v>650</v>
      </c>
      <c r="K63" s="21">
        <f t="shared" si="4"/>
        <v>5200</v>
      </c>
      <c r="L63" s="34"/>
    </row>
    <row r="64" spans="1:12" ht="17.100000000000001" customHeight="1">
      <c r="A64" s="17"/>
      <c r="B64" s="35"/>
      <c r="C64" s="28"/>
      <c r="D64" s="29"/>
      <c r="E64" s="21"/>
      <c r="F64" s="30"/>
      <c r="G64" s="31"/>
      <c r="H64" s="21"/>
      <c r="I64" s="32">
        <f t="shared" si="2"/>
        <v>8</v>
      </c>
      <c r="J64" s="33">
        <f t="shared" si="3"/>
        <v>650</v>
      </c>
      <c r="K64" s="21">
        <f t="shared" si="4"/>
        <v>5200</v>
      </c>
      <c r="L64" s="34"/>
    </row>
    <row r="65" spans="1:12" ht="17.100000000000001" customHeight="1">
      <c r="A65" s="17"/>
      <c r="B65" s="35"/>
      <c r="C65" s="28"/>
      <c r="D65" s="29"/>
      <c r="E65" s="21"/>
      <c r="F65" s="30"/>
      <c r="G65" s="31"/>
      <c r="H65" s="21"/>
      <c r="I65" s="32">
        <f t="shared" si="2"/>
        <v>8</v>
      </c>
      <c r="J65" s="33">
        <f t="shared" si="3"/>
        <v>650</v>
      </c>
      <c r="K65" s="21">
        <f t="shared" si="4"/>
        <v>5200</v>
      </c>
      <c r="L65" s="34"/>
    </row>
    <row r="66" spans="1:12" ht="17.100000000000001" customHeight="1">
      <c r="A66" s="17"/>
      <c r="B66" s="35"/>
      <c r="C66" s="28"/>
      <c r="D66" s="29"/>
      <c r="E66" s="21"/>
      <c r="F66" s="30"/>
      <c r="G66" s="31"/>
      <c r="H66" s="21"/>
      <c r="I66" s="32">
        <f t="shared" si="2"/>
        <v>8</v>
      </c>
      <c r="J66" s="33">
        <f t="shared" si="3"/>
        <v>650</v>
      </c>
      <c r="K66" s="21">
        <f t="shared" si="4"/>
        <v>5200</v>
      </c>
      <c r="L66" s="34"/>
    </row>
    <row r="67" spans="1:12" ht="17.100000000000001" customHeight="1">
      <c r="A67" s="17"/>
      <c r="B67" s="35"/>
      <c r="C67" s="28"/>
      <c r="D67" s="29"/>
      <c r="E67" s="21"/>
      <c r="F67" s="30"/>
      <c r="G67" s="31"/>
      <c r="H67" s="21"/>
      <c r="I67" s="32">
        <f t="shared" si="2"/>
        <v>8</v>
      </c>
      <c r="J67" s="33">
        <f t="shared" si="3"/>
        <v>650</v>
      </c>
      <c r="K67" s="21">
        <f t="shared" si="4"/>
        <v>5200</v>
      </c>
      <c r="L67" s="34"/>
    </row>
    <row r="68" spans="1:12" ht="17.100000000000001" customHeight="1">
      <c r="A68" s="17"/>
      <c r="B68" s="35"/>
      <c r="C68" s="28"/>
      <c r="D68" s="29"/>
      <c r="E68" s="21"/>
      <c r="F68" s="30"/>
      <c r="G68" s="31"/>
      <c r="H68" s="21"/>
      <c r="I68" s="32">
        <f t="shared" si="2"/>
        <v>8</v>
      </c>
      <c r="J68" s="33">
        <f t="shared" si="3"/>
        <v>650</v>
      </c>
      <c r="K68" s="21">
        <f t="shared" si="4"/>
        <v>5200</v>
      </c>
      <c r="L68" s="34"/>
    </row>
    <row r="69" spans="1:12" ht="17.100000000000001" customHeight="1">
      <c r="A69" s="17"/>
      <c r="B69" s="35"/>
      <c r="C69" s="28"/>
      <c r="D69" s="29"/>
      <c r="E69" s="21"/>
      <c r="F69" s="30"/>
      <c r="G69" s="31"/>
      <c r="H69" s="21"/>
      <c r="I69" s="32">
        <f t="shared" si="2"/>
        <v>8</v>
      </c>
      <c r="J69" s="33">
        <f t="shared" si="3"/>
        <v>650</v>
      </c>
      <c r="K69" s="21">
        <f t="shared" si="4"/>
        <v>5200</v>
      </c>
      <c r="L69" s="34"/>
    </row>
    <row r="70" spans="1:12" ht="17.100000000000001" customHeight="1">
      <c r="A70" s="17"/>
      <c r="B70" s="35"/>
      <c r="C70" s="28"/>
      <c r="D70" s="29"/>
      <c r="E70" s="21"/>
      <c r="F70" s="30"/>
      <c r="G70" s="31"/>
      <c r="H70" s="21"/>
      <c r="I70" s="32">
        <f t="shared" si="2"/>
        <v>8</v>
      </c>
      <c r="J70" s="33">
        <f t="shared" si="3"/>
        <v>650</v>
      </c>
      <c r="K70" s="21">
        <f t="shared" si="4"/>
        <v>5200</v>
      </c>
      <c r="L70" s="34"/>
    </row>
    <row r="71" spans="1:12" ht="17.100000000000001" customHeight="1">
      <c r="A71" s="17"/>
      <c r="B71" s="35"/>
      <c r="C71" s="28"/>
      <c r="D71" s="29"/>
      <c r="E71" s="21"/>
      <c r="F71" s="30"/>
      <c r="G71" s="31"/>
      <c r="H71" s="21"/>
      <c r="I71" s="32">
        <f t="shared" si="2"/>
        <v>8</v>
      </c>
      <c r="J71" s="33">
        <f t="shared" si="3"/>
        <v>650</v>
      </c>
      <c r="K71" s="21">
        <f t="shared" si="4"/>
        <v>5200</v>
      </c>
      <c r="L71" s="34"/>
    </row>
    <row r="72" spans="1:12" ht="17.100000000000001" customHeight="1">
      <c r="A72" s="17"/>
      <c r="B72" s="35"/>
      <c r="C72" s="28"/>
      <c r="D72" s="29"/>
      <c r="E72" s="21"/>
      <c r="F72" s="30"/>
      <c r="G72" s="31"/>
      <c r="H72" s="21"/>
      <c r="I72" s="32">
        <f t="shared" si="2"/>
        <v>8</v>
      </c>
      <c r="J72" s="33">
        <f t="shared" si="3"/>
        <v>650</v>
      </c>
      <c r="K72" s="21">
        <f t="shared" si="4"/>
        <v>5200</v>
      </c>
      <c r="L72" s="34"/>
    </row>
    <row r="73" spans="1:12" ht="17.100000000000001" customHeight="1">
      <c r="A73" s="17"/>
      <c r="B73" s="35"/>
      <c r="C73" s="28"/>
      <c r="D73" s="29"/>
      <c r="E73" s="21"/>
      <c r="F73" s="30"/>
      <c r="G73" s="31"/>
      <c r="H73" s="21"/>
      <c r="I73" s="32">
        <f t="shared" si="2"/>
        <v>8</v>
      </c>
      <c r="J73" s="33">
        <f t="shared" si="3"/>
        <v>650</v>
      </c>
      <c r="K73" s="21">
        <f t="shared" si="4"/>
        <v>5200</v>
      </c>
      <c r="L73" s="34"/>
    </row>
    <row r="74" spans="1:12" ht="17.100000000000001" customHeight="1">
      <c r="A74" s="17"/>
      <c r="B74" s="35"/>
      <c r="C74" s="28"/>
      <c r="D74" s="29"/>
      <c r="E74" s="21"/>
      <c r="F74" s="30"/>
      <c r="G74" s="31"/>
      <c r="H74" s="21"/>
      <c r="I74" s="32">
        <f t="shared" si="2"/>
        <v>8</v>
      </c>
      <c r="J74" s="33">
        <f t="shared" si="3"/>
        <v>650</v>
      </c>
      <c r="K74" s="21">
        <f t="shared" si="4"/>
        <v>5200</v>
      </c>
      <c r="L74" s="34"/>
    </row>
    <row r="75" spans="1:12" ht="17.100000000000001" customHeight="1">
      <c r="A75" s="17"/>
      <c r="B75" s="35"/>
      <c r="C75" s="28"/>
      <c r="D75" s="29"/>
      <c r="E75" s="21"/>
      <c r="F75" s="30"/>
      <c r="G75" s="31"/>
      <c r="H75" s="21"/>
      <c r="I75" s="32">
        <f t="shared" si="2"/>
        <v>8</v>
      </c>
      <c r="J75" s="33">
        <f t="shared" si="3"/>
        <v>650</v>
      </c>
      <c r="K75" s="21">
        <f t="shared" si="4"/>
        <v>5200</v>
      </c>
      <c r="L75" s="34"/>
    </row>
    <row r="76" spans="1:12" ht="17.100000000000001" customHeight="1">
      <c r="A76" s="17"/>
      <c r="B76" s="35"/>
      <c r="C76" s="28"/>
      <c r="D76" s="29"/>
      <c r="E76" s="21"/>
      <c r="F76" s="30"/>
      <c r="G76" s="31"/>
      <c r="H76" s="21"/>
      <c r="I76" s="32">
        <f t="shared" si="2"/>
        <v>8</v>
      </c>
      <c r="J76" s="33">
        <f t="shared" si="3"/>
        <v>650</v>
      </c>
      <c r="K76" s="21">
        <f t="shared" si="4"/>
        <v>5200</v>
      </c>
      <c r="L76" s="34"/>
    </row>
    <row r="77" spans="1:12" ht="17.100000000000001" customHeight="1">
      <c r="A77" s="17"/>
      <c r="B77" s="35"/>
      <c r="C77" s="28"/>
      <c r="D77" s="29"/>
      <c r="E77" s="21"/>
      <c r="F77" s="30"/>
      <c r="G77" s="31"/>
      <c r="H77" s="21"/>
      <c r="I77" s="32">
        <f t="shared" si="2"/>
        <v>8</v>
      </c>
      <c r="J77" s="33">
        <f t="shared" si="3"/>
        <v>650</v>
      </c>
      <c r="K77" s="21">
        <f t="shared" si="4"/>
        <v>5200</v>
      </c>
      <c r="L77" s="34"/>
    </row>
    <row r="78" spans="1:12" ht="17.100000000000001" customHeight="1">
      <c r="A78" s="17"/>
      <c r="B78" s="35"/>
      <c r="C78" s="28"/>
      <c r="D78" s="29"/>
      <c r="E78" s="21"/>
      <c r="F78" s="30"/>
      <c r="G78" s="31"/>
      <c r="H78" s="21"/>
      <c r="I78" s="32">
        <f t="shared" si="2"/>
        <v>8</v>
      </c>
      <c r="J78" s="33">
        <f t="shared" si="3"/>
        <v>650</v>
      </c>
      <c r="K78" s="21">
        <f t="shared" si="4"/>
        <v>5200</v>
      </c>
      <c r="L78" s="34"/>
    </row>
    <row r="79" spans="1:12" ht="17.100000000000001" customHeight="1">
      <c r="A79" s="17"/>
      <c r="B79" s="35"/>
      <c r="C79" s="28"/>
      <c r="D79" s="29"/>
      <c r="E79" s="21"/>
      <c r="F79" s="30"/>
      <c r="G79" s="31"/>
      <c r="H79" s="21"/>
      <c r="I79" s="32">
        <f t="shared" si="2"/>
        <v>8</v>
      </c>
      <c r="J79" s="33">
        <f t="shared" si="3"/>
        <v>650</v>
      </c>
      <c r="K79" s="21">
        <f t="shared" si="4"/>
        <v>5200</v>
      </c>
      <c r="L79" s="34"/>
    </row>
    <row r="80" spans="1:12" ht="17.100000000000001" customHeight="1">
      <c r="A80" s="17"/>
      <c r="B80" s="35"/>
      <c r="C80" s="28"/>
      <c r="D80" s="29"/>
      <c r="E80" s="21"/>
      <c r="F80" s="30"/>
      <c r="G80" s="31"/>
      <c r="H80" s="21"/>
      <c r="I80" s="32">
        <f t="shared" si="2"/>
        <v>8</v>
      </c>
      <c r="J80" s="33">
        <f t="shared" si="3"/>
        <v>650</v>
      </c>
      <c r="K80" s="21">
        <f t="shared" si="4"/>
        <v>5200</v>
      </c>
      <c r="L80" s="34"/>
    </row>
    <row r="81" spans="1:12" ht="17.100000000000001" customHeight="1">
      <c r="A81" s="17"/>
      <c r="B81" s="35"/>
      <c r="C81" s="28"/>
      <c r="D81" s="29"/>
      <c r="E81" s="21"/>
      <c r="F81" s="30"/>
      <c r="G81" s="31"/>
      <c r="H81" s="21"/>
      <c r="I81" s="32">
        <f t="shared" si="2"/>
        <v>8</v>
      </c>
      <c r="J81" s="33">
        <f t="shared" si="3"/>
        <v>650</v>
      </c>
      <c r="K81" s="21">
        <f t="shared" si="4"/>
        <v>5200</v>
      </c>
      <c r="L81" s="34"/>
    </row>
    <row r="82" spans="1:12" ht="17.100000000000001" customHeight="1">
      <c r="A82" s="17"/>
      <c r="B82" s="35"/>
      <c r="C82" s="28"/>
      <c r="D82" s="29"/>
      <c r="E82" s="21"/>
      <c r="F82" s="30"/>
      <c r="G82" s="31"/>
      <c r="H82" s="21"/>
      <c r="I82" s="32">
        <f t="shared" ref="I82:I120" si="8">+I81+C82-F82</f>
        <v>8</v>
      </c>
      <c r="J82" s="33">
        <f t="shared" ref="J82:J120" si="9">ROUND(((K81+E82)-H82)/I82,2)</f>
        <v>650</v>
      </c>
      <c r="K82" s="21">
        <f t="shared" ref="K82:K120" si="10">ROUND(I82*J82,2)</f>
        <v>5200</v>
      </c>
      <c r="L82" s="34"/>
    </row>
    <row r="83" spans="1:12" ht="17.100000000000001" customHeight="1">
      <c r="A83" s="17"/>
      <c r="B83" s="35"/>
      <c r="C83" s="28"/>
      <c r="D83" s="29"/>
      <c r="E83" s="21"/>
      <c r="F83" s="30"/>
      <c r="G83" s="31"/>
      <c r="H83" s="21"/>
      <c r="I83" s="32">
        <f t="shared" si="8"/>
        <v>8</v>
      </c>
      <c r="J83" s="33">
        <f t="shared" si="9"/>
        <v>650</v>
      </c>
      <c r="K83" s="21">
        <f t="shared" si="10"/>
        <v>5200</v>
      </c>
      <c r="L83" s="34"/>
    </row>
    <row r="84" spans="1:12" ht="17.100000000000001" customHeight="1">
      <c r="A84" s="17"/>
      <c r="B84" s="35"/>
      <c r="C84" s="28"/>
      <c r="D84" s="29"/>
      <c r="E84" s="21"/>
      <c r="F84" s="30"/>
      <c r="G84" s="31"/>
      <c r="H84" s="21"/>
      <c r="I84" s="32">
        <f t="shared" si="8"/>
        <v>8</v>
      </c>
      <c r="J84" s="33">
        <f t="shared" si="9"/>
        <v>650</v>
      </c>
      <c r="K84" s="21">
        <f t="shared" si="10"/>
        <v>5200</v>
      </c>
      <c r="L84" s="34"/>
    </row>
    <row r="85" spans="1:12" ht="17.100000000000001" customHeight="1">
      <c r="A85" s="17"/>
      <c r="B85" s="35"/>
      <c r="C85" s="28"/>
      <c r="D85" s="29"/>
      <c r="E85" s="21"/>
      <c r="F85" s="30"/>
      <c r="G85" s="31"/>
      <c r="H85" s="21"/>
      <c r="I85" s="32">
        <f t="shared" si="8"/>
        <v>8</v>
      </c>
      <c r="J85" s="33">
        <f t="shared" si="9"/>
        <v>650</v>
      </c>
      <c r="K85" s="21">
        <f t="shared" si="10"/>
        <v>5200</v>
      </c>
      <c r="L85" s="34"/>
    </row>
    <row r="86" spans="1:12" ht="17.100000000000001" customHeight="1">
      <c r="A86" s="17"/>
      <c r="B86" s="35"/>
      <c r="C86" s="28"/>
      <c r="D86" s="29"/>
      <c r="E86" s="21"/>
      <c r="F86" s="30"/>
      <c r="G86" s="31"/>
      <c r="H86" s="21"/>
      <c r="I86" s="32">
        <f t="shared" si="8"/>
        <v>8</v>
      </c>
      <c r="J86" s="33">
        <f t="shared" si="9"/>
        <v>650</v>
      </c>
      <c r="K86" s="21">
        <f t="shared" si="10"/>
        <v>5200</v>
      </c>
      <c r="L86" s="34"/>
    </row>
    <row r="87" spans="1:12" ht="17.100000000000001" customHeight="1">
      <c r="A87" s="17"/>
      <c r="B87" s="35"/>
      <c r="C87" s="28"/>
      <c r="D87" s="29"/>
      <c r="E87" s="21"/>
      <c r="F87" s="30"/>
      <c r="G87" s="31"/>
      <c r="H87" s="21"/>
      <c r="I87" s="32">
        <f t="shared" si="8"/>
        <v>8</v>
      </c>
      <c r="J87" s="33">
        <f t="shared" si="9"/>
        <v>650</v>
      </c>
      <c r="K87" s="21">
        <f t="shared" si="10"/>
        <v>5200</v>
      </c>
      <c r="L87" s="34"/>
    </row>
    <row r="88" spans="1:12" ht="17.100000000000001" customHeight="1">
      <c r="A88" s="17"/>
      <c r="B88" s="35"/>
      <c r="C88" s="28"/>
      <c r="D88" s="29"/>
      <c r="E88" s="21"/>
      <c r="F88" s="30"/>
      <c r="G88" s="31"/>
      <c r="H88" s="21"/>
      <c r="I88" s="32">
        <f t="shared" si="8"/>
        <v>8</v>
      </c>
      <c r="J88" s="33">
        <f t="shared" si="9"/>
        <v>650</v>
      </c>
      <c r="K88" s="21">
        <f t="shared" si="10"/>
        <v>5200</v>
      </c>
      <c r="L88" s="34"/>
    </row>
    <row r="89" spans="1:12" ht="17.100000000000001" customHeight="1">
      <c r="A89" s="17"/>
      <c r="B89" s="35"/>
      <c r="C89" s="28"/>
      <c r="D89" s="29"/>
      <c r="E89" s="21"/>
      <c r="F89" s="30"/>
      <c r="G89" s="31"/>
      <c r="H89" s="21"/>
      <c r="I89" s="32">
        <f t="shared" si="8"/>
        <v>8</v>
      </c>
      <c r="J89" s="33">
        <f t="shared" si="9"/>
        <v>650</v>
      </c>
      <c r="K89" s="21">
        <f t="shared" si="10"/>
        <v>5200</v>
      </c>
      <c r="L89" s="34"/>
    </row>
    <row r="90" spans="1:12" ht="17.100000000000001" customHeight="1">
      <c r="A90" s="17"/>
      <c r="B90" s="35"/>
      <c r="C90" s="28"/>
      <c r="D90" s="29"/>
      <c r="E90" s="21"/>
      <c r="F90" s="30"/>
      <c r="G90" s="31"/>
      <c r="H90" s="21"/>
      <c r="I90" s="32">
        <f t="shared" si="8"/>
        <v>8</v>
      </c>
      <c r="J90" s="33">
        <f t="shared" si="9"/>
        <v>650</v>
      </c>
      <c r="K90" s="21">
        <f t="shared" si="10"/>
        <v>5200</v>
      </c>
      <c r="L90" s="34"/>
    </row>
    <row r="91" spans="1:12" ht="17.100000000000001" customHeight="1">
      <c r="A91" s="17"/>
      <c r="B91" s="35"/>
      <c r="C91" s="28"/>
      <c r="D91" s="29"/>
      <c r="E91" s="21"/>
      <c r="F91" s="30"/>
      <c r="G91" s="31"/>
      <c r="H91" s="21"/>
      <c r="I91" s="32">
        <f t="shared" si="8"/>
        <v>8</v>
      </c>
      <c r="J91" s="33">
        <f t="shared" si="9"/>
        <v>650</v>
      </c>
      <c r="K91" s="21">
        <f t="shared" si="10"/>
        <v>5200</v>
      </c>
      <c r="L91" s="34"/>
    </row>
    <row r="92" spans="1:12" ht="17.100000000000001" customHeight="1">
      <c r="A92" s="17"/>
      <c r="B92" s="35"/>
      <c r="C92" s="28"/>
      <c r="D92" s="29"/>
      <c r="E92" s="21"/>
      <c r="F92" s="30"/>
      <c r="G92" s="31"/>
      <c r="H92" s="21"/>
      <c r="I92" s="32">
        <f t="shared" si="8"/>
        <v>8</v>
      </c>
      <c r="J92" s="33">
        <f t="shared" si="9"/>
        <v>650</v>
      </c>
      <c r="K92" s="21">
        <f t="shared" si="10"/>
        <v>5200</v>
      </c>
      <c r="L92" s="34"/>
    </row>
    <row r="93" spans="1:12" ht="17.100000000000001" customHeight="1">
      <c r="A93" s="17"/>
      <c r="B93" s="35"/>
      <c r="C93" s="28"/>
      <c r="D93" s="29"/>
      <c r="E93" s="21"/>
      <c r="F93" s="30"/>
      <c r="G93" s="31"/>
      <c r="H93" s="21"/>
      <c r="I93" s="32">
        <f t="shared" si="8"/>
        <v>8</v>
      </c>
      <c r="J93" s="33">
        <f t="shared" si="9"/>
        <v>650</v>
      </c>
      <c r="K93" s="21">
        <f t="shared" si="10"/>
        <v>5200</v>
      </c>
      <c r="L93" s="34"/>
    </row>
    <row r="94" spans="1:12" ht="17.100000000000001" customHeight="1">
      <c r="A94" s="17"/>
      <c r="B94" s="35"/>
      <c r="C94" s="28"/>
      <c r="D94" s="29"/>
      <c r="E94" s="21"/>
      <c r="F94" s="30"/>
      <c r="G94" s="31"/>
      <c r="H94" s="21"/>
      <c r="I94" s="32">
        <f t="shared" si="8"/>
        <v>8</v>
      </c>
      <c r="J94" s="33">
        <f t="shared" si="9"/>
        <v>650</v>
      </c>
      <c r="K94" s="21">
        <f t="shared" si="10"/>
        <v>5200</v>
      </c>
      <c r="L94" s="34"/>
    </row>
    <row r="95" spans="1:12" ht="17.100000000000001" customHeight="1">
      <c r="A95" s="17"/>
      <c r="B95" s="35"/>
      <c r="C95" s="28"/>
      <c r="D95" s="29"/>
      <c r="E95" s="21"/>
      <c r="F95" s="30"/>
      <c r="G95" s="31"/>
      <c r="H95" s="21"/>
      <c r="I95" s="32">
        <f t="shared" si="8"/>
        <v>8</v>
      </c>
      <c r="J95" s="33">
        <f t="shared" si="9"/>
        <v>650</v>
      </c>
      <c r="K95" s="21">
        <f t="shared" si="10"/>
        <v>5200</v>
      </c>
      <c r="L95" s="34"/>
    </row>
    <row r="96" spans="1:12" ht="17.100000000000001" customHeight="1">
      <c r="A96" s="17"/>
      <c r="B96" s="35"/>
      <c r="C96" s="28"/>
      <c r="D96" s="29"/>
      <c r="E96" s="21"/>
      <c r="F96" s="30"/>
      <c r="G96" s="31"/>
      <c r="H96" s="21"/>
      <c r="I96" s="32">
        <f t="shared" si="8"/>
        <v>8</v>
      </c>
      <c r="J96" s="33">
        <f t="shared" si="9"/>
        <v>650</v>
      </c>
      <c r="K96" s="21">
        <f t="shared" si="10"/>
        <v>5200</v>
      </c>
      <c r="L96" s="34"/>
    </row>
    <row r="97" spans="1:12" ht="17.100000000000001" customHeight="1">
      <c r="A97" s="17"/>
      <c r="B97" s="35"/>
      <c r="C97" s="28"/>
      <c r="D97" s="29"/>
      <c r="E97" s="21"/>
      <c r="F97" s="30"/>
      <c r="G97" s="31"/>
      <c r="H97" s="21"/>
      <c r="I97" s="32">
        <f t="shared" si="8"/>
        <v>8</v>
      </c>
      <c r="J97" s="33">
        <f t="shared" si="9"/>
        <v>650</v>
      </c>
      <c r="K97" s="21">
        <f t="shared" si="10"/>
        <v>5200</v>
      </c>
      <c r="L97" s="34"/>
    </row>
    <row r="98" spans="1:12" ht="17.100000000000001" customHeight="1">
      <c r="A98" s="17"/>
      <c r="B98" s="35"/>
      <c r="C98" s="28"/>
      <c r="D98" s="29"/>
      <c r="E98" s="21"/>
      <c r="F98" s="30"/>
      <c r="G98" s="31"/>
      <c r="H98" s="21"/>
      <c r="I98" s="32">
        <f t="shared" si="8"/>
        <v>8</v>
      </c>
      <c r="J98" s="33">
        <f t="shared" si="9"/>
        <v>650</v>
      </c>
      <c r="K98" s="21">
        <f t="shared" si="10"/>
        <v>5200</v>
      </c>
      <c r="L98" s="34"/>
    </row>
    <row r="99" spans="1:12" ht="17.100000000000001" customHeight="1">
      <c r="A99" s="17"/>
      <c r="B99" s="35"/>
      <c r="C99" s="28"/>
      <c r="D99" s="29"/>
      <c r="E99" s="21"/>
      <c r="F99" s="30"/>
      <c r="G99" s="31"/>
      <c r="H99" s="21"/>
      <c r="I99" s="32">
        <f t="shared" si="8"/>
        <v>8</v>
      </c>
      <c r="J99" s="33">
        <f t="shared" si="9"/>
        <v>650</v>
      </c>
      <c r="K99" s="21">
        <f t="shared" si="10"/>
        <v>5200</v>
      </c>
      <c r="L99" s="34"/>
    </row>
    <row r="100" spans="1:12" ht="17.100000000000001" customHeight="1">
      <c r="A100" s="17"/>
      <c r="B100" s="35"/>
      <c r="C100" s="28"/>
      <c r="D100" s="29"/>
      <c r="E100" s="21"/>
      <c r="F100" s="30"/>
      <c r="G100" s="31"/>
      <c r="H100" s="21"/>
      <c r="I100" s="32">
        <f t="shared" si="8"/>
        <v>8</v>
      </c>
      <c r="J100" s="33">
        <f t="shared" si="9"/>
        <v>650</v>
      </c>
      <c r="K100" s="21">
        <f t="shared" si="10"/>
        <v>5200</v>
      </c>
      <c r="L100" s="34"/>
    </row>
    <row r="101" spans="1:12" ht="17.100000000000001" customHeight="1">
      <c r="A101" s="17"/>
      <c r="B101" s="35"/>
      <c r="C101" s="28"/>
      <c r="D101" s="29"/>
      <c r="E101" s="21"/>
      <c r="F101" s="30"/>
      <c r="G101" s="31"/>
      <c r="H101" s="21"/>
      <c r="I101" s="32">
        <f t="shared" si="8"/>
        <v>8</v>
      </c>
      <c r="J101" s="33">
        <f t="shared" si="9"/>
        <v>650</v>
      </c>
      <c r="K101" s="21">
        <f t="shared" si="10"/>
        <v>5200</v>
      </c>
      <c r="L101" s="34"/>
    </row>
    <row r="102" spans="1:12" ht="17.100000000000001" customHeight="1">
      <c r="A102" s="17"/>
      <c r="B102" s="35"/>
      <c r="C102" s="28"/>
      <c r="D102" s="29"/>
      <c r="E102" s="21"/>
      <c r="F102" s="30"/>
      <c r="G102" s="31"/>
      <c r="H102" s="21"/>
      <c r="I102" s="32">
        <f t="shared" si="8"/>
        <v>8</v>
      </c>
      <c r="J102" s="33">
        <f t="shared" si="9"/>
        <v>650</v>
      </c>
      <c r="K102" s="21">
        <f t="shared" si="10"/>
        <v>5200</v>
      </c>
      <c r="L102" s="34"/>
    </row>
    <row r="103" spans="1:12" ht="17.100000000000001" customHeight="1">
      <c r="A103" s="17"/>
      <c r="B103" s="35"/>
      <c r="C103" s="28"/>
      <c r="D103" s="29"/>
      <c r="E103" s="21"/>
      <c r="F103" s="30"/>
      <c r="G103" s="31"/>
      <c r="H103" s="21"/>
      <c r="I103" s="32">
        <f t="shared" si="8"/>
        <v>8</v>
      </c>
      <c r="J103" s="33">
        <f t="shared" si="9"/>
        <v>650</v>
      </c>
      <c r="K103" s="21">
        <f t="shared" si="10"/>
        <v>5200</v>
      </c>
      <c r="L103" s="34"/>
    </row>
    <row r="104" spans="1:12" ht="17.100000000000001" customHeight="1">
      <c r="A104" s="17"/>
      <c r="B104" s="35"/>
      <c r="C104" s="28"/>
      <c r="D104" s="29"/>
      <c r="E104" s="21"/>
      <c r="F104" s="30"/>
      <c r="G104" s="31"/>
      <c r="H104" s="21"/>
      <c r="I104" s="32">
        <f t="shared" si="8"/>
        <v>8</v>
      </c>
      <c r="J104" s="33">
        <f t="shared" si="9"/>
        <v>650</v>
      </c>
      <c r="K104" s="21">
        <f t="shared" si="10"/>
        <v>5200</v>
      </c>
      <c r="L104" s="34"/>
    </row>
    <row r="105" spans="1:12" ht="17.100000000000001" customHeight="1">
      <c r="A105" s="17"/>
      <c r="B105" s="35"/>
      <c r="C105" s="28"/>
      <c r="D105" s="29"/>
      <c r="E105" s="21"/>
      <c r="F105" s="30"/>
      <c r="G105" s="31"/>
      <c r="H105" s="21"/>
      <c r="I105" s="32">
        <f t="shared" si="8"/>
        <v>8</v>
      </c>
      <c r="J105" s="33">
        <f t="shared" si="9"/>
        <v>650</v>
      </c>
      <c r="K105" s="21">
        <f t="shared" si="10"/>
        <v>5200</v>
      </c>
      <c r="L105" s="34"/>
    </row>
    <row r="106" spans="1:12" ht="17.100000000000001" customHeight="1">
      <c r="A106" s="17"/>
      <c r="B106" s="35"/>
      <c r="C106" s="28"/>
      <c r="D106" s="29"/>
      <c r="E106" s="21"/>
      <c r="F106" s="30"/>
      <c r="G106" s="31"/>
      <c r="H106" s="21"/>
      <c r="I106" s="32">
        <f t="shared" si="8"/>
        <v>8</v>
      </c>
      <c r="J106" s="33">
        <f t="shared" si="9"/>
        <v>650</v>
      </c>
      <c r="K106" s="21">
        <f t="shared" si="10"/>
        <v>5200</v>
      </c>
      <c r="L106" s="34"/>
    </row>
    <row r="107" spans="1:12" ht="17.100000000000001" customHeight="1">
      <c r="A107" s="17"/>
      <c r="B107" s="35"/>
      <c r="C107" s="28"/>
      <c r="D107" s="29"/>
      <c r="E107" s="21"/>
      <c r="F107" s="30"/>
      <c r="G107" s="31"/>
      <c r="H107" s="21"/>
      <c r="I107" s="32">
        <f t="shared" si="8"/>
        <v>8</v>
      </c>
      <c r="J107" s="33">
        <f t="shared" si="9"/>
        <v>650</v>
      </c>
      <c r="K107" s="21">
        <f t="shared" si="10"/>
        <v>5200</v>
      </c>
      <c r="L107" s="34"/>
    </row>
    <row r="108" spans="1:12" ht="17.100000000000001" customHeight="1">
      <c r="A108" s="17"/>
      <c r="B108" s="35"/>
      <c r="C108" s="28"/>
      <c r="D108" s="29"/>
      <c r="E108" s="21"/>
      <c r="F108" s="30"/>
      <c r="G108" s="31"/>
      <c r="H108" s="21"/>
      <c r="I108" s="32">
        <f t="shared" si="8"/>
        <v>8</v>
      </c>
      <c r="J108" s="33">
        <f t="shared" si="9"/>
        <v>650</v>
      </c>
      <c r="K108" s="21">
        <f t="shared" si="10"/>
        <v>5200</v>
      </c>
      <c r="L108" s="34"/>
    </row>
    <row r="109" spans="1:12" ht="17.100000000000001" customHeight="1">
      <c r="A109" s="17"/>
      <c r="B109" s="35"/>
      <c r="C109" s="28"/>
      <c r="D109" s="29"/>
      <c r="E109" s="21"/>
      <c r="F109" s="30"/>
      <c r="G109" s="31"/>
      <c r="H109" s="21"/>
      <c r="I109" s="32">
        <f t="shared" si="8"/>
        <v>8</v>
      </c>
      <c r="J109" s="33">
        <f t="shared" si="9"/>
        <v>650</v>
      </c>
      <c r="K109" s="21">
        <f t="shared" si="10"/>
        <v>5200</v>
      </c>
      <c r="L109" s="34"/>
    </row>
    <row r="110" spans="1:12" ht="17.100000000000001" customHeight="1">
      <c r="A110" s="17"/>
      <c r="B110" s="35"/>
      <c r="C110" s="28"/>
      <c r="D110" s="29"/>
      <c r="E110" s="21"/>
      <c r="F110" s="30"/>
      <c r="G110" s="31"/>
      <c r="H110" s="21"/>
      <c r="I110" s="32">
        <f t="shared" si="8"/>
        <v>8</v>
      </c>
      <c r="J110" s="33">
        <f t="shared" si="9"/>
        <v>650</v>
      </c>
      <c r="K110" s="21">
        <f t="shared" si="10"/>
        <v>5200</v>
      </c>
      <c r="L110" s="34"/>
    </row>
    <row r="111" spans="1:12" ht="17.100000000000001" customHeight="1">
      <c r="A111" s="17"/>
      <c r="B111" s="35"/>
      <c r="C111" s="28"/>
      <c r="D111" s="29"/>
      <c r="E111" s="21"/>
      <c r="F111" s="30"/>
      <c r="G111" s="31"/>
      <c r="H111" s="21"/>
      <c r="I111" s="32">
        <f t="shared" si="8"/>
        <v>8</v>
      </c>
      <c r="J111" s="33">
        <f t="shared" si="9"/>
        <v>650</v>
      </c>
      <c r="K111" s="21">
        <f t="shared" si="10"/>
        <v>5200</v>
      </c>
      <c r="L111" s="34"/>
    </row>
    <row r="112" spans="1:12" ht="17.100000000000001" customHeight="1">
      <c r="A112" s="17"/>
      <c r="B112" s="35"/>
      <c r="C112" s="28"/>
      <c r="D112" s="29"/>
      <c r="E112" s="21"/>
      <c r="F112" s="30"/>
      <c r="G112" s="31"/>
      <c r="H112" s="21"/>
      <c r="I112" s="32">
        <f t="shared" si="8"/>
        <v>8</v>
      </c>
      <c r="J112" s="33">
        <f t="shared" si="9"/>
        <v>650</v>
      </c>
      <c r="K112" s="21">
        <f t="shared" si="10"/>
        <v>5200</v>
      </c>
      <c r="L112" s="34"/>
    </row>
    <row r="113" spans="1:12" ht="17.100000000000001" customHeight="1">
      <c r="A113" s="17"/>
      <c r="B113" s="35"/>
      <c r="C113" s="28"/>
      <c r="D113" s="29"/>
      <c r="E113" s="21"/>
      <c r="F113" s="30"/>
      <c r="G113" s="31"/>
      <c r="H113" s="21"/>
      <c r="I113" s="32">
        <f t="shared" si="8"/>
        <v>8</v>
      </c>
      <c r="J113" s="33">
        <f t="shared" si="9"/>
        <v>650</v>
      </c>
      <c r="K113" s="21">
        <f t="shared" si="10"/>
        <v>5200</v>
      </c>
      <c r="L113" s="34"/>
    </row>
    <row r="114" spans="1:12" ht="17.100000000000001" customHeight="1">
      <c r="A114" s="17"/>
      <c r="B114" s="35"/>
      <c r="C114" s="28"/>
      <c r="D114" s="29"/>
      <c r="E114" s="21"/>
      <c r="F114" s="30"/>
      <c r="G114" s="31"/>
      <c r="H114" s="21"/>
      <c r="I114" s="32">
        <f t="shared" si="8"/>
        <v>8</v>
      </c>
      <c r="J114" s="33">
        <f t="shared" si="9"/>
        <v>650</v>
      </c>
      <c r="K114" s="21">
        <f t="shared" si="10"/>
        <v>5200</v>
      </c>
      <c r="L114" s="34"/>
    </row>
    <row r="115" spans="1:12" ht="17.100000000000001" customHeight="1">
      <c r="A115" s="17"/>
      <c r="B115" s="35"/>
      <c r="C115" s="28"/>
      <c r="D115" s="29"/>
      <c r="E115" s="21"/>
      <c r="F115" s="30"/>
      <c r="G115" s="31"/>
      <c r="H115" s="21"/>
      <c r="I115" s="32">
        <f t="shared" si="8"/>
        <v>8</v>
      </c>
      <c r="J115" s="33">
        <f t="shared" si="9"/>
        <v>650</v>
      </c>
      <c r="K115" s="21">
        <f t="shared" si="10"/>
        <v>5200</v>
      </c>
      <c r="L115" s="34"/>
    </row>
    <row r="116" spans="1:12" ht="17.100000000000001" customHeight="1">
      <c r="A116" s="17"/>
      <c r="B116" s="35"/>
      <c r="C116" s="28"/>
      <c r="D116" s="29"/>
      <c r="E116" s="21"/>
      <c r="F116" s="30"/>
      <c r="G116" s="31"/>
      <c r="H116" s="21"/>
      <c r="I116" s="32">
        <f t="shared" si="8"/>
        <v>8</v>
      </c>
      <c r="J116" s="33">
        <f t="shared" si="9"/>
        <v>650</v>
      </c>
      <c r="K116" s="21">
        <f t="shared" si="10"/>
        <v>5200</v>
      </c>
      <c r="L116" s="34"/>
    </row>
    <row r="117" spans="1:12" ht="17.100000000000001" customHeight="1">
      <c r="A117" s="17"/>
      <c r="B117" s="35"/>
      <c r="C117" s="28"/>
      <c r="D117" s="29"/>
      <c r="E117" s="21"/>
      <c r="F117" s="30"/>
      <c r="G117" s="31"/>
      <c r="H117" s="21"/>
      <c r="I117" s="32">
        <f t="shared" si="8"/>
        <v>8</v>
      </c>
      <c r="J117" s="33">
        <f t="shared" si="9"/>
        <v>650</v>
      </c>
      <c r="K117" s="21">
        <f t="shared" si="10"/>
        <v>5200</v>
      </c>
      <c r="L117" s="34"/>
    </row>
    <row r="118" spans="1:12" ht="17.100000000000001" customHeight="1">
      <c r="A118" s="17"/>
      <c r="B118" s="35"/>
      <c r="C118" s="28"/>
      <c r="D118" s="29"/>
      <c r="E118" s="21"/>
      <c r="F118" s="30"/>
      <c r="G118" s="31"/>
      <c r="H118" s="21"/>
      <c r="I118" s="32">
        <f t="shared" si="8"/>
        <v>8</v>
      </c>
      <c r="J118" s="33">
        <f t="shared" si="9"/>
        <v>650</v>
      </c>
      <c r="K118" s="21">
        <f t="shared" si="10"/>
        <v>5200</v>
      </c>
      <c r="L118" s="34"/>
    </row>
    <row r="119" spans="1:12" ht="17.100000000000001" customHeight="1">
      <c r="A119" s="17"/>
      <c r="B119" s="35"/>
      <c r="C119" s="28"/>
      <c r="D119" s="29"/>
      <c r="E119" s="21"/>
      <c r="F119" s="30"/>
      <c r="G119" s="31"/>
      <c r="H119" s="21"/>
      <c r="I119" s="32">
        <f t="shared" si="8"/>
        <v>8</v>
      </c>
      <c r="J119" s="33">
        <f t="shared" si="9"/>
        <v>650</v>
      </c>
      <c r="K119" s="21">
        <f t="shared" si="10"/>
        <v>5200</v>
      </c>
      <c r="L119" s="34"/>
    </row>
    <row r="120" spans="1:12" ht="17.100000000000001" customHeight="1">
      <c r="A120" s="17"/>
      <c r="B120" s="35"/>
      <c r="C120" s="28"/>
      <c r="D120" s="29"/>
      <c r="E120" s="21"/>
      <c r="F120" s="30"/>
      <c r="G120" s="31"/>
      <c r="H120" s="21"/>
      <c r="I120" s="32">
        <f t="shared" si="8"/>
        <v>8</v>
      </c>
      <c r="J120" s="33">
        <f t="shared" si="9"/>
        <v>650</v>
      </c>
      <c r="K120" s="21">
        <f t="shared" si="10"/>
        <v>5200</v>
      </c>
      <c r="L120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tabColor rgb="FF7030A0"/>
    <pageSetUpPr fitToPage="1"/>
  </sheetPr>
  <dimension ref="A1:M120"/>
  <sheetViews>
    <sheetView topLeftCell="A6" zoomScaleNormal="100" zoomScaleSheetLayoutView="100" workbookViewId="0">
      <selection activeCell="M20" sqref="M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193</v>
      </c>
      <c r="L8" s="11"/>
    </row>
    <row r="9" spans="1:13" ht="15" customHeight="1">
      <c r="A9" s="12" t="s">
        <v>9</v>
      </c>
      <c r="D9" s="10" t="s">
        <v>192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20</v>
      </c>
      <c r="J14" s="25">
        <v>680</v>
      </c>
      <c r="K14" s="21">
        <f>J14*I14</f>
        <v>13600</v>
      </c>
      <c r="L14" s="26"/>
    </row>
    <row r="15" spans="1:13" ht="17.100000000000001" customHeight="1">
      <c r="A15" s="17">
        <v>45520</v>
      </c>
      <c r="B15" s="36" t="s">
        <v>585</v>
      </c>
      <c r="C15" s="28"/>
      <c r="D15" s="29"/>
      <c r="E15" s="21"/>
      <c r="F15" s="30">
        <v>2</v>
      </c>
      <c r="G15" s="31">
        <f>J14</f>
        <v>680</v>
      </c>
      <c r="H15" s="21">
        <f t="shared" si="0"/>
        <v>1360</v>
      </c>
      <c r="I15" s="32">
        <f>+I14+C15-F15</f>
        <v>18</v>
      </c>
      <c r="J15" s="33">
        <f>ROUND(((K14+E15)-H15)/I15,2)</f>
        <v>680</v>
      </c>
      <c r="K15" s="21">
        <f>ROUND(I15*J15,2)</f>
        <v>12240</v>
      </c>
      <c r="L15" s="34"/>
      <c r="M15" s="1" t="s">
        <v>1190</v>
      </c>
    </row>
    <row r="16" spans="1:13" ht="17.100000000000001" customHeight="1">
      <c r="A16" s="17">
        <v>45540</v>
      </c>
      <c r="B16" s="70" t="s">
        <v>572</v>
      </c>
      <c r="C16" s="28"/>
      <c r="D16" s="29"/>
      <c r="E16" s="21"/>
      <c r="F16" s="30">
        <v>2</v>
      </c>
      <c r="G16" s="31">
        <f>J15</f>
        <v>680</v>
      </c>
      <c r="H16" s="21">
        <f t="shared" si="0"/>
        <v>1360</v>
      </c>
      <c r="I16" s="32">
        <f>+I15+C16-F16</f>
        <v>16</v>
      </c>
      <c r="J16" s="33">
        <f>ROUND(((K15+E16)-H16)/I16,2)</f>
        <v>680</v>
      </c>
      <c r="K16" s="21">
        <f>ROUND(I16*J16,2)</f>
        <v>10880</v>
      </c>
      <c r="L16" s="34"/>
      <c r="M16" s="1" t="s">
        <v>1235</v>
      </c>
    </row>
    <row r="17" spans="1:13" ht="17.100000000000001" customHeight="1">
      <c r="A17" s="17">
        <v>45540</v>
      </c>
      <c r="B17" s="70" t="s">
        <v>583</v>
      </c>
      <c r="C17" s="28"/>
      <c r="D17" s="29"/>
      <c r="E17" s="21"/>
      <c r="F17" s="30">
        <v>2</v>
      </c>
      <c r="G17" s="31">
        <f>J16</f>
        <v>680</v>
      </c>
      <c r="H17" s="21">
        <f t="shared" si="0"/>
        <v>1360</v>
      </c>
      <c r="I17" s="32">
        <f>+I16+C17-F17</f>
        <v>14</v>
      </c>
      <c r="J17" s="33">
        <f>ROUND(((K16+E17)-H17)/I17,2)</f>
        <v>680</v>
      </c>
      <c r="K17" s="21">
        <f>ROUND(I17*J17,2)</f>
        <v>9520</v>
      </c>
      <c r="L17" s="34"/>
      <c r="M17" s="1" t="s">
        <v>1236</v>
      </c>
    </row>
    <row r="18" spans="1:13" ht="17.100000000000001" customHeight="1">
      <c r="A18" s="17">
        <v>45540</v>
      </c>
      <c r="B18" s="70" t="s">
        <v>618</v>
      </c>
      <c r="C18" s="28"/>
      <c r="D18" s="29"/>
      <c r="E18" s="21"/>
      <c r="F18" s="30">
        <v>2</v>
      </c>
      <c r="G18" s="31">
        <f>J17</f>
        <v>680</v>
      </c>
      <c r="H18" s="21">
        <f t="shared" si="0"/>
        <v>1360</v>
      </c>
      <c r="I18" s="32">
        <f>+I17+C18-F18</f>
        <v>12</v>
      </c>
      <c r="J18" s="33">
        <f>ROUND(((K17+E18)-H18)/I18,2)</f>
        <v>680</v>
      </c>
      <c r="K18" s="21">
        <f>ROUND(I18*J18,2)</f>
        <v>8160</v>
      </c>
      <c r="L18" s="34"/>
      <c r="M18" s="1" t="s">
        <v>1237</v>
      </c>
    </row>
    <row r="19" spans="1:13" ht="17.100000000000001" customHeight="1">
      <c r="A19" s="17">
        <v>45552</v>
      </c>
      <c r="B19" s="70" t="s">
        <v>591</v>
      </c>
      <c r="C19" s="28"/>
      <c r="D19" s="29"/>
      <c r="E19" s="21"/>
      <c r="F19" s="30">
        <v>5</v>
      </c>
      <c r="G19" s="31">
        <f>J18</f>
        <v>680</v>
      </c>
      <c r="H19" s="21">
        <f t="shared" si="0"/>
        <v>3400</v>
      </c>
      <c r="I19" s="32">
        <f>+I18+C19-F19</f>
        <v>7</v>
      </c>
      <c r="J19" s="33">
        <f>ROUND(((K18+E19)-H19)/I19,2)</f>
        <v>680</v>
      </c>
      <c r="K19" s="21">
        <f>ROUND(I19*J19,2)</f>
        <v>4760</v>
      </c>
      <c r="L19" s="34"/>
      <c r="M19" s="1" t="s">
        <v>1278</v>
      </c>
    </row>
    <row r="20" spans="1:13" ht="17.100000000000001" customHeight="1">
      <c r="A20" s="17"/>
      <c r="B20" s="27"/>
      <c r="C20" s="28"/>
      <c r="D20" s="29"/>
      <c r="E20" s="21"/>
      <c r="F20" s="30"/>
      <c r="G20" s="31"/>
      <c r="H20" s="21">
        <f t="shared" ref="H20:H80" si="1">F20*G20</f>
        <v>0</v>
      </c>
      <c r="I20" s="32">
        <f t="shared" ref="I20:I80" si="2">+I19+C20-F20</f>
        <v>7</v>
      </c>
      <c r="J20" s="33">
        <f t="shared" ref="J20:J80" si="3">ROUND(((K19+E20)-H20)/I20,2)</f>
        <v>680</v>
      </c>
      <c r="K20" s="21">
        <f t="shared" ref="K20:K80" si="4">ROUND(I20*J20,2)</f>
        <v>4760</v>
      </c>
      <c r="L20" s="34"/>
    </row>
    <row r="21" spans="1:13" ht="17.100000000000001" customHeight="1">
      <c r="A21" s="17"/>
      <c r="B21" s="27"/>
      <c r="C21" s="28"/>
      <c r="D21" s="29"/>
      <c r="E21" s="21"/>
      <c r="F21" s="30"/>
      <c r="G21" s="31"/>
      <c r="H21" s="21">
        <f t="shared" si="1"/>
        <v>0</v>
      </c>
      <c r="I21" s="32">
        <f t="shared" si="2"/>
        <v>7</v>
      </c>
      <c r="J21" s="33">
        <f t="shared" si="3"/>
        <v>680</v>
      </c>
      <c r="K21" s="21">
        <f t="shared" si="4"/>
        <v>4760</v>
      </c>
      <c r="L21" s="34"/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>
        <f t="shared" si="1"/>
        <v>0</v>
      </c>
      <c r="I22" s="32">
        <f t="shared" si="2"/>
        <v>7</v>
      </c>
      <c r="J22" s="33">
        <f t="shared" si="3"/>
        <v>680</v>
      </c>
      <c r="K22" s="21">
        <f t="shared" si="4"/>
        <v>4760</v>
      </c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>
        <f t="shared" si="1"/>
        <v>0</v>
      </c>
      <c r="I23" s="32">
        <f t="shared" si="2"/>
        <v>7</v>
      </c>
      <c r="J23" s="33">
        <f t="shared" si="3"/>
        <v>680</v>
      </c>
      <c r="K23" s="21">
        <f t="shared" si="4"/>
        <v>4760</v>
      </c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>
        <f t="shared" si="1"/>
        <v>0</v>
      </c>
      <c r="I24" s="32">
        <f t="shared" si="2"/>
        <v>7</v>
      </c>
      <c r="J24" s="33">
        <f t="shared" si="3"/>
        <v>680</v>
      </c>
      <c r="K24" s="21">
        <f t="shared" si="4"/>
        <v>4760</v>
      </c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>
        <f t="shared" si="1"/>
        <v>0</v>
      </c>
      <c r="I25" s="32">
        <f t="shared" si="2"/>
        <v>7</v>
      </c>
      <c r="J25" s="33">
        <f t="shared" si="3"/>
        <v>680</v>
      </c>
      <c r="K25" s="21">
        <f t="shared" si="4"/>
        <v>4760</v>
      </c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>
        <f t="shared" si="1"/>
        <v>0</v>
      </c>
      <c r="I26" s="32">
        <f t="shared" si="2"/>
        <v>7</v>
      </c>
      <c r="J26" s="33">
        <f t="shared" si="3"/>
        <v>680</v>
      </c>
      <c r="K26" s="21">
        <f t="shared" si="4"/>
        <v>4760</v>
      </c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>
        <f t="shared" si="1"/>
        <v>0</v>
      </c>
      <c r="I27" s="32">
        <f t="shared" si="2"/>
        <v>7</v>
      </c>
      <c r="J27" s="33">
        <f t="shared" si="3"/>
        <v>680</v>
      </c>
      <c r="K27" s="21">
        <f t="shared" si="4"/>
        <v>4760</v>
      </c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>
        <f t="shared" si="1"/>
        <v>0</v>
      </c>
      <c r="I28" s="32">
        <f t="shared" si="2"/>
        <v>7</v>
      </c>
      <c r="J28" s="33">
        <f t="shared" si="3"/>
        <v>680</v>
      </c>
      <c r="K28" s="21">
        <f t="shared" si="4"/>
        <v>4760</v>
      </c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>
        <f t="shared" si="1"/>
        <v>0</v>
      </c>
      <c r="I29" s="32">
        <f t="shared" si="2"/>
        <v>7</v>
      </c>
      <c r="J29" s="33">
        <f t="shared" si="3"/>
        <v>680</v>
      </c>
      <c r="K29" s="21">
        <f t="shared" si="4"/>
        <v>4760</v>
      </c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>
        <f t="shared" si="1"/>
        <v>0</v>
      </c>
      <c r="I30" s="32">
        <f t="shared" si="2"/>
        <v>7</v>
      </c>
      <c r="J30" s="33">
        <f t="shared" si="3"/>
        <v>680</v>
      </c>
      <c r="K30" s="21">
        <f t="shared" si="4"/>
        <v>4760</v>
      </c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>
        <f t="shared" si="1"/>
        <v>0</v>
      </c>
      <c r="I31" s="32">
        <f t="shared" si="2"/>
        <v>7</v>
      </c>
      <c r="J31" s="33">
        <f t="shared" si="3"/>
        <v>680</v>
      </c>
      <c r="K31" s="21">
        <f t="shared" si="4"/>
        <v>4760</v>
      </c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>
        <f t="shared" si="1"/>
        <v>0</v>
      </c>
      <c r="I32" s="32">
        <f t="shared" si="2"/>
        <v>7</v>
      </c>
      <c r="J32" s="33">
        <f t="shared" si="3"/>
        <v>680</v>
      </c>
      <c r="K32" s="21">
        <f t="shared" si="4"/>
        <v>4760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>
        <f t="shared" si="1"/>
        <v>0</v>
      </c>
      <c r="I33" s="32">
        <f t="shared" si="2"/>
        <v>7</v>
      </c>
      <c r="J33" s="33">
        <f t="shared" si="3"/>
        <v>680</v>
      </c>
      <c r="K33" s="21">
        <f t="shared" si="4"/>
        <v>4760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>
        <f t="shared" si="1"/>
        <v>0</v>
      </c>
      <c r="I34" s="32">
        <f t="shared" si="2"/>
        <v>7</v>
      </c>
      <c r="J34" s="33">
        <f t="shared" si="3"/>
        <v>680</v>
      </c>
      <c r="K34" s="21">
        <f t="shared" si="4"/>
        <v>4760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>
        <f t="shared" si="1"/>
        <v>0</v>
      </c>
      <c r="I35" s="32">
        <f t="shared" si="2"/>
        <v>7</v>
      </c>
      <c r="J35" s="33">
        <f t="shared" si="3"/>
        <v>680</v>
      </c>
      <c r="K35" s="21">
        <f t="shared" si="4"/>
        <v>4760</v>
      </c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>
        <f t="shared" si="1"/>
        <v>0</v>
      </c>
      <c r="I36" s="32">
        <f t="shared" si="2"/>
        <v>7</v>
      </c>
      <c r="J36" s="33">
        <f t="shared" si="3"/>
        <v>680</v>
      </c>
      <c r="K36" s="21">
        <f t="shared" si="4"/>
        <v>4760</v>
      </c>
      <c r="L36" s="34"/>
    </row>
    <row r="37" spans="1:12" ht="17.100000000000001" customHeight="1">
      <c r="A37" s="17"/>
      <c r="B37" s="27"/>
      <c r="C37" s="28"/>
      <c r="D37" s="29"/>
      <c r="E37" s="21"/>
      <c r="F37" s="30"/>
      <c r="G37" s="31"/>
      <c r="H37" s="21">
        <f t="shared" si="1"/>
        <v>0</v>
      </c>
      <c r="I37" s="32">
        <f t="shared" si="2"/>
        <v>7</v>
      </c>
      <c r="J37" s="33">
        <f t="shared" si="3"/>
        <v>680</v>
      </c>
      <c r="K37" s="21">
        <f t="shared" si="4"/>
        <v>4760</v>
      </c>
      <c r="L37" s="34"/>
    </row>
    <row r="38" spans="1:12" ht="17.100000000000001" customHeight="1">
      <c r="A38" s="17"/>
      <c r="B38" s="27"/>
      <c r="C38" s="28"/>
      <c r="D38" s="29"/>
      <c r="E38" s="21"/>
      <c r="F38" s="30"/>
      <c r="G38" s="31"/>
      <c r="H38" s="21">
        <f t="shared" si="1"/>
        <v>0</v>
      </c>
      <c r="I38" s="32">
        <f t="shared" si="2"/>
        <v>7</v>
      </c>
      <c r="J38" s="33">
        <f t="shared" si="3"/>
        <v>680</v>
      </c>
      <c r="K38" s="21">
        <f t="shared" si="4"/>
        <v>4760</v>
      </c>
      <c r="L38" s="34"/>
    </row>
    <row r="39" spans="1:12" ht="17.100000000000001" customHeight="1">
      <c r="A39" s="17"/>
      <c r="B39" s="27"/>
      <c r="C39" s="28"/>
      <c r="D39" s="29"/>
      <c r="E39" s="21"/>
      <c r="F39" s="30"/>
      <c r="G39" s="31"/>
      <c r="H39" s="21">
        <f t="shared" si="1"/>
        <v>0</v>
      </c>
      <c r="I39" s="32">
        <f t="shared" si="2"/>
        <v>7</v>
      </c>
      <c r="J39" s="33">
        <f t="shared" si="3"/>
        <v>680</v>
      </c>
      <c r="K39" s="21">
        <f t="shared" si="4"/>
        <v>4760</v>
      </c>
      <c r="L39" s="34"/>
    </row>
    <row r="40" spans="1:12" ht="17.100000000000001" customHeight="1">
      <c r="A40" s="17"/>
      <c r="B40" s="27"/>
      <c r="C40" s="28"/>
      <c r="D40" s="29"/>
      <c r="E40" s="21"/>
      <c r="F40" s="30"/>
      <c r="G40" s="31"/>
      <c r="H40" s="21">
        <f t="shared" si="1"/>
        <v>0</v>
      </c>
      <c r="I40" s="32">
        <f t="shared" si="2"/>
        <v>7</v>
      </c>
      <c r="J40" s="33">
        <f t="shared" si="3"/>
        <v>680</v>
      </c>
      <c r="K40" s="21">
        <f t="shared" si="4"/>
        <v>4760</v>
      </c>
      <c r="L40" s="34"/>
    </row>
    <row r="41" spans="1:12" ht="17.100000000000001" customHeight="1">
      <c r="A41" s="17"/>
      <c r="B41" s="27"/>
      <c r="C41" s="28"/>
      <c r="D41" s="29"/>
      <c r="E41" s="21"/>
      <c r="F41" s="30"/>
      <c r="G41" s="31"/>
      <c r="H41" s="21">
        <f t="shared" si="1"/>
        <v>0</v>
      </c>
      <c r="I41" s="32">
        <f t="shared" si="2"/>
        <v>7</v>
      </c>
      <c r="J41" s="33">
        <f t="shared" si="3"/>
        <v>680</v>
      </c>
      <c r="K41" s="21">
        <f t="shared" si="4"/>
        <v>4760</v>
      </c>
      <c r="L41" s="34"/>
    </row>
    <row r="42" spans="1:12" ht="17.100000000000001" customHeight="1">
      <c r="A42" s="17"/>
      <c r="B42" s="27"/>
      <c r="C42" s="28"/>
      <c r="D42" s="29"/>
      <c r="E42" s="21"/>
      <c r="F42" s="30"/>
      <c r="G42" s="31"/>
      <c r="H42" s="21">
        <f t="shared" si="1"/>
        <v>0</v>
      </c>
      <c r="I42" s="32">
        <f t="shared" si="2"/>
        <v>7</v>
      </c>
      <c r="J42" s="33">
        <f t="shared" si="3"/>
        <v>680</v>
      </c>
      <c r="K42" s="21">
        <f t="shared" si="4"/>
        <v>4760</v>
      </c>
      <c r="L42" s="34"/>
    </row>
    <row r="43" spans="1:12" ht="17.100000000000001" customHeight="1">
      <c r="A43" s="17"/>
      <c r="B43" s="27"/>
      <c r="C43" s="28"/>
      <c r="D43" s="29"/>
      <c r="E43" s="21"/>
      <c r="F43" s="30"/>
      <c r="G43" s="31"/>
      <c r="H43" s="21">
        <f t="shared" si="1"/>
        <v>0</v>
      </c>
      <c r="I43" s="32">
        <f t="shared" si="2"/>
        <v>7</v>
      </c>
      <c r="J43" s="33">
        <f t="shared" si="3"/>
        <v>680</v>
      </c>
      <c r="K43" s="21">
        <f t="shared" si="4"/>
        <v>4760</v>
      </c>
      <c r="L43" s="34"/>
    </row>
    <row r="44" spans="1:12" ht="17.100000000000001" customHeight="1">
      <c r="A44" s="17"/>
      <c r="B44" s="27"/>
      <c r="C44" s="28"/>
      <c r="D44" s="29"/>
      <c r="E44" s="21"/>
      <c r="F44" s="30"/>
      <c r="G44" s="31"/>
      <c r="H44" s="21">
        <f t="shared" si="1"/>
        <v>0</v>
      </c>
      <c r="I44" s="32">
        <f t="shared" si="2"/>
        <v>7</v>
      </c>
      <c r="J44" s="33">
        <f t="shared" si="3"/>
        <v>680</v>
      </c>
      <c r="K44" s="21">
        <f t="shared" si="4"/>
        <v>4760</v>
      </c>
      <c r="L44" s="34"/>
    </row>
    <row r="45" spans="1:12" ht="17.100000000000001" customHeight="1">
      <c r="A45" s="17"/>
      <c r="B45" s="27"/>
      <c r="C45" s="28"/>
      <c r="D45" s="29"/>
      <c r="E45" s="21"/>
      <c r="F45" s="30"/>
      <c r="G45" s="31"/>
      <c r="H45" s="21">
        <f t="shared" si="1"/>
        <v>0</v>
      </c>
      <c r="I45" s="32">
        <f t="shared" si="2"/>
        <v>7</v>
      </c>
      <c r="J45" s="33">
        <f t="shared" si="3"/>
        <v>680</v>
      </c>
      <c r="K45" s="21">
        <f t="shared" si="4"/>
        <v>4760</v>
      </c>
      <c r="L45" s="34"/>
    </row>
    <row r="46" spans="1:12" ht="17.100000000000001" customHeight="1">
      <c r="A46" s="17"/>
      <c r="B46" s="27"/>
      <c r="C46" s="28"/>
      <c r="D46" s="29"/>
      <c r="E46" s="21"/>
      <c r="F46" s="30"/>
      <c r="G46" s="31"/>
      <c r="H46" s="21">
        <f t="shared" si="1"/>
        <v>0</v>
      </c>
      <c r="I46" s="32">
        <f t="shared" si="2"/>
        <v>7</v>
      </c>
      <c r="J46" s="33">
        <f t="shared" si="3"/>
        <v>680</v>
      </c>
      <c r="K46" s="21">
        <f t="shared" si="4"/>
        <v>4760</v>
      </c>
      <c r="L46" s="34"/>
    </row>
    <row r="47" spans="1:12" ht="17.100000000000001" customHeight="1">
      <c r="A47" s="17"/>
      <c r="B47" s="27"/>
      <c r="C47" s="28"/>
      <c r="D47" s="29"/>
      <c r="E47" s="21"/>
      <c r="F47" s="30"/>
      <c r="G47" s="31"/>
      <c r="H47" s="21">
        <f t="shared" si="1"/>
        <v>0</v>
      </c>
      <c r="I47" s="32">
        <f t="shared" si="2"/>
        <v>7</v>
      </c>
      <c r="J47" s="33">
        <f t="shared" si="3"/>
        <v>680</v>
      </c>
      <c r="K47" s="21">
        <f t="shared" si="4"/>
        <v>4760</v>
      </c>
      <c r="L47" s="34"/>
    </row>
    <row r="48" spans="1:12" ht="17.100000000000001" customHeight="1">
      <c r="A48" s="17"/>
      <c r="B48" s="27"/>
      <c r="C48" s="28"/>
      <c r="D48" s="29"/>
      <c r="E48" s="21"/>
      <c r="F48" s="30"/>
      <c r="G48" s="31"/>
      <c r="H48" s="21">
        <f t="shared" si="1"/>
        <v>0</v>
      </c>
      <c r="I48" s="32">
        <f t="shared" si="2"/>
        <v>7</v>
      </c>
      <c r="J48" s="33">
        <f t="shared" si="3"/>
        <v>680</v>
      </c>
      <c r="K48" s="21">
        <f t="shared" si="4"/>
        <v>4760</v>
      </c>
      <c r="L48" s="34"/>
    </row>
    <row r="49" spans="1:12" ht="17.100000000000001" customHeight="1">
      <c r="A49" s="17"/>
      <c r="B49" s="27"/>
      <c r="C49" s="28"/>
      <c r="D49" s="29"/>
      <c r="E49" s="21"/>
      <c r="F49" s="30"/>
      <c r="G49" s="31"/>
      <c r="H49" s="21">
        <f t="shared" si="1"/>
        <v>0</v>
      </c>
      <c r="I49" s="32">
        <f t="shared" si="2"/>
        <v>7</v>
      </c>
      <c r="J49" s="33">
        <f t="shared" si="3"/>
        <v>680</v>
      </c>
      <c r="K49" s="21">
        <f t="shared" si="4"/>
        <v>4760</v>
      </c>
      <c r="L49" s="34"/>
    </row>
    <row r="50" spans="1:12" ht="17.100000000000001" customHeight="1">
      <c r="A50" s="17"/>
      <c r="B50" s="27"/>
      <c r="C50" s="28"/>
      <c r="D50" s="29"/>
      <c r="E50" s="21"/>
      <c r="F50" s="30"/>
      <c r="G50" s="31"/>
      <c r="H50" s="21">
        <f t="shared" si="1"/>
        <v>0</v>
      </c>
      <c r="I50" s="32">
        <f t="shared" si="2"/>
        <v>7</v>
      </c>
      <c r="J50" s="33">
        <f t="shared" si="3"/>
        <v>680</v>
      </c>
      <c r="K50" s="21">
        <f t="shared" si="4"/>
        <v>4760</v>
      </c>
      <c r="L50" s="34"/>
    </row>
    <row r="51" spans="1:12" ht="17.100000000000001" customHeight="1">
      <c r="A51" s="17"/>
      <c r="B51" s="27"/>
      <c r="C51" s="28"/>
      <c r="D51" s="29"/>
      <c r="E51" s="21"/>
      <c r="F51" s="30"/>
      <c r="G51" s="31"/>
      <c r="H51" s="21">
        <f t="shared" si="1"/>
        <v>0</v>
      </c>
      <c r="I51" s="32">
        <f t="shared" si="2"/>
        <v>7</v>
      </c>
      <c r="J51" s="33">
        <f t="shared" si="3"/>
        <v>680</v>
      </c>
      <c r="K51" s="21">
        <f t="shared" si="4"/>
        <v>4760</v>
      </c>
      <c r="L51" s="34"/>
    </row>
    <row r="52" spans="1:12" ht="17.100000000000001" customHeight="1">
      <c r="A52" s="17"/>
      <c r="B52" s="27"/>
      <c r="C52" s="28"/>
      <c r="D52" s="29"/>
      <c r="E52" s="21"/>
      <c r="F52" s="30"/>
      <c r="G52" s="31"/>
      <c r="H52" s="21">
        <f t="shared" si="1"/>
        <v>0</v>
      </c>
      <c r="I52" s="32">
        <f t="shared" si="2"/>
        <v>7</v>
      </c>
      <c r="J52" s="33">
        <f t="shared" si="3"/>
        <v>680</v>
      </c>
      <c r="K52" s="21">
        <f t="shared" si="4"/>
        <v>4760</v>
      </c>
      <c r="L52" s="34"/>
    </row>
    <row r="53" spans="1:12" ht="17.100000000000001" customHeight="1">
      <c r="A53" s="17"/>
      <c r="B53" s="27"/>
      <c r="C53" s="28"/>
      <c r="D53" s="29"/>
      <c r="E53" s="21"/>
      <c r="F53" s="30"/>
      <c r="G53" s="31"/>
      <c r="H53" s="21">
        <f t="shared" si="1"/>
        <v>0</v>
      </c>
      <c r="I53" s="32">
        <f t="shared" si="2"/>
        <v>7</v>
      </c>
      <c r="J53" s="33">
        <f t="shared" si="3"/>
        <v>680</v>
      </c>
      <c r="K53" s="21">
        <f t="shared" si="4"/>
        <v>4760</v>
      </c>
      <c r="L53" s="34"/>
    </row>
    <row r="54" spans="1:12" ht="17.100000000000001" customHeight="1">
      <c r="A54" s="17"/>
      <c r="B54" s="27"/>
      <c r="C54" s="28"/>
      <c r="D54" s="29"/>
      <c r="E54" s="21"/>
      <c r="F54" s="30"/>
      <c r="G54" s="31"/>
      <c r="H54" s="21">
        <f t="shared" si="1"/>
        <v>0</v>
      </c>
      <c r="I54" s="32">
        <f t="shared" si="2"/>
        <v>7</v>
      </c>
      <c r="J54" s="33">
        <f t="shared" si="3"/>
        <v>680</v>
      </c>
      <c r="K54" s="21">
        <f t="shared" si="4"/>
        <v>4760</v>
      </c>
      <c r="L54" s="34"/>
    </row>
    <row r="55" spans="1:12" ht="17.100000000000001" customHeight="1">
      <c r="A55" s="17"/>
      <c r="B55" s="27"/>
      <c r="C55" s="28"/>
      <c r="D55" s="29"/>
      <c r="E55" s="21"/>
      <c r="F55" s="30"/>
      <c r="G55" s="31"/>
      <c r="H55" s="21">
        <f t="shared" si="1"/>
        <v>0</v>
      </c>
      <c r="I55" s="32">
        <f t="shared" si="2"/>
        <v>7</v>
      </c>
      <c r="J55" s="33">
        <f t="shared" si="3"/>
        <v>680</v>
      </c>
      <c r="K55" s="21">
        <f t="shared" si="4"/>
        <v>4760</v>
      </c>
      <c r="L55" s="34"/>
    </row>
    <row r="56" spans="1:12" ht="17.100000000000001" customHeight="1">
      <c r="A56" s="17"/>
      <c r="B56" s="27"/>
      <c r="C56" s="28"/>
      <c r="D56" s="29"/>
      <c r="E56" s="21"/>
      <c r="F56" s="30"/>
      <c r="G56" s="31"/>
      <c r="H56" s="21">
        <f t="shared" si="1"/>
        <v>0</v>
      </c>
      <c r="I56" s="32">
        <f t="shared" si="2"/>
        <v>7</v>
      </c>
      <c r="J56" s="33">
        <f t="shared" si="3"/>
        <v>680</v>
      </c>
      <c r="K56" s="21">
        <f t="shared" si="4"/>
        <v>4760</v>
      </c>
      <c r="L56" s="34"/>
    </row>
    <row r="57" spans="1:12" ht="17.100000000000001" customHeight="1">
      <c r="A57" s="17"/>
      <c r="B57" s="27"/>
      <c r="C57" s="28"/>
      <c r="D57" s="29"/>
      <c r="E57" s="21"/>
      <c r="F57" s="30"/>
      <c r="G57" s="31"/>
      <c r="H57" s="21">
        <f t="shared" si="1"/>
        <v>0</v>
      </c>
      <c r="I57" s="32">
        <f t="shared" si="2"/>
        <v>7</v>
      </c>
      <c r="J57" s="33">
        <f t="shared" si="3"/>
        <v>680</v>
      </c>
      <c r="K57" s="21">
        <f t="shared" si="4"/>
        <v>4760</v>
      </c>
      <c r="L57" s="34"/>
    </row>
    <row r="58" spans="1:12" ht="17.100000000000001" customHeight="1">
      <c r="A58" s="17"/>
      <c r="B58" s="27"/>
      <c r="C58" s="28"/>
      <c r="D58" s="29"/>
      <c r="E58" s="21"/>
      <c r="F58" s="30"/>
      <c r="G58" s="31"/>
      <c r="H58" s="21">
        <f t="shared" si="1"/>
        <v>0</v>
      </c>
      <c r="I58" s="32">
        <f t="shared" si="2"/>
        <v>7</v>
      </c>
      <c r="J58" s="33">
        <f t="shared" si="3"/>
        <v>680</v>
      </c>
      <c r="K58" s="21">
        <f t="shared" si="4"/>
        <v>4760</v>
      </c>
      <c r="L58" s="34"/>
    </row>
    <row r="59" spans="1:12" ht="17.100000000000001" customHeight="1">
      <c r="A59" s="17"/>
      <c r="B59" s="27"/>
      <c r="C59" s="28"/>
      <c r="D59" s="29"/>
      <c r="E59" s="21"/>
      <c r="F59" s="30"/>
      <c r="G59" s="31"/>
      <c r="H59" s="21">
        <f t="shared" si="1"/>
        <v>0</v>
      </c>
      <c r="I59" s="32">
        <f t="shared" si="2"/>
        <v>7</v>
      </c>
      <c r="J59" s="33">
        <f t="shared" si="3"/>
        <v>680</v>
      </c>
      <c r="K59" s="21">
        <f t="shared" si="4"/>
        <v>4760</v>
      </c>
      <c r="L59" s="34"/>
    </row>
    <row r="60" spans="1:12" ht="17.100000000000001" customHeight="1">
      <c r="A60" s="17"/>
      <c r="B60" s="27"/>
      <c r="C60" s="28"/>
      <c r="D60" s="29"/>
      <c r="E60" s="21"/>
      <c r="F60" s="30"/>
      <c r="G60" s="31"/>
      <c r="H60" s="21">
        <f t="shared" si="1"/>
        <v>0</v>
      </c>
      <c r="I60" s="32">
        <f t="shared" si="2"/>
        <v>7</v>
      </c>
      <c r="J60" s="33">
        <f t="shared" si="3"/>
        <v>680</v>
      </c>
      <c r="K60" s="21">
        <f t="shared" si="4"/>
        <v>4760</v>
      </c>
      <c r="L60" s="34"/>
    </row>
    <row r="61" spans="1:12" ht="17.100000000000001" customHeight="1">
      <c r="A61" s="17"/>
      <c r="B61" s="27"/>
      <c r="C61" s="28"/>
      <c r="D61" s="29"/>
      <c r="E61" s="21"/>
      <c r="F61" s="30"/>
      <c r="G61" s="31"/>
      <c r="H61" s="21">
        <f t="shared" si="1"/>
        <v>0</v>
      </c>
      <c r="I61" s="32">
        <f t="shared" si="2"/>
        <v>7</v>
      </c>
      <c r="J61" s="33">
        <f t="shared" si="3"/>
        <v>680</v>
      </c>
      <c r="K61" s="21">
        <f t="shared" si="4"/>
        <v>4760</v>
      </c>
      <c r="L61" s="34"/>
    </row>
    <row r="62" spans="1:12" ht="17.100000000000001" customHeight="1">
      <c r="A62" s="17"/>
      <c r="B62" s="27"/>
      <c r="C62" s="28"/>
      <c r="D62" s="29"/>
      <c r="E62" s="21"/>
      <c r="F62" s="30"/>
      <c r="G62" s="31"/>
      <c r="H62" s="21">
        <f t="shared" si="1"/>
        <v>0</v>
      </c>
      <c r="I62" s="32">
        <f t="shared" si="2"/>
        <v>7</v>
      </c>
      <c r="J62" s="33">
        <f t="shared" si="3"/>
        <v>680</v>
      </c>
      <c r="K62" s="21">
        <f t="shared" si="4"/>
        <v>4760</v>
      </c>
      <c r="L62" s="34"/>
    </row>
    <row r="63" spans="1:12" ht="17.100000000000001" customHeight="1">
      <c r="A63" s="17"/>
      <c r="B63" s="27"/>
      <c r="C63" s="28"/>
      <c r="D63" s="29"/>
      <c r="E63" s="21"/>
      <c r="F63" s="30"/>
      <c r="G63" s="31"/>
      <c r="H63" s="21">
        <f t="shared" si="1"/>
        <v>0</v>
      </c>
      <c r="I63" s="32">
        <f t="shared" si="2"/>
        <v>7</v>
      </c>
      <c r="J63" s="33">
        <f t="shared" si="3"/>
        <v>680</v>
      </c>
      <c r="K63" s="21">
        <f t="shared" si="4"/>
        <v>4760</v>
      </c>
      <c r="L63" s="34"/>
    </row>
    <row r="64" spans="1:12" ht="17.100000000000001" customHeight="1">
      <c r="A64" s="17"/>
      <c r="B64" s="27"/>
      <c r="C64" s="28"/>
      <c r="D64" s="29"/>
      <c r="E64" s="21"/>
      <c r="F64" s="30"/>
      <c r="G64" s="31"/>
      <c r="H64" s="21">
        <f t="shared" si="1"/>
        <v>0</v>
      </c>
      <c r="I64" s="32">
        <f t="shared" si="2"/>
        <v>7</v>
      </c>
      <c r="J64" s="33">
        <f t="shared" si="3"/>
        <v>680</v>
      </c>
      <c r="K64" s="21">
        <f t="shared" si="4"/>
        <v>4760</v>
      </c>
      <c r="L64" s="34"/>
    </row>
    <row r="65" spans="1:12" ht="17.100000000000001" customHeight="1">
      <c r="A65" s="17"/>
      <c r="B65" s="27"/>
      <c r="C65" s="28"/>
      <c r="D65" s="29"/>
      <c r="E65" s="21"/>
      <c r="F65" s="30"/>
      <c r="G65" s="31"/>
      <c r="H65" s="21">
        <f t="shared" si="1"/>
        <v>0</v>
      </c>
      <c r="I65" s="32">
        <f t="shared" si="2"/>
        <v>7</v>
      </c>
      <c r="J65" s="33">
        <f t="shared" si="3"/>
        <v>680</v>
      </c>
      <c r="K65" s="21">
        <f t="shared" si="4"/>
        <v>4760</v>
      </c>
      <c r="L65" s="34"/>
    </row>
    <row r="66" spans="1:12" ht="17.100000000000001" customHeight="1">
      <c r="A66" s="17"/>
      <c r="B66" s="27"/>
      <c r="C66" s="28"/>
      <c r="D66" s="29"/>
      <c r="E66" s="21"/>
      <c r="F66" s="30"/>
      <c r="G66" s="31"/>
      <c r="H66" s="21">
        <f t="shared" si="1"/>
        <v>0</v>
      </c>
      <c r="I66" s="32">
        <f t="shared" si="2"/>
        <v>7</v>
      </c>
      <c r="J66" s="33">
        <f t="shared" si="3"/>
        <v>680</v>
      </c>
      <c r="K66" s="21">
        <f t="shared" si="4"/>
        <v>4760</v>
      </c>
      <c r="L66" s="34"/>
    </row>
    <row r="67" spans="1:12" ht="17.100000000000001" customHeight="1">
      <c r="A67" s="17"/>
      <c r="B67" s="27"/>
      <c r="C67" s="28"/>
      <c r="D67" s="29"/>
      <c r="E67" s="21"/>
      <c r="F67" s="30"/>
      <c r="G67" s="31"/>
      <c r="H67" s="21">
        <f t="shared" si="1"/>
        <v>0</v>
      </c>
      <c r="I67" s="32">
        <f t="shared" si="2"/>
        <v>7</v>
      </c>
      <c r="J67" s="33">
        <f t="shared" si="3"/>
        <v>680</v>
      </c>
      <c r="K67" s="21">
        <f t="shared" si="4"/>
        <v>4760</v>
      </c>
      <c r="L67" s="34"/>
    </row>
    <row r="68" spans="1:12" ht="17.100000000000001" customHeight="1">
      <c r="A68" s="17"/>
      <c r="B68" s="27"/>
      <c r="C68" s="28"/>
      <c r="D68" s="29"/>
      <c r="E68" s="21"/>
      <c r="F68" s="30"/>
      <c r="G68" s="31"/>
      <c r="H68" s="21">
        <f t="shared" si="1"/>
        <v>0</v>
      </c>
      <c r="I68" s="32">
        <f t="shared" si="2"/>
        <v>7</v>
      </c>
      <c r="J68" s="33">
        <f t="shared" si="3"/>
        <v>680</v>
      </c>
      <c r="K68" s="21">
        <f t="shared" si="4"/>
        <v>4760</v>
      </c>
      <c r="L68" s="34"/>
    </row>
    <row r="69" spans="1:12" ht="17.100000000000001" customHeight="1">
      <c r="A69" s="17"/>
      <c r="B69" s="27"/>
      <c r="C69" s="28"/>
      <c r="D69" s="29"/>
      <c r="E69" s="21"/>
      <c r="F69" s="30"/>
      <c r="G69" s="31"/>
      <c r="H69" s="21">
        <f t="shared" si="1"/>
        <v>0</v>
      </c>
      <c r="I69" s="32">
        <f t="shared" si="2"/>
        <v>7</v>
      </c>
      <c r="J69" s="33">
        <f t="shared" si="3"/>
        <v>680</v>
      </c>
      <c r="K69" s="21">
        <f t="shared" si="4"/>
        <v>4760</v>
      </c>
      <c r="L69" s="34"/>
    </row>
    <row r="70" spans="1:12" ht="17.100000000000001" customHeight="1">
      <c r="A70" s="17"/>
      <c r="B70" s="27"/>
      <c r="C70" s="28"/>
      <c r="D70" s="29"/>
      <c r="E70" s="21"/>
      <c r="F70" s="30"/>
      <c r="G70" s="31"/>
      <c r="H70" s="21">
        <f t="shared" si="1"/>
        <v>0</v>
      </c>
      <c r="I70" s="32">
        <f t="shared" si="2"/>
        <v>7</v>
      </c>
      <c r="J70" s="33">
        <f t="shared" si="3"/>
        <v>680</v>
      </c>
      <c r="K70" s="21">
        <f t="shared" si="4"/>
        <v>4760</v>
      </c>
      <c r="L70" s="34"/>
    </row>
    <row r="71" spans="1:12" ht="17.100000000000001" customHeight="1">
      <c r="A71" s="17"/>
      <c r="B71" s="27"/>
      <c r="C71" s="28"/>
      <c r="D71" s="29"/>
      <c r="E71" s="21"/>
      <c r="F71" s="30"/>
      <c r="G71" s="31"/>
      <c r="H71" s="21">
        <f t="shared" si="1"/>
        <v>0</v>
      </c>
      <c r="I71" s="32">
        <f t="shared" si="2"/>
        <v>7</v>
      </c>
      <c r="J71" s="33">
        <f t="shared" si="3"/>
        <v>680</v>
      </c>
      <c r="K71" s="21">
        <f t="shared" si="4"/>
        <v>4760</v>
      </c>
      <c r="L71" s="34"/>
    </row>
    <row r="72" spans="1:12" ht="17.100000000000001" customHeight="1">
      <c r="A72" s="17"/>
      <c r="B72" s="27"/>
      <c r="C72" s="28"/>
      <c r="D72" s="29"/>
      <c r="E72" s="21"/>
      <c r="F72" s="30"/>
      <c r="G72" s="31"/>
      <c r="H72" s="21">
        <f t="shared" si="1"/>
        <v>0</v>
      </c>
      <c r="I72" s="32">
        <f t="shared" si="2"/>
        <v>7</v>
      </c>
      <c r="J72" s="33">
        <f t="shared" si="3"/>
        <v>680</v>
      </c>
      <c r="K72" s="21">
        <f t="shared" si="4"/>
        <v>4760</v>
      </c>
      <c r="L72" s="34"/>
    </row>
    <row r="73" spans="1:12" ht="17.100000000000001" customHeight="1">
      <c r="A73" s="17"/>
      <c r="B73" s="27"/>
      <c r="C73" s="28"/>
      <c r="D73" s="29"/>
      <c r="E73" s="21"/>
      <c r="F73" s="30"/>
      <c r="G73" s="31"/>
      <c r="H73" s="21">
        <f t="shared" si="1"/>
        <v>0</v>
      </c>
      <c r="I73" s="32">
        <f t="shared" si="2"/>
        <v>7</v>
      </c>
      <c r="J73" s="33">
        <f t="shared" si="3"/>
        <v>680</v>
      </c>
      <c r="K73" s="21">
        <f t="shared" si="4"/>
        <v>4760</v>
      </c>
      <c r="L73" s="34"/>
    </row>
    <row r="74" spans="1:12" ht="17.100000000000001" customHeight="1">
      <c r="A74" s="17"/>
      <c r="B74" s="27"/>
      <c r="C74" s="28"/>
      <c r="D74" s="29"/>
      <c r="E74" s="21"/>
      <c r="F74" s="30"/>
      <c r="G74" s="31"/>
      <c r="H74" s="21">
        <f t="shared" si="1"/>
        <v>0</v>
      </c>
      <c r="I74" s="32">
        <f t="shared" si="2"/>
        <v>7</v>
      </c>
      <c r="J74" s="33">
        <f t="shared" si="3"/>
        <v>680</v>
      </c>
      <c r="K74" s="21">
        <f t="shared" si="4"/>
        <v>4760</v>
      </c>
      <c r="L74" s="34"/>
    </row>
    <row r="75" spans="1:12" ht="17.100000000000001" customHeight="1">
      <c r="A75" s="17"/>
      <c r="B75" s="27"/>
      <c r="C75" s="28"/>
      <c r="D75" s="29"/>
      <c r="E75" s="21"/>
      <c r="F75" s="30"/>
      <c r="G75" s="31"/>
      <c r="H75" s="21">
        <f t="shared" si="1"/>
        <v>0</v>
      </c>
      <c r="I75" s="32">
        <f t="shared" si="2"/>
        <v>7</v>
      </c>
      <c r="J75" s="33">
        <f t="shared" si="3"/>
        <v>680</v>
      </c>
      <c r="K75" s="21">
        <f t="shared" si="4"/>
        <v>4760</v>
      </c>
      <c r="L75" s="34"/>
    </row>
    <row r="76" spans="1:12" ht="17.100000000000001" customHeight="1">
      <c r="A76" s="17"/>
      <c r="B76" s="27"/>
      <c r="C76" s="28"/>
      <c r="D76" s="29"/>
      <c r="E76" s="21"/>
      <c r="F76" s="30"/>
      <c r="G76" s="31"/>
      <c r="H76" s="21">
        <f t="shared" si="1"/>
        <v>0</v>
      </c>
      <c r="I76" s="32">
        <f t="shared" si="2"/>
        <v>7</v>
      </c>
      <c r="J76" s="33">
        <f t="shared" si="3"/>
        <v>680</v>
      </c>
      <c r="K76" s="21">
        <f t="shared" si="4"/>
        <v>4760</v>
      </c>
      <c r="L76" s="34"/>
    </row>
    <row r="77" spans="1:12" ht="17.100000000000001" customHeight="1">
      <c r="A77" s="17"/>
      <c r="B77" s="27"/>
      <c r="C77" s="28"/>
      <c r="D77" s="29"/>
      <c r="E77" s="21"/>
      <c r="F77" s="30"/>
      <c r="G77" s="31"/>
      <c r="H77" s="21">
        <f t="shared" si="1"/>
        <v>0</v>
      </c>
      <c r="I77" s="32">
        <f t="shared" si="2"/>
        <v>7</v>
      </c>
      <c r="J77" s="33">
        <f t="shared" si="3"/>
        <v>680</v>
      </c>
      <c r="K77" s="21">
        <f t="shared" si="4"/>
        <v>4760</v>
      </c>
      <c r="L77" s="34"/>
    </row>
    <row r="78" spans="1:12" ht="17.100000000000001" customHeight="1">
      <c r="A78" s="17"/>
      <c r="B78" s="27"/>
      <c r="C78" s="28"/>
      <c r="D78" s="29"/>
      <c r="E78" s="21"/>
      <c r="F78" s="30"/>
      <c r="G78" s="31"/>
      <c r="H78" s="21">
        <f t="shared" si="1"/>
        <v>0</v>
      </c>
      <c r="I78" s="32">
        <f t="shared" si="2"/>
        <v>7</v>
      </c>
      <c r="J78" s="33">
        <f t="shared" si="3"/>
        <v>680</v>
      </c>
      <c r="K78" s="21">
        <f t="shared" si="4"/>
        <v>4760</v>
      </c>
      <c r="L78" s="34"/>
    </row>
    <row r="79" spans="1:12" ht="17.100000000000001" customHeight="1">
      <c r="A79" s="17"/>
      <c r="B79" s="27"/>
      <c r="C79" s="28"/>
      <c r="D79" s="29"/>
      <c r="E79" s="21"/>
      <c r="F79" s="30"/>
      <c r="G79" s="31"/>
      <c r="H79" s="21">
        <f t="shared" si="1"/>
        <v>0</v>
      </c>
      <c r="I79" s="32">
        <f t="shared" si="2"/>
        <v>7</v>
      </c>
      <c r="J79" s="33">
        <f t="shared" si="3"/>
        <v>680</v>
      </c>
      <c r="K79" s="21">
        <f t="shared" si="4"/>
        <v>4760</v>
      </c>
      <c r="L79" s="34"/>
    </row>
    <row r="80" spans="1:12" ht="17.100000000000001" customHeight="1">
      <c r="A80" s="17"/>
      <c r="B80" s="27"/>
      <c r="C80" s="28"/>
      <c r="D80" s="29"/>
      <c r="E80" s="21"/>
      <c r="F80" s="30"/>
      <c r="G80" s="31"/>
      <c r="H80" s="21">
        <f t="shared" si="1"/>
        <v>0</v>
      </c>
      <c r="I80" s="32">
        <f t="shared" si="2"/>
        <v>7</v>
      </c>
      <c r="J80" s="33">
        <f t="shared" si="3"/>
        <v>680</v>
      </c>
      <c r="K80" s="21">
        <f t="shared" si="4"/>
        <v>4760</v>
      </c>
      <c r="L80" s="34"/>
    </row>
    <row r="81" spans="1:12" ht="17.100000000000001" customHeight="1">
      <c r="A81" s="17"/>
      <c r="B81" s="27"/>
      <c r="C81" s="28"/>
      <c r="D81" s="29"/>
      <c r="E81" s="21"/>
      <c r="F81" s="30"/>
      <c r="G81" s="31"/>
      <c r="H81" s="21">
        <f t="shared" ref="H81:H120" si="5">F81*G81</f>
        <v>0</v>
      </c>
      <c r="I81" s="32">
        <f t="shared" ref="I81:I120" si="6">+I80+C81-F81</f>
        <v>7</v>
      </c>
      <c r="J81" s="33">
        <f t="shared" ref="J81:J120" si="7">ROUND(((K80+E81)-H81)/I81,2)</f>
        <v>680</v>
      </c>
      <c r="K81" s="21">
        <f t="shared" ref="K81:K120" si="8">ROUND(I81*J81,2)</f>
        <v>4760</v>
      </c>
      <c r="L81" s="34"/>
    </row>
    <row r="82" spans="1:12" ht="17.100000000000001" customHeight="1">
      <c r="A82" s="17"/>
      <c r="B82" s="27"/>
      <c r="C82" s="28"/>
      <c r="D82" s="29"/>
      <c r="E82" s="21"/>
      <c r="F82" s="30"/>
      <c r="G82" s="31"/>
      <c r="H82" s="21">
        <f t="shared" si="5"/>
        <v>0</v>
      </c>
      <c r="I82" s="32">
        <f t="shared" si="6"/>
        <v>7</v>
      </c>
      <c r="J82" s="33">
        <f t="shared" si="7"/>
        <v>680</v>
      </c>
      <c r="K82" s="21">
        <f t="shared" si="8"/>
        <v>4760</v>
      </c>
      <c r="L82" s="34"/>
    </row>
    <row r="83" spans="1:12" ht="17.100000000000001" customHeight="1">
      <c r="A83" s="17"/>
      <c r="B83" s="27"/>
      <c r="C83" s="28"/>
      <c r="D83" s="29"/>
      <c r="E83" s="21"/>
      <c r="F83" s="30"/>
      <c r="G83" s="31"/>
      <c r="H83" s="21">
        <f t="shared" si="5"/>
        <v>0</v>
      </c>
      <c r="I83" s="32">
        <f t="shared" si="6"/>
        <v>7</v>
      </c>
      <c r="J83" s="33">
        <f t="shared" si="7"/>
        <v>680</v>
      </c>
      <c r="K83" s="21">
        <f t="shared" si="8"/>
        <v>4760</v>
      </c>
      <c r="L83" s="34"/>
    </row>
    <row r="84" spans="1:12" ht="17.100000000000001" customHeight="1">
      <c r="A84" s="17"/>
      <c r="B84" s="27"/>
      <c r="C84" s="28"/>
      <c r="D84" s="29"/>
      <c r="E84" s="21"/>
      <c r="F84" s="30"/>
      <c r="G84" s="31"/>
      <c r="H84" s="21">
        <f t="shared" si="5"/>
        <v>0</v>
      </c>
      <c r="I84" s="32">
        <f t="shared" si="6"/>
        <v>7</v>
      </c>
      <c r="J84" s="33">
        <f t="shared" si="7"/>
        <v>680</v>
      </c>
      <c r="K84" s="21">
        <f t="shared" si="8"/>
        <v>4760</v>
      </c>
      <c r="L84" s="34"/>
    </row>
    <row r="85" spans="1:12" ht="17.100000000000001" customHeight="1">
      <c r="A85" s="17"/>
      <c r="B85" s="27"/>
      <c r="C85" s="28"/>
      <c r="D85" s="29"/>
      <c r="E85" s="21"/>
      <c r="F85" s="30"/>
      <c r="G85" s="31"/>
      <c r="H85" s="21">
        <f t="shared" si="5"/>
        <v>0</v>
      </c>
      <c r="I85" s="32">
        <f t="shared" si="6"/>
        <v>7</v>
      </c>
      <c r="J85" s="33">
        <f t="shared" si="7"/>
        <v>680</v>
      </c>
      <c r="K85" s="21">
        <f t="shared" si="8"/>
        <v>4760</v>
      </c>
      <c r="L85" s="34"/>
    </row>
    <row r="86" spans="1:12" ht="17.100000000000001" customHeight="1">
      <c r="A86" s="17"/>
      <c r="B86" s="27"/>
      <c r="C86" s="28"/>
      <c r="D86" s="29"/>
      <c r="E86" s="21"/>
      <c r="F86" s="30"/>
      <c r="G86" s="31"/>
      <c r="H86" s="21">
        <f t="shared" si="5"/>
        <v>0</v>
      </c>
      <c r="I86" s="32">
        <f t="shared" si="6"/>
        <v>7</v>
      </c>
      <c r="J86" s="33">
        <f t="shared" si="7"/>
        <v>680</v>
      </c>
      <c r="K86" s="21">
        <f t="shared" si="8"/>
        <v>4760</v>
      </c>
      <c r="L86" s="34"/>
    </row>
    <row r="87" spans="1:12" ht="17.100000000000001" customHeight="1">
      <c r="A87" s="17"/>
      <c r="B87" s="27"/>
      <c r="C87" s="28"/>
      <c r="D87" s="29"/>
      <c r="E87" s="21"/>
      <c r="F87" s="30"/>
      <c r="G87" s="31"/>
      <c r="H87" s="21">
        <f t="shared" si="5"/>
        <v>0</v>
      </c>
      <c r="I87" s="32">
        <f t="shared" si="6"/>
        <v>7</v>
      </c>
      <c r="J87" s="33">
        <f t="shared" si="7"/>
        <v>680</v>
      </c>
      <c r="K87" s="21">
        <f t="shared" si="8"/>
        <v>4760</v>
      </c>
      <c r="L87" s="34"/>
    </row>
    <row r="88" spans="1:12" ht="17.100000000000001" customHeight="1">
      <c r="A88" s="17"/>
      <c r="B88" s="27"/>
      <c r="C88" s="28"/>
      <c r="D88" s="29"/>
      <c r="E88" s="21"/>
      <c r="F88" s="30"/>
      <c r="G88" s="31"/>
      <c r="H88" s="21">
        <f t="shared" si="5"/>
        <v>0</v>
      </c>
      <c r="I88" s="32">
        <f t="shared" si="6"/>
        <v>7</v>
      </c>
      <c r="J88" s="33">
        <f t="shared" si="7"/>
        <v>680</v>
      </c>
      <c r="K88" s="21">
        <f t="shared" si="8"/>
        <v>4760</v>
      </c>
      <c r="L88" s="34"/>
    </row>
    <row r="89" spans="1:12" ht="17.100000000000001" customHeight="1">
      <c r="A89" s="17"/>
      <c r="B89" s="27"/>
      <c r="C89" s="28"/>
      <c r="D89" s="29"/>
      <c r="E89" s="21"/>
      <c r="F89" s="30"/>
      <c r="G89" s="31"/>
      <c r="H89" s="21">
        <f t="shared" si="5"/>
        <v>0</v>
      </c>
      <c r="I89" s="32">
        <f t="shared" si="6"/>
        <v>7</v>
      </c>
      <c r="J89" s="33">
        <f t="shared" si="7"/>
        <v>680</v>
      </c>
      <c r="K89" s="21">
        <f t="shared" si="8"/>
        <v>4760</v>
      </c>
      <c r="L89" s="34"/>
    </row>
    <row r="90" spans="1:12" ht="17.100000000000001" customHeight="1">
      <c r="A90" s="17"/>
      <c r="B90" s="27"/>
      <c r="C90" s="28"/>
      <c r="D90" s="29"/>
      <c r="E90" s="21"/>
      <c r="F90" s="30"/>
      <c r="G90" s="31"/>
      <c r="H90" s="21">
        <f t="shared" si="5"/>
        <v>0</v>
      </c>
      <c r="I90" s="32">
        <f t="shared" si="6"/>
        <v>7</v>
      </c>
      <c r="J90" s="33">
        <f t="shared" si="7"/>
        <v>680</v>
      </c>
      <c r="K90" s="21">
        <f t="shared" si="8"/>
        <v>4760</v>
      </c>
      <c r="L90" s="34"/>
    </row>
    <row r="91" spans="1:12" ht="17.100000000000001" customHeight="1">
      <c r="A91" s="17"/>
      <c r="B91" s="27"/>
      <c r="C91" s="28"/>
      <c r="D91" s="29"/>
      <c r="E91" s="21"/>
      <c r="F91" s="30"/>
      <c r="G91" s="31"/>
      <c r="H91" s="21">
        <f t="shared" si="5"/>
        <v>0</v>
      </c>
      <c r="I91" s="32">
        <f t="shared" si="6"/>
        <v>7</v>
      </c>
      <c r="J91" s="33">
        <f t="shared" si="7"/>
        <v>680</v>
      </c>
      <c r="K91" s="21">
        <f t="shared" si="8"/>
        <v>4760</v>
      </c>
      <c r="L91" s="34"/>
    </row>
    <row r="92" spans="1:12" ht="17.100000000000001" customHeight="1">
      <c r="A92" s="17"/>
      <c r="B92" s="27"/>
      <c r="C92" s="28"/>
      <c r="D92" s="29"/>
      <c r="E92" s="21"/>
      <c r="F92" s="30"/>
      <c r="G92" s="31"/>
      <c r="H92" s="21">
        <f t="shared" si="5"/>
        <v>0</v>
      </c>
      <c r="I92" s="32">
        <f t="shared" si="6"/>
        <v>7</v>
      </c>
      <c r="J92" s="33">
        <f t="shared" si="7"/>
        <v>680</v>
      </c>
      <c r="K92" s="21">
        <f t="shared" si="8"/>
        <v>4760</v>
      </c>
      <c r="L92" s="34"/>
    </row>
    <row r="93" spans="1:12" ht="17.100000000000001" customHeight="1">
      <c r="A93" s="17"/>
      <c r="B93" s="27"/>
      <c r="C93" s="28"/>
      <c r="D93" s="29"/>
      <c r="E93" s="21"/>
      <c r="F93" s="30"/>
      <c r="G93" s="31"/>
      <c r="H93" s="21">
        <f t="shared" si="5"/>
        <v>0</v>
      </c>
      <c r="I93" s="32">
        <f t="shared" si="6"/>
        <v>7</v>
      </c>
      <c r="J93" s="33">
        <f t="shared" si="7"/>
        <v>680</v>
      </c>
      <c r="K93" s="21">
        <f t="shared" si="8"/>
        <v>4760</v>
      </c>
      <c r="L93" s="34"/>
    </row>
    <row r="94" spans="1:12" ht="17.100000000000001" customHeight="1">
      <c r="A94" s="17"/>
      <c r="B94" s="27"/>
      <c r="C94" s="28"/>
      <c r="D94" s="29"/>
      <c r="E94" s="21"/>
      <c r="F94" s="30"/>
      <c r="G94" s="31"/>
      <c r="H94" s="21">
        <f t="shared" si="5"/>
        <v>0</v>
      </c>
      <c r="I94" s="32">
        <f t="shared" si="6"/>
        <v>7</v>
      </c>
      <c r="J94" s="33">
        <f t="shared" si="7"/>
        <v>680</v>
      </c>
      <c r="K94" s="21">
        <f t="shared" si="8"/>
        <v>4760</v>
      </c>
      <c r="L94" s="34"/>
    </row>
    <row r="95" spans="1:12" ht="17.100000000000001" customHeight="1">
      <c r="A95" s="17"/>
      <c r="B95" s="27"/>
      <c r="C95" s="28"/>
      <c r="D95" s="29"/>
      <c r="E95" s="21"/>
      <c r="F95" s="30"/>
      <c r="G95" s="31"/>
      <c r="H95" s="21">
        <f t="shared" si="5"/>
        <v>0</v>
      </c>
      <c r="I95" s="32">
        <f t="shared" si="6"/>
        <v>7</v>
      </c>
      <c r="J95" s="33">
        <f t="shared" si="7"/>
        <v>680</v>
      </c>
      <c r="K95" s="21">
        <f t="shared" si="8"/>
        <v>4760</v>
      </c>
      <c r="L95" s="34"/>
    </row>
    <row r="96" spans="1:12" ht="17.100000000000001" customHeight="1">
      <c r="A96" s="17"/>
      <c r="B96" s="27"/>
      <c r="C96" s="28"/>
      <c r="D96" s="29"/>
      <c r="E96" s="21"/>
      <c r="F96" s="30"/>
      <c r="G96" s="31"/>
      <c r="H96" s="21">
        <f t="shared" si="5"/>
        <v>0</v>
      </c>
      <c r="I96" s="32">
        <f t="shared" si="6"/>
        <v>7</v>
      </c>
      <c r="J96" s="33">
        <f t="shared" si="7"/>
        <v>680</v>
      </c>
      <c r="K96" s="21">
        <f t="shared" si="8"/>
        <v>4760</v>
      </c>
      <c r="L96" s="34"/>
    </row>
    <row r="97" spans="1:12" ht="17.100000000000001" customHeight="1">
      <c r="A97" s="17"/>
      <c r="B97" s="27"/>
      <c r="C97" s="28"/>
      <c r="D97" s="29"/>
      <c r="E97" s="21"/>
      <c r="F97" s="30"/>
      <c r="G97" s="31"/>
      <c r="H97" s="21">
        <f t="shared" si="5"/>
        <v>0</v>
      </c>
      <c r="I97" s="32">
        <f t="shared" si="6"/>
        <v>7</v>
      </c>
      <c r="J97" s="33">
        <f t="shared" si="7"/>
        <v>680</v>
      </c>
      <c r="K97" s="21">
        <f t="shared" si="8"/>
        <v>4760</v>
      </c>
      <c r="L97" s="34"/>
    </row>
    <row r="98" spans="1:12" ht="17.100000000000001" customHeight="1">
      <c r="A98" s="17"/>
      <c r="B98" s="27"/>
      <c r="C98" s="28"/>
      <c r="D98" s="29"/>
      <c r="E98" s="21"/>
      <c r="F98" s="30"/>
      <c r="G98" s="31"/>
      <c r="H98" s="21">
        <f t="shared" si="5"/>
        <v>0</v>
      </c>
      <c r="I98" s="32">
        <f t="shared" si="6"/>
        <v>7</v>
      </c>
      <c r="J98" s="33">
        <f t="shared" si="7"/>
        <v>680</v>
      </c>
      <c r="K98" s="21">
        <f t="shared" si="8"/>
        <v>4760</v>
      </c>
      <c r="L98" s="34"/>
    </row>
    <row r="99" spans="1:12" ht="17.100000000000001" customHeight="1">
      <c r="A99" s="17"/>
      <c r="B99" s="27"/>
      <c r="C99" s="28"/>
      <c r="D99" s="29"/>
      <c r="E99" s="21"/>
      <c r="F99" s="30"/>
      <c r="G99" s="31"/>
      <c r="H99" s="21">
        <f t="shared" si="5"/>
        <v>0</v>
      </c>
      <c r="I99" s="32">
        <f t="shared" si="6"/>
        <v>7</v>
      </c>
      <c r="J99" s="33">
        <f t="shared" si="7"/>
        <v>680</v>
      </c>
      <c r="K99" s="21">
        <f t="shared" si="8"/>
        <v>4760</v>
      </c>
      <c r="L99" s="34"/>
    </row>
    <row r="100" spans="1:12" ht="17.100000000000001" customHeight="1">
      <c r="A100" s="17"/>
      <c r="B100" s="27"/>
      <c r="C100" s="28"/>
      <c r="D100" s="29"/>
      <c r="E100" s="21"/>
      <c r="F100" s="30"/>
      <c r="G100" s="31"/>
      <c r="H100" s="21">
        <f t="shared" si="5"/>
        <v>0</v>
      </c>
      <c r="I100" s="32">
        <f t="shared" si="6"/>
        <v>7</v>
      </c>
      <c r="J100" s="33">
        <f t="shared" si="7"/>
        <v>680</v>
      </c>
      <c r="K100" s="21">
        <f t="shared" si="8"/>
        <v>4760</v>
      </c>
      <c r="L100" s="34"/>
    </row>
    <row r="101" spans="1:12" ht="17.100000000000001" customHeight="1">
      <c r="A101" s="17"/>
      <c r="B101" s="27"/>
      <c r="C101" s="28"/>
      <c r="D101" s="29"/>
      <c r="E101" s="21"/>
      <c r="F101" s="30"/>
      <c r="G101" s="31"/>
      <c r="H101" s="21">
        <f t="shared" si="5"/>
        <v>0</v>
      </c>
      <c r="I101" s="32">
        <f t="shared" si="6"/>
        <v>7</v>
      </c>
      <c r="J101" s="33">
        <f t="shared" si="7"/>
        <v>680</v>
      </c>
      <c r="K101" s="21">
        <f t="shared" si="8"/>
        <v>4760</v>
      </c>
      <c r="L101" s="34"/>
    </row>
    <row r="102" spans="1:12" ht="17.100000000000001" customHeight="1">
      <c r="A102" s="17"/>
      <c r="B102" s="27"/>
      <c r="C102" s="28"/>
      <c r="D102" s="29"/>
      <c r="E102" s="21"/>
      <c r="F102" s="30"/>
      <c r="G102" s="31"/>
      <c r="H102" s="21">
        <f t="shared" si="5"/>
        <v>0</v>
      </c>
      <c r="I102" s="32">
        <f t="shared" si="6"/>
        <v>7</v>
      </c>
      <c r="J102" s="33">
        <f t="shared" si="7"/>
        <v>680</v>
      </c>
      <c r="K102" s="21">
        <f t="shared" si="8"/>
        <v>4760</v>
      </c>
      <c r="L102" s="34"/>
    </row>
    <row r="103" spans="1:12" ht="17.100000000000001" customHeight="1">
      <c r="A103" s="17"/>
      <c r="B103" s="27"/>
      <c r="C103" s="28"/>
      <c r="D103" s="29"/>
      <c r="E103" s="21"/>
      <c r="F103" s="30"/>
      <c r="G103" s="31"/>
      <c r="H103" s="21">
        <f t="shared" si="5"/>
        <v>0</v>
      </c>
      <c r="I103" s="32">
        <f t="shared" si="6"/>
        <v>7</v>
      </c>
      <c r="J103" s="33">
        <f t="shared" si="7"/>
        <v>680</v>
      </c>
      <c r="K103" s="21">
        <f t="shared" si="8"/>
        <v>4760</v>
      </c>
      <c r="L103" s="34"/>
    </row>
    <row r="104" spans="1:12" ht="17.100000000000001" customHeight="1">
      <c r="A104" s="17"/>
      <c r="B104" s="27"/>
      <c r="C104" s="28"/>
      <c r="D104" s="29"/>
      <c r="E104" s="21"/>
      <c r="F104" s="30"/>
      <c r="G104" s="31"/>
      <c r="H104" s="21">
        <f t="shared" si="5"/>
        <v>0</v>
      </c>
      <c r="I104" s="32">
        <f t="shared" si="6"/>
        <v>7</v>
      </c>
      <c r="J104" s="33">
        <f t="shared" si="7"/>
        <v>680</v>
      </c>
      <c r="K104" s="21">
        <f t="shared" si="8"/>
        <v>4760</v>
      </c>
      <c r="L104" s="34"/>
    </row>
    <row r="105" spans="1:12" ht="17.100000000000001" customHeight="1">
      <c r="A105" s="17"/>
      <c r="B105" s="27"/>
      <c r="C105" s="28"/>
      <c r="D105" s="29"/>
      <c r="E105" s="21"/>
      <c r="F105" s="30"/>
      <c r="G105" s="31"/>
      <c r="H105" s="21">
        <f t="shared" si="5"/>
        <v>0</v>
      </c>
      <c r="I105" s="32">
        <f t="shared" si="6"/>
        <v>7</v>
      </c>
      <c r="J105" s="33">
        <f t="shared" si="7"/>
        <v>680</v>
      </c>
      <c r="K105" s="21">
        <f t="shared" si="8"/>
        <v>4760</v>
      </c>
      <c r="L105" s="34"/>
    </row>
    <row r="106" spans="1:12" ht="17.100000000000001" customHeight="1">
      <c r="A106" s="17"/>
      <c r="B106" s="27"/>
      <c r="C106" s="28"/>
      <c r="D106" s="29"/>
      <c r="E106" s="21"/>
      <c r="F106" s="30"/>
      <c r="G106" s="31"/>
      <c r="H106" s="21">
        <f t="shared" si="5"/>
        <v>0</v>
      </c>
      <c r="I106" s="32">
        <f t="shared" si="6"/>
        <v>7</v>
      </c>
      <c r="J106" s="33">
        <f t="shared" si="7"/>
        <v>680</v>
      </c>
      <c r="K106" s="21">
        <f t="shared" si="8"/>
        <v>4760</v>
      </c>
      <c r="L106" s="34"/>
    </row>
    <row r="107" spans="1:12" ht="17.100000000000001" customHeight="1">
      <c r="A107" s="17"/>
      <c r="B107" s="27"/>
      <c r="C107" s="28"/>
      <c r="D107" s="29"/>
      <c r="E107" s="21"/>
      <c r="F107" s="30"/>
      <c r="G107" s="31"/>
      <c r="H107" s="21">
        <f t="shared" si="5"/>
        <v>0</v>
      </c>
      <c r="I107" s="32">
        <f t="shared" si="6"/>
        <v>7</v>
      </c>
      <c r="J107" s="33">
        <f t="shared" si="7"/>
        <v>680</v>
      </c>
      <c r="K107" s="21">
        <f t="shared" si="8"/>
        <v>4760</v>
      </c>
      <c r="L107" s="34"/>
    </row>
    <row r="108" spans="1:12" ht="17.100000000000001" customHeight="1">
      <c r="A108" s="17"/>
      <c r="B108" s="27"/>
      <c r="C108" s="28"/>
      <c r="D108" s="29"/>
      <c r="E108" s="21"/>
      <c r="F108" s="30"/>
      <c r="G108" s="31"/>
      <c r="H108" s="21">
        <f t="shared" si="5"/>
        <v>0</v>
      </c>
      <c r="I108" s="32">
        <f t="shared" si="6"/>
        <v>7</v>
      </c>
      <c r="J108" s="33">
        <f t="shared" si="7"/>
        <v>680</v>
      </c>
      <c r="K108" s="21">
        <f t="shared" si="8"/>
        <v>4760</v>
      </c>
      <c r="L108" s="34"/>
    </row>
    <row r="109" spans="1:12" ht="17.100000000000001" customHeight="1">
      <c r="A109" s="17"/>
      <c r="B109" s="27"/>
      <c r="C109" s="28"/>
      <c r="D109" s="29"/>
      <c r="E109" s="21"/>
      <c r="F109" s="30"/>
      <c r="G109" s="31"/>
      <c r="H109" s="21">
        <f t="shared" si="5"/>
        <v>0</v>
      </c>
      <c r="I109" s="32">
        <f t="shared" si="6"/>
        <v>7</v>
      </c>
      <c r="J109" s="33">
        <f t="shared" si="7"/>
        <v>680</v>
      </c>
      <c r="K109" s="21">
        <f t="shared" si="8"/>
        <v>4760</v>
      </c>
      <c r="L109" s="34"/>
    </row>
    <row r="110" spans="1:12" ht="17.100000000000001" customHeight="1">
      <c r="A110" s="17"/>
      <c r="B110" s="27"/>
      <c r="C110" s="28"/>
      <c r="D110" s="29"/>
      <c r="E110" s="21"/>
      <c r="F110" s="30"/>
      <c r="G110" s="31"/>
      <c r="H110" s="21">
        <f t="shared" si="5"/>
        <v>0</v>
      </c>
      <c r="I110" s="32">
        <f t="shared" si="6"/>
        <v>7</v>
      </c>
      <c r="J110" s="33">
        <f t="shared" si="7"/>
        <v>680</v>
      </c>
      <c r="K110" s="21">
        <f t="shared" si="8"/>
        <v>4760</v>
      </c>
      <c r="L110" s="34"/>
    </row>
    <row r="111" spans="1:12" ht="17.100000000000001" customHeight="1">
      <c r="A111" s="17"/>
      <c r="B111" s="27"/>
      <c r="C111" s="28"/>
      <c r="D111" s="29"/>
      <c r="E111" s="21"/>
      <c r="F111" s="30"/>
      <c r="G111" s="31"/>
      <c r="H111" s="21">
        <f t="shared" si="5"/>
        <v>0</v>
      </c>
      <c r="I111" s="32">
        <f t="shared" si="6"/>
        <v>7</v>
      </c>
      <c r="J111" s="33">
        <f t="shared" si="7"/>
        <v>680</v>
      </c>
      <c r="K111" s="21">
        <f t="shared" si="8"/>
        <v>4760</v>
      </c>
      <c r="L111" s="34"/>
    </row>
    <row r="112" spans="1:12" ht="17.100000000000001" customHeight="1">
      <c r="A112" s="17"/>
      <c r="B112" s="27"/>
      <c r="C112" s="28"/>
      <c r="D112" s="29"/>
      <c r="E112" s="21"/>
      <c r="F112" s="30"/>
      <c r="G112" s="31"/>
      <c r="H112" s="21">
        <f t="shared" si="5"/>
        <v>0</v>
      </c>
      <c r="I112" s="32">
        <f t="shared" si="6"/>
        <v>7</v>
      </c>
      <c r="J112" s="33">
        <f t="shared" si="7"/>
        <v>680</v>
      </c>
      <c r="K112" s="21">
        <f t="shared" si="8"/>
        <v>4760</v>
      </c>
      <c r="L112" s="34"/>
    </row>
    <row r="113" spans="1:12" ht="17.100000000000001" customHeight="1">
      <c r="A113" s="17"/>
      <c r="B113" s="27"/>
      <c r="C113" s="28"/>
      <c r="D113" s="29"/>
      <c r="E113" s="21"/>
      <c r="F113" s="30"/>
      <c r="G113" s="31"/>
      <c r="H113" s="21">
        <f t="shared" si="5"/>
        <v>0</v>
      </c>
      <c r="I113" s="32">
        <f t="shared" si="6"/>
        <v>7</v>
      </c>
      <c r="J113" s="33">
        <f t="shared" si="7"/>
        <v>680</v>
      </c>
      <c r="K113" s="21">
        <f t="shared" si="8"/>
        <v>4760</v>
      </c>
      <c r="L113" s="34"/>
    </row>
    <row r="114" spans="1:12" ht="17.100000000000001" customHeight="1">
      <c r="A114" s="17"/>
      <c r="B114" s="27"/>
      <c r="C114" s="28"/>
      <c r="D114" s="29"/>
      <c r="E114" s="21"/>
      <c r="F114" s="30"/>
      <c r="G114" s="31"/>
      <c r="H114" s="21">
        <f t="shared" si="5"/>
        <v>0</v>
      </c>
      <c r="I114" s="32">
        <f t="shared" si="6"/>
        <v>7</v>
      </c>
      <c r="J114" s="33">
        <f t="shared" si="7"/>
        <v>680</v>
      </c>
      <c r="K114" s="21">
        <f t="shared" si="8"/>
        <v>4760</v>
      </c>
      <c r="L114" s="34"/>
    </row>
    <row r="115" spans="1:12" ht="17.100000000000001" customHeight="1">
      <c r="A115" s="17"/>
      <c r="B115" s="27"/>
      <c r="C115" s="28"/>
      <c r="D115" s="29"/>
      <c r="E115" s="21"/>
      <c r="F115" s="30"/>
      <c r="G115" s="31"/>
      <c r="H115" s="21">
        <f t="shared" si="5"/>
        <v>0</v>
      </c>
      <c r="I115" s="32">
        <f t="shared" si="6"/>
        <v>7</v>
      </c>
      <c r="J115" s="33">
        <f t="shared" si="7"/>
        <v>680</v>
      </c>
      <c r="K115" s="21">
        <f t="shared" si="8"/>
        <v>4760</v>
      </c>
      <c r="L115" s="34"/>
    </row>
    <row r="116" spans="1:12" ht="17.100000000000001" customHeight="1">
      <c r="A116" s="17"/>
      <c r="B116" s="27"/>
      <c r="C116" s="28"/>
      <c r="D116" s="29"/>
      <c r="E116" s="21"/>
      <c r="F116" s="30"/>
      <c r="G116" s="31"/>
      <c r="H116" s="21">
        <f t="shared" si="5"/>
        <v>0</v>
      </c>
      <c r="I116" s="32">
        <f t="shared" si="6"/>
        <v>7</v>
      </c>
      <c r="J116" s="33">
        <f t="shared" si="7"/>
        <v>680</v>
      </c>
      <c r="K116" s="21">
        <f t="shared" si="8"/>
        <v>4760</v>
      </c>
      <c r="L116" s="34"/>
    </row>
    <row r="117" spans="1:12" ht="17.100000000000001" customHeight="1">
      <c r="A117" s="17"/>
      <c r="B117" s="27"/>
      <c r="C117" s="28"/>
      <c r="D117" s="29"/>
      <c r="E117" s="21"/>
      <c r="F117" s="30"/>
      <c r="G117" s="31"/>
      <c r="H117" s="21">
        <f t="shared" si="5"/>
        <v>0</v>
      </c>
      <c r="I117" s="32">
        <f t="shared" si="6"/>
        <v>7</v>
      </c>
      <c r="J117" s="33">
        <f t="shared" si="7"/>
        <v>680</v>
      </c>
      <c r="K117" s="21">
        <f t="shared" si="8"/>
        <v>4760</v>
      </c>
      <c r="L117" s="34"/>
    </row>
    <row r="118" spans="1:12" ht="17.100000000000001" customHeight="1">
      <c r="A118" s="17"/>
      <c r="B118" s="27"/>
      <c r="C118" s="28"/>
      <c r="D118" s="29"/>
      <c r="E118" s="21"/>
      <c r="F118" s="30"/>
      <c r="G118" s="31"/>
      <c r="H118" s="21">
        <f t="shared" si="5"/>
        <v>0</v>
      </c>
      <c r="I118" s="32">
        <f t="shared" si="6"/>
        <v>7</v>
      </c>
      <c r="J118" s="33">
        <f t="shared" si="7"/>
        <v>680</v>
      </c>
      <c r="K118" s="21">
        <f t="shared" si="8"/>
        <v>4760</v>
      </c>
      <c r="L118" s="34"/>
    </row>
    <row r="119" spans="1:12" ht="17.100000000000001" customHeight="1">
      <c r="A119" s="17"/>
      <c r="B119" s="27"/>
      <c r="C119" s="28"/>
      <c r="D119" s="29"/>
      <c r="E119" s="21"/>
      <c r="F119" s="30"/>
      <c r="G119" s="31"/>
      <c r="H119" s="21">
        <f t="shared" si="5"/>
        <v>0</v>
      </c>
      <c r="I119" s="32">
        <f t="shared" si="6"/>
        <v>7</v>
      </c>
      <c r="J119" s="33">
        <f t="shared" si="7"/>
        <v>680</v>
      </c>
      <c r="K119" s="21">
        <f t="shared" si="8"/>
        <v>4760</v>
      </c>
      <c r="L119" s="34"/>
    </row>
    <row r="120" spans="1:12" ht="17.100000000000001" customHeight="1">
      <c r="A120" s="17"/>
      <c r="B120" s="27"/>
      <c r="C120" s="28"/>
      <c r="D120" s="29"/>
      <c r="E120" s="21"/>
      <c r="F120" s="30"/>
      <c r="G120" s="31"/>
      <c r="H120" s="21">
        <f t="shared" si="5"/>
        <v>0</v>
      </c>
      <c r="I120" s="32">
        <f t="shared" si="6"/>
        <v>7</v>
      </c>
      <c r="J120" s="33">
        <f t="shared" si="7"/>
        <v>680</v>
      </c>
      <c r="K120" s="21">
        <f t="shared" si="8"/>
        <v>4760</v>
      </c>
      <c r="L120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>
    <tabColor rgb="FF7030A0"/>
    <pageSetUpPr fitToPage="1"/>
  </sheetPr>
  <dimension ref="A1:M120"/>
  <sheetViews>
    <sheetView zoomScaleNormal="100" zoomScaleSheetLayoutView="100" workbookViewId="0">
      <selection activeCell="M19" sqref="M1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202</v>
      </c>
      <c r="F8" s="10"/>
      <c r="G8" s="10"/>
      <c r="H8" s="38"/>
      <c r="I8" s="9" t="s">
        <v>7</v>
      </c>
      <c r="J8" s="10"/>
      <c r="K8" s="10" t="s">
        <v>195</v>
      </c>
      <c r="L8" s="11"/>
    </row>
    <row r="9" spans="1:13" ht="15" customHeight="1">
      <c r="A9" s="12" t="s">
        <v>9</v>
      </c>
      <c r="D9" s="10" t="s">
        <v>194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15</v>
      </c>
      <c r="J14" s="25">
        <v>453.2</v>
      </c>
      <c r="K14" s="21">
        <f>J14*I14</f>
        <v>6798</v>
      </c>
      <c r="L14" s="26"/>
    </row>
    <row r="15" spans="1:13" ht="17.100000000000001" customHeight="1">
      <c r="A15" s="194">
        <v>45300</v>
      </c>
      <c r="B15" s="207" t="s">
        <v>583</v>
      </c>
      <c r="C15" s="196"/>
      <c r="D15" s="197"/>
      <c r="E15" s="198"/>
      <c r="F15" s="199">
        <v>1</v>
      </c>
      <c r="G15" s="208">
        <f>J14</f>
        <v>453.2</v>
      </c>
      <c r="H15" s="198">
        <f>F15*G15</f>
        <v>453.2</v>
      </c>
      <c r="I15" s="201">
        <f>+I14+C15-F15</f>
        <v>14</v>
      </c>
      <c r="J15" s="202">
        <f>ROUND(((K14+E15)-H15)/I15,2)</f>
        <v>453.2</v>
      </c>
      <c r="K15" s="203">
        <f>ROUND(I15*J15,2)</f>
        <v>6344.8</v>
      </c>
      <c r="L15" s="204"/>
      <c r="M15" s="205" t="s">
        <v>594</v>
      </c>
    </row>
    <row r="16" spans="1:13" ht="17.100000000000001" customHeight="1">
      <c r="A16" s="300">
        <v>45418</v>
      </c>
      <c r="B16" s="301" t="s">
        <v>583</v>
      </c>
      <c r="C16" s="302"/>
      <c r="D16" s="303"/>
      <c r="E16" s="304"/>
      <c r="F16" s="305">
        <v>1</v>
      </c>
      <c r="G16" s="306">
        <f>J15</f>
        <v>453.2</v>
      </c>
      <c r="H16" s="304">
        <f>F16*G16</f>
        <v>453.2</v>
      </c>
      <c r="I16" s="307">
        <f>+I15+C16-F16</f>
        <v>13</v>
      </c>
      <c r="J16" s="308">
        <f>ROUND(((K15+E16)-H16)/I16,2)</f>
        <v>453.2</v>
      </c>
      <c r="K16" s="304">
        <f>ROUND(I16*J16,2)</f>
        <v>5891.6</v>
      </c>
      <c r="L16" s="309"/>
      <c r="M16" s="310" t="s">
        <v>872</v>
      </c>
    </row>
    <row r="17" spans="1:13" ht="17.100000000000001" customHeight="1">
      <c r="A17" s="17">
        <v>45490</v>
      </c>
      <c r="B17" s="58" t="s">
        <v>605</v>
      </c>
      <c r="C17" s="19"/>
      <c r="D17" s="20"/>
      <c r="E17" s="21"/>
      <c r="F17" s="22">
        <v>6</v>
      </c>
      <c r="G17" s="306">
        <f>J16</f>
        <v>453.2</v>
      </c>
      <c r="H17" s="304">
        <f>F17*G17</f>
        <v>2719.2</v>
      </c>
      <c r="I17" s="307">
        <f>+I16+C17-F17</f>
        <v>7</v>
      </c>
      <c r="J17" s="308">
        <f>ROUND(((K16+E17)-H17)/I17,2)</f>
        <v>453.2</v>
      </c>
      <c r="K17" s="304">
        <f>ROUND(I17*J17,2)</f>
        <v>3172.4</v>
      </c>
      <c r="L17" s="26"/>
      <c r="M17" s="165" t="s">
        <v>1080</v>
      </c>
    </row>
    <row r="18" spans="1:13" ht="17.100000000000001" customHeight="1">
      <c r="A18" s="17">
        <v>45607</v>
      </c>
      <c r="B18" s="58" t="s">
        <v>583</v>
      </c>
      <c r="C18" s="28"/>
      <c r="D18" s="29"/>
      <c r="E18" s="21"/>
      <c r="F18" s="30">
        <v>1</v>
      </c>
      <c r="G18" s="306">
        <f>J17</f>
        <v>453.2</v>
      </c>
      <c r="H18" s="304">
        <f>F18*G18</f>
        <v>453.2</v>
      </c>
      <c r="I18" s="307">
        <f>+I17+C18-F18</f>
        <v>6</v>
      </c>
      <c r="J18" s="308">
        <f>ROUND(((K17+E18)-H18)/I18,2)</f>
        <v>453.2</v>
      </c>
      <c r="K18" s="304">
        <f>ROUND(I18*J18,2)</f>
        <v>2719.2</v>
      </c>
      <c r="L18" s="34"/>
      <c r="M18" s="165" t="s">
        <v>1444</v>
      </c>
    </row>
    <row r="19" spans="1:13" ht="17.100000000000001" customHeight="1">
      <c r="A19" s="17"/>
      <c r="B19" s="58"/>
      <c r="C19" s="28"/>
      <c r="D19" s="29"/>
      <c r="E19" s="21"/>
      <c r="F19" s="30"/>
      <c r="G19" s="31"/>
      <c r="H19" s="21"/>
      <c r="I19" s="32">
        <f t="shared" ref="I19:I81" si="0">+I18+C19-F19</f>
        <v>6</v>
      </c>
      <c r="J19" s="40">
        <f t="shared" ref="J19:J81" si="1">ROUND(((K18+E19)-H19)/I19,2)</f>
        <v>453.2</v>
      </c>
      <c r="K19" s="33">
        <f t="shared" ref="K19:K81" si="2">ROUND(I19*J19,2)</f>
        <v>2719.2</v>
      </c>
      <c r="L19" s="34"/>
    </row>
    <row r="20" spans="1:13" ht="17.100000000000001" customHeight="1">
      <c r="A20" s="17"/>
      <c r="B20" s="58"/>
      <c r="C20" s="28"/>
      <c r="D20" s="29"/>
      <c r="E20" s="21"/>
      <c r="F20" s="30"/>
      <c r="G20" s="31"/>
      <c r="H20" s="21"/>
      <c r="I20" s="32">
        <f t="shared" si="0"/>
        <v>6</v>
      </c>
      <c r="J20" s="40">
        <f t="shared" si="1"/>
        <v>453.2</v>
      </c>
      <c r="K20" s="33">
        <f t="shared" si="2"/>
        <v>2719.2</v>
      </c>
      <c r="L20" s="34"/>
    </row>
    <row r="21" spans="1:13" ht="17.100000000000001" customHeight="1">
      <c r="A21" s="17"/>
      <c r="B21" s="58"/>
      <c r="C21" s="28"/>
      <c r="D21" s="29"/>
      <c r="E21" s="21"/>
      <c r="F21" s="30"/>
      <c r="G21" s="31"/>
      <c r="H21" s="21"/>
      <c r="I21" s="32">
        <f t="shared" si="0"/>
        <v>6</v>
      </c>
      <c r="J21" s="40">
        <f t="shared" si="1"/>
        <v>453.2</v>
      </c>
      <c r="K21" s="33">
        <f t="shared" si="2"/>
        <v>2719.2</v>
      </c>
      <c r="L21" s="34"/>
    </row>
    <row r="22" spans="1:13" ht="17.100000000000001" customHeight="1">
      <c r="A22" s="17"/>
      <c r="B22" s="58"/>
      <c r="C22" s="28"/>
      <c r="D22" s="29"/>
      <c r="E22" s="21"/>
      <c r="F22" s="30"/>
      <c r="G22" s="31"/>
      <c r="H22" s="21"/>
      <c r="I22" s="32">
        <f t="shared" si="0"/>
        <v>6</v>
      </c>
      <c r="J22" s="40">
        <f t="shared" si="1"/>
        <v>453.2</v>
      </c>
      <c r="K22" s="33">
        <f t="shared" si="2"/>
        <v>2719.2</v>
      </c>
      <c r="L22" s="34"/>
    </row>
    <row r="23" spans="1:13" ht="17.100000000000001" customHeight="1">
      <c r="A23" s="17"/>
      <c r="B23" s="58"/>
      <c r="C23" s="28"/>
      <c r="D23" s="29"/>
      <c r="E23" s="21"/>
      <c r="F23" s="30"/>
      <c r="G23" s="31"/>
      <c r="H23" s="21"/>
      <c r="I23" s="32">
        <f t="shared" si="0"/>
        <v>6</v>
      </c>
      <c r="J23" s="40">
        <f t="shared" si="1"/>
        <v>453.2</v>
      </c>
      <c r="K23" s="33">
        <f t="shared" si="2"/>
        <v>2719.2</v>
      </c>
      <c r="L23" s="34"/>
    </row>
    <row r="24" spans="1:13" ht="17.100000000000001" customHeight="1">
      <c r="A24" s="17"/>
      <c r="B24" s="58"/>
      <c r="C24" s="28"/>
      <c r="D24" s="29"/>
      <c r="E24" s="21"/>
      <c r="F24" s="30"/>
      <c r="G24" s="31"/>
      <c r="H24" s="21"/>
      <c r="I24" s="32">
        <f t="shared" si="0"/>
        <v>6</v>
      </c>
      <c r="J24" s="40">
        <f t="shared" si="1"/>
        <v>453.2</v>
      </c>
      <c r="K24" s="33">
        <f t="shared" si="2"/>
        <v>2719.2</v>
      </c>
      <c r="L24" s="34"/>
    </row>
    <row r="25" spans="1:13" ht="17.100000000000001" customHeight="1">
      <c r="A25" s="17"/>
      <c r="B25" s="58"/>
      <c r="C25" s="28"/>
      <c r="D25" s="29"/>
      <c r="E25" s="21"/>
      <c r="F25" s="30"/>
      <c r="G25" s="31"/>
      <c r="H25" s="21"/>
      <c r="I25" s="32">
        <f t="shared" si="0"/>
        <v>6</v>
      </c>
      <c r="J25" s="40">
        <f t="shared" si="1"/>
        <v>453.2</v>
      </c>
      <c r="K25" s="33">
        <f t="shared" si="2"/>
        <v>2719.2</v>
      </c>
      <c r="L25" s="34"/>
    </row>
    <row r="26" spans="1:13" ht="17.100000000000001" customHeight="1">
      <c r="A26" s="17"/>
      <c r="B26" s="58"/>
      <c r="C26" s="28"/>
      <c r="D26" s="29"/>
      <c r="E26" s="21"/>
      <c r="F26" s="30"/>
      <c r="G26" s="31"/>
      <c r="H26" s="21"/>
      <c r="I26" s="32">
        <f t="shared" si="0"/>
        <v>6</v>
      </c>
      <c r="J26" s="40">
        <f t="shared" si="1"/>
        <v>453.2</v>
      </c>
      <c r="K26" s="33">
        <f t="shared" si="2"/>
        <v>2719.2</v>
      </c>
      <c r="L26" s="34"/>
    </row>
    <row r="27" spans="1:13" ht="17.100000000000001" customHeight="1">
      <c r="A27" s="17"/>
      <c r="B27" s="58"/>
      <c r="C27" s="28"/>
      <c r="D27" s="29"/>
      <c r="E27" s="21"/>
      <c r="F27" s="30"/>
      <c r="G27" s="31"/>
      <c r="H27" s="21"/>
      <c r="I27" s="32">
        <f t="shared" si="0"/>
        <v>6</v>
      </c>
      <c r="J27" s="40">
        <f t="shared" si="1"/>
        <v>453.2</v>
      </c>
      <c r="K27" s="33">
        <f t="shared" si="2"/>
        <v>2719.2</v>
      </c>
      <c r="L27" s="34"/>
    </row>
    <row r="28" spans="1:13" ht="17.100000000000001" customHeight="1">
      <c r="A28" s="17"/>
      <c r="B28" s="58"/>
      <c r="C28" s="28"/>
      <c r="D28" s="29"/>
      <c r="E28" s="21"/>
      <c r="F28" s="30"/>
      <c r="G28" s="31"/>
      <c r="H28" s="21"/>
      <c r="I28" s="32">
        <f t="shared" si="0"/>
        <v>6</v>
      </c>
      <c r="J28" s="40">
        <f t="shared" si="1"/>
        <v>453.2</v>
      </c>
      <c r="K28" s="33">
        <f t="shared" si="2"/>
        <v>2719.2</v>
      </c>
      <c r="L28" s="34"/>
    </row>
    <row r="29" spans="1:13" ht="17.100000000000001" customHeight="1">
      <c r="A29" s="17"/>
      <c r="B29" s="58"/>
      <c r="C29" s="28"/>
      <c r="D29" s="29"/>
      <c r="E29" s="21"/>
      <c r="F29" s="30"/>
      <c r="G29" s="31"/>
      <c r="H29" s="21"/>
      <c r="I29" s="32">
        <f t="shared" si="0"/>
        <v>6</v>
      </c>
      <c r="J29" s="40">
        <f t="shared" si="1"/>
        <v>453.2</v>
      </c>
      <c r="K29" s="33">
        <f t="shared" si="2"/>
        <v>2719.2</v>
      </c>
      <c r="L29" s="34"/>
    </row>
    <row r="30" spans="1:13" ht="17.100000000000001" customHeight="1">
      <c r="A30" s="17"/>
      <c r="B30" s="58"/>
      <c r="C30" s="28"/>
      <c r="D30" s="29"/>
      <c r="E30" s="21"/>
      <c r="F30" s="30"/>
      <c r="G30" s="31"/>
      <c r="H30" s="21"/>
      <c r="I30" s="32">
        <f t="shared" si="0"/>
        <v>6</v>
      </c>
      <c r="J30" s="40">
        <f t="shared" si="1"/>
        <v>453.2</v>
      </c>
      <c r="K30" s="33">
        <f t="shared" si="2"/>
        <v>2719.2</v>
      </c>
      <c r="L30" s="34"/>
    </row>
    <row r="31" spans="1:13" ht="17.100000000000001" customHeight="1">
      <c r="A31" s="17"/>
      <c r="B31" s="58"/>
      <c r="C31" s="28"/>
      <c r="D31" s="29"/>
      <c r="E31" s="21"/>
      <c r="F31" s="30"/>
      <c r="G31" s="31"/>
      <c r="H31" s="21"/>
      <c r="I31" s="32">
        <f t="shared" si="0"/>
        <v>6</v>
      </c>
      <c r="J31" s="40">
        <f t="shared" si="1"/>
        <v>453.2</v>
      </c>
      <c r="K31" s="33">
        <f t="shared" si="2"/>
        <v>2719.2</v>
      </c>
      <c r="L31" s="34"/>
    </row>
    <row r="32" spans="1:13" ht="17.100000000000001" customHeight="1">
      <c r="A32" s="17"/>
      <c r="B32" s="58"/>
      <c r="C32" s="28"/>
      <c r="D32" s="29"/>
      <c r="E32" s="21"/>
      <c r="F32" s="30"/>
      <c r="G32" s="31"/>
      <c r="H32" s="21"/>
      <c r="I32" s="32">
        <f t="shared" si="0"/>
        <v>6</v>
      </c>
      <c r="J32" s="40">
        <f t="shared" si="1"/>
        <v>453.2</v>
      </c>
      <c r="K32" s="33">
        <f t="shared" si="2"/>
        <v>2719.2</v>
      </c>
      <c r="L32" s="34"/>
    </row>
    <row r="33" spans="1:12" ht="17.100000000000001" customHeight="1">
      <c r="A33" s="17"/>
      <c r="B33" s="58"/>
      <c r="C33" s="28"/>
      <c r="D33" s="29"/>
      <c r="E33" s="21"/>
      <c r="F33" s="30"/>
      <c r="G33" s="31"/>
      <c r="H33" s="21"/>
      <c r="I33" s="32">
        <f t="shared" si="0"/>
        <v>6</v>
      </c>
      <c r="J33" s="40">
        <f t="shared" si="1"/>
        <v>453.2</v>
      </c>
      <c r="K33" s="33">
        <f t="shared" si="2"/>
        <v>2719.2</v>
      </c>
      <c r="L33" s="34"/>
    </row>
    <row r="34" spans="1:12" ht="17.100000000000001" customHeight="1">
      <c r="A34" s="17"/>
      <c r="B34" s="58"/>
      <c r="C34" s="28"/>
      <c r="D34" s="29"/>
      <c r="E34" s="21"/>
      <c r="F34" s="30"/>
      <c r="G34" s="31"/>
      <c r="H34" s="21"/>
      <c r="I34" s="32">
        <f t="shared" si="0"/>
        <v>6</v>
      </c>
      <c r="J34" s="40">
        <f t="shared" si="1"/>
        <v>453.2</v>
      </c>
      <c r="K34" s="33">
        <f t="shared" si="2"/>
        <v>2719.2</v>
      </c>
      <c r="L34" s="34"/>
    </row>
    <row r="35" spans="1:12" ht="17.100000000000001" customHeight="1">
      <c r="A35" s="17"/>
      <c r="B35" s="58"/>
      <c r="C35" s="28"/>
      <c r="D35" s="29"/>
      <c r="E35" s="21"/>
      <c r="F35" s="30"/>
      <c r="G35" s="31"/>
      <c r="H35" s="21"/>
      <c r="I35" s="32">
        <f t="shared" si="0"/>
        <v>6</v>
      </c>
      <c r="J35" s="40">
        <f t="shared" si="1"/>
        <v>453.2</v>
      </c>
      <c r="K35" s="33">
        <f t="shared" si="2"/>
        <v>2719.2</v>
      </c>
      <c r="L35" s="34"/>
    </row>
    <row r="36" spans="1:12" ht="17.100000000000001" customHeight="1">
      <c r="A36" s="17"/>
      <c r="B36" s="58"/>
      <c r="C36" s="28"/>
      <c r="D36" s="29"/>
      <c r="E36" s="21"/>
      <c r="F36" s="30"/>
      <c r="G36" s="31"/>
      <c r="H36" s="21"/>
      <c r="I36" s="32">
        <f t="shared" si="0"/>
        <v>6</v>
      </c>
      <c r="J36" s="40">
        <f t="shared" si="1"/>
        <v>453.2</v>
      </c>
      <c r="K36" s="33">
        <f t="shared" si="2"/>
        <v>2719.2</v>
      </c>
      <c r="L36" s="34"/>
    </row>
    <row r="37" spans="1:12" ht="17.100000000000001" customHeight="1">
      <c r="A37" s="17"/>
      <c r="B37" s="58"/>
      <c r="C37" s="28"/>
      <c r="D37" s="29"/>
      <c r="E37" s="21"/>
      <c r="F37" s="30"/>
      <c r="G37" s="31"/>
      <c r="H37" s="21"/>
      <c r="I37" s="32">
        <f t="shared" si="0"/>
        <v>6</v>
      </c>
      <c r="J37" s="40">
        <f t="shared" si="1"/>
        <v>453.2</v>
      </c>
      <c r="K37" s="33">
        <f t="shared" si="2"/>
        <v>2719.2</v>
      </c>
      <c r="L37" s="34"/>
    </row>
    <row r="38" spans="1:12" ht="17.100000000000001" customHeight="1">
      <c r="A38" s="17"/>
      <c r="B38" s="58"/>
      <c r="C38" s="28"/>
      <c r="D38" s="29"/>
      <c r="E38" s="21"/>
      <c r="F38" s="30"/>
      <c r="G38" s="31"/>
      <c r="H38" s="21"/>
      <c r="I38" s="32">
        <f t="shared" si="0"/>
        <v>6</v>
      </c>
      <c r="J38" s="40">
        <f t="shared" si="1"/>
        <v>453.2</v>
      </c>
      <c r="K38" s="33">
        <f t="shared" si="2"/>
        <v>2719.2</v>
      </c>
      <c r="L38" s="34"/>
    </row>
    <row r="39" spans="1:12" ht="17.100000000000001" customHeight="1">
      <c r="A39" s="17"/>
      <c r="B39" s="58"/>
      <c r="C39" s="28"/>
      <c r="D39" s="29"/>
      <c r="E39" s="21"/>
      <c r="F39" s="30"/>
      <c r="G39" s="31"/>
      <c r="H39" s="21"/>
      <c r="I39" s="32">
        <f t="shared" si="0"/>
        <v>6</v>
      </c>
      <c r="J39" s="40">
        <f t="shared" si="1"/>
        <v>453.2</v>
      </c>
      <c r="K39" s="33">
        <f t="shared" si="2"/>
        <v>2719.2</v>
      </c>
      <c r="L39" s="34"/>
    </row>
    <row r="40" spans="1:12" ht="17.100000000000001" customHeight="1">
      <c r="A40" s="17"/>
      <c r="B40" s="58"/>
      <c r="C40" s="28"/>
      <c r="D40" s="29"/>
      <c r="E40" s="21"/>
      <c r="F40" s="30"/>
      <c r="G40" s="31"/>
      <c r="H40" s="21"/>
      <c r="I40" s="32">
        <f t="shared" si="0"/>
        <v>6</v>
      </c>
      <c r="J40" s="40">
        <f t="shared" si="1"/>
        <v>453.2</v>
      </c>
      <c r="K40" s="33">
        <f t="shared" si="2"/>
        <v>2719.2</v>
      </c>
      <c r="L40" s="34"/>
    </row>
    <row r="41" spans="1:12" ht="17.100000000000001" customHeight="1">
      <c r="A41" s="17"/>
      <c r="B41" s="58"/>
      <c r="C41" s="28"/>
      <c r="D41" s="29"/>
      <c r="E41" s="21"/>
      <c r="F41" s="30"/>
      <c r="G41" s="31"/>
      <c r="H41" s="21"/>
      <c r="I41" s="32">
        <f t="shared" si="0"/>
        <v>6</v>
      </c>
      <c r="J41" s="40">
        <f t="shared" si="1"/>
        <v>453.2</v>
      </c>
      <c r="K41" s="33">
        <f t="shared" si="2"/>
        <v>2719.2</v>
      </c>
      <c r="L41" s="34"/>
    </row>
    <row r="42" spans="1:12" ht="17.100000000000001" customHeight="1">
      <c r="A42" s="17"/>
      <c r="B42" s="58"/>
      <c r="C42" s="28"/>
      <c r="D42" s="29"/>
      <c r="E42" s="21"/>
      <c r="F42" s="30"/>
      <c r="G42" s="31"/>
      <c r="H42" s="21"/>
      <c r="I42" s="32">
        <f t="shared" si="0"/>
        <v>6</v>
      </c>
      <c r="J42" s="40">
        <f t="shared" si="1"/>
        <v>453.2</v>
      </c>
      <c r="K42" s="33">
        <f t="shared" si="2"/>
        <v>2719.2</v>
      </c>
      <c r="L42" s="34"/>
    </row>
    <row r="43" spans="1:12" ht="17.100000000000001" customHeight="1">
      <c r="A43" s="17"/>
      <c r="B43" s="58"/>
      <c r="C43" s="28"/>
      <c r="D43" s="29"/>
      <c r="E43" s="21"/>
      <c r="F43" s="30"/>
      <c r="G43" s="31"/>
      <c r="H43" s="21"/>
      <c r="I43" s="32">
        <f t="shared" si="0"/>
        <v>6</v>
      </c>
      <c r="J43" s="40">
        <f t="shared" si="1"/>
        <v>453.2</v>
      </c>
      <c r="K43" s="33">
        <f t="shared" si="2"/>
        <v>2719.2</v>
      </c>
      <c r="L43" s="34"/>
    </row>
    <row r="44" spans="1:12" ht="17.100000000000001" customHeight="1">
      <c r="A44" s="17"/>
      <c r="B44" s="58"/>
      <c r="C44" s="28"/>
      <c r="D44" s="29"/>
      <c r="E44" s="21"/>
      <c r="F44" s="30"/>
      <c r="G44" s="31"/>
      <c r="H44" s="21"/>
      <c r="I44" s="32">
        <f t="shared" si="0"/>
        <v>6</v>
      </c>
      <c r="J44" s="40">
        <f t="shared" si="1"/>
        <v>453.2</v>
      </c>
      <c r="K44" s="33">
        <f t="shared" si="2"/>
        <v>2719.2</v>
      </c>
      <c r="L44" s="34"/>
    </row>
    <row r="45" spans="1:12" ht="17.100000000000001" customHeight="1">
      <c r="A45" s="17"/>
      <c r="B45" s="58"/>
      <c r="C45" s="28"/>
      <c r="D45" s="29"/>
      <c r="E45" s="21"/>
      <c r="F45" s="30"/>
      <c r="G45" s="31"/>
      <c r="H45" s="21"/>
      <c r="I45" s="32">
        <f t="shared" si="0"/>
        <v>6</v>
      </c>
      <c r="J45" s="40">
        <f t="shared" si="1"/>
        <v>453.2</v>
      </c>
      <c r="K45" s="33">
        <f t="shared" si="2"/>
        <v>2719.2</v>
      </c>
      <c r="L45" s="34"/>
    </row>
    <row r="46" spans="1:12" ht="17.100000000000001" customHeight="1">
      <c r="A46" s="17"/>
      <c r="B46" s="58"/>
      <c r="C46" s="28"/>
      <c r="D46" s="29"/>
      <c r="E46" s="21"/>
      <c r="F46" s="30"/>
      <c r="G46" s="31"/>
      <c r="H46" s="21"/>
      <c r="I46" s="32">
        <f t="shared" si="0"/>
        <v>6</v>
      </c>
      <c r="J46" s="40">
        <f t="shared" si="1"/>
        <v>453.2</v>
      </c>
      <c r="K46" s="33">
        <f t="shared" si="2"/>
        <v>2719.2</v>
      </c>
      <c r="L46" s="34"/>
    </row>
    <row r="47" spans="1:12" ht="17.100000000000001" customHeight="1">
      <c r="A47" s="17"/>
      <c r="B47" s="58"/>
      <c r="C47" s="28"/>
      <c r="D47" s="29"/>
      <c r="E47" s="21"/>
      <c r="F47" s="30"/>
      <c r="G47" s="31"/>
      <c r="H47" s="21"/>
      <c r="I47" s="32">
        <f t="shared" si="0"/>
        <v>6</v>
      </c>
      <c r="J47" s="40">
        <f t="shared" si="1"/>
        <v>453.2</v>
      </c>
      <c r="K47" s="33">
        <f t="shared" si="2"/>
        <v>2719.2</v>
      </c>
      <c r="L47" s="34"/>
    </row>
    <row r="48" spans="1:12" ht="17.100000000000001" customHeight="1">
      <c r="A48" s="17"/>
      <c r="B48" s="58"/>
      <c r="C48" s="28"/>
      <c r="D48" s="29"/>
      <c r="E48" s="21"/>
      <c r="F48" s="30"/>
      <c r="G48" s="31"/>
      <c r="H48" s="21"/>
      <c r="I48" s="32">
        <f t="shared" si="0"/>
        <v>6</v>
      </c>
      <c r="J48" s="40">
        <f t="shared" si="1"/>
        <v>453.2</v>
      </c>
      <c r="K48" s="33">
        <f t="shared" si="2"/>
        <v>2719.2</v>
      </c>
      <c r="L48" s="34"/>
    </row>
    <row r="49" spans="1:12" ht="17.100000000000001" customHeight="1">
      <c r="A49" s="17"/>
      <c r="B49" s="58"/>
      <c r="C49" s="28"/>
      <c r="D49" s="29"/>
      <c r="E49" s="21"/>
      <c r="F49" s="30"/>
      <c r="G49" s="31"/>
      <c r="H49" s="21"/>
      <c r="I49" s="32">
        <f t="shared" si="0"/>
        <v>6</v>
      </c>
      <c r="J49" s="40">
        <f t="shared" si="1"/>
        <v>453.2</v>
      </c>
      <c r="K49" s="33">
        <f t="shared" si="2"/>
        <v>2719.2</v>
      </c>
      <c r="L49" s="34"/>
    </row>
    <row r="50" spans="1:12" ht="17.100000000000001" customHeight="1">
      <c r="A50" s="17"/>
      <c r="B50" s="58"/>
      <c r="C50" s="28"/>
      <c r="D50" s="29"/>
      <c r="E50" s="21"/>
      <c r="F50" s="30"/>
      <c r="G50" s="31"/>
      <c r="H50" s="21"/>
      <c r="I50" s="32">
        <f t="shared" si="0"/>
        <v>6</v>
      </c>
      <c r="J50" s="40">
        <f t="shared" si="1"/>
        <v>453.2</v>
      </c>
      <c r="K50" s="33">
        <f t="shared" si="2"/>
        <v>2719.2</v>
      </c>
      <c r="L50" s="34"/>
    </row>
    <row r="51" spans="1:12" ht="17.100000000000001" customHeight="1">
      <c r="A51" s="17"/>
      <c r="B51" s="58"/>
      <c r="C51" s="28"/>
      <c r="D51" s="29"/>
      <c r="E51" s="21"/>
      <c r="F51" s="30"/>
      <c r="G51" s="31"/>
      <c r="H51" s="21"/>
      <c r="I51" s="32">
        <f t="shared" si="0"/>
        <v>6</v>
      </c>
      <c r="J51" s="40">
        <f t="shared" si="1"/>
        <v>453.2</v>
      </c>
      <c r="K51" s="33">
        <f t="shared" si="2"/>
        <v>2719.2</v>
      </c>
      <c r="L51" s="34"/>
    </row>
    <row r="52" spans="1:12" ht="17.100000000000001" customHeight="1">
      <c r="A52" s="17"/>
      <c r="B52" s="58"/>
      <c r="C52" s="28"/>
      <c r="D52" s="29"/>
      <c r="E52" s="21"/>
      <c r="F52" s="30"/>
      <c r="G52" s="31"/>
      <c r="H52" s="21"/>
      <c r="I52" s="32">
        <f t="shared" si="0"/>
        <v>6</v>
      </c>
      <c r="J52" s="40">
        <f t="shared" si="1"/>
        <v>453.2</v>
      </c>
      <c r="K52" s="33">
        <f t="shared" si="2"/>
        <v>2719.2</v>
      </c>
      <c r="L52" s="34"/>
    </row>
    <row r="53" spans="1:12" ht="17.100000000000001" customHeight="1">
      <c r="A53" s="17"/>
      <c r="B53" s="58"/>
      <c r="C53" s="28"/>
      <c r="D53" s="29"/>
      <c r="E53" s="21"/>
      <c r="F53" s="30"/>
      <c r="G53" s="31"/>
      <c r="H53" s="21"/>
      <c r="I53" s="32">
        <f t="shared" si="0"/>
        <v>6</v>
      </c>
      <c r="J53" s="40">
        <f t="shared" si="1"/>
        <v>453.2</v>
      </c>
      <c r="K53" s="33">
        <f t="shared" si="2"/>
        <v>2719.2</v>
      </c>
      <c r="L53" s="34"/>
    </row>
    <row r="54" spans="1:12" ht="17.100000000000001" customHeight="1">
      <c r="A54" s="17"/>
      <c r="B54" s="58"/>
      <c r="C54" s="28"/>
      <c r="D54" s="29"/>
      <c r="E54" s="21"/>
      <c r="F54" s="30"/>
      <c r="G54" s="31"/>
      <c r="H54" s="21"/>
      <c r="I54" s="32">
        <f t="shared" si="0"/>
        <v>6</v>
      </c>
      <c r="J54" s="40">
        <f t="shared" si="1"/>
        <v>453.2</v>
      </c>
      <c r="K54" s="33">
        <f t="shared" si="2"/>
        <v>2719.2</v>
      </c>
      <c r="L54" s="34"/>
    </row>
    <row r="55" spans="1:12" ht="17.100000000000001" customHeight="1">
      <c r="A55" s="17"/>
      <c r="B55" s="58"/>
      <c r="C55" s="28"/>
      <c r="D55" s="29"/>
      <c r="E55" s="21"/>
      <c r="F55" s="30"/>
      <c r="G55" s="31"/>
      <c r="H55" s="21"/>
      <c r="I55" s="32">
        <f t="shared" si="0"/>
        <v>6</v>
      </c>
      <c r="J55" s="40">
        <f t="shared" si="1"/>
        <v>453.2</v>
      </c>
      <c r="K55" s="33">
        <f t="shared" si="2"/>
        <v>2719.2</v>
      </c>
      <c r="L55" s="34"/>
    </row>
    <row r="56" spans="1:12" ht="17.100000000000001" customHeight="1">
      <c r="A56" s="17"/>
      <c r="B56" s="58"/>
      <c r="C56" s="28"/>
      <c r="D56" s="29"/>
      <c r="E56" s="21"/>
      <c r="F56" s="30"/>
      <c r="G56" s="31"/>
      <c r="H56" s="21"/>
      <c r="I56" s="32">
        <f t="shared" si="0"/>
        <v>6</v>
      </c>
      <c r="J56" s="40">
        <f t="shared" si="1"/>
        <v>453.2</v>
      </c>
      <c r="K56" s="33">
        <f t="shared" si="2"/>
        <v>2719.2</v>
      </c>
      <c r="L56" s="34"/>
    </row>
    <row r="57" spans="1:12" ht="17.100000000000001" customHeight="1">
      <c r="A57" s="17"/>
      <c r="B57" s="58"/>
      <c r="C57" s="28"/>
      <c r="D57" s="29"/>
      <c r="E57" s="21"/>
      <c r="F57" s="30"/>
      <c r="G57" s="31"/>
      <c r="H57" s="21"/>
      <c r="I57" s="32">
        <f t="shared" si="0"/>
        <v>6</v>
      </c>
      <c r="J57" s="40">
        <f t="shared" si="1"/>
        <v>453.2</v>
      </c>
      <c r="K57" s="33">
        <f t="shared" si="2"/>
        <v>2719.2</v>
      </c>
      <c r="L57" s="34"/>
    </row>
    <row r="58" spans="1:12" ht="17.100000000000001" customHeight="1">
      <c r="A58" s="17"/>
      <c r="B58" s="58"/>
      <c r="C58" s="28"/>
      <c r="D58" s="29"/>
      <c r="E58" s="21"/>
      <c r="F58" s="30"/>
      <c r="G58" s="31"/>
      <c r="H58" s="21"/>
      <c r="I58" s="32">
        <f t="shared" si="0"/>
        <v>6</v>
      </c>
      <c r="J58" s="40">
        <f t="shared" si="1"/>
        <v>453.2</v>
      </c>
      <c r="K58" s="33">
        <f t="shared" si="2"/>
        <v>2719.2</v>
      </c>
      <c r="L58" s="34"/>
    </row>
    <row r="59" spans="1:12" ht="17.100000000000001" customHeight="1">
      <c r="A59" s="17"/>
      <c r="B59" s="58"/>
      <c r="C59" s="28"/>
      <c r="D59" s="29"/>
      <c r="E59" s="21"/>
      <c r="F59" s="30"/>
      <c r="G59" s="31"/>
      <c r="H59" s="21"/>
      <c r="I59" s="32">
        <f t="shared" si="0"/>
        <v>6</v>
      </c>
      <c r="J59" s="40">
        <f t="shared" si="1"/>
        <v>453.2</v>
      </c>
      <c r="K59" s="33">
        <f t="shared" si="2"/>
        <v>2719.2</v>
      </c>
      <c r="L59" s="34"/>
    </row>
    <row r="60" spans="1:12" ht="17.100000000000001" customHeight="1">
      <c r="A60" s="17"/>
      <c r="B60" s="58"/>
      <c r="C60" s="28"/>
      <c r="D60" s="29"/>
      <c r="E60" s="21"/>
      <c r="F60" s="30"/>
      <c r="G60" s="31"/>
      <c r="H60" s="21"/>
      <c r="I60" s="32">
        <f t="shared" si="0"/>
        <v>6</v>
      </c>
      <c r="J60" s="40">
        <f t="shared" si="1"/>
        <v>453.2</v>
      </c>
      <c r="K60" s="33">
        <f t="shared" si="2"/>
        <v>2719.2</v>
      </c>
      <c r="L60" s="34"/>
    </row>
    <row r="61" spans="1:12" ht="17.100000000000001" customHeight="1">
      <c r="A61" s="17"/>
      <c r="B61" s="58"/>
      <c r="C61" s="28"/>
      <c r="D61" s="29"/>
      <c r="E61" s="21"/>
      <c r="F61" s="30"/>
      <c r="G61" s="31"/>
      <c r="H61" s="21"/>
      <c r="I61" s="32">
        <f t="shared" si="0"/>
        <v>6</v>
      </c>
      <c r="J61" s="40">
        <f t="shared" si="1"/>
        <v>453.2</v>
      </c>
      <c r="K61" s="33">
        <f t="shared" si="2"/>
        <v>2719.2</v>
      </c>
      <c r="L61" s="34"/>
    </row>
    <row r="62" spans="1:12" ht="17.100000000000001" customHeight="1">
      <c r="A62" s="17"/>
      <c r="B62" s="58"/>
      <c r="C62" s="28"/>
      <c r="D62" s="29"/>
      <c r="E62" s="21"/>
      <c r="F62" s="30"/>
      <c r="G62" s="31"/>
      <c r="H62" s="21"/>
      <c r="I62" s="32">
        <f t="shared" si="0"/>
        <v>6</v>
      </c>
      <c r="J62" s="40">
        <f t="shared" si="1"/>
        <v>453.2</v>
      </c>
      <c r="K62" s="33">
        <f t="shared" si="2"/>
        <v>2719.2</v>
      </c>
      <c r="L62" s="34"/>
    </row>
    <row r="63" spans="1:12" ht="17.100000000000001" customHeight="1">
      <c r="A63" s="17"/>
      <c r="B63" s="58"/>
      <c r="C63" s="28"/>
      <c r="D63" s="29"/>
      <c r="E63" s="21"/>
      <c r="F63" s="30"/>
      <c r="G63" s="31"/>
      <c r="H63" s="21"/>
      <c r="I63" s="32">
        <f t="shared" si="0"/>
        <v>6</v>
      </c>
      <c r="J63" s="40">
        <f t="shared" si="1"/>
        <v>453.2</v>
      </c>
      <c r="K63" s="33">
        <f t="shared" si="2"/>
        <v>2719.2</v>
      </c>
      <c r="L63" s="34"/>
    </row>
    <row r="64" spans="1:12" ht="17.100000000000001" customHeight="1">
      <c r="A64" s="17"/>
      <c r="B64" s="58"/>
      <c r="C64" s="28"/>
      <c r="D64" s="29"/>
      <c r="E64" s="21"/>
      <c r="F64" s="30"/>
      <c r="G64" s="31"/>
      <c r="H64" s="21"/>
      <c r="I64" s="32">
        <f t="shared" si="0"/>
        <v>6</v>
      </c>
      <c r="J64" s="40">
        <f t="shared" si="1"/>
        <v>453.2</v>
      </c>
      <c r="K64" s="33">
        <f t="shared" si="2"/>
        <v>2719.2</v>
      </c>
      <c r="L64" s="34"/>
    </row>
    <row r="65" spans="1:12" ht="17.100000000000001" customHeight="1">
      <c r="A65" s="17"/>
      <c r="B65" s="58"/>
      <c r="C65" s="28"/>
      <c r="D65" s="29"/>
      <c r="E65" s="21"/>
      <c r="F65" s="30"/>
      <c r="G65" s="31"/>
      <c r="H65" s="21"/>
      <c r="I65" s="32">
        <f t="shared" si="0"/>
        <v>6</v>
      </c>
      <c r="J65" s="40">
        <f t="shared" si="1"/>
        <v>453.2</v>
      </c>
      <c r="K65" s="33">
        <f t="shared" si="2"/>
        <v>2719.2</v>
      </c>
      <c r="L65" s="34"/>
    </row>
    <row r="66" spans="1:12" ht="17.100000000000001" customHeight="1">
      <c r="A66" s="17"/>
      <c r="B66" s="58"/>
      <c r="C66" s="28"/>
      <c r="D66" s="29"/>
      <c r="E66" s="21"/>
      <c r="F66" s="30"/>
      <c r="G66" s="31"/>
      <c r="H66" s="21"/>
      <c r="I66" s="32">
        <f t="shared" si="0"/>
        <v>6</v>
      </c>
      <c r="J66" s="40">
        <f t="shared" si="1"/>
        <v>453.2</v>
      </c>
      <c r="K66" s="33">
        <f t="shared" si="2"/>
        <v>2719.2</v>
      </c>
      <c r="L66" s="34"/>
    </row>
    <row r="67" spans="1:12" ht="17.100000000000001" customHeight="1">
      <c r="A67" s="17"/>
      <c r="B67" s="58"/>
      <c r="C67" s="28"/>
      <c r="D67" s="29"/>
      <c r="E67" s="21"/>
      <c r="F67" s="30"/>
      <c r="G67" s="31"/>
      <c r="H67" s="21"/>
      <c r="I67" s="32">
        <f t="shared" si="0"/>
        <v>6</v>
      </c>
      <c r="J67" s="40">
        <f t="shared" si="1"/>
        <v>453.2</v>
      </c>
      <c r="K67" s="33">
        <f t="shared" si="2"/>
        <v>2719.2</v>
      </c>
      <c r="L67" s="34"/>
    </row>
    <row r="68" spans="1:12" ht="17.100000000000001" customHeight="1">
      <c r="A68" s="17"/>
      <c r="B68" s="58"/>
      <c r="C68" s="28"/>
      <c r="D68" s="29"/>
      <c r="E68" s="21"/>
      <c r="F68" s="30"/>
      <c r="G68" s="31"/>
      <c r="H68" s="21"/>
      <c r="I68" s="32">
        <f t="shared" si="0"/>
        <v>6</v>
      </c>
      <c r="J68" s="40">
        <f t="shared" si="1"/>
        <v>453.2</v>
      </c>
      <c r="K68" s="33">
        <f t="shared" si="2"/>
        <v>2719.2</v>
      </c>
      <c r="L68" s="34"/>
    </row>
    <row r="69" spans="1:12" ht="17.100000000000001" customHeight="1">
      <c r="A69" s="17"/>
      <c r="B69" s="58"/>
      <c r="C69" s="28"/>
      <c r="D69" s="29"/>
      <c r="E69" s="21"/>
      <c r="F69" s="30"/>
      <c r="G69" s="31"/>
      <c r="H69" s="21"/>
      <c r="I69" s="32">
        <f t="shared" si="0"/>
        <v>6</v>
      </c>
      <c r="J69" s="40">
        <f t="shared" si="1"/>
        <v>453.2</v>
      </c>
      <c r="K69" s="33">
        <f t="shared" si="2"/>
        <v>2719.2</v>
      </c>
      <c r="L69" s="34"/>
    </row>
    <row r="70" spans="1:12" ht="17.100000000000001" customHeight="1">
      <c r="A70" s="17"/>
      <c r="B70" s="58"/>
      <c r="C70" s="28"/>
      <c r="D70" s="29"/>
      <c r="E70" s="21"/>
      <c r="F70" s="30"/>
      <c r="G70" s="31"/>
      <c r="H70" s="21"/>
      <c r="I70" s="32">
        <f t="shared" si="0"/>
        <v>6</v>
      </c>
      <c r="J70" s="40">
        <f t="shared" si="1"/>
        <v>453.2</v>
      </c>
      <c r="K70" s="33">
        <f t="shared" si="2"/>
        <v>2719.2</v>
      </c>
      <c r="L70" s="34"/>
    </row>
    <row r="71" spans="1:12" ht="17.100000000000001" customHeight="1">
      <c r="A71" s="17"/>
      <c r="B71" s="58"/>
      <c r="C71" s="28"/>
      <c r="D71" s="29"/>
      <c r="E71" s="21"/>
      <c r="F71" s="30"/>
      <c r="G71" s="31"/>
      <c r="H71" s="21"/>
      <c r="I71" s="32">
        <f t="shared" si="0"/>
        <v>6</v>
      </c>
      <c r="J71" s="40">
        <f t="shared" si="1"/>
        <v>453.2</v>
      </c>
      <c r="K71" s="33">
        <f t="shared" si="2"/>
        <v>2719.2</v>
      </c>
      <c r="L71" s="34"/>
    </row>
    <row r="72" spans="1:12" ht="17.100000000000001" customHeight="1">
      <c r="A72" s="17"/>
      <c r="B72" s="58"/>
      <c r="C72" s="28"/>
      <c r="D72" s="29"/>
      <c r="E72" s="21"/>
      <c r="F72" s="30"/>
      <c r="G72" s="31"/>
      <c r="H72" s="21"/>
      <c r="I72" s="32">
        <f t="shared" si="0"/>
        <v>6</v>
      </c>
      <c r="J72" s="40">
        <f t="shared" si="1"/>
        <v>453.2</v>
      </c>
      <c r="K72" s="33">
        <f t="shared" si="2"/>
        <v>2719.2</v>
      </c>
      <c r="L72" s="34"/>
    </row>
    <row r="73" spans="1:12" ht="17.100000000000001" customHeight="1">
      <c r="A73" s="17"/>
      <c r="B73" s="58"/>
      <c r="C73" s="28"/>
      <c r="D73" s="29"/>
      <c r="E73" s="21"/>
      <c r="F73" s="30"/>
      <c r="G73" s="31"/>
      <c r="H73" s="21"/>
      <c r="I73" s="32">
        <f t="shared" si="0"/>
        <v>6</v>
      </c>
      <c r="J73" s="40">
        <f t="shared" si="1"/>
        <v>453.2</v>
      </c>
      <c r="K73" s="33">
        <f t="shared" si="2"/>
        <v>2719.2</v>
      </c>
      <c r="L73" s="34"/>
    </row>
    <row r="74" spans="1:12" ht="17.100000000000001" customHeight="1">
      <c r="A74" s="17"/>
      <c r="B74" s="58"/>
      <c r="C74" s="28"/>
      <c r="D74" s="29"/>
      <c r="E74" s="21"/>
      <c r="F74" s="30"/>
      <c r="G74" s="31"/>
      <c r="H74" s="21"/>
      <c r="I74" s="32">
        <f t="shared" si="0"/>
        <v>6</v>
      </c>
      <c r="J74" s="40">
        <f t="shared" si="1"/>
        <v>453.2</v>
      </c>
      <c r="K74" s="33">
        <f t="shared" si="2"/>
        <v>2719.2</v>
      </c>
      <c r="L74" s="34"/>
    </row>
    <row r="75" spans="1:12" ht="17.100000000000001" customHeight="1">
      <c r="A75" s="17"/>
      <c r="B75" s="58"/>
      <c r="C75" s="28"/>
      <c r="D75" s="29"/>
      <c r="E75" s="21"/>
      <c r="F75" s="30"/>
      <c r="G75" s="31"/>
      <c r="H75" s="21"/>
      <c r="I75" s="32">
        <f t="shared" si="0"/>
        <v>6</v>
      </c>
      <c r="J75" s="40">
        <f t="shared" si="1"/>
        <v>453.2</v>
      </c>
      <c r="K75" s="33">
        <f t="shared" si="2"/>
        <v>2719.2</v>
      </c>
      <c r="L75" s="34"/>
    </row>
    <row r="76" spans="1:12" ht="17.100000000000001" customHeight="1">
      <c r="A76" s="17"/>
      <c r="B76" s="58"/>
      <c r="C76" s="28"/>
      <c r="D76" s="29"/>
      <c r="E76" s="21"/>
      <c r="F76" s="30"/>
      <c r="G76" s="31"/>
      <c r="H76" s="21"/>
      <c r="I76" s="32">
        <f t="shared" si="0"/>
        <v>6</v>
      </c>
      <c r="J76" s="40">
        <f t="shared" si="1"/>
        <v>453.2</v>
      </c>
      <c r="K76" s="33">
        <f t="shared" si="2"/>
        <v>2719.2</v>
      </c>
      <c r="L76" s="34"/>
    </row>
    <row r="77" spans="1:12" ht="17.100000000000001" customHeight="1">
      <c r="A77" s="17"/>
      <c r="B77" s="58"/>
      <c r="C77" s="28"/>
      <c r="D77" s="29"/>
      <c r="E77" s="21"/>
      <c r="F77" s="30"/>
      <c r="G77" s="31"/>
      <c r="H77" s="21"/>
      <c r="I77" s="32">
        <f t="shared" si="0"/>
        <v>6</v>
      </c>
      <c r="J77" s="40">
        <f t="shared" si="1"/>
        <v>453.2</v>
      </c>
      <c r="K77" s="33">
        <f t="shared" si="2"/>
        <v>2719.2</v>
      </c>
      <c r="L77" s="34"/>
    </row>
    <row r="78" spans="1:12" ht="17.100000000000001" customHeight="1">
      <c r="A78" s="17"/>
      <c r="B78" s="58"/>
      <c r="C78" s="28"/>
      <c r="D78" s="29"/>
      <c r="E78" s="21"/>
      <c r="F78" s="30"/>
      <c r="G78" s="31"/>
      <c r="H78" s="21"/>
      <c r="I78" s="32">
        <f t="shared" si="0"/>
        <v>6</v>
      </c>
      <c r="J78" s="40">
        <f t="shared" si="1"/>
        <v>453.2</v>
      </c>
      <c r="K78" s="33">
        <f t="shared" si="2"/>
        <v>2719.2</v>
      </c>
      <c r="L78" s="34"/>
    </row>
    <row r="79" spans="1:12" ht="17.100000000000001" customHeight="1">
      <c r="A79" s="17"/>
      <c r="B79" s="58"/>
      <c r="C79" s="28"/>
      <c r="D79" s="29"/>
      <c r="E79" s="21"/>
      <c r="F79" s="30"/>
      <c r="G79" s="31"/>
      <c r="H79" s="21"/>
      <c r="I79" s="32">
        <f t="shared" si="0"/>
        <v>6</v>
      </c>
      <c r="J79" s="40">
        <f t="shared" si="1"/>
        <v>453.2</v>
      </c>
      <c r="K79" s="33">
        <f t="shared" si="2"/>
        <v>2719.2</v>
      </c>
      <c r="L79" s="34"/>
    </row>
    <row r="80" spans="1:12" ht="17.100000000000001" customHeight="1">
      <c r="A80" s="17"/>
      <c r="B80" s="58"/>
      <c r="C80" s="28"/>
      <c r="D80" s="29"/>
      <c r="E80" s="21"/>
      <c r="F80" s="30"/>
      <c r="G80" s="31"/>
      <c r="H80" s="21"/>
      <c r="I80" s="32">
        <f t="shared" si="0"/>
        <v>6</v>
      </c>
      <c r="J80" s="40">
        <f t="shared" si="1"/>
        <v>453.2</v>
      </c>
      <c r="K80" s="33">
        <f t="shared" si="2"/>
        <v>2719.2</v>
      </c>
      <c r="L80" s="34"/>
    </row>
    <row r="81" spans="1:12" ht="17.100000000000001" customHeight="1">
      <c r="A81" s="17"/>
      <c r="B81" s="58"/>
      <c r="C81" s="28"/>
      <c r="D81" s="29"/>
      <c r="E81" s="21"/>
      <c r="F81" s="30"/>
      <c r="G81" s="31"/>
      <c r="H81" s="21"/>
      <c r="I81" s="32">
        <f t="shared" si="0"/>
        <v>6</v>
      </c>
      <c r="J81" s="40">
        <f t="shared" si="1"/>
        <v>453.2</v>
      </c>
      <c r="K81" s="33">
        <f t="shared" si="2"/>
        <v>2719.2</v>
      </c>
      <c r="L81" s="34"/>
    </row>
    <row r="82" spans="1:12" ht="17.100000000000001" customHeight="1">
      <c r="A82" s="17"/>
      <c r="B82" s="58"/>
      <c r="C82" s="28"/>
      <c r="D82" s="29"/>
      <c r="E82" s="21"/>
      <c r="F82" s="30"/>
      <c r="G82" s="31"/>
      <c r="H82" s="21"/>
      <c r="I82" s="32">
        <f t="shared" ref="I82:I120" si="3">+I81+C82-F82</f>
        <v>6</v>
      </c>
      <c r="J82" s="40">
        <f t="shared" ref="J82:J120" si="4">ROUND(((K81+E82)-H82)/I82,2)</f>
        <v>453.2</v>
      </c>
      <c r="K82" s="33">
        <f t="shared" ref="K82:K120" si="5">ROUND(I82*J82,2)</f>
        <v>2719.2</v>
      </c>
      <c r="L82" s="34"/>
    </row>
    <row r="83" spans="1:12" ht="17.100000000000001" customHeight="1">
      <c r="A83" s="17"/>
      <c r="B83" s="58"/>
      <c r="C83" s="28"/>
      <c r="D83" s="29"/>
      <c r="E83" s="21"/>
      <c r="F83" s="30"/>
      <c r="G83" s="31"/>
      <c r="H83" s="21"/>
      <c r="I83" s="32">
        <f t="shared" si="3"/>
        <v>6</v>
      </c>
      <c r="J83" s="40">
        <f t="shared" si="4"/>
        <v>453.2</v>
      </c>
      <c r="K83" s="33">
        <f t="shared" si="5"/>
        <v>2719.2</v>
      </c>
      <c r="L83" s="34"/>
    </row>
    <row r="84" spans="1:12" ht="17.100000000000001" customHeight="1">
      <c r="A84" s="17"/>
      <c r="B84" s="58"/>
      <c r="C84" s="28"/>
      <c r="D84" s="29"/>
      <c r="E84" s="21"/>
      <c r="F84" s="30"/>
      <c r="G84" s="31"/>
      <c r="H84" s="21"/>
      <c r="I84" s="32">
        <f t="shared" si="3"/>
        <v>6</v>
      </c>
      <c r="J84" s="40">
        <f t="shared" si="4"/>
        <v>453.2</v>
      </c>
      <c r="K84" s="33">
        <f t="shared" si="5"/>
        <v>2719.2</v>
      </c>
      <c r="L84" s="34"/>
    </row>
    <row r="85" spans="1:12" ht="17.100000000000001" customHeight="1">
      <c r="A85" s="17"/>
      <c r="B85" s="58"/>
      <c r="C85" s="28"/>
      <c r="D85" s="29"/>
      <c r="E85" s="21"/>
      <c r="F85" s="30"/>
      <c r="G85" s="31"/>
      <c r="H85" s="21"/>
      <c r="I85" s="32">
        <f t="shared" si="3"/>
        <v>6</v>
      </c>
      <c r="J85" s="40">
        <f t="shared" si="4"/>
        <v>453.2</v>
      </c>
      <c r="K85" s="33">
        <f t="shared" si="5"/>
        <v>2719.2</v>
      </c>
      <c r="L85" s="34"/>
    </row>
    <row r="86" spans="1:12" ht="17.100000000000001" customHeight="1">
      <c r="A86" s="17"/>
      <c r="B86" s="58"/>
      <c r="C86" s="28"/>
      <c r="D86" s="29"/>
      <c r="E86" s="21"/>
      <c r="F86" s="30"/>
      <c r="G86" s="31"/>
      <c r="H86" s="21"/>
      <c r="I86" s="32">
        <f t="shared" si="3"/>
        <v>6</v>
      </c>
      <c r="J86" s="40">
        <f t="shared" si="4"/>
        <v>453.2</v>
      </c>
      <c r="K86" s="33">
        <f t="shared" si="5"/>
        <v>2719.2</v>
      </c>
      <c r="L86" s="34"/>
    </row>
    <row r="87" spans="1:12" ht="17.100000000000001" customHeight="1">
      <c r="A87" s="17"/>
      <c r="B87" s="58"/>
      <c r="C87" s="28"/>
      <c r="D87" s="29"/>
      <c r="E87" s="21"/>
      <c r="F87" s="30"/>
      <c r="G87" s="31"/>
      <c r="H87" s="21"/>
      <c r="I87" s="32">
        <f t="shared" si="3"/>
        <v>6</v>
      </c>
      <c r="J87" s="40">
        <f t="shared" si="4"/>
        <v>453.2</v>
      </c>
      <c r="K87" s="33">
        <f t="shared" si="5"/>
        <v>2719.2</v>
      </c>
      <c r="L87" s="34"/>
    </row>
    <row r="88" spans="1:12" ht="17.100000000000001" customHeight="1">
      <c r="A88" s="17"/>
      <c r="B88" s="58"/>
      <c r="C88" s="28"/>
      <c r="D88" s="29"/>
      <c r="E88" s="21"/>
      <c r="F88" s="30"/>
      <c r="G88" s="31"/>
      <c r="H88" s="21"/>
      <c r="I88" s="32">
        <f t="shared" si="3"/>
        <v>6</v>
      </c>
      <c r="J88" s="40">
        <f t="shared" si="4"/>
        <v>453.2</v>
      </c>
      <c r="K88" s="33">
        <f t="shared" si="5"/>
        <v>2719.2</v>
      </c>
      <c r="L88" s="34"/>
    </row>
    <row r="89" spans="1:12" ht="17.100000000000001" customHeight="1">
      <c r="A89" s="17"/>
      <c r="B89" s="58"/>
      <c r="C89" s="28"/>
      <c r="D89" s="29"/>
      <c r="E89" s="21"/>
      <c r="F89" s="30"/>
      <c r="G89" s="31"/>
      <c r="H89" s="21"/>
      <c r="I89" s="32">
        <f t="shared" si="3"/>
        <v>6</v>
      </c>
      <c r="J89" s="40">
        <f t="shared" si="4"/>
        <v>453.2</v>
      </c>
      <c r="K89" s="33">
        <f t="shared" si="5"/>
        <v>2719.2</v>
      </c>
      <c r="L89" s="34"/>
    </row>
    <row r="90" spans="1:12" ht="17.100000000000001" customHeight="1">
      <c r="A90" s="17"/>
      <c r="B90" s="58"/>
      <c r="C90" s="28"/>
      <c r="D90" s="29"/>
      <c r="E90" s="21"/>
      <c r="F90" s="30"/>
      <c r="G90" s="31"/>
      <c r="H90" s="21"/>
      <c r="I90" s="32">
        <f t="shared" si="3"/>
        <v>6</v>
      </c>
      <c r="J90" s="40">
        <f t="shared" si="4"/>
        <v>453.2</v>
      </c>
      <c r="K90" s="33">
        <f t="shared" si="5"/>
        <v>2719.2</v>
      </c>
      <c r="L90" s="34"/>
    </row>
    <row r="91" spans="1:12" ht="17.100000000000001" customHeight="1">
      <c r="A91" s="17"/>
      <c r="B91" s="58"/>
      <c r="C91" s="28"/>
      <c r="D91" s="29"/>
      <c r="E91" s="21"/>
      <c r="F91" s="30"/>
      <c r="G91" s="31"/>
      <c r="H91" s="21"/>
      <c r="I91" s="32">
        <f t="shared" si="3"/>
        <v>6</v>
      </c>
      <c r="J91" s="40">
        <f t="shared" si="4"/>
        <v>453.2</v>
      </c>
      <c r="K91" s="33">
        <f t="shared" si="5"/>
        <v>2719.2</v>
      </c>
      <c r="L91" s="34"/>
    </row>
    <row r="92" spans="1:12" ht="17.100000000000001" customHeight="1">
      <c r="A92" s="17"/>
      <c r="B92" s="58"/>
      <c r="C92" s="28"/>
      <c r="D92" s="29"/>
      <c r="E92" s="21"/>
      <c r="F92" s="30"/>
      <c r="G92" s="31"/>
      <c r="H92" s="21"/>
      <c r="I92" s="32">
        <f t="shared" si="3"/>
        <v>6</v>
      </c>
      <c r="J92" s="40">
        <f t="shared" si="4"/>
        <v>453.2</v>
      </c>
      <c r="K92" s="33">
        <f t="shared" si="5"/>
        <v>2719.2</v>
      </c>
      <c r="L92" s="34"/>
    </row>
    <row r="93" spans="1:12" ht="17.100000000000001" customHeight="1">
      <c r="A93" s="17"/>
      <c r="B93" s="58"/>
      <c r="C93" s="28"/>
      <c r="D93" s="29"/>
      <c r="E93" s="21"/>
      <c r="F93" s="30"/>
      <c r="G93" s="31"/>
      <c r="H93" s="21"/>
      <c r="I93" s="32">
        <f t="shared" si="3"/>
        <v>6</v>
      </c>
      <c r="J93" s="40">
        <f t="shared" si="4"/>
        <v>453.2</v>
      </c>
      <c r="K93" s="33">
        <f t="shared" si="5"/>
        <v>2719.2</v>
      </c>
      <c r="L93" s="34"/>
    </row>
    <row r="94" spans="1:12" ht="17.100000000000001" customHeight="1">
      <c r="A94" s="17"/>
      <c r="B94" s="58"/>
      <c r="C94" s="28"/>
      <c r="D94" s="29"/>
      <c r="E94" s="21"/>
      <c r="F94" s="30"/>
      <c r="G94" s="31"/>
      <c r="H94" s="21"/>
      <c r="I94" s="32">
        <f t="shared" si="3"/>
        <v>6</v>
      </c>
      <c r="J94" s="40">
        <f t="shared" si="4"/>
        <v>453.2</v>
      </c>
      <c r="K94" s="33">
        <f t="shared" si="5"/>
        <v>2719.2</v>
      </c>
      <c r="L94" s="34"/>
    </row>
    <row r="95" spans="1:12" ht="17.100000000000001" customHeight="1">
      <c r="A95" s="17"/>
      <c r="B95" s="58"/>
      <c r="C95" s="28"/>
      <c r="D95" s="29"/>
      <c r="E95" s="21"/>
      <c r="F95" s="30"/>
      <c r="G95" s="31"/>
      <c r="H95" s="21"/>
      <c r="I95" s="32">
        <f t="shared" si="3"/>
        <v>6</v>
      </c>
      <c r="J95" s="40">
        <f t="shared" si="4"/>
        <v>453.2</v>
      </c>
      <c r="K95" s="33">
        <f t="shared" si="5"/>
        <v>2719.2</v>
      </c>
      <c r="L95" s="34"/>
    </row>
    <row r="96" spans="1:12" ht="17.100000000000001" customHeight="1">
      <c r="A96" s="17"/>
      <c r="B96" s="58"/>
      <c r="C96" s="28"/>
      <c r="D96" s="29"/>
      <c r="E96" s="21"/>
      <c r="F96" s="30"/>
      <c r="G96" s="31"/>
      <c r="H96" s="21"/>
      <c r="I96" s="32">
        <f t="shared" si="3"/>
        <v>6</v>
      </c>
      <c r="J96" s="40">
        <f t="shared" si="4"/>
        <v>453.2</v>
      </c>
      <c r="K96" s="33">
        <f t="shared" si="5"/>
        <v>2719.2</v>
      </c>
      <c r="L96" s="34"/>
    </row>
    <row r="97" spans="1:12" ht="17.100000000000001" customHeight="1">
      <c r="A97" s="17"/>
      <c r="B97" s="58"/>
      <c r="C97" s="28"/>
      <c r="D97" s="29"/>
      <c r="E97" s="21"/>
      <c r="F97" s="30"/>
      <c r="G97" s="31"/>
      <c r="H97" s="21"/>
      <c r="I97" s="32">
        <f t="shared" si="3"/>
        <v>6</v>
      </c>
      <c r="J97" s="40">
        <f t="shared" si="4"/>
        <v>453.2</v>
      </c>
      <c r="K97" s="33">
        <f t="shared" si="5"/>
        <v>2719.2</v>
      </c>
      <c r="L97" s="34"/>
    </row>
    <row r="98" spans="1:12" ht="17.100000000000001" customHeight="1">
      <c r="A98" s="17"/>
      <c r="B98" s="58"/>
      <c r="C98" s="28"/>
      <c r="D98" s="29"/>
      <c r="E98" s="21"/>
      <c r="F98" s="30"/>
      <c r="G98" s="31"/>
      <c r="H98" s="21"/>
      <c r="I98" s="32">
        <f t="shared" si="3"/>
        <v>6</v>
      </c>
      <c r="J98" s="40">
        <f t="shared" si="4"/>
        <v>453.2</v>
      </c>
      <c r="K98" s="33">
        <f t="shared" si="5"/>
        <v>2719.2</v>
      </c>
      <c r="L98" s="34"/>
    </row>
    <row r="99" spans="1:12" ht="17.100000000000001" customHeight="1">
      <c r="A99" s="17"/>
      <c r="B99" s="58"/>
      <c r="C99" s="28"/>
      <c r="D99" s="29"/>
      <c r="E99" s="21"/>
      <c r="F99" s="30"/>
      <c r="G99" s="31"/>
      <c r="H99" s="21"/>
      <c r="I99" s="32">
        <f t="shared" si="3"/>
        <v>6</v>
      </c>
      <c r="J99" s="40">
        <f t="shared" si="4"/>
        <v>453.2</v>
      </c>
      <c r="K99" s="33">
        <f t="shared" si="5"/>
        <v>2719.2</v>
      </c>
      <c r="L99" s="34"/>
    </row>
    <row r="100" spans="1:12" ht="17.100000000000001" customHeight="1">
      <c r="A100" s="17"/>
      <c r="B100" s="58"/>
      <c r="C100" s="28"/>
      <c r="D100" s="29"/>
      <c r="E100" s="21"/>
      <c r="F100" s="30"/>
      <c r="G100" s="31"/>
      <c r="H100" s="21"/>
      <c r="I100" s="32">
        <f t="shared" si="3"/>
        <v>6</v>
      </c>
      <c r="J100" s="40">
        <f t="shared" si="4"/>
        <v>453.2</v>
      </c>
      <c r="K100" s="33">
        <f t="shared" si="5"/>
        <v>2719.2</v>
      </c>
      <c r="L100" s="34"/>
    </row>
    <row r="101" spans="1:12" ht="17.100000000000001" customHeight="1">
      <c r="A101" s="17"/>
      <c r="B101" s="58"/>
      <c r="C101" s="28"/>
      <c r="D101" s="29"/>
      <c r="E101" s="21"/>
      <c r="F101" s="30"/>
      <c r="G101" s="31"/>
      <c r="H101" s="21"/>
      <c r="I101" s="32">
        <f t="shared" si="3"/>
        <v>6</v>
      </c>
      <c r="J101" s="40">
        <f t="shared" si="4"/>
        <v>453.2</v>
      </c>
      <c r="K101" s="33">
        <f t="shared" si="5"/>
        <v>2719.2</v>
      </c>
      <c r="L101" s="34"/>
    </row>
    <row r="102" spans="1:12" ht="17.100000000000001" customHeight="1">
      <c r="A102" s="17"/>
      <c r="B102" s="58"/>
      <c r="C102" s="28"/>
      <c r="D102" s="29"/>
      <c r="E102" s="21"/>
      <c r="F102" s="30"/>
      <c r="G102" s="31"/>
      <c r="H102" s="21"/>
      <c r="I102" s="32">
        <f t="shared" si="3"/>
        <v>6</v>
      </c>
      <c r="J102" s="40">
        <f t="shared" si="4"/>
        <v>453.2</v>
      </c>
      <c r="K102" s="33">
        <f t="shared" si="5"/>
        <v>2719.2</v>
      </c>
      <c r="L102" s="34"/>
    </row>
    <row r="103" spans="1:12" ht="17.100000000000001" customHeight="1">
      <c r="A103" s="17"/>
      <c r="B103" s="58"/>
      <c r="C103" s="28"/>
      <c r="D103" s="29"/>
      <c r="E103" s="21"/>
      <c r="F103" s="30"/>
      <c r="G103" s="31"/>
      <c r="H103" s="21"/>
      <c r="I103" s="32">
        <f t="shared" si="3"/>
        <v>6</v>
      </c>
      <c r="J103" s="40">
        <f t="shared" si="4"/>
        <v>453.2</v>
      </c>
      <c r="K103" s="33">
        <f t="shared" si="5"/>
        <v>2719.2</v>
      </c>
      <c r="L103" s="34"/>
    </row>
    <row r="104" spans="1:12" ht="17.100000000000001" customHeight="1">
      <c r="A104" s="17"/>
      <c r="B104" s="58"/>
      <c r="C104" s="28"/>
      <c r="D104" s="29"/>
      <c r="E104" s="21"/>
      <c r="F104" s="30"/>
      <c r="G104" s="31"/>
      <c r="H104" s="21"/>
      <c r="I104" s="32">
        <f t="shared" si="3"/>
        <v>6</v>
      </c>
      <c r="J104" s="40">
        <f t="shared" si="4"/>
        <v>453.2</v>
      </c>
      <c r="K104" s="33">
        <f t="shared" si="5"/>
        <v>2719.2</v>
      </c>
      <c r="L104" s="34"/>
    </row>
    <row r="105" spans="1:12" ht="17.100000000000001" customHeight="1">
      <c r="A105" s="17"/>
      <c r="B105" s="58"/>
      <c r="C105" s="28"/>
      <c r="D105" s="29"/>
      <c r="E105" s="21"/>
      <c r="F105" s="30"/>
      <c r="G105" s="31"/>
      <c r="H105" s="21"/>
      <c r="I105" s="32">
        <f t="shared" si="3"/>
        <v>6</v>
      </c>
      <c r="J105" s="40">
        <f t="shared" si="4"/>
        <v>453.2</v>
      </c>
      <c r="K105" s="33">
        <f t="shared" si="5"/>
        <v>2719.2</v>
      </c>
      <c r="L105" s="34"/>
    </row>
    <row r="106" spans="1:12" ht="17.100000000000001" customHeight="1">
      <c r="A106" s="17"/>
      <c r="B106" s="58"/>
      <c r="C106" s="28"/>
      <c r="D106" s="29"/>
      <c r="E106" s="21"/>
      <c r="F106" s="30"/>
      <c r="G106" s="31"/>
      <c r="H106" s="21"/>
      <c r="I106" s="32">
        <f t="shared" si="3"/>
        <v>6</v>
      </c>
      <c r="J106" s="40">
        <f t="shared" si="4"/>
        <v>453.2</v>
      </c>
      <c r="K106" s="33">
        <f t="shared" si="5"/>
        <v>2719.2</v>
      </c>
      <c r="L106" s="34"/>
    </row>
    <row r="107" spans="1:12" ht="17.100000000000001" customHeight="1">
      <c r="A107" s="17"/>
      <c r="B107" s="58"/>
      <c r="C107" s="28"/>
      <c r="D107" s="29"/>
      <c r="E107" s="21"/>
      <c r="F107" s="30"/>
      <c r="G107" s="31"/>
      <c r="H107" s="21"/>
      <c r="I107" s="32">
        <f t="shared" si="3"/>
        <v>6</v>
      </c>
      <c r="J107" s="40">
        <f t="shared" si="4"/>
        <v>453.2</v>
      </c>
      <c r="K107" s="33">
        <f t="shared" si="5"/>
        <v>2719.2</v>
      </c>
      <c r="L107" s="34"/>
    </row>
    <row r="108" spans="1:12" ht="17.100000000000001" customHeight="1">
      <c r="A108" s="17"/>
      <c r="B108" s="58"/>
      <c r="C108" s="28"/>
      <c r="D108" s="29"/>
      <c r="E108" s="21"/>
      <c r="F108" s="30"/>
      <c r="G108" s="31"/>
      <c r="H108" s="21"/>
      <c r="I108" s="32">
        <f t="shared" si="3"/>
        <v>6</v>
      </c>
      <c r="J108" s="40">
        <f t="shared" si="4"/>
        <v>453.2</v>
      </c>
      <c r="K108" s="33">
        <f t="shared" si="5"/>
        <v>2719.2</v>
      </c>
      <c r="L108" s="34"/>
    </row>
    <row r="109" spans="1:12" ht="17.100000000000001" customHeight="1">
      <c r="A109" s="17"/>
      <c r="B109" s="58"/>
      <c r="C109" s="28"/>
      <c r="D109" s="29"/>
      <c r="E109" s="21"/>
      <c r="F109" s="30"/>
      <c r="G109" s="31"/>
      <c r="H109" s="21"/>
      <c r="I109" s="32">
        <f t="shared" si="3"/>
        <v>6</v>
      </c>
      <c r="J109" s="40">
        <f t="shared" si="4"/>
        <v>453.2</v>
      </c>
      <c r="K109" s="33">
        <f t="shared" si="5"/>
        <v>2719.2</v>
      </c>
      <c r="L109" s="34"/>
    </row>
    <row r="110" spans="1:12" ht="17.100000000000001" customHeight="1">
      <c r="A110" s="17"/>
      <c r="B110" s="58"/>
      <c r="C110" s="28"/>
      <c r="D110" s="29"/>
      <c r="E110" s="21"/>
      <c r="F110" s="30"/>
      <c r="G110" s="31"/>
      <c r="H110" s="21"/>
      <c r="I110" s="32">
        <f t="shared" si="3"/>
        <v>6</v>
      </c>
      <c r="J110" s="40">
        <f t="shared" si="4"/>
        <v>453.2</v>
      </c>
      <c r="K110" s="33">
        <f t="shared" si="5"/>
        <v>2719.2</v>
      </c>
      <c r="L110" s="34"/>
    </row>
    <row r="111" spans="1:12" ht="17.100000000000001" customHeight="1">
      <c r="A111" s="17"/>
      <c r="B111" s="58"/>
      <c r="C111" s="28"/>
      <c r="D111" s="29"/>
      <c r="E111" s="21"/>
      <c r="F111" s="30"/>
      <c r="G111" s="31"/>
      <c r="H111" s="21"/>
      <c r="I111" s="32">
        <f t="shared" si="3"/>
        <v>6</v>
      </c>
      <c r="J111" s="40">
        <f t="shared" si="4"/>
        <v>453.2</v>
      </c>
      <c r="K111" s="33">
        <f t="shared" si="5"/>
        <v>2719.2</v>
      </c>
      <c r="L111" s="34"/>
    </row>
    <row r="112" spans="1:12" ht="17.100000000000001" customHeight="1">
      <c r="A112" s="17"/>
      <c r="B112" s="58"/>
      <c r="C112" s="28"/>
      <c r="D112" s="29"/>
      <c r="E112" s="21"/>
      <c r="F112" s="30"/>
      <c r="G112" s="31"/>
      <c r="H112" s="21"/>
      <c r="I112" s="32">
        <f t="shared" si="3"/>
        <v>6</v>
      </c>
      <c r="J112" s="40">
        <f t="shared" si="4"/>
        <v>453.2</v>
      </c>
      <c r="K112" s="33">
        <f t="shared" si="5"/>
        <v>2719.2</v>
      </c>
      <c r="L112" s="34"/>
    </row>
    <row r="113" spans="1:12" ht="17.100000000000001" customHeight="1">
      <c r="A113" s="17"/>
      <c r="B113" s="58"/>
      <c r="C113" s="28"/>
      <c r="D113" s="29"/>
      <c r="E113" s="21"/>
      <c r="F113" s="30"/>
      <c r="G113" s="31"/>
      <c r="H113" s="21"/>
      <c r="I113" s="32">
        <f t="shared" si="3"/>
        <v>6</v>
      </c>
      <c r="J113" s="40">
        <f t="shared" si="4"/>
        <v>453.2</v>
      </c>
      <c r="K113" s="33">
        <f t="shared" si="5"/>
        <v>2719.2</v>
      </c>
      <c r="L113" s="34"/>
    </row>
    <row r="114" spans="1:12" ht="17.100000000000001" customHeight="1">
      <c r="A114" s="17"/>
      <c r="B114" s="58"/>
      <c r="C114" s="28"/>
      <c r="D114" s="29"/>
      <c r="E114" s="21"/>
      <c r="F114" s="30"/>
      <c r="G114" s="31"/>
      <c r="H114" s="21"/>
      <c r="I114" s="32">
        <f t="shared" si="3"/>
        <v>6</v>
      </c>
      <c r="J114" s="40">
        <f t="shared" si="4"/>
        <v>453.2</v>
      </c>
      <c r="K114" s="33">
        <f t="shared" si="5"/>
        <v>2719.2</v>
      </c>
      <c r="L114" s="34"/>
    </row>
    <row r="115" spans="1:12" ht="17.100000000000001" customHeight="1">
      <c r="A115" s="17"/>
      <c r="B115" s="58"/>
      <c r="C115" s="28"/>
      <c r="D115" s="29"/>
      <c r="E115" s="21"/>
      <c r="F115" s="30"/>
      <c r="G115" s="31"/>
      <c r="H115" s="21"/>
      <c r="I115" s="32">
        <f t="shared" si="3"/>
        <v>6</v>
      </c>
      <c r="J115" s="40">
        <f t="shared" si="4"/>
        <v>453.2</v>
      </c>
      <c r="K115" s="33">
        <f t="shared" si="5"/>
        <v>2719.2</v>
      </c>
      <c r="L115" s="34"/>
    </row>
    <row r="116" spans="1:12" ht="17.100000000000001" customHeight="1">
      <c r="A116" s="17"/>
      <c r="B116" s="58"/>
      <c r="C116" s="28"/>
      <c r="D116" s="29"/>
      <c r="E116" s="21"/>
      <c r="F116" s="30"/>
      <c r="G116" s="31"/>
      <c r="H116" s="21"/>
      <c r="I116" s="32">
        <f t="shared" si="3"/>
        <v>6</v>
      </c>
      <c r="J116" s="40">
        <f t="shared" si="4"/>
        <v>453.2</v>
      </c>
      <c r="K116" s="33">
        <f t="shared" si="5"/>
        <v>2719.2</v>
      </c>
      <c r="L116" s="34"/>
    </row>
    <row r="117" spans="1:12" ht="17.100000000000001" customHeight="1">
      <c r="A117" s="17"/>
      <c r="B117" s="58"/>
      <c r="C117" s="28"/>
      <c r="D117" s="29"/>
      <c r="E117" s="21"/>
      <c r="F117" s="30"/>
      <c r="G117" s="31"/>
      <c r="H117" s="21"/>
      <c r="I117" s="32">
        <f t="shared" si="3"/>
        <v>6</v>
      </c>
      <c r="J117" s="40">
        <f t="shared" si="4"/>
        <v>453.2</v>
      </c>
      <c r="K117" s="33">
        <f t="shared" si="5"/>
        <v>2719.2</v>
      </c>
      <c r="L117" s="34"/>
    </row>
    <row r="118" spans="1:12" ht="17.100000000000001" customHeight="1">
      <c r="A118" s="17"/>
      <c r="B118" s="58"/>
      <c r="C118" s="28"/>
      <c r="D118" s="29"/>
      <c r="E118" s="21"/>
      <c r="F118" s="30"/>
      <c r="G118" s="31"/>
      <c r="H118" s="21"/>
      <c r="I118" s="32">
        <f t="shared" si="3"/>
        <v>6</v>
      </c>
      <c r="J118" s="40">
        <f t="shared" si="4"/>
        <v>453.2</v>
      </c>
      <c r="K118" s="33">
        <f t="shared" si="5"/>
        <v>2719.2</v>
      </c>
      <c r="L118" s="34"/>
    </row>
    <row r="119" spans="1:12" ht="17.100000000000001" customHeight="1">
      <c r="A119" s="17"/>
      <c r="B119" s="58"/>
      <c r="C119" s="28"/>
      <c r="D119" s="29"/>
      <c r="E119" s="21"/>
      <c r="F119" s="30"/>
      <c r="G119" s="31"/>
      <c r="H119" s="21"/>
      <c r="I119" s="32">
        <f t="shared" si="3"/>
        <v>6</v>
      </c>
      <c r="J119" s="40">
        <f t="shared" si="4"/>
        <v>453.2</v>
      </c>
      <c r="K119" s="33">
        <f t="shared" si="5"/>
        <v>2719.2</v>
      </c>
      <c r="L119" s="34"/>
    </row>
    <row r="120" spans="1:12" ht="17.100000000000001" customHeight="1">
      <c r="A120" s="17"/>
      <c r="B120" s="58"/>
      <c r="C120" s="28"/>
      <c r="D120" s="29"/>
      <c r="E120" s="21"/>
      <c r="F120" s="30"/>
      <c r="G120" s="31"/>
      <c r="H120" s="21"/>
      <c r="I120" s="32">
        <f t="shared" si="3"/>
        <v>6</v>
      </c>
      <c r="J120" s="40">
        <f t="shared" si="4"/>
        <v>453.2</v>
      </c>
      <c r="K120" s="33">
        <f t="shared" si="5"/>
        <v>2719.2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rgb="FF7030A0"/>
    <pageSetUpPr fitToPage="1"/>
  </sheetPr>
  <dimension ref="A1:M120"/>
  <sheetViews>
    <sheetView topLeftCell="A8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202</v>
      </c>
      <c r="F8" s="10"/>
      <c r="G8" s="10"/>
      <c r="H8" s="38"/>
      <c r="I8" s="9" t="s">
        <v>7</v>
      </c>
      <c r="J8" s="10"/>
      <c r="K8" s="10" t="s">
        <v>197</v>
      </c>
      <c r="L8" s="11"/>
    </row>
    <row r="9" spans="1:13" ht="15" customHeight="1">
      <c r="A9" s="12" t="s">
        <v>9</v>
      </c>
      <c r="D9" s="10" t="s">
        <v>196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15</v>
      </c>
      <c r="J14" s="25">
        <v>454</v>
      </c>
      <c r="K14" s="21">
        <f>J14*I14</f>
        <v>6810</v>
      </c>
      <c r="L14" s="26"/>
    </row>
    <row r="15" spans="1:13" ht="17.100000000000001" customHeight="1">
      <c r="A15" s="194">
        <v>45300</v>
      </c>
      <c r="B15" s="207" t="s">
        <v>583</v>
      </c>
      <c r="C15" s="196"/>
      <c r="D15" s="197"/>
      <c r="E15" s="198"/>
      <c r="F15" s="199">
        <v>1</v>
      </c>
      <c r="G15" s="208">
        <f>J14</f>
        <v>454</v>
      </c>
      <c r="H15" s="198">
        <f>F15*G15</f>
        <v>454</v>
      </c>
      <c r="I15" s="201">
        <f>+I14+C15-F15</f>
        <v>14</v>
      </c>
      <c r="J15" s="202">
        <f>ROUND(((K14+E15)-H15)/I15,2)</f>
        <v>454</v>
      </c>
      <c r="K15" s="203">
        <f>ROUND(I15*J15,2)</f>
        <v>6356</v>
      </c>
      <c r="L15" s="204"/>
      <c r="M15" s="205" t="s">
        <v>594</v>
      </c>
    </row>
    <row r="16" spans="1:13" ht="17.100000000000001" customHeight="1">
      <c r="A16" s="194">
        <v>45418</v>
      </c>
      <c r="B16" s="227" t="s">
        <v>583</v>
      </c>
      <c r="C16" s="224"/>
      <c r="D16" s="219"/>
      <c r="E16" s="198"/>
      <c r="F16" s="225">
        <v>1</v>
      </c>
      <c r="G16" s="208">
        <f>J15</f>
        <v>454</v>
      </c>
      <c r="H16" s="198">
        <f>F16*G16</f>
        <v>454</v>
      </c>
      <c r="I16" s="201">
        <f>+I15+C16-F16</f>
        <v>13</v>
      </c>
      <c r="J16" s="202">
        <f>ROUND(((K15+E16)-H16)/I16,2)</f>
        <v>454</v>
      </c>
      <c r="K16" s="203">
        <f>ROUND(I16*J16,2)</f>
        <v>5902</v>
      </c>
      <c r="L16" s="226"/>
      <c r="M16" s="205" t="s">
        <v>872</v>
      </c>
    </row>
    <row r="17" spans="1:13" ht="17.100000000000001" customHeight="1">
      <c r="A17" s="17">
        <v>45490</v>
      </c>
      <c r="B17" s="227" t="s">
        <v>605</v>
      </c>
      <c r="C17" s="19"/>
      <c r="D17" s="20"/>
      <c r="E17" s="21"/>
      <c r="F17" s="22">
        <v>7</v>
      </c>
      <c r="G17" s="208">
        <f>J16</f>
        <v>454</v>
      </c>
      <c r="H17" s="198">
        <f>F17*G17</f>
        <v>3178</v>
      </c>
      <c r="I17" s="201">
        <f>+I16+C17-F17</f>
        <v>6</v>
      </c>
      <c r="J17" s="202">
        <f>ROUND(((K16+E17)-H17)/I17,2)</f>
        <v>454</v>
      </c>
      <c r="K17" s="203">
        <f>ROUND(I17*J17,2)</f>
        <v>2724</v>
      </c>
      <c r="L17" s="26"/>
      <c r="M17" s="165" t="s">
        <v>1080</v>
      </c>
    </row>
    <row r="18" spans="1:13" ht="17.100000000000001" customHeight="1">
      <c r="A18" s="17"/>
      <c r="B18" s="27"/>
      <c r="C18" s="28"/>
      <c r="D18" s="29"/>
      <c r="E18" s="21"/>
      <c r="F18" s="30"/>
      <c r="G18" s="31"/>
      <c r="H18" s="21"/>
      <c r="I18" s="32">
        <f t="shared" ref="I18:I80" si="0">+I17+C18-F18</f>
        <v>6</v>
      </c>
      <c r="J18" s="40">
        <f t="shared" ref="J18:J80" si="1">ROUND(((K17+E18)-H18)/I18,2)</f>
        <v>454</v>
      </c>
      <c r="K18" s="33">
        <f t="shared" ref="K18:K80" si="2">ROUND(I18*J18,2)</f>
        <v>2724</v>
      </c>
      <c r="L18" s="34"/>
    </row>
    <row r="19" spans="1:13" ht="17.100000000000001" customHeight="1">
      <c r="A19" s="17"/>
      <c r="B19" s="27"/>
      <c r="C19" s="28"/>
      <c r="D19" s="29"/>
      <c r="E19" s="21"/>
      <c r="F19" s="30"/>
      <c r="G19" s="31"/>
      <c r="H19" s="21"/>
      <c r="I19" s="32">
        <f t="shared" si="0"/>
        <v>6</v>
      </c>
      <c r="J19" s="40">
        <f t="shared" si="1"/>
        <v>454</v>
      </c>
      <c r="K19" s="33">
        <f t="shared" si="2"/>
        <v>2724</v>
      </c>
      <c r="L19" s="34"/>
    </row>
    <row r="20" spans="1:13" ht="17.100000000000001" customHeight="1">
      <c r="A20" s="17"/>
      <c r="B20" s="27"/>
      <c r="C20" s="28"/>
      <c r="D20" s="29"/>
      <c r="E20" s="21"/>
      <c r="F20" s="30"/>
      <c r="G20" s="31"/>
      <c r="H20" s="21"/>
      <c r="I20" s="32">
        <f t="shared" si="0"/>
        <v>6</v>
      </c>
      <c r="J20" s="40">
        <f t="shared" si="1"/>
        <v>454</v>
      </c>
      <c r="K20" s="33">
        <f t="shared" si="2"/>
        <v>2724</v>
      </c>
      <c r="L20" s="34"/>
    </row>
    <row r="21" spans="1:13" ht="17.100000000000001" customHeight="1">
      <c r="A21" s="17"/>
      <c r="B21" s="27"/>
      <c r="C21" s="28"/>
      <c r="D21" s="29"/>
      <c r="E21" s="21"/>
      <c r="F21" s="30"/>
      <c r="G21" s="31"/>
      <c r="H21" s="21"/>
      <c r="I21" s="32">
        <f t="shared" si="0"/>
        <v>6</v>
      </c>
      <c r="J21" s="40">
        <f t="shared" si="1"/>
        <v>454</v>
      </c>
      <c r="K21" s="33">
        <f t="shared" si="2"/>
        <v>2724</v>
      </c>
      <c r="L21" s="34"/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32">
        <f t="shared" si="0"/>
        <v>6</v>
      </c>
      <c r="J22" s="40">
        <f t="shared" si="1"/>
        <v>454</v>
      </c>
      <c r="K22" s="33">
        <f t="shared" si="2"/>
        <v>2724</v>
      </c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>
        <f t="shared" si="0"/>
        <v>6</v>
      </c>
      <c r="J23" s="40">
        <f t="shared" si="1"/>
        <v>454</v>
      </c>
      <c r="K23" s="33">
        <f t="shared" si="2"/>
        <v>2724</v>
      </c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>
        <f t="shared" si="0"/>
        <v>6</v>
      </c>
      <c r="J24" s="40">
        <f t="shared" si="1"/>
        <v>454</v>
      </c>
      <c r="K24" s="33">
        <f t="shared" si="2"/>
        <v>2724</v>
      </c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>
        <f t="shared" si="0"/>
        <v>6</v>
      </c>
      <c r="J25" s="40">
        <f t="shared" si="1"/>
        <v>454</v>
      </c>
      <c r="K25" s="33">
        <f t="shared" si="2"/>
        <v>2724</v>
      </c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>
        <f t="shared" si="0"/>
        <v>6</v>
      </c>
      <c r="J26" s="40">
        <f t="shared" si="1"/>
        <v>454</v>
      </c>
      <c r="K26" s="33">
        <f t="shared" si="2"/>
        <v>2724</v>
      </c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>
        <f t="shared" si="0"/>
        <v>6</v>
      </c>
      <c r="J27" s="40">
        <f t="shared" si="1"/>
        <v>454</v>
      </c>
      <c r="K27" s="33">
        <f t="shared" si="2"/>
        <v>2724</v>
      </c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>
        <f t="shared" si="0"/>
        <v>6</v>
      </c>
      <c r="J28" s="40">
        <f t="shared" si="1"/>
        <v>454</v>
      </c>
      <c r="K28" s="33">
        <f t="shared" si="2"/>
        <v>2724</v>
      </c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>
        <f t="shared" si="0"/>
        <v>6</v>
      </c>
      <c r="J29" s="40">
        <f t="shared" si="1"/>
        <v>454</v>
      </c>
      <c r="K29" s="33">
        <f t="shared" si="2"/>
        <v>2724</v>
      </c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>
        <f t="shared" si="0"/>
        <v>6</v>
      </c>
      <c r="J30" s="40">
        <f t="shared" si="1"/>
        <v>454</v>
      </c>
      <c r="K30" s="33">
        <f t="shared" si="2"/>
        <v>2724</v>
      </c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>
        <f t="shared" si="0"/>
        <v>6</v>
      </c>
      <c r="J31" s="40">
        <f t="shared" si="1"/>
        <v>454</v>
      </c>
      <c r="K31" s="33">
        <f t="shared" si="2"/>
        <v>2724</v>
      </c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>
        <f t="shared" si="0"/>
        <v>6</v>
      </c>
      <c r="J32" s="40">
        <f t="shared" si="1"/>
        <v>454</v>
      </c>
      <c r="K32" s="33">
        <f t="shared" si="2"/>
        <v>2724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>
        <f t="shared" si="0"/>
        <v>6</v>
      </c>
      <c r="J33" s="40">
        <f t="shared" si="1"/>
        <v>454</v>
      </c>
      <c r="K33" s="33">
        <f t="shared" si="2"/>
        <v>2724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>
        <f t="shared" si="0"/>
        <v>6</v>
      </c>
      <c r="J34" s="40">
        <f t="shared" si="1"/>
        <v>454</v>
      </c>
      <c r="K34" s="33">
        <f t="shared" si="2"/>
        <v>2724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>
        <f t="shared" si="0"/>
        <v>6</v>
      </c>
      <c r="J35" s="40">
        <f t="shared" si="1"/>
        <v>454</v>
      </c>
      <c r="K35" s="33">
        <f t="shared" si="2"/>
        <v>2724</v>
      </c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>
        <f t="shared" si="0"/>
        <v>6</v>
      </c>
      <c r="J36" s="40">
        <f t="shared" si="1"/>
        <v>454</v>
      </c>
      <c r="K36" s="33">
        <f t="shared" si="2"/>
        <v>2724</v>
      </c>
      <c r="L36" s="34"/>
    </row>
    <row r="37" spans="1:12" ht="17.100000000000001" customHeight="1">
      <c r="A37" s="17"/>
      <c r="B37" s="27"/>
      <c r="C37" s="28"/>
      <c r="D37" s="29"/>
      <c r="E37" s="21"/>
      <c r="F37" s="30"/>
      <c r="G37" s="31"/>
      <c r="H37" s="21"/>
      <c r="I37" s="32">
        <f t="shared" si="0"/>
        <v>6</v>
      </c>
      <c r="J37" s="40">
        <f t="shared" si="1"/>
        <v>454</v>
      </c>
      <c r="K37" s="33">
        <f t="shared" si="2"/>
        <v>2724</v>
      </c>
      <c r="L37" s="34"/>
    </row>
    <row r="38" spans="1:12" ht="17.100000000000001" customHeight="1">
      <c r="A38" s="17"/>
      <c r="B38" s="27"/>
      <c r="C38" s="28"/>
      <c r="D38" s="29"/>
      <c r="E38" s="21"/>
      <c r="F38" s="30"/>
      <c r="G38" s="31"/>
      <c r="H38" s="21"/>
      <c r="I38" s="32">
        <f t="shared" si="0"/>
        <v>6</v>
      </c>
      <c r="J38" s="40">
        <f t="shared" si="1"/>
        <v>454</v>
      </c>
      <c r="K38" s="33">
        <f t="shared" si="2"/>
        <v>2724</v>
      </c>
      <c r="L38" s="34"/>
    </row>
    <row r="39" spans="1:12" ht="17.100000000000001" customHeight="1">
      <c r="A39" s="17"/>
      <c r="B39" s="27"/>
      <c r="C39" s="28"/>
      <c r="D39" s="29"/>
      <c r="E39" s="21"/>
      <c r="F39" s="30"/>
      <c r="G39" s="31"/>
      <c r="H39" s="21"/>
      <c r="I39" s="32">
        <f t="shared" si="0"/>
        <v>6</v>
      </c>
      <c r="J39" s="40">
        <f t="shared" si="1"/>
        <v>454</v>
      </c>
      <c r="K39" s="33">
        <f t="shared" si="2"/>
        <v>2724</v>
      </c>
      <c r="L39" s="34"/>
    </row>
    <row r="40" spans="1:12" ht="17.100000000000001" customHeight="1">
      <c r="A40" s="17"/>
      <c r="B40" s="27"/>
      <c r="C40" s="28"/>
      <c r="D40" s="29"/>
      <c r="E40" s="21"/>
      <c r="F40" s="30"/>
      <c r="G40" s="31"/>
      <c r="H40" s="21"/>
      <c r="I40" s="32">
        <f t="shared" si="0"/>
        <v>6</v>
      </c>
      <c r="J40" s="40">
        <f t="shared" si="1"/>
        <v>454</v>
      </c>
      <c r="K40" s="33">
        <f t="shared" si="2"/>
        <v>2724</v>
      </c>
      <c r="L40" s="34"/>
    </row>
    <row r="41" spans="1:12" ht="17.100000000000001" customHeight="1">
      <c r="A41" s="17"/>
      <c r="B41" s="27"/>
      <c r="C41" s="28"/>
      <c r="D41" s="29"/>
      <c r="E41" s="21"/>
      <c r="F41" s="30"/>
      <c r="G41" s="31"/>
      <c r="H41" s="21"/>
      <c r="I41" s="32">
        <f t="shared" si="0"/>
        <v>6</v>
      </c>
      <c r="J41" s="40">
        <f t="shared" si="1"/>
        <v>454</v>
      </c>
      <c r="K41" s="33">
        <f t="shared" si="2"/>
        <v>2724</v>
      </c>
      <c r="L41" s="34"/>
    </row>
    <row r="42" spans="1:12" ht="17.100000000000001" customHeight="1">
      <c r="A42" s="17"/>
      <c r="B42" s="27"/>
      <c r="C42" s="28"/>
      <c r="D42" s="29"/>
      <c r="E42" s="21"/>
      <c r="F42" s="30"/>
      <c r="G42" s="31"/>
      <c r="H42" s="21"/>
      <c r="I42" s="32">
        <f t="shared" si="0"/>
        <v>6</v>
      </c>
      <c r="J42" s="40">
        <f t="shared" si="1"/>
        <v>454</v>
      </c>
      <c r="K42" s="33">
        <f t="shared" si="2"/>
        <v>2724</v>
      </c>
      <c r="L42" s="34"/>
    </row>
    <row r="43" spans="1:12" ht="17.100000000000001" customHeight="1">
      <c r="A43" s="17"/>
      <c r="B43" s="27"/>
      <c r="C43" s="28"/>
      <c r="D43" s="29"/>
      <c r="E43" s="21"/>
      <c r="F43" s="30"/>
      <c r="G43" s="31"/>
      <c r="H43" s="21"/>
      <c r="I43" s="32">
        <f t="shared" si="0"/>
        <v>6</v>
      </c>
      <c r="J43" s="40">
        <f t="shared" si="1"/>
        <v>454</v>
      </c>
      <c r="K43" s="33">
        <f t="shared" si="2"/>
        <v>2724</v>
      </c>
      <c r="L43" s="34"/>
    </row>
    <row r="44" spans="1:12" ht="17.100000000000001" customHeight="1">
      <c r="A44" s="17"/>
      <c r="B44" s="27"/>
      <c r="C44" s="28"/>
      <c r="D44" s="29"/>
      <c r="E44" s="21"/>
      <c r="F44" s="30"/>
      <c r="G44" s="31"/>
      <c r="H44" s="21"/>
      <c r="I44" s="32">
        <f t="shared" si="0"/>
        <v>6</v>
      </c>
      <c r="J44" s="40">
        <f t="shared" si="1"/>
        <v>454</v>
      </c>
      <c r="K44" s="33">
        <f t="shared" si="2"/>
        <v>2724</v>
      </c>
      <c r="L44" s="34"/>
    </row>
    <row r="45" spans="1:12" ht="17.100000000000001" customHeight="1">
      <c r="A45" s="17"/>
      <c r="B45" s="27"/>
      <c r="C45" s="28"/>
      <c r="D45" s="29"/>
      <c r="E45" s="21"/>
      <c r="F45" s="30"/>
      <c r="G45" s="31"/>
      <c r="H45" s="21"/>
      <c r="I45" s="32">
        <f t="shared" si="0"/>
        <v>6</v>
      </c>
      <c r="J45" s="40">
        <f t="shared" si="1"/>
        <v>454</v>
      </c>
      <c r="K45" s="33">
        <f t="shared" si="2"/>
        <v>2724</v>
      </c>
      <c r="L45" s="34"/>
    </row>
    <row r="46" spans="1:12" ht="17.100000000000001" customHeight="1">
      <c r="A46" s="17"/>
      <c r="B46" s="27"/>
      <c r="C46" s="28"/>
      <c r="D46" s="29"/>
      <c r="E46" s="21"/>
      <c r="F46" s="30"/>
      <c r="G46" s="31"/>
      <c r="H46" s="21"/>
      <c r="I46" s="32">
        <f t="shared" si="0"/>
        <v>6</v>
      </c>
      <c r="J46" s="40">
        <f t="shared" si="1"/>
        <v>454</v>
      </c>
      <c r="K46" s="33">
        <f t="shared" si="2"/>
        <v>2724</v>
      </c>
      <c r="L46" s="34"/>
    </row>
    <row r="47" spans="1:12" ht="17.100000000000001" customHeight="1">
      <c r="A47" s="17"/>
      <c r="B47" s="27"/>
      <c r="C47" s="28"/>
      <c r="D47" s="29"/>
      <c r="E47" s="21"/>
      <c r="F47" s="30"/>
      <c r="G47" s="31"/>
      <c r="H47" s="21"/>
      <c r="I47" s="32">
        <f t="shared" si="0"/>
        <v>6</v>
      </c>
      <c r="J47" s="40">
        <f t="shared" si="1"/>
        <v>454</v>
      </c>
      <c r="K47" s="33">
        <f t="shared" si="2"/>
        <v>2724</v>
      </c>
      <c r="L47" s="34"/>
    </row>
    <row r="48" spans="1:12" ht="17.100000000000001" customHeight="1">
      <c r="A48" s="17"/>
      <c r="B48" s="27"/>
      <c r="C48" s="28"/>
      <c r="D48" s="29"/>
      <c r="E48" s="21"/>
      <c r="F48" s="30"/>
      <c r="G48" s="31"/>
      <c r="H48" s="21"/>
      <c r="I48" s="32">
        <f t="shared" si="0"/>
        <v>6</v>
      </c>
      <c r="J48" s="40">
        <f t="shared" si="1"/>
        <v>454</v>
      </c>
      <c r="K48" s="33">
        <f t="shared" si="2"/>
        <v>2724</v>
      </c>
      <c r="L48" s="34"/>
    </row>
    <row r="49" spans="1:12" ht="17.100000000000001" customHeight="1">
      <c r="A49" s="17"/>
      <c r="B49" s="27"/>
      <c r="C49" s="28"/>
      <c r="D49" s="29"/>
      <c r="E49" s="21"/>
      <c r="F49" s="30"/>
      <c r="G49" s="31"/>
      <c r="H49" s="21"/>
      <c r="I49" s="32">
        <f t="shared" si="0"/>
        <v>6</v>
      </c>
      <c r="J49" s="40">
        <f t="shared" si="1"/>
        <v>454</v>
      </c>
      <c r="K49" s="33">
        <f t="shared" si="2"/>
        <v>2724</v>
      </c>
      <c r="L49" s="34"/>
    </row>
    <row r="50" spans="1:12" ht="17.100000000000001" customHeight="1">
      <c r="A50" s="17"/>
      <c r="B50" s="27"/>
      <c r="C50" s="28"/>
      <c r="D50" s="29"/>
      <c r="E50" s="21"/>
      <c r="F50" s="30"/>
      <c r="G50" s="31"/>
      <c r="H50" s="21"/>
      <c r="I50" s="32">
        <f t="shared" si="0"/>
        <v>6</v>
      </c>
      <c r="J50" s="40">
        <f t="shared" si="1"/>
        <v>454</v>
      </c>
      <c r="K50" s="33">
        <f t="shared" si="2"/>
        <v>2724</v>
      </c>
      <c r="L50" s="34"/>
    </row>
    <row r="51" spans="1:12" ht="17.100000000000001" customHeight="1">
      <c r="A51" s="17"/>
      <c r="B51" s="27"/>
      <c r="C51" s="28"/>
      <c r="D51" s="29"/>
      <c r="E51" s="21"/>
      <c r="F51" s="30"/>
      <c r="G51" s="31"/>
      <c r="H51" s="21"/>
      <c r="I51" s="32">
        <f t="shared" si="0"/>
        <v>6</v>
      </c>
      <c r="J51" s="40">
        <f t="shared" si="1"/>
        <v>454</v>
      </c>
      <c r="K51" s="33">
        <f t="shared" si="2"/>
        <v>2724</v>
      </c>
      <c r="L51" s="34"/>
    </row>
    <row r="52" spans="1:12" ht="17.100000000000001" customHeight="1">
      <c r="A52" s="17"/>
      <c r="B52" s="27"/>
      <c r="C52" s="28"/>
      <c r="D52" s="29"/>
      <c r="E52" s="21"/>
      <c r="F52" s="30"/>
      <c r="G52" s="31"/>
      <c r="H52" s="21"/>
      <c r="I52" s="32">
        <f t="shared" si="0"/>
        <v>6</v>
      </c>
      <c r="J52" s="40">
        <f t="shared" si="1"/>
        <v>454</v>
      </c>
      <c r="K52" s="33">
        <f t="shared" si="2"/>
        <v>2724</v>
      </c>
      <c r="L52" s="34"/>
    </row>
    <row r="53" spans="1:12" ht="17.100000000000001" customHeight="1">
      <c r="A53" s="17"/>
      <c r="B53" s="27"/>
      <c r="C53" s="28"/>
      <c r="D53" s="29"/>
      <c r="E53" s="21"/>
      <c r="F53" s="30"/>
      <c r="G53" s="31"/>
      <c r="H53" s="21"/>
      <c r="I53" s="32">
        <f t="shared" si="0"/>
        <v>6</v>
      </c>
      <c r="J53" s="40">
        <f t="shared" si="1"/>
        <v>454</v>
      </c>
      <c r="K53" s="33">
        <f t="shared" si="2"/>
        <v>2724</v>
      </c>
      <c r="L53" s="34"/>
    </row>
    <row r="54" spans="1:12" ht="17.100000000000001" customHeight="1">
      <c r="A54" s="17"/>
      <c r="B54" s="27"/>
      <c r="C54" s="28"/>
      <c r="D54" s="29"/>
      <c r="E54" s="21"/>
      <c r="F54" s="30"/>
      <c r="G54" s="31"/>
      <c r="H54" s="21"/>
      <c r="I54" s="32">
        <f t="shared" si="0"/>
        <v>6</v>
      </c>
      <c r="J54" s="40">
        <f t="shared" si="1"/>
        <v>454</v>
      </c>
      <c r="K54" s="33">
        <f t="shared" si="2"/>
        <v>2724</v>
      </c>
      <c r="L54" s="34"/>
    </row>
    <row r="55" spans="1:12" ht="17.100000000000001" customHeight="1">
      <c r="A55" s="17"/>
      <c r="B55" s="27"/>
      <c r="C55" s="28"/>
      <c r="D55" s="29"/>
      <c r="E55" s="21"/>
      <c r="F55" s="30"/>
      <c r="G55" s="31"/>
      <c r="H55" s="21"/>
      <c r="I55" s="32">
        <f t="shared" si="0"/>
        <v>6</v>
      </c>
      <c r="J55" s="40">
        <f t="shared" si="1"/>
        <v>454</v>
      </c>
      <c r="K55" s="33">
        <f t="shared" si="2"/>
        <v>2724</v>
      </c>
      <c r="L55" s="34"/>
    </row>
    <row r="56" spans="1:12" ht="17.100000000000001" customHeight="1">
      <c r="A56" s="17"/>
      <c r="B56" s="27"/>
      <c r="C56" s="28"/>
      <c r="D56" s="29"/>
      <c r="E56" s="21"/>
      <c r="F56" s="30"/>
      <c r="G56" s="31"/>
      <c r="H56" s="21"/>
      <c r="I56" s="32">
        <f t="shared" si="0"/>
        <v>6</v>
      </c>
      <c r="J56" s="40">
        <f t="shared" si="1"/>
        <v>454</v>
      </c>
      <c r="K56" s="33">
        <f t="shared" si="2"/>
        <v>2724</v>
      </c>
      <c r="L56" s="34"/>
    </row>
    <row r="57" spans="1:12" ht="17.100000000000001" customHeight="1">
      <c r="A57" s="17"/>
      <c r="B57" s="27"/>
      <c r="C57" s="28"/>
      <c r="D57" s="29"/>
      <c r="E57" s="21"/>
      <c r="F57" s="30"/>
      <c r="G57" s="31"/>
      <c r="H57" s="21"/>
      <c r="I57" s="32">
        <f t="shared" si="0"/>
        <v>6</v>
      </c>
      <c r="J57" s="40">
        <f t="shared" si="1"/>
        <v>454</v>
      </c>
      <c r="K57" s="33">
        <f t="shared" si="2"/>
        <v>2724</v>
      </c>
      <c r="L57" s="34"/>
    </row>
    <row r="58" spans="1:12" ht="17.100000000000001" customHeight="1">
      <c r="A58" s="17"/>
      <c r="B58" s="27"/>
      <c r="C58" s="28"/>
      <c r="D58" s="29"/>
      <c r="E58" s="21"/>
      <c r="F58" s="30"/>
      <c r="G58" s="31"/>
      <c r="H58" s="21"/>
      <c r="I58" s="32">
        <f t="shared" si="0"/>
        <v>6</v>
      </c>
      <c r="J58" s="40">
        <f t="shared" si="1"/>
        <v>454</v>
      </c>
      <c r="K58" s="33">
        <f t="shared" si="2"/>
        <v>2724</v>
      </c>
      <c r="L58" s="34"/>
    </row>
    <row r="59" spans="1:12" ht="17.100000000000001" customHeight="1">
      <c r="A59" s="17"/>
      <c r="B59" s="27"/>
      <c r="C59" s="28"/>
      <c r="D59" s="29"/>
      <c r="E59" s="21"/>
      <c r="F59" s="30"/>
      <c r="G59" s="31"/>
      <c r="H59" s="21"/>
      <c r="I59" s="32">
        <f t="shared" si="0"/>
        <v>6</v>
      </c>
      <c r="J59" s="40">
        <f t="shared" si="1"/>
        <v>454</v>
      </c>
      <c r="K59" s="33">
        <f t="shared" si="2"/>
        <v>2724</v>
      </c>
      <c r="L59" s="34"/>
    </row>
    <row r="60" spans="1:12" ht="17.100000000000001" customHeight="1">
      <c r="A60" s="17"/>
      <c r="B60" s="27"/>
      <c r="C60" s="28"/>
      <c r="D60" s="29"/>
      <c r="E60" s="21"/>
      <c r="F60" s="30"/>
      <c r="G60" s="31"/>
      <c r="H60" s="21"/>
      <c r="I60" s="32">
        <f t="shared" si="0"/>
        <v>6</v>
      </c>
      <c r="J60" s="40">
        <f t="shared" si="1"/>
        <v>454</v>
      </c>
      <c r="K60" s="33">
        <f t="shared" si="2"/>
        <v>2724</v>
      </c>
      <c r="L60" s="34"/>
    </row>
    <row r="61" spans="1:12" ht="17.100000000000001" customHeight="1">
      <c r="A61" s="17"/>
      <c r="B61" s="27"/>
      <c r="C61" s="28"/>
      <c r="D61" s="29"/>
      <c r="E61" s="21"/>
      <c r="F61" s="30"/>
      <c r="G61" s="31"/>
      <c r="H61" s="21"/>
      <c r="I61" s="32">
        <f t="shared" si="0"/>
        <v>6</v>
      </c>
      <c r="J61" s="40">
        <f t="shared" si="1"/>
        <v>454</v>
      </c>
      <c r="K61" s="33">
        <f t="shared" si="2"/>
        <v>2724</v>
      </c>
      <c r="L61" s="34"/>
    </row>
    <row r="62" spans="1:12" ht="17.100000000000001" customHeight="1">
      <c r="A62" s="17"/>
      <c r="B62" s="27"/>
      <c r="C62" s="28"/>
      <c r="D62" s="29"/>
      <c r="E62" s="21"/>
      <c r="F62" s="30"/>
      <c r="G62" s="31"/>
      <c r="H62" s="21"/>
      <c r="I62" s="32">
        <f t="shared" si="0"/>
        <v>6</v>
      </c>
      <c r="J62" s="40">
        <f t="shared" si="1"/>
        <v>454</v>
      </c>
      <c r="K62" s="33">
        <f t="shared" si="2"/>
        <v>2724</v>
      </c>
      <c r="L62" s="34"/>
    </row>
    <row r="63" spans="1:12" ht="17.100000000000001" customHeight="1">
      <c r="A63" s="17"/>
      <c r="B63" s="27"/>
      <c r="C63" s="28"/>
      <c r="D63" s="29"/>
      <c r="E63" s="21"/>
      <c r="F63" s="30"/>
      <c r="G63" s="31"/>
      <c r="H63" s="21"/>
      <c r="I63" s="32">
        <f t="shared" si="0"/>
        <v>6</v>
      </c>
      <c r="J63" s="40">
        <f t="shared" si="1"/>
        <v>454</v>
      </c>
      <c r="K63" s="33">
        <f t="shared" si="2"/>
        <v>2724</v>
      </c>
      <c r="L63" s="34"/>
    </row>
    <row r="64" spans="1:12" ht="17.100000000000001" customHeight="1">
      <c r="A64" s="17"/>
      <c r="B64" s="27"/>
      <c r="C64" s="28"/>
      <c r="D64" s="29"/>
      <c r="E64" s="21"/>
      <c r="F64" s="30"/>
      <c r="G64" s="31"/>
      <c r="H64" s="21"/>
      <c r="I64" s="32">
        <f t="shared" si="0"/>
        <v>6</v>
      </c>
      <c r="J64" s="40">
        <f t="shared" si="1"/>
        <v>454</v>
      </c>
      <c r="K64" s="33">
        <f t="shared" si="2"/>
        <v>2724</v>
      </c>
      <c r="L64" s="34"/>
    </row>
    <row r="65" spans="1:12" ht="17.100000000000001" customHeight="1">
      <c r="A65" s="17"/>
      <c r="B65" s="27"/>
      <c r="C65" s="28"/>
      <c r="D65" s="29"/>
      <c r="E65" s="21"/>
      <c r="F65" s="30"/>
      <c r="G65" s="31"/>
      <c r="H65" s="21"/>
      <c r="I65" s="32">
        <f t="shared" si="0"/>
        <v>6</v>
      </c>
      <c r="J65" s="40">
        <f t="shared" si="1"/>
        <v>454</v>
      </c>
      <c r="K65" s="33">
        <f t="shared" si="2"/>
        <v>2724</v>
      </c>
      <c r="L65" s="34"/>
    </row>
    <row r="66" spans="1:12" ht="17.100000000000001" customHeight="1">
      <c r="A66" s="17"/>
      <c r="B66" s="27"/>
      <c r="C66" s="28"/>
      <c r="D66" s="29"/>
      <c r="E66" s="21"/>
      <c r="F66" s="30"/>
      <c r="G66" s="31"/>
      <c r="H66" s="21"/>
      <c r="I66" s="32">
        <f t="shared" si="0"/>
        <v>6</v>
      </c>
      <c r="J66" s="40">
        <f t="shared" si="1"/>
        <v>454</v>
      </c>
      <c r="K66" s="33">
        <f t="shared" si="2"/>
        <v>2724</v>
      </c>
      <c r="L66" s="34"/>
    </row>
    <row r="67" spans="1:12" ht="17.100000000000001" customHeight="1">
      <c r="A67" s="17"/>
      <c r="B67" s="27"/>
      <c r="C67" s="28"/>
      <c r="D67" s="29"/>
      <c r="E67" s="21"/>
      <c r="F67" s="30"/>
      <c r="G67" s="31"/>
      <c r="H67" s="21"/>
      <c r="I67" s="32">
        <f t="shared" si="0"/>
        <v>6</v>
      </c>
      <c r="J67" s="40">
        <f t="shared" si="1"/>
        <v>454</v>
      </c>
      <c r="K67" s="33">
        <f t="shared" si="2"/>
        <v>2724</v>
      </c>
      <c r="L67" s="34"/>
    </row>
    <row r="68" spans="1:12" ht="17.100000000000001" customHeight="1">
      <c r="A68" s="17"/>
      <c r="B68" s="27"/>
      <c r="C68" s="28"/>
      <c r="D68" s="29"/>
      <c r="E68" s="21"/>
      <c r="F68" s="30"/>
      <c r="G68" s="31"/>
      <c r="H68" s="21"/>
      <c r="I68" s="32">
        <f t="shared" si="0"/>
        <v>6</v>
      </c>
      <c r="J68" s="40">
        <f t="shared" si="1"/>
        <v>454</v>
      </c>
      <c r="K68" s="33">
        <f t="shared" si="2"/>
        <v>2724</v>
      </c>
      <c r="L68" s="34"/>
    </row>
    <row r="69" spans="1:12" ht="17.100000000000001" customHeight="1">
      <c r="A69" s="17"/>
      <c r="B69" s="27"/>
      <c r="C69" s="28"/>
      <c r="D69" s="29"/>
      <c r="E69" s="21"/>
      <c r="F69" s="30"/>
      <c r="G69" s="31"/>
      <c r="H69" s="21"/>
      <c r="I69" s="32">
        <f t="shared" si="0"/>
        <v>6</v>
      </c>
      <c r="J69" s="40">
        <f t="shared" si="1"/>
        <v>454</v>
      </c>
      <c r="K69" s="33">
        <f t="shared" si="2"/>
        <v>2724</v>
      </c>
      <c r="L69" s="34"/>
    </row>
    <row r="70" spans="1:12" ht="17.100000000000001" customHeight="1">
      <c r="A70" s="17"/>
      <c r="B70" s="27"/>
      <c r="C70" s="28"/>
      <c r="D70" s="29"/>
      <c r="E70" s="21"/>
      <c r="F70" s="30"/>
      <c r="G70" s="31"/>
      <c r="H70" s="21"/>
      <c r="I70" s="32">
        <f t="shared" si="0"/>
        <v>6</v>
      </c>
      <c r="J70" s="40">
        <f t="shared" si="1"/>
        <v>454</v>
      </c>
      <c r="K70" s="33">
        <f t="shared" si="2"/>
        <v>2724</v>
      </c>
      <c r="L70" s="34"/>
    </row>
    <row r="71" spans="1:12" ht="17.100000000000001" customHeight="1">
      <c r="A71" s="17"/>
      <c r="B71" s="27"/>
      <c r="C71" s="28"/>
      <c r="D71" s="29"/>
      <c r="E71" s="21"/>
      <c r="F71" s="30"/>
      <c r="G71" s="31"/>
      <c r="H71" s="21"/>
      <c r="I71" s="32">
        <f t="shared" si="0"/>
        <v>6</v>
      </c>
      <c r="J71" s="40">
        <f t="shared" si="1"/>
        <v>454</v>
      </c>
      <c r="K71" s="33">
        <f t="shared" si="2"/>
        <v>2724</v>
      </c>
      <c r="L71" s="34"/>
    </row>
    <row r="72" spans="1:12" ht="17.100000000000001" customHeight="1">
      <c r="A72" s="17"/>
      <c r="B72" s="27"/>
      <c r="C72" s="28"/>
      <c r="D72" s="29"/>
      <c r="E72" s="21"/>
      <c r="F72" s="30"/>
      <c r="G72" s="31"/>
      <c r="H72" s="21"/>
      <c r="I72" s="32">
        <f t="shared" si="0"/>
        <v>6</v>
      </c>
      <c r="J72" s="40">
        <f t="shared" si="1"/>
        <v>454</v>
      </c>
      <c r="K72" s="33">
        <f t="shared" si="2"/>
        <v>2724</v>
      </c>
      <c r="L72" s="34"/>
    </row>
    <row r="73" spans="1:12" ht="17.100000000000001" customHeight="1">
      <c r="A73" s="17"/>
      <c r="B73" s="27"/>
      <c r="C73" s="28"/>
      <c r="D73" s="29"/>
      <c r="E73" s="21"/>
      <c r="F73" s="30"/>
      <c r="G73" s="31"/>
      <c r="H73" s="21"/>
      <c r="I73" s="32">
        <f t="shared" si="0"/>
        <v>6</v>
      </c>
      <c r="J73" s="40">
        <f t="shared" si="1"/>
        <v>454</v>
      </c>
      <c r="K73" s="33">
        <f t="shared" si="2"/>
        <v>2724</v>
      </c>
      <c r="L73" s="34"/>
    </row>
    <row r="74" spans="1:12" ht="17.100000000000001" customHeight="1">
      <c r="A74" s="17"/>
      <c r="B74" s="27"/>
      <c r="C74" s="28"/>
      <c r="D74" s="29"/>
      <c r="E74" s="21"/>
      <c r="F74" s="30"/>
      <c r="G74" s="31"/>
      <c r="H74" s="21"/>
      <c r="I74" s="32">
        <f t="shared" si="0"/>
        <v>6</v>
      </c>
      <c r="J74" s="40">
        <f t="shared" si="1"/>
        <v>454</v>
      </c>
      <c r="K74" s="33">
        <f t="shared" si="2"/>
        <v>2724</v>
      </c>
      <c r="L74" s="34"/>
    </row>
    <row r="75" spans="1:12" ht="17.100000000000001" customHeight="1">
      <c r="A75" s="17"/>
      <c r="B75" s="27"/>
      <c r="C75" s="28"/>
      <c r="D75" s="29"/>
      <c r="E75" s="21"/>
      <c r="F75" s="30"/>
      <c r="G75" s="31"/>
      <c r="H75" s="21"/>
      <c r="I75" s="32">
        <f t="shared" si="0"/>
        <v>6</v>
      </c>
      <c r="J75" s="40">
        <f t="shared" si="1"/>
        <v>454</v>
      </c>
      <c r="K75" s="33">
        <f t="shared" si="2"/>
        <v>2724</v>
      </c>
      <c r="L75" s="34"/>
    </row>
    <row r="76" spans="1:12" ht="17.100000000000001" customHeight="1">
      <c r="A76" s="17"/>
      <c r="B76" s="27"/>
      <c r="C76" s="28"/>
      <c r="D76" s="29"/>
      <c r="E76" s="21"/>
      <c r="F76" s="30"/>
      <c r="G76" s="31"/>
      <c r="H76" s="21"/>
      <c r="I76" s="32">
        <f t="shared" si="0"/>
        <v>6</v>
      </c>
      <c r="J76" s="40">
        <f t="shared" si="1"/>
        <v>454</v>
      </c>
      <c r="K76" s="33">
        <f t="shared" si="2"/>
        <v>2724</v>
      </c>
      <c r="L76" s="34"/>
    </row>
    <row r="77" spans="1:12" ht="17.100000000000001" customHeight="1">
      <c r="A77" s="17"/>
      <c r="B77" s="27"/>
      <c r="C77" s="28"/>
      <c r="D77" s="29"/>
      <c r="E77" s="21"/>
      <c r="F77" s="30"/>
      <c r="G77" s="31"/>
      <c r="H77" s="21"/>
      <c r="I77" s="32">
        <f t="shared" si="0"/>
        <v>6</v>
      </c>
      <c r="J77" s="40">
        <f t="shared" si="1"/>
        <v>454</v>
      </c>
      <c r="K77" s="33">
        <f t="shared" si="2"/>
        <v>2724</v>
      </c>
      <c r="L77" s="34"/>
    </row>
    <row r="78" spans="1:12" ht="17.100000000000001" customHeight="1">
      <c r="A78" s="17"/>
      <c r="B78" s="27"/>
      <c r="C78" s="28"/>
      <c r="D78" s="29"/>
      <c r="E78" s="21"/>
      <c r="F78" s="30"/>
      <c r="G78" s="31"/>
      <c r="H78" s="21"/>
      <c r="I78" s="32">
        <f t="shared" si="0"/>
        <v>6</v>
      </c>
      <c r="J78" s="40">
        <f t="shared" si="1"/>
        <v>454</v>
      </c>
      <c r="K78" s="33">
        <f t="shared" si="2"/>
        <v>2724</v>
      </c>
      <c r="L78" s="34"/>
    </row>
    <row r="79" spans="1:12" ht="17.100000000000001" customHeight="1">
      <c r="A79" s="17"/>
      <c r="B79" s="27"/>
      <c r="C79" s="28"/>
      <c r="D79" s="29"/>
      <c r="E79" s="21"/>
      <c r="F79" s="30"/>
      <c r="G79" s="31"/>
      <c r="H79" s="21"/>
      <c r="I79" s="32">
        <f t="shared" si="0"/>
        <v>6</v>
      </c>
      <c r="J79" s="40">
        <f t="shared" si="1"/>
        <v>454</v>
      </c>
      <c r="K79" s="33">
        <f t="shared" si="2"/>
        <v>2724</v>
      </c>
      <c r="L79" s="34"/>
    </row>
    <row r="80" spans="1:12" ht="17.100000000000001" customHeight="1">
      <c r="A80" s="17"/>
      <c r="B80" s="27"/>
      <c r="C80" s="28"/>
      <c r="D80" s="29"/>
      <c r="E80" s="21"/>
      <c r="F80" s="30"/>
      <c r="G80" s="31"/>
      <c r="H80" s="21"/>
      <c r="I80" s="32">
        <f t="shared" si="0"/>
        <v>6</v>
      </c>
      <c r="J80" s="40">
        <f t="shared" si="1"/>
        <v>454</v>
      </c>
      <c r="K80" s="33">
        <f t="shared" si="2"/>
        <v>2724</v>
      </c>
      <c r="L80" s="34"/>
    </row>
    <row r="81" spans="1:12" ht="17.100000000000001" customHeight="1">
      <c r="A81" s="17"/>
      <c r="B81" s="27"/>
      <c r="C81" s="28"/>
      <c r="D81" s="29"/>
      <c r="E81" s="21"/>
      <c r="F81" s="30"/>
      <c r="G81" s="31"/>
      <c r="H81" s="21"/>
      <c r="I81" s="32">
        <f t="shared" ref="I81:I120" si="3">+I80+C81-F81</f>
        <v>6</v>
      </c>
      <c r="J81" s="40">
        <f t="shared" ref="J81:J120" si="4">ROUND(((K80+E81)-H81)/I81,2)</f>
        <v>454</v>
      </c>
      <c r="K81" s="33">
        <f t="shared" ref="K81:K120" si="5">ROUND(I81*J81,2)</f>
        <v>2724</v>
      </c>
      <c r="L81" s="34"/>
    </row>
    <row r="82" spans="1:12" ht="17.100000000000001" customHeight="1">
      <c r="A82" s="17"/>
      <c r="B82" s="27"/>
      <c r="C82" s="28"/>
      <c r="D82" s="29"/>
      <c r="E82" s="21"/>
      <c r="F82" s="30"/>
      <c r="G82" s="31"/>
      <c r="H82" s="21"/>
      <c r="I82" s="32">
        <f t="shared" si="3"/>
        <v>6</v>
      </c>
      <c r="J82" s="40">
        <f t="shared" si="4"/>
        <v>454</v>
      </c>
      <c r="K82" s="33">
        <f t="shared" si="5"/>
        <v>2724</v>
      </c>
      <c r="L82" s="34"/>
    </row>
    <row r="83" spans="1:12" ht="17.100000000000001" customHeight="1">
      <c r="A83" s="17"/>
      <c r="B83" s="27"/>
      <c r="C83" s="28"/>
      <c r="D83" s="29"/>
      <c r="E83" s="21"/>
      <c r="F83" s="30"/>
      <c r="G83" s="31"/>
      <c r="H83" s="21"/>
      <c r="I83" s="32">
        <f t="shared" si="3"/>
        <v>6</v>
      </c>
      <c r="J83" s="40">
        <f t="shared" si="4"/>
        <v>454</v>
      </c>
      <c r="K83" s="33">
        <f t="shared" si="5"/>
        <v>2724</v>
      </c>
      <c r="L83" s="34"/>
    </row>
    <row r="84" spans="1:12" ht="17.100000000000001" customHeight="1">
      <c r="A84" s="17"/>
      <c r="B84" s="27"/>
      <c r="C84" s="28"/>
      <c r="D84" s="29"/>
      <c r="E84" s="21"/>
      <c r="F84" s="30"/>
      <c r="G84" s="31"/>
      <c r="H84" s="21"/>
      <c r="I84" s="32">
        <f t="shared" si="3"/>
        <v>6</v>
      </c>
      <c r="J84" s="40">
        <f t="shared" si="4"/>
        <v>454</v>
      </c>
      <c r="K84" s="33">
        <f t="shared" si="5"/>
        <v>2724</v>
      </c>
      <c r="L84" s="34"/>
    </row>
    <row r="85" spans="1:12" ht="17.100000000000001" customHeight="1">
      <c r="A85" s="17"/>
      <c r="B85" s="27"/>
      <c r="C85" s="28"/>
      <c r="D85" s="29"/>
      <c r="E85" s="21"/>
      <c r="F85" s="30"/>
      <c r="G85" s="31"/>
      <c r="H85" s="21"/>
      <c r="I85" s="32">
        <f t="shared" si="3"/>
        <v>6</v>
      </c>
      <c r="J85" s="40">
        <f t="shared" si="4"/>
        <v>454</v>
      </c>
      <c r="K85" s="33">
        <f t="shared" si="5"/>
        <v>2724</v>
      </c>
      <c r="L85" s="34"/>
    </row>
    <row r="86" spans="1:12" ht="17.100000000000001" customHeight="1">
      <c r="A86" s="17"/>
      <c r="B86" s="27"/>
      <c r="C86" s="28"/>
      <c r="D86" s="29"/>
      <c r="E86" s="21"/>
      <c r="F86" s="30"/>
      <c r="G86" s="31"/>
      <c r="H86" s="21"/>
      <c r="I86" s="32">
        <f t="shared" si="3"/>
        <v>6</v>
      </c>
      <c r="J86" s="40">
        <f t="shared" si="4"/>
        <v>454</v>
      </c>
      <c r="K86" s="33">
        <f t="shared" si="5"/>
        <v>2724</v>
      </c>
      <c r="L86" s="34"/>
    </row>
    <row r="87" spans="1:12" ht="17.100000000000001" customHeight="1">
      <c r="A87" s="17"/>
      <c r="B87" s="27"/>
      <c r="C87" s="28"/>
      <c r="D87" s="29"/>
      <c r="E87" s="21"/>
      <c r="F87" s="30"/>
      <c r="G87" s="31"/>
      <c r="H87" s="21"/>
      <c r="I87" s="32">
        <f t="shared" si="3"/>
        <v>6</v>
      </c>
      <c r="J87" s="40">
        <f t="shared" si="4"/>
        <v>454</v>
      </c>
      <c r="K87" s="33">
        <f t="shared" si="5"/>
        <v>2724</v>
      </c>
      <c r="L87" s="34"/>
    </row>
    <row r="88" spans="1:12" ht="17.100000000000001" customHeight="1">
      <c r="A88" s="17"/>
      <c r="B88" s="27"/>
      <c r="C88" s="28"/>
      <c r="D88" s="29"/>
      <c r="E88" s="21"/>
      <c r="F88" s="30"/>
      <c r="G88" s="31"/>
      <c r="H88" s="21"/>
      <c r="I88" s="32">
        <f t="shared" si="3"/>
        <v>6</v>
      </c>
      <c r="J88" s="40">
        <f t="shared" si="4"/>
        <v>454</v>
      </c>
      <c r="K88" s="33">
        <f t="shared" si="5"/>
        <v>2724</v>
      </c>
      <c r="L88" s="34"/>
    </row>
    <row r="89" spans="1:12" ht="17.100000000000001" customHeight="1">
      <c r="A89" s="17"/>
      <c r="B89" s="27"/>
      <c r="C89" s="28"/>
      <c r="D89" s="29"/>
      <c r="E89" s="21"/>
      <c r="F89" s="30"/>
      <c r="G89" s="31"/>
      <c r="H89" s="21"/>
      <c r="I89" s="32">
        <f t="shared" si="3"/>
        <v>6</v>
      </c>
      <c r="J89" s="40">
        <f t="shared" si="4"/>
        <v>454</v>
      </c>
      <c r="K89" s="33">
        <f t="shared" si="5"/>
        <v>2724</v>
      </c>
      <c r="L89" s="34"/>
    </row>
    <row r="90" spans="1:12" ht="17.100000000000001" customHeight="1">
      <c r="A90" s="17"/>
      <c r="B90" s="27"/>
      <c r="C90" s="28"/>
      <c r="D90" s="29"/>
      <c r="E90" s="21"/>
      <c r="F90" s="30"/>
      <c r="G90" s="31"/>
      <c r="H90" s="21"/>
      <c r="I90" s="32">
        <f t="shared" si="3"/>
        <v>6</v>
      </c>
      <c r="J90" s="40">
        <f t="shared" si="4"/>
        <v>454</v>
      </c>
      <c r="K90" s="33">
        <f t="shared" si="5"/>
        <v>2724</v>
      </c>
      <c r="L90" s="34"/>
    </row>
    <row r="91" spans="1:12" ht="17.100000000000001" customHeight="1">
      <c r="A91" s="17"/>
      <c r="B91" s="27"/>
      <c r="C91" s="28"/>
      <c r="D91" s="29"/>
      <c r="E91" s="21"/>
      <c r="F91" s="30"/>
      <c r="G91" s="31"/>
      <c r="H91" s="21"/>
      <c r="I91" s="32">
        <f t="shared" si="3"/>
        <v>6</v>
      </c>
      <c r="J91" s="40">
        <f t="shared" si="4"/>
        <v>454</v>
      </c>
      <c r="K91" s="33">
        <f t="shared" si="5"/>
        <v>2724</v>
      </c>
      <c r="L91" s="34"/>
    </row>
    <row r="92" spans="1:12" ht="17.100000000000001" customHeight="1">
      <c r="A92" s="17"/>
      <c r="B92" s="27"/>
      <c r="C92" s="28"/>
      <c r="D92" s="29"/>
      <c r="E92" s="21"/>
      <c r="F92" s="30"/>
      <c r="G92" s="31"/>
      <c r="H92" s="21"/>
      <c r="I92" s="32">
        <f t="shared" si="3"/>
        <v>6</v>
      </c>
      <c r="J92" s="40">
        <f t="shared" si="4"/>
        <v>454</v>
      </c>
      <c r="K92" s="33">
        <f t="shared" si="5"/>
        <v>2724</v>
      </c>
      <c r="L92" s="34"/>
    </row>
    <row r="93" spans="1:12" ht="17.100000000000001" customHeight="1">
      <c r="A93" s="17"/>
      <c r="B93" s="27"/>
      <c r="C93" s="28"/>
      <c r="D93" s="29"/>
      <c r="E93" s="21"/>
      <c r="F93" s="30"/>
      <c r="G93" s="31"/>
      <c r="H93" s="21"/>
      <c r="I93" s="32">
        <f t="shared" si="3"/>
        <v>6</v>
      </c>
      <c r="J93" s="40">
        <f t="shared" si="4"/>
        <v>454</v>
      </c>
      <c r="K93" s="33">
        <f t="shared" si="5"/>
        <v>2724</v>
      </c>
      <c r="L93" s="34"/>
    </row>
    <row r="94" spans="1:12" ht="17.100000000000001" customHeight="1">
      <c r="A94" s="17"/>
      <c r="B94" s="27"/>
      <c r="C94" s="28"/>
      <c r="D94" s="29"/>
      <c r="E94" s="21"/>
      <c r="F94" s="30"/>
      <c r="G94" s="31"/>
      <c r="H94" s="21"/>
      <c r="I94" s="32">
        <f t="shared" si="3"/>
        <v>6</v>
      </c>
      <c r="J94" s="40">
        <f t="shared" si="4"/>
        <v>454</v>
      </c>
      <c r="K94" s="33">
        <f t="shared" si="5"/>
        <v>2724</v>
      </c>
      <c r="L94" s="34"/>
    </row>
    <row r="95" spans="1:12" ht="17.100000000000001" customHeight="1">
      <c r="A95" s="17"/>
      <c r="B95" s="27"/>
      <c r="C95" s="28"/>
      <c r="D95" s="29"/>
      <c r="E95" s="21"/>
      <c r="F95" s="30"/>
      <c r="G95" s="31"/>
      <c r="H95" s="21"/>
      <c r="I95" s="32">
        <f t="shared" si="3"/>
        <v>6</v>
      </c>
      <c r="J95" s="40">
        <f t="shared" si="4"/>
        <v>454</v>
      </c>
      <c r="K95" s="33">
        <f t="shared" si="5"/>
        <v>2724</v>
      </c>
      <c r="L95" s="34"/>
    </row>
    <row r="96" spans="1:12" ht="17.100000000000001" customHeight="1">
      <c r="A96" s="17"/>
      <c r="B96" s="27"/>
      <c r="C96" s="28"/>
      <c r="D96" s="29"/>
      <c r="E96" s="21"/>
      <c r="F96" s="30"/>
      <c r="G96" s="31"/>
      <c r="H96" s="21"/>
      <c r="I96" s="32">
        <f t="shared" si="3"/>
        <v>6</v>
      </c>
      <c r="J96" s="40">
        <f t="shared" si="4"/>
        <v>454</v>
      </c>
      <c r="K96" s="33">
        <f t="shared" si="5"/>
        <v>2724</v>
      </c>
      <c r="L96" s="34"/>
    </row>
    <row r="97" spans="1:12" ht="17.100000000000001" customHeight="1">
      <c r="A97" s="17"/>
      <c r="B97" s="27"/>
      <c r="C97" s="28"/>
      <c r="D97" s="29"/>
      <c r="E97" s="21"/>
      <c r="F97" s="30"/>
      <c r="G97" s="31"/>
      <c r="H97" s="21"/>
      <c r="I97" s="32">
        <f t="shared" si="3"/>
        <v>6</v>
      </c>
      <c r="J97" s="40">
        <f t="shared" si="4"/>
        <v>454</v>
      </c>
      <c r="K97" s="33">
        <f t="shared" si="5"/>
        <v>2724</v>
      </c>
      <c r="L97" s="34"/>
    </row>
    <row r="98" spans="1:12" ht="17.100000000000001" customHeight="1">
      <c r="A98" s="17"/>
      <c r="B98" s="27"/>
      <c r="C98" s="28"/>
      <c r="D98" s="29"/>
      <c r="E98" s="21"/>
      <c r="F98" s="30"/>
      <c r="G98" s="31"/>
      <c r="H98" s="21"/>
      <c r="I98" s="32">
        <f t="shared" si="3"/>
        <v>6</v>
      </c>
      <c r="J98" s="40">
        <f t="shared" si="4"/>
        <v>454</v>
      </c>
      <c r="K98" s="33">
        <f t="shared" si="5"/>
        <v>2724</v>
      </c>
      <c r="L98" s="34"/>
    </row>
    <row r="99" spans="1:12" ht="17.100000000000001" customHeight="1">
      <c r="A99" s="17"/>
      <c r="B99" s="27"/>
      <c r="C99" s="28"/>
      <c r="D99" s="29"/>
      <c r="E99" s="21"/>
      <c r="F99" s="30"/>
      <c r="G99" s="31"/>
      <c r="H99" s="21"/>
      <c r="I99" s="32">
        <f t="shared" si="3"/>
        <v>6</v>
      </c>
      <c r="J99" s="40">
        <f t="shared" si="4"/>
        <v>454</v>
      </c>
      <c r="K99" s="33">
        <f t="shared" si="5"/>
        <v>2724</v>
      </c>
      <c r="L99" s="34"/>
    </row>
    <row r="100" spans="1:12" ht="17.100000000000001" customHeight="1">
      <c r="A100" s="17"/>
      <c r="B100" s="27"/>
      <c r="C100" s="28"/>
      <c r="D100" s="29"/>
      <c r="E100" s="21"/>
      <c r="F100" s="30"/>
      <c r="G100" s="31"/>
      <c r="H100" s="21"/>
      <c r="I100" s="32">
        <f t="shared" si="3"/>
        <v>6</v>
      </c>
      <c r="J100" s="40">
        <f t="shared" si="4"/>
        <v>454</v>
      </c>
      <c r="K100" s="33">
        <f t="shared" si="5"/>
        <v>2724</v>
      </c>
      <c r="L100" s="34"/>
    </row>
    <row r="101" spans="1:12" ht="17.100000000000001" customHeight="1">
      <c r="A101" s="17"/>
      <c r="B101" s="27"/>
      <c r="C101" s="28"/>
      <c r="D101" s="29"/>
      <c r="E101" s="21"/>
      <c r="F101" s="30"/>
      <c r="G101" s="31"/>
      <c r="H101" s="21"/>
      <c r="I101" s="32">
        <f t="shared" si="3"/>
        <v>6</v>
      </c>
      <c r="J101" s="40">
        <f t="shared" si="4"/>
        <v>454</v>
      </c>
      <c r="K101" s="33">
        <f t="shared" si="5"/>
        <v>2724</v>
      </c>
      <c r="L101" s="34"/>
    </row>
    <row r="102" spans="1:12" ht="17.100000000000001" customHeight="1">
      <c r="A102" s="17"/>
      <c r="B102" s="27"/>
      <c r="C102" s="28"/>
      <c r="D102" s="29"/>
      <c r="E102" s="21"/>
      <c r="F102" s="30"/>
      <c r="G102" s="31"/>
      <c r="H102" s="21"/>
      <c r="I102" s="32">
        <f t="shared" si="3"/>
        <v>6</v>
      </c>
      <c r="J102" s="40">
        <f t="shared" si="4"/>
        <v>454</v>
      </c>
      <c r="K102" s="33">
        <f t="shared" si="5"/>
        <v>2724</v>
      </c>
      <c r="L102" s="34"/>
    </row>
    <row r="103" spans="1:12" ht="17.100000000000001" customHeight="1">
      <c r="A103" s="17"/>
      <c r="B103" s="27"/>
      <c r="C103" s="28"/>
      <c r="D103" s="29"/>
      <c r="E103" s="21"/>
      <c r="F103" s="30"/>
      <c r="G103" s="31"/>
      <c r="H103" s="21"/>
      <c r="I103" s="32">
        <f t="shared" si="3"/>
        <v>6</v>
      </c>
      <c r="J103" s="40">
        <f t="shared" si="4"/>
        <v>454</v>
      </c>
      <c r="K103" s="33">
        <f t="shared" si="5"/>
        <v>2724</v>
      </c>
      <c r="L103" s="34"/>
    </row>
    <row r="104" spans="1:12" ht="17.100000000000001" customHeight="1">
      <c r="A104" s="17"/>
      <c r="B104" s="27"/>
      <c r="C104" s="28"/>
      <c r="D104" s="29"/>
      <c r="E104" s="21"/>
      <c r="F104" s="30"/>
      <c r="G104" s="31"/>
      <c r="H104" s="21"/>
      <c r="I104" s="32">
        <f t="shared" si="3"/>
        <v>6</v>
      </c>
      <c r="J104" s="40">
        <f t="shared" si="4"/>
        <v>454</v>
      </c>
      <c r="K104" s="33">
        <f t="shared" si="5"/>
        <v>2724</v>
      </c>
      <c r="L104" s="34"/>
    </row>
    <row r="105" spans="1:12" ht="17.100000000000001" customHeight="1">
      <c r="A105" s="17"/>
      <c r="B105" s="27"/>
      <c r="C105" s="28"/>
      <c r="D105" s="29"/>
      <c r="E105" s="21"/>
      <c r="F105" s="30"/>
      <c r="G105" s="31"/>
      <c r="H105" s="21"/>
      <c r="I105" s="32">
        <f t="shared" si="3"/>
        <v>6</v>
      </c>
      <c r="J105" s="40">
        <f t="shared" si="4"/>
        <v>454</v>
      </c>
      <c r="K105" s="33">
        <f t="shared" si="5"/>
        <v>2724</v>
      </c>
      <c r="L105" s="34"/>
    </row>
    <row r="106" spans="1:12" ht="17.100000000000001" customHeight="1">
      <c r="A106" s="17"/>
      <c r="B106" s="27"/>
      <c r="C106" s="28"/>
      <c r="D106" s="29"/>
      <c r="E106" s="21"/>
      <c r="F106" s="30"/>
      <c r="G106" s="31"/>
      <c r="H106" s="21"/>
      <c r="I106" s="32">
        <f t="shared" si="3"/>
        <v>6</v>
      </c>
      <c r="J106" s="40">
        <f t="shared" si="4"/>
        <v>454</v>
      </c>
      <c r="K106" s="33">
        <f t="shared" si="5"/>
        <v>2724</v>
      </c>
      <c r="L106" s="34"/>
    </row>
    <row r="107" spans="1:12" ht="17.100000000000001" customHeight="1">
      <c r="A107" s="17"/>
      <c r="B107" s="27"/>
      <c r="C107" s="28"/>
      <c r="D107" s="29"/>
      <c r="E107" s="21"/>
      <c r="F107" s="30"/>
      <c r="G107" s="31"/>
      <c r="H107" s="21"/>
      <c r="I107" s="32">
        <f t="shared" si="3"/>
        <v>6</v>
      </c>
      <c r="J107" s="40">
        <f t="shared" si="4"/>
        <v>454</v>
      </c>
      <c r="K107" s="33">
        <f t="shared" si="5"/>
        <v>2724</v>
      </c>
      <c r="L107" s="34"/>
    </row>
    <row r="108" spans="1:12" ht="17.100000000000001" customHeight="1">
      <c r="A108" s="17"/>
      <c r="B108" s="27"/>
      <c r="C108" s="28"/>
      <c r="D108" s="29"/>
      <c r="E108" s="21"/>
      <c r="F108" s="30"/>
      <c r="G108" s="31"/>
      <c r="H108" s="21"/>
      <c r="I108" s="32">
        <f t="shared" si="3"/>
        <v>6</v>
      </c>
      <c r="J108" s="40">
        <f t="shared" si="4"/>
        <v>454</v>
      </c>
      <c r="K108" s="33">
        <f t="shared" si="5"/>
        <v>2724</v>
      </c>
      <c r="L108" s="34"/>
    </row>
    <row r="109" spans="1:12" ht="17.100000000000001" customHeight="1">
      <c r="A109" s="17"/>
      <c r="B109" s="27"/>
      <c r="C109" s="28"/>
      <c r="D109" s="29"/>
      <c r="E109" s="21"/>
      <c r="F109" s="30"/>
      <c r="G109" s="31"/>
      <c r="H109" s="21"/>
      <c r="I109" s="32">
        <f t="shared" si="3"/>
        <v>6</v>
      </c>
      <c r="J109" s="40">
        <f t="shared" si="4"/>
        <v>454</v>
      </c>
      <c r="K109" s="33">
        <f t="shared" si="5"/>
        <v>2724</v>
      </c>
      <c r="L109" s="34"/>
    </row>
    <row r="110" spans="1:12" ht="17.100000000000001" customHeight="1">
      <c r="A110" s="17"/>
      <c r="B110" s="27"/>
      <c r="C110" s="28"/>
      <c r="D110" s="29"/>
      <c r="E110" s="21"/>
      <c r="F110" s="30"/>
      <c r="G110" s="31"/>
      <c r="H110" s="21"/>
      <c r="I110" s="32">
        <f t="shared" si="3"/>
        <v>6</v>
      </c>
      <c r="J110" s="40">
        <f t="shared" si="4"/>
        <v>454</v>
      </c>
      <c r="K110" s="33">
        <f t="shared" si="5"/>
        <v>2724</v>
      </c>
      <c r="L110" s="34"/>
    </row>
    <row r="111" spans="1:12" ht="17.100000000000001" customHeight="1">
      <c r="A111" s="17"/>
      <c r="B111" s="27"/>
      <c r="C111" s="28"/>
      <c r="D111" s="29"/>
      <c r="E111" s="21"/>
      <c r="F111" s="30"/>
      <c r="G111" s="31"/>
      <c r="H111" s="21"/>
      <c r="I111" s="32">
        <f t="shared" si="3"/>
        <v>6</v>
      </c>
      <c r="J111" s="40">
        <f t="shared" si="4"/>
        <v>454</v>
      </c>
      <c r="K111" s="33">
        <f t="shared" si="5"/>
        <v>2724</v>
      </c>
      <c r="L111" s="34"/>
    </row>
    <row r="112" spans="1:12" ht="17.100000000000001" customHeight="1">
      <c r="A112" s="17"/>
      <c r="B112" s="27"/>
      <c r="C112" s="28"/>
      <c r="D112" s="29"/>
      <c r="E112" s="21"/>
      <c r="F112" s="30"/>
      <c r="G112" s="31"/>
      <c r="H112" s="21"/>
      <c r="I112" s="32">
        <f t="shared" si="3"/>
        <v>6</v>
      </c>
      <c r="J112" s="40">
        <f t="shared" si="4"/>
        <v>454</v>
      </c>
      <c r="K112" s="33">
        <f t="shared" si="5"/>
        <v>2724</v>
      </c>
      <c r="L112" s="34"/>
    </row>
    <row r="113" spans="1:12" ht="17.100000000000001" customHeight="1">
      <c r="A113" s="17"/>
      <c r="B113" s="27"/>
      <c r="C113" s="28"/>
      <c r="D113" s="29"/>
      <c r="E113" s="21"/>
      <c r="F113" s="30"/>
      <c r="G113" s="31"/>
      <c r="H113" s="21"/>
      <c r="I113" s="32">
        <f t="shared" si="3"/>
        <v>6</v>
      </c>
      <c r="J113" s="40">
        <f t="shared" si="4"/>
        <v>454</v>
      </c>
      <c r="K113" s="33">
        <f t="shared" si="5"/>
        <v>2724</v>
      </c>
      <c r="L113" s="34"/>
    </row>
    <row r="114" spans="1:12" ht="17.100000000000001" customHeight="1">
      <c r="A114" s="17"/>
      <c r="B114" s="27"/>
      <c r="C114" s="28"/>
      <c r="D114" s="29"/>
      <c r="E114" s="21"/>
      <c r="F114" s="30"/>
      <c r="G114" s="31"/>
      <c r="H114" s="21"/>
      <c r="I114" s="32">
        <f t="shared" si="3"/>
        <v>6</v>
      </c>
      <c r="J114" s="40">
        <f t="shared" si="4"/>
        <v>454</v>
      </c>
      <c r="K114" s="33">
        <f t="shared" si="5"/>
        <v>2724</v>
      </c>
      <c r="L114" s="34"/>
    </row>
    <row r="115" spans="1:12" ht="17.100000000000001" customHeight="1">
      <c r="A115" s="17"/>
      <c r="B115" s="27"/>
      <c r="C115" s="28"/>
      <c r="D115" s="29"/>
      <c r="E115" s="21"/>
      <c r="F115" s="30"/>
      <c r="G115" s="31"/>
      <c r="H115" s="21"/>
      <c r="I115" s="32">
        <f t="shared" si="3"/>
        <v>6</v>
      </c>
      <c r="J115" s="40">
        <f t="shared" si="4"/>
        <v>454</v>
      </c>
      <c r="K115" s="33">
        <f t="shared" si="5"/>
        <v>2724</v>
      </c>
      <c r="L115" s="34"/>
    </row>
    <row r="116" spans="1:12" ht="17.100000000000001" customHeight="1">
      <c r="A116" s="17"/>
      <c r="B116" s="27"/>
      <c r="C116" s="28"/>
      <c r="D116" s="29"/>
      <c r="E116" s="21"/>
      <c r="F116" s="30"/>
      <c r="G116" s="31"/>
      <c r="H116" s="21"/>
      <c r="I116" s="32">
        <f t="shared" si="3"/>
        <v>6</v>
      </c>
      <c r="J116" s="40">
        <f t="shared" si="4"/>
        <v>454</v>
      </c>
      <c r="K116" s="33">
        <f t="shared" si="5"/>
        <v>2724</v>
      </c>
      <c r="L116" s="34"/>
    </row>
    <row r="117" spans="1:12" ht="17.100000000000001" customHeight="1">
      <c r="A117" s="17"/>
      <c r="B117" s="27"/>
      <c r="C117" s="28"/>
      <c r="D117" s="29"/>
      <c r="E117" s="21"/>
      <c r="F117" s="30"/>
      <c r="G117" s="31"/>
      <c r="H117" s="21"/>
      <c r="I117" s="32">
        <f t="shared" si="3"/>
        <v>6</v>
      </c>
      <c r="J117" s="40">
        <f t="shared" si="4"/>
        <v>454</v>
      </c>
      <c r="K117" s="33">
        <f t="shared" si="5"/>
        <v>2724</v>
      </c>
      <c r="L117" s="34"/>
    </row>
    <row r="118" spans="1:12" ht="17.100000000000001" customHeight="1">
      <c r="A118" s="17"/>
      <c r="B118" s="27"/>
      <c r="C118" s="28"/>
      <c r="D118" s="29"/>
      <c r="E118" s="21"/>
      <c r="F118" s="30"/>
      <c r="G118" s="31"/>
      <c r="H118" s="21"/>
      <c r="I118" s="32">
        <f t="shared" si="3"/>
        <v>6</v>
      </c>
      <c r="J118" s="40">
        <f t="shared" si="4"/>
        <v>454</v>
      </c>
      <c r="K118" s="33">
        <f t="shared" si="5"/>
        <v>2724</v>
      </c>
      <c r="L118" s="34"/>
    </row>
    <row r="119" spans="1:12" ht="17.100000000000001" customHeight="1">
      <c r="A119" s="17"/>
      <c r="B119" s="27"/>
      <c r="C119" s="28"/>
      <c r="D119" s="29"/>
      <c r="E119" s="21"/>
      <c r="F119" s="30"/>
      <c r="G119" s="31"/>
      <c r="H119" s="21"/>
      <c r="I119" s="32">
        <f t="shared" si="3"/>
        <v>6</v>
      </c>
      <c r="J119" s="40">
        <f t="shared" si="4"/>
        <v>454</v>
      </c>
      <c r="K119" s="33">
        <f t="shared" si="5"/>
        <v>2724</v>
      </c>
      <c r="L119" s="34"/>
    </row>
    <row r="120" spans="1:12" ht="17.100000000000001" customHeight="1">
      <c r="A120" s="17"/>
      <c r="B120" s="27"/>
      <c r="C120" s="28"/>
      <c r="D120" s="29"/>
      <c r="E120" s="21"/>
      <c r="F120" s="30"/>
      <c r="G120" s="31"/>
      <c r="H120" s="21"/>
      <c r="I120" s="32">
        <f t="shared" si="3"/>
        <v>6</v>
      </c>
      <c r="J120" s="40">
        <f t="shared" si="4"/>
        <v>454</v>
      </c>
      <c r="K120" s="33">
        <f t="shared" si="5"/>
        <v>2724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tabColor rgb="FF7030A0"/>
    <pageSetUpPr fitToPage="1"/>
  </sheetPr>
  <dimension ref="A1:M120"/>
  <sheetViews>
    <sheetView topLeftCell="A5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5703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202</v>
      </c>
      <c r="F8" s="10"/>
      <c r="G8" s="10"/>
      <c r="H8" s="38"/>
      <c r="I8" s="9" t="s">
        <v>7</v>
      </c>
      <c r="J8" s="10"/>
      <c r="K8" s="10" t="s">
        <v>199</v>
      </c>
      <c r="L8" s="11"/>
    </row>
    <row r="9" spans="1:13" ht="15" customHeight="1">
      <c r="A9" s="12" t="s">
        <v>9</v>
      </c>
      <c r="D9" s="10" t="s">
        <v>198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15</v>
      </c>
      <c r="J14" s="25">
        <v>454</v>
      </c>
      <c r="K14" s="21">
        <f>J14*I14</f>
        <v>6810</v>
      </c>
      <c r="L14" s="26"/>
    </row>
    <row r="15" spans="1:13" ht="17.100000000000001" customHeight="1">
      <c r="A15" s="194">
        <v>45300</v>
      </c>
      <c r="B15" s="207" t="s">
        <v>583</v>
      </c>
      <c r="C15" s="196"/>
      <c r="D15" s="197"/>
      <c r="E15" s="198"/>
      <c r="F15" s="199">
        <v>1</v>
      </c>
      <c r="G15" s="208">
        <f>J14</f>
        <v>454</v>
      </c>
      <c r="H15" s="198">
        <f>F15*G15</f>
        <v>454</v>
      </c>
      <c r="I15" s="201">
        <f>+I14+C15-F15</f>
        <v>14</v>
      </c>
      <c r="J15" s="202">
        <f>ROUND(((K14+E15)-H15)/I15,2)</f>
        <v>454</v>
      </c>
      <c r="K15" s="203">
        <f>ROUND(I15*J15,2)</f>
        <v>6356</v>
      </c>
      <c r="L15" s="204"/>
      <c r="M15" s="205" t="s">
        <v>594</v>
      </c>
    </row>
    <row r="16" spans="1:13" ht="17.100000000000001" customHeight="1">
      <c r="A16" s="194">
        <v>45418</v>
      </c>
      <c r="B16" s="227" t="s">
        <v>583</v>
      </c>
      <c r="C16" s="224"/>
      <c r="D16" s="219"/>
      <c r="E16" s="198"/>
      <c r="F16" s="225">
        <v>1</v>
      </c>
      <c r="G16" s="208">
        <f>J15</f>
        <v>454</v>
      </c>
      <c r="H16" s="198">
        <f>F16*G16</f>
        <v>454</v>
      </c>
      <c r="I16" s="201">
        <f>+I15+C16-F16</f>
        <v>13</v>
      </c>
      <c r="J16" s="202">
        <f>ROUND(((K15+E16)-H16)/I16,2)</f>
        <v>454</v>
      </c>
      <c r="K16" s="203">
        <f>ROUND(I16*J16,2)</f>
        <v>5902</v>
      </c>
      <c r="L16" s="226"/>
      <c r="M16" s="205" t="s">
        <v>872</v>
      </c>
    </row>
    <row r="17" spans="1:13" ht="17.100000000000001" customHeight="1">
      <c r="A17" s="17">
        <v>45490</v>
      </c>
      <c r="B17" s="227" t="s">
        <v>605</v>
      </c>
      <c r="C17" s="19"/>
      <c r="D17" s="20"/>
      <c r="E17" s="21"/>
      <c r="F17" s="22">
        <v>8</v>
      </c>
      <c r="G17" s="208">
        <f>J16</f>
        <v>454</v>
      </c>
      <c r="H17" s="198">
        <f>F17*G17</f>
        <v>3632</v>
      </c>
      <c r="I17" s="201">
        <f>+I16+C17-F17</f>
        <v>5</v>
      </c>
      <c r="J17" s="202">
        <f>ROUND(((K16+E17)-H17)/I17,2)</f>
        <v>454</v>
      </c>
      <c r="K17" s="203">
        <f>ROUND(I17*J17,2)</f>
        <v>2270</v>
      </c>
      <c r="L17" s="26"/>
      <c r="M17" s="165" t="s">
        <v>1080</v>
      </c>
    </row>
    <row r="18" spans="1:13" ht="17.100000000000001" customHeight="1">
      <c r="A18" s="17"/>
      <c r="B18" s="27"/>
      <c r="C18" s="28"/>
      <c r="D18" s="29"/>
      <c r="E18" s="21"/>
      <c r="F18" s="30"/>
      <c r="G18" s="31"/>
      <c r="H18" s="21"/>
      <c r="I18" s="32">
        <f t="shared" ref="I18:I80" si="0">+I17+C18-F18</f>
        <v>5</v>
      </c>
      <c r="J18" s="40">
        <f t="shared" ref="J18:J80" si="1">ROUND(((K17+E18)-H18)/I18,2)</f>
        <v>454</v>
      </c>
      <c r="K18" s="33">
        <f t="shared" ref="K18:K80" si="2">ROUND(I18*J18,2)</f>
        <v>2270</v>
      </c>
      <c r="L18" s="34"/>
    </row>
    <row r="19" spans="1:13" ht="17.100000000000001" customHeight="1">
      <c r="A19" s="17"/>
      <c r="B19" s="27"/>
      <c r="C19" s="28"/>
      <c r="D19" s="29"/>
      <c r="E19" s="21"/>
      <c r="F19" s="30"/>
      <c r="G19" s="31"/>
      <c r="H19" s="21"/>
      <c r="I19" s="32">
        <f t="shared" si="0"/>
        <v>5</v>
      </c>
      <c r="J19" s="40">
        <f t="shared" si="1"/>
        <v>454</v>
      </c>
      <c r="K19" s="33">
        <f t="shared" si="2"/>
        <v>2270</v>
      </c>
      <c r="L19" s="34"/>
    </row>
    <row r="20" spans="1:13" ht="17.100000000000001" customHeight="1">
      <c r="A20" s="17"/>
      <c r="B20" s="27"/>
      <c r="C20" s="28"/>
      <c r="D20" s="29"/>
      <c r="E20" s="21"/>
      <c r="F20" s="30"/>
      <c r="G20" s="31"/>
      <c r="H20" s="21"/>
      <c r="I20" s="32">
        <f t="shared" si="0"/>
        <v>5</v>
      </c>
      <c r="J20" s="40">
        <f t="shared" si="1"/>
        <v>454</v>
      </c>
      <c r="K20" s="33">
        <f t="shared" si="2"/>
        <v>2270</v>
      </c>
      <c r="L20" s="34"/>
    </row>
    <row r="21" spans="1:13" ht="17.100000000000001" customHeight="1">
      <c r="A21" s="17"/>
      <c r="B21" s="27"/>
      <c r="C21" s="28"/>
      <c r="D21" s="29"/>
      <c r="E21" s="21"/>
      <c r="F21" s="30"/>
      <c r="G21" s="31"/>
      <c r="H21" s="21"/>
      <c r="I21" s="32">
        <f t="shared" si="0"/>
        <v>5</v>
      </c>
      <c r="J21" s="40">
        <f t="shared" si="1"/>
        <v>454</v>
      </c>
      <c r="K21" s="33">
        <f t="shared" si="2"/>
        <v>2270</v>
      </c>
      <c r="L21" s="34"/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32">
        <f t="shared" si="0"/>
        <v>5</v>
      </c>
      <c r="J22" s="40">
        <f t="shared" si="1"/>
        <v>454</v>
      </c>
      <c r="K22" s="33">
        <f t="shared" si="2"/>
        <v>2270</v>
      </c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>
        <f t="shared" si="0"/>
        <v>5</v>
      </c>
      <c r="J23" s="40">
        <f t="shared" si="1"/>
        <v>454</v>
      </c>
      <c r="K23" s="33">
        <f t="shared" si="2"/>
        <v>2270</v>
      </c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>
        <f t="shared" si="0"/>
        <v>5</v>
      </c>
      <c r="J24" s="40">
        <f t="shared" si="1"/>
        <v>454</v>
      </c>
      <c r="K24" s="33">
        <f t="shared" si="2"/>
        <v>2270</v>
      </c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>
        <f t="shared" si="0"/>
        <v>5</v>
      </c>
      <c r="J25" s="40">
        <f t="shared" si="1"/>
        <v>454</v>
      </c>
      <c r="K25" s="33">
        <f t="shared" si="2"/>
        <v>2270</v>
      </c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>
        <f t="shared" si="0"/>
        <v>5</v>
      </c>
      <c r="J26" s="40">
        <f t="shared" si="1"/>
        <v>454</v>
      </c>
      <c r="K26" s="33">
        <f t="shared" si="2"/>
        <v>2270</v>
      </c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>
        <f t="shared" si="0"/>
        <v>5</v>
      </c>
      <c r="J27" s="40">
        <f t="shared" si="1"/>
        <v>454</v>
      </c>
      <c r="K27" s="33">
        <f t="shared" si="2"/>
        <v>2270</v>
      </c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>
        <f t="shared" si="0"/>
        <v>5</v>
      </c>
      <c r="J28" s="40">
        <f t="shared" si="1"/>
        <v>454</v>
      </c>
      <c r="K28" s="33">
        <f t="shared" si="2"/>
        <v>2270</v>
      </c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>
        <f t="shared" si="0"/>
        <v>5</v>
      </c>
      <c r="J29" s="40">
        <f t="shared" si="1"/>
        <v>454</v>
      </c>
      <c r="K29" s="33">
        <f t="shared" si="2"/>
        <v>2270</v>
      </c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>
        <f t="shared" si="0"/>
        <v>5</v>
      </c>
      <c r="J30" s="40">
        <f t="shared" si="1"/>
        <v>454</v>
      </c>
      <c r="K30" s="33">
        <f t="shared" si="2"/>
        <v>2270</v>
      </c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>
        <f t="shared" si="0"/>
        <v>5</v>
      </c>
      <c r="J31" s="40">
        <f t="shared" si="1"/>
        <v>454</v>
      </c>
      <c r="K31" s="33">
        <f t="shared" si="2"/>
        <v>2270</v>
      </c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>
        <f t="shared" si="0"/>
        <v>5</v>
      </c>
      <c r="J32" s="40">
        <f t="shared" si="1"/>
        <v>454</v>
      </c>
      <c r="K32" s="33">
        <f t="shared" si="2"/>
        <v>2270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>
        <f t="shared" si="0"/>
        <v>5</v>
      </c>
      <c r="J33" s="40">
        <f t="shared" si="1"/>
        <v>454</v>
      </c>
      <c r="K33" s="33">
        <f t="shared" si="2"/>
        <v>2270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>
        <f t="shared" si="0"/>
        <v>5</v>
      </c>
      <c r="J34" s="40">
        <f t="shared" si="1"/>
        <v>454</v>
      </c>
      <c r="K34" s="33">
        <f t="shared" si="2"/>
        <v>2270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>
        <f t="shared" si="0"/>
        <v>5</v>
      </c>
      <c r="J35" s="40">
        <f t="shared" si="1"/>
        <v>454</v>
      </c>
      <c r="K35" s="33">
        <f t="shared" si="2"/>
        <v>2270</v>
      </c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>
        <f t="shared" si="0"/>
        <v>5</v>
      </c>
      <c r="J36" s="40">
        <f t="shared" si="1"/>
        <v>454</v>
      </c>
      <c r="K36" s="33">
        <f t="shared" si="2"/>
        <v>2270</v>
      </c>
      <c r="L36" s="34"/>
    </row>
    <row r="37" spans="1:12" ht="17.100000000000001" customHeight="1">
      <c r="A37" s="17"/>
      <c r="B37" s="27"/>
      <c r="C37" s="28"/>
      <c r="D37" s="29"/>
      <c r="E37" s="21"/>
      <c r="F37" s="30"/>
      <c r="G37" s="31"/>
      <c r="H37" s="21"/>
      <c r="I37" s="32">
        <f t="shared" si="0"/>
        <v>5</v>
      </c>
      <c r="J37" s="40">
        <f t="shared" si="1"/>
        <v>454</v>
      </c>
      <c r="K37" s="33">
        <f t="shared" si="2"/>
        <v>2270</v>
      </c>
      <c r="L37" s="34"/>
    </row>
    <row r="38" spans="1:12" ht="17.100000000000001" customHeight="1">
      <c r="A38" s="17"/>
      <c r="B38" s="27"/>
      <c r="C38" s="28"/>
      <c r="D38" s="29"/>
      <c r="E38" s="21"/>
      <c r="F38" s="30"/>
      <c r="G38" s="31"/>
      <c r="H38" s="21"/>
      <c r="I38" s="32">
        <f t="shared" si="0"/>
        <v>5</v>
      </c>
      <c r="J38" s="40">
        <f t="shared" si="1"/>
        <v>454</v>
      </c>
      <c r="K38" s="33">
        <f t="shared" si="2"/>
        <v>2270</v>
      </c>
      <c r="L38" s="34"/>
    </row>
    <row r="39" spans="1:12" ht="17.100000000000001" customHeight="1">
      <c r="A39" s="17"/>
      <c r="B39" s="27"/>
      <c r="C39" s="28"/>
      <c r="D39" s="29"/>
      <c r="E39" s="21"/>
      <c r="F39" s="30"/>
      <c r="G39" s="31"/>
      <c r="H39" s="21"/>
      <c r="I39" s="32">
        <f t="shared" si="0"/>
        <v>5</v>
      </c>
      <c r="J39" s="40">
        <f t="shared" si="1"/>
        <v>454</v>
      </c>
      <c r="K39" s="33">
        <f t="shared" si="2"/>
        <v>2270</v>
      </c>
      <c r="L39" s="34"/>
    </row>
    <row r="40" spans="1:12" ht="17.100000000000001" customHeight="1">
      <c r="A40" s="17"/>
      <c r="B40" s="27"/>
      <c r="C40" s="28"/>
      <c r="D40" s="29"/>
      <c r="E40" s="21"/>
      <c r="F40" s="30"/>
      <c r="G40" s="31"/>
      <c r="H40" s="21"/>
      <c r="I40" s="32">
        <f t="shared" si="0"/>
        <v>5</v>
      </c>
      <c r="J40" s="40">
        <f t="shared" si="1"/>
        <v>454</v>
      </c>
      <c r="K40" s="33">
        <f t="shared" si="2"/>
        <v>2270</v>
      </c>
      <c r="L40" s="34"/>
    </row>
    <row r="41" spans="1:12" ht="17.100000000000001" customHeight="1">
      <c r="A41" s="17"/>
      <c r="B41" s="27"/>
      <c r="C41" s="28"/>
      <c r="D41" s="29"/>
      <c r="E41" s="21"/>
      <c r="F41" s="30"/>
      <c r="G41" s="31"/>
      <c r="H41" s="21"/>
      <c r="I41" s="32">
        <f t="shared" si="0"/>
        <v>5</v>
      </c>
      <c r="J41" s="40">
        <f t="shared" si="1"/>
        <v>454</v>
      </c>
      <c r="K41" s="33">
        <f t="shared" si="2"/>
        <v>2270</v>
      </c>
      <c r="L41" s="34"/>
    </row>
    <row r="42" spans="1:12" ht="17.100000000000001" customHeight="1">
      <c r="A42" s="17"/>
      <c r="B42" s="27"/>
      <c r="C42" s="28"/>
      <c r="D42" s="29"/>
      <c r="E42" s="21"/>
      <c r="F42" s="30"/>
      <c r="G42" s="31"/>
      <c r="H42" s="21"/>
      <c r="I42" s="32">
        <f t="shared" si="0"/>
        <v>5</v>
      </c>
      <c r="J42" s="40">
        <f t="shared" si="1"/>
        <v>454</v>
      </c>
      <c r="K42" s="33">
        <f t="shared" si="2"/>
        <v>2270</v>
      </c>
      <c r="L42" s="34"/>
    </row>
    <row r="43" spans="1:12" ht="17.100000000000001" customHeight="1">
      <c r="A43" s="17"/>
      <c r="B43" s="27"/>
      <c r="C43" s="28"/>
      <c r="D43" s="29"/>
      <c r="E43" s="21"/>
      <c r="F43" s="30"/>
      <c r="G43" s="31"/>
      <c r="H43" s="21"/>
      <c r="I43" s="32">
        <f t="shared" si="0"/>
        <v>5</v>
      </c>
      <c r="J43" s="40">
        <f t="shared" si="1"/>
        <v>454</v>
      </c>
      <c r="K43" s="33">
        <f t="shared" si="2"/>
        <v>2270</v>
      </c>
      <c r="L43" s="34"/>
    </row>
    <row r="44" spans="1:12" ht="17.100000000000001" customHeight="1">
      <c r="A44" s="17"/>
      <c r="B44" s="27"/>
      <c r="C44" s="28"/>
      <c r="D44" s="29"/>
      <c r="E44" s="21"/>
      <c r="F44" s="30"/>
      <c r="G44" s="31"/>
      <c r="H44" s="21"/>
      <c r="I44" s="32">
        <f t="shared" si="0"/>
        <v>5</v>
      </c>
      <c r="J44" s="40">
        <f t="shared" si="1"/>
        <v>454</v>
      </c>
      <c r="K44" s="33">
        <f t="shared" si="2"/>
        <v>2270</v>
      </c>
      <c r="L44" s="34"/>
    </row>
    <row r="45" spans="1:12" ht="17.100000000000001" customHeight="1">
      <c r="A45" s="17"/>
      <c r="B45" s="27"/>
      <c r="C45" s="28"/>
      <c r="D45" s="29"/>
      <c r="E45" s="21"/>
      <c r="F45" s="30"/>
      <c r="G45" s="31"/>
      <c r="H45" s="21"/>
      <c r="I45" s="32">
        <f t="shared" si="0"/>
        <v>5</v>
      </c>
      <c r="J45" s="40">
        <f t="shared" si="1"/>
        <v>454</v>
      </c>
      <c r="K45" s="33">
        <f t="shared" si="2"/>
        <v>2270</v>
      </c>
      <c r="L45" s="34"/>
    </row>
    <row r="46" spans="1:12" ht="17.100000000000001" customHeight="1">
      <c r="A46" s="17"/>
      <c r="B46" s="27"/>
      <c r="C46" s="28"/>
      <c r="D46" s="29"/>
      <c r="E46" s="21"/>
      <c r="F46" s="30"/>
      <c r="G46" s="31"/>
      <c r="H46" s="21"/>
      <c r="I46" s="32">
        <f t="shared" si="0"/>
        <v>5</v>
      </c>
      <c r="J46" s="40">
        <f t="shared" si="1"/>
        <v>454</v>
      </c>
      <c r="K46" s="33">
        <f t="shared" si="2"/>
        <v>2270</v>
      </c>
      <c r="L46" s="34"/>
    </row>
    <row r="47" spans="1:12" ht="17.100000000000001" customHeight="1">
      <c r="A47" s="17"/>
      <c r="B47" s="27"/>
      <c r="C47" s="28"/>
      <c r="D47" s="29"/>
      <c r="E47" s="21"/>
      <c r="F47" s="30"/>
      <c r="G47" s="31"/>
      <c r="H47" s="21"/>
      <c r="I47" s="32">
        <f t="shared" si="0"/>
        <v>5</v>
      </c>
      <c r="J47" s="40">
        <f t="shared" si="1"/>
        <v>454</v>
      </c>
      <c r="K47" s="33">
        <f t="shared" si="2"/>
        <v>2270</v>
      </c>
      <c r="L47" s="34"/>
    </row>
    <row r="48" spans="1:12" ht="17.100000000000001" customHeight="1">
      <c r="A48" s="17"/>
      <c r="B48" s="27"/>
      <c r="C48" s="28"/>
      <c r="D48" s="29"/>
      <c r="E48" s="21"/>
      <c r="F48" s="30"/>
      <c r="G48" s="31"/>
      <c r="H48" s="21"/>
      <c r="I48" s="32">
        <f t="shared" si="0"/>
        <v>5</v>
      </c>
      <c r="J48" s="40">
        <f t="shared" si="1"/>
        <v>454</v>
      </c>
      <c r="K48" s="33">
        <f t="shared" si="2"/>
        <v>2270</v>
      </c>
      <c r="L48" s="34"/>
    </row>
    <row r="49" spans="1:12" ht="17.100000000000001" customHeight="1">
      <c r="A49" s="17"/>
      <c r="B49" s="27"/>
      <c r="C49" s="28"/>
      <c r="D49" s="29"/>
      <c r="E49" s="21"/>
      <c r="F49" s="30"/>
      <c r="G49" s="31"/>
      <c r="H49" s="21"/>
      <c r="I49" s="32">
        <f t="shared" si="0"/>
        <v>5</v>
      </c>
      <c r="J49" s="40">
        <f t="shared" si="1"/>
        <v>454</v>
      </c>
      <c r="K49" s="33">
        <f t="shared" si="2"/>
        <v>2270</v>
      </c>
      <c r="L49" s="34"/>
    </row>
    <row r="50" spans="1:12" ht="17.100000000000001" customHeight="1">
      <c r="A50" s="17"/>
      <c r="B50" s="27"/>
      <c r="C50" s="28"/>
      <c r="D50" s="29"/>
      <c r="E50" s="21"/>
      <c r="F50" s="30"/>
      <c r="G50" s="31"/>
      <c r="H50" s="21"/>
      <c r="I50" s="32">
        <f t="shared" si="0"/>
        <v>5</v>
      </c>
      <c r="J50" s="40">
        <f t="shared" si="1"/>
        <v>454</v>
      </c>
      <c r="K50" s="33">
        <f t="shared" si="2"/>
        <v>2270</v>
      </c>
      <c r="L50" s="34"/>
    </row>
    <row r="51" spans="1:12" ht="17.100000000000001" customHeight="1">
      <c r="A51" s="17"/>
      <c r="B51" s="27"/>
      <c r="C51" s="28"/>
      <c r="D51" s="29"/>
      <c r="E51" s="21"/>
      <c r="F51" s="30"/>
      <c r="G51" s="31"/>
      <c r="H51" s="21"/>
      <c r="I51" s="32">
        <f t="shared" si="0"/>
        <v>5</v>
      </c>
      <c r="J51" s="40">
        <f t="shared" si="1"/>
        <v>454</v>
      </c>
      <c r="K51" s="33">
        <f t="shared" si="2"/>
        <v>2270</v>
      </c>
      <c r="L51" s="34"/>
    </row>
    <row r="52" spans="1:12" ht="17.100000000000001" customHeight="1">
      <c r="A52" s="17"/>
      <c r="B52" s="27"/>
      <c r="C52" s="28"/>
      <c r="D52" s="29"/>
      <c r="E52" s="21"/>
      <c r="F52" s="30"/>
      <c r="G52" s="31"/>
      <c r="H52" s="21"/>
      <c r="I52" s="32">
        <f t="shared" si="0"/>
        <v>5</v>
      </c>
      <c r="J52" s="40">
        <f t="shared" si="1"/>
        <v>454</v>
      </c>
      <c r="K52" s="33">
        <f t="shared" si="2"/>
        <v>2270</v>
      </c>
      <c r="L52" s="34"/>
    </row>
    <row r="53" spans="1:12" ht="17.100000000000001" customHeight="1">
      <c r="A53" s="17"/>
      <c r="B53" s="27"/>
      <c r="C53" s="28"/>
      <c r="D53" s="29"/>
      <c r="E53" s="21"/>
      <c r="F53" s="30"/>
      <c r="G53" s="31"/>
      <c r="H53" s="21"/>
      <c r="I53" s="32">
        <f t="shared" si="0"/>
        <v>5</v>
      </c>
      <c r="J53" s="40">
        <f t="shared" si="1"/>
        <v>454</v>
      </c>
      <c r="K53" s="33">
        <f t="shared" si="2"/>
        <v>2270</v>
      </c>
      <c r="L53" s="34"/>
    </row>
    <row r="54" spans="1:12" ht="17.100000000000001" customHeight="1">
      <c r="A54" s="17"/>
      <c r="B54" s="27"/>
      <c r="C54" s="28"/>
      <c r="D54" s="29"/>
      <c r="E54" s="21"/>
      <c r="F54" s="30"/>
      <c r="G54" s="31"/>
      <c r="H54" s="21"/>
      <c r="I54" s="32">
        <f t="shared" si="0"/>
        <v>5</v>
      </c>
      <c r="J54" s="40">
        <f t="shared" si="1"/>
        <v>454</v>
      </c>
      <c r="K54" s="33">
        <f t="shared" si="2"/>
        <v>2270</v>
      </c>
      <c r="L54" s="34"/>
    </row>
    <row r="55" spans="1:12" ht="17.100000000000001" customHeight="1">
      <c r="A55" s="17"/>
      <c r="B55" s="27"/>
      <c r="C55" s="28"/>
      <c r="D55" s="29"/>
      <c r="E55" s="21"/>
      <c r="F55" s="30"/>
      <c r="G55" s="31"/>
      <c r="H55" s="21"/>
      <c r="I55" s="32">
        <f t="shared" si="0"/>
        <v>5</v>
      </c>
      <c r="J55" s="40">
        <f t="shared" si="1"/>
        <v>454</v>
      </c>
      <c r="K55" s="33">
        <f t="shared" si="2"/>
        <v>2270</v>
      </c>
      <c r="L55" s="34"/>
    </row>
    <row r="56" spans="1:12" ht="17.100000000000001" customHeight="1">
      <c r="A56" s="17"/>
      <c r="B56" s="27"/>
      <c r="C56" s="28"/>
      <c r="D56" s="29"/>
      <c r="E56" s="21"/>
      <c r="F56" s="30"/>
      <c r="G56" s="31"/>
      <c r="H56" s="21"/>
      <c r="I56" s="32">
        <f t="shared" si="0"/>
        <v>5</v>
      </c>
      <c r="J56" s="40">
        <f t="shared" si="1"/>
        <v>454</v>
      </c>
      <c r="K56" s="33">
        <f t="shared" si="2"/>
        <v>2270</v>
      </c>
      <c r="L56" s="34"/>
    </row>
    <row r="57" spans="1:12" ht="17.100000000000001" customHeight="1">
      <c r="A57" s="17"/>
      <c r="B57" s="27"/>
      <c r="C57" s="28"/>
      <c r="D57" s="29"/>
      <c r="E57" s="21"/>
      <c r="F57" s="30"/>
      <c r="G57" s="31"/>
      <c r="H57" s="21"/>
      <c r="I57" s="32">
        <f t="shared" si="0"/>
        <v>5</v>
      </c>
      <c r="J57" s="40">
        <f t="shared" si="1"/>
        <v>454</v>
      </c>
      <c r="K57" s="33">
        <f t="shared" si="2"/>
        <v>2270</v>
      </c>
      <c r="L57" s="34"/>
    </row>
    <row r="58" spans="1:12" ht="17.100000000000001" customHeight="1">
      <c r="A58" s="17"/>
      <c r="B58" s="27"/>
      <c r="C58" s="28"/>
      <c r="D58" s="29"/>
      <c r="E58" s="21"/>
      <c r="F58" s="30"/>
      <c r="G58" s="31"/>
      <c r="H58" s="21"/>
      <c r="I58" s="32">
        <f t="shared" si="0"/>
        <v>5</v>
      </c>
      <c r="J58" s="40">
        <f t="shared" si="1"/>
        <v>454</v>
      </c>
      <c r="K58" s="33">
        <f t="shared" si="2"/>
        <v>2270</v>
      </c>
      <c r="L58" s="34"/>
    </row>
    <row r="59" spans="1:12" ht="17.100000000000001" customHeight="1">
      <c r="A59" s="17"/>
      <c r="B59" s="27"/>
      <c r="C59" s="28"/>
      <c r="D59" s="29"/>
      <c r="E59" s="21"/>
      <c r="F59" s="30"/>
      <c r="G59" s="31"/>
      <c r="H59" s="21"/>
      <c r="I59" s="32">
        <f t="shared" si="0"/>
        <v>5</v>
      </c>
      <c r="J59" s="40">
        <f t="shared" si="1"/>
        <v>454</v>
      </c>
      <c r="K59" s="33">
        <f t="shared" si="2"/>
        <v>2270</v>
      </c>
      <c r="L59" s="34"/>
    </row>
    <row r="60" spans="1:12" ht="17.100000000000001" customHeight="1">
      <c r="A60" s="17"/>
      <c r="B60" s="27"/>
      <c r="C60" s="28"/>
      <c r="D60" s="29"/>
      <c r="E60" s="21"/>
      <c r="F60" s="30"/>
      <c r="G60" s="31"/>
      <c r="H60" s="21"/>
      <c r="I60" s="32">
        <f t="shared" si="0"/>
        <v>5</v>
      </c>
      <c r="J60" s="40">
        <f t="shared" si="1"/>
        <v>454</v>
      </c>
      <c r="K60" s="33">
        <f t="shared" si="2"/>
        <v>2270</v>
      </c>
      <c r="L60" s="34"/>
    </row>
    <row r="61" spans="1:12" ht="17.100000000000001" customHeight="1">
      <c r="A61" s="17"/>
      <c r="B61" s="27"/>
      <c r="C61" s="28"/>
      <c r="D61" s="29"/>
      <c r="E61" s="21"/>
      <c r="F61" s="30"/>
      <c r="G61" s="31"/>
      <c r="H61" s="21"/>
      <c r="I61" s="32">
        <f t="shared" si="0"/>
        <v>5</v>
      </c>
      <c r="J61" s="40">
        <f t="shared" si="1"/>
        <v>454</v>
      </c>
      <c r="K61" s="33">
        <f t="shared" si="2"/>
        <v>2270</v>
      </c>
      <c r="L61" s="34"/>
    </row>
    <row r="62" spans="1:12" ht="17.100000000000001" customHeight="1">
      <c r="A62" s="17"/>
      <c r="B62" s="27"/>
      <c r="C62" s="28"/>
      <c r="D62" s="29"/>
      <c r="E62" s="21"/>
      <c r="F62" s="30"/>
      <c r="G62" s="31"/>
      <c r="H62" s="21"/>
      <c r="I62" s="32">
        <f t="shared" si="0"/>
        <v>5</v>
      </c>
      <c r="J62" s="40">
        <f t="shared" si="1"/>
        <v>454</v>
      </c>
      <c r="K62" s="33">
        <f t="shared" si="2"/>
        <v>2270</v>
      </c>
      <c r="L62" s="34"/>
    </row>
    <row r="63" spans="1:12" ht="17.100000000000001" customHeight="1">
      <c r="A63" s="17"/>
      <c r="B63" s="27"/>
      <c r="C63" s="28"/>
      <c r="D63" s="29"/>
      <c r="E63" s="21"/>
      <c r="F63" s="30"/>
      <c r="G63" s="31"/>
      <c r="H63" s="21"/>
      <c r="I63" s="32">
        <f t="shared" si="0"/>
        <v>5</v>
      </c>
      <c r="J63" s="40">
        <f t="shared" si="1"/>
        <v>454</v>
      </c>
      <c r="K63" s="33">
        <f t="shared" si="2"/>
        <v>2270</v>
      </c>
      <c r="L63" s="34"/>
    </row>
    <row r="64" spans="1:12" ht="17.100000000000001" customHeight="1">
      <c r="A64" s="17"/>
      <c r="B64" s="27"/>
      <c r="C64" s="28"/>
      <c r="D64" s="29"/>
      <c r="E64" s="21"/>
      <c r="F64" s="30"/>
      <c r="G64" s="31"/>
      <c r="H64" s="21"/>
      <c r="I64" s="32">
        <f t="shared" si="0"/>
        <v>5</v>
      </c>
      <c r="J64" s="40">
        <f t="shared" si="1"/>
        <v>454</v>
      </c>
      <c r="K64" s="33">
        <f t="shared" si="2"/>
        <v>2270</v>
      </c>
      <c r="L64" s="34"/>
    </row>
    <row r="65" spans="1:12" ht="17.100000000000001" customHeight="1">
      <c r="A65" s="17"/>
      <c r="B65" s="27"/>
      <c r="C65" s="28"/>
      <c r="D65" s="29"/>
      <c r="E65" s="21"/>
      <c r="F65" s="30"/>
      <c r="G65" s="31"/>
      <c r="H65" s="21"/>
      <c r="I65" s="32">
        <f t="shared" si="0"/>
        <v>5</v>
      </c>
      <c r="J65" s="40">
        <f t="shared" si="1"/>
        <v>454</v>
      </c>
      <c r="K65" s="33">
        <f t="shared" si="2"/>
        <v>2270</v>
      </c>
      <c r="L65" s="34"/>
    </row>
    <row r="66" spans="1:12" ht="17.100000000000001" customHeight="1">
      <c r="A66" s="17"/>
      <c r="B66" s="27"/>
      <c r="C66" s="28"/>
      <c r="D66" s="29"/>
      <c r="E66" s="21"/>
      <c r="F66" s="30"/>
      <c r="G66" s="31"/>
      <c r="H66" s="21"/>
      <c r="I66" s="32">
        <f t="shared" si="0"/>
        <v>5</v>
      </c>
      <c r="J66" s="40">
        <f t="shared" si="1"/>
        <v>454</v>
      </c>
      <c r="K66" s="33">
        <f t="shared" si="2"/>
        <v>2270</v>
      </c>
      <c r="L66" s="34"/>
    </row>
    <row r="67" spans="1:12" ht="17.100000000000001" customHeight="1">
      <c r="A67" s="17"/>
      <c r="B67" s="27"/>
      <c r="C67" s="28"/>
      <c r="D67" s="29"/>
      <c r="E67" s="21"/>
      <c r="F67" s="30"/>
      <c r="G67" s="31"/>
      <c r="H67" s="21"/>
      <c r="I67" s="32">
        <f t="shared" si="0"/>
        <v>5</v>
      </c>
      <c r="J67" s="40">
        <f t="shared" si="1"/>
        <v>454</v>
      </c>
      <c r="K67" s="33">
        <f t="shared" si="2"/>
        <v>2270</v>
      </c>
      <c r="L67" s="34"/>
    </row>
    <row r="68" spans="1:12" ht="17.100000000000001" customHeight="1">
      <c r="A68" s="17"/>
      <c r="B68" s="27"/>
      <c r="C68" s="28"/>
      <c r="D68" s="29"/>
      <c r="E68" s="21"/>
      <c r="F68" s="30"/>
      <c r="G68" s="31"/>
      <c r="H68" s="21"/>
      <c r="I68" s="32">
        <f t="shared" si="0"/>
        <v>5</v>
      </c>
      <c r="J68" s="40">
        <f t="shared" si="1"/>
        <v>454</v>
      </c>
      <c r="K68" s="33">
        <f t="shared" si="2"/>
        <v>2270</v>
      </c>
      <c r="L68" s="34"/>
    </row>
    <row r="69" spans="1:12" ht="17.100000000000001" customHeight="1">
      <c r="A69" s="17"/>
      <c r="B69" s="27"/>
      <c r="C69" s="28"/>
      <c r="D69" s="29"/>
      <c r="E69" s="21"/>
      <c r="F69" s="30"/>
      <c r="G69" s="31"/>
      <c r="H69" s="21"/>
      <c r="I69" s="32">
        <f t="shared" si="0"/>
        <v>5</v>
      </c>
      <c r="J69" s="40">
        <f t="shared" si="1"/>
        <v>454</v>
      </c>
      <c r="K69" s="33">
        <f t="shared" si="2"/>
        <v>2270</v>
      </c>
      <c r="L69" s="34"/>
    </row>
    <row r="70" spans="1:12" ht="17.100000000000001" customHeight="1">
      <c r="A70" s="17"/>
      <c r="B70" s="27"/>
      <c r="C70" s="28"/>
      <c r="D70" s="29"/>
      <c r="E70" s="21"/>
      <c r="F70" s="30"/>
      <c r="G70" s="31"/>
      <c r="H70" s="21"/>
      <c r="I70" s="32">
        <f t="shared" si="0"/>
        <v>5</v>
      </c>
      <c r="J70" s="40">
        <f t="shared" si="1"/>
        <v>454</v>
      </c>
      <c r="K70" s="33">
        <f t="shared" si="2"/>
        <v>2270</v>
      </c>
      <c r="L70" s="34"/>
    </row>
    <row r="71" spans="1:12" ht="17.100000000000001" customHeight="1">
      <c r="A71" s="17"/>
      <c r="B71" s="27"/>
      <c r="C71" s="28"/>
      <c r="D71" s="29"/>
      <c r="E71" s="21"/>
      <c r="F71" s="30"/>
      <c r="G71" s="31"/>
      <c r="H71" s="21"/>
      <c r="I71" s="32">
        <f t="shared" si="0"/>
        <v>5</v>
      </c>
      <c r="J71" s="40">
        <f t="shared" si="1"/>
        <v>454</v>
      </c>
      <c r="K71" s="33">
        <f t="shared" si="2"/>
        <v>2270</v>
      </c>
      <c r="L71" s="34"/>
    </row>
    <row r="72" spans="1:12" ht="17.100000000000001" customHeight="1">
      <c r="A72" s="17"/>
      <c r="B72" s="27"/>
      <c r="C72" s="28"/>
      <c r="D72" s="29"/>
      <c r="E72" s="21"/>
      <c r="F72" s="30"/>
      <c r="G72" s="31"/>
      <c r="H72" s="21"/>
      <c r="I72" s="32">
        <f t="shared" si="0"/>
        <v>5</v>
      </c>
      <c r="J72" s="40">
        <f t="shared" si="1"/>
        <v>454</v>
      </c>
      <c r="K72" s="33">
        <f t="shared" si="2"/>
        <v>2270</v>
      </c>
      <c r="L72" s="34"/>
    </row>
    <row r="73" spans="1:12" ht="17.100000000000001" customHeight="1">
      <c r="A73" s="17"/>
      <c r="B73" s="27"/>
      <c r="C73" s="28"/>
      <c r="D73" s="29"/>
      <c r="E73" s="21"/>
      <c r="F73" s="30"/>
      <c r="G73" s="31"/>
      <c r="H73" s="21"/>
      <c r="I73" s="32">
        <f t="shared" si="0"/>
        <v>5</v>
      </c>
      <c r="J73" s="40">
        <f t="shared" si="1"/>
        <v>454</v>
      </c>
      <c r="K73" s="33">
        <f t="shared" si="2"/>
        <v>2270</v>
      </c>
      <c r="L73" s="34"/>
    </row>
    <row r="74" spans="1:12" ht="17.100000000000001" customHeight="1">
      <c r="A74" s="17"/>
      <c r="B74" s="27"/>
      <c r="C74" s="28"/>
      <c r="D74" s="29"/>
      <c r="E74" s="21"/>
      <c r="F74" s="30"/>
      <c r="G74" s="31"/>
      <c r="H74" s="21"/>
      <c r="I74" s="32">
        <f t="shared" si="0"/>
        <v>5</v>
      </c>
      <c r="J74" s="40">
        <f t="shared" si="1"/>
        <v>454</v>
      </c>
      <c r="K74" s="33">
        <f t="shared" si="2"/>
        <v>2270</v>
      </c>
      <c r="L74" s="34"/>
    </row>
    <row r="75" spans="1:12" ht="17.100000000000001" customHeight="1">
      <c r="A75" s="17"/>
      <c r="B75" s="27"/>
      <c r="C75" s="28"/>
      <c r="D75" s="29"/>
      <c r="E75" s="21"/>
      <c r="F75" s="30"/>
      <c r="G75" s="31"/>
      <c r="H75" s="21"/>
      <c r="I75" s="32">
        <f t="shared" si="0"/>
        <v>5</v>
      </c>
      <c r="J75" s="40">
        <f t="shared" si="1"/>
        <v>454</v>
      </c>
      <c r="K75" s="33">
        <f t="shared" si="2"/>
        <v>2270</v>
      </c>
      <c r="L75" s="34"/>
    </row>
    <row r="76" spans="1:12" ht="17.100000000000001" customHeight="1">
      <c r="A76" s="17"/>
      <c r="B76" s="27"/>
      <c r="C76" s="28"/>
      <c r="D76" s="29"/>
      <c r="E76" s="21"/>
      <c r="F76" s="30"/>
      <c r="G76" s="31"/>
      <c r="H76" s="21"/>
      <c r="I76" s="32">
        <f t="shared" si="0"/>
        <v>5</v>
      </c>
      <c r="J76" s="40">
        <f t="shared" si="1"/>
        <v>454</v>
      </c>
      <c r="K76" s="33">
        <f t="shared" si="2"/>
        <v>2270</v>
      </c>
      <c r="L76" s="34"/>
    </row>
    <row r="77" spans="1:12" ht="17.100000000000001" customHeight="1">
      <c r="A77" s="17"/>
      <c r="B77" s="27"/>
      <c r="C77" s="28"/>
      <c r="D77" s="29"/>
      <c r="E77" s="21"/>
      <c r="F77" s="30"/>
      <c r="G77" s="31"/>
      <c r="H77" s="21"/>
      <c r="I77" s="32">
        <f t="shared" si="0"/>
        <v>5</v>
      </c>
      <c r="J77" s="40">
        <f t="shared" si="1"/>
        <v>454</v>
      </c>
      <c r="K77" s="33">
        <f t="shared" si="2"/>
        <v>2270</v>
      </c>
      <c r="L77" s="34"/>
    </row>
    <row r="78" spans="1:12" ht="17.100000000000001" customHeight="1">
      <c r="A78" s="17"/>
      <c r="B78" s="27"/>
      <c r="C78" s="28"/>
      <c r="D78" s="29"/>
      <c r="E78" s="21"/>
      <c r="F78" s="30"/>
      <c r="G78" s="31"/>
      <c r="H78" s="21"/>
      <c r="I78" s="32">
        <f t="shared" si="0"/>
        <v>5</v>
      </c>
      <c r="J78" s="40">
        <f t="shared" si="1"/>
        <v>454</v>
      </c>
      <c r="K78" s="33">
        <f t="shared" si="2"/>
        <v>2270</v>
      </c>
      <c r="L78" s="34"/>
    </row>
    <row r="79" spans="1:12" ht="17.100000000000001" customHeight="1">
      <c r="A79" s="17"/>
      <c r="B79" s="27"/>
      <c r="C79" s="28"/>
      <c r="D79" s="29"/>
      <c r="E79" s="21"/>
      <c r="F79" s="30"/>
      <c r="G79" s="31"/>
      <c r="H79" s="21"/>
      <c r="I79" s="32">
        <f t="shared" si="0"/>
        <v>5</v>
      </c>
      <c r="J79" s="40">
        <f t="shared" si="1"/>
        <v>454</v>
      </c>
      <c r="K79" s="33">
        <f t="shared" si="2"/>
        <v>2270</v>
      </c>
      <c r="L79" s="34"/>
    </row>
    <row r="80" spans="1:12" ht="17.100000000000001" customHeight="1">
      <c r="A80" s="17"/>
      <c r="B80" s="27"/>
      <c r="C80" s="28"/>
      <c r="D80" s="29"/>
      <c r="E80" s="21"/>
      <c r="F80" s="30"/>
      <c r="G80" s="31"/>
      <c r="H80" s="21"/>
      <c r="I80" s="32">
        <f t="shared" si="0"/>
        <v>5</v>
      </c>
      <c r="J80" s="40">
        <f t="shared" si="1"/>
        <v>454</v>
      </c>
      <c r="K80" s="33">
        <f t="shared" si="2"/>
        <v>2270</v>
      </c>
      <c r="L80" s="34"/>
    </row>
    <row r="81" spans="1:12" ht="17.100000000000001" customHeight="1">
      <c r="A81" s="17"/>
      <c r="B81" s="27"/>
      <c r="C81" s="28"/>
      <c r="D81" s="29"/>
      <c r="E81" s="21"/>
      <c r="F81" s="30"/>
      <c r="G81" s="31"/>
      <c r="H81" s="21"/>
      <c r="I81" s="32">
        <f t="shared" ref="I81:I120" si="3">+I80+C81-F81</f>
        <v>5</v>
      </c>
      <c r="J81" s="40">
        <f t="shared" ref="J81:J120" si="4">ROUND(((K80+E81)-H81)/I81,2)</f>
        <v>454</v>
      </c>
      <c r="K81" s="33">
        <f t="shared" ref="K81:K120" si="5">ROUND(I81*J81,2)</f>
        <v>2270</v>
      </c>
      <c r="L81" s="34"/>
    </row>
    <row r="82" spans="1:12" ht="17.100000000000001" customHeight="1">
      <c r="A82" s="17"/>
      <c r="B82" s="27"/>
      <c r="C82" s="28"/>
      <c r="D82" s="29"/>
      <c r="E82" s="21"/>
      <c r="F82" s="30"/>
      <c r="G82" s="31"/>
      <c r="H82" s="21"/>
      <c r="I82" s="32">
        <f t="shared" si="3"/>
        <v>5</v>
      </c>
      <c r="J82" s="40">
        <f t="shared" si="4"/>
        <v>454</v>
      </c>
      <c r="K82" s="33">
        <f t="shared" si="5"/>
        <v>2270</v>
      </c>
      <c r="L82" s="34"/>
    </row>
    <row r="83" spans="1:12" ht="17.100000000000001" customHeight="1">
      <c r="A83" s="17"/>
      <c r="B83" s="27"/>
      <c r="C83" s="28"/>
      <c r="D83" s="29"/>
      <c r="E83" s="21"/>
      <c r="F83" s="30"/>
      <c r="G83" s="31"/>
      <c r="H83" s="21"/>
      <c r="I83" s="32">
        <f t="shared" si="3"/>
        <v>5</v>
      </c>
      <c r="J83" s="40">
        <f t="shared" si="4"/>
        <v>454</v>
      </c>
      <c r="K83" s="33">
        <f t="shared" si="5"/>
        <v>2270</v>
      </c>
      <c r="L83" s="34"/>
    </row>
    <row r="84" spans="1:12" ht="17.100000000000001" customHeight="1">
      <c r="A84" s="17"/>
      <c r="B84" s="27"/>
      <c r="C84" s="28"/>
      <c r="D84" s="29"/>
      <c r="E84" s="21"/>
      <c r="F84" s="30"/>
      <c r="G84" s="31"/>
      <c r="H84" s="21"/>
      <c r="I84" s="32">
        <f t="shared" si="3"/>
        <v>5</v>
      </c>
      <c r="J84" s="40">
        <f t="shared" si="4"/>
        <v>454</v>
      </c>
      <c r="K84" s="33">
        <f t="shared" si="5"/>
        <v>2270</v>
      </c>
      <c r="L84" s="34"/>
    </row>
    <row r="85" spans="1:12" ht="17.100000000000001" customHeight="1">
      <c r="A85" s="17"/>
      <c r="B85" s="27"/>
      <c r="C85" s="28"/>
      <c r="D85" s="29"/>
      <c r="E85" s="21"/>
      <c r="F85" s="30"/>
      <c r="G85" s="31"/>
      <c r="H85" s="21"/>
      <c r="I85" s="32">
        <f t="shared" si="3"/>
        <v>5</v>
      </c>
      <c r="J85" s="40">
        <f t="shared" si="4"/>
        <v>454</v>
      </c>
      <c r="K85" s="33">
        <f t="shared" si="5"/>
        <v>2270</v>
      </c>
      <c r="L85" s="34"/>
    </row>
    <row r="86" spans="1:12" ht="17.100000000000001" customHeight="1">
      <c r="A86" s="17"/>
      <c r="B86" s="27"/>
      <c r="C86" s="28"/>
      <c r="D86" s="29"/>
      <c r="E86" s="21"/>
      <c r="F86" s="30"/>
      <c r="G86" s="31"/>
      <c r="H86" s="21"/>
      <c r="I86" s="32">
        <f t="shared" si="3"/>
        <v>5</v>
      </c>
      <c r="J86" s="40">
        <f t="shared" si="4"/>
        <v>454</v>
      </c>
      <c r="K86" s="33">
        <f t="shared" si="5"/>
        <v>2270</v>
      </c>
      <c r="L86" s="34"/>
    </row>
    <row r="87" spans="1:12" ht="17.100000000000001" customHeight="1">
      <c r="A87" s="17"/>
      <c r="B87" s="27"/>
      <c r="C87" s="28"/>
      <c r="D87" s="29"/>
      <c r="E87" s="21"/>
      <c r="F87" s="30"/>
      <c r="G87" s="31"/>
      <c r="H87" s="21"/>
      <c r="I87" s="32">
        <f t="shared" si="3"/>
        <v>5</v>
      </c>
      <c r="J87" s="40">
        <f t="shared" si="4"/>
        <v>454</v>
      </c>
      <c r="K87" s="33">
        <f t="shared" si="5"/>
        <v>2270</v>
      </c>
      <c r="L87" s="34"/>
    </row>
    <row r="88" spans="1:12" ht="17.100000000000001" customHeight="1">
      <c r="A88" s="17"/>
      <c r="B88" s="27"/>
      <c r="C88" s="28"/>
      <c r="D88" s="29"/>
      <c r="E88" s="21"/>
      <c r="F88" s="30"/>
      <c r="G88" s="31"/>
      <c r="H88" s="21"/>
      <c r="I88" s="32">
        <f t="shared" si="3"/>
        <v>5</v>
      </c>
      <c r="J88" s="40">
        <f t="shared" si="4"/>
        <v>454</v>
      </c>
      <c r="K88" s="33">
        <f t="shared" si="5"/>
        <v>2270</v>
      </c>
      <c r="L88" s="34"/>
    </row>
    <row r="89" spans="1:12" ht="17.100000000000001" customHeight="1">
      <c r="A89" s="17"/>
      <c r="B89" s="27"/>
      <c r="C89" s="28"/>
      <c r="D89" s="29"/>
      <c r="E89" s="21"/>
      <c r="F89" s="30"/>
      <c r="G89" s="31"/>
      <c r="H89" s="21"/>
      <c r="I89" s="32">
        <f t="shared" si="3"/>
        <v>5</v>
      </c>
      <c r="J89" s="40">
        <f t="shared" si="4"/>
        <v>454</v>
      </c>
      <c r="K89" s="33">
        <f t="shared" si="5"/>
        <v>2270</v>
      </c>
      <c r="L89" s="34"/>
    </row>
    <row r="90" spans="1:12" ht="17.100000000000001" customHeight="1">
      <c r="A90" s="17"/>
      <c r="B90" s="27"/>
      <c r="C90" s="28"/>
      <c r="D90" s="29"/>
      <c r="E90" s="21"/>
      <c r="F90" s="30"/>
      <c r="G90" s="31"/>
      <c r="H90" s="21"/>
      <c r="I90" s="32">
        <f t="shared" si="3"/>
        <v>5</v>
      </c>
      <c r="J90" s="40">
        <f t="shared" si="4"/>
        <v>454</v>
      </c>
      <c r="K90" s="33">
        <f t="shared" si="5"/>
        <v>2270</v>
      </c>
      <c r="L90" s="34"/>
    </row>
    <row r="91" spans="1:12" ht="17.100000000000001" customHeight="1">
      <c r="A91" s="17"/>
      <c r="B91" s="27"/>
      <c r="C91" s="28"/>
      <c r="D91" s="29"/>
      <c r="E91" s="21"/>
      <c r="F91" s="30"/>
      <c r="G91" s="31"/>
      <c r="H91" s="21"/>
      <c r="I91" s="32">
        <f t="shared" si="3"/>
        <v>5</v>
      </c>
      <c r="J91" s="40">
        <f t="shared" si="4"/>
        <v>454</v>
      </c>
      <c r="K91" s="33">
        <f t="shared" si="5"/>
        <v>2270</v>
      </c>
      <c r="L91" s="34"/>
    </row>
    <row r="92" spans="1:12" ht="17.100000000000001" customHeight="1">
      <c r="A92" s="17"/>
      <c r="B92" s="27"/>
      <c r="C92" s="28"/>
      <c r="D92" s="29"/>
      <c r="E92" s="21"/>
      <c r="F92" s="30"/>
      <c r="G92" s="31"/>
      <c r="H92" s="21"/>
      <c r="I92" s="32">
        <f t="shared" si="3"/>
        <v>5</v>
      </c>
      <c r="J92" s="40">
        <f t="shared" si="4"/>
        <v>454</v>
      </c>
      <c r="K92" s="33">
        <f t="shared" si="5"/>
        <v>2270</v>
      </c>
      <c r="L92" s="34"/>
    </row>
    <row r="93" spans="1:12" ht="17.100000000000001" customHeight="1">
      <c r="A93" s="17"/>
      <c r="B93" s="27"/>
      <c r="C93" s="28"/>
      <c r="D93" s="29"/>
      <c r="E93" s="21"/>
      <c r="F93" s="30"/>
      <c r="G93" s="31"/>
      <c r="H93" s="21"/>
      <c r="I93" s="32">
        <f t="shared" si="3"/>
        <v>5</v>
      </c>
      <c r="J93" s="40">
        <f t="shared" si="4"/>
        <v>454</v>
      </c>
      <c r="K93" s="33">
        <f t="shared" si="5"/>
        <v>2270</v>
      </c>
      <c r="L93" s="34"/>
    </row>
    <row r="94" spans="1:12" ht="17.100000000000001" customHeight="1">
      <c r="A94" s="17"/>
      <c r="B94" s="27"/>
      <c r="C94" s="28"/>
      <c r="D94" s="29"/>
      <c r="E94" s="21"/>
      <c r="F94" s="30"/>
      <c r="G94" s="31"/>
      <c r="H94" s="21"/>
      <c r="I94" s="32">
        <f t="shared" si="3"/>
        <v>5</v>
      </c>
      <c r="J94" s="40">
        <f t="shared" si="4"/>
        <v>454</v>
      </c>
      <c r="K94" s="33">
        <f t="shared" si="5"/>
        <v>2270</v>
      </c>
      <c r="L94" s="34"/>
    </row>
    <row r="95" spans="1:12" ht="17.100000000000001" customHeight="1">
      <c r="A95" s="17"/>
      <c r="B95" s="27"/>
      <c r="C95" s="28"/>
      <c r="D95" s="29"/>
      <c r="E95" s="21"/>
      <c r="F95" s="30"/>
      <c r="G95" s="31"/>
      <c r="H95" s="21"/>
      <c r="I95" s="32">
        <f t="shared" si="3"/>
        <v>5</v>
      </c>
      <c r="J95" s="40">
        <f t="shared" si="4"/>
        <v>454</v>
      </c>
      <c r="K95" s="33">
        <f t="shared" si="5"/>
        <v>2270</v>
      </c>
      <c r="L95" s="34"/>
    </row>
    <row r="96" spans="1:12" ht="17.100000000000001" customHeight="1">
      <c r="A96" s="17"/>
      <c r="B96" s="27"/>
      <c r="C96" s="28"/>
      <c r="D96" s="29"/>
      <c r="E96" s="21"/>
      <c r="F96" s="30"/>
      <c r="G96" s="31"/>
      <c r="H96" s="21"/>
      <c r="I96" s="32">
        <f t="shared" si="3"/>
        <v>5</v>
      </c>
      <c r="J96" s="40">
        <f t="shared" si="4"/>
        <v>454</v>
      </c>
      <c r="K96" s="33">
        <f t="shared" si="5"/>
        <v>2270</v>
      </c>
      <c r="L96" s="34"/>
    </row>
    <row r="97" spans="1:12" ht="17.100000000000001" customHeight="1">
      <c r="A97" s="17"/>
      <c r="B97" s="27"/>
      <c r="C97" s="28"/>
      <c r="D97" s="29"/>
      <c r="E97" s="21"/>
      <c r="F97" s="30"/>
      <c r="G97" s="31"/>
      <c r="H97" s="21"/>
      <c r="I97" s="32">
        <f t="shared" si="3"/>
        <v>5</v>
      </c>
      <c r="J97" s="40">
        <f t="shared" si="4"/>
        <v>454</v>
      </c>
      <c r="K97" s="33">
        <f t="shared" si="5"/>
        <v>2270</v>
      </c>
      <c r="L97" s="34"/>
    </row>
    <row r="98" spans="1:12" ht="17.100000000000001" customHeight="1">
      <c r="A98" s="17"/>
      <c r="B98" s="27"/>
      <c r="C98" s="28"/>
      <c r="D98" s="29"/>
      <c r="E98" s="21"/>
      <c r="F98" s="30"/>
      <c r="G98" s="31"/>
      <c r="H98" s="21"/>
      <c r="I98" s="32">
        <f t="shared" si="3"/>
        <v>5</v>
      </c>
      <c r="J98" s="40">
        <f t="shared" si="4"/>
        <v>454</v>
      </c>
      <c r="K98" s="33">
        <f t="shared" si="5"/>
        <v>2270</v>
      </c>
      <c r="L98" s="34"/>
    </row>
    <row r="99" spans="1:12" ht="17.100000000000001" customHeight="1">
      <c r="A99" s="17"/>
      <c r="B99" s="27"/>
      <c r="C99" s="28"/>
      <c r="D99" s="29"/>
      <c r="E99" s="21"/>
      <c r="F99" s="30"/>
      <c r="G99" s="31"/>
      <c r="H99" s="21"/>
      <c r="I99" s="32">
        <f t="shared" si="3"/>
        <v>5</v>
      </c>
      <c r="J99" s="40">
        <f t="shared" si="4"/>
        <v>454</v>
      </c>
      <c r="K99" s="33">
        <f t="shared" si="5"/>
        <v>2270</v>
      </c>
      <c r="L99" s="34"/>
    </row>
    <row r="100" spans="1:12" ht="17.100000000000001" customHeight="1">
      <c r="A100" s="17"/>
      <c r="B100" s="27"/>
      <c r="C100" s="28"/>
      <c r="D100" s="29"/>
      <c r="E100" s="21"/>
      <c r="F100" s="30"/>
      <c r="G100" s="31"/>
      <c r="H100" s="21"/>
      <c r="I100" s="32">
        <f t="shared" si="3"/>
        <v>5</v>
      </c>
      <c r="J100" s="40">
        <f t="shared" si="4"/>
        <v>454</v>
      </c>
      <c r="K100" s="33">
        <f t="shared" si="5"/>
        <v>2270</v>
      </c>
      <c r="L100" s="34"/>
    </row>
    <row r="101" spans="1:12" ht="17.100000000000001" customHeight="1">
      <c r="A101" s="17"/>
      <c r="B101" s="27"/>
      <c r="C101" s="28"/>
      <c r="D101" s="29"/>
      <c r="E101" s="21"/>
      <c r="F101" s="30"/>
      <c r="G101" s="31"/>
      <c r="H101" s="21"/>
      <c r="I101" s="32">
        <f t="shared" si="3"/>
        <v>5</v>
      </c>
      <c r="J101" s="40">
        <f t="shared" si="4"/>
        <v>454</v>
      </c>
      <c r="K101" s="33">
        <f t="shared" si="5"/>
        <v>2270</v>
      </c>
      <c r="L101" s="34"/>
    </row>
    <row r="102" spans="1:12" ht="17.100000000000001" customHeight="1">
      <c r="A102" s="17"/>
      <c r="B102" s="27"/>
      <c r="C102" s="28"/>
      <c r="D102" s="29"/>
      <c r="E102" s="21"/>
      <c r="F102" s="30"/>
      <c r="G102" s="31"/>
      <c r="H102" s="21"/>
      <c r="I102" s="32">
        <f t="shared" si="3"/>
        <v>5</v>
      </c>
      <c r="J102" s="40">
        <f t="shared" si="4"/>
        <v>454</v>
      </c>
      <c r="K102" s="33">
        <f t="shared" si="5"/>
        <v>2270</v>
      </c>
      <c r="L102" s="34"/>
    </row>
    <row r="103" spans="1:12" ht="17.100000000000001" customHeight="1">
      <c r="A103" s="17"/>
      <c r="B103" s="27"/>
      <c r="C103" s="28"/>
      <c r="D103" s="29"/>
      <c r="E103" s="21"/>
      <c r="F103" s="30"/>
      <c r="G103" s="31"/>
      <c r="H103" s="21"/>
      <c r="I103" s="32">
        <f t="shared" si="3"/>
        <v>5</v>
      </c>
      <c r="J103" s="40">
        <f t="shared" si="4"/>
        <v>454</v>
      </c>
      <c r="K103" s="33">
        <f t="shared" si="5"/>
        <v>2270</v>
      </c>
      <c r="L103" s="34"/>
    </row>
    <row r="104" spans="1:12" ht="17.100000000000001" customHeight="1">
      <c r="A104" s="17"/>
      <c r="B104" s="27"/>
      <c r="C104" s="28"/>
      <c r="D104" s="29"/>
      <c r="E104" s="21"/>
      <c r="F104" s="30"/>
      <c r="G104" s="31"/>
      <c r="H104" s="21"/>
      <c r="I104" s="32">
        <f t="shared" si="3"/>
        <v>5</v>
      </c>
      <c r="J104" s="40">
        <f t="shared" si="4"/>
        <v>454</v>
      </c>
      <c r="K104" s="33">
        <f t="shared" si="5"/>
        <v>2270</v>
      </c>
      <c r="L104" s="34"/>
    </row>
    <row r="105" spans="1:12" ht="17.100000000000001" customHeight="1">
      <c r="A105" s="17"/>
      <c r="B105" s="27"/>
      <c r="C105" s="28"/>
      <c r="D105" s="29"/>
      <c r="E105" s="21"/>
      <c r="F105" s="30"/>
      <c r="G105" s="31"/>
      <c r="H105" s="21"/>
      <c r="I105" s="32">
        <f t="shared" si="3"/>
        <v>5</v>
      </c>
      <c r="J105" s="40">
        <f t="shared" si="4"/>
        <v>454</v>
      </c>
      <c r="K105" s="33">
        <f t="shared" si="5"/>
        <v>2270</v>
      </c>
      <c r="L105" s="34"/>
    </row>
    <row r="106" spans="1:12" ht="17.100000000000001" customHeight="1">
      <c r="A106" s="17"/>
      <c r="B106" s="27"/>
      <c r="C106" s="28"/>
      <c r="D106" s="29"/>
      <c r="E106" s="21"/>
      <c r="F106" s="30"/>
      <c r="G106" s="31"/>
      <c r="H106" s="21"/>
      <c r="I106" s="32">
        <f t="shared" si="3"/>
        <v>5</v>
      </c>
      <c r="J106" s="40">
        <f t="shared" si="4"/>
        <v>454</v>
      </c>
      <c r="K106" s="33">
        <f t="shared" si="5"/>
        <v>2270</v>
      </c>
      <c r="L106" s="34"/>
    </row>
    <row r="107" spans="1:12" ht="17.100000000000001" customHeight="1">
      <c r="A107" s="17"/>
      <c r="B107" s="27"/>
      <c r="C107" s="28"/>
      <c r="D107" s="29"/>
      <c r="E107" s="21"/>
      <c r="F107" s="30"/>
      <c r="G107" s="31"/>
      <c r="H107" s="21"/>
      <c r="I107" s="32">
        <f t="shared" si="3"/>
        <v>5</v>
      </c>
      <c r="J107" s="40">
        <f t="shared" si="4"/>
        <v>454</v>
      </c>
      <c r="K107" s="33">
        <f t="shared" si="5"/>
        <v>2270</v>
      </c>
      <c r="L107" s="34"/>
    </row>
    <row r="108" spans="1:12" ht="17.100000000000001" customHeight="1">
      <c r="A108" s="17"/>
      <c r="B108" s="27"/>
      <c r="C108" s="28"/>
      <c r="D108" s="29"/>
      <c r="E108" s="21"/>
      <c r="F108" s="30"/>
      <c r="G108" s="31"/>
      <c r="H108" s="21"/>
      <c r="I108" s="32">
        <f t="shared" si="3"/>
        <v>5</v>
      </c>
      <c r="J108" s="40">
        <f t="shared" si="4"/>
        <v>454</v>
      </c>
      <c r="K108" s="33">
        <f t="shared" si="5"/>
        <v>2270</v>
      </c>
      <c r="L108" s="34"/>
    </row>
    <row r="109" spans="1:12" ht="17.100000000000001" customHeight="1">
      <c r="A109" s="17"/>
      <c r="B109" s="27"/>
      <c r="C109" s="28"/>
      <c r="D109" s="29"/>
      <c r="E109" s="21"/>
      <c r="F109" s="30"/>
      <c r="G109" s="31"/>
      <c r="H109" s="21"/>
      <c r="I109" s="32">
        <f t="shared" si="3"/>
        <v>5</v>
      </c>
      <c r="J109" s="40">
        <f t="shared" si="4"/>
        <v>454</v>
      </c>
      <c r="K109" s="33">
        <f t="shared" si="5"/>
        <v>2270</v>
      </c>
      <c r="L109" s="34"/>
    </row>
    <row r="110" spans="1:12" ht="17.100000000000001" customHeight="1">
      <c r="A110" s="17"/>
      <c r="B110" s="27"/>
      <c r="C110" s="28"/>
      <c r="D110" s="29"/>
      <c r="E110" s="21"/>
      <c r="F110" s="30"/>
      <c r="G110" s="31"/>
      <c r="H110" s="21"/>
      <c r="I110" s="32">
        <f t="shared" si="3"/>
        <v>5</v>
      </c>
      <c r="J110" s="40">
        <f t="shared" si="4"/>
        <v>454</v>
      </c>
      <c r="K110" s="33">
        <f t="shared" si="5"/>
        <v>2270</v>
      </c>
      <c r="L110" s="34"/>
    </row>
    <row r="111" spans="1:12" ht="17.100000000000001" customHeight="1">
      <c r="A111" s="17"/>
      <c r="B111" s="27"/>
      <c r="C111" s="28"/>
      <c r="D111" s="29"/>
      <c r="E111" s="21"/>
      <c r="F111" s="30"/>
      <c r="G111" s="31"/>
      <c r="H111" s="21"/>
      <c r="I111" s="32">
        <f t="shared" si="3"/>
        <v>5</v>
      </c>
      <c r="J111" s="40">
        <f t="shared" si="4"/>
        <v>454</v>
      </c>
      <c r="K111" s="33">
        <f t="shared" si="5"/>
        <v>2270</v>
      </c>
      <c r="L111" s="34"/>
    </row>
    <row r="112" spans="1:12" ht="17.100000000000001" customHeight="1">
      <c r="A112" s="17"/>
      <c r="B112" s="27"/>
      <c r="C112" s="28"/>
      <c r="D112" s="29"/>
      <c r="E112" s="21"/>
      <c r="F112" s="30"/>
      <c r="G112" s="31"/>
      <c r="H112" s="21"/>
      <c r="I112" s="32">
        <f t="shared" si="3"/>
        <v>5</v>
      </c>
      <c r="J112" s="40">
        <f t="shared" si="4"/>
        <v>454</v>
      </c>
      <c r="K112" s="33">
        <f t="shared" si="5"/>
        <v>2270</v>
      </c>
      <c r="L112" s="34"/>
    </row>
    <row r="113" spans="1:12" ht="17.100000000000001" customHeight="1">
      <c r="A113" s="17"/>
      <c r="B113" s="27"/>
      <c r="C113" s="28"/>
      <c r="D113" s="29"/>
      <c r="E113" s="21"/>
      <c r="F113" s="30"/>
      <c r="G113" s="31"/>
      <c r="H113" s="21"/>
      <c r="I113" s="32">
        <f t="shared" si="3"/>
        <v>5</v>
      </c>
      <c r="J113" s="40">
        <f t="shared" si="4"/>
        <v>454</v>
      </c>
      <c r="K113" s="33">
        <f t="shared" si="5"/>
        <v>2270</v>
      </c>
      <c r="L113" s="34"/>
    </row>
    <row r="114" spans="1:12" ht="17.100000000000001" customHeight="1">
      <c r="A114" s="17"/>
      <c r="B114" s="27"/>
      <c r="C114" s="28"/>
      <c r="D114" s="29"/>
      <c r="E114" s="21"/>
      <c r="F114" s="30"/>
      <c r="G114" s="31"/>
      <c r="H114" s="21"/>
      <c r="I114" s="32">
        <f t="shared" si="3"/>
        <v>5</v>
      </c>
      <c r="J114" s="40">
        <f t="shared" si="4"/>
        <v>454</v>
      </c>
      <c r="K114" s="33">
        <f t="shared" si="5"/>
        <v>2270</v>
      </c>
      <c r="L114" s="34"/>
    </row>
    <row r="115" spans="1:12" ht="17.100000000000001" customHeight="1">
      <c r="A115" s="17"/>
      <c r="B115" s="27"/>
      <c r="C115" s="28"/>
      <c r="D115" s="29"/>
      <c r="E115" s="21"/>
      <c r="F115" s="30"/>
      <c r="G115" s="31"/>
      <c r="H115" s="21"/>
      <c r="I115" s="32">
        <f t="shared" si="3"/>
        <v>5</v>
      </c>
      <c r="J115" s="40">
        <f t="shared" si="4"/>
        <v>454</v>
      </c>
      <c r="K115" s="33">
        <f t="shared" si="5"/>
        <v>2270</v>
      </c>
      <c r="L115" s="34"/>
    </row>
    <row r="116" spans="1:12" ht="17.100000000000001" customHeight="1">
      <c r="A116" s="17"/>
      <c r="B116" s="27"/>
      <c r="C116" s="28"/>
      <c r="D116" s="29"/>
      <c r="E116" s="21"/>
      <c r="F116" s="30"/>
      <c r="G116" s="31"/>
      <c r="H116" s="21"/>
      <c r="I116" s="32">
        <f t="shared" si="3"/>
        <v>5</v>
      </c>
      <c r="J116" s="40">
        <f t="shared" si="4"/>
        <v>454</v>
      </c>
      <c r="K116" s="33">
        <f t="shared" si="5"/>
        <v>2270</v>
      </c>
      <c r="L116" s="34"/>
    </row>
    <row r="117" spans="1:12" ht="17.100000000000001" customHeight="1">
      <c r="A117" s="17"/>
      <c r="B117" s="27"/>
      <c r="C117" s="28"/>
      <c r="D117" s="29"/>
      <c r="E117" s="21"/>
      <c r="F117" s="30"/>
      <c r="G117" s="31"/>
      <c r="H117" s="21"/>
      <c r="I117" s="32">
        <f t="shared" si="3"/>
        <v>5</v>
      </c>
      <c r="J117" s="40">
        <f t="shared" si="4"/>
        <v>454</v>
      </c>
      <c r="K117" s="33">
        <f t="shared" si="5"/>
        <v>2270</v>
      </c>
      <c r="L117" s="34"/>
    </row>
    <row r="118" spans="1:12" ht="17.100000000000001" customHeight="1">
      <c r="A118" s="17"/>
      <c r="B118" s="27"/>
      <c r="C118" s="28"/>
      <c r="D118" s="29"/>
      <c r="E118" s="21"/>
      <c r="F118" s="30"/>
      <c r="G118" s="31"/>
      <c r="H118" s="21"/>
      <c r="I118" s="32">
        <f t="shared" si="3"/>
        <v>5</v>
      </c>
      <c r="J118" s="40">
        <f t="shared" si="4"/>
        <v>454</v>
      </c>
      <c r="K118" s="33">
        <f t="shared" si="5"/>
        <v>2270</v>
      </c>
      <c r="L118" s="34"/>
    </row>
    <row r="119" spans="1:12" ht="17.100000000000001" customHeight="1">
      <c r="A119" s="17"/>
      <c r="B119" s="27"/>
      <c r="C119" s="28"/>
      <c r="D119" s="29"/>
      <c r="E119" s="21"/>
      <c r="F119" s="30"/>
      <c r="G119" s="31"/>
      <c r="H119" s="21"/>
      <c r="I119" s="32">
        <f t="shared" si="3"/>
        <v>5</v>
      </c>
      <c r="J119" s="40">
        <f t="shared" si="4"/>
        <v>454</v>
      </c>
      <c r="K119" s="33">
        <f t="shared" si="5"/>
        <v>2270</v>
      </c>
      <c r="L119" s="34"/>
    </row>
    <row r="120" spans="1:12" ht="17.100000000000001" customHeight="1">
      <c r="A120" s="17"/>
      <c r="B120" s="27"/>
      <c r="C120" s="28"/>
      <c r="D120" s="29"/>
      <c r="E120" s="21"/>
      <c r="F120" s="30"/>
      <c r="G120" s="31"/>
      <c r="H120" s="21"/>
      <c r="I120" s="32">
        <f t="shared" si="3"/>
        <v>5</v>
      </c>
      <c r="J120" s="40">
        <f t="shared" si="4"/>
        <v>454</v>
      </c>
      <c r="K120" s="33">
        <f t="shared" si="5"/>
        <v>2270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tabColor rgb="FF7030A0"/>
    <pageSetUpPr fitToPage="1"/>
  </sheetPr>
  <dimension ref="A1:M120"/>
  <sheetViews>
    <sheetView topLeftCell="A7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202</v>
      </c>
      <c r="F8" s="10"/>
      <c r="G8" s="10"/>
      <c r="H8" s="38"/>
      <c r="I8" s="9" t="s">
        <v>7</v>
      </c>
      <c r="J8" s="10"/>
      <c r="K8" s="10" t="s">
        <v>201</v>
      </c>
      <c r="L8" s="11"/>
    </row>
    <row r="9" spans="1:13" ht="15" customHeight="1">
      <c r="A9" s="12" t="s">
        <v>9</v>
      </c>
      <c r="D9" s="10" t="s">
        <v>200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15</v>
      </c>
      <c r="J14" s="25">
        <v>454</v>
      </c>
      <c r="K14" s="21">
        <f>J14*I14</f>
        <v>6810</v>
      </c>
      <c r="L14" s="26"/>
    </row>
    <row r="15" spans="1:13" ht="17.100000000000001" customHeight="1">
      <c r="A15" s="194">
        <v>45300</v>
      </c>
      <c r="B15" s="207" t="s">
        <v>583</v>
      </c>
      <c r="C15" s="196"/>
      <c r="D15" s="197"/>
      <c r="E15" s="198"/>
      <c r="F15" s="199">
        <v>1</v>
      </c>
      <c r="G15" s="208">
        <f>J14</f>
        <v>454</v>
      </c>
      <c r="H15" s="198">
        <f>F15*G15</f>
        <v>454</v>
      </c>
      <c r="I15" s="201">
        <f>+I14+C15-F15</f>
        <v>14</v>
      </c>
      <c r="J15" s="202">
        <f>ROUND(((K14+E15)-H15)/I15,2)</f>
        <v>454</v>
      </c>
      <c r="K15" s="203">
        <f>ROUND(I15*J15,2)</f>
        <v>6356</v>
      </c>
      <c r="L15" s="204"/>
      <c r="M15" s="205" t="s">
        <v>594</v>
      </c>
    </row>
    <row r="16" spans="1:13" ht="17.100000000000001" customHeight="1">
      <c r="A16" s="194">
        <v>45418</v>
      </c>
      <c r="B16" s="227" t="s">
        <v>583</v>
      </c>
      <c r="C16" s="224"/>
      <c r="D16" s="219"/>
      <c r="E16" s="198"/>
      <c r="F16" s="225">
        <v>1</v>
      </c>
      <c r="G16" s="208">
        <f>J15</f>
        <v>454</v>
      </c>
      <c r="H16" s="198">
        <f>F16*G16</f>
        <v>454</v>
      </c>
      <c r="I16" s="201">
        <f>+I15+C16-F16</f>
        <v>13</v>
      </c>
      <c r="J16" s="202">
        <f>ROUND(((K15+E16)-H16)/I16,2)</f>
        <v>454</v>
      </c>
      <c r="K16" s="203">
        <f>ROUND(I16*J16,2)</f>
        <v>5902</v>
      </c>
      <c r="L16" s="226"/>
      <c r="M16" s="205" t="s">
        <v>872</v>
      </c>
    </row>
    <row r="17" spans="1:13" ht="17.100000000000001" customHeight="1">
      <c r="A17" s="17">
        <v>45490</v>
      </c>
      <c r="B17" s="227" t="s">
        <v>605</v>
      </c>
      <c r="C17" s="19"/>
      <c r="D17" s="20"/>
      <c r="E17" s="21"/>
      <c r="F17" s="22">
        <v>8</v>
      </c>
      <c r="G17" s="208">
        <f>J16</f>
        <v>454</v>
      </c>
      <c r="H17" s="198">
        <f>F17*G17</f>
        <v>3632</v>
      </c>
      <c r="I17" s="201">
        <f>+I16+C17-F17</f>
        <v>5</v>
      </c>
      <c r="J17" s="202">
        <f>ROUND(((K16+E17)-H17)/I17,2)</f>
        <v>454</v>
      </c>
      <c r="K17" s="203">
        <f>ROUND(I17*J17,2)</f>
        <v>2270</v>
      </c>
      <c r="L17" s="26"/>
      <c r="M17" s="167" t="s">
        <v>1080</v>
      </c>
    </row>
    <row r="18" spans="1:13" ht="17.100000000000001" customHeight="1">
      <c r="A18" s="17"/>
      <c r="B18" s="27"/>
      <c r="C18" s="28"/>
      <c r="D18" s="29"/>
      <c r="E18" s="21"/>
      <c r="F18" s="30"/>
      <c r="G18" s="31"/>
      <c r="H18" s="21"/>
      <c r="I18" s="32">
        <f t="shared" ref="I18:I80" si="0">+I17+C18-F18</f>
        <v>5</v>
      </c>
      <c r="J18" s="40">
        <f t="shared" ref="J18:J80" si="1">ROUND(((K17+E18)-H18)/I18,2)</f>
        <v>454</v>
      </c>
      <c r="K18" s="33">
        <f t="shared" ref="K18:K80" si="2">ROUND(I18*J18,2)</f>
        <v>2270</v>
      </c>
      <c r="L18" s="34"/>
    </row>
    <row r="19" spans="1:13" ht="17.100000000000001" customHeight="1">
      <c r="A19" s="17"/>
      <c r="B19" s="27"/>
      <c r="C19" s="28"/>
      <c r="D19" s="29"/>
      <c r="E19" s="21"/>
      <c r="F19" s="30"/>
      <c r="G19" s="31"/>
      <c r="H19" s="21"/>
      <c r="I19" s="32">
        <f t="shared" si="0"/>
        <v>5</v>
      </c>
      <c r="J19" s="40">
        <f t="shared" si="1"/>
        <v>454</v>
      </c>
      <c r="K19" s="33">
        <f t="shared" si="2"/>
        <v>2270</v>
      </c>
      <c r="L19" s="34"/>
    </row>
    <row r="20" spans="1:13" ht="17.100000000000001" customHeight="1">
      <c r="A20" s="17"/>
      <c r="B20" s="27"/>
      <c r="C20" s="28"/>
      <c r="D20" s="29"/>
      <c r="E20" s="21"/>
      <c r="F20" s="30"/>
      <c r="G20" s="31"/>
      <c r="H20" s="21"/>
      <c r="I20" s="32">
        <f t="shared" si="0"/>
        <v>5</v>
      </c>
      <c r="J20" s="40">
        <f t="shared" si="1"/>
        <v>454</v>
      </c>
      <c r="K20" s="33">
        <f t="shared" si="2"/>
        <v>2270</v>
      </c>
      <c r="L20" s="34"/>
    </row>
    <row r="21" spans="1:13" ht="17.100000000000001" customHeight="1">
      <c r="A21" s="17"/>
      <c r="B21" s="27"/>
      <c r="C21" s="28"/>
      <c r="D21" s="29"/>
      <c r="E21" s="21"/>
      <c r="F21" s="30"/>
      <c r="G21" s="31"/>
      <c r="H21" s="21"/>
      <c r="I21" s="32">
        <f t="shared" si="0"/>
        <v>5</v>
      </c>
      <c r="J21" s="40">
        <f t="shared" si="1"/>
        <v>454</v>
      </c>
      <c r="K21" s="33">
        <f t="shared" si="2"/>
        <v>2270</v>
      </c>
      <c r="L21" s="34"/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32">
        <f t="shared" si="0"/>
        <v>5</v>
      </c>
      <c r="J22" s="40">
        <f t="shared" si="1"/>
        <v>454</v>
      </c>
      <c r="K22" s="33">
        <f t="shared" si="2"/>
        <v>2270</v>
      </c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>
        <f t="shared" si="0"/>
        <v>5</v>
      </c>
      <c r="J23" s="40">
        <f t="shared" si="1"/>
        <v>454</v>
      </c>
      <c r="K23" s="33">
        <f t="shared" si="2"/>
        <v>2270</v>
      </c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>
        <f t="shared" si="0"/>
        <v>5</v>
      </c>
      <c r="J24" s="40">
        <f t="shared" si="1"/>
        <v>454</v>
      </c>
      <c r="K24" s="33">
        <f t="shared" si="2"/>
        <v>2270</v>
      </c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>
        <f t="shared" si="0"/>
        <v>5</v>
      </c>
      <c r="J25" s="40">
        <f t="shared" si="1"/>
        <v>454</v>
      </c>
      <c r="K25" s="33">
        <f t="shared" si="2"/>
        <v>2270</v>
      </c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>
        <f t="shared" si="0"/>
        <v>5</v>
      </c>
      <c r="J26" s="40">
        <f t="shared" si="1"/>
        <v>454</v>
      </c>
      <c r="K26" s="33">
        <f t="shared" si="2"/>
        <v>2270</v>
      </c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>
        <f t="shared" si="0"/>
        <v>5</v>
      </c>
      <c r="J27" s="40">
        <f t="shared" si="1"/>
        <v>454</v>
      </c>
      <c r="K27" s="33">
        <f t="shared" si="2"/>
        <v>2270</v>
      </c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>
        <f t="shared" si="0"/>
        <v>5</v>
      </c>
      <c r="J28" s="40">
        <f t="shared" si="1"/>
        <v>454</v>
      </c>
      <c r="K28" s="33">
        <f t="shared" si="2"/>
        <v>2270</v>
      </c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>
        <f t="shared" si="0"/>
        <v>5</v>
      </c>
      <c r="J29" s="40">
        <f t="shared" si="1"/>
        <v>454</v>
      </c>
      <c r="K29" s="33">
        <f t="shared" si="2"/>
        <v>2270</v>
      </c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>
        <f t="shared" si="0"/>
        <v>5</v>
      </c>
      <c r="J30" s="40">
        <f t="shared" si="1"/>
        <v>454</v>
      </c>
      <c r="K30" s="33">
        <f t="shared" si="2"/>
        <v>2270</v>
      </c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>
        <f t="shared" si="0"/>
        <v>5</v>
      </c>
      <c r="J31" s="40">
        <f t="shared" si="1"/>
        <v>454</v>
      </c>
      <c r="K31" s="33">
        <f t="shared" si="2"/>
        <v>2270</v>
      </c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>
        <f t="shared" si="0"/>
        <v>5</v>
      </c>
      <c r="J32" s="40">
        <f t="shared" si="1"/>
        <v>454</v>
      </c>
      <c r="K32" s="33">
        <f t="shared" si="2"/>
        <v>2270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>
        <f t="shared" si="0"/>
        <v>5</v>
      </c>
      <c r="J33" s="40">
        <f t="shared" si="1"/>
        <v>454</v>
      </c>
      <c r="K33" s="33">
        <f t="shared" si="2"/>
        <v>2270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>
        <f t="shared" si="0"/>
        <v>5</v>
      </c>
      <c r="J34" s="40">
        <f t="shared" si="1"/>
        <v>454</v>
      </c>
      <c r="K34" s="33">
        <f t="shared" si="2"/>
        <v>2270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>
        <f t="shared" si="0"/>
        <v>5</v>
      </c>
      <c r="J35" s="40">
        <f t="shared" si="1"/>
        <v>454</v>
      </c>
      <c r="K35" s="33">
        <f t="shared" si="2"/>
        <v>2270</v>
      </c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>
        <f t="shared" si="0"/>
        <v>5</v>
      </c>
      <c r="J36" s="40">
        <f t="shared" si="1"/>
        <v>454</v>
      </c>
      <c r="K36" s="33">
        <f t="shared" si="2"/>
        <v>2270</v>
      </c>
      <c r="L36" s="34"/>
    </row>
    <row r="37" spans="1:12" ht="17.100000000000001" customHeight="1">
      <c r="A37" s="17"/>
      <c r="B37" s="27"/>
      <c r="C37" s="28"/>
      <c r="D37" s="29"/>
      <c r="E37" s="21"/>
      <c r="F37" s="30"/>
      <c r="G37" s="31"/>
      <c r="H37" s="21"/>
      <c r="I37" s="32">
        <f t="shared" si="0"/>
        <v>5</v>
      </c>
      <c r="J37" s="40">
        <f t="shared" si="1"/>
        <v>454</v>
      </c>
      <c r="K37" s="33">
        <f t="shared" si="2"/>
        <v>2270</v>
      </c>
      <c r="L37" s="34"/>
    </row>
    <row r="38" spans="1:12" ht="17.100000000000001" customHeight="1">
      <c r="A38" s="17"/>
      <c r="B38" s="27"/>
      <c r="C38" s="28"/>
      <c r="D38" s="29"/>
      <c r="E38" s="21"/>
      <c r="F38" s="30"/>
      <c r="G38" s="31"/>
      <c r="H38" s="21"/>
      <c r="I38" s="32">
        <f t="shared" si="0"/>
        <v>5</v>
      </c>
      <c r="J38" s="40">
        <f t="shared" si="1"/>
        <v>454</v>
      </c>
      <c r="K38" s="33">
        <f t="shared" si="2"/>
        <v>2270</v>
      </c>
      <c r="L38" s="34"/>
    </row>
    <row r="39" spans="1:12" ht="17.100000000000001" customHeight="1">
      <c r="A39" s="17"/>
      <c r="B39" s="27"/>
      <c r="C39" s="28"/>
      <c r="D39" s="29"/>
      <c r="E39" s="21"/>
      <c r="F39" s="30"/>
      <c r="G39" s="31"/>
      <c r="H39" s="21"/>
      <c r="I39" s="32">
        <f t="shared" si="0"/>
        <v>5</v>
      </c>
      <c r="J39" s="40">
        <f t="shared" si="1"/>
        <v>454</v>
      </c>
      <c r="K39" s="33">
        <f t="shared" si="2"/>
        <v>2270</v>
      </c>
      <c r="L39" s="34"/>
    </row>
    <row r="40" spans="1:12" ht="17.100000000000001" customHeight="1">
      <c r="A40" s="17"/>
      <c r="B40" s="27"/>
      <c r="C40" s="28"/>
      <c r="D40" s="29"/>
      <c r="E40" s="21"/>
      <c r="F40" s="30"/>
      <c r="G40" s="31"/>
      <c r="H40" s="21"/>
      <c r="I40" s="32">
        <f t="shared" si="0"/>
        <v>5</v>
      </c>
      <c r="J40" s="40">
        <f t="shared" si="1"/>
        <v>454</v>
      </c>
      <c r="K40" s="33">
        <f t="shared" si="2"/>
        <v>2270</v>
      </c>
      <c r="L40" s="34"/>
    </row>
    <row r="41" spans="1:12" ht="17.100000000000001" customHeight="1">
      <c r="A41" s="17"/>
      <c r="B41" s="27"/>
      <c r="C41" s="28"/>
      <c r="D41" s="29"/>
      <c r="E41" s="21"/>
      <c r="F41" s="30"/>
      <c r="G41" s="31"/>
      <c r="H41" s="21"/>
      <c r="I41" s="32">
        <f t="shared" si="0"/>
        <v>5</v>
      </c>
      <c r="J41" s="40">
        <f t="shared" si="1"/>
        <v>454</v>
      </c>
      <c r="K41" s="33">
        <f t="shared" si="2"/>
        <v>2270</v>
      </c>
      <c r="L41" s="34"/>
    </row>
    <row r="42" spans="1:12" ht="17.100000000000001" customHeight="1">
      <c r="A42" s="17"/>
      <c r="B42" s="27"/>
      <c r="C42" s="28"/>
      <c r="D42" s="29"/>
      <c r="E42" s="21"/>
      <c r="F42" s="30"/>
      <c r="G42" s="31"/>
      <c r="H42" s="21"/>
      <c r="I42" s="32">
        <f t="shared" si="0"/>
        <v>5</v>
      </c>
      <c r="J42" s="40">
        <f t="shared" si="1"/>
        <v>454</v>
      </c>
      <c r="K42" s="33">
        <f t="shared" si="2"/>
        <v>2270</v>
      </c>
      <c r="L42" s="34"/>
    </row>
    <row r="43" spans="1:12" ht="17.100000000000001" customHeight="1">
      <c r="A43" s="17"/>
      <c r="B43" s="27"/>
      <c r="C43" s="28"/>
      <c r="D43" s="29"/>
      <c r="E43" s="21"/>
      <c r="F43" s="30"/>
      <c r="G43" s="31"/>
      <c r="H43" s="21"/>
      <c r="I43" s="32">
        <f t="shared" si="0"/>
        <v>5</v>
      </c>
      <c r="J43" s="40">
        <f t="shared" si="1"/>
        <v>454</v>
      </c>
      <c r="K43" s="33">
        <f t="shared" si="2"/>
        <v>2270</v>
      </c>
      <c r="L43" s="34"/>
    </row>
    <row r="44" spans="1:12" ht="17.100000000000001" customHeight="1">
      <c r="A44" s="17"/>
      <c r="B44" s="27"/>
      <c r="C44" s="28"/>
      <c r="D44" s="29"/>
      <c r="E44" s="21"/>
      <c r="F44" s="30"/>
      <c r="G44" s="31"/>
      <c r="H44" s="21"/>
      <c r="I44" s="32">
        <f t="shared" si="0"/>
        <v>5</v>
      </c>
      <c r="J44" s="40">
        <f t="shared" si="1"/>
        <v>454</v>
      </c>
      <c r="K44" s="33">
        <f t="shared" si="2"/>
        <v>2270</v>
      </c>
      <c r="L44" s="34"/>
    </row>
    <row r="45" spans="1:12" ht="17.100000000000001" customHeight="1">
      <c r="A45" s="17"/>
      <c r="B45" s="27"/>
      <c r="C45" s="28"/>
      <c r="D45" s="29"/>
      <c r="E45" s="21"/>
      <c r="F45" s="30"/>
      <c r="G45" s="31"/>
      <c r="H45" s="21"/>
      <c r="I45" s="32">
        <f t="shared" si="0"/>
        <v>5</v>
      </c>
      <c r="J45" s="40">
        <f t="shared" si="1"/>
        <v>454</v>
      </c>
      <c r="K45" s="33">
        <f t="shared" si="2"/>
        <v>2270</v>
      </c>
      <c r="L45" s="34"/>
    </row>
    <row r="46" spans="1:12" ht="17.100000000000001" customHeight="1">
      <c r="A46" s="17"/>
      <c r="B46" s="27"/>
      <c r="C46" s="28"/>
      <c r="D46" s="29"/>
      <c r="E46" s="21"/>
      <c r="F46" s="30"/>
      <c r="G46" s="31"/>
      <c r="H46" s="21"/>
      <c r="I46" s="32">
        <f t="shared" si="0"/>
        <v>5</v>
      </c>
      <c r="J46" s="40">
        <f t="shared" si="1"/>
        <v>454</v>
      </c>
      <c r="K46" s="33">
        <f t="shared" si="2"/>
        <v>2270</v>
      </c>
      <c r="L46" s="34"/>
    </row>
    <row r="47" spans="1:12" ht="17.100000000000001" customHeight="1">
      <c r="A47" s="17"/>
      <c r="B47" s="27"/>
      <c r="C47" s="28"/>
      <c r="D47" s="29"/>
      <c r="E47" s="21"/>
      <c r="F47" s="30"/>
      <c r="G47" s="31"/>
      <c r="H47" s="21"/>
      <c r="I47" s="32">
        <f t="shared" si="0"/>
        <v>5</v>
      </c>
      <c r="J47" s="40">
        <f t="shared" si="1"/>
        <v>454</v>
      </c>
      <c r="K47" s="33">
        <f t="shared" si="2"/>
        <v>2270</v>
      </c>
      <c r="L47" s="34"/>
    </row>
    <row r="48" spans="1:12" ht="17.100000000000001" customHeight="1">
      <c r="A48" s="17"/>
      <c r="B48" s="27"/>
      <c r="C48" s="28"/>
      <c r="D48" s="29"/>
      <c r="E48" s="21"/>
      <c r="F48" s="30"/>
      <c r="G48" s="31"/>
      <c r="H48" s="21"/>
      <c r="I48" s="32">
        <f t="shared" si="0"/>
        <v>5</v>
      </c>
      <c r="J48" s="40">
        <f t="shared" si="1"/>
        <v>454</v>
      </c>
      <c r="K48" s="33">
        <f t="shared" si="2"/>
        <v>2270</v>
      </c>
      <c r="L48" s="34"/>
    </row>
    <row r="49" spans="1:12" ht="17.100000000000001" customHeight="1">
      <c r="A49" s="17"/>
      <c r="B49" s="27"/>
      <c r="C49" s="28"/>
      <c r="D49" s="29"/>
      <c r="E49" s="21"/>
      <c r="F49" s="30"/>
      <c r="G49" s="31"/>
      <c r="H49" s="21"/>
      <c r="I49" s="32">
        <f t="shared" si="0"/>
        <v>5</v>
      </c>
      <c r="J49" s="40">
        <f t="shared" si="1"/>
        <v>454</v>
      </c>
      <c r="K49" s="33">
        <f t="shared" si="2"/>
        <v>2270</v>
      </c>
      <c r="L49" s="34"/>
    </row>
    <row r="50" spans="1:12" ht="17.100000000000001" customHeight="1">
      <c r="A50" s="17"/>
      <c r="B50" s="27"/>
      <c r="C50" s="28"/>
      <c r="D50" s="29"/>
      <c r="E50" s="21"/>
      <c r="F50" s="30"/>
      <c r="G50" s="31"/>
      <c r="H50" s="21"/>
      <c r="I50" s="32">
        <f t="shared" si="0"/>
        <v>5</v>
      </c>
      <c r="J50" s="40">
        <f t="shared" si="1"/>
        <v>454</v>
      </c>
      <c r="K50" s="33">
        <f t="shared" si="2"/>
        <v>2270</v>
      </c>
      <c r="L50" s="34"/>
    </row>
    <row r="51" spans="1:12" ht="17.100000000000001" customHeight="1">
      <c r="A51" s="17"/>
      <c r="B51" s="27"/>
      <c r="C51" s="28"/>
      <c r="D51" s="29"/>
      <c r="E51" s="21"/>
      <c r="F51" s="30"/>
      <c r="G51" s="31"/>
      <c r="H51" s="21"/>
      <c r="I51" s="32">
        <f t="shared" si="0"/>
        <v>5</v>
      </c>
      <c r="J51" s="40">
        <f t="shared" si="1"/>
        <v>454</v>
      </c>
      <c r="K51" s="33">
        <f t="shared" si="2"/>
        <v>2270</v>
      </c>
      <c r="L51" s="34"/>
    </row>
    <row r="52" spans="1:12" ht="17.100000000000001" customHeight="1">
      <c r="A52" s="17"/>
      <c r="B52" s="27"/>
      <c r="C52" s="28"/>
      <c r="D52" s="29"/>
      <c r="E52" s="21"/>
      <c r="F52" s="30"/>
      <c r="G52" s="31"/>
      <c r="H52" s="21"/>
      <c r="I52" s="32">
        <f t="shared" si="0"/>
        <v>5</v>
      </c>
      <c r="J52" s="40">
        <f t="shared" si="1"/>
        <v>454</v>
      </c>
      <c r="K52" s="33">
        <f t="shared" si="2"/>
        <v>2270</v>
      </c>
      <c r="L52" s="34"/>
    </row>
    <row r="53" spans="1:12" ht="17.100000000000001" customHeight="1">
      <c r="A53" s="17"/>
      <c r="B53" s="27"/>
      <c r="C53" s="28"/>
      <c r="D53" s="29"/>
      <c r="E53" s="21"/>
      <c r="F53" s="30"/>
      <c r="G53" s="31"/>
      <c r="H53" s="21"/>
      <c r="I53" s="32">
        <f t="shared" si="0"/>
        <v>5</v>
      </c>
      <c r="J53" s="40">
        <f t="shared" si="1"/>
        <v>454</v>
      </c>
      <c r="K53" s="33">
        <f t="shared" si="2"/>
        <v>2270</v>
      </c>
      <c r="L53" s="34"/>
    </row>
    <row r="54" spans="1:12" ht="17.100000000000001" customHeight="1">
      <c r="A54" s="17"/>
      <c r="B54" s="27"/>
      <c r="C54" s="28"/>
      <c r="D54" s="29"/>
      <c r="E54" s="21"/>
      <c r="F54" s="30"/>
      <c r="G54" s="31"/>
      <c r="H54" s="21"/>
      <c r="I54" s="32">
        <f t="shared" si="0"/>
        <v>5</v>
      </c>
      <c r="J54" s="40">
        <f t="shared" si="1"/>
        <v>454</v>
      </c>
      <c r="K54" s="33">
        <f t="shared" si="2"/>
        <v>2270</v>
      </c>
      <c r="L54" s="34"/>
    </row>
    <row r="55" spans="1:12" ht="17.100000000000001" customHeight="1">
      <c r="A55" s="17"/>
      <c r="B55" s="27"/>
      <c r="C55" s="28"/>
      <c r="D55" s="29"/>
      <c r="E55" s="21"/>
      <c r="F55" s="30"/>
      <c r="G55" s="31"/>
      <c r="H55" s="21"/>
      <c r="I55" s="32">
        <f t="shared" si="0"/>
        <v>5</v>
      </c>
      <c r="J55" s="40">
        <f t="shared" si="1"/>
        <v>454</v>
      </c>
      <c r="K55" s="33">
        <f t="shared" si="2"/>
        <v>2270</v>
      </c>
      <c r="L55" s="34"/>
    </row>
    <row r="56" spans="1:12" ht="17.100000000000001" customHeight="1">
      <c r="A56" s="17"/>
      <c r="B56" s="27"/>
      <c r="C56" s="28"/>
      <c r="D56" s="29"/>
      <c r="E56" s="21"/>
      <c r="F56" s="30"/>
      <c r="G56" s="31"/>
      <c r="H56" s="21"/>
      <c r="I56" s="32">
        <f t="shared" si="0"/>
        <v>5</v>
      </c>
      <c r="J56" s="40">
        <f t="shared" si="1"/>
        <v>454</v>
      </c>
      <c r="K56" s="33">
        <f t="shared" si="2"/>
        <v>2270</v>
      </c>
      <c r="L56" s="34"/>
    </row>
    <row r="57" spans="1:12" ht="17.100000000000001" customHeight="1">
      <c r="A57" s="17"/>
      <c r="B57" s="27"/>
      <c r="C57" s="28"/>
      <c r="D57" s="29"/>
      <c r="E57" s="21"/>
      <c r="F57" s="30"/>
      <c r="G57" s="31"/>
      <c r="H57" s="21"/>
      <c r="I57" s="32">
        <f t="shared" si="0"/>
        <v>5</v>
      </c>
      <c r="J57" s="40">
        <f t="shared" si="1"/>
        <v>454</v>
      </c>
      <c r="K57" s="33">
        <f t="shared" si="2"/>
        <v>2270</v>
      </c>
      <c r="L57" s="34"/>
    </row>
    <row r="58" spans="1:12" ht="17.100000000000001" customHeight="1">
      <c r="A58" s="17"/>
      <c r="B58" s="27"/>
      <c r="C58" s="28"/>
      <c r="D58" s="29"/>
      <c r="E58" s="21"/>
      <c r="F58" s="30"/>
      <c r="G58" s="31"/>
      <c r="H58" s="21"/>
      <c r="I58" s="32">
        <f t="shared" si="0"/>
        <v>5</v>
      </c>
      <c r="J58" s="40">
        <f t="shared" si="1"/>
        <v>454</v>
      </c>
      <c r="K58" s="33">
        <f t="shared" si="2"/>
        <v>2270</v>
      </c>
      <c r="L58" s="34"/>
    </row>
    <row r="59" spans="1:12" ht="17.100000000000001" customHeight="1">
      <c r="A59" s="17"/>
      <c r="B59" s="27"/>
      <c r="C59" s="28"/>
      <c r="D59" s="29"/>
      <c r="E59" s="21"/>
      <c r="F59" s="30"/>
      <c r="G59" s="31"/>
      <c r="H59" s="21"/>
      <c r="I59" s="32">
        <f t="shared" si="0"/>
        <v>5</v>
      </c>
      <c r="J59" s="40">
        <f t="shared" si="1"/>
        <v>454</v>
      </c>
      <c r="K59" s="33">
        <f t="shared" si="2"/>
        <v>2270</v>
      </c>
      <c r="L59" s="34"/>
    </row>
    <row r="60" spans="1:12" ht="17.100000000000001" customHeight="1">
      <c r="A60" s="17"/>
      <c r="B60" s="27"/>
      <c r="C60" s="28"/>
      <c r="D60" s="29"/>
      <c r="E60" s="21"/>
      <c r="F60" s="30"/>
      <c r="G60" s="31"/>
      <c r="H60" s="21"/>
      <c r="I60" s="32">
        <f t="shared" si="0"/>
        <v>5</v>
      </c>
      <c r="J60" s="40">
        <f t="shared" si="1"/>
        <v>454</v>
      </c>
      <c r="K60" s="33">
        <f t="shared" si="2"/>
        <v>2270</v>
      </c>
      <c r="L60" s="34"/>
    </row>
    <row r="61" spans="1:12" ht="17.100000000000001" customHeight="1">
      <c r="A61" s="17"/>
      <c r="B61" s="27"/>
      <c r="C61" s="28"/>
      <c r="D61" s="29"/>
      <c r="E61" s="21"/>
      <c r="F61" s="30"/>
      <c r="G61" s="31"/>
      <c r="H61" s="21"/>
      <c r="I61" s="32">
        <f t="shared" si="0"/>
        <v>5</v>
      </c>
      <c r="J61" s="40">
        <f t="shared" si="1"/>
        <v>454</v>
      </c>
      <c r="K61" s="33">
        <f t="shared" si="2"/>
        <v>2270</v>
      </c>
      <c r="L61" s="34"/>
    </row>
    <row r="62" spans="1:12" ht="17.100000000000001" customHeight="1">
      <c r="A62" s="17"/>
      <c r="B62" s="27"/>
      <c r="C62" s="28"/>
      <c r="D62" s="29"/>
      <c r="E62" s="21"/>
      <c r="F62" s="30"/>
      <c r="G62" s="31"/>
      <c r="H62" s="21"/>
      <c r="I62" s="32">
        <f t="shared" si="0"/>
        <v>5</v>
      </c>
      <c r="J62" s="40">
        <f t="shared" si="1"/>
        <v>454</v>
      </c>
      <c r="K62" s="33">
        <f t="shared" si="2"/>
        <v>2270</v>
      </c>
      <c r="L62" s="34"/>
    </row>
    <row r="63" spans="1:12" ht="17.100000000000001" customHeight="1">
      <c r="A63" s="17"/>
      <c r="B63" s="27"/>
      <c r="C63" s="28"/>
      <c r="D63" s="29"/>
      <c r="E63" s="21"/>
      <c r="F63" s="30"/>
      <c r="G63" s="31"/>
      <c r="H63" s="21"/>
      <c r="I63" s="32">
        <f t="shared" si="0"/>
        <v>5</v>
      </c>
      <c r="J63" s="40">
        <f t="shared" si="1"/>
        <v>454</v>
      </c>
      <c r="K63" s="33">
        <f t="shared" si="2"/>
        <v>2270</v>
      </c>
      <c r="L63" s="34"/>
    </row>
    <row r="64" spans="1:12" ht="17.100000000000001" customHeight="1">
      <c r="A64" s="17"/>
      <c r="B64" s="27"/>
      <c r="C64" s="28"/>
      <c r="D64" s="29"/>
      <c r="E64" s="21"/>
      <c r="F64" s="30"/>
      <c r="G64" s="31"/>
      <c r="H64" s="21"/>
      <c r="I64" s="32">
        <f t="shared" si="0"/>
        <v>5</v>
      </c>
      <c r="J64" s="40">
        <f t="shared" si="1"/>
        <v>454</v>
      </c>
      <c r="K64" s="33">
        <f t="shared" si="2"/>
        <v>2270</v>
      </c>
      <c r="L64" s="34"/>
    </row>
    <row r="65" spans="1:12" ht="17.100000000000001" customHeight="1">
      <c r="A65" s="17"/>
      <c r="B65" s="27"/>
      <c r="C65" s="28"/>
      <c r="D65" s="29"/>
      <c r="E65" s="21"/>
      <c r="F65" s="30"/>
      <c r="G65" s="31"/>
      <c r="H65" s="21"/>
      <c r="I65" s="32">
        <f t="shared" si="0"/>
        <v>5</v>
      </c>
      <c r="J65" s="40">
        <f t="shared" si="1"/>
        <v>454</v>
      </c>
      <c r="K65" s="33">
        <f t="shared" si="2"/>
        <v>2270</v>
      </c>
      <c r="L65" s="34"/>
    </row>
    <row r="66" spans="1:12" ht="17.100000000000001" customHeight="1">
      <c r="A66" s="17"/>
      <c r="B66" s="27"/>
      <c r="C66" s="28"/>
      <c r="D66" s="29"/>
      <c r="E66" s="21"/>
      <c r="F66" s="30"/>
      <c r="G66" s="31"/>
      <c r="H66" s="21"/>
      <c r="I66" s="32">
        <f t="shared" si="0"/>
        <v>5</v>
      </c>
      <c r="J66" s="40">
        <f t="shared" si="1"/>
        <v>454</v>
      </c>
      <c r="K66" s="33">
        <f t="shared" si="2"/>
        <v>2270</v>
      </c>
      <c r="L66" s="34"/>
    </row>
    <row r="67" spans="1:12" ht="17.100000000000001" customHeight="1">
      <c r="A67" s="17"/>
      <c r="B67" s="27"/>
      <c r="C67" s="28"/>
      <c r="D67" s="29"/>
      <c r="E67" s="21"/>
      <c r="F67" s="30"/>
      <c r="G67" s="31"/>
      <c r="H67" s="21"/>
      <c r="I67" s="32">
        <f t="shared" si="0"/>
        <v>5</v>
      </c>
      <c r="J67" s="40">
        <f t="shared" si="1"/>
        <v>454</v>
      </c>
      <c r="K67" s="33">
        <f t="shared" si="2"/>
        <v>2270</v>
      </c>
      <c r="L67" s="34"/>
    </row>
    <row r="68" spans="1:12" ht="17.100000000000001" customHeight="1">
      <c r="A68" s="17"/>
      <c r="B68" s="27"/>
      <c r="C68" s="28"/>
      <c r="D68" s="29"/>
      <c r="E68" s="21"/>
      <c r="F68" s="30"/>
      <c r="G68" s="31"/>
      <c r="H68" s="21"/>
      <c r="I68" s="32">
        <f t="shared" si="0"/>
        <v>5</v>
      </c>
      <c r="J68" s="40">
        <f t="shared" si="1"/>
        <v>454</v>
      </c>
      <c r="K68" s="33">
        <f t="shared" si="2"/>
        <v>2270</v>
      </c>
      <c r="L68" s="34"/>
    </row>
    <row r="69" spans="1:12" ht="17.100000000000001" customHeight="1">
      <c r="A69" s="17"/>
      <c r="B69" s="27"/>
      <c r="C69" s="28"/>
      <c r="D69" s="29"/>
      <c r="E69" s="21"/>
      <c r="F69" s="30"/>
      <c r="G69" s="31"/>
      <c r="H69" s="21"/>
      <c r="I69" s="32">
        <f t="shared" si="0"/>
        <v>5</v>
      </c>
      <c r="J69" s="40">
        <f t="shared" si="1"/>
        <v>454</v>
      </c>
      <c r="K69" s="33">
        <f t="shared" si="2"/>
        <v>2270</v>
      </c>
      <c r="L69" s="34"/>
    </row>
    <row r="70" spans="1:12" ht="17.100000000000001" customHeight="1">
      <c r="A70" s="17"/>
      <c r="B70" s="27"/>
      <c r="C70" s="28"/>
      <c r="D70" s="29"/>
      <c r="E70" s="21"/>
      <c r="F70" s="30"/>
      <c r="G70" s="31"/>
      <c r="H70" s="21"/>
      <c r="I70" s="32">
        <f t="shared" si="0"/>
        <v>5</v>
      </c>
      <c r="J70" s="40">
        <f t="shared" si="1"/>
        <v>454</v>
      </c>
      <c r="K70" s="33">
        <f t="shared" si="2"/>
        <v>2270</v>
      </c>
      <c r="L70" s="34"/>
    </row>
    <row r="71" spans="1:12" ht="17.100000000000001" customHeight="1">
      <c r="A71" s="17"/>
      <c r="B71" s="27"/>
      <c r="C71" s="28"/>
      <c r="D71" s="29"/>
      <c r="E71" s="21"/>
      <c r="F71" s="30"/>
      <c r="G71" s="31"/>
      <c r="H71" s="21"/>
      <c r="I71" s="32">
        <f t="shared" si="0"/>
        <v>5</v>
      </c>
      <c r="J71" s="40">
        <f t="shared" si="1"/>
        <v>454</v>
      </c>
      <c r="K71" s="33">
        <f t="shared" si="2"/>
        <v>2270</v>
      </c>
      <c r="L71" s="34"/>
    </row>
    <row r="72" spans="1:12" ht="17.100000000000001" customHeight="1">
      <c r="A72" s="17"/>
      <c r="B72" s="27"/>
      <c r="C72" s="28"/>
      <c r="D72" s="29"/>
      <c r="E72" s="21"/>
      <c r="F72" s="30"/>
      <c r="G72" s="31"/>
      <c r="H72" s="21"/>
      <c r="I72" s="32">
        <f t="shared" si="0"/>
        <v>5</v>
      </c>
      <c r="J72" s="40">
        <f t="shared" si="1"/>
        <v>454</v>
      </c>
      <c r="K72" s="33">
        <f t="shared" si="2"/>
        <v>2270</v>
      </c>
      <c r="L72" s="34"/>
    </row>
    <row r="73" spans="1:12" ht="17.100000000000001" customHeight="1">
      <c r="A73" s="17"/>
      <c r="B73" s="27"/>
      <c r="C73" s="28"/>
      <c r="D73" s="29"/>
      <c r="E73" s="21"/>
      <c r="F73" s="30"/>
      <c r="G73" s="31"/>
      <c r="H73" s="21"/>
      <c r="I73" s="32">
        <f t="shared" si="0"/>
        <v>5</v>
      </c>
      <c r="J73" s="40">
        <f t="shared" si="1"/>
        <v>454</v>
      </c>
      <c r="K73" s="33">
        <f t="shared" si="2"/>
        <v>2270</v>
      </c>
      <c r="L73" s="34"/>
    </row>
    <row r="74" spans="1:12" ht="17.100000000000001" customHeight="1">
      <c r="A74" s="17"/>
      <c r="B74" s="27"/>
      <c r="C74" s="28"/>
      <c r="D74" s="29"/>
      <c r="E74" s="21"/>
      <c r="F74" s="30"/>
      <c r="G74" s="31"/>
      <c r="H74" s="21"/>
      <c r="I74" s="32">
        <f t="shared" si="0"/>
        <v>5</v>
      </c>
      <c r="J74" s="40">
        <f t="shared" si="1"/>
        <v>454</v>
      </c>
      <c r="K74" s="33">
        <f t="shared" si="2"/>
        <v>2270</v>
      </c>
      <c r="L74" s="34"/>
    </row>
    <row r="75" spans="1:12" ht="17.100000000000001" customHeight="1">
      <c r="A75" s="17"/>
      <c r="B75" s="27"/>
      <c r="C75" s="28"/>
      <c r="D75" s="29"/>
      <c r="E75" s="21"/>
      <c r="F75" s="30"/>
      <c r="G75" s="31"/>
      <c r="H75" s="21"/>
      <c r="I75" s="32">
        <f t="shared" si="0"/>
        <v>5</v>
      </c>
      <c r="J75" s="40">
        <f t="shared" si="1"/>
        <v>454</v>
      </c>
      <c r="K75" s="33">
        <f t="shared" si="2"/>
        <v>2270</v>
      </c>
      <c r="L75" s="34"/>
    </row>
    <row r="76" spans="1:12" ht="17.100000000000001" customHeight="1">
      <c r="A76" s="17"/>
      <c r="B76" s="27"/>
      <c r="C76" s="28"/>
      <c r="D76" s="29"/>
      <c r="E76" s="21"/>
      <c r="F76" s="30"/>
      <c r="G76" s="31"/>
      <c r="H76" s="21"/>
      <c r="I76" s="32">
        <f t="shared" si="0"/>
        <v>5</v>
      </c>
      <c r="J76" s="40">
        <f t="shared" si="1"/>
        <v>454</v>
      </c>
      <c r="K76" s="33">
        <f t="shared" si="2"/>
        <v>2270</v>
      </c>
      <c r="L76" s="34"/>
    </row>
    <row r="77" spans="1:12" ht="17.100000000000001" customHeight="1">
      <c r="A77" s="17"/>
      <c r="B77" s="27"/>
      <c r="C77" s="28"/>
      <c r="D77" s="29"/>
      <c r="E77" s="21"/>
      <c r="F77" s="30"/>
      <c r="G77" s="31"/>
      <c r="H77" s="21"/>
      <c r="I77" s="32">
        <f t="shared" si="0"/>
        <v>5</v>
      </c>
      <c r="J77" s="40">
        <f t="shared" si="1"/>
        <v>454</v>
      </c>
      <c r="K77" s="33">
        <f t="shared" si="2"/>
        <v>2270</v>
      </c>
      <c r="L77" s="34"/>
    </row>
    <row r="78" spans="1:12" ht="17.100000000000001" customHeight="1">
      <c r="A78" s="17"/>
      <c r="B78" s="27"/>
      <c r="C78" s="28"/>
      <c r="D78" s="29"/>
      <c r="E78" s="21"/>
      <c r="F78" s="30"/>
      <c r="G78" s="31"/>
      <c r="H78" s="21"/>
      <c r="I78" s="32">
        <f t="shared" si="0"/>
        <v>5</v>
      </c>
      <c r="J78" s="40">
        <f t="shared" si="1"/>
        <v>454</v>
      </c>
      <c r="K78" s="33">
        <f t="shared" si="2"/>
        <v>2270</v>
      </c>
      <c r="L78" s="34"/>
    </row>
    <row r="79" spans="1:12" ht="17.100000000000001" customHeight="1">
      <c r="A79" s="17"/>
      <c r="B79" s="27"/>
      <c r="C79" s="28"/>
      <c r="D79" s="29"/>
      <c r="E79" s="21"/>
      <c r="F79" s="30"/>
      <c r="G79" s="31"/>
      <c r="H79" s="21"/>
      <c r="I79" s="32">
        <f t="shared" si="0"/>
        <v>5</v>
      </c>
      <c r="J79" s="40">
        <f t="shared" si="1"/>
        <v>454</v>
      </c>
      <c r="K79" s="33">
        <f t="shared" si="2"/>
        <v>2270</v>
      </c>
      <c r="L79" s="34"/>
    </row>
    <row r="80" spans="1:12" ht="17.100000000000001" customHeight="1">
      <c r="A80" s="17"/>
      <c r="B80" s="27"/>
      <c r="C80" s="28"/>
      <c r="D80" s="29"/>
      <c r="E80" s="21"/>
      <c r="F80" s="30"/>
      <c r="G80" s="31"/>
      <c r="H80" s="21"/>
      <c r="I80" s="32">
        <f t="shared" si="0"/>
        <v>5</v>
      </c>
      <c r="J80" s="40">
        <f t="shared" si="1"/>
        <v>454</v>
      </c>
      <c r="K80" s="33">
        <f t="shared" si="2"/>
        <v>2270</v>
      </c>
      <c r="L80" s="34"/>
    </row>
    <row r="81" spans="1:12" ht="17.100000000000001" customHeight="1">
      <c r="A81" s="17"/>
      <c r="B81" s="27"/>
      <c r="C81" s="28"/>
      <c r="D81" s="29"/>
      <c r="E81" s="21"/>
      <c r="F81" s="30"/>
      <c r="G81" s="31"/>
      <c r="H81" s="21"/>
      <c r="I81" s="32">
        <f t="shared" ref="I81:I120" si="3">+I80+C81-F81</f>
        <v>5</v>
      </c>
      <c r="J81" s="40">
        <f t="shared" ref="J81:J120" si="4">ROUND(((K80+E81)-H81)/I81,2)</f>
        <v>454</v>
      </c>
      <c r="K81" s="33">
        <f t="shared" ref="K81:K120" si="5">ROUND(I81*J81,2)</f>
        <v>2270</v>
      </c>
      <c r="L81" s="34"/>
    </row>
    <row r="82" spans="1:12" ht="17.100000000000001" customHeight="1">
      <c r="A82" s="17"/>
      <c r="B82" s="27"/>
      <c r="C82" s="28"/>
      <c r="D82" s="29"/>
      <c r="E82" s="21"/>
      <c r="F82" s="30"/>
      <c r="G82" s="31"/>
      <c r="H82" s="21"/>
      <c r="I82" s="32">
        <f t="shared" si="3"/>
        <v>5</v>
      </c>
      <c r="J82" s="40">
        <f t="shared" si="4"/>
        <v>454</v>
      </c>
      <c r="K82" s="33">
        <f t="shared" si="5"/>
        <v>2270</v>
      </c>
      <c r="L82" s="34"/>
    </row>
    <row r="83" spans="1:12" ht="17.100000000000001" customHeight="1">
      <c r="A83" s="17"/>
      <c r="B83" s="27"/>
      <c r="C83" s="28"/>
      <c r="D83" s="29"/>
      <c r="E83" s="21"/>
      <c r="F83" s="30"/>
      <c r="G83" s="31"/>
      <c r="H83" s="21"/>
      <c r="I83" s="32">
        <f t="shared" si="3"/>
        <v>5</v>
      </c>
      <c r="J83" s="40">
        <f t="shared" si="4"/>
        <v>454</v>
      </c>
      <c r="K83" s="33">
        <f t="shared" si="5"/>
        <v>2270</v>
      </c>
      <c r="L83" s="34"/>
    </row>
    <row r="84" spans="1:12" ht="17.100000000000001" customHeight="1">
      <c r="A84" s="17"/>
      <c r="B84" s="27"/>
      <c r="C84" s="28"/>
      <c r="D84" s="29"/>
      <c r="E84" s="21"/>
      <c r="F84" s="30"/>
      <c r="G84" s="31"/>
      <c r="H84" s="21"/>
      <c r="I84" s="32">
        <f t="shared" si="3"/>
        <v>5</v>
      </c>
      <c r="J84" s="40">
        <f t="shared" si="4"/>
        <v>454</v>
      </c>
      <c r="K84" s="33">
        <f t="shared" si="5"/>
        <v>2270</v>
      </c>
      <c r="L84" s="34"/>
    </row>
    <row r="85" spans="1:12" ht="17.100000000000001" customHeight="1">
      <c r="A85" s="17"/>
      <c r="B85" s="27"/>
      <c r="C85" s="28"/>
      <c r="D85" s="29"/>
      <c r="E85" s="21"/>
      <c r="F85" s="30"/>
      <c r="G85" s="31"/>
      <c r="H85" s="21"/>
      <c r="I85" s="32">
        <f t="shared" si="3"/>
        <v>5</v>
      </c>
      <c r="J85" s="40">
        <f t="shared" si="4"/>
        <v>454</v>
      </c>
      <c r="K85" s="33">
        <f t="shared" si="5"/>
        <v>2270</v>
      </c>
      <c r="L85" s="34"/>
    </row>
    <row r="86" spans="1:12" ht="17.100000000000001" customHeight="1">
      <c r="A86" s="17"/>
      <c r="B86" s="27"/>
      <c r="C86" s="28"/>
      <c r="D86" s="29"/>
      <c r="E86" s="21"/>
      <c r="F86" s="30"/>
      <c r="G86" s="31"/>
      <c r="H86" s="21"/>
      <c r="I86" s="32">
        <f t="shared" si="3"/>
        <v>5</v>
      </c>
      <c r="J86" s="40">
        <f t="shared" si="4"/>
        <v>454</v>
      </c>
      <c r="K86" s="33">
        <f t="shared" si="5"/>
        <v>2270</v>
      </c>
      <c r="L86" s="34"/>
    </row>
    <row r="87" spans="1:12" ht="17.100000000000001" customHeight="1">
      <c r="A87" s="17"/>
      <c r="B87" s="27"/>
      <c r="C87" s="28"/>
      <c r="D87" s="29"/>
      <c r="E87" s="21"/>
      <c r="F87" s="30"/>
      <c r="G87" s="31"/>
      <c r="H87" s="21"/>
      <c r="I87" s="32">
        <f t="shared" si="3"/>
        <v>5</v>
      </c>
      <c r="J87" s="40">
        <f t="shared" si="4"/>
        <v>454</v>
      </c>
      <c r="K87" s="33">
        <f t="shared" si="5"/>
        <v>2270</v>
      </c>
      <c r="L87" s="34"/>
    </row>
    <row r="88" spans="1:12" ht="17.100000000000001" customHeight="1">
      <c r="A88" s="17"/>
      <c r="B88" s="27"/>
      <c r="C88" s="28"/>
      <c r="D88" s="29"/>
      <c r="E88" s="21"/>
      <c r="F88" s="30"/>
      <c r="G88" s="31"/>
      <c r="H88" s="21"/>
      <c r="I88" s="32">
        <f t="shared" si="3"/>
        <v>5</v>
      </c>
      <c r="J88" s="40">
        <f t="shared" si="4"/>
        <v>454</v>
      </c>
      <c r="K88" s="33">
        <f t="shared" si="5"/>
        <v>2270</v>
      </c>
      <c r="L88" s="34"/>
    </row>
    <row r="89" spans="1:12" ht="17.100000000000001" customHeight="1">
      <c r="A89" s="17"/>
      <c r="B89" s="27"/>
      <c r="C89" s="28"/>
      <c r="D89" s="29"/>
      <c r="E89" s="21"/>
      <c r="F89" s="30"/>
      <c r="G89" s="31"/>
      <c r="H89" s="21"/>
      <c r="I89" s="32">
        <f t="shared" si="3"/>
        <v>5</v>
      </c>
      <c r="J89" s="40">
        <f t="shared" si="4"/>
        <v>454</v>
      </c>
      <c r="K89" s="33">
        <f t="shared" si="5"/>
        <v>2270</v>
      </c>
      <c r="L89" s="34"/>
    </row>
    <row r="90" spans="1:12" ht="17.100000000000001" customHeight="1">
      <c r="A90" s="17"/>
      <c r="B90" s="27"/>
      <c r="C90" s="28"/>
      <c r="D90" s="29"/>
      <c r="E90" s="21"/>
      <c r="F90" s="30"/>
      <c r="G90" s="31"/>
      <c r="H90" s="21"/>
      <c r="I90" s="32">
        <f t="shared" si="3"/>
        <v>5</v>
      </c>
      <c r="J90" s="40">
        <f t="shared" si="4"/>
        <v>454</v>
      </c>
      <c r="K90" s="33">
        <f t="shared" si="5"/>
        <v>2270</v>
      </c>
      <c r="L90" s="34"/>
    </row>
    <row r="91" spans="1:12" ht="17.100000000000001" customHeight="1">
      <c r="A91" s="17"/>
      <c r="B91" s="27"/>
      <c r="C91" s="28"/>
      <c r="D91" s="29"/>
      <c r="E91" s="21"/>
      <c r="F91" s="30"/>
      <c r="G91" s="31"/>
      <c r="H91" s="21"/>
      <c r="I91" s="32">
        <f t="shared" si="3"/>
        <v>5</v>
      </c>
      <c r="J91" s="40">
        <f t="shared" si="4"/>
        <v>454</v>
      </c>
      <c r="K91" s="33">
        <f t="shared" si="5"/>
        <v>2270</v>
      </c>
      <c r="L91" s="34"/>
    </row>
    <row r="92" spans="1:12" ht="17.100000000000001" customHeight="1">
      <c r="A92" s="17"/>
      <c r="B92" s="27"/>
      <c r="C92" s="28"/>
      <c r="D92" s="29"/>
      <c r="E92" s="21"/>
      <c r="F92" s="30"/>
      <c r="G92" s="31"/>
      <c r="H92" s="21"/>
      <c r="I92" s="32">
        <f t="shared" si="3"/>
        <v>5</v>
      </c>
      <c r="J92" s="40">
        <f t="shared" si="4"/>
        <v>454</v>
      </c>
      <c r="K92" s="33">
        <f t="shared" si="5"/>
        <v>2270</v>
      </c>
      <c r="L92" s="34"/>
    </row>
    <row r="93" spans="1:12" ht="17.100000000000001" customHeight="1">
      <c r="A93" s="17"/>
      <c r="B93" s="27"/>
      <c r="C93" s="28"/>
      <c r="D93" s="29"/>
      <c r="E93" s="21"/>
      <c r="F93" s="30"/>
      <c r="G93" s="31"/>
      <c r="H93" s="21"/>
      <c r="I93" s="32">
        <f t="shared" si="3"/>
        <v>5</v>
      </c>
      <c r="J93" s="40">
        <f t="shared" si="4"/>
        <v>454</v>
      </c>
      <c r="K93" s="33">
        <f t="shared" si="5"/>
        <v>2270</v>
      </c>
      <c r="L93" s="34"/>
    </row>
    <row r="94" spans="1:12" ht="17.100000000000001" customHeight="1">
      <c r="A94" s="17"/>
      <c r="B94" s="27"/>
      <c r="C94" s="28"/>
      <c r="D94" s="29"/>
      <c r="E94" s="21"/>
      <c r="F94" s="30"/>
      <c r="G94" s="31"/>
      <c r="H94" s="21"/>
      <c r="I94" s="32">
        <f t="shared" si="3"/>
        <v>5</v>
      </c>
      <c r="J94" s="40">
        <f t="shared" si="4"/>
        <v>454</v>
      </c>
      <c r="K94" s="33">
        <f t="shared" si="5"/>
        <v>2270</v>
      </c>
      <c r="L94" s="34"/>
    </row>
    <row r="95" spans="1:12" ht="17.100000000000001" customHeight="1">
      <c r="A95" s="17"/>
      <c r="B95" s="27"/>
      <c r="C95" s="28"/>
      <c r="D95" s="29"/>
      <c r="E95" s="21"/>
      <c r="F95" s="30"/>
      <c r="G95" s="31"/>
      <c r="H95" s="21"/>
      <c r="I95" s="32">
        <f t="shared" si="3"/>
        <v>5</v>
      </c>
      <c r="J95" s="40">
        <f t="shared" si="4"/>
        <v>454</v>
      </c>
      <c r="K95" s="33">
        <f t="shared" si="5"/>
        <v>2270</v>
      </c>
      <c r="L95" s="34"/>
    </row>
    <row r="96" spans="1:12" ht="17.100000000000001" customHeight="1">
      <c r="A96" s="17"/>
      <c r="B96" s="27"/>
      <c r="C96" s="28"/>
      <c r="D96" s="29"/>
      <c r="E96" s="21"/>
      <c r="F96" s="30"/>
      <c r="G96" s="31"/>
      <c r="H96" s="21"/>
      <c r="I96" s="32">
        <f t="shared" si="3"/>
        <v>5</v>
      </c>
      <c r="J96" s="40">
        <f t="shared" si="4"/>
        <v>454</v>
      </c>
      <c r="K96" s="33">
        <f t="shared" si="5"/>
        <v>2270</v>
      </c>
      <c r="L96" s="34"/>
    </row>
    <row r="97" spans="1:12" ht="17.100000000000001" customHeight="1">
      <c r="A97" s="17"/>
      <c r="B97" s="27"/>
      <c r="C97" s="28"/>
      <c r="D97" s="29"/>
      <c r="E97" s="21"/>
      <c r="F97" s="30"/>
      <c r="G97" s="31"/>
      <c r="H97" s="21"/>
      <c r="I97" s="32">
        <f t="shared" si="3"/>
        <v>5</v>
      </c>
      <c r="J97" s="40">
        <f t="shared" si="4"/>
        <v>454</v>
      </c>
      <c r="K97" s="33">
        <f t="shared" si="5"/>
        <v>2270</v>
      </c>
      <c r="L97" s="34"/>
    </row>
    <row r="98" spans="1:12" ht="17.100000000000001" customHeight="1">
      <c r="A98" s="17"/>
      <c r="B98" s="27"/>
      <c r="C98" s="28"/>
      <c r="D98" s="29"/>
      <c r="E98" s="21"/>
      <c r="F98" s="30"/>
      <c r="G98" s="31"/>
      <c r="H98" s="21"/>
      <c r="I98" s="32">
        <f t="shared" si="3"/>
        <v>5</v>
      </c>
      <c r="J98" s="40">
        <f t="shared" si="4"/>
        <v>454</v>
      </c>
      <c r="K98" s="33">
        <f t="shared" si="5"/>
        <v>2270</v>
      </c>
      <c r="L98" s="34"/>
    </row>
    <row r="99" spans="1:12" ht="17.100000000000001" customHeight="1">
      <c r="A99" s="17"/>
      <c r="B99" s="27"/>
      <c r="C99" s="28"/>
      <c r="D99" s="29"/>
      <c r="E99" s="21"/>
      <c r="F99" s="30"/>
      <c r="G99" s="31"/>
      <c r="H99" s="21"/>
      <c r="I99" s="32">
        <f t="shared" si="3"/>
        <v>5</v>
      </c>
      <c r="J99" s="40">
        <f t="shared" si="4"/>
        <v>454</v>
      </c>
      <c r="K99" s="33">
        <f t="shared" si="5"/>
        <v>2270</v>
      </c>
      <c r="L99" s="34"/>
    </row>
    <row r="100" spans="1:12" ht="17.100000000000001" customHeight="1">
      <c r="A100" s="17"/>
      <c r="B100" s="27"/>
      <c r="C100" s="28"/>
      <c r="D100" s="29"/>
      <c r="E100" s="21"/>
      <c r="F100" s="30"/>
      <c r="G100" s="31"/>
      <c r="H100" s="21"/>
      <c r="I100" s="32">
        <f t="shared" si="3"/>
        <v>5</v>
      </c>
      <c r="J100" s="40">
        <f t="shared" si="4"/>
        <v>454</v>
      </c>
      <c r="K100" s="33">
        <f t="shared" si="5"/>
        <v>2270</v>
      </c>
      <c r="L100" s="34"/>
    </row>
    <row r="101" spans="1:12" ht="17.100000000000001" customHeight="1">
      <c r="A101" s="17"/>
      <c r="B101" s="27"/>
      <c r="C101" s="28"/>
      <c r="D101" s="29"/>
      <c r="E101" s="21"/>
      <c r="F101" s="30"/>
      <c r="G101" s="31"/>
      <c r="H101" s="21"/>
      <c r="I101" s="32">
        <f t="shared" si="3"/>
        <v>5</v>
      </c>
      <c r="J101" s="40">
        <f t="shared" si="4"/>
        <v>454</v>
      </c>
      <c r="K101" s="33">
        <f t="shared" si="5"/>
        <v>2270</v>
      </c>
      <c r="L101" s="34"/>
    </row>
    <row r="102" spans="1:12" ht="17.100000000000001" customHeight="1">
      <c r="A102" s="17"/>
      <c r="B102" s="27"/>
      <c r="C102" s="28"/>
      <c r="D102" s="29"/>
      <c r="E102" s="21"/>
      <c r="F102" s="30"/>
      <c r="G102" s="31"/>
      <c r="H102" s="21"/>
      <c r="I102" s="32">
        <f t="shared" si="3"/>
        <v>5</v>
      </c>
      <c r="J102" s="40">
        <f t="shared" si="4"/>
        <v>454</v>
      </c>
      <c r="K102" s="33">
        <f t="shared" si="5"/>
        <v>2270</v>
      </c>
      <c r="L102" s="34"/>
    </row>
    <row r="103" spans="1:12" ht="17.100000000000001" customHeight="1">
      <c r="A103" s="17"/>
      <c r="B103" s="27"/>
      <c r="C103" s="28"/>
      <c r="D103" s="29"/>
      <c r="E103" s="21"/>
      <c r="F103" s="30"/>
      <c r="G103" s="31"/>
      <c r="H103" s="21"/>
      <c r="I103" s="32">
        <f t="shared" si="3"/>
        <v>5</v>
      </c>
      <c r="J103" s="40">
        <f t="shared" si="4"/>
        <v>454</v>
      </c>
      <c r="K103" s="33">
        <f t="shared" si="5"/>
        <v>2270</v>
      </c>
      <c r="L103" s="34"/>
    </row>
    <row r="104" spans="1:12" ht="17.100000000000001" customHeight="1">
      <c r="A104" s="17"/>
      <c r="B104" s="27"/>
      <c r="C104" s="28"/>
      <c r="D104" s="29"/>
      <c r="E104" s="21"/>
      <c r="F104" s="30"/>
      <c r="G104" s="31"/>
      <c r="H104" s="21"/>
      <c r="I104" s="32">
        <f t="shared" si="3"/>
        <v>5</v>
      </c>
      <c r="J104" s="40">
        <f t="shared" si="4"/>
        <v>454</v>
      </c>
      <c r="K104" s="33">
        <f t="shared" si="5"/>
        <v>2270</v>
      </c>
      <c r="L104" s="34"/>
    </row>
    <row r="105" spans="1:12" ht="17.100000000000001" customHeight="1">
      <c r="A105" s="17"/>
      <c r="B105" s="27"/>
      <c r="C105" s="28"/>
      <c r="D105" s="29"/>
      <c r="E105" s="21"/>
      <c r="F105" s="30"/>
      <c r="G105" s="31"/>
      <c r="H105" s="21"/>
      <c r="I105" s="32">
        <f t="shared" si="3"/>
        <v>5</v>
      </c>
      <c r="J105" s="40">
        <f t="shared" si="4"/>
        <v>454</v>
      </c>
      <c r="K105" s="33">
        <f t="shared" si="5"/>
        <v>2270</v>
      </c>
      <c r="L105" s="34"/>
    </row>
    <row r="106" spans="1:12" ht="17.100000000000001" customHeight="1">
      <c r="A106" s="17"/>
      <c r="B106" s="27"/>
      <c r="C106" s="28"/>
      <c r="D106" s="29"/>
      <c r="E106" s="21"/>
      <c r="F106" s="30"/>
      <c r="G106" s="31"/>
      <c r="H106" s="21"/>
      <c r="I106" s="32">
        <f t="shared" si="3"/>
        <v>5</v>
      </c>
      <c r="J106" s="40">
        <f t="shared" si="4"/>
        <v>454</v>
      </c>
      <c r="K106" s="33">
        <f t="shared" si="5"/>
        <v>2270</v>
      </c>
      <c r="L106" s="34"/>
    </row>
    <row r="107" spans="1:12" ht="17.100000000000001" customHeight="1">
      <c r="A107" s="17"/>
      <c r="B107" s="27"/>
      <c r="C107" s="28"/>
      <c r="D107" s="29"/>
      <c r="E107" s="21"/>
      <c r="F107" s="30"/>
      <c r="G107" s="31"/>
      <c r="H107" s="21"/>
      <c r="I107" s="32">
        <f t="shared" si="3"/>
        <v>5</v>
      </c>
      <c r="J107" s="40">
        <f t="shared" si="4"/>
        <v>454</v>
      </c>
      <c r="K107" s="33">
        <f t="shared" si="5"/>
        <v>2270</v>
      </c>
      <c r="L107" s="34"/>
    </row>
    <row r="108" spans="1:12" ht="17.100000000000001" customHeight="1">
      <c r="A108" s="17"/>
      <c r="B108" s="27"/>
      <c r="C108" s="28"/>
      <c r="D108" s="29"/>
      <c r="E108" s="21"/>
      <c r="F108" s="30"/>
      <c r="G108" s="31"/>
      <c r="H108" s="21"/>
      <c r="I108" s="32">
        <f t="shared" si="3"/>
        <v>5</v>
      </c>
      <c r="J108" s="40">
        <f t="shared" si="4"/>
        <v>454</v>
      </c>
      <c r="K108" s="33">
        <f t="shared" si="5"/>
        <v>2270</v>
      </c>
      <c r="L108" s="34"/>
    </row>
    <row r="109" spans="1:12" ht="17.100000000000001" customHeight="1">
      <c r="A109" s="17"/>
      <c r="B109" s="27"/>
      <c r="C109" s="28"/>
      <c r="D109" s="29"/>
      <c r="E109" s="21"/>
      <c r="F109" s="30"/>
      <c r="G109" s="31"/>
      <c r="H109" s="21"/>
      <c r="I109" s="32">
        <f t="shared" si="3"/>
        <v>5</v>
      </c>
      <c r="J109" s="40">
        <f t="shared" si="4"/>
        <v>454</v>
      </c>
      <c r="K109" s="33">
        <f t="shared" si="5"/>
        <v>2270</v>
      </c>
      <c r="L109" s="34"/>
    </row>
    <row r="110" spans="1:12" ht="17.100000000000001" customHeight="1">
      <c r="A110" s="17"/>
      <c r="B110" s="27"/>
      <c r="C110" s="28"/>
      <c r="D110" s="29"/>
      <c r="E110" s="21"/>
      <c r="F110" s="30"/>
      <c r="G110" s="31"/>
      <c r="H110" s="21"/>
      <c r="I110" s="32">
        <f t="shared" si="3"/>
        <v>5</v>
      </c>
      <c r="J110" s="40">
        <f t="shared" si="4"/>
        <v>454</v>
      </c>
      <c r="K110" s="33">
        <f t="shared" si="5"/>
        <v>2270</v>
      </c>
      <c r="L110" s="34"/>
    </row>
    <row r="111" spans="1:12" ht="17.100000000000001" customHeight="1">
      <c r="A111" s="17"/>
      <c r="B111" s="27"/>
      <c r="C111" s="28"/>
      <c r="D111" s="29"/>
      <c r="E111" s="21"/>
      <c r="F111" s="30"/>
      <c r="G111" s="31"/>
      <c r="H111" s="21"/>
      <c r="I111" s="32">
        <f t="shared" si="3"/>
        <v>5</v>
      </c>
      <c r="J111" s="40">
        <f t="shared" si="4"/>
        <v>454</v>
      </c>
      <c r="K111" s="33">
        <f t="shared" si="5"/>
        <v>2270</v>
      </c>
      <c r="L111" s="34"/>
    </row>
    <row r="112" spans="1:12" ht="17.100000000000001" customHeight="1">
      <c r="A112" s="17"/>
      <c r="B112" s="27"/>
      <c r="C112" s="28"/>
      <c r="D112" s="29"/>
      <c r="E112" s="21"/>
      <c r="F112" s="30"/>
      <c r="G112" s="31"/>
      <c r="H112" s="21"/>
      <c r="I112" s="32">
        <f t="shared" si="3"/>
        <v>5</v>
      </c>
      <c r="J112" s="40">
        <f t="shared" si="4"/>
        <v>454</v>
      </c>
      <c r="K112" s="33">
        <f t="shared" si="5"/>
        <v>2270</v>
      </c>
      <c r="L112" s="34"/>
    </row>
    <row r="113" spans="1:12" ht="17.100000000000001" customHeight="1">
      <c r="A113" s="17"/>
      <c r="B113" s="27"/>
      <c r="C113" s="28"/>
      <c r="D113" s="29"/>
      <c r="E113" s="21"/>
      <c r="F113" s="30"/>
      <c r="G113" s="31"/>
      <c r="H113" s="21"/>
      <c r="I113" s="32">
        <f t="shared" si="3"/>
        <v>5</v>
      </c>
      <c r="J113" s="40">
        <f t="shared" si="4"/>
        <v>454</v>
      </c>
      <c r="K113" s="33">
        <f t="shared" si="5"/>
        <v>2270</v>
      </c>
      <c r="L113" s="34"/>
    </row>
    <row r="114" spans="1:12" ht="17.100000000000001" customHeight="1">
      <c r="A114" s="17"/>
      <c r="B114" s="27"/>
      <c r="C114" s="28"/>
      <c r="D114" s="29"/>
      <c r="E114" s="21"/>
      <c r="F114" s="30"/>
      <c r="G114" s="31"/>
      <c r="H114" s="21"/>
      <c r="I114" s="32">
        <f t="shared" si="3"/>
        <v>5</v>
      </c>
      <c r="J114" s="40">
        <f t="shared" si="4"/>
        <v>454</v>
      </c>
      <c r="K114" s="33">
        <f t="shared" si="5"/>
        <v>2270</v>
      </c>
      <c r="L114" s="34"/>
    </row>
    <row r="115" spans="1:12" ht="17.100000000000001" customHeight="1">
      <c r="A115" s="17"/>
      <c r="B115" s="27"/>
      <c r="C115" s="28"/>
      <c r="D115" s="29"/>
      <c r="E115" s="21"/>
      <c r="F115" s="30"/>
      <c r="G115" s="31"/>
      <c r="H115" s="21"/>
      <c r="I115" s="32">
        <f t="shared" si="3"/>
        <v>5</v>
      </c>
      <c r="J115" s="40">
        <f t="shared" si="4"/>
        <v>454</v>
      </c>
      <c r="K115" s="33">
        <f t="shared" si="5"/>
        <v>2270</v>
      </c>
      <c r="L115" s="34"/>
    </row>
    <row r="116" spans="1:12" ht="17.100000000000001" customHeight="1">
      <c r="A116" s="17"/>
      <c r="B116" s="27"/>
      <c r="C116" s="28"/>
      <c r="D116" s="29"/>
      <c r="E116" s="21"/>
      <c r="F116" s="30"/>
      <c r="G116" s="31"/>
      <c r="H116" s="21"/>
      <c r="I116" s="32">
        <f t="shared" si="3"/>
        <v>5</v>
      </c>
      <c r="J116" s="40">
        <f t="shared" si="4"/>
        <v>454</v>
      </c>
      <c r="K116" s="33">
        <f t="shared" si="5"/>
        <v>2270</v>
      </c>
      <c r="L116" s="34"/>
    </row>
    <row r="117" spans="1:12" ht="17.100000000000001" customHeight="1">
      <c r="A117" s="17"/>
      <c r="B117" s="27"/>
      <c r="C117" s="28"/>
      <c r="D117" s="29"/>
      <c r="E117" s="21"/>
      <c r="F117" s="30"/>
      <c r="G117" s="31"/>
      <c r="H117" s="21"/>
      <c r="I117" s="32">
        <f t="shared" si="3"/>
        <v>5</v>
      </c>
      <c r="J117" s="40">
        <f t="shared" si="4"/>
        <v>454</v>
      </c>
      <c r="K117" s="33">
        <f t="shared" si="5"/>
        <v>2270</v>
      </c>
      <c r="L117" s="34"/>
    </row>
    <row r="118" spans="1:12" ht="17.100000000000001" customHeight="1">
      <c r="A118" s="17"/>
      <c r="B118" s="27"/>
      <c r="C118" s="28"/>
      <c r="D118" s="29"/>
      <c r="E118" s="21"/>
      <c r="F118" s="30"/>
      <c r="G118" s="31"/>
      <c r="H118" s="21"/>
      <c r="I118" s="32">
        <f t="shared" si="3"/>
        <v>5</v>
      </c>
      <c r="J118" s="40">
        <f t="shared" si="4"/>
        <v>454</v>
      </c>
      <c r="K118" s="33">
        <f t="shared" si="5"/>
        <v>2270</v>
      </c>
      <c r="L118" s="34"/>
    </row>
    <row r="119" spans="1:12" ht="17.100000000000001" customHeight="1">
      <c r="A119" s="17"/>
      <c r="B119" s="27"/>
      <c r="C119" s="28"/>
      <c r="D119" s="29"/>
      <c r="E119" s="21"/>
      <c r="F119" s="30"/>
      <c r="G119" s="31"/>
      <c r="H119" s="21"/>
      <c r="I119" s="32">
        <f t="shared" si="3"/>
        <v>5</v>
      </c>
      <c r="J119" s="40">
        <f t="shared" si="4"/>
        <v>454</v>
      </c>
      <c r="K119" s="33">
        <f t="shared" si="5"/>
        <v>2270</v>
      </c>
      <c r="L119" s="34"/>
    </row>
    <row r="120" spans="1:12" ht="17.100000000000001" customHeight="1">
      <c r="A120" s="17"/>
      <c r="B120" s="27"/>
      <c r="C120" s="28"/>
      <c r="D120" s="29"/>
      <c r="E120" s="21"/>
      <c r="F120" s="30"/>
      <c r="G120" s="31"/>
      <c r="H120" s="21"/>
      <c r="I120" s="32">
        <f t="shared" si="3"/>
        <v>5</v>
      </c>
      <c r="J120" s="40">
        <f t="shared" si="4"/>
        <v>454</v>
      </c>
      <c r="K120" s="33">
        <f t="shared" si="5"/>
        <v>2270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>
    <tabColor rgb="FF7030A0"/>
    <pageSetUpPr fitToPage="1"/>
  </sheetPr>
  <dimension ref="A1:M121"/>
  <sheetViews>
    <sheetView topLeftCell="A1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8554687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205</v>
      </c>
      <c r="L8" s="11"/>
    </row>
    <row r="9" spans="1:13" ht="15" customHeight="1">
      <c r="A9" s="12" t="s">
        <v>9</v>
      </c>
      <c r="D9" s="10" t="s">
        <v>203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9" si="0">F14*G14</f>
        <v>0</v>
      </c>
      <c r="I14" s="24">
        <v>22</v>
      </c>
      <c r="J14" s="25">
        <v>422.22</v>
      </c>
      <c r="K14" s="21">
        <f>J14*I14</f>
        <v>9288.84</v>
      </c>
      <c r="L14" s="26"/>
    </row>
    <row r="15" spans="1:13">
      <c r="A15" s="194">
        <v>45317</v>
      </c>
      <c r="B15" s="207" t="s">
        <v>580</v>
      </c>
      <c r="C15" s="196"/>
      <c r="D15" s="197"/>
      <c r="E15" s="198"/>
      <c r="F15" s="199">
        <v>2</v>
      </c>
      <c r="G15" s="208">
        <f t="shared" ref="G15:G25" si="1">J14</f>
        <v>422.22</v>
      </c>
      <c r="H15" s="198">
        <f t="shared" si="0"/>
        <v>844.44</v>
      </c>
      <c r="I15" s="201">
        <f t="shared" ref="I15:I22" si="2">+I14+C15-F15</f>
        <v>20</v>
      </c>
      <c r="J15" s="202">
        <f t="shared" ref="J15:J22" si="3">ROUND(((K14+E15)-H15)/I15,2)</f>
        <v>422.22</v>
      </c>
      <c r="K15" s="203">
        <f t="shared" ref="K15:K22" si="4">ROUND(I15*J15,2)</f>
        <v>8444.4</v>
      </c>
      <c r="L15" s="204"/>
      <c r="M15" s="218" t="s">
        <v>637</v>
      </c>
    </row>
    <row r="16" spans="1:13">
      <c r="A16" s="17">
        <v>45344</v>
      </c>
      <c r="B16" s="58" t="s">
        <v>615</v>
      </c>
      <c r="C16" s="19"/>
      <c r="D16" s="20"/>
      <c r="E16" s="21"/>
      <c r="F16" s="22">
        <v>2</v>
      </c>
      <c r="G16" s="23">
        <f t="shared" si="1"/>
        <v>422.22</v>
      </c>
      <c r="H16" s="21">
        <f t="shared" si="0"/>
        <v>844.44</v>
      </c>
      <c r="I16" s="24">
        <f t="shared" si="2"/>
        <v>18</v>
      </c>
      <c r="J16" s="174">
        <f t="shared" si="3"/>
        <v>422.22</v>
      </c>
      <c r="K16" s="21">
        <f t="shared" si="4"/>
        <v>7599.96</v>
      </c>
      <c r="L16" s="26"/>
      <c r="M16" s="1" t="s">
        <v>678</v>
      </c>
    </row>
    <row r="17" spans="1:13">
      <c r="A17" s="17">
        <v>45345</v>
      </c>
      <c r="B17" s="58" t="s">
        <v>591</v>
      </c>
      <c r="C17" s="28"/>
      <c r="D17" s="29"/>
      <c r="E17" s="21"/>
      <c r="F17" s="30">
        <v>1</v>
      </c>
      <c r="G17" s="31">
        <f t="shared" si="1"/>
        <v>422.22</v>
      </c>
      <c r="H17" s="21">
        <f t="shared" si="0"/>
        <v>422.22</v>
      </c>
      <c r="I17" s="32">
        <f t="shared" si="2"/>
        <v>17</v>
      </c>
      <c r="J17" s="40">
        <f t="shared" si="3"/>
        <v>422.22</v>
      </c>
      <c r="K17" s="33">
        <f t="shared" si="4"/>
        <v>7177.74</v>
      </c>
      <c r="L17" s="34"/>
      <c r="M17" s="1" t="s">
        <v>687</v>
      </c>
    </row>
    <row r="18" spans="1:13" ht="17.100000000000001" customHeight="1">
      <c r="A18" s="194">
        <v>45348</v>
      </c>
      <c r="B18" s="207" t="s">
        <v>615</v>
      </c>
      <c r="C18" s="196"/>
      <c r="D18" s="197"/>
      <c r="E18" s="198"/>
      <c r="F18" s="199">
        <v>1</v>
      </c>
      <c r="G18" s="208">
        <f t="shared" si="1"/>
        <v>422.22</v>
      </c>
      <c r="H18" s="198">
        <f t="shared" si="0"/>
        <v>422.22</v>
      </c>
      <c r="I18" s="201">
        <f t="shared" si="2"/>
        <v>16</v>
      </c>
      <c r="J18" s="202">
        <f t="shared" si="3"/>
        <v>422.22</v>
      </c>
      <c r="K18" s="203">
        <f t="shared" si="4"/>
        <v>6755.52</v>
      </c>
      <c r="L18" s="204"/>
      <c r="M18" s="218" t="s">
        <v>703</v>
      </c>
    </row>
    <row r="19" spans="1:13" ht="17.100000000000001" customHeight="1">
      <c r="A19" s="17">
        <v>45355</v>
      </c>
      <c r="B19" s="58" t="s">
        <v>585</v>
      </c>
      <c r="C19" s="19"/>
      <c r="D19" s="20"/>
      <c r="E19" s="21"/>
      <c r="F19" s="22">
        <v>1</v>
      </c>
      <c r="G19" s="23">
        <f t="shared" si="1"/>
        <v>422.22</v>
      </c>
      <c r="H19" s="21">
        <f t="shared" si="0"/>
        <v>422.22</v>
      </c>
      <c r="I19" s="24">
        <f t="shared" si="2"/>
        <v>15</v>
      </c>
      <c r="J19" s="174">
        <f t="shared" si="3"/>
        <v>422.22</v>
      </c>
      <c r="K19" s="21">
        <f t="shared" si="4"/>
        <v>6333.3</v>
      </c>
      <c r="L19" s="26"/>
      <c r="M19" s="1" t="s">
        <v>723</v>
      </c>
    </row>
    <row r="20" spans="1:13" ht="17.100000000000001" customHeight="1">
      <c r="A20" s="17">
        <v>45359</v>
      </c>
      <c r="B20" s="58" t="s">
        <v>570</v>
      </c>
      <c r="C20" s="28"/>
      <c r="D20" s="29"/>
      <c r="E20" s="21"/>
      <c r="F20" s="30">
        <v>1</v>
      </c>
      <c r="G20" s="31">
        <f t="shared" si="1"/>
        <v>422.22</v>
      </c>
      <c r="H20" s="21">
        <f t="shared" si="0"/>
        <v>422.22</v>
      </c>
      <c r="I20" s="32">
        <f t="shared" si="2"/>
        <v>14</v>
      </c>
      <c r="J20" s="40">
        <f t="shared" si="3"/>
        <v>422.22</v>
      </c>
      <c r="K20" s="33">
        <f t="shared" si="4"/>
        <v>5911.08</v>
      </c>
      <c r="L20" s="34"/>
      <c r="M20" s="1" t="s">
        <v>745</v>
      </c>
    </row>
    <row r="21" spans="1:13" ht="17.100000000000001" customHeight="1">
      <c r="A21" s="194">
        <v>45369</v>
      </c>
      <c r="B21" s="227" t="s">
        <v>580</v>
      </c>
      <c r="C21" s="196"/>
      <c r="D21" s="197"/>
      <c r="E21" s="198"/>
      <c r="F21" s="199">
        <v>1</v>
      </c>
      <c r="G21" s="208">
        <f t="shared" si="1"/>
        <v>422.22</v>
      </c>
      <c r="H21" s="198">
        <f t="shared" si="0"/>
        <v>422.22</v>
      </c>
      <c r="I21" s="201">
        <f t="shared" si="2"/>
        <v>13</v>
      </c>
      <c r="J21" s="202">
        <f t="shared" si="3"/>
        <v>422.22</v>
      </c>
      <c r="K21" s="203">
        <f t="shared" si="4"/>
        <v>5488.86</v>
      </c>
      <c r="L21" s="204"/>
      <c r="M21" s="218" t="s">
        <v>756</v>
      </c>
    </row>
    <row r="22" spans="1:13" ht="17.100000000000001" customHeight="1">
      <c r="A22" s="17">
        <v>45398</v>
      </c>
      <c r="B22" s="17" t="s">
        <v>574</v>
      </c>
      <c r="C22" s="19"/>
      <c r="D22" s="20"/>
      <c r="E22" s="21"/>
      <c r="F22" s="22">
        <v>1</v>
      </c>
      <c r="G22" s="23">
        <f t="shared" si="1"/>
        <v>422.22</v>
      </c>
      <c r="H22" s="21">
        <f t="shared" si="0"/>
        <v>422.22</v>
      </c>
      <c r="I22" s="24">
        <f t="shared" si="2"/>
        <v>12</v>
      </c>
      <c r="J22" s="174">
        <f t="shared" si="3"/>
        <v>422.22</v>
      </c>
      <c r="K22" s="21">
        <f t="shared" si="4"/>
        <v>5066.6400000000003</v>
      </c>
      <c r="L22" s="26"/>
      <c r="M22" s="1" t="s">
        <v>829</v>
      </c>
    </row>
    <row r="23" spans="1:13" ht="17.100000000000001" customHeight="1">
      <c r="A23" s="194">
        <v>45400</v>
      </c>
      <c r="B23" s="207" t="s">
        <v>574</v>
      </c>
      <c r="C23" s="196"/>
      <c r="D23" s="197"/>
      <c r="E23" s="198"/>
      <c r="F23" s="199">
        <v>4</v>
      </c>
      <c r="G23" s="208">
        <f>J22</f>
        <v>422.22</v>
      </c>
      <c r="H23" s="198">
        <f t="shared" si="0"/>
        <v>1688.88</v>
      </c>
      <c r="I23" s="201">
        <f>+I22+C23-F23</f>
        <v>8</v>
      </c>
      <c r="J23" s="202">
        <f>ROUND(((K22+E23)-H23)/I23,2)</f>
        <v>422.22</v>
      </c>
      <c r="K23" s="203">
        <f t="shared" ref="K23:K45" si="5">ROUND(I23*J23,2)</f>
        <v>3377.76</v>
      </c>
      <c r="L23" s="204"/>
      <c r="M23" s="218" t="s">
        <v>842</v>
      </c>
    </row>
    <row r="24" spans="1:13" ht="17.100000000000001" customHeight="1">
      <c r="A24" s="300">
        <v>45468</v>
      </c>
      <c r="B24" s="301" t="s">
        <v>572</v>
      </c>
      <c r="C24" s="302"/>
      <c r="D24" s="303"/>
      <c r="E24" s="304"/>
      <c r="F24" s="305">
        <v>1</v>
      </c>
      <c r="G24" s="306">
        <f t="shared" si="1"/>
        <v>422.22</v>
      </c>
      <c r="H24" s="304">
        <f t="shared" si="0"/>
        <v>422.22</v>
      </c>
      <c r="I24" s="307">
        <f t="shared" ref="I24:I45" si="6">+I23+C24-F24</f>
        <v>7</v>
      </c>
      <c r="J24" s="308">
        <f t="shared" ref="J24:J45" si="7">ROUND(((K23+E24)-H24)/I24,2)</f>
        <v>422.22</v>
      </c>
      <c r="K24" s="304">
        <f t="shared" si="5"/>
        <v>2955.54</v>
      </c>
      <c r="L24" s="309"/>
      <c r="M24" s="327" t="s">
        <v>1003</v>
      </c>
    </row>
    <row r="25" spans="1:13" ht="17.100000000000001" customHeight="1">
      <c r="A25" s="17">
        <v>45481</v>
      </c>
      <c r="B25" s="58" t="s">
        <v>570</v>
      </c>
      <c r="C25" s="19"/>
      <c r="D25" s="20"/>
      <c r="E25" s="21"/>
      <c r="F25" s="22">
        <v>2</v>
      </c>
      <c r="G25" s="23">
        <f t="shared" si="1"/>
        <v>422.22</v>
      </c>
      <c r="H25" s="21">
        <f t="shared" si="0"/>
        <v>844.44</v>
      </c>
      <c r="I25" s="24">
        <f>+I24+C25-F25</f>
        <v>5</v>
      </c>
      <c r="J25" s="174">
        <f>ROUND(((K24+E25)-H25)/I25,2)</f>
        <v>422.22</v>
      </c>
      <c r="K25" s="21">
        <f>ROUND(I25*J25,2)</f>
        <v>2111.1</v>
      </c>
      <c r="L25" s="26"/>
      <c r="M25" s="1" t="s">
        <v>1043</v>
      </c>
    </row>
    <row r="26" spans="1:13" ht="17.100000000000001" customHeight="1">
      <c r="A26" s="17">
        <v>45483</v>
      </c>
      <c r="B26" s="36" t="s">
        <v>497</v>
      </c>
      <c r="C26" s="28"/>
      <c r="D26" s="29"/>
      <c r="E26" s="21"/>
      <c r="F26" s="30">
        <v>1</v>
      </c>
      <c r="G26" s="31">
        <f>J25</f>
        <v>422.22</v>
      </c>
      <c r="H26" s="21">
        <f>F26*G26</f>
        <v>422.22</v>
      </c>
      <c r="I26" s="32">
        <f>+I25+C26-F26</f>
        <v>4</v>
      </c>
      <c r="J26" s="40">
        <f>ROUND(((K25+E26)-H26)/I26,2)</f>
        <v>422.22</v>
      </c>
      <c r="K26" s="33">
        <f>ROUND(I26*J26,2)</f>
        <v>1688.88</v>
      </c>
      <c r="L26" s="34"/>
      <c r="M26" s="1" t="s">
        <v>1056</v>
      </c>
    </row>
    <row r="27" spans="1:13" ht="17.100000000000001" customHeight="1">
      <c r="A27" s="17">
        <v>45484</v>
      </c>
      <c r="B27" s="36" t="s">
        <v>570</v>
      </c>
      <c r="C27" s="28"/>
      <c r="D27" s="29"/>
      <c r="E27" s="21"/>
      <c r="F27" s="30">
        <v>1</v>
      </c>
      <c r="G27" s="31">
        <f>J26</f>
        <v>422.22</v>
      </c>
      <c r="H27" s="21">
        <f t="shared" si="0"/>
        <v>422.22</v>
      </c>
      <c r="I27" s="32">
        <f>+I26+C27-F27</f>
        <v>3</v>
      </c>
      <c r="J27" s="40">
        <f>ROUND(((K26+E27)-H27)/I27,2)</f>
        <v>422.22</v>
      </c>
      <c r="K27" s="33">
        <f>ROUND(I27*J27,2)</f>
        <v>1266.6600000000001</v>
      </c>
      <c r="L27" s="34"/>
      <c r="M27" s="1" t="s">
        <v>1059</v>
      </c>
    </row>
    <row r="28" spans="1:13" ht="17.100000000000001" customHeight="1">
      <c r="A28" s="17">
        <v>45490</v>
      </c>
      <c r="B28" s="36" t="s">
        <v>605</v>
      </c>
      <c r="C28" s="28"/>
      <c r="D28" s="29"/>
      <c r="E28" s="21"/>
      <c r="F28" s="30">
        <v>3</v>
      </c>
      <c r="G28" s="31">
        <f>J27</f>
        <v>422.22</v>
      </c>
      <c r="H28" s="21">
        <f t="shared" si="0"/>
        <v>1266.6600000000001</v>
      </c>
      <c r="I28" s="32">
        <f>+I27+C28-F28</f>
        <v>0</v>
      </c>
      <c r="J28" s="40" t="e">
        <f>ROUND(((K27+E28)-H28)/I28,2)</f>
        <v>#DIV/0!</v>
      </c>
      <c r="K28" s="33" t="e">
        <f>ROUND(I28*J28,2)</f>
        <v>#DIV/0!</v>
      </c>
      <c r="L28" s="34"/>
      <c r="M28" s="1" t="s">
        <v>1080</v>
      </c>
    </row>
    <row r="29" spans="1:13" ht="17.100000000000001" customHeight="1">
      <c r="A29" s="17"/>
      <c r="B29" s="36"/>
      <c r="C29" s="28"/>
      <c r="D29" s="29"/>
      <c r="E29" s="21"/>
      <c r="F29" s="30"/>
      <c r="G29" s="31" t="e">
        <f>J28</f>
        <v>#DIV/0!</v>
      </c>
      <c r="H29" s="21" t="e">
        <f t="shared" si="0"/>
        <v>#DIV/0!</v>
      </c>
      <c r="I29" s="32">
        <f>+I28+C29-F29</f>
        <v>0</v>
      </c>
      <c r="J29" s="40" t="e">
        <f>ROUND(((K28+E29)-H29)/I29,2)</f>
        <v>#DIV/0!</v>
      </c>
      <c r="K29" s="33" t="e">
        <f>ROUND(I29*J29,2)</f>
        <v>#DIV/0!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6"/>
        <v>0</v>
      </c>
      <c r="J30" s="40" t="e">
        <f t="shared" si="7"/>
        <v>#DIV/0!</v>
      </c>
      <c r="K30" s="33" t="e">
        <f t="shared" si="5"/>
        <v>#DIV/0!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6"/>
        <v>0</v>
      </c>
      <c r="J31" s="40" t="e">
        <f t="shared" si="7"/>
        <v>#DIV/0!</v>
      </c>
      <c r="K31" s="33" t="e">
        <f t="shared" si="5"/>
        <v>#DIV/0!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6"/>
        <v>0</v>
      </c>
      <c r="J32" s="40" t="e">
        <f t="shared" si="7"/>
        <v>#DIV/0!</v>
      </c>
      <c r="K32" s="33" t="e">
        <f t="shared" si="5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6"/>
        <v>0</v>
      </c>
      <c r="J33" s="40" t="e">
        <f t="shared" si="7"/>
        <v>#DIV/0!</v>
      </c>
      <c r="K33" s="33" t="e">
        <f t="shared" si="5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6"/>
        <v>0</v>
      </c>
      <c r="J34" s="40" t="e">
        <f t="shared" si="7"/>
        <v>#DIV/0!</v>
      </c>
      <c r="K34" s="33" t="e">
        <f t="shared" si="5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6"/>
        <v>0</v>
      </c>
      <c r="J35" s="40" t="e">
        <f t="shared" si="7"/>
        <v>#DIV/0!</v>
      </c>
      <c r="K35" s="33" t="e">
        <f t="shared" si="5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6"/>
        <v>0</v>
      </c>
      <c r="J36" s="40" t="e">
        <f t="shared" si="7"/>
        <v>#DIV/0!</v>
      </c>
      <c r="K36" s="33" t="e">
        <f t="shared" si="5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6"/>
        <v>0</v>
      </c>
      <c r="J37" s="40" t="e">
        <f t="shared" si="7"/>
        <v>#DIV/0!</v>
      </c>
      <c r="K37" s="33" t="e">
        <f t="shared" si="5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6"/>
        <v>0</v>
      </c>
      <c r="J38" s="40" t="e">
        <f t="shared" si="7"/>
        <v>#DIV/0!</v>
      </c>
      <c r="K38" s="33" t="e">
        <f t="shared" si="5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6"/>
        <v>0</v>
      </c>
      <c r="J39" s="40" t="e">
        <f t="shared" si="7"/>
        <v>#DIV/0!</v>
      </c>
      <c r="K39" s="33" t="e">
        <f t="shared" si="5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6"/>
        <v>0</v>
      </c>
      <c r="J40" s="40" t="e">
        <f t="shared" si="7"/>
        <v>#DIV/0!</v>
      </c>
      <c r="K40" s="33" t="e">
        <f t="shared" si="5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6"/>
        <v>0</v>
      </c>
      <c r="J41" s="40" t="e">
        <f t="shared" si="7"/>
        <v>#DIV/0!</v>
      </c>
      <c r="K41" s="33" t="e">
        <f t="shared" si="5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6"/>
        <v>0</v>
      </c>
      <c r="J42" s="40" t="e">
        <f t="shared" si="7"/>
        <v>#DIV/0!</v>
      </c>
      <c r="K42" s="33" t="e">
        <f t="shared" si="5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6"/>
        <v>0</v>
      </c>
      <c r="J43" s="40" t="e">
        <f t="shared" si="7"/>
        <v>#DIV/0!</v>
      </c>
      <c r="K43" s="33" t="e">
        <f t="shared" si="5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6"/>
        <v>0</v>
      </c>
      <c r="J44" s="40" t="e">
        <f t="shared" si="7"/>
        <v>#DIV/0!</v>
      </c>
      <c r="K44" s="33" t="e">
        <f t="shared" si="5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6"/>
        <v>0</v>
      </c>
      <c r="J45" s="40" t="e">
        <f t="shared" si="7"/>
        <v>#DIV/0!</v>
      </c>
      <c r="K45" s="33" t="e">
        <f t="shared" si="5"/>
        <v>#DIV/0!</v>
      </c>
      <c r="L45" s="34"/>
    </row>
    <row r="46" spans="1:12" ht="17.100000000000001" customHeight="1">
      <c r="A46" s="17"/>
      <c r="B46" s="27"/>
      <c r="C46" s="28"/>
      <c r="D46" s="29"/>
      <c r="E46" s="21"/>
      <c r="F46" s="30"/>
      <c r="G46" s="31"/>
      <c r="H46" s="21"/>
      <c r="I46" s="32">
        <f>+I45+C46-F46</f>
        <v>0</v>
      </c>
      <c r="J46" s="40" t="e">
        <f>ROUND(((K45+E46)-H46)/I46,2)</f>
        <v>#DIV/0!</v>
      </c>
      <c r="K46" s="33" t="e">
        <f>ROUND(I46*J46,2)</f>
        <v>#DIV/0!</v>
      </c>
      <c r="L46" s="34"/>
    </row>
    <row r="47" spans="1:12" ht="17.100000000000001" customHeight="1">
      <c r="A47" s="17"/>
      <c r="B47" s="27"/>
      <c r="C47" s="28"/>
      <c r="D47" s="29"/>
      <c r="E47" s="21"/>
      <c r="F47" s="30"/>
      <c r="G47" s="31"/>
      <c r="H47" s="21"/>
      <c r="I47" s="32">
        <f t="shared" ref="I47:I110" si="8">+I46+C47-F47</f>
        <v>0</v>
      </c>
      <c r="J47" s="40" t="e">
        <f t="shared" ref="J47:J110" si="9">ROUND(((K46+E47)-H47)/I47,2)</f>
        <v>#DIV/0!</v>
      </c>
      <c r="K47" s="33" t="e">
        <f t="shared" ref="K47:K110" si="10">ROUND(I47*J47,2)</f>
        <v>#DIV/0!</v>
      </c>
      <c r="L47" s="34"/>
    </row>
    <row r="48" spans="1:12" ht="17.100000000000001" customHeight="1">
      <c r="A48" s="17"/>
      <c r="B48" s="27"/>
      <c r="C48" s="28"/>
      <c r="D48" s="29"/>
      <c r="E48" s="21"/>
      <c r="F48" s="30"/>
      <c r="G48" s="31"/>
      <c r="H48" s="21"/>
      <c r="I48" s="32">
        <f t="shared" si="8"/>
        <v>0</v>
      </c>
      <c r="J48" s="40" t="e">
        <f t="shared" si="9"/>
        <v>#DIV/0!</v>
      </c>
      <c r="K48" s="33" t="e">
        <f t="shared" si="10"/>
        <v>#DIV/0!</v>
      </c>
      <c r="L48" s="34"/>
    </row>
    <row r="49" spans="1:12" ht="17.100000000000001" customHeight="1">
      <c r="A49" s="17"/>
      <c r="B49" s="27"/>
      <c r="C49" s="28"/>
      <c r="D49" s="29"/>
      <c r="E49" s="21"/>
      <c r="F49" s="30"/>
      <c r="G49" s="31"/>
      <c r="H49" s="21"/>
      <c r="I49" s="32">
        <f t="shared" si="8"/>
        <v>0</v>
      </c>
      <c r="J49" s="40" t="e">
        <f t="shared" si="9"/>
        <v>#DIV/0!</v>
      </c>
      <c r="K49" s="33" t="e">
        <f t="shared" si="10"/>
        <v>#DIV/0!</v>
      </c>
      <c r="L49" s="34"/>
    </row>
    <row r="50" spans="1:12" ht="17.100000000000001" customHeight="1">
      <c r="A50" s="17"/>
      <c r="B50" s="27"/>
      <c r="C50" s="28"/>
      <c r="D50" s="29"/>
      <c r="E50" s="21"/>
      <c r="F50" s="30"/>
      <c r="G50" s="31"/>
      <c r="H50" s="21"/>
      <c r="I50" s="32">
        <f t="shared" si="8"/>
        <v>0</v>
      </c>
      <c r="J50" s="40" t="e">
        <f t="shared" si="9"/>
        <v>#DIV/0!</v>
      </c>
      <c r="K50" s="33" t="e">
        <f t="shared" si="10"/>
        <v>#DIV/0!</v>
      </c>
      <c r="L50" s="34"/>
    </row>
    <row r="51" spans="1:12" ht="17.100000000000001" customHeight="1">
      <c r="A51" s="17"/>
      <c r="B51" s="27"/>
      <c r="C51" s="28"/>
      <c r="D51" s="29"/>
      <c r="E51" s="21"/>
      <c r="F51" s="30"/>
      <c r="G51" s="31"/>
      <c r="H51" s="21"/>
      <c r="I51" s="32">
        <f t="shared" si="8"/>
        <v>0</v>
      </c>
      <c r="J51" s="40" t="e">
        <f t="shared" si="9"/>
        <v>#DIV/0!</v>
      </c>
      <c r="K51" s="33" t="e">
        <f t="shared" si="10"/>
        <v>#DIV/0!</v>
      </c>
      <c r="L51" s="34"/>
    </row>
    <row r="52" spans="1:12" ht="17.100000000000001" customHeight="1">
      <c r="A52" s="17"/>
      <c r="B52" s="27"/>
      <c r="C52" s="28"/>
      <c r="D52" s="29"/>
      <c r="E52" s="21"/>
      <c r="F52" s="30"/>
      <c r="G52" s="31"/>
      <c r="H52" s="21"/>
      <c r="I52" s="32">
        <f t="shared" si="8"/>
        <v>0</v>
      </c>
      <c r="J52" s="40" t="e">
        <f t="shared" si="9"/>
        <v>#DIV/0!</v>
      </c>
      <c r="K52" s="33" t="e">
        <f t="shared" si="10"/>
        <v>#DIV/0!</v>
      </c>
      <c r="L52" s="34"/>
    </row>
    <row r="53" spans="1:12" ht="17.100000000000001" customHeight="1">
      <c r="A53" s="17"/>
      <c r="B53" s="27"/>
      <c r="C53" s="28"/>
      <c r="D53" s="29"/>
      <c r="E53" s="21"/>
      <c r="F53" s="30"/>
      <c r="G53" s="31"/>
      <c r="H53" s="21"/>
      <c r="I53" s="32">
        <f t="shared" si="8"/>
        <v>0</v>
      </c>
      <c r="J53" s="40" t="e">
        <f t="shared" si="9"/>
        <v>#DIV/0!</v>
      </c>
      <c r="K53" s="33" t="e">
        <f t="shared" si="10"/>
        <v>#DIV/0!</v>
      </c>
      <c r="L53" s="34"/>
    </row>
    <row r="54" spans="1:12" ht="17.100000000000001" customHeight="1">
      <c r="A54" s="17"/>
      <c r="B54" s="27"/>
      <c r="C54" s="28"/>
      <c r="D54" s="29"/>
      <c r="E54" s="21"/>
      <c r="F54" s="30"/>
      <c r="G54" s="31"/>
      <c r="H54" s="21"/>
      <c r="I54" s="32">
        <f t="shared" si="8"/>
        <v>0</v>
      </c>
      <c r="J54" s="40" t="e">
        <f t="shared" si="9"/>
        <v>#DIV/0!</v>
      </c>
      <c r="K54" s="33" t="e">
        <f t="shared" si="10"/>
        <v>#DIV/0!</v>
      </c>
      <c r="L54" s="34"/>
    </row>
    <row r="55" spans="1:12" ht="17.100000000000001" customHeight="1">
      <c r="A55" s="17"/>
      <c r="B55" s="27"/>
      <c r="C55" s="28"/>
      <c r="D55" s="29"/>
      <c r="E55" s="21"/>
      <c r="F55" s="30"/>
      <c r="G55" s="31"/>
      <c r="H55" s="21"/>
      <c r="I55" s="32">
        <f t="shared" si="8"/>
        <v>0</v>
      </c>
      <c r="J55" s="40" t="e">
        <f t="shared" si="9"/>
        <v>#DIV/0!</v>
      </c>
      <c r="K55" s="33" t="e">
        <f t="shared" si="10"/>
        <v>#DIV/0!</v>
      </c>
      <c r="L55" s="34"/>
    </row>
    <row r="56" spans="1:12" ht="17.100000000000001" customHeight="1">
      <c r="A56" s="17"/>
      <c r="B56" s="27"/>
      <c r="C56" s="28"/>
      <c r="D56" s="29"/>
      <c r="E56" s="21"/>
      <c r="F56" s="30"/>
      <c r="G56" s="31"/>
      <c r="H56" s="21"/>
      <c r="I56" s="32">
        <f t="shared" si="8"/>
        <v>0</v>
      </c>
      <c r="J56" s="40" t="e">
        <f t="shared" si="9"/>
        <v>#DIV/0!</v>
      </c>
      <c r="K56" s="33" t="e">
        <f t="shared" si="10"/>
        <v>#DIV/0!</v>
      </c>
      <c r="L56" s="34"/>
    </row>
    <row r="57" spans="1:12" ht="17.100000000000001" customHeight="1">
      <c r="A57" s="17"/>
      <c r="B57" s="27"/>
      <c r="C57" s="28"/>
      <c r="D57" s="29"/>
      <c r="E57" s="21"/>
      <c r="F57" s="30"/>
      <c r="G57" s="31"/>
      <c r="H57" s="21"/>
      <c r="I57" s="32">
        <f t="shared" si="8"/>
        <v>0</v>
      </c>
      <c r="J57" s="40" t="e">
        <f t="shared" si="9"/>
        <v>#DIV/0!</v>
      </c>
      <c r="K57" s="33" t="e">
        <f t="shared" si="10"/>
        <v>#DIV/0!</v>
      </c>
      <c r="L57" s="34"/>
    </row>
    <row r="58" spans="1:12" ht="17.100000000000001" customHeight="1">
      <c r="A58" s="17"/>
      <c r="B58" s="27"/>
      <c r="C58" s="28"/>
      <c r="D58" s="29"/>
      <c r="E58" s="21"/>
      <c r="F58" s="30"/>
      <c r="G58" s="31"/>
      <c r="H58" s="21"/>
      <c r="I58" s="32">
        <f t="shared" si="8"/>
        <v>0</v>
      </c>
      <c r="J58" s="40" t="e">
        <f t="shared" si="9"/>
        <v>#DIV/0!</v>
      </c>
      <c r="K58" s="33" t="e">
        <f t="shared" si="10"/>
        <v>#DIV/0!</v>
      </c>
      <c r="L58" s="34"/>
    </row>
    <row r="59" spans="1:12" ht="17.100000000000001" customHeight="1">
      <c r="A59" s="17"/>
      <c r="B59" s="27"/>
      <c r="C59" s="28"/>
      <c r="D59" s="29"/>
      <c r="E59" s="21"/>
      <c r="F59" s="30"/>
      <c r="G59" s="31"/>
      <c r="H59" s="21"/>
      <c r="I59" s="32">
        <f t="shared" si="8"/>
        <v>0</v>
      </c>
      <c r="J59" s="40" t="e">
        <f t="shared" si="9"/>
        <v>#DIV/0!</v>
      </c>
      <c r="K59" s="33" t="e">
        <f t="shared" si="10"/>
        <v>#DIV/0!</v>
      </c>
      <c r="L59" s="34"/>
    </row>
    <row r="60" spans="1:12" ht="17.100000000000001" customHeight="1">
      <c r="A60" s="17"/>
      <c r="B60" s="27"/>
      <c r="C60" s="28"/>
      <c r="D60" s="29"/>
      <c r="E60" s="21"/>
      <c r="F60" s="30"/>
      <c r="G60" s="31"/>
      <c r="H60" s="21"/>
      <c r="I60" s="32">
        <f t="shared" si="8"/>
        <v>0</v>
      </c>
      <c r="J60" s="40" t="e">
        <f t="shared" si="9"/>
        <v>#DIV/0!</v>
      </c>
      <c r="K60" s="33" t="e">
        <f t="shared" si="10"/>
        <v>#DIV/0!</v>
      </c>
      <c r="L60" s="34"/>
    </row>
    <row r="61" spans="1:12" ht="17.100000000000001" customHeight="1">
      <c r="A61" s="17"/>
      <c r="B61" s="27"/>
      <c r="C61" s="28"/>
      <c r="D61" s="29"/>
      <c r="E61" s="21"/>
      <c r="F61" s="30"/>
      <c r="G61" s="31"/>
      <c r="H61" s="21"/>
      <c r="I61" s="32">
        <f t="shared" si="8"/>
        <v>0</v>
      </c>
      <c r="J61" s="40" t="e">
        <f t="shared" si="9"/>
        <v>#DIV/0!</v>
      </c>
      <c r="K61" s="33" t="e">
        <f t="shared" si="10"/>
        <v>#DIV/0!</v>
      </c>
      <c r="L61" s="34"/>
    </row>
    <row r="62" spans="1:12" ht="17.100000000000001" customHeight="1">
      <c r="A62" s="17"/>
      <c r="B62" s="27"/>
      <c r="C62" s="28"/>
      <c r="D62" s="29"/>
      <c r="E62" s="21"/>
      <c r="F62" s="30"/>
      <c r="G62" s="31"/>
      <c r="H62" s="21"/>
      <c r="I62" s="32">
        <f t="shared" si="8"/>
        <v>0</v>
      </c>
      <c r="J62" s="40" t="e">
        <f t="shared" si="9"/>
        <v>#DIV/0!</v>
      </c>
      <c r="K62" s="33" t="e">
        <f t="shared" si="10"/>
        <v>#DIV/0!</v>
      </c>
      <c r="L62" s="34"/>
    </row>
    <row r="63" spans="1:12" ht="17.100000000000001" customHeight="1">
      <c r="A63" s="17"/>
      <c r="B63" s="27"/>
      <c r="C63" s="28"/>
      <c r="D63" s="29"/>
      <c r="E63" s="21"/>
      <c r="F63" s="30"/>
      <c r="G63" s="31"/>
      <c r="H63" s="21"/>
      <c r="I63" s="32">
        <f t="shared" si="8"/>
        <v>0</v>
      </c>
      <c r="J63" s="40" t="e">
        <f t="shared" si="9"/>
        <v>#DIV/0!</v>
      </c>
      <c r="K63" s="33" t="e">
        <f t="shared" si="10"/>
        <v>#DIV/0!</v>
      </c>
      <c r="L63" s="34"/>
    </row>
    <row r="64" spans="1:12" ht="17.100000000000001" customHeight="1">
      <c r="A64" s="17"/>
      <c r="B64" s="27"/>
      <c r="C64" s="28"/>
      <c r="D64" s="29"/>
      <c r="E64" s="21"/>
      <c r="F64" s="30"/>
      <c r="G64" s="31"/>
      <c r="H64" s="21"/>
      <c r="I64" s="32">
        <f t="shared" si="8"/>
        <v>0</v>
      </c>
      <c r="J64" s="40" t="e">
        <f t="shared" si="9"/>
        <v>#DIV/0!</v>
      </c>
      <c r="K64" s="33" t="e">
        <f t="shared" si="10"/>
        <v>#DIV/0!</v>
      </c>
      <c r="L64" s="34"/>
    </row>
    <row r="65" spans="1:12" ht="17.100000000000001" customHeight="1">
      <c r="A65" s="17"/>
      <c r="B65" s="27"/>
      <c r="C65" s="28"/>
      <c r="D65" s="29"/>
      <c r="E65" s="21"/>
      <c r="F65" s="30"/>
      <c r="G65" s="31"/>
      <c r="H65" s="21"/>
      <c r="I65" s="32">
        <f t="shared" si="8"/>
        <v>0</v>
      </c>
      <c r="J65" s="40" t="e">
        <f t="shared" si="9"/>
        <v>#DIV/0!</v>
      </c>
      <c r="K65" s="33" t="e">
        <f t="shared" si="10"/>
        <v>#DIV/0!</v>
      </c>
      <c r="L65" s="34"/>
    </row>
    <row r="66" spans="1:12" ht="17.100000000000001" customHeight="1">
      <c r="A66" s="17"/>
      <c r="B66" s="27"/>
      <c r="C66" s="28"/>
      <c r="D66" s="29"/>
      <c r="E66" s="21"/>
      <c r="F66" s="30"/>
      <c r="G66" s="31"/>
      <c r="H66" s="21"/>
      <c r="I66" s="32">
        <f t="shared" si="8"/>
        <v>0</v>
      </c>
      <c r="J66" s="40" t="e">
        <f t="shared" si="9"/>
        <v>#DIV/0!</v>
      </c>
      <c r="K66" s="33" t="e">
        <f t="shared" si="10"/>
        <v>#DIV/0!</v>
      </c>
      <c r="L66" s="34"/>
    </row>
    <row r="67" spans="1:12" ht="17.100000000000001" customHeight="1">
      <c r="A67" s="17"/>
      <c r="B67" s="27"/>
      <c r="C67" s="28"/>
      <c r="D67" s="29"/>
      <c r="E67" s="21"/>
      <c r="F67" s="30"/>
      <c r="G67" s="31"/>
      <c r="H67" s="21"/>
      <c r="I67" s="32">
        <f t="shared" si="8"/>
        <v>0</v>
      </c>
      <c r="J67" s="40" t="e">
        <f t="shared" si="9"/>
        <v>#DIV/0!</v>
      </c>
      <c r="K67" s="33" t="e">
        <f t="shared" si="10"/>
        <v>#DIV/0!</v>
      </c>
      <c r="L67" s="34"/>
    </row>
    <row r="68" spans="1:12" ht="17.100000000000001" customHeight="1">
      <c r="A68" s="17"/>
      <c r="B68" s="27"/>
      <c r="C68" s="28"/>
      <c r="D68" s="29"/>
      <c r="E68" s="21"/>
      <c r="F68" s="30"/>
      <c r="G68" s="31"/>
      <c r="H68" s="21"/>
      <c r="I68" s="32">
        <f t="shared" si="8"/>
        <v>0</v>
      </c>
      <c r="J68" s="40" t="e">
        <f t="shared" si="9"/>
        <v>#DIV/0!</v>
      </c>
      <c r="K68" s="33" t="e">
        <f t="shared" si="10"/>
        <v>#DIV/0!</v>
      </c>
      <c r="L68" s="34"/>
    </row>
    <row r="69" spans="1:12" ht="17.100000000000001" customHeight="1">
      <c r="A69" s="17"/>
      <c r="B69" s="27"/>
      <c r="C69" s="28"/>
      <c r="D69" s="29"/>
      <c r="E69" s="21"/>
      <c r="F69" s="30"/>
      <c r="G69" s="31"/>
      <c r="H69" s="21"/>
      <c r="I69" s="32">
        <f t="shared" si="8"/>
        <v>0</v>
      </c>
      <c r="J69" s="40" t="e">
        <f t="shared" si="9"/>
        <v>#DIV/0!</v>
      </c>
      <c r="K69" s="33" t="e">
        <f t="shared" si="10"/>
        <v>#DIV/0!</v>
      </c>
      <c r="L69" s="34"/>
    </row>
    <row r="70" spans="1:12" ht="17.100000000000001" customHeight="1">
      <c r="A70" s="17"/>
      <c r="B70" s="27"/>
      <c r="C70" s="28"/>
      <c r="D70" s="29"/>
      <c r="E70" s="21"/>
      <c r="F70" s="30"/>
      <c r="G70" s="31"/>
      <c r="H70" s="21"/>
      <c r="I70" s="32">
        <f t="shared" si="8"/>
        <v>0</v>
      </c>
      <c r="J70" s="40" t="e">
        <f t="shared" si="9"/>
        <v>#DIV/0!</v>
      </c>
      <c r="K70" s="33" t="e">
        <f t="shared" si="10"/>
        <v>#DIV/0!</v>
      </c>
      <c r="L70" s="34"/>
    </row>
    <row r="71" spans="1:12" ht="17.100000000000001" customHeight="1">
      <c r="A71" s="17"/>
      <c r="B71" s="27"/>
      <c r="C71" s="28"/>
      <c r="D71" s="29"/>
      <c r="E71" s="21"/>
      <c r="F71" s="30"/>
      <c r="G71" s="31"/>
      <c r="H71" s="21"/>
      <c r="I71" s="32">
        <f t="shared" si="8"/>
        <v>0</v>
      </c>
      <c r="J71" s="40" t="e">
        <f t="shared" si="9"/>
        <v>#DIV/0!</v>
      </c>
      <c r="K71" s="33" t="e">
        <f t="shared" si="10"/>
        <v>#DIV/0!</v>
      </c>
      <c r="L71" s="34"/>
    </row>
    <row r="72" spans="1:12" ht="17.100000000000001" customHeight="1">
      <c r="A72" s="17"/>
      <c r="B72" s="27"/>
      <c r="C72" s="28"/>
      <c r="D72" s="29"/>
      <c r="E72" s="21"/>
      <c r="F72" s="30"/>
      <c r="G72" s="31"/>
      <c r="H72" s="21"/>
      <c r="I72" s="32">
        <f t="shared" si="8"/>
        <v>0</v>
      </c>
      <c r="J72" s="40" t="e">
        <f t="shared" si="9"/>
        <v>#DIV/0!</v>
      </c>
      <c r="K72" s="33" t="e">
        <f t="shared" si="10"/>
        <v>#DIV/0!</v>
      </c>
      <c r="L72" s="34"/>
    </row>
    <row r="73" spans="1:12" ht="17.100000000000001" customHeight="1">
      <c r="A73" s="17"/>
      <c r="B73" s="27"/>
      <c r="C73" s="28"/>
      <c r="D73" s="29"/>
      <c r="E73" s="21"/>
      <c r="F73" s="30"/>
      <c r="G73" s="31"/>
      <c r="H73" s="21"/>
      <c r="I73" s="32">
        <f t="shared" si="8"/>
        <v>0</v>
      </c>
      <c r="J73" s="40" t="e">
        <f t="shared" si="9"/>
        <v>#DIV/0!</v>
      </c>
      <c r="K73" s="33" t="e">
        <f t="shared" si="10"/>
        <v>#DIV/0!</v>
      </c>
      <c r="L73" s="34"/>
    </row>
    <row r="74" spans="1:12" ht="17.100000000000001" customHeight="1">
      <c r="A74" s="17"/>
      <c r="B74" s="27"/>
      <c r="C74" s="28"/>
      <c r="D74" s="29"/>
      <c r="E74" s="21"/>
      <c r="F74" s="30"/>
      <c r="G74" s="31"/>
      <c r="H74" s="21"/>
      <c r="I74" s="32">
        <f t="shared" si="8"/>
        <v>0</v>
      </c>
      <c r="J74" s="40" t="e">
        <f t="shared" si="9"/>
        <v>#DIV/0!</v>
      </c>
      <c r="K74" s="33" t="e">
        <f t="shared" si="10"/>
        <v>#DIV/0!</v>
      </c>
      <c r="L74" s="34"/>
    </row>
    <row r="75" spans="1:12" ht="17.100000000000001" customHeight="1">
      <c r="A75" s="17"/>
      <c r="B75" s="27"/>
      <c r="C75" s="28"/>
      <c r="D75" s="29"/>
      <c r="E75" s="21"/>
      <c r="F75" s="30"/>
      <c r="G75" s="31"/>
      <c r="H75" s="21"/>
      <c r="I75" s="32">
        <f t="shared" si="8"/>
        <v>0</v>
      </c>
      <c r="J75" s="40" t="e">
        <f t="shared" si="9"/>
        <v>#DIV/0!</v>
      </c>
      <c r="K75" s="33" t="e">
        <f t="shared" si="10"/>
        <v>#DIV/0!</v>
      </c>
      <c r="L75" s="34"/>
    </row>
    <row r="76" spans="1:12" ht="17.100000000000001" customHeight="1">
      <c r="A76" s="17"/>
      <c r="B76" s="27"/>
      <c r="C76" s="28"/>
      <c r="D76" s="29"/>
      <c r="E76" s="21"/>
      <c r="F76" s="30"/>
      <c r="G76" s="31"/>
      <c r="H76" s="21"/>
      <c r="I76" s="32">
        <f t="shared" si="8"/>
        <v>0</v>
      </c>
      <c r="J76" s="40" t="e">
        <f t="shared" si="9"/>
        <v>#DIV/0!</v>
      </c>
      <c r="K76" s="33" t="e">
        <f t="shared" si="10"/>
        <v>#DIV/0!</v>
      </c>
      <c r="L76" s="34"/>
    </row>
    <row r="77" spans="1:12" ht="17.100000000000001" customHeight="1">
      <c r="A77" s="17"/>
      <c r="B77" s="27"/>
      <c r="C77" s="28"/>
      <c r="D77" s="29"/>
      <c r="E77" s="21"/>
      <c r="F77" s="30"/>
      <c r="G77" s="31"/>
      <c r="H77" s="21"/>
      <c r="I77" s="32">
        <f t="shared" si="8"/>
        <v>0</v>
      </c>
      <c r="J77" s="40" t="e">
        <f t="shared" si="9"/>
        <v>#DIV/0!</v>
      </c>
      <c r="K77" s="33" t="e">
        <f t="shared" si="10"/>
        <v>#DIV/0!</v>
      </c>
      <c r="L77" s="34"/>
    </row>
    <row r="78" spans="1:12" ht="17.100000000000001" customHeight="1">
      <c r="A78" s="17"/>
      <c r="B78" s="27"/>
      <c r="C78" s="28"/>
      <c r="D78" s="29"/>
      <c r="E78" s="21"/>
      <c r="F78" s="30"/>
      <c r="G78" s="31"/>
      <c r="H78" s="21"/>
      <c r="I78" s="32">
        <f t="shared" si="8"/>
        <v>0</v>
      </c>
      <c r="J78" s="40" t="e">
        <f t="shared" si="9"/>
        <v>#DIV/0!</v>
      </c>
      <c r="K78" s="33" t="e">
        <f t="shared" si="10"/>
        <v>#DIV/0!</v>
      </c>
      <c r="L78" s="34"/>
    </row>
    <row r="79" spans="1:12" ht="17.100000000000001" customHeight="1">
      <c r="A79" s="17"/>
      <c r="B79" s="27"/>
      <c r="C79" s="28"/>
      <c r="D79" s="29"/>
      <c r="E79" s="21"/>
      <c r="F79" s="30"/>
      <c r="G79" s="31"/>
      <c r="H79" s="21"/>
      <c r="I79" s="32">
        <f t="shared" si="8"/>
        <v>0</v>
      </c>
      <c r="J79" s="40" t="e">
        <f t="shared" si="9"/>
        <v>#DIV/0!</v>
      </c>
      <c r="K79" s="33" t="e">
        <f t="shared" si="10"/>
        <v>#DIV/0!</v>
      </c>
      <c r="L79" s="34"/>
    </row>
    <row r="80" spans="1:12" ht="17.100000000000001" customHeight="1">
      <c r="A80" s="17"/>
      <c r="B80" s="27"/>
      <c r="C80" s="28"/>
      <c r="D80" s="29"/>
      <c r="E80" s="21"/>
      <c r="F80" s="30"/>
      <c r="G80" s="31"/>
      <c r="H80" s="21"/>
      <c r="I80" s="32">
        <f t="shared" si="8"/>
        <v>0</v>
      </c>
      <c r="J80" s="40" t="e">
        <f t="shared" si="9"/>
        <v>#DIV/0!</v>
      </c>
      <c r="K80" s="33" t="e">
        <f t="shared" si="10"/>
        <v>#DIV/0!</v>
      </c>
      <c r="L80" s="34"/>
    </row>
    <row r="81" spans="1:12" ht="17.100000000000001" customHeight="1">
      <c r="A81" s="17"/>
      <c r="B81" s="27"/>
      <c r="C81" s="28"/>
      <c r="D81" s="29"/>
      <c r="E81" s="21"/>
      <c r="F81" s="30"/>
      <c r="G81" s="31"/>
      <c r="H81" s="21"/>
      <c r="I81" s="32">
        <f t="shared" si="8"/>
        <v>0</v>
      </c>
      <c r="J81" s="40" t="e">
        <f t="shared" si="9"/>
        <v>#DIV/0!</v>
      </c>
      <c r="K81" s="33" t="e">
        <f t="shared" si="10"/>
        <v>#DIV/0!</v>
      </c>
      <c r="L81" s="34"/>
    </row>
    <row r="82" spans="1:12" ht="17.100000000000001" customHeight="1">
      <c r="A82" s="17"/>
      <c r="B82" s="27"/>
      <c r="C82" s="28"/>
      <c r="D82" s="29"/>
      <c r="E82" s="21"/>
      <c r="F82" s="30"/>
      <c r="G82" s="31"/>
      <c r="H82" s="21"/>
      <c r="I82" s="32">
        <f t="shared" si="8"/>
        <v>0</v>
      </c>
      <c r="J82" s="40" t="e">
        <f t="shared" si="9"/>
        <v>#DIV/0!</v>
      </c>
      <c r="K82" s="33" t="e">
        <f t="shared" si="10"/>
        <v>#DIV/0!</v>
      </c>
      <c r="L82" s="34"/>
    </row>
    <row r="83" spans="1:12" ht="17.100000000000001" customHeight="1">
      <c r="A83" s="17"/>
      <c r="B83" s="27"/>
      <c r="C83" s="28"/>
      <c r="D83" s="29"/>
      <c r="E83" s="21"/>
      <c r="F83" s="30"/>
      <c r="G83" s="31"/>
      <c r="H83" s="21"/>
      <c r="I83" s="32">
        <f t="shared" si="8"/>
        <v>0</v>
      </c>
      <c r="J83" s="40" t="e">
        <f t="shared" si="9"/>
        <v>#DIV/0!</v>
      </c>
      <c r="K83" s="33" t="e">
        <f t="shared" si="10"/>
        <v>#DIV/0!</v>
      </c>
      <c r="L83" s="34"/>
    </row>
    <row r="84" spans="1:12" ht="17.100000000000001" customHeight="1">
      <c r="A84" s="17"/>
      <c r="B84" s="27"/>
      <c r="C84" s="28"/>
      <c r="D84" s="29"/>
      <c r="E84" s="21"/>
      <c r="F84" s="30"/>
      <c r="G84" s="31"/>
      <c r="H84" s="21"/>
      <c r="I84" s="32">
        <f t="shared" si="8"/>
        <v>0</v>
      </c>
      <c r="J84" s="40" t="e">
        <f t="shared" si="9"/>
        <v>#DIV/0!</v>
      </c>
      <c r="K84" s="33" t="e">
        <f t="shared" si="10"/>
        <v>#DIV/0!</v>
      </c>
      <c r="L84" s="34"/>
    </row>
    <row r="85" spans="1:12" ht="17.100000000000001" customHeight="1">
      <c r="A85" s="17"/>
      <c r="B85" s="27"/>
      <c r="C85" s="28"/>
      <c r="D85" s="29"/>
      <c r="E85" s="21"/>
      <c r="F85" s="30"/>
      <c r="G85" s="31"/>
      <c r="H85" s="21"/>
      <c r="I85" s="32">
        <f t="shared" si="8"/>
        <v>0</v>
      </c>
      <c r="J85" s="40" t="e">
        <f t="shared" si="9"/>
        <v>#DIV/0!</v>
      </c>
      <c r="K85" s="33" t="e">
        <f t="shared" si="10"/>
        <v>#DIV/0!</v>
      </c>
      <c r="L85" s="34"/>
    </row>
    <row r="86" spans="1:12" ht="17.100000000000001" customHeight="1">
      <c r="A86" s="17"/>
      <c r="B86" s="27"/>
      <c r="C86" s="28"/>
      <c r="D86" s="29"/>
      <c r="E86" s="21"/>
      <c r="F86" s="30"/>
      <c r="G86" s="31"/>
      <c r="H86" s="21"/>
      <c r="I86" s="32">
        <f t="shared" si="8"/>
        <v>0</v>
      </c>
      <c r="J86" s="40" t="e">
        <f t="shared" si="9"/>
        <v>#DIV/0!</v>
      </c>
      <c r="K86" s="33" t="e">
        <f t="shared" si="10"/>
        <v>#DIV/0!</v>
      </c>
      <c r="L86" s="34"/>
    </row>
    <row r="87" spans="1:12" ht="17.100000000000001" customHeight="1">
      <c r="A87" s="17"/>
      <c r="B87" s="27"/>
      <c r="C87" s="28"/>
      <c r="D87" s="29"/>
      <c r="E87" s="21"/>
      <c r="F87" s="30"/>
      <c r="G87" s="31"/>
      <c r="H87" s="21"/>
      <c r="I87" s="32">
        <f t="shared" si="8"/>
        <v>0</v>
      </c>
      <c r="J87" s="40" t="e">
        <f t="shared" si="9"/>
        <v>#DIV/0!</v>
      </c>
      <c r="K87" s="33" t="e">
        <f t="shared" si="10"/>
        <v>#DIV/0!</v>
      </c>
      <c r="L87" s="34"/>
    </row>
    <row r="88" spans="1:12" ht="17.100000000000001" customHeight="1">
      <c r="A88" s="17"/>
      <c r="B88" s="27"/>
      <c r="C88" s="28"/>
      <c r="D88" s="29"/>
      <c r="E88" s="21"/>
      <c r="F88" s="30"/>
      <c r="G88" s="31"/>
      <c r="H88" s="21"/>
      <c r="I88" s="32">
        <f t="shared" si="8"/>
        <v>0</v>
      </c>
      <c r="J88" s="40" t="e">
        <f t="shared" si="9"/>
        <v>#DIV/0!</v>
      </c>
      <c r="K88" s="33" t="e">
        <f t="shared" si="10"/>
        <v>#DIV/0!</v>
      </c>
      <c r="L88" s="34"/>
    </row>
    <row r="89" spans="1:12" ht="17.100000000000001" customHeight="1">
      <c r="A89" s="17"/>
      <c r="B89" s="27"/>
      <c r="C89" s="28"/>
      <c r="D89" s="29"/>
      <c r="E89" s="21"/>
      <c r="F89" s="30"/>
      <c r="G89" s="31"/>
      <c r="H89" s="21"/>
      <c r="I89" s="32">
        <f t="shared" si="8"/>
        <v>0</v>
      </c>
      <c r="J89" s="40" t="e">
        <f t="shared" si="9"/>
        <v>#DIV/0!</v>
      </c>
      <c r="K89" s="33" t="e">
        <f t="shared" si="10"/>
        <v>#DIV/0!</v>
      </c>
      <c r="L89" s="34"/>
    </row>
    <row r="90" spans="1:12" ht="17.100000000000001" customHeight="1">
      <c r="A90" s="17"/>
      <c r="B90" s="27"/>
      <c r="C90" s="28"/>
      <c r="D90" s="29"/>
      <c r="E90" s="21"/>
      <c r="F90" s="30"/>
      <c r="G90" s="31"/>
      <c r="H90" s="21"/>
      <c r="I90" s="32">
        <f t="shared" si="8"/>
        <v>0</v>
      </c>
      <c r="J90" s="40" t="e">
        <f t="shared" si="9"/>
        <v>#DIV/0!</v>
      </c>
      <c r="K90" s="33" t="e">
        <f t="shared" si="10"/>
        <v>#DIV/0!</v>
      </c>
      <c r="L90" s="34"/>
    </row>
    <row r="91" spans="1:12" ht="17.100000000000001" customHeight="1">
      <c r="A91" s="17"/>
      <c r="B91" s="27"/>
      <c r="C91" s="28"/>
      <c r="D91" s="29"/>
      <c r="E91" s="21"/>
      <c r="F91" s="30"/>
      <c r="G91" s="31"/>
      <c r="H91" s="21"/>
      <c r="I91" s="32">
        <f t="shared" si="8"/>
        <v>0</v>
      </c>
      <c r="J91" s="40" t="e">
        <f t="shared" si="9"/>
        <v>#DIV/0!</v>
      </c>
      <c r="K91" s="33" t="e">
        <f t="shared" si="10"/>
        <v>#DIV/0!</v>
      </c>
      <c r="L91" s="34"/>
    </row>
    <row r="92" spans="1:12" ht="17.100000000000001" customHeight="1">
      <c r="A92" s="17"/>
      <c r="B92" s="27"/>
      <c r="C92" s="28"/>
      <c r="D92" s="29"/>
      <c r="E92" s="21"/>
      <c r="F92" s="30"/>
      <c r="G92" s="31"/>
      <c r="H92" s="21"/>
      <c r="I92" s="32">
        <f t="shared" si="8"/>
        <v>0</v>
      </c>
      <c r="J92" s="40" t="e">
        <f t="shared" si="9"/>
        <v>#DIV/0!</v>
      </c>
      <c r="K92" s="33" t="e">
        <f t="shared" si="10"/>
        <v>#DIV/0!</v>
      </c>
      <c r="L92" s="34"/>
    </row>
    <row r="93" spans="1:12" ht="17.100000000000001" customHeight="1">
      <c r="A93" s="17"/>
      <c r="B93" s="27"/>
      <c r="C93" s="28"/>
      <c r="D93" s="29"/>
      <c r="E93" s="21"/>
      <c r="F93" s="30"/>
      <c r="G93" s="31"/>
      <c r="H93" s="21"/>
      <c r="I93" s="32">
        <f t="shared" si="8"/>
        <v>0</v>
      </c>
      <c r="J93" s="40" t="e">
        <f t="shared" si="9"/>
        <v>#DIV/0!</v>
      </c>
      <c r="K93" s="33" t="e">
        <f t="shared" si="10"/>
        <v>#DIV/0!</v>
      </c>
      <c r="L93" s="34"/>
    </row>
    <row r="94" spans="1:12" ht="17.100000000000001" customHeight="1">
      <c r="A94" s="17"/>
      <c r="B94" s="27"/>
      <c r="C94" s="28"/>
      <c r="D94" s="29"/>
      <c r="E94" s="21"/>
      <c r="F94" s="30"/>
      <c r="G94" s="31"/>
      <c r="H94" s="21"/>
      <c r="I94" s="32">
        <f t="shared" si="8"/>
        <v>0</v>
      </c>
      <c r="J94" s="40" t="e">
        <f t="shared" si="9"/>
        <v>#DIV/0!</v>
      </c>
      <c r="K94" s="33" t="e">
        <f t="shared" si="10"/>
        <v>#DIV/0!</v>
      </c>
      <c r="L94" s="34"/>
    </row>
    <row r="95" spans="1:12" ht="17.100000000000001" customHeight="1">
      <c r="A95" s="17"/>
      <c r="B95" s="27"/>
      <c r="C95" s="28"/>
      <c r="D95" s="29"/>
      <c r="E95" s="21"/>
      <c r="F95" s="30"/>
      <c r="G95" s="31"/>
      <c r="H95" s="21"/>
      <c r="I95" s="32">
        <f t="shared" si="8"/>
        <v>0</v>
      </c>
      <c r="J95" s="40" t="e">
        <f t="shared" si="9"/>
        <v>#DIV/0!</v>
      </c>
      <c r="K95" s="33" t="e">
        <f t="shared" si="10"/>
        <v>#DIV/0!</v>
      </c>
      <c r="L95" s="34"/>
    </row>
    <row r="96" spans="1:12" ht="17.100000000000001" customHeight="1">
      <c r="A96" s="17"/>
      <c r="B96" s="27"/>
      <c r="C96" s="28"/>
      <c r="D96" s="29"/>
      <c r="E96" s="21"/>
      <c r="F96" s="30"/>
      <c r="G96" s="31"/>
      <c r="H96" s="21"/>
      <c r="I96" s="32">
        <f t="shared" si="8"/>
        <v>0</v>
      </c>
      <c r="J96" s="40" t="e">
        <f t="shared" si="9"/>
        <v>#DIV/0!</v>
      </c>
      <c r="K96" s="33" t="e">
        <f t="shared" si="10"/>
        <v>#DIV/0!</v>
      </c>
      <c r="L96" s="34"/>
    </row>
    <row r="97" spans="1:12" ht="17.100000000000001" customHeight="1">
      <c r="A97" s="17"/>
      <c r="B97" s="27"/>
      <c r="C97" s="28"/>
      <c r="D97" s="29"/>
      <c r="E97" s="21"/>
      <c r="F97" s="30"/>
      <c r="G97" s="31"/>
      <c r="H97" s="21"/>
      <c r="I97" s="32">
        <f t="shared" si="8"/>
        <v>0</v>
      </c>
      <c r="J97" s="40" t="e">
        <f t="shared" si="9"/>
        <v>#DIV/0!</v>
      </c>
      <c r="K97" s="33" t="e">
        <f t="shared" si="10"/>
        <v>#DIV/0!</v>
      </c>
      <c r="L97" s="34"/>
    </row>
    <row r="98" spans="1:12" ht="17.100000000000001" customHeight="1">
      <c r="A98" s="17"/>
      <c r="B98" s="27"/>
      <c r="C98" s="28"/>
      <c r="D98" s="29"/>
      <c r="E98" s="21"/>
      <c r="F98" s="30"/>
      <c r="G98" s="31"/>
      <c r="H98" s="21"/>
      <c r="I98" s="32">
        <f t="shared" si="8"/>
        <v>0</v>
      </c>
      <c r="J98" s="40" t="e">
        <f t="shared" si="9"/>
        <v>#DIV/0!</v>
      </c>
      <c r="K98" s="33" t="e">
        <f t="shared" si="10"/>
        <v>#DIV/0!</v>
      </c>
      <c r="L98" s="34"/>
    </row>
    <row r="99" spans="1:12" ht="17.100000000000001" customHeight="1">
      <c r="A99" s="17"/>
      <c r="B99" s="27"/>
      <c r="C99" s="28"/>
      <c r="D99" s="29"/>
      <c r="E99" s="21"/>
      <c r="F99" s="30"/>
      <c r="G99" s="31"/>
      <c r="H99" s="21"/>
      <c r="I99" s="32">
        <f t="shared" si="8"/>
        <v>0</v>
      </c>
      <c r="J99" s="40" t="e">
        <f t="shared" si="9"/>
        <v>#DIV/0!</v>
      </c>
      <c r="K99" s="33" t="e">
        <f t="shared" si="10"/>
        <v>#DIV/0!</v>
      </c>
      <c r="L99" s="34"/>
    </row>
    <row r="100" spans="1:12" ht="17.100000000000001" customHeight="1">
      <c r="A100" s="17"/>
      <c r="B100" s="27"/>
      <c r="C100" s="28"/>
      <c r="D100" s="29"/>
      <c r="E100" s="21"/>
      <c r="F100" s="30"/>
      <c r="G100" s="31"/>
      <c r="H100" s="21"/>
      <c r="I100" s="32">
        <f t="shared" si="8"/>
        <v>0</v>
      </c>
      <c r="J100" s="40" t="e">
        <f t="shared" si="9"/>
        <v>#DIV/0!</v>
      </c>
      <c r="K100" s="33" t="e">
        <f t="shared" si="10"/>
        <v>#DIV/0!</v>
      </c>
      <c r="L100" s="34"/>
    </row>
    <row r="101" spans="1:12" ht="17.100000000000001" customHeight="1">
      <c r="A101" s="17"/>
      <c r="B101" s="27"/>
      <c r="C101" s="28"/>
      <c r="D101" s="29"/>
      <c r="E101" s="21"/>
      <c r="F101" s="30"/>
      <c r="G101" s="31"/>
      <c r="H101" s="21"/>
      <c r="I101" s="32">
        <f t="shared" si="8"/>
        <v>0</v>
      </c>
      <c r="J101" s="40" t="e">
        <f t="shared" si="9"/>
        <v>#DIV/0!</v>
      </c>
      <c r="K101" s="33" t="e">
        <f t="shared" si="10"/>
        <v>#DIV/0!</v>
      </c>
      <c r="L101" s="34"/>
    </row>
    <row r="102" spans="1:12" ht="17.100000000000001" customHeight="1">
      <c r="A102" s="17"/>
      <c r="B102" s="27"/>
      <c r="C102" s="28"/>
      <c r="D102" s="29"/>
      <c r="E102" s="21"/>
      <c r="F102" s="30"/>
      <c r="G102" s="31"/>
      <c r="H102" s="21"/>
      <c r="I102" s="32">
        <f t="shared" si="8"/>
        <v>0</v>
      </c>
      <c r="J102" s="40" t="e">
        <f t="shared" si="9"/>
        <v>#DIV/0!</v>
      </c>
      <c r="K102" s="33" t="e">
        <f t="shared" si="10"/>
        <v>#DIV/0!</v>
      </c>
      <c r="L102" s="34"/>
    </row>
    <row r="103" spans="1:12" ht="17.100000000000001" customHeight="1">
      <c r="A103" s="17"/>
      <c r="B103" s="27"/>
      <c r="C103" s="28"/>
      <c r="D103" s="29"/>
      <c r="E103" s="21"/>
      <c r="F103" s="30"/>
      <c r="G103" s="31"/>
      <c r="H103" s="21"/>
      <c r="I103" s="32">
        <f t="shared" si="8"/>
        <v>0</v>
      </c>
      <c r="J103" s="40" t="e">
        <f t="shared" si="9"/>
        <v>#DIV/0!</v>
      </c>
      <c r="K103" s="33" t="e">
        <f t="shared" si="10"/>
        <v>#DIV/0!</v>
      </c>
      <c r="L103" s="34"/>
    </row>
    <row r="104" spans="1:12" ht="17.100000000000001" customHeight="1">
      <c r="A104" s="17"/>
      <c r="B104" s="27"/>
      <c r="C104" s="28"/>
      <c r="D104" s="29"/>
      <c r="E104" s="21"/>
      <c r="F104" s="30"/>
      <c r="G104" s="31"/>
      <c r="H104" s="21"/>
      <c r="I104" s="32">
        <f t="shared" si="8"/>
        <v>0</v>
      </c>
      <c r="J104" s="40" t="e">
        <f t="shared" si="9"/>
        <v>#DIV/0!</v>
      </c>
      <c r="K104" s="33" t="e">
        <f t="shared" si="10"/>
        <v>#DIV/0!</v>
      </c>
      <c r="L104" s="34"/>
    </row>
    <row r="105" spans="1:12" ht="17.100000000000001" customHeight="1">
      <c r="A105" s="17"/>
      <c r="B105" s="27"/>
      <c r="C105" s="28"/>
      <c r="D105" s="29"/>
      <c r="E105" s="21"/>
      <c r="F105" s="30"/>
      <c r="G105" s="31"/>
      <c r="H105" s="21"/>
      <c r="I105" s="32">
        <f t="shared" si="8"/>
        <v>0</v>
      </c>
      <c r="J105" s="40" t="e">
        <f t="shared" si="9"/>
        <v>#DIV/0!</v>
      </c>
      <c r="K105" s="33" t="e">
        <f t="shared" si="10"/>
        <v>#DIV/0!</v>
      </c>
      <c r="L105" s="34"/>
    </row>
    <row r="106" spans="1:12" ht="17.100000000000001" customHeight="1">
      <c r="A106" s="17"/>
      <c r="B106" s="27"/>
      <c r="C106" s="28"/>
      <c r="D106" s="29"/>
      <c r="E106" s="21"/>
      <c r="F106" s="30"/>
      <c r="G106" s="31"/>
      <c r="H106" s="21"/>
      <c r="I106" s="32">
        <f t="shared" si="8"/>
        <v>0</v>
      </c>
      <c r="J106" s="40" t="e">
        <f t="shared" si="9"/>
        <v>#DIV/0!</v>
      </c>
      <c r="K106" s="33" t="e">
        <f t="shared" si="10"/>
        <v>#DIV/0!</v>
      </c>
      <c r="L106" s="34"/>
    </row>
    <row r="107" spans="1:12" ht="17.100000000000001" customHeight="1">
      <c r="A107" s="17"/>
      <c r="B107" s="27"/>
      <c r="C107" s="28"/>
      <c r="D107" s="29"/>
      <c r="E107" s="21"/>
      <c r="F107" s="30"/>
      <c r="G107" s="31"/>
      <c r="H107" s="21"/>
      <c r="I107" s="32">
        <f t="shared" si="8"/>
        <v>0</v>
      </c>
      <c r="J107" s="40" t="e">
        <f t="shared" si="9"/>
        <v>#DIV/0!</v>
      </c>
      <c r="K107" s="33" t="e">
        <f t="shared" si="10"/>
        <v>#DIV/0!</v>
      </c>
      <c r="L107" s="34"/>
    </row>
    <row r="108" spans="1:12" ht="17.100000000000001" customHeight="1">
      <c r="A108" s="17"/>
      <c r="B108" s="27"/>
      <c r="C108" s="28"/>
      <c r="D108" s="29"/>
      <c r="E108" s="21"/>
      <c r="F108" s="30"/>
      <c r="G108" s="31"/>
      <c r="H108" s="21"/>
      <c r="I108" s="32">
        <f t="shared" si="8"/>
        <v>0</v>
      </c>
      <c r="J108" s="40" t="e">
        <f t="shared" si="9"/>
        <v>#DIV/0!</v>
      </c>
      <c r="K108" s="33" t="e">
        <f t="shared" si="10"/>
        <v>#DIV/0!</v>
      </c>
      <c r="L108" s="34"/>
    </row>
    <row r="109" spans="1:12" ht="17.100000000000001" customHeight="1">
      <c r="A109" s="17"/>
      <c r="B109" s="27"/>
      <c r="C109" s="28"/>
      <c r="D109" s="29"/>
      <c r="E109" s="21"/>
      <c r="F109" s="30"/>
      <c r="G109" s="31"/>
      <c r="H109" s="21"/>
      <c r="I109" s="32">
        <f t="shared" si="8"/>
        <v>0</v>
      </c>
      <c r="J109" s="40" t="e">
        <f t="shared" si="9"/>
        <v>#DIV/0!</v>
      </c>
      <c r="K109" s="33" t="e">
        <f t="shared" si="10"/>
        <v>#DIV/0!</v>
      </c>
      <c r="L109" s="34"/>
    </row>
    <row r="110" spans="1:12" ht="17.100000000000001" customHeight="1">
      <c r="A110" s="17"/>
      <c r="B110" s="27"/>
      <c r="C110" s="28"/>
      <c r="D110" s="29"/>
      <c r="E110" s="21"/>
      <c r="F110" s="30"/>
      <c r="G110" s="31"/>
      <c r="H110" s="21"/>
      <c r="I110" s="32">
        <f t="shared" si="8"/>
        <v>0</v>
      </c>
      <c r="J110" s="40" t="e">
        <f t="shared" si="9"/>
        <v>#DIV/0!</v>
      </c>
      <c r="K110" s="33" t="e">
        <f t="shared" si="10"/>
        <v>#DIV/0!</v>
      </c>
      <c r="L110" s="34"/>
    </row>
    <row r="111" spans="1:12" ht="17.100000000000001" customHeight="1">
      <c r="A111" s="17"/>
      <c r="B111" s="27"/>
      <c r="C111" s="28"/>
      <c r="D111" s="29"/>
      <c r="E111" s="21"/>
      <c r="F111" s="30"/>
      <c r="G111" s="31"/>
      <c r="H111" s="21"/>
      <c r="I111" s="32">
        <f t="shared" ref="I111:I121" si="11">+I110+C111-F111</f>
        <v>0</v>
      </c>
      <c r="J111" s="40" t="e">
        <f t="shared" ref="J111:J121" si="12">ROUND(((K110+E111)-H111)/I111,2)</f>
        <v>#DIV/0!</v>
      </c>
      <c r="K111" s="33" t="e">
        <f t="shared" ref="K111:K121" si="13">ROUND(I111*J111,2)</f>
        <v>#DIV/0!</v>
      </c>
      <c r="L111" s="34"/>
    </row>
    <row r="112" spans="1:12" ht="17.100000000000001" customHeight="1">
      <c r="A112" s="17"/>
      <c r="B112" s="27"/>
      <c r="C112" s="28"/>
      <c r="D112" s="29"/>
      <c r="E112" s="21"/>
      <c r="F112" s="30"/>
      <c r="G112" s="31"/>
      <c r="H112" s="21"/>
      <c r="I112" s="32">
        <f t="shared" si="11"/>
        <v>0</v>
      </c>
      <c r="J112" s="40" t="e">
        <f t="shared" si="12"/>
        <v>#DIV/0!</v>
      </c>
      <c r="K112" s="33" t="e">
        <f t="shared" si="13"/>
        <v>#DIV/0!</v>
      </c>
      <c r="L112" s="34"/>
    </row>
    <row r="113" spans="1:12" ht="17.100000000000001" customHeight="1">
      <c r="A113" s="17"/>
      <c r="B113" s="27"/>
      <c r="C113" s="28"/>
      <c r="D113" s="29"/>
      <c r="E113" s="21"/>
      <c r="F113" s="30"/>
      <c r="G113" s="31"/>
      <c r="H113" s="21"/>
      <c r="I113" s="32">
        <f t="shared" si="11"/>
        <v>0</v>
      </c>
      <c r="J113" s="40" t="e">
        <f t="shared" si="12"/>
        <v>#DIV/0!</v>
      </c>
      <c r="K113" s="33" t="e">
        <f t="shared" si="13"/>
        <v>#DIV/0!</v>
      </c>
      <c r="L113" s="34"/>
    </row>
    <row r="114" spans="1:12" ht="17.100000000000001" customHeight="1">
      <c r="A114" s="17"/>
      <c r="B114" s="27"/>
      <c r="C114" s="28"/>
      <c r="D114" s="29"/>
      <c r="E114" s="21"/>
      <c r="F114" s="30"/>
      <c r="G114" s="31"/>
      <c r="H114" s="21"/>
      <c r="I114" s="32">
        <f t="shared" si="11"/>
        <v>0</v>
      </c>
      <c r="J114" s="40" t="e">
        <f t="shared" si="12"/>
        <v>#DIV/0!</v>
      </c>
      <c r="K114" s="33" t="e">
        <f t="shared" si="13"/>
        <v>#DIV/0!</v>
      </c>
      <c r="L114" s="34"/>
    </row>
    <row r="115" spans="1:12" ht="17.100000000000001" customHeight="1">
      <c r="A115" s="17"/>
      <c r="B115" s="27"/>
      <c r="C115" s="28"/>
      <c r="D115" s="29"/>
      <c r="E115" s="21"/>
      <c r="F115" s="30"/>
      <c r="G115" s="31"/>
      <c r="H115" s="21"/>
      <c r="I115" s="32">
        <f t="shared" si="11"/>
        <v>0</v>
      </c>
      <c r="J115" s="40" t="e">
        <f t="shared" si="12"/>
        <v>#DIV/0!</v>
      </c>
      <c r="K115" s="33" t="e">
        <f t="shared" si="13"/>
        <v>#DIV/0!</v>
      </c>
      <c r="L115" s="34"/>
    </row>
    <row r="116" spans="1:12" ht="17.100000000000001" customHeight="1">
      <c r="A116" s="17"/>
      <c r="B116" s="27"/>
      <c r="C116" s="28"/>
      <c r="D116" s="29"/>
      <c r="E116" s="21"/>
      <c r="F116" s="30"/>
      <c r="G116" s="31"/>
      <c r="H116" s="21"/>
      <c r="I116" s="32">
        <f t="shared" si="11"/>
        <v>0</v>
      </c>
      <c r="J116" s="40" t="e">
        <f t="shared" si="12"/>
        <v>#DIV/0!</v>
      </c>
      <c r="K116" s="33" t="e">
        <f t="shared" si="13"/>
        <v>#DIV/0!</v>
      </c>
      <c r="L116" s="34"/>
    </row>
    <row r="117" spans="1:12" ht="17.100000000000001" customHeight="1">
      <c r="A117" s="17"/>
      <c r="B117" s="27"/>
      <c r="C117" s="28"/>
      <c r="D117" s="29"/>
      <c r="E117" s="21"/>
      <c r="F117" s="30"/>
      <c r="G117" s="31"/>
      <c r="H117" s="21"/>
      <c r="I117" s="32">
        <f t="shared" si="11"/>
        <v>0</v>
      </c>
      <c r="J117" s="40" t="e">
        <f t="shared" si="12"/>
        <v>#DIV/0!</v>
      </c>
      <c r="K117" s="33" t="e">
        <f t="shared" si="13"/>
        <v>#DIV/0!</v>
      </c>
      <c r="L117" s="34"/>
    </row>
    <row r="118" spans="1:12" ht="17.100000000000001" customHeight="1">
      <c r="A118" s="17"/>
      <c r="B118" s="27"/>
      <c r="C118" s="28"/>
      <c r="D118" s="29"/>
      <c r="E118" s="21"/>
      <c r="F118" s="30"/>
      <c r="G118" s="31"/>
      <c r="H118" s="21"/>
      <c r="I118" s="32">
        <f t="shared" si="11"/>
        <v>0</v>
      </c>
      <c r="J118" s="40" t="e">
        <f t="shared" si="12"/>
        <v>#DIV/0!</v>
      </c>
      <c r="K118" s="33" t="e">
        <f t="shared" si="13"/>
        <v>#DIV/0!</v>
      </c>
      <c r="L118" s="34"/>
    </row>
    <row r="119" spans="1:12" ht="17.100000000000001" customHeight="1">
      <c r="A119" s="17"/>
      <c r="B119" s="27"/>
      <c r="C119" s="28"/>
      <c r="D119" s="29"/>
      <c r="E119" s="21"/>
      <c r="F119" s="30"/>
      <c r="G119" s="31"/>
      <c r="H119" s="21"/>
      <c r="I119" s="32">
        <f t="shared" si="11"/>
        <v>0</v>
      </c>
      <c r="J119" s="40" t="e">
        <f t="shared" si="12"/>
        <v>#DIV/0!</v>
      </c>
      <c r="K119" s="33" t="e">
        <f t="shared" si="13"/>
        <v>#DIV/0!</v>
      </c>
      <c r="L119" s="34"/>
    </row>
    <row r="120" spans="1:12" ht="17.100000000000001" customHeight="1">
      <c r="A120" s="17"/>
      <c r="B120" s="27"/>
      <c r="C120" s="28"/>
      <c r="D120" s="29"/>
      <c r="E120" s="21"/>
      <c r="F120" s="30"/>
      <c r="G120" s="31"/>
      <c r="H120" s="21"/>
      <c r="I120" s="32">
        <f t="shared" si="11"/>
        <v>0</v>
      </c>
      <c r="J120" s="40" t="e">
        <f t="shared" si="12"/>
        <v>#DIV/0!</v>
      </c>
      <c r="K120" s="33" t="e">
        <f t="shared" si="13"/>
        <v>#DIV/0!</v>
      </c>
      <c r="L120" s="34"/>
    </row>
    <row r="121" spans="1:12" ht="17.100000000000001" customHeight="1">
      <c r="A121" s="17"/>
      <c r="B121" s="27"/>
      <c r="C121" s="28"/>
      <c r="D121" s="29"/>
      <c r="E121" s="21"/>
      <c r="F121" s="30"/>
      <c r="G121" s="31"/>
      <c r="H121" s="21"/>
      <c r="I121" s="32">
        <f t="shared" si="11"/>
        <v>0</v>
      </c>
      <c r="J121" s="40" t="e">
        <f t="shared" si="12"/>
        <v>#DIV/0!</v>
      </c>
      <c r="K121" s="33" t="e">
        <f t="shared" si="13"/>
        <v>#DIV/0!</v>
      </c>
      <c r="L121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tabColor rgb="FF7030A0"/>
    <pageSetUpPr fitToPage="1"/>
  </sheetPr>
  <dimension ref="A1:M119"/>
  <sheetViews>
    <sheetView topLeftCell="A7" zoomScaleNormal="100" zoomScaleSheetLayoutView="100" workbookViewId="0">
      <selection activeCell="P18" sqref="P1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140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206</v>
      </c>
      <c r="L8" s="11"/>
    </row>
    <row r="9" spans="1:13" ht="15" customHeight="1">
      <c r="A9" s="12" t="s">
        <v>9</v>
      </c>
      <c r="D9" s="10" t="s">
        <v>204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0" si="0">F14*G14</f>
        <v>0</v>
      </c>
      <c r="I14" s="24">
        <v>15</v>
      </c>
      <c r="J14" s="25">
        <v>398</v>
      </c>
      <c r="K14" s="21">
        <f>J14*I14</f>
        <v>5970</v>
      </c>
      <c r="L14" s="26"/>
    </row>
    <row r="15" spans="1:13" ht="17.100000000000001" customHeight="1">
      <c r="A15" s="194">
        <v>45317</v>
      </c>
      <c r="B15" s="207" t="s">
        <v>580</v>
      </c>
      <c r="C15" s="196"/>
      <c r="D15" s="197"/>
      <c r="E15" s="198"/>
      <c r="F15" s="199">
        <v>2</v>
      </c>
      <c r="G15" s="208">
        <f t="shared" ref="G15:G20" si="1">J14</f>
        <v>398</v>
      </c>
      <c r="H15" s="198">
        <f t="shared" si="0"/>
        <v>796</v>
      </c>
      <c r="I15" s="201">
        <f t="shared" ref="I15:I20" si="2">+I14+C15-F15</f>
        <v>13</v>
      </c>
      <c r="J15" s="202">
        <f t="shared" ref="J15:J20" si="3">ROUND(((K14+E15)-H15)/I15,2)</f>
        <v>398</v>
      </c>
      <c r="K15" s="203">
        <f t="shared" ref="K15:K20" si="4">ROUND(I15*J15,2)</f>
        <v>5174</v>
      </c>
      <c r="L15" s="204"/>
      <c r="M15" s="218" t="s">
        <v>637</v>
      </c>
    </row>
    <row r="16" spans="1:13" ht="17.100000000000001" customHeight="1">
      <c r="A16" s="17">
        <v>45344</v>
      </c>
      <c r="B16" s="58" t="s">
        <v>615</v>
      </c>
      <c r="C16" s="19"/>
      <c r="D16" s="20"/>
      <c r="E16" s="21"/>
      <c r="F16" s="22">
        <v>2</v>
      </c>
      <c r="G16" s="23">
        <f t="shared" si="1"/>
        <v>398</v>
      </c>
      <c r="H16" s="21">
        <f t="shared" si="0"/>
        <v>796</v>
      </c>
      <c r="I16" s="24">
        <f t="shared" si="2"/>
        <v>11</v>
      </c>
      <c r="J16" s="174">
        <f t="shared" si="3"/>
        <v>398</v>
      </c>
      <c r="K16" s="21">
        <f t="shared" si="4"/>
        <v>4378</v>
      </c>
      <c r="L16" s="26"/>
      <c r="M16" s="1" t="s">
        <v>678</v>
      </c>
    </row>
    <row r="17" spans="1:13" ht="17.100000000000001" customHeight="1">
      <c r="A17" s="17">
        <v>45345</v>
      </c>
      <c r="B17" s="73" t="s">
        <v>591</v>
      </c>
      <c r="C17" s="28"/>
      <c r="D17" s="29"/>
      <c r="E17" s="21"/>
      <c r="F17" s="30">
        <v>1</v>
      </c>
      <c r="G17" s="31">
        <f t="shared" si="1"/>
        <v>398</v>
      </c>
      <c r="H17" s="21">
        <f t="shared" si="0"/>
        <v>398</v>
      </c>
      <c r="I17" s="32">
        <f t="shared" si="2"/>
        <v>10</v>
      </c>
      <c r="J17" s="40">
        <f t="shared" si="3"/>
        <v>398</v>
      </c>
      <c r="K17" s="33">
        <f t="shared" si="4"/>
        <v>3980</v>
      </c>
      <c r="L17" s="34"/>
      <c r="M17" s="1" t="s">
        <v>687</v>
      </c>
    </row>
    <row r="18" spans="1:13" ht="17.100000000000001" customHeight="1">
      <c r="A18" s="194">
        <v>45348</v>
      </c>
      <c r="B18" s="231" t="s">
        <v>615</v>
      </c>
      <c r="C18" s="196"/>
      <c r="D18" s="197"/>
      <c r="E18" s="198"/>
      <c r="F18" s="199">
        <v>1</v>
      </c>
      <c r="G18" s="208">
        <f t="shared" si="1"/>
        <v>398</v>
      </c>
      <c r="H18" s="203">
        <f t="shared" si="0"/>
        <v>398</v>
      </c>
      <c r="I18" s="201">
        <f t="shared" si="2"/>
        <v>9</v>
      </c>
      <c r="J18" s="202">
        <f t="shared" si="3"/>
        <v>398</v>
      </c>
      <c r="K18" s="203">
        <f t="shared" si="4"/>
        <v>3582</v>
      </c>
      <c r="L18" s="204"/>
      <c r="M18" s="218" t="s">
        <v>703</v>
      </c>
    </row>
    <row r="19" spans="1:13" ht="17.100000000000001" customHeight="1">
      <c r="A19" s="17">
        <v>45355</v>
      </c>
      <c r="B19" s="17" t="s">
        <v>585</v>
      </c>
      <c r="C19" s="19"/>
      <c r="D19" s="20"/>
      <c r="E19" s="21"/>
      <c r="F19" s="22">
        <v>1</v>
      </c>
      <c r="G19" s="23">
        <f t="shared" si="1"/>
        <v>398</v>
      </c>
      <c r="H19" s="21">
        <f t="shared" si="0"/>
        <v>398</v>
      </c>
      <c r="I19" s="24">
        <f t="shared" si="2"/>
        <v>8</v>
      </c>
      <c r="J19" s="174">
        <f t="shared" si="3"/>
        <v>398</v>
      </c>
      <c r="K19" s="21">
        <f t="shared" si="4"/>
        <v>3184</v>
      </c>
      <c r="L19" s="26"/>
      <c r="M19" s="1" t="s">
        <v>723</v>
      </c>
    </row>
    <row r="20" spans="1:13" ht="17.100000000000001" customHeight="1">
      <c r="A20" s="194">
        <v>45359</v>
      </c>
      <c r="B20" s="207" t="s">
        <v>570</v>
      </c>
      <c r="C20" s="196"/>
      <c r="D20" s="197"/>
      <c r="E20" s="198"/>
      <c r="F20" s="199">
        <v>1</v>
      </c>
      <c r="G20" s="208">
        <f t="shared" si="1"/>
        <v>398</v>
      </c>
      <c r="H20" s="198">
        <f t="shared" si="0"/>
        <v>398</v>
      </c>
      <c r="I20" s="201">
        <f t="shared" si="2"/>
        <v>7</v>
      </c>
      <c r="J20" s="202">
        <f t="shared" si="3"/>
        <v>398</v>
      </c>
      <c r="K20" s="203">
        <f t="shared" si="4"/>
        <v>2786</v>
      </c>
      <c r="L20" s="204"/>
      <c r="M20" s="218" t="s">
        <v>745</v>
      </c>
    </row>
    <row r="21" spans="1:13" ht="17.100000000000001" customHeight="1">
      <c r="A21" s="194">
        <v>45420</v>
      </c>
      <c r="B21" s="207" t="s">
        <v>580</v>
      </c>
      <c r="C21" s="196"/>
      <c r="D21" s="197"/>
      <c r="E21" s="198"/>
      <c r="F21" s="199">
        <v>1</v>
      </c>
      <c r="G21" s="208">
        <f t="shared" ref="G21:G26" si="5">J20</f>
        <v>398</v>
      </c>
      <c r="H21" s="198">
        <f t="shared" ref="H21:H26" si="6">F21*G21</f>
        <v>398</v>
      </c>
      <c r="I21" s="201">
        <f t="shared" ref="I21:I30" si="7">+I20+C21-F21</f>
        <v>6</v>
      </c>
      <c r="J21" s="202">
        <f t="shared" ref="J21:J30" si="8">ROUND(((K20+E21)-H21)/I21,2)</f>
        <v>398</v>
      </c>
      <c r="K21" s="203">
        <f t="shared" ref="K21:K30" si="9">ROUND(I21*J21,2)</f>
        <v>2388</v>
      </c>
      <c r="L21" s="204"/>
      <c r="M21" s="218" t="s">
        <v>883</v>
      </c>
    </row>
    <row r="22" spans="1:13" ht="17.100000000000001" customHeight="1">
      <c r="A22" s="17">
        <v>45481</v>
      </c>
      <c r="B22" s="73" t="s">
        <v>570</v>
      </c>
      <c r="C22" s="19"/>
      <c r="D22" s="20"/>
      <c r="E22" s="21"/>
      <c r="F22" s="22">
        <v>1</v>
      </c>
      <c r="G22" s="208">
        <f t="shared" si="5"/>
        <v>398</v>
      </c>
      <c r="H22" s="198">
        <f t="shared" si="6"/>
        <v>398</v>
      </c>
      <c r="I22" s="201">
        <f t="shared" si="7"/>
        <v>5</v>
      </c>
      <c r="J22" s="202">
        <f t="shared" si="8"/>
        <v>398</v>
      </c>
      <c r="K22" s="203">
        <f t="shared" si="9"/>
        <v>1990</v>
      </c>
      <c r="L22" s="26"/>
      <c r="M22" s="1" t="s">
        <v>1043</v>
      </c>
    </row>
    <row r="23" spans="1:13" ht="17.100000000000001" customHeight="1">
      <c r="A23" s="17">
        <v>45484</v>
      </c>
      <c r="B23" s="73" t="s">
        <v>570</v>
      </c>
      <c r="C23" s="28"/>
      <c r="D23" s="29"/>
      <c r="E23" s="21"/>
      <c r="F23" s="30">
        <v>1</v>
      </c>
      <c r="G23" s="208">
        <f t="shared" si="5"/>
        <v>398</v>
      </c>
      <c r="H23" s="198">
        <f t="shared" si="6"/>
        <v>398</v>
      </c>
      <c r="I23" s="201">
        <f t="shared" si="7"/>
        <v>4</v>
      </c>
      <c r="J23" s="202">
        <f t="shared" si="8"/>
        <v>398</v>
      </c>
      <c r="K23" s="203">
        <f t="shared" si="9"/>
        <v>1592</v>
      </c>
      <c r="L23" s="34"/>
      <c r="M23" s="1" t="s">
        <v>1059</v>
      </c>
    </row>
    <row r="24" spans="1:13" ht="17.100000000000001" customHeight="1">
      <c r="A24" s="17">
        <v>45523</v>
      </c>
      <c r="B24" s="73" t="s">
        <v>497</v>
      </c>
      <c r="C24" s="28"/>
      <c r="D24" s="29"/>
      <c r="E24" s="21"/>
      <c r="F24" s="30">
        <v>1</v>
      </c>
      <c r="G24" s="208">
        <f t="shared" si="5"/>
        <v>398</v>
      </c>
      <c r="H24" s="198">
        <f t="shared" si="6"/>
        <v>398</v>
      </c>
      <c r="I24" s="201">
        <f t="shared" si="7"/>
        <v>3</v>
      </c>
      <c r="J24" s="202">
        <f t="shared" si="8"/>
        <v>398</v>
      </c>
      <c r="K24" s="203">
        <f t="shared" si="9"/>
        <v>1194</v>
      </c>
      <c r="L24" s="34"/>
      <c r="M24" s="1" t="s">
        <v>1192</v>
      </c>
    </row>
    <row r="25" spans="1:13" ht="17.100000000000001" customHeight="1">
      <c r="A25" s="17">
        <v>45525</v>
      </c>
      <c r="B25" s="73" t="s">
        <v>591</v>
      </c>
      <c r="C25" s="28"/>
      <c r="D25" s="29"/>
      <c r="E25" s="21"/>
      <c r="F25" s="30">
        <v>1</v>
      </c>
      <c r="G25" s="208">
        <f t="shared" si="5"/>
        <v>398</v>
      </c>
      <c r="H25" s="198">
        <f t="shared" si="6"/>
        <v>398</v>
      </c>
      <c r="I25" s="201">
        <f t="shared" si="7"/>
        <v>2</v>
      </c>
      <c r="J25" s="202">
        <f t="shared" si="8"/>
        <v>398</v>
      </c>
      <c r="K25" s="203">
        <f t="shared" si="9"/>
        <v>796</v>
      </c>
      <c r="L25" s="34"/>
      <c r="M25" s="1" t="s">
        <v>1207</v>
      </c>
    </row>
    <row r="26" spans="1:13" ht="17.100000000000001" customHeight="1">
      <c r="A26" s="17">
        <v>45539</v>
      </c>
      <c r="B26" s="70" t="s">
        <v>585</v>
      </c>
      <c r="C26" s="28"/>
      <c r="D26" s="29"/>
      <c r="E26" s="21"/>
      <c r="F26" s="30">
        <v>1</v>
      </c>
      <c r="G26" s="208">
        <f t="shared" si="5"/>
        <v>398</v>
      </c>
      <c r="H26" s="198">
        <f t="shared" si="6"/>
        <v>398</v>
      </c>
      <c r="I26" s="201">
        <f t="shared" ref="I26" si="10">+I25+C26-F26</f>
        <v>1</v>
      </c>
      <c r="J26" s="202">
        <f t="shared" ref="J26" si="11">ROUND(((K25+E26)-H26)/I26,2)</f>
        <v>398</v>
      </c>
      <c r="K26" s="203">
        <f t="shared" ref="K26" si="12">ROUND(I26*J26,2)</f>
        <v>398</v>
      </c>
      <c r="L26" s="34"/>
      <c r="M26" s="1" t="s">
        <v>1231</v>
      </c>
    </row>
    <row r="27" spans="1:13" ht="17.100000000000001" customHeight="1">
      <c r="A27" s="17">
        <v>45573</v>
      </c>
      <c r="B27" s="36" t="s">
        <v>591</v>
      </c>
      <c r="C27" s="28"/>
      <c r="D27" s="29"/>
      <c r="E27" s="21"/>
      <c r="F27" s="30">
        <v>1</v>
      </c>
      <c r="G27" s="208">
        <f t="shared" ref="G27" si="13">J26</f>
        <v>398</v>
      </c>
      <c r="H27" s="198">
        <f t="shared" ref="H27" si="14">F27*G27</f>
        <v>398</v>
      </c>
      <c r="I27" s="201">
        <f t="shared" ref="I27" si="15">+I26+C27-F27</f>
        <v>0</v>
      </c>
      <c r="J27" s="202">
        <v>0</v>
      </c>
      <c r="K27" s="203">
        <f t="shared" ref="K27" si="16">ROUND(I27*J27,2)</f>
        <v>0</v>
      </c>
      <c r="L27" s="34"/>
      <c r="M27" s="1" t="s">
        <v>1347</v>
      </c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201">
        <f t="shared" si="7"/>
        <v>0</v>
      </c>
      <c r="J28" s="202" t="e">
        <f t="shared" si="8"/>
        <v>#DIV/0!</v>
      </c>
      <c r="K28" s="203" t="e">
        <f t="shared" si="9"/>
        <v>#DIV/0!</v>
      </c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201">
        <f t="shared" si="7"/>
        <v>0</v>
      </c>
      <c r="J29" s="202" t="e">
        <f t="shared" si="8"/>
        <v>#DIV/0!</v>
      </c>
      <c r="K29" s="203" t="e">
        <f t="shared" si="9"/>
        <v>#DIV/0!</v>
      </c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201">
        <f t="shared" si="7"/>
        <v>0</v>
      </c>
      <c r="J30" s="202" t="e">
        <f t="shared" si="8"/>
        <v>#DIV/0!</v>
      </c>
      <c r="K30" s="324" t="e">
        <f t="shared" si="9"/>
        <v>#DIV/0!</v>
      </c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201">
        <f t="shared" ref="I31:I73" si="17">+I30+C31-F31</f>
        <v>0</v>
      </c>
      <c r="J31" s="202" t="e">
        <f t="shared" ref="J31:J73" si="18">ROUND(((K30+E31)-H31)/I31,2)</f>
        <v>#DIV/0!</v>
      </c>
      <c r="K31" s="324" t="e">
        <f t="shared" ref="K31:K73" si="19">ROUND(I31*J31,2)</f>
        <v>#DIV/0!</v>
      </c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201">
        <f t="shared" si="17"/>
        <v>0</v>
      </c>
      <c r="J32" s="202" t="e">
        <f t="shared" si="18"/>
        <v>#DIV/0!</v>
      </c>
      <c r="K32" s="324" t="e">
        <f t="shared" si="19"/>
        <v>#DIV/0!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201">
        <f t="shared" si="17"/>
        <v>0</v>
      </c>
      <c r="J33" s="202" t="e">
        <f t="shared" si="18"/>
        <v>#DIV/0!</v>
      </c>
      <c r="K33" s="324" t="e">
        <f t="shared" si="19"/>
        <v>#DIV/0!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201">
        <f t="shared" si="17"/>
        <v>0</v>
      </c>
      <c r="J34" s="202" t="e">
        <f t="shared" si="18"/>
        <v>#DIV/0!</v>
      </c>
      <c r="K34" s="324" t="e">
        <f t="shared" si="19"/>
        <v>#DIV/0!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201">
        <f t="shared" si="17"/>
        <v>0</v>
      </c>
      <c r="J35" s="202" t="e">
        <f t="shared" si="18"/>
        <v>#DIV/0!</v>
      </c>
      <c r="K35" s="324" t="e">
        <f t="shared" si="19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01">
        <f t="shared" si="17"/>
        <v>0</v>
      </c>
      <c r="J36" s="202" t="e">
        <f t="shared" si="18"/>
        <v>#DIV/0!</v>
      </c>
      <c r="K36" s="324" t="e">
        <f t="shared" si="19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01">
        <f t="shared" si="17"/>
        <v>0</v>
      </c>
      <c r="J37" s="202" t="e">
        <f t="shared" si="18"/>
        <v>#DIV/0!</v>
      </c>
      <c r="K37" s="324" t="e">
        <f t="shared" si="19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01">
        <f t="shared" si="17"/>
        <v>0</v>
      </c>
      <c r="J38" s="202" t="e">
        <f t="shared" si="18"/>
        <v>#DIV/0!</v>
      </c>
      <c r="K38" s="324" t="e">
        <f t="shared" si="19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01">
        <f t="shared" si="17"/>
        <v>0</v>
      </c>
      <c r="J39" s="202" t="e">
        <f t="shared" si="18"/>
        <v>#DIV/0!</v>
      </c>
      <c r="K39" s="324" t="e">
        <f t="shared" si="19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01">
        <f t="shared" si="17"/>
        <v>0</v>
      </c>
      <c r="J40" s="202" t="e">
        <f t="shared" si="18"/>
        <v>#DIV/0!</v>
      </c>
      <c r="K40" s="324" t="e">
        <f t="shared" si="19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01">
        <f t="shared" si="17"/>
        <v>0</v>
      </c>
      <c r="J41" s="202" t="e">
        <f t="shared" si="18"/>
        <v>#DIV/0!</v>
      </c>
      <c r="K41" s="324" t="e">
        <f t="shared" si="19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01">
        <f t="shared" si="17"/>
        <v>0</v>
      </c>
      <c r="J42" s="202" t="e">
        <f t="shared" si="18"/>
        <v>#DIV/0!</v>
      </c>
      <c r="K42" s="324" t="e">
        <f t="shared" si="19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201">
        <f t="shared" si="17"/>
        <v>0</v>
      </c>
      <c r="J43" s="202" t="e">
        <f t="shared" si="18"/>
        <v>#DIV/0!</v>
      </c>
      <c r="K43" s="324" t="e">
        <f t="shared" si="19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201">
        <f t="shared" si="17"/>
        <v>0</v>
      </c>
      <c r="J44" s="202" t="e">
        <f t="shared" si="18"/>
        <v>#DIV/0!</v>
      </c>
      <c r="K44" s="324" t="e">
        <f t="shared" si="19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201">
        <f t="shared" si="17"/>
        <v>0</v>
      </c>
      <c r="J45" s="202" t="e">
        <f t="shared" si="18"/>
        <v>#DIV/0!</v>
      </c>
      <c r="K45" s="324" t="e">
        <f t="shared" si="19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201">
        <f t="shared" si="17"/>
        <v>0</v>
      </c>
      <c r="J46" s="202" t="e">
        <f t="shared" si="18"/>
        <v>#DIV/0!</v>
      </c>
      <c r="K46" s="324" t="e">
        <f t="shared" si="19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201">
        <f t="shared" si="17"/>
        <v>0</v>
      </c>
      <c r="J47" s="202" t="e">
        <f t="shared" si="18"/>
        <v>#DIV/0!</v>
      </c>
      <c r="K47" s="324" t="e">
        <f t="shared" si="19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201">
        <f t="shared" si="17"/>
        <v>0</v>
      </c>
      <c r="J48" s="202" t="e">
        <f t="shared" si="18"/>
        <v>#DIV/0!</v>
      </c>
      <c r="K48" s="324" t="e">
        <f t="shared" si="19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201">
        <f t="shared" si="17"/>
        <v>0</v>
      </c>
      <c r="J49" s="202" t="e">
        <f t="shared" si="18"/>
        <v>#DIV/0!</v>
      </c>
      <c r="K49" s="324" t="e">
        <f t="shared" si="19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201">
        <f t="shared" si="17"/>
        <v>0</v>
      </c>
      <c r="J50" s="202" t="e">
        <f t="shared" si="18"/>
        <v>#DIV/0!</v>
      </c>
      <c r="K50" s="324" t="e">
        <f t="shared" si="19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201">
        <f t="shared" si="17"/>
        <v>0</v>
      </c>
      <c r="J51" s="202" t="e">
        <f t="shared" si="18"/>
        <v>#DIV/0!</v>
      </c>
      <c r="K51" s="324" t="e">
        <f t="shared" si="19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201">
        <f t="shared" si="17"/>
        <v>0</v>
      </c>
      <c r="J52" s="202" t="e">
        <f t="shared" si="18"/>
        <v>#DIV/0!</v>
      </c>
      <c r="K52" s="324" t="e">
        <f t="shared" si="19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201">
        <f t="shared" si="17"/>
        <v>0</v>
      </c>
      <c r="J53" s="202" t="e">
        <f t="shared" si="18"/>
        <v>#DIV/0!</v>
      </c>
      <c r="K53" s="324" t="e">
        <f t="shared" si="19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201">
        <f t="shared" si="17"/>
        <v>0</v>
      </c>
      <c r="J54" s="202" t="e">
        <f t="shared" si="18"/>
        <v>#DIV/0!</v>
      </c>
      <c r="K54" s="324" t="e">
        <f t="shared" si="19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201">
        <f t="shared" si="17"/>
        <v>0</v>
      </c>
      <c r="J55" s="202" t="e">
        <f t="shared" si="18"/>
        <v>#DIV/0!</v>
      </c>
      <c r="K55" s="324" t="e">
        <f t="shared" si="19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201">
        <f t="shared" si="17"/>
        <v>0</v>
      </c>
      <c r="J56" s="202" t="e">
        <f t="shared" si="18"/>
        <v>#DIV/0!</v>
      </c>
      <c r="K56" s="324" t="e">
        <f t="shared" si="19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201">
        <f t="shared" si="17"/>
        <v>0</v>
      </c>
      <c r="J57" s="202" t="e">
        <f t="shared" si="18"/>
        <v>#DIV/0!</v>
      </c>
      <c r="K57" s="324" t="e">
        <f t="shared" si="19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201">
        <f t="shared" si="17"/>
        <v>0</v>
      </c>
      <c r="J58" s="202" t="e">
        <f t="shared" si="18"/>
        <v>#DIV/0!</v>
      </c>
      <c r="K58" s="324" t="e">
        <f t="shared" si="19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201">
        <f t="shared" si="17"/>
        <v>0</v>
      </c>
      <c r="J59" s="202" t="e">
        <f t="shared" si="18"/>
        <v>#DIV/0!</v>
      </c>
      <c r="K59" s="324" t="e">
        <f t="shared" si="19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201">
        <f t="shared" si="17"/>
        <v>0</v>
      </c>
      <c r="J60" s="202" t="e">
        <f t="shared" si="18"/>
        <v>#DIV/0!</v>
      </c>
      <c r="K60" s="324" t="e">
        <f t="shared" si="19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201">
        <f t="shared" si="17"/>
        <v>0</v>
      </c>
      <c r="J61" s="202" t="e">
        <f t="shared" si="18"/>
        <v>#DIV/0!</v>
      </c>
      <c r="K61" s="324" t="e">
        <f t="shared" si="19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201">
        <f t="shared" si="17"/>
        <v>0</v>
      </c>
      <c r="J62" s="202" t="e">
        <f t="shared" si="18"/>
        <v>#DIV/0!</v>
      </c>
      <c r="K62" s="324" t="e">
        <f t="shared" si="19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201">
        <f t="shared" si="17"/>
        <v>0</v>
      </c>
      <c r="J63" s="202" t="e">
        <f t="shared" si="18"/>
        <v>#DIV/0!</v>
      </c>
      <c r="K63" s="324" t="e">
        <f t="shared" si="19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201">
        <f t="shared" si="17"/>
        <v>0</v>
      </c>
      <c r="J64" s="202" t="e">
        <f t="shared" si="18"/>
        <v>#DIV/0!</v>
      </c>
      <c r="K64" s="324" t="e">
        <f t="shared" si="19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201">
        <f t="shared" si="17"/>
        <v>0</v>
      </c>
      <c r="J65" s="202" t="e">
        <f t="shared" si="18"/>
        <v>#DIV/0!</v>
      </c>
      <c r="K65" s="324" t="e">
        <f t="shared" si="19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201">
        <f t="shared" si="17"/>
        <v>0</v>
      </c>
      <c r="J66" s="202" t="e">
        <f t="shared" si="18"/>
        <v>#DIV/0!</v>
      </c>
      <c r="K66" s="324" t="e">
        <f t="shared" si="19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201">
        <f t="shared" si="17"/>
        <v>0</v>
      </c>
      <c r="J67" s="202" t="e">
        <f t="shared" si="18"/>
        <v>#DIV/0!</v>
      </c>
      <c r="K67" s="324" t="e">
        <f t="shared" si="19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201">
        <f t="shared" si="17"/>
        <v>0</v>
      </c>
      <c r="J68" s="202" t="e">
        <f t="shared" si="18"/>
        <v>#DIV/0!</v>
      </c>
      <c r="K68" s="324" t="e">
        <f t="shared" si="19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201">
        <f t="shared" si="17"/>
        <v>0</v>
      </c>
      <c r="J69" s="202" t="e">
        <f t="shared" si="18"/>
        <v>#DIV/0!</v>
      </c>
      <c r="K69" s="324" t="e">
        <f t="shared" si="19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201">
        <f t="shared" si="17"/>
        <v>0</v>
      </c>
      <c r="J70" s="202" t="e">
        <f t="shared" si="18"/>
        <v>#DIV/0!</v>
      </c>
      <c r="K70" s="324" t="e">
        <f t="shared" si="19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201">
        <f t="shared" si="17"/>
        <v>0</v>
      </c>
      <c r="J71" s="202" t="e">
        <f t="shared" si="18"/>
        <v>#DIV/0!</v>
      </c>
      <c r="K71" s="324" t="e">
        <f t="shared" si="19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201">
        <f t="shared" si="17"/>
        <v>0</v>
      </c>
      <c r="J72" s="202" t="e">
        <f t="shared" si="18"/>
        <v>#DIV/0!</v>
      </c>
      <c r="K72" s="324" t="e">
        <f t="shared" si="19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201">
        <f t="shared" si="17"/>
        <v>0</v>
      </c>
      <c r="J73" s="202" t="e">
        <f t="shared" si="18"/>
        <v>#DIV/0!</v>
      </c>
      <c r="K73" s="324" t="e">
        <f t="shared" si="19"/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01">
        <f t="shared" ref="I74:I119" si="20">+I73+C74-F74</f>
        <v>0</v>
      </c>
      <c r="J74" s="202" t="e">
        <f t="shared" ref="J74:J119" si="21">ROUND(((K73+E74)-H74)/I74,2)</f>
        <v>#DIV/0!</v>
      </c>
      <c r="K74" s="324" t="e">
        <f t="shared" ref="K74:K119" si="22">ROUND(I74*J74,2)</f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01">
        <f t="shared" si="20"/>
        <v>0</v>
      </c>
      <c r="J75" s="202" t="e">
        <f t="shared" si="21"/>
        <v>#DIV/0!</v>
      </c>
      <c r="K75" s="324" t="e">
        <f t="shared" si="22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01">
        <f t="shared" si="20"/>
        <v>0</v>
      </c>
      <c r="J76" s="202" t="e">
        <f t="shared" si="21"/>
        <v>#DIV/0!</v>
      </c>
      <c r="K76" s="324" t="e">
        <f t="shared" si="22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01">
        <f t="shared" si="20"/>
        <v>0</v>
      </c>
      <c r="J77" s="202" t="e">
        <f t="shared" si="21"/>
        <v>#DIV/0!</v>
      </c>
      <c r="K77" s="324" t="e">
        <f t="shared" si="22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01">
        <f t="shared" si="20"/>
        <v>0</v>
      </c>
      <c r="J78" s="202" t="e">
        <f t="shared" si="21"/>
        <v>#DIV/0!</v>
      </c>
      <c r="K78" s="324" t="e">
        <f t="shared" si="22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01">
        <f t="shared" si="20"/>
        <v>0</v>
      </c>
      <c r="J79" s="202" t="e">
        <f t="shared" si="21"/>
        <v>#DIV/0!</v>
      </c>
      <c r="K79" s="324" t="e">
        <f t="shared" si="22"/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01">
        <f t="shared" si="20"/>
        <v>0</v>
      </c>
      <c r="J80" s="202" t="e">
        <f t="shared" si="21"/>
        <v>#DIV/0!</v>
      </c>
      <c r="K80" s="324" t="e">
        <f t="shared" si="22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01">
        <f t="shared" si="20"/>
        <v>0</v>
      </c>
      <c r="J81" s="202" t="e">
        <f t="shared" si="21"/>
        <v>#DIV/0!</v>
      </c>
      <c r="K81" s="324" t="e">
        <f t="shared" si="22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01">
        <f t="shared" si="20"/>
        <v>0</v>
      </c>
      <c r="J82" s="202" t="e">
        <f t="shared" si="21"/>
        <v>#DIV/0!</v>
      </c>
      <c r="K82" s="324" t="e">
        <f t="shared" si="22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01">
        <f t="shared" si="20"/>
        <v>0</v>
      </c>
      <c r="J83" s="202" t="e">
        <f t="shared" si="21"/>
        <v>#DIV/0!</v>
      </c>
      <c r="K83" s="324" t="e">
        <f t="shared" si="22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01">
        <f t="shared" si="20"/>
        <v>0</v>
      </c>
      <c r="J84" s="202" t="e">
        <f t="shared" si="21"/>
        <v>#DIV/0!</v>
      </c>
      <c r="K84" s="324" t="e">
        <f t="shared" si="22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01">
        <f t="shared" si="20"/>
        <v>0</v>
      </c>
      <c r="J85" s="202" t="e">
        <f t="shared" si="21"/>
        <v>#DIV/0!</v>
      </c>
      <c r="K85" s="324" t="e">
        <f t="shared" si="22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01">
        <f t="shared" si="20"/>
        <v>0</v>
      </c>
      <c r="J86" s="202" t="e">
        <f t="shared" si="21"/>
        <v>#DIV/0!</v>
      </c>
      <c r="K86" s="324" t="e">
        <f t="shared" si="22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01">
        <f t="shared" si="20"/>
        <v>0</v>
      </c>
      <c r="J87" s="202" t="e">
        <f t="shared" si="21"/>
        <v>#DIV/0!</v>
      </c>
      <c r="K87" s="324" t="e">
        <f t="shared" si="22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01">
        <f t="shared" si="20"/>
        <v>0</v>
      </c>
      <c r="J88" s="202" t="e">
        <f t="shared" si="21"/>
        <v>#DIV/0!</v>
      </c>
      <c r="K88" s="324" t="e">
        <f t="shared" si="22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01">
        <f t="shared" si="20"/>
        <v>0</v>
      </c>
      <c r="J89" s="202" t="e">
        <f t="shared" si="21"/>
        <v>#DIV/0!</v>
      </c>
      <c r="K89" s="324" t="e">
        <f t="shared" si="22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01">
        <f t="shared" si="20"/>
        <v>0</v>
      </c>
      <c r="J90" s="202" t="e">
        <f t="shared" si="21"/>
        <v>#DIV/0!</v>
      </c>
      <c r="K90" s="324" t="e">
        <f t="shared" si="22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01">
        <f t="shared" si="20"/>
        <v>0</v>
      </c>
      <c r="J91" s="202" t="e">
        <f t="shared" si="21"/>
        <v>#DIV/0!</v>
      </c>
      <c r="K91" s="324" t="e">
        <f t="shared" si="22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01">
        <f t="shared" si="20"/>
        <v>0</v>
      </c>
      <c r="J92" s="202" t="e">
        <f t="shared" si="21"/>
        <v>#DIV/0!</v>
      </c>
      <c r="K92" s="324" t="e">
        <f t="shared" si="22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01">
        <f t="shared" si="20"/>
        <v>0</v>
      </c>
      <c r="J93" s="202" t="e">
        <f t="shared" si="21"/>
        <v>#DIV/0!</v>
      </c>
      <c r="K93" s="324" t="e">
        <f t="shared" si="22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01">
        <f t="shared" si="20"/>
        <v>0</v>
      </c>
      <c r="J94" s="202" t="e">
        <f t="shared" si="21"/>
        <v>#DIV/0!</v>
      </c>
      <c r="K94" s="324" t="e">
        <f t="shared" si="22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01">
        <f t="shared" si="20"/>
        <v>0</v>
      </c>
      <c r="J95" s="202" t="e">
        <f t="shared" si="21"/>
        <v>#DIV/0!</v>
      </c>
      <c r="K95" s="324" t="e">
        <f t="shared" si="22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01">
        <f t="shared" si="20"/>
        <v>0</v>
      </c>
      <c r="J96" s="202" t="e">
        <f t="shared" si="21"/>
        <v>#DIV/0!</v>
      </c>
      <c r="K96" s="324" t="e">
        <f t="shared" si="22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01">
        <f t="shared" si="20"/>
        <v>0</v>
      </c>
      <c r="J97" s="202" t="e">
        <f t="shared" si="21"/>
        <v>#DIV/0!</v>
      </c>
      <c r="K97" s="324" t="e">
        <f t="shared" si="22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01">
        <f t="shared" si="20"/>
        <v>0</v>
      </c>
      <c r="J98" s="202" t="e">
        <f t="shared" si="21"/>
        <v>#DIV/0!</v>
      </c>
      <c r="K98" s="324" t="e">
        <f t="shared" si="22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01">
        <f t="shared" si="20"/>
        <v>0</v>
      </c>
      <c r="J99" s="202" t="e">
        <f t="shared" si="21"/>
        <v>#DIV/0!</v>
      </c>
      <c r="K99" s="324" t="e">
        <f t="shared" si="22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01">
        <f t="shared" si="20"/>
        <v>0</v>
      </c>
      <c r="J100" s="202" t="e">
        <f t="shared" si="21"/>
        <v>#DIV/0!</v>
      </c>
      <c r="K100" s="324" t="e">
        <f t="shared" si="22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01">
        <f t="shared" si="20"/>
        <v>0</v>
      </c>
      <c r="J101" s="202" t="e">
        <f t="shared" si="21"/>
        <v>#DIV/0!</v>
      </c>
      <c r="K101" s="324" t="e">
        <f t="shared" si="22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01">
        <f t="shared" si="20"/>
        <v>0</v>
      </c>
      <c r="J102" s="202" t="e">
        <f t="shared" si="21"/>
        <v>#DIV/0!</v>
      </c>
      <c r="K102" s="324" t="e">
        <f t="shared" si="22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01">
        <f t="shared" si="20"/>
        <v>0</v>
      </c>
      <c r="J103" s="202" t="e">
        <f t="shared" si="21"/>
        <v>#DIV/0!</v>
      </c>
      <c r="K103" s="324" t="e">
        <f t="shared" si="22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01">
        <f t="shared" si="20"/>
        <v>0</v>
      </c>
      <c r="J104" s="202" t="e">
        <f t="shared" si="21"/>
        <v>#DIV/0!</v>
      </c>
      <c r="K104" s="324" t="e">
        <f t="shared" si="22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01">
        <f t="shared" si="20"/>
        <v>0</v>
      </c>
      <c r="J105" s="202" t="e">
        <f t="shared" si="21"/>
        <v>#DIV/0!</v>
      </c>
      <c r="K105" s="324" t="e">
        <f t="shared" si="22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01">
        <f t="shared" si="20"/>
        <v>0</v>
      </c>
      <c r="J106" s="202" t="e">
        <f t="shared" si="21"/>
        <v>#DIV/0!</v>
      </c>
      <c r="K106" s="324" t="e">
        <f t="shared" si="22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01">
        <f t="shared" si="20"/>
        <v>0</v>
      </c>
      <c r="J107" s="202" t="e">
        <f t="shared" si="21"/>
        <v>#DIV/0!</v>
      </c>
      <c r="K107" s="324" t="e">
        <f t="shared" si="22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01">
        <f t="shared" si="20"/>
        <v>0</v>
      </c>
      <c r="J108" s="202" t="e">
        <f t="shared" si="21"/>
        <v>#DIV/0!</v>
      </c>
      <c r="K108" s="324" t="e">
        <f t="shared" si="22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01">
        <f t="shared" si="20"/>
        <v>0</v>
      </c>
      <c r="J109" s="202" t="e">
        <f t="shared" si="21"/>
        <v>#DIV/0!</v>
      </c>
      <c r="K109" s="324" t="e">
        <f t="shared" si="22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01">
        <f t="shared" si="20"/>
        <v>0</v>
      </c>
      <c r="J110" s="202" t="e">
        <f t="shared" si="21"/>
        <v>#DIV/0!</v>
      </c>
      <c r="K110" s="324" t="e">
        <f t="shared" si="22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01">
        <f t="shared" si="20"/>
        <v>0</v>
      </c>
      <c r="J111" s="202" t="e">
        <f t="shared" si="21"/>
        <v>#DIV/0!</v>
      </c>
      <c r="K111" s="324" t="e">
        <f t="shared" si="22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01">
        <f t="shared" si="20"/>
        <v>0</v>
      </c>
      <c r="J112" s="202" t="e">
        <f t="shared" si="21"/>
        <v>#DIV/0!</v>
      </c>
      <c r="K112" s="324" t="e">
        <f t="shared" si="22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01">
        <f t="shared" si="20"/>
        <v>0</v>
      </c>
      <c r="J113" s="202" t="e">
        <f t="shared" si="21"/>
        <v>#DIV/0!</v>
      </c>
      <c r="K113" s="324" t="e">
        <f t="shared" si="22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01">
        <f t="shared" si="20"/>
        <v>0</v>
      </c>
      <c r="J114" s="202" t="e">
        <f t="shared" si="21"/>
        <v>#DIV/0!</v>
      </c>
      <c r="K114" s="324" t="e">
        <f t="shared" si="22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01">
        <f t="shared" si="20"/>
        <v>0</v>
      </c>
      <c r="J115" s="202" t="e">
        <f t="shared" si="21"/>
        <v>#DIV/0!</v>
      </c>
      <c r="K115" s="324" t="e">
        <f t="shared" si="22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01">
        <f t="shared" si="20"/>
        <v>0</v>
      </c>
      <c r="J116" s="202" t="e">
        <f t="shared" si="21"/>
        <v>#DIV/0!</v>
      </c>
      <c r="K116" s="324" t="e">
        <f t="shared" si="22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01">
        <f t="shared" si="20"/>
        <v>0</v>
      </c>
      <c r="J117" s="202" t="e">
        <f t="shared" si="21"/>
        <v>#DIV/0!</v>
      </c>
      <c r="K117" s="324" t="e">
        <f t="shared" si="22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01">
        <f t="shared" si="20"/>
        <v>0</v>
      </c>
      <c r="J118" s="202" t="e">
        <f t="shared" si="21"/>
        <v>#DIV/0!</v>
      </c>
      <c r="K118" s="324" t="e">
        <f t="shared" si="22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2">
        <f t="shared" si="20"/>
        <v>0</v>
      </c>
      <c r="J119" s="40" t="e">
        <f t="shared" si="21"/>
        <v>#DIV/0!</v>
      </c>
      <c r="K119" s="33" t="e">
        <f t="shared" si="22"/>
        <v>#DIV/0!</v>
      </c>
      <c r="L119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>
    <tabColor rgb="FF7030A0"/>
    <pageSetUpPr fitToPage="1"/>
  </sheetPr>
  <dimension ref="A1:M119"/>
  <sheetViews>
    <sheetView zoomScaleNormal="100" zoomScaleSheetLayoutView="100" workbookViewId="0">
      <selection activeCell="K1" sqref="K1:L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208</v>
      </c>
      <c r="L8" s="11"/>
    </row>
    <row r="9" spans="1:13" ht="15" customHeight="1">
      <c r="A9" s="12" t="s">
        <v>9</v>
      </c>
      <c r="D9" s="10" t="s">
        <v>207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0" si="0">F14*G14</f>
        <v>0</v>
      </c>
      <c r="I14" s="24">
        <v>15</v>
      </c>
      <c r="J14" s="25">
        <v>398</v>
      </c>
      <c r="K14" s="21">
        <f>J14*I14</f>
        <v>5970</v>
      </c>
      <c r="L14" s="26"/>
    </row>
    <row r="15" spans="1:13" ht="17.100000000000001" customHeight="1">
      <c r="A15" s="194">
        <v>45317</v>
      </c>
      <c r="B15" s="207" t="s">
        <v>580</v>
      </c>
      <c r="C15" s="196"/>
      <c r="D15" s="197"/>
      <c r="E15" s="198"/>
      <c r="F15" s="199">
        <v>2</v>
      </c>
      <c r="G15" s="208">
        <f t="shared" ref="G15:G20" si="1">J14</f>
        <v>398</v>
      </c>
      <c r="H15" s="198">
        <f t="shared" si="0"/>
        <v>796</v>
      </c>
      <c r="I15" s="209">
        <f t="shared" ref="I15:I20" si="2">+I14+C15-F15</f>
        <v>13</v>
      </c>
      <c r="J15" s="202">
        <f t="shared" ref="J15:J20" si="3">ROUND(((K14+E15)-H15)/I15,2)</f>
        <v>398</v>
      </c>
      <c r="K15" s="203">
        <f t="shared" ref="K15:K20" si="4">ROUND(I15*J15,2)</f>
        <v>5174</v>
      </c>
      <c r="L15" s="204"/>
      <c r="M15" s="205" t="s">
        <v>637</v>
      </c>
    </row>
    <row r="16" spans="1:13" ht="17.100000000000001" customHeight="1">
      <c r="A16" s="17">
        <v>45344</v>
      </c>
      <c r="B16" s="58" t="s">
        <v>615</v>
      </c>
      <c r="C16" s="19"/>
      <c r="D16" s="20"/>
      <c r="E16" s="21"/>
      <c r="F16" s="22">
        <v>2</v>
      </c>
      <c r="G16" s="23">
        <f t="shared" si="1"/>
        <v>398</v>
      </c>
      <c r="H16" s="21">
        <f t="shared" si="0"/>
        <v>796</v>
      </c>
      <c r="I16" s="24">
        <f t="shared" si="2"/>
        <v>11</v>
      </c>
      <c r="J16" s="174">
        <f t="shared" si="3"/>
        <v>398</v>
      </c>
      <c r="K16" s="21">
        <f t="shared" si="4"/>
        <v>4378</v>
      </c>
      <c r="L16" s="26"/>
      <c r="M16" s="165" t="s">
        <v>678</v>
      </c>
    </row>
    <row r="17" spans="1:13" ht="17.100000000000001" customHeight="1">
      <c r="A17" s="17">
        <v>45345</v>
      </c>
      <c r="B17" s="36" t="s">
        <v>591</v>
      </c>
      <c r="C17" s="28"/>
      <c r="D17" s="29"/>
      <c r="E17" s="21"/>
      <c r="F17" s="30">
        <v>1</v>
      </c>
      <c r="G17" s="31">
        <f t="shared" si="1"/>
        <v>398</v>
      </c>
      <c r="H17" s="21">
        <f t="shared" si="0"/>
        <v>398</v>
      </c>
      <c r="I17" s="32">
        <f t="shared" si="2"/>
        <v>10</v>
      </c>
      <c r="J17" s="40">
        <f t="shared" si="3"/>
        <v>398</v>
      </c>
      <c r="K17" s="33">
        <f t="shared" si="4"/>
        <v>3980</v>
      </c>
      <c r="L17" s="34"/>
      <c r="M17" s="165" t="s">
        <v>687</v>
      </c>
    </row>
    <row r="18" spans="1:13" ht="17.100000000000001" customHeight="1">
      <c r="A18" s="194">
        <v>45348</v>
      </c>
      <c r="B18" s="231" t="s">
        <v>615</v>
      </c>
      <c r="C18" s="196"/>
      <c r="D18" s="197"/>
      <c r="E18" s="198"/>
      <c r="F18" s="199">
        <v>1</v>
      </c>
      <c r="G18" s="208">
        <f t="shared" si="1"/>
        <v>398</v>
      </c>
      <c r="H18" s="198">
        <f t="shared" si="0"/>
        <v>398</v>
      </c>
      <c r="I18" s="201">
        <f t="shared" si="2"/>
        <v>9</v>
      </c>
      <c r="J18" s="202">
        <f t="shared" si="3"/>
        <v>398</v>
      </c>
      <c r="K18" s="203">
        <f t="shared" si="4"/>
        <v>3582</v>
      </c>
      <c r="L18" s="204"/>
      <c r="M18" s="205" t="s">
        <v>703</v>
      </c>
    </row>
    <row r="19" spans="1:13" ht="17.100000000000001" customHeight="1">
      <c r="A19" s="17">
        <v>45355</v>
      </c>
      <c r="B19" s="17" t="s">
        <v>585</v>
      </c>
      <c r="C19" s="19"/>
      <c r="D19" s="20"/>
      <c r="E19" s="21"/>
      <c r="F19" s="22">
        <v>1</v>
      </c>
      <c r="G19" s="23">
        <f t="shared" si="1"/>
        <v>398</v>
      </c>
      <c r="H19" s="21">
        <f t="shared" si="0"/>
        <v>398</v>
      </c>
      <c r="I19" s="24">
        <f t="shared" si="2"/>
        <v>8</v>
      </c>
      <c r="J19" s="174">
        <f t="shared" si="3"/>
        <v>398</v>
      </c>
      <c r="K19" s="21">
        <f t="shared" si="4"/>
        <v>3184</v>
      </c>
      <c r="L19" s="26"/>
      <c r="M19" s="165" t="s">
        <v>723</v>
      </c>
    </row>
    <row r="20" spans="1:13" ht="17.100000000000001" customHeight="1">
      <c r="A20" s="194">
        <v>45359</v>
      </c>
      <c r="B20" s="207" t="s">
        <v>570</v>
      </c>
      <c r="C20" s="196"/>
      <c r="D20" s="197"/>
      <c r="E20" s="198"/>
      <c r="F20" s="199">
        <v>1</v>
      </c>
      <c r="G20" s="200">
        <f t="shared" si="1"/>
        <v>398</v>
      </c>
      <c r="H20" s="198">
        <f t="shared" si="0"/>
        <v>398</v>
      </c>
      <c r="I20" s="201">
        <f t="shared" si="2"/>
        <v>7</v>
      </c>
      <c r="J20" s="202">
        <f t="shared" si="3"/>
        <v>398</v>
      </c>
      <c r="K20" s="203">
        <f t="shared" si="4"/>
        <v>2786</v>
      </c>
      <c r="L20" s="204"/>
      <c r="M20" s="205" t="s">
        <v>745</v>
      </c>
    </row>
    <row r="21" spans="1:13" ht="17.100000000000001" customHeight="1">
      <c r="A21" s="194">
        <v>45420</v>
      </c>
      <c r="B21" s="207" t="s">
        <v>580</v>
      </c>
      <c r="C21" s="196"/>
      <c r="D21" s="197"/>
      <c r="E21" s="198"/>
      <c r="F21" s="199">
        <v>1</v>
      </c>
      <c r="G21" s="200">
        <f>J20</f>
        <v>398</v>
      </c>
      <c r="H21" s="198">
        <f>F21*G21</f>
        <v>398</v>
      </c>
      <c r="I21" s="201">
        <f>+I20+C21-F21</f>
        <v>6</v>
      </c>
      <c r="J21" s="202">
        <f>ROUND(((K20+E21)-H21)/I21,2)</f>
        <v>398</v>
      </c>
      <c r="K21" s="203">
        <f>ROUND(I21*J21,2)</f>
        <v>2388</v>
      </c>
      <c r="L21" s="204"/>
      <c r="M21" s="205" t="s">
        <v>883</v>
      </c>
    </row>
    <row r="22" spans="1:13" ht="17.100000000000001" customHeight="1">
      <c r="A22" s="17">
        <v>45481</v>
      </c>
      <c r="B22" s="73" t="s">
        <v>570</v>
      </c>
      <c r="C22" s="19"/>
      <c r="D22" s="20"/>
      <c r="E22" s="21"/>
      <c r="F22" s="22">
        <v>1</v>
      </c>
      <c r="G22" s="200">
        <f>J21</f>
        <v>398</v>
      </c>
      <c r="H22" s="198">
        <f>F22*G22</f>
        <v>398</v>
      </c>
      <c r="I22" s="201">
        <f>+I21+C22-F22</f>
        <v>5</v>
      </c>
      <c r="J22" s="202">
        <f>ROUND(((K21+E22)-H22)/I22,2)</f>
        <v>398</v>
      </c>
      <c r="K22" s="203">
        <f>ROUND(I22*J22,2)</f>
        <v>1990</v>
      </c>
      <c r="L22" s="26"/>
      <c r="M22" s="165" t="s">
        <v>1043</v>
      </c>
    </row>
    <row r="23" spans="1:13" ht="17.100000000000001" customHeight="1">
      <c r="A23" s="17">
        <v>45484</v>
      </c>
      <c r="B23" s="73" t="s">
        <v>570</v>
      </c>
      <c r="C23" s="28"/>
      <c r="D23" s="29"/>
      <c r="E23" s="21"/>
      <c r="F23" s="30">
        <v>1</v>
      </c>
      <c r="G23" s="200">
        <f>J22</f>
        <v>398</v>
      </c>
      <c r="H23" s="198">
        <f>F23*G23</f>
        <v>398</v>
      </c>
      <c r="I23" s="201">
        <f>+I22+C23-F23</f>
        <v>4</v>
      </c>
      <c r="J23" s="202">
        <f>ROUND(((K22+E23)-H23)/I23,2)</f>
        <v>398</v>
      </c>
      <c r="K23" s="203">
        <f>ROUND(I23*J23,2)</f>
        <v>1592</v>
      </c>
      <c r="L23" s="34"/>
      <c r="M23" s="165" t="s">
        <v>1059</v>
      </c>
    </row>
    <row r="24" spans="1:13" ht="17.100000000000001" customHeight="1">
      <c r="A24" s="17">
        <v>45525</v>
      </c>
      <c r="B24" s="73" t="s">
        <v>591</v>
      </c>
      <c r="C24" s="28"/>
      <c r="D24" s="29"/>
      <c r="E24" s="21"/>
      <c r="F24" s="30">
        <v>1</v>
      </c>
      <c r="G24" s="200">
        <f>J23</f>
        <v>398</v>
      </c>
      <c r="H24" s="198">
        <f>F24*G24</f>
        <v>398</v>
      </c>
      <c r="I24" s="201">
        <f>+I23+C24-F24</f>
        <v>3</v>
      </c>
      <c r="J24" s="202">
        <f>ROUND(((K23+E24)-H24)/I24,2)</f>
        <v>398</v>
      </c>
      <c r="K24" s="203">
        <f>ROUND(I24*J24,2)</f>
        <v>1194</v>
      </c>
      <c r="L24" s="34"/>
      <c r="M24" s="165" t="s">
        <v>1207</v>
      </c>
    </row>
    <row r="25" spans="1:13" ht="17.100000000000001" customHeight="1">
      <c r="A25" s="17">
        <v>45579</v>
      </c>
      <c r="B25" s="70" t="s">
        <v>580</v>
      </c>
      <c r="C25" s="28"/>
      <c r="D25" s="29"/>
      <c r="E25" s="21"/>
      <c r="F25" s="30">
        <v>3</v>
      </c>
      <c r="G25" s="200">
        <f>J24</f>
        <v>398</v>
      </c>
      <c r="H25" s="198">
        <f>F25*G25</f>
        <v>1194</v>
      </c>
      <c r="I25" s="201">
        <f>+I24+C25-F25</f>
        <v>0</v>
      </c>
      <c r="J25" s="202">
        <v>0</v>
      </c>
      <c r="K25" s="203">
        <f>ROUND(I25*J25,2)</f>
        <v>0</v>
      </c>
      <c r="L25" s="34"/>
      <c r="M25" s="165" t="s">
        <v>1375</v>
      </c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>
        <f t="shared" ref="I26:I73" si="5">+I25+C26-F26</f>
        <v>0</v>
      </c>
      <c r="J26" s="40" t="e">
        <f t="shared" ref="J26:J73" si="6">ROUND(((K25+E26)-H26)/I26,2)</f>
        <v>#DIV/0!</v>
      </c>
      <c r="K26" s="33" t="e">
        <f t="shared" ref="K26:K73" si="7">ROUND(I26*J26,2)</f>
        <v>#DIV/0!</v>
      </c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>
        <f t="shared" si="5"/>
        <v>0</v>
      </c>
      <c r="J27" s="40" t="e">
        <f t="shared" si="6"/>
        <v>#DIV/0!</v>
      </c>
      <c r="K27" s="33" t="e">
        <f t="shared" si="7"/>
        <v>#DIV/0!</v>
      </c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>
        <f t="shared" si="5"/>
        <v>0</v>
      </c>
      <c r="J28" s="40" t="e">
        <f t="shared" si="6"/>
        <v>#DIV/0!</v>
      </c>
      <c r="K28" s="33" t="e">
        <f t="shared" si="7"/>
        <v>#DIV/0!</v>
      </c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>
        <f t="shared" si="5"/>
        <v>0</v>
      </c>
      <c r="J29" s="40" t="e">
        <f t="shared" si="6"/>
        <v>#DIV/0!</v>
      </c>
      <c r="K29" s="33" t="e">
        <f t="shared" si="7"/>
        <v>#DIV/0!</v>
      </c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>
        <f t="shared" si="5"/>
        <v>0</v>
      </c>
      <c r="J30" s="40" t="e">
        <f t="shared" si="6"/>
        <v>#DIV/0!</v>
      </c>
      <c r="K30" s="33" t="e">
        <f t="shared" si="7"/>
        <v>#DIV/0!</v>
      </c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>
        <f t="shared" si="5"/>
        <v>0</v>
      </c>
      <c r="J31" s="40" t="e">
        <f t="shared" si="6"/>
        <v>#DIV/0!</v>
      </c>
      <c r="K31" s="33" t="e">
        <f t="shared" si="7"/>
        <v>#DIV/0!</v>
      </c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>
        <f t="shared" si="5"/>
        <v>0</v>
      </c>
      <c r="J32" s="40" t="e">
        <f t="shared" si="6"/>
        <v>#DIV/0!</v>
      </c>
      <c r="K32" s="33" t="e">
        <f t="shared" si="7"/>
        <v>#DIV/0!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>
        <f t="shared" si="5"/>
        <v>0</v>
      </c>
      <c r="J33" s="40" t="e">
        <f t="shared" si="6"/>
        <v>#DIV/0!</v>
      </c>
      <c r="K33" s="33" t="e">
        <f t="shared" si="7"/>
        <v>#DIV/0!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>
        <f t="shared" si="5"/>
        <v>0</v>
      </c>
      <c r="J34" s="40" t="e">
        <f t="shared" si="6"/>
        <v>#DIV/0!</v>
      </c>
      <c r="K34" s="33" t="e">
        <f t="shared" si="7"/>
        <v>#DIV/0!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>
        <f t="shared" si="5"/>
        <v>0</v>
      </c>
      <c r="J35" s="40" t="e">
        <f t="shared" si="6"/>
        <v>#DIV/0!</v>
      </c>
      <c r="K35" s="33" t="e">
        <f t="shared" si="7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5"/>
        <v>0</v>
      </c>
      <c r="J36" s="40" t="e">
        <f t="shared" si="6"/>
        <v>#DIV/0!</v>
      </c>
      <c r="K36" s="33" t="e">
        <f t="shared" si="7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5"/>
        <v>0</v>
      </c>
      <c r="J37" s="40" t="e">
        <f t="shared" si="6"/>
        <v>#DIV/0!</v>
      </c>
      <c r="K37" s="33" t="e">
        <f t="shared" si="7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5"/>
        <v>0</v>
      </c>
      <c r="J38" s="40" t="e">
        <f t="shared" si="6"/>
        <v>#DIV/0!</v>
      </c>
      <c r="K38" s="33" t="e">
        <f t="shared" si="7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5"/>
        <v>0</v>
      </c>
      <c r="J39" s="40" t="e">
        <f t="shared" si="6"/>
        <v>#DIV/0!</v>
      </c>
      <c r="K39" s="33" t="e">
        <f t="shared" si="7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5"/>
        <v>0</v>
      </c>
      <c r="J40" s="40" t="e">
        <f t="shared" si="6"/>
        <v>#DIV/0!</v>
      </c>
      <c r="K40" s="33" t="e">
        <f t="shared" si="7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5"/>
        <v>0</v>
      </c>
      <c r="J41" s="40" t="e">
        <f t="shared" si="6"/>
        <v>#DIV/0!</v>
      </c>
      <c r="K41" s="33" t="e">
        <f t="shared" si="7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5"/>
        <v>0</v>
      </c>
      <c r="J42" s="40" t="e">
        <f t="shared" si="6"/>
        <v>#DIV/0!</v>
      </c>
      <c r="K42" s="33" t="e">
        <f t="shared" si="7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5"/>
        <v>0</v>
      </c>
      <c r="J43" s="40" t="e">
        <f t="shared" si="6"/>
        <v>#DIV/0!</v>
      </c>
      <c r="K43" s="33" t="e">
        <f t="shared" si="7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5"/>
        <v>0</v>
      </c>
      <c r="J44" s="40" t="e">
        <f t="shared" si="6"/>
        <v>#DIV/0!</v>
      </c>
      <c r="K44" s="33" t="e">
        <f t="shared" si="7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5"/>
        <v>0</v>
      </c>
      <c r="J45" s="40" t="e">
        <f t="shared" si="6"/>
        <v>#DIV/0!</v>
      </c>
      <c r="K45" s="33" t="e">
        <f t="shared" si="7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5"/>
        <v>0</v>
      </c>
      <c r="J46" s="40" t="e">
        <f t="shared" si="6"/>
        <v>#DIV/0!</v>
      </c>
      <c r="K46" s="33" t="e">
        <f t="shared" si="7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5"/>
        <v>0</v>
      </c>
      <c r="J47" s="40" t="e">
        <f t="shared" si="6"/>
        <v>#DIV/0!</v>
      </c>
      <c r="K47" s="33" t="e">
        <f t="shared" si="7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5"/>
        <v>0</v>
      </c>
      <c r="J48" s="40" t="e">
        <f t="shared" si="6"/>
        <v>#DIV/0!</v>
      </c>
      <c r="K48" s="33" t="e">
        <f t="shared" si="7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5"/>
        <v>0</v>
      </c>
      <c r="J49" s="40" t="e">
        <f t="shared" si="6"/>
        <v>#DIV/0!</v>
      </c>
      <c r="K49" s="33" t="e">
        <f t="shared" si="7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5"/>
        <v>0</v>
      </c>
      <c r="J50" s="40" t="e">
        <f t="shared" si="6"/>
        <v>#DIV/0!</v>
      </c>
      <c r="K50" s="33" t="e">
        <f t="shared" si="7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5"/>
        <v>0</v>
      </c>
      <c r="J51" s="40" t="e">
        <f t="shared" si="6"/>
        <v>#DIV/0!</v>
      </c>
      <c r="K51" s="33" t="e">
        <f t="shared" si="7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5"/>
        <v>0</v>
      </c>
      <c r="J52" s="40" t="e">
        <f t="shared" si="6"/>
        <v>#DIV/0!</v>
      </c>
      <c r="K52" s="33" t="e">
        <f t="shared" si="7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5"/>
        <v>0</v>
      </c>
      <c r="J53" s="40" t="e">
        <f t="shared" si="6"/>
        <v>#DIV/0!</v>
      </c>
      <c r="K53" s="33" t="e">
        <f t="shared" si="7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5"/>
        <v>0</v>
      </c>
      <c r="J54" s="40" t="e">
        <f t="shared" si="6"/>
        <v>#DIV/0!</v>
      </c>
      <c r="K54" s="33" t="e">
        <f t="shared" si="7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5"/>
        <v>0</v>
      </c>
      <c r="J55" s="40" t="e">
        <f t="shared" si="6"/>
        <v>#DIV/0!</v>
      </c>
      <c r="K55" s="33" t="e">
        <f t="shared" si="7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5"/>
        <v>0</v>
      </c>
      <c r="J56" s="40" t="e">
        <f t="shared" si="6"/>
        <v>#DIV/0!</v>
      </c>
      <c r="K56" s="33" t="e">
        <f t="shared" si="7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5"/>
        <v>0</v>
      </c>
      <c r="J57" s="40" t="e">
        <f t="shared" si="6"/>
        <v>#DIV/0!</v>
      </c>
      <c r="K57" s="33" t="e">
        <f t="shared" si="7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5"/>
        <v>0</v>
      </c>
      <c r="J58" s="40" t="e">
        <f t="shared" si="6"/>
        <v>#DIV/0!</v>
      </c>
      <c r="K58" s="33" t="e">
        <f t="shared" si="7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5"/>
        <v>0</v>
      </c>
      <c r="J59" s="40" t="e">
        <f t="shared" si="6"/>
        <v>#DIV/0!</v>
      </c>
      <c r="K59" s="33" t="e">
        <f t="shared" si="7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5"/>
        <v>0</v>
      </c>
      <c r="J60" s="40" t="e">
        <f t="shared" si="6"/>
        <v>#DIV/0!</v>
      </c>
      <c r="K60" s="33" t="e">
        <f t="shared" si="7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5"/>
        <v>0</v>
      </c>
      <c r="J61" s="40" t="e">
        <f t="shared" si="6"/>
        <v>#DIV/0!</v>
      </c>
      <c r="K61" s="33" t="e">
        <f t="shared" si="7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5"/>
        <v>0</v>
      </c>
      <c r="J62" s="40" t="e">
        <f t="shared" si="6"/>
        <v>#DIV/0!</v>
      </c>
      <c r="K62" s="33" t="e">
        <f t="shared" si="7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5"/>
        <v>0</v>
      </c>
      <c r="J63" s="40" t="e">
        <f t="shared" si="6"/>
        <v>#DIV/0!</v>
      </c>
      <c r="K63" s="33" t="e">
        <f t="shared" si="7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5"/>
        <v>0</v>
      </c>
      <c r="J64" s="40" t="e">
        <f t="shared" si="6"/>
        <v>#DIV/0!</v>
      </c>
      <c r="K64" s="33" t="e">
        <f t="shared" si="7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5"/>
        <v>0</v>
      </c>
      <c r="J65" s="40" t="e">
        <f t="shared" si="6"/>
        <v>#DIV/0!</v>
      </c>
      <c r="K65" s="33" t="e">
        <f t="shared" si="7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5"/>
        <v>0</v>
      </c>
      <c r="J66" s="40" t="e">
        <f t="shared" si="6"/>
        <v>#DIV/0!</v>
      </c>
      <c r="K66" s="33" t="e">
        <f t="shared" si="7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5"/>
        <v>0</v>
      </c>
      <c r="J67" s="40" t="e">
        <f t="shared" si="6"/>
        <v>#DIV/0!</v>
      </c>
      <c r="K67" s="33" t="e">
        <f t="shared" si="7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5"/>
        <v>0</v>
      </c>
      <c r="J68" s="40" t="e">
        <f t="shared" si="6"/>
        <v>#DIV/0!</v>
      </c>
      <c r="K68" s="33" t="e">
        <f t="shared" si="7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5"/>
        <v>0</v>
      </c>
      <c r="J69" s="40" t="e">
        <f t="shared" si="6"/>
        <v>#DIV/0!</v>
      </c>
      <c r="K69" s="33" t="e">
        <f t="shared" si="7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5"/>
        <v>0</v>
      </c>
      <c r="J70" s="40" t="e">
        <f t="shared" si="6"/>
        <v>#DIV/0!</v>
      </c>
      <c r="K70" s="33" t="e">
        <f t="shared" si="7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5"/>
        <v>0</v>
      </c>
      <c r="J71" s="40" t="e">
        <f t="shared" si="6"/>
        <v>#DIV/0!</v>
      </c>
      <c r="K71" s="33" t="e">
        <f t="shared" si="7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5"/>
        <v>0</v>
      </c>
      <c r="J72" s="40" t="e">
        <f t="shared" si="6"/>
        <v>#DIV/0!</v>
      </c>
      <c r="K72" s="33" t="e">
        <f t="shared" si="7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5"/>
        <v>0</v>
      </c>
      <c r="J73" s="40" t="e">
        <f t="shared" si="6"/>
        <v>#DIV/0!</v>
      </c>
      <c r="K73" s="33" t="e">
        <f t="shared" si="7"/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32">
        <f t="shared" ref="I74:I119" si="8">+I73+C74-F74</f>
        <v>0</v>
      </c>
      <c r="J74" s="40" t="e">
        <f t="shared" ref="J74:J119" si="9">ROUND(((K73+E74)-H74)/I74,2)</f>
        <v>#DIV/0!</v>
      </c>
      <c r="K74" s="33" t="e">
        <f t="shared" ref="K74:K119" si="10">ROUND(I74*J74,2)</f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32">
        <f t="shared" si="8"/>
        <v>0</v>
      </c>
      <c r="J75" s="40" t="e">
        <f t="shared" si="9"/>
        <v>#DIV/0!</v>
      </c>
      <c r="K75" s="33" t="e">
        <f t="shared" si="10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32">
        <f t="shared" si="8"/>
        <v>0</v>
      </c>
      <c r="J76" s="40" t="e">
        <f t="shared" si="9"/>
        <v>#DIV/0!</v>
      </c>
      <c r="K76" s="33" t="e">
        <f t="shared" si="10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32">
        <f t="shared" si="8"/>
        <v>0</v>
      </c>
      <c r="J77" s="40" t="e">
        <f t="shared" si="9"/>
        <v>#DIV/0!</v>
      </c>
      <c r="K77" s="33" t="e">
        <f t="shared" si="10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32">
        <f t="shared" si="8"/>
        <v>0</v>
      </c>
      <c r="J78" s="40" t="e">
        <f t="shared" si="9"/>
        <v>#DIV/0!</v>
      </c>
      <c r="K78" s="33" t="e">
        <f t="shared" si="10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32">
        <f t="shared" si="8"/>
        <v>0</v>
      </c>
      <c r="J79" s="40" t="e">
        <f t="shared" si="9"/>
        <v>#DIV/0!</v>
      </c>
      <c r="K79" s="33" t="e">
        <f t="shared" si="10"/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32">
        <f t="shared" si="8"/>
        <v>0</v>
      </c>
      <c r="J80" s="40" t="e">
        <f t="shared" si="9"/>
        <v>#DIV/0!</v>
      </c>
      <c r="K80" s="33" t="e">
        <f t="shared" si="10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32">
        <f t="shared" si="8"/>
        <v>0</v>
      </c>
      <c r="J81" s="40" t="e">
        <f t="shared" si="9"/>
        <v>#DIV/0!</v>
      </c>
      <c r="K81" s="33" t="e">
        <f t="shared" si="10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32">
        <f t="shared" si="8"/>
        <v>0</v>
      </c>
      <c r="J82" s="40" t="e">
        <f t="shared" si="9"/>
        <v>#DIV/0!</v>
      </c>
      <c r="K82" s="33" t="e">
        <f t="shared" si="10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32">
        <f t="shared" si="8"/>
        <v>0</v>
      </c>
      <c r="J83" s="40" t="e">
        <f t="shared" si="9"/>
        <v>#DIV/0!</v>
      </c>
      <c r="K83" s="33" t="e">
        <f t="shared" si="10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32">
        <f t="shared" si="8"/>
        <v>0</v>
      </c>
      <c r="J84" s="40" t="e">
        <f t="shared" si="9"/>
        <v>#DIV/0!</v>
      </c>
      <c r="K84" s="33" t="e">
        <f t="shared" si="10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32">
        <f t="shared" si="8"/>
        <v>0</v>
      </c>
      <c r="J85" s="40" t="e">
        <f t="shared" si="9"/>
        <v>#DIV/0!</v>
      </c>
      <c r="K85" s="33" t="e">
        <f t="shared" si="10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32">
        <f t="shared" si="8"/>
        <v>0</v>
      </c>
      <c r="J86" s="40" t="e">
        <f t="shared" si="9"/>
        <v>#DIV/0!</v>
      </c>
      <c r="K86" s="33" t="e">
        <f t="shared" si="10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32">
        <f t="shared" si="8"/>
        <v>0</v>
      </c>
      <c r="J87" s="40" t="e">
        <f t="shared" si="9"/>
        <v>#DIV/0!</v>
      </c>
      <c r="K87" s="33" t="e">
        <f t="shared" si="10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32">
        <f t="shared" si="8"/>
        <v>0</v>
      </c>
      <c r="J88" s="40" t="e">
        <f t="shared" si="9"/>
        <v>#DIV/0!</v>
      </c>
      <c r="K88" s="33" t="e">
        <f t="shared" si="10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32">
        <f t="shared" si="8"/>
        <v>0</v>
      </c>
      <c r="J89" s="40" t="e">
        <f t="shared" si="9"/>
        <v>#DIV/0!</v>
      </c>
      <c r="K89" s="33" t="e">
        <f t="shared" si="10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32">
        <f t="shared" si="8"/>
        <v>0</v>
      </c>
      <c r="J90" s="40" t="e">
        <f t="shared" si="9"/>
        <v>#DIV/0!</v>
      </c>
      <c r="K90" s="33" t="e">
        <f t="shared" si="10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32">
        <f t="shared" si="8"/>
        <v>0</v>
      </c>
      <c r="J91" s="40" t="e">
        <f t="shared" si="9"/>
        <v>#DIV/0!</v>
      </c>
      <c r="K91" s="33" t="e">
        <f t="shared" si="10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32">
        <f t="shared" si="8"/>
        <v>0</v>
      </c>
      <c r="J92" s="40" t="e">
        <f t="shared" si="9"/>
        <v>#DIV/0!</v>
      </c>
      <c r="K92" s="33" t="e">
        <f t="shared" si="10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32">
        <f t="shared" si="8"/>
        <v>0</v>
      </c>
      <c r="J93" s="40" t="e">
        <f t="shared" si="9"/>
        <v>#DIV/0!</v>
      </c>
      <c r="K93" s="33" t="e">
        <f t="shared" si="10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32">
        <f t="shared" si="8"/>
        <v>0</v>
      </c>
      <c r="J94" s="40" t="e">
        <f t="shared" si="9"/>
        <v>#DIV/0!</v>
      </c>
      <c r="K94" s="33" t="e">
        <f t="shared" si="10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32">
        <f t="shared" si="8"/>
        <v>0</v>
      </c>
      <c r="J95" s="40" t="e">
        <f t="shared" si="9"/>
        <v>#DIV/0!</v>
      </c>
      <c r="K95" s="33" t="e">
        <f t="shared" si="10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32">
        <f t="shared" si="8"/>
        <v>0</v>
      </c>
      <c r="J96" s="40" t="e">
        <f t="shared" si="9"/>
        <v>#DIV/0!</v>
      </c>
      <c r="K96" s="33" t="e">
        <f t="shared" si="10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32">
        <f t="shared" si="8"/>
        <v>0</v>
      </c>
      <c r="J97" s="40" t="e">
        <f t="shared" si="9"/>
        <v>#DIV/0!</v>
      </c>
      <c r="K97" s="33" t="e">
        <f t="shared" si="10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32">
        <f t="shared" si="8"/>
        <v>0</v>
      </c>
      <c r="J98" s="40" t="e">
        <f t="shared" si="9"/>
        <v>#DIV/0!</v>
      </c>
      <c r="K98" s="33" t="e">
        <f t="shared" si="10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32">
        <f t="shared" si="8"/>
        <v>0</v>
      </c>
      <c r="J99" s="40" t="e">
        <f t="shared" si="9"/>
        <v>#DIV/0!</v>
      </c>
      <c r="K99" s="33" t="e">
        <f t="shared" si="10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32">
        <f t="shared" si="8"/>
        <v>0</v>
      </c>
      <c r="J100" s="40" t="e">
        <f t="shared" si="9"/>
        <v>#DIV/0!</v>
      </c>
      <c r="K100" s="33" t="e">
        <f t="shared" si="10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32">
        <f t="shared" si="8"/>
        <v>0</v>
      </c>
      <c r="J101" s="40" t="e">
        <f t="shared" si="9"/>
        <v>#DIV/0!</v>
      </c>
      <c r="K101" s="33" t="e">
        <f t="shared" si="10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32">
        <f t="shared" si="8"/>
        <v>0</v>
      </c>
      <c r="J102" s="40" t="e">
        <f t="shared" si="9"/>
        <v>#DIV/0!</v>
      </c>
      <c r="K102" s="33" t="e">
        <f t="shared" si="10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32">
        <f t="shared" si="8"/>
        <v>0</v>
      </c>
      <c r="J103" s="40" t="e">
        <f t="shared" si="9"/>
        <v>#DIV/0!</v>
      </c>
      <c r="K103" s="33" t="e">
        <f t="shared" si="10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32">
        <f t="shared" si="8"/>
        <v>0</v>
      </c>
      <c r="J104" s="40" t="e">
        <f t="shared" si="9"/>
        <v>#DIV/0!</v>
      </c>
      <c r="K104" s="33" t="e">
        <f t="shared" si="10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32">
        <f t="shared" si="8"/>
        <v>0</v>
      </c>
      <c r="J105" s="40" t="e">
        <f t="shared" si="9"/>
        <v>#DIV/0!</v>
      </c>
      <c r="K105" s="33" t="e">
        <f t="shared" si="10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32">
        <f t="shared" si="8"/>
        <v>0</v>
      </c>
      <c r="J106" s="40" t="e">
        <f t="shared" si="9"/>
        <v>#DIV/0!</v>
      </c>
      <c r="K106" s="33" t="e">
        <f t="shared" si="10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32">
        <f t="shared" si="8"/>
        <v>0</v>
      </c>
      <c r="J107" s="40" t="e">
        <f t="shared" si="9"/>
        <v>#DIV/0!</v>
      </c>
      <c r="K107" s="33" t="e">
        <f t="shared" si="10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32">
        <f t="shared" si="8"/>
        <v>0</v>
      </c>
      <c r="J108" s="40" t="e">
        <f t="shared" si="9"/>
        <v>#DIV/0!</v>
      </c>
      <c r="K108" s="33" t="e">
        <f t="shared" si="10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32">
        <f t="shared" si="8"/>
        <v>0</v>
      </c>
      <c r="J109" s="40" t="e">
        <f t="shared" si="9"/>
        <v>#DIV/0!</v>
      </c>
      <c r="K109" s="33" t="e">
        <f t="shared" si="10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32">
        <f t="shared" si="8"/>
        <v>0</v>
      </c>
      <c r="J110" s="40" t="e">
        <f t="shared" si="9"/>
        <v>#DIV/0!</v>
      </c>
      <c r="K110" s="33" t="e">
        <f t="shared" si="10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32">
        <f t="shared" si="8"/>
        <v>0</v>
      </c>
      <c r="J111" s="40" t="e">
        <f t="shared" si="9"/>
        <v>#DIV/0!</v>
      </c>
      <c r="K111" s="33" t="e">
        <f t="shared" si="10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32">
        <f t="shared" si="8"/>
        <v>0</v>
      </c>
      <c r="J112" s="40" t="e">
        <f t="shared" si="9"/>
        <v>#DIV/0!</v>
      </c>
      <c r="K112" s="33" t="e">
        <f t="shared" si="10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32">
        <f t="shared" si="8"/>
        <v>0</v>
      </c>
      <c r="J113" s="40" t="e">
        <f t="shared" si="9"/>
        <v>#DIV/0!</v>
      </c>
      <c r="K113" s="33" t="e">
        <f t="shared" si="10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32">
        <f t="shared" si="8"/>
        <v>0</v>
      </c>
      <c r="J114" s="40" t="e">
        <f t="shared" si="9"/>
        <v>#DIV/0!</v>
      </c>
      <c r="K114" s="33" t="e">
        <f t="shared" si="10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32">
        <f t="shared" si="8"/>
        <v>0</v>
      </c>
      <c r="J115" s="40" t="e">
        <f t="shared" si="9"/>
        <v>#DIV/0!</v>
      </c>
      <c r="K115" s="33" t="e">
        <f t="shared" si="10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32">
        <f t="shared" si="8"/>
        <v>0</v>
      </c>
      <c r="J116" s="40" t="e">
        <f t="shared" si="9"/>
        <v>#DIV/0!</v>
      </c>
      <c r="K116" s="33" t="e">
        <f t="shared" si="10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32">
        <f t="shared" si="8"/>
        <v>0</v>
      </c>
      <c r="J117" s="40" t="e">
        <f t="shared" si="9"/>
        <v>#DIV/0!</v>
      </c>
      <c r="K117" s="33" t="e">
        <f t="shared" si="10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32">
        <f t="shared" si="8"/>
        <v>0</v>
      </c>
      <c r="J118" s="40" t="e">
        <f t="shared" si="9"/>
        <v>#DIV/0!</v>
      </c>
      <c r="K118" s="33" t="e">
        <f t="shared" si="10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2">
        <f t="shared" si="8"/>
        <v>0</v>
      </c>
      <c r="J119" s="40" t="e">
        <f t="shared" si="9"/>
        <v>#DIV/0!</v>
      </c>
      <c r="K119" s="33" t="e">
        <f t="shared" si="10"/>
        <v>#DIV/0!</v>
      </c>
      <c r="L119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tabColor rgb="FF7030A0"/>
    <pageSetUpPr fitToPage="1"/>
  </sheetPr>
  <dimension ref="A1:M119"/>
  <sheetViews>
    <sheetView topLeftCell="A10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210</v>
      </c>
      <c r="L8" s="11"/>
    </row>
    <row r="9" spans="1:13" ht="15" customHeight="1">
      <c r="A9" s="12" t="s">
        <v>9</v>
      </c>
      <c r="D9" s="10" t="s">
        <v>209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0" si="0">F14*G14</f>
        <v>0</v>
      </c>
      <c r="I14" s="24">
        <v>15</v>
      </c>
      <c r="J14" s="25">
        <v>398</v>
      </c>
      <c r="K14" s="21">
        <f>J14*I14</f>
        <v>5970</v>
      </c>
      <c r="L14" s="26"/>
    </row>
    <row r="15" spans="1:13" ht="17.100000000000001" customHeight="1">
      <c r="A15" s="194">
        <v>45317</v>
      </c>
      <c r="B15" s="207" t="s">
        <v>580</v>
      </c>
      <c r="C15" s="196"/>
      <c r="D15" s="197"/>
      <c r="E15" s="198"/>
      <c r="F15" s="199">
        <v>2</v>
      </c>
      <c r="G15" s="208">
        <f t="shared" ref="G15:G20" si="1">J14</f>
        <v>398</v>
      </c>
      <c r="H15" s="198">
        <f t="shared" si="0"/>
        <v>796</v>
      </c>
      <c r="I15" s="201">
        <f t="shared" ref="I15:I20" si="2">+I14+C15-F15</f>
        <v>13</v>
      </c>
      <c r="J15" s="202">
        <f t="shared" ref="J15:J20" si="3">ROUND(((K14+E15)-H15)/I15,2)</f>
        <v>398</v>
      </c>
      <c r="K15" s="203">
        <f t="shared" ref="K15:K20" si="4">ROUND(I15*J15,2)</f>
        <v>5174</v>
      </c>
      <c r="L15" s="204"/>
      <c r="M15" s="205" t="s">
        <v>637</v>
      </c>
    </row>
    <row r="16" spans="1:13" ht="17.100000000000001" customHeight="1">
      <c r="A16" s="17">
        <v>45344</v>
      </c>
      <c r="B16" s="58" t="s">
        <v>615</v>
      </c>
      <c r="C16" s="19"/>
      <c r="D16" s="20"/>
      <c r="E16" s="21"/>
      <c r="F16" s="22">
        <v>2</v>
      </c>
      <c r="G16" s="23">
        <f t="shared" si="1"/>
        <v>398</v>
      </c>
      <c r="H16" s="21">
        <f t="shared" si="0"/>
        <v>796</v>
      </c>
      <c r="I16" s="24">
        <f t="shared" si="2"/>
        <v>11</v>
      </c>
      <c r="J16" s="174">
        <f t="shared" si="3"/>
        <v>398</v>
      </c>
      <c r="K16" s="21">
        <f t="shared" si="4"/>
        <v>4378</v>
      </c>
      <c r="L16" s="26"/>
      <c r="M16" s="165" t="s">
        <v>678</v>
      </c>
    </row>
    <row r="17" spans="1:13" ht="17.100000000000001" customHeight="1">
      <c r="A17" s="17">
        <v>45345</v>
      </c>
      <c r="B17" s="36" t="s">
        <v>591</v>
      </c>
      <c r="C17" s="28"/>
      <c r="D17" s="29"/>
      <c r="E17" s="21"/>
      <c r="F17" s="30">
        <v>1</v>
      </c>
      <c r="G17" s="31">
        <f t="shared" si="1"/>
        <v>398</v>
      </c>
      <c r="H17" s="21">
        <f t="shared" si="0"/>
        <v>398</v>
      </c>
      <c r="I17" s="32">
        <f t="shared" si="2"/>
        <v>10</v>
      </c>
      <c r="J17" s="40">
        <f t="shared" si="3"/>
        <v>398</v>
      </c>
      <c r="K17" s="33">
        <f t="shared" si="4"/>
        <v>3980</v>
      </c>
      <c r="L17" s="34"/>
      <c r="M17" s="165" t="s">
        <v>687</v>
      </c>
    </row>
    <row r="18" spans="1:13" ht="17.100000000000001" customHeight="1">
      <c r="A18" s="194">
        <v>45348</v>
      </c>
      <c r="B18" s="227" t="s">
        <v>615</v>
      </c>
      <c r="C18" s="196"/>
      <c r="D18" s="197"/>
      <c r="E18" s="198"/>
      <c r="F18" s="199">
        <v>1</v>
      </c>
      <c r="G18" s="208">
        <f t="shared" si="1"/>
        <v>398</v>
      </c>
      <c r="H18" s="198">
        <f t="shared" si="0"/>
        <v>398</v>
      </c>
      <c r="I18" s="201">
        <f t="shared" si="2"/>
        <v>9</v>
      </c>
      <c r="J18" s="202">
        <f t="shared" si="3"/>
        <v>398</v>
      </c>
      <c r="K18" s="203">
        <f t="shared" si="4"/>
        <v>3582</v>
      </c>
      <c r="L18" s="204"/>
      <c r="M18" s="205" t="s">
        <v>703</v>
      </c>
    </row>
    <row r="19" spans="1:13" ht="17.100000000000001" customHeight="1">
      <c r="A19" s="17">
        <v>45355</v>
      </c>
      <c r="B19" s="17" t="s">
        <v>585</v>
      </c>
      <c r="C19" s="19"/>
      <c r="D19" s="20"/>
      <c r="E19" s="21"/>
      <c r="F19" s="22">
        <v>1</v>
      </c>
      <c r="G19" s="23">
        <f t="shared" si="1"/>
        <v>398</v>
      </c>
      <c r="H19" s="21">
        <f t="shared" si="0"/>
        <v>398</v>
      </c>
      <c r="I19" s="24">
        <f t="shared" si="2"/>
        <v>8</v>
      </c>
      <c r="J19" s="174">
        <f t="shared" si="3"/>
        <v>398</v>
      </c>
      <c r="K19" s="21">
        <f t="shared" si="4"/>
        <v>3184</v>
      </c>
      <c r="L19" s="26"/>
      <c r="M19" s="165" t="s">
        <v>723</v>
      </c>
    </row>
    <row r="20" spans="1:13" ht="17.100000000000001" customHeight="1">
      <c r="A20" s="194">
        <v>45359</v>
      </c>
      <c r="B20" s="207" t="s">
        <v>570</v>
      </c>
      <c r="C20" s="196"/>
      <c r="D20" s="197"/>
      <c r="E20" s="198"/>
      <c r="F20" s="199">
        <v>1</v>
      </c>
      <c r="G20" s="200">
        <f t="shared" si="1"/>
        <v>398</v>
      </c>
      <c r="H20" s="198">
        <f t="shared" si="0"/>
        <v>398</v>
      </c>
      <c r="I20" s="201">
        <f t="shared" si="2"/>
        <v>7</v>
      </c>
      <c r="J20" s="202">
        <f t="shared" si="3"/>
        <v>398</v>
      </c>
      <c r="K20" s="203">
        <f t="shared" si="4"/>
        <v>2786</v>
      </c>
      <c r="L20" s="204"/>
      <c r="M20" s="205" t="s">
        <v>745</v>
      </c>
    </row>
    <row r="21" spans="1:13" ht="17.100000000000001" customHeight="1">
      <c r="A21" s="17">
        <v>45412</v>
      </c>
      <c r="B21" s="58" t="s">
        <v>605</v>
      </c>
      <c r="C21" s="19"/>
      <c r="D21" s="20"/>
      <c r="E21" s="21"/>
      <c r="F21" s="22">
        <v>2</v>
      </c>
      <c r="G21" s="23">
        <f t="shared" ref="G21:G26" si="5">J20</f>
        <v>398</v>
      </c>
      <c r="H21" s="21">
        <f t="shared" ref="H21:H26" si="6">F21*G21</f>
        <v>796</v>
      </c>
      <c r="I21" s="32">
        <f t="shared" ref="I21:I26" si="7">+I20+C21-F21</f>
        <v>5</v>
      </c>
      <c r="J21" s="40">
        <f>ROUND(((K20+E21)-H21)/I21,2)</f>
        <v>398</v>
      </c>
      <c r="K21" s="33">
        <f t="shared" ref="K21:K26" si="8">ROUND(I21*J21,2)</f>
        <v>1990</v>
      </c>
      <c r="L21" s="239"/>
      <c r="M21" s="165" t="s">
        <v>865</v>
      </c>
    </row>
    <row r="22" spans="1:13" ht="17.100000000000001" customHeight="1">
      <c r="A22" s="300">
        <v>45420</v>
      </c>
      <c r="B22" s="301" t="s">
        <v>580</v>
      </c>
      <c r="C22" s="302"/>
      <c r="D22" s="303"/>
      <c r="E22" s="304"/>
      <c r="F22" s="305">
        <v>1</v>
      </c>
      <c r="G22" s="23">
        <f t="shared" si="5"/>
        <v>398</v>
      </c>
      <c r="H22" s="21">
        <f t="shared" si="6"/>
        <v>398</v>
      </c>
      <c r="I22" s="32">
        <f t="shared" si="7"/>
        <v>4</v>
      </c>
      <c r="J22" s="40">
        <f>ROUND(((K21+E22)-H22)/I22,2)</f>
        <v>398</v>
      </c>
      <c r="K22" s="33">
        <f t="shared" si="8"/>
        <v>1592</v>
      </c>
      <c r="L22" s="309"/>
      <c r="M22" s="310" t="s">
        <v>883</v>
      </c>
    </row>
    <row r="23" spans="1:13" ht="17.100000000000001" customHeight="1">
      <c r="A23" s="17">
        <v>45481</v>
      </c>
      <c r="B23" s="58" t="s">
        <v>570</v>
      </c>
      <c r="C23" s="19"/>
      <c r="D23" s="20"/>
      <c r="E23" s="21"/>
      <c r="F23" s="22">
        <v>1</v>
      </c>
      <c r="G23" s="23">
        <f t="shared" si="5"/>
        <v>398</v>
      </c>
      <c r="H23" s="21">
        <f t="shared" si="6"/>
        <v>398</v>
      </c>
      <c r="I23" s="32">
        <f t="shared" si="7"/>
        <v>3</v>
      </c>
      <c r="J23" s="40">
        <f>ROUND(((K22+E23)-H23)/I23,2)</f>
        <v>398</v>
      </c>
      <c r="K23" s="33">
        <f t="shared" si="8"/>
        <v>1194</v>
      </c>
      <c r="L23" s="26"/>
      <c r="M23" s="165" t="s">
        <v>1043</v>
      </c>
    </row>
    <row r="24" spans="1:13" ht="17.100000000000001" customHeight="1">
      <c r="A24" s="17">
        <v>45484</v>
      </c>
      <c r="B24" s="36" t="s">
        <v>570</v>
      </c>
      <c r="C24" s="28"/>
      <c r="D24" s="29"/>
      <c r="E24" s="21"/>
      <c r="F24" s="30">
        <v>1</v>
      </c>
      <c r="G24" s="23">
        <f t="shared" si="5"/>
        <v>398</v>
      </c>
      <c r="H24" s="21">
        <f t="shared" si="6"/>
        <v>398</v>
      </c>
      <c r="I24" s="32">
        <f t="shared" si="7"/>
        <v>2</v>
      </c>
      <c r="J24" s="40">
        <f>ROUND(((K23+E24)-H24)/I24,2)</f>
        <v>398</v>
      </c>
      <c r="K24" s="33">
        <f t="shared" si="8"/>
        <v>796</v>
      </c>
      <c r="L24" s="34"/>
      <c r="M24" s="165" t="s">
        <v>1059</v>
      </c>
    </row>
    <row r="25" spans="1:13" ht="17.100000000000001" customHeight="1">
      <c r="A25" s="17">
        <v>45523</v>
      </c>
      <c r="B25" s="36" t="s">
        <v>497</v>
      </c>
      <c r="C25" s="28"/>
      <c r="D25" s="29"/>
      <c r="E25" s="21"/>
      <c r="F25" s="30">
        <v>1</v>
      </c>
      <c r="G25" s="23">
        <f t="shared" si="5"/>
        <v>398</v>
      </c>
      <c r="H25" s="21">
        <f t="shared" si="6"/>
        <v>398</v>
      </c>
      <c r="I25" s="32">
        <f t="shared" si="7"/>
        <v>1</v>
      </c>
      <c r="J25" s="40">
        <f>ROUND(((K24+E25)-H25)/I25,2)</f>
        <v>398</v>
      </c>
      <c r="K25" s="33">
        <f t="shared" si="8"/>
        <v>398</v>
      </c>
      <c r="L25" s="34"/>
      <c r="M25" s="165" t="s">
        <v>1192</v>
      </c>
    </row>
    <row r="26" spans="1:13" ht="17.100000000000001" customHeight="1">
      <c r="A26" s="17">
        <v>45525</v>
      </c>
      <c r="B26" s="36" t="s">
        <v>591</v>
      </c>
      <c r="C26" s="28"/>
      <c r="D26" s="29"/>
      <c r="E26" s="21"/>
      <c r="F26" s="30">
        <v>1</v>
      </c>
      <c r="G26" s="23">
        <f t="shared" si="5"/>
        <v>398</v>
      </c>
      <c r="H26" s="21">
        <f t="shared" si="6"/>
        <v>398</v>
      </c>
      <c r="I26" s="32">
        <f t="shared" si="7"/>
        <v>0</v>
      </c>
      <c r="J26" s="40">
        <v>0</v>
      </c>
      <c r="K26" s="33">
        <f t="shared" si="8"/>
        <v>0</v>
      </c>
      <c r="L26" s="34"/>
      <c r="M26" s="165" t="s">
        <v>1207</v>
      </c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ref="I27:I73" si="9">+I26+C27-F27</f>
        <v>0</v>
      </c>
      <c r="J27" s="40" t="e">
        <f t="shared" ref="J27:J73" si="10">ROUND(((K26+E27)-H27)/I27,2)</f>
        <v>#DIV/0!</v>
      </c>
      <c r="K27" s="33" t="e">
        <f t="shared" ref="K27:K73" si="11">ROUND(I27*J27,2)</f>
        <v>#DIV/0!</v>
      </c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9"/>
        <v>0</v>
      </c>
      <c r="J28" s="40" t="e">
        <f t="shared" si="10"/>
        <v>#DIV/0!</v>
      </c>
      <c r="K28" s="33" t="e">
        <f t="shared" si="11"/>
        <v>#DIV/0!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9"/>
        <v>0</v>
      </c>
      <c r="J29" s="40" t="e">
        <f t="shared" si="10"/>
        <v>#DIV/0!</v>
      </c>
      <c r="K29" s="33" t="e">
        <f t="shared" si="11"/>
        <v>#DIV/0!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9"/>
        <v>0</v>
      </c>
      <c r="J30" s="40" t="e">
        <f t="shared" si="10"/>
        <v>#DIV/0!</v>
      </c>
      <c r="K30" s="33" t="e">
        <f t="shared" si="11"/>
        <v>#DIV/0!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9"/>
        <v>0</v>
      </c>
      <c r="J31" s="40" t="e">
        <f t="shared" si="10"/>
        <v>#DIV/0!</v>
      </c>
      <c r="K31" s="33" t="e">
        <f t="shared" si="11"/>
        <v>#DIV/0!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9"/>
        <v>0</v>
      </c>
      <c r="J32" s="40" t="e">
        <f t="shared" si="10"/>
        <v>#DIV/0!</v>
      </c>
      <c r="K32" s="33" t="e">
        <f t="shared" si="11"/>
        <v>#DIV/0!</v>
      </c>
      <c r="L32" s="34"/>
    </row>
    <row r="33" spans="1:13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9"/>
        <v>0</v>
      </c>
      <c r="J33" s="40" t="e">
        <f t="shared" si="10"/>
        <v>#DIV/0!</v>
      </c>
      <c r="K33" s="33" t="e">
        <f t="shared" si="11"/>
        <v>#DIV/0!</v>
      </c>
      <c r="L33" s="34"/>
    </row>
    <row r="34" spans="1:13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9"/>
        <v>0</v>
      </c>
      <c r="J34" s="40" t="e">
        <f t="shared" si="10"/>
        <v>#DIV/0!</v>
      </c>
      <c r="K34" s="33" t="e">
        <f t="shared" si="11"/>
        <v>#DIV/0!</v>
      </c>
      <c r="L34" s="34"/>
    </row>
    <row r="35" spans="1:13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9"/>
        <v>0</v>
      </c>
      <c r="J35" s="40" t="e">
        <f t="shared" si="10"/>
        <v>#DIV/0!</v>
      </c>
      <c r="K35" s="33" t="e">
        <f t="shared" si="11"/>
        <v>#DIV/0!</v>
      </c>
      <c r="L35" s="34"/>
    </row>
    <row r="36" spans="1:13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9"/>
        <v>0</v>
      </c>
      <c r="J36" s="40" t="e">
        <f t="shared" si="10"/>
        <v>#DIV/0!</v>
      </c>
      <c r="K36" s="33" t="e">
        <f t="shared" si="11"/>
        <v>#DIV/0!</v>
      </c>
      <c r="L36" s="34"/>
    </row>
    <row r="37" spans="1:13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9"/>
        <v>0</v>
      </c>
      <c r="J37" s="40" t="e">
        <f t="shared" si="10"/>
        <v>#DIV/0!</v>
      </c>
      <c r="K37" s="33" t="e">
        <f t="shared" si="11"/>
        <v>#DIV/0!</v>
      </c>
      <c r="L37" s="34"/>
    </row>
    <row r="38" spans="1:13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9"/>
        <v>0</v>
      </c>
      <c r="J38" s="40" t="e">
        <f t="shared" si="10"/>
        <v>#DIV/0!</v>
      </c>
      <c r="K38" s="33" t="e">
        <f t="shared" si="11"/>
        <v>#DIV/0!</v>
      </c>
      <c r="L38" s="34"/>
    </row>
    <row r="39" spans="1:13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9"/>
        <v>0</v>
      </c>
      <c r="J39" s="40" t="e">
        <f t="shared" si="10"/>
        <v>#DIV/0!</v>
      </c>
      <c r="K39" s="33" t="e">
        <f t="shared" si="11"/>
        <v>#DIV/0!</v>
      </c>
      <c r="L39" s="34"/>
      <c r="M39" s="165" t="s">
        <v>501</v>
      </c>
    </row>
    <row r="40" spans="1:13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9"/>
        <v>0</v>
      </c>
      <c r="J40" s="40" t="e">
        <f t="shared" si="10"/>
        <v>#DIV/0!</v>
      </c>
      <c r="K40" s="33" t="e">
        <f t="shared" si="11"/>
        <v>#DIV/0!</v>
      </c>
      <c r="L40" s="34"/>
    </row>
    <row r="41" spans="1:13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9"/>
        <v>0</v>
      </c>
      <c r="J41" s="40" t="e">
        <f t="shared" si="10"/>
        <v>#DIV/0!</v>
      </c>
      <c r="K41" s="33" t="e">
        <f t="shared" si="11"/>
        <v>#DIV/0!</v>
      </c>
      <c r="L41" s="34"/>
    </row>
    <row r="42" spans="1:13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9"/>
        <v>0</v>
      </c>
      <c r="J42" s="40" t="e">
        <f t="shared" si="10"/>
        <v>#DIV/0!</v>
      </c>
      <c r="K42" s="33" t="e">
        <f t="shared" si="11"/>
        <v>#DIV/0!</v>
      </c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9"/>
        <v>0</v>
      </c>
      <c r="J43" s="40" t="e">
        <f t="shared" si="10"/>
        <v>#DIV/0!</v>
      </c>
      <c r="K43" s="33" t="e">
        <f t="shared" si="11"/>
        <v>#DIV/0!</v>
      </c>
      <c r="L43" s="34"/>
    </row>
    <row r="44" spans="1:13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9"/>
        <v>0</v>
      </c>
      <c r="J44" s="40" t="e">
        <f t="shared" si="10"/>
        <v>#DIV/0!</v>
      </c>
      <c r="K44" s="33" t="e">
        <f t="shared" si="11"/>
        <v>#DIV/0!</v>
      </c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9"/>
        <v>0</v>
      </c>
      <c r="J45" s="40" t="e">
        <f t="shared" si="10"/>
        <v>#DIV/0!</v>
      </c>
      <c r="K45" s="33" t="e">
        <f t="shared" si="11"/>
        <v>#DIV/0!</v>
      </c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9"/>
        <v>0</v>
      </c>
      <c r="J46" s="40" t="e">
        <f t="shared" si="10"/>
        <v>#DIV/0!</v>
      </c>
      <c r="K46" s="33" t="e">
        <f t="shared" si="11"/>
        <v>#DIV/0!</v>
      </c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9"/>
        <v>0</v>
      </c>
      <c r="J47" s="40" t="e">
        <f t="shared" si="10"/>
        <v>#DIV/0!</v>
      </c>
      <c r="K47" s="33" t="e">
        <f t="shared" si="11"/>
        <v>#DIV/0!</v>
      </c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9"/>
        <v>0</v>
      </c>
      <c r="J48" s="40" t="e">
        <f t="shared" si="10"/>
        <v>#DIV/0!</v>
      </c>
      <c r="K48" s="33" t="e">
        <f t="shared" si="11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9"/>
        <v>0</v>
      </c>
      <c r="J49" s="40" t="e">
        <f t="shared" si="10"/>
        <v>#DIV/0!</v>
      </c>
      <c r="K49" s="33" t="e">
        <f t="shared" si="11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9"/>
        <v>0</v>
      </c>
      <c r="J50" s="40" t="e">
        <f t="shared" si="10"/>
        <v>#DIV/0!</v>
      </c>
      <c r="K50" s="33" t="e">
        <f t="shared" si="11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9"/>
        <v>0</v>
      </c>
      <c r="J51" s="40" t="e">
        <f t="shared" si="10"/>
        <v>#DIV/0!</v>
      </c>
      <c r="K51" s="33" t="e">
        <f t="shared" si="11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9"/>
        <v>0</v>
      </c>
      <c r="J52" s="40" t="e">
        <f t="shared" si="10"/>
        <v>#DIV/0!</v>
      </c>
      <c r="K52" s="33" t="e">
        <f t="shared" si="11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9"/>
        <v>0</v>
      </c>
      <c r="J53" s="40" t="e">
        <f t="shared" si="10"/>
        <v>#DIV/0!</v>
      </c>
      <c r="K53" s="33" t="e">
        <f t="shared" si="11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9"/>
        <v>0</v>
      </c>
      <c r="J54" s="40" t="e">
        <f t="shared" si="10"/>
        <v>#DIV/0!</v>
      </c>
      <c r="K54" s="33" t="e">
        <f t="shared" si="11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9"/>
        <v>0</v>
      </c>
      <c r="J55" s="40" t="e">
        <f t="shared" si="10"/>
        <v>#DIV/0!</v>
      </c>
      <c r="K55" s="33" t="e">
        <f t="shared" si="11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9"/>
        <v>0</v>
      </c>
      <c r="J56" s="40" t="e">
        <f t="shared" si="10"/>
        <v>#DIV/0!</v>
      </c>
      <c r="K56" s="33" t="e">
        <f t="shared" si="11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9"/>
        <v>0</v>
      </c>
      <c r="J57" s="40" t="e">
        <f t="shared" si="10"/>
        <v>#DIV/0!</v>
      </c>
      <c r="K57" s="33" t="e">
        <f t="shared" si="11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9"/>
        <v>0</v>
      </c>
      <c r="J58" s="40" t="e">
        <f t="shared" si="10"/>
        <v>#DIV/0!</v>
      </c>
      <c r="K58" s="33" t="e">
        <f t="shared" si="11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9"/>
        <v>0</v>
      </c>
      <c r="J59" s="40" t="e">
        <f t="shared" si="10"/>
        <v>#DIV/0!</v>
      </c>
      <c r="K59" s="33" t="e">
        <f t="shared" si="11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9"/>
        <v>0</v>
      </c>
      <c r="J60" s="40" t="e">
        <f t="shared" si="10"/>
        <v>#DIV/0!</v>
      </c>
      <c r="K60" s="33" t="e">
        <f t="shared" si="11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9"/>
        <v>0</v>
      </c>
      <c r="J61" s="40" t="e">
        <f t="shared" si="10"/>
        <v>#DIV/0!</v>
      </c>
      <c r="K61" s="33" t="e">
        <f t="shared" si="11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9"/>
        <v>0</v>
      </c>
      <c r="J62" s="40" t="e">
        <f t="shared" si="10"/>
        <v>#DIV/0!</v>
      </c>
      <c r="K62" s="33" t="e">
        <f t="shared" si="11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9"/>
        <v>0</v>
      </c>
      <c r="J63" s="40" t="e">
        <f t="shared" si="10"/>
        <v>#DIV/0!</v>
      </c>
      <c r="K63" s="33" t="e">
        <f t="shared" si="11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9"/>
        <v>0</v>
      </c>
      <c r="J64" s="40" t="e">
        <f t="shared" si="10"/>
        <v>#DIV/0!</v>
      </c>
      <c r="K64" s="33" t="e">
        <f t="shared" si="11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9"/>
        <v>0</v>
      </c>
      <c r="J65" s="40" t="e">
        <f t="shared" si="10"/>
        <v>#DIV/0!</v>
      </c>
      <c r="K65" s="33" t="e">
        <f t="shared" si="11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9"/>
        <v>0</v>
      </c>
      <c r="J66" s="40" t="e">
        <f t="shared" si="10"/>
        <v>#DIV/0!</v>
      </c>
      <c r="K66" s="33" t="e">
        <f t="shared" si="11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9"/>
        <v>0</v>
      </c>
      <c r="J67" s="40" t="e">
        <f t="shared" si="10"/>
        <v>#DIV/0!</v>
      </c>
      <c r="K67" s="33" t="e">
        <f t="shared" si="11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9"/>
        <v>0</v>
      </c>
      <c r="J68" s="40" t="e">
        <f t="shared" si="10"/>
        <v>#DIV/0!</v>
      </c>
      <c r="K68" s="33" t="e">
        <f t="shared" si="11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9"/>
        <v>0</v>
      </c>
      <c r="J69" s="40" t="e">
        <f t="shared" si="10"/>
        <v>#DIV/0!</v>
      </c>
      <c r="K69" s="33" t="e">
        <f t="shared" si="11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9"/>
        <v>0</v>
      </c>
      <c r="J70" s="40" t="e">
        <f t="shared" si="10"/>
        <v>#DIV/0!</v>
      </c>
      <c r="K70" s="33" t="e">
        <f t="shared" si="11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9"/>
        <v>0</v>
      </c>
      <c r="J71" s="40" t="e">
        <f t="shared" si="10"/>
        <v>#DIV/0!</v>
      </c>
      <c r="K71" s="33" t="e">
        <f t="shared" si="11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9"/>
        <v>0</v>
      </c>
      <c r="J72" s="40" t="e">
        <f t="shared" si="10"/>
        <v>#DIV/0!</v>
      </c>
      <c r="K72" s="33" t="e">
        <f t="shared" si="11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9"/>
        <v>0</v>
      </c>
      <c r="J73" s="40" t="e">
        <f t="shared" si="10"/>
        <v>#DIV/0!</v>
      </c>
      <c r="K73" s="33" t="e">
        <f t="shared" si="11"/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32">
        <f t="shared" ref="I74:I119" si="12">+I73+C74-F74</f>
        <v>0</v>
      </c>
      <c r="J74" s="40" t="e">
        <f t="shared" ref="J74:J119" si="13">ROUND(((K73+E74)-H74)/I74,2)</f>
        <v>#DIV/0!</v>
      </c>
      <c r="K74" s="33" t="e">
        <f t="shared" ref="K74:K119" si="14">ROUND(I74*J74,2)</f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32">
        <f t="shared" si="12"/>
        <v>0</v>
      </c>
      <c r="J75" s="40" t="e">
        <f t="shared" si="13"/>
        <v>#DIV/0!</v>
      </c>
      <c r="K75" s="33" t="e">
        <f t="shared" si="14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32">
        <f t="shared" si="12"/>
        <v>0</v>
      </c>
      <c r="J76" s="40" t="e">
        <f t="shared" si="13"/>
        <v>#DIV/0!</v>
      </c>
      <c r="K76" s="33" t="e">
        <f t="shared" si="14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32">
        <f t="shared" si="12"/>
        <v>0</v>
      </c>
      <c r="J77" s="40" t="e">
        <f t="shared" si="13"/>
        <v>#DIV/0!</v>
      </c>
      <c r="K77" s="33" t="e">
        <f t="shared" si="14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32">
        <f t="shared" si="12"/>
        <v>0</v>
      </c>
      <c r="J78" s="40" t="e">
        <f t="shared" si="13"/>
        <v>#DIV/0!</v>
      </c>
      <c r="K78" s="33" t="e">
        <f t="shared" si="14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32">
        <f t="shared" si="12"/>
        <v>0</v>
      </c>
      <c r="J79" s="40" t="e">
        <f t="shared" si="13"/>
        <v>#DIV/0!</v>
      </c>
      <c r="K79" s="33" t="e">
        <f t="shared" si="14"/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32">
        <f t="shared" si="12"/>
        <v>0</v>
      </c>
      <c r="J80" s="40" t="e">
        <f t="shared" si="13"/>
        <v>#DIV/0!</v>
      </c>
      <c r="K80" s="33" t="e">
        <f t="shared" si="14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32">
        <f t="shared" si="12"/>
        <v>0</v>
      </c>
      <c r="J81" s="40" t="e">
        <f t="shared" si="13"/>
        <v>#DIV/0!</v>
      </c>
      <c r="K81" s="33" t="e">
        <f t="shared" si="14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32">
        <f t="shared" si="12"/>
        <v>0</v>
      </c>
      <c r="J82" s="40" t="e">
        <f t="shared" si="13"/>
        <v>#DIV/0!</v>
      </c>
      <c r="K82" s="33" t="e">
        <f t="shared" si="14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32">
        <f t="shared" si="12"/>
        <v>0</v>
      </c>
      <c r="J83" s="40" t="e">
        <f t="shared" si="13"/>
        <v>#DIV/0!</v>
      </c>
      <c r="K83" s="33" t="e">
        <f t="shared" si="14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32">
        <f t="shared" si="12"/>
        <v>0</v>
      </c>
      <c r="J84" s="40" t="e">
        <f t="shared" si="13"/>
        <v>#DIV/0!</v>
      </c>
      <c r="K84" s="33" t="e">
        <f t="shared" si="14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32">
        <f t="shared" si="12"/>
        <v>0</v>
      </c>
      <c r="J85" s="40" t="e">
        <f t="shared" si="13"/>
        <v>#DIV/0!</v>
      </c>
      <c r="K85" s="33" t="e">
        <f t="shared" si="14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32">
        <f t="shared" si="12"/>
        <v>0</v>
      </c>
      <c r="J86" s="40" t="e">
        <f t="shared" si="13"/>
        <v>#DIV/0!</v>
      </c>
      <c r="K86" s="33" t="e">
        <f t="shared" si="14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32">
        <f t="shared" si="12"/>
        <v>0</v>
      </c>
      <c r="J87" s="40" t="e">
        <f t="shared" si="13"/>
        <v>#DIV/0!</v>
      </c>
      <c r="K87" s="33" t="e">
        <f t="shared" si="14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32">
        <f t="shared" si="12"/>
        <v>0</v>
      </c>
      <c r="J88" s="40" t="e">
        <f t="shared" si="13"/>
        <v>#DIV/0!</v>
      </c>
      <c r="K88" s="33" t="e">
        <f t="shared" si="14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32">
        <f t="shared" si="12"/>
        <v>0</v>
      </c>
      <c r="J89" s="40" t="e">
        <f t="shared" si="13"/>
        <v>#DIV/0!</v>
      </c>
      <c r="K89" s="33" t="e">
        <f t="shared" si="14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32">
        <f t="shared" si="12"/>
        <v>0</v>
      </c>
      <c r="J90" s="40" t="e">
        <f t="shared" si="13"/>
        <v>#DIV/0!</v>
      </c>
      <c r="K90" s="33" t="e">
        <f t="shared" si="14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32">
        <f t="shared" si="12"/>
        <v>0</v>
      </c>
      <c r="J91" s="40" t="e">
        <f t="shared" si="13"/>
        <v>#DIV/0!</v>
      </c>
      <c r="K91" s="33" t="e">
        <f t="shared" si="14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32">
        <f t="shared" si="12"/>
        <v>0</v>
      </c>
      <c r="J92" s="40" t="e">
        <f t="shared" si="13"/>
        <v>#DIV/0!</v>
      </c>
      <c r="K92" s="33" t="e">
        <f t="shared" si="14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32">
        <f t="shared" si="12"/>
        <v>0</v>
      </c>
      <c r="J93" s="40" t="e">
        <f t="shared" si="13"/>
        <v>#DIV/0!</v>
      </c>
      <c r="K93" s="33" t="e">
        <f t="shared" si="14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32">
        <f t="shared" si="12"/>
        <v>0</v>
      </c>
      <c r="J94" s="40" t="e">
        <f t="shared" si="13"/>
        <v>#DIV/0!</v>
      </c>
      <c r="K94" s="33" t="e">
        <f t="shared" si="14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32">
        <f t="shared" si="12"/>
        <v>0</v>
      </c>
      <c r="J95" s="40" t="e">
        <f t="shared" si="13"/>
        <v>#DIV/0!</v>
      </c>
      <c r="K95" s="33" t="e">
        <f t="shared" si="14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32">
        <f t="shared" si="12"/>
        <v>0</v>
      </c>
      <c r="J96" s="40" t="e">
        <f t="shared" si="13"/>
        <v>#DIV/0!</v>
      </c>
      <c r="K96" s="33" t="e">
        <f t="shared" si="14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32">
        <f t="shared" si="12"/>
        <v>0</v>
      </c>
      <c r="J97" s="40" t="e">
        <f t="shared" si="13"/>
        <v>#DIV/0!</v>
      </c>
      <c r="K97" s="33" t="e">
        <f t="shared" si="14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32">
        <f t="shared" si="12"/>
        <v>0</v>
      </c>
      <c r="J98" s="40" t="e">
        <f t="shared" si="13"/>
        <v>#DIV/0!</v>
      </c>
      <c r="K98" s="33" t="e">
        <f t="shared" si="14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32">
        <f t="shared" si="12"/>
        <v>0</v>
      </c>
      <c r="J99" s="40" t="e">
        <f t="shared" si="13"/>
        <v>#DIV/0!</v>
      </c>
      <c r="K99" s="33" t="e">
        <f t="shared" si="14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32">
        <f t="shared" si="12"/>
        <v>0</v>
      </c>
      <c r="J100" s="40" t="e">
        <f t="shared" si="13"/>
        <v>#DIV/0!</v>
      </c>
      <c r="K100" s="33" t="e">
        <f t="shared" si="14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32">
        <f t="shared" si="12"/>
        <v>0</v>
      </c>
      <c r="J101" s="40" t="e">
        <f t="shared" si="13"/>
        <v>#DIV/0!</v>
      </c>
      <c r="K101" s="33" t="e">
        <f t="shared" si="14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32">
        <f t="shared" si="12"/>
        <v>0</v>
      </c>
      <c r="J102" s="40" t="e">
        <f t="shared" si="13"/>
        <v>#DIV/0!</v>
      </c>
      <c r="K102" s="33" t="e">
        <f t="shared" si="14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32">
        <f t="shared" si="12"/>
        <v>0</v>
      </c>
      <c r="J103" s="40" t="e">
        <f t="shared" si="13"/>
        <v>#DIV/0!</v>
      </c>
      <c r="K103" s="33" t="e">
        <f t="shared" si="14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32">
        <f t="shared" si="12"/>
        <v>0</v>
      </c>
      <c r="J104" s="40" t="e">
        <f t="shared" si="13"/>
        <v>#DIV/0!</v>
      </c>
      <c r="K104" s="33" t="e">
        <f t="shared" si="14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32">
        <f t="shared" si="12"/>
        <v>0</v>
      </c>
      <c r="J105" s="40" t="e">
        <f t="shared" si="13"/>
        <v>#DIV/0!</v>
      </c>
      <c r="K105" s="33" t="e">
        <f t="shared" si="14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32">
        <f t="shared" si="12"/>
        <v>0</v>
      </c>
      <c r="J106" s="40" t="e">
        <f t="shared" si="13"/>
        <v>#DIV/0!</v>
      </c>
      <c r="K106" s="33" t="e">
        <f t="shared" si="14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32">
        <f t="shared" si="12"/>
        <v>0</v>
      </c>
      <c r="J107" s="40" t="e">
        <f t="shared" si="13"/>
        <v>#DIV/0!</v>
      </c>
      <c r="K107" s="33" t="e">
        <f t="shared" si="14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32">
        <f t="shared" si="12"/>
        <v>0</v>
      </c>
      <c r="J108" s="40" t="e">
        <f t="shared" si="13"/>
        <v>#DIV/0!</v>
      </c>
      <c r="K108" s="33" t="e">
        <f t="shared" si="14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32">
        <f t="shared" si="12"/>
        <v>0</v>
      </c>
      <c r="J109" s="40" t="e">
        <f t="shared" si="13"/>
        <v>#DIV/0!</v>
      </c>
      <c r="K109" s="33" t="e">
        <f t="shared" si="14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32">
        <f t="shared" si="12"/>
        <v>0</v>
      </c>
      <c r="J110" s="40" t="e">
        <f t="shared" si="13"/>
        <v>#DIV/0!</v>
      </c>
      <c r="K110" s="33" t="e">
        <f t="shared" si="14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32">
        <f t="shared" si="12"/>
        <v>0</v>
      </c>
      <c r="J111" s="40" t="e">
        <f t="shared" si="13"/>
        <v>#DIV/0!</v>
      </c>
      <c r="K111" s="33" t="e">
        <f t="shared" si="14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32">
        <f t="shared" si="12"/>
        <v>0</v>
      </c>
      <c r="J112" s="40" t="e">
        <f t="shared" si="13"/>
        <v>#DIV/0!</v>
      </c>
      <c r="K112" s="33" t="e">
        <f t="shared" si="14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32">
        <f t="shared" si="12"/>
        <v>0</v>
      </c>
      <c r="J113" s="40" t="e">
        <f t="shared" si="13"/>
        <v>#DIV/0!</v>
      </c>
      <c r="K113" s="33" t="e">
        <f t="shared" si="14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32">
        <f t="shared" si="12"/>
        <v>0</v>
      </c>
      <c r="J114" s="40" t="e">
        <f t="shared" si="13"/>
        <v>#DIV/0!</v>
      </c>
      <c r="K114" s="33" t="e">
        <f t="shared" si="14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32">
        <f t="shared" si="12"/>
        <v>0</v>
      </c>
      <c r="J115" s="40" t="e">
        <f t="shared" si="13"/>
        <v>#DIV/0!</v>
      </c>
      <c r="K115" s="33" t="e">
        <f t="shared" si="14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32">
        <f t="shared" si="12"/>
        <v>0</v>
      </c>
      <c r="J116" s="40" t="e">
        <f t="shared" si="13"/>
        <v>#DIV/0!</v>
      </c>
      <c r="K116" s="33" t="e">
        <f t="shared" si="14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32">
        <f t="shared" si="12"/>
        <v>0</v>
      </c>
      <c r="J117" s="40" t="e">
        <f t="shared" si="13"/>
        <v>#DIV/0!</v>
      </c>
      <c r="K117" s="33" t="e">
        <f t="shared" si="14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32">
        <f t="shared" si="12"/>
        <v>0</v>
      </c>
      <c r="J118" s="40" t="e">
        <f t="shared" si="13"/>
        <v>#DIV/0!</v>
      </c>
      <c r="K118" s="33" t="e">
        <f t="shared" si="14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2">
        <f t="shared" si="12"/>
        <v>0</v>
      </c>
      <c r="J119" s="40" t="e">
        <f t="shared" si="13"/>
        <v>#DIV/0!</v>
      </c>
      <c r="K119" s="33" t="e">
        <f t="shared" si="14"/>
        <v>#DIV/0!</v>
      </c>
      <c r="L119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>
    <tabColor rgb="FF7030A0"/>
    <pageSetUpPr fitToPage="1"/>
  </sheetPr>
  <dimension ref="A1:P1048576"/>
  <sheetViews>
    <sheetView topLeftCell="A3" zoomScaleNormal="100" zoomScaleSheetLayoutView="100" workbookViewId="0">
      <selection activeCell="K21" sqref="K2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7109375" style="1" customWidth="1"/>
    <col min="14" max="14" width="9.140625" style="1"/>
    <col min="15" max="15" width="11.42578125" style="1" customWidth="1"/>
    <col min="16" max="16384" width="9.140625" style="1"/>
  </cols>
  <sheetData>
    <row r="1" spans="1:16" ht="28.5" customHeight="1">
      <c r="K1" s="467" t="s">
        <v>0</v>
      </c>
      <c r="L1" s="467"/>
    </row>
    <row r="2" spans="1:16" ht="15" customHeight="1"/>
    <row r="3" spans="1:16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6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6" s="3" customFormat="1" ht="15" customHeight="1">
      <c r="L5" s="4"/>
    </row>
    <row r="6" spans="1:16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6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6" ht="15" customHeight="1" thickBot="1">
      <c r="A8" s="8" t="s">
        <v>5</v>
      </c>
      <c r="B8" s="10"/>
      <c r="C8" s="10"/>
      <c r="D8" s="10" t="s">
        <v>211</v>
      </c>
      <c r="F8" s="10"/>
      <c r="G8" s="10"/>
      <c r="H8" s="38"/>
      <c r="I8" s="9" t="s">
        <v>7</v>
      </c>
      <c r="J8" s="10"/>
      <c r="K8" s="10" t="s">
        <v>213</v>
      </c>
      <c r="L8" s="11"/>
    </row>
    <row r="9" spans="1:16" ht="15" customHeight="1">
      <c r="A9" s="12" t="s">
        <v>9</v>
      </c>
      <c r="D9" s="10" t="s">
        <v>212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6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6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6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6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6" ht="17.100000000000001" customHeight="1" thickBo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1" si="0">F14*G14</f>
        <v>0</v>
      </c>
      <c r="I14" s="24">
        <v>35</v>
      </c>
      <c r="J14" s="25">
        <v>679.52</v>
      </c>
      <c r="K14" s="21">
        <f>J14*I14</f>
        <v>23783.200000000001</v>
      </c>
      <c r="L14" s="26"/>
    </row>
    <row r="15" spans="1:16" ht="17.100000000000001" customHeight="1" thickBot="1">
      <c r="A15" s="17">
        <v>45490</v>
      </c>
      <c r="B15" s="18" t="s">
        <v>605</v>
      </c>
      <c r="C15" s="28"/>
      <c r="D15" s="29"/>
      <c r="E15" s="21"/>
      <c r="F15" s="30">
        <v>5</v>
      </c>
      <c r="G15" s="31">
        <f t="shared" ref="G15:G21" si="1">J14</f>
        <v>679.52</v>
      </c>
      <c r="H15" s="21">
        <f t="shared" si="0"/>
        <v>3397.6</v>
      </c>
      <c r="I15" s="201">
        <f t="shared" ref="I15:I21" si="2">+I14+C15-F15</f>
        <v>30</v>
      </c>
      <c r="J15" s="202">
        <f t="shared" ref="J15:J21" si="3">ROUND(((K14+E15)-H15)/I15,2)</f>
        <v>679.52</v>
      </c>
      <c r="K15" s="203">
        <f t="shared" ref="K15:K21" si="4">ROUND(I15*J15,2)</f>
        <v>20385.599999999999</v>
      </c>
      <c r="L15" s="34"/>
      <c r="M15" s="1" t="s">
        <v>1080</v>
      </c>
      <c r="O15" s="1" t="s">
        <v>1108</v>
      </c>
      <c r="P15" s="1" t="s">
        <v>1109</v>
      </c>
    </row>
    <row r="16" spans="1:16" ht="17.100000000000001" customHeight="1">
      <c r="A16" s="17">
        <v>45537</v>
      </c>
      <c r="B16" s="18" t="s">
        <v>605</v>
      </c>
      <c r="C16" s="28"/>
      <c r="D16" s="29"/>
      <c r="E16" s="21"/>
      <c r="F16" s="30">
        <v>2</v>
      </c>
      <c r="G16" s="31">
        <f t="shared" si="1"/>
        <v>679.52</v>
      </c>
      <c r="H16" s="21">
        <f t="shared" si="0"/>
        <v>1359.04</v>
      </c>
      <c r="I16" s="201">
        <f t="shared" si="2"/>
        <v>28</v>
      </c>
      <c r="J16" s="202">
        <f t="shared" si="3"/>
        <v>679.52</v>
      </c>
      <c r="K16" s="203">
        <f t="shared" si="4"/>
        <v>19026.560000000001</v>
      </c>
      <c r="L16" s="34"/>
      <c r="M16" s="1" t="s">
        <v>1212</v>
      </c>
    </row>
    <row r="17" spans="1:13" ht="17.100000000000001" customHeight="1">
      <c r="A17" s="17">
        <v>45537</v>
      </c>
      <c r="B17" s="73" t="s">
        <v>618</v>
      </c>
      <c r="C17" s="28"/>
      <c r="D17" s="29"/>
      <c r="E17" s="21"/>
      <c r="F17" s="30">
        <v>2</v>
      </c>
      <c r="G17" s="31">
        <f t="shared" si="1"/>
        <v>679.52</v>
      </c>
      <c r="H17" s="21">
        <f t="shared" si="0"/>
        <v>1359.04</v>
      </c>
      <c r="I17" s="201">
        <f t="shared" si="2"/>
        <v>26</v>
      </c>
      <c r="J17" s="202">
        <f t="shared" si="3"/>
        <v>679.52</v>
      </c>
      <c r="K17" s="203">
        <f t="shared" si="4"/>
        <v>17667.52</v>
      </c>
      <c r="L17" s="34"/>
      <c r="M17" s="1" t="s">
        <v>1217</v>
      </c>
    </row>
    <row r="18" spans="1:13" ht="17.100000000000001" customHeight="1">
      <c r="A18" s="17">
        <v>45538</v>
      </c>
      <c r="B18" s="73" t="s">
        <v>572</v>
      </c>
      <c r="C18" s="28"/>
      <c r="D18" s="29"/>
      <c r="E18" s="21"/>
      <c r="F18" s="30">
        <v>2</v>
      </c>
      <c r="G18" s="31">
        <f t="shared" si="1"/>
        <v>679.52</v>
      </c>
      <c r="H18" s="21">
        <f t="shared" si="0"/>
        <v>1359.04</v>
      </c>
      <c r="I18" s="201">
        <f t="shared" si="2"/>
        <v>24</v>
      </c>
      <c r="J18" s="202">
        <f t="shared" si="3"/>
        <v>679.52</v>
      </c>
      <c r="K18" s="203">
        <f t="shared" si="4"/>
        <v>16308.48</v>
      </c>
      <c r="L18" s="34"/>
      <c r="M18" s="1" t="s">
        <v>1219</v>
      </c>
    </row>
    <row r="19" spans="1:13" ht="17.100000000000001" customHeight="1">
      <c r="A19" s="17">
        <v>45539</v>
      </c>
      <c r="B19" s="17" t="s">
        <v>605</v>
      </c>
      <c r="C19" s="28"/>
      <c r="D19" s="29"/>
      <c r="E19" s="21"/>
      <c r="F19" s="30">
        <v>1</v>
      </c>
      <c r="G19" s="31">
        <f t="shared" si="1"/>
        <v>679.52</v>
      </c>
      <c r="H19" s="21">
        <f t="shared" si="0"/>
        <v>679.52</v>
      </c>
      <c r="I19" s="201">
        <f t="shared" si="2"/>
        <v>23</v>
      </c>
      <c r="J19" s="202">
        <f t="shared" si="3"/>
        <v>679.52</v>
      </c>
      <c r="K19" s="203">
        <f t="shared" si="4"/>
        <v>15628.96</v>
      </c>
      <c r="L19" s="34"/>
      <c r="M19" s="1" t="s">
        <v>1232</v>
      </c>
    </row>
    <row r="20" spans="1:13" ht="17.100000000000001" customHeight="1">
      <c r="A20" s="17">
        <v>45540</v>
      </c>
      <c r="B20" s="70" t="s">
        <v>583</v>
      </c>
      <c r="C20" s="28"/>
      <c r="D20" s="29"/>
      <c r="E20" s="21"/>
      <c r="F20" s="30">
        <v>3</v>
      </c>
      <c r="G20" s="31">
        <f t="shared" si="1"/>
        <v>679.52</v>
      </c>
      <c r="H20" s="21">
        <f t="shared" si="0"/>
        <v>2038.56</v>
      </c>
      <c r="I20" s="201">
        <f t="shared" si="2"/>
        <v>20</v>
      </c>
      <c r="J20" s="202">
        <f t="shared" si="3"/>
        <v>679.52</v>
      </c>
      <c r="K20" s="203">
        <f t="shared" si="4"/>
        <v>13590.4</v>
      </c>
      <c r="L20" s="34"/>
      <c r="M20" s="1" t="s">
        <v>1236</v>
      </c>
    </row>
    <row r="21" spans="1:13" ht="17.100000000000001" customHeight="1">
      <c r="A21" s="17">
        <v>45540</v>
      </c>
      <c r="B21" s="36" t="s">
        <v>618</v>
      </c>
      <c r="C21" s="28"/>
      <c r="D21" s="29"/>
      <c r="E21" s="21"/>
      <c r="F21" s="30">
        <v>2</v>
      </c>
      <c r="G21" s="31">
        <f t="shared" si="1"/>
        <v>679.52</v>
      </c>
      <c r="H21" s="21">
        <f t="shared" si="0"/>
        <v>1359.04</v>
      </c>
      <c r="I21" s="201">
        <f t="shared" si="2"/>
        <v>18</v>
      </c>
      <c r="J21" s="202">
        <f t="shared" si="3"/>
        <v>679.52</v>
      </c>
      <c r="K21" s="203">
        <f t="shared" si="4"/>
        <v>12231.36</v>
      </c>
      <c r="L21" s="34"/>
      <c r="M21" s="1" t="s">
        <v>1237</v>
      </c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24"/>
      <c r="J22" s="25"/>
      <c r="K22" s="21"/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24"/>
      <c r="J23" s="25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24"/>
      <c r="J24" s="25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24"/>
      <c r="J25" s="25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24"/>
      <c r="J26" s="25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24"/>
      <c r="J27" s="25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24"/>
      <c r="J28" s="25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24"/>
      <c r="J29" s="25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24"/>
      <c r="J30" s="25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24"/>
      <c r="J31" s="25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24"/>
      <c r="J32" s="25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24"/>
      <c r="J33" s="25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24"/>
      <c r="J34" s="25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24"/>
      <c r="J35" s="25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24"/>
      <c r="J36" s="25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/>
      <c r="J37" s="25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/>
      <c r="J38" s="25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/>
      <c r="J39" s="25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/>
      <c r="J40" s="25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/>
      <c r="J41" s="25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/>
      <c r="J42" s="25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24"/>
      <c r="J43" s="25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24"/>
      <c r="J44" s="25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24"/>
      <c r="J45" s="25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24"/>
      <c r="J46" s="25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24"/>
      <c r="J47" s="25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24"/>
      <c r="J48" s="25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24"/>
      <c r="J49" s="25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24"/>
      <c r="J50" s="25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24"/>
      <c r="J51" s="25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24"/>
      <c r="J52" s="25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24"/>
      <c r="J53" s="25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24"/>
      <c r="J54" s="25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24"/>
      <c r="J55" s="25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24"/>
      <c r="J56" s="25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24"/>
      <c r="J57" s="25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24"/>
      <c r="J58" s="25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24"/>
      <c r="J59" s="25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24"/>
      <c r="J60" s="25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24"/>
      <c r="J61" s="25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24"/>
      <c r="J62" s="25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24"/>
      <c r="J63" s="25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24"/>
      <c r="J64" s="25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24"/>
      <c r="J65" s="25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24"/>
      <c r="J66" s="25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24"/>
      <c r="J67" s="25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24"/>
      <c r="J68" s="25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24"/>
      <c r="J69" s="25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24"/>
      <c r="J70" s="25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24"/>
      <c r="J71" s="25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24"/>
      <c r="J72" s="25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24"/>
      <c r="J73" s="25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24"/>
      <c r="J74" s="25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24"/>
      <c r="J75" s="25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24"/>
      <c r="J76" s="25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24"/>
      <c r="J77" s="25"/>
      <c r="K77" s="21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24"/>
      <c r="J78" s="25"/>
      <c r="K78" s="21"/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24"/>
      <c r="J79" s="25"/>
      <c r="K79" s="21"/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24"/>
      <c r="J80" s="25"/>
      <c r="K80" s="21"/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24"/>
      <c r="J81" s="25"/>
      <c r="K81" s="21"/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24"/>
      <c r="J82" s="25"/>
      <c r="K82" s="21"/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24"/>
      <c r="J83" s="25"/>
      <c r="K83" s="21"/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24"/>
      <c r="J84" s="25"/>
      <c r="K84" s="21"/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24"/>
      <c r="J85" s="25"/>
      <c r="K85" s="21"/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24"/>
      <c r="J86" s="25"/>
      <c r="K86" s="21"/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24"/>
      <c r="J87" s="25"/>
      <c r="K87" s="21"/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24"/>
      <c r="J88" s="25"/>
      <c r="K88" s="21"/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24"/>
      <c r="J89" s="25"/>
      <c r="K89" s="21"/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24"/>
      <c r="J90" s="25"/>
      <c r="K90" s="21"/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24"/>
      <c r="J91" s="25"/>
      <c r="K91" s="21"/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24"/>
      <c r="J92" s="25"/>
      <c r="K92" s="21"/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24"/>
      <c r="J93" s="25"/>
      <c r="K93" s="21"/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24"/>
      <c r="J94" s="25"/>
      <c r="K94" s="21"/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24"/>
      <c r="J95" s="25"/>
      <c r="K95" s="21"/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24"/>
      <c r="J96" s="25"/>
      <c r="K96" s="21"/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24"/>
      <c r="J97" s="25"/>
      <c r="K97" s="21"/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24"/>
      <c r="J98" s="25"/>
      <c r="K98" s="21"/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24"/>
      <c r="J99" s="25"/>
      <c r="K99" s="21"/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24"/>
      <c r="J100" s="25"/>
      <c r="K100" s="21"/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24"/>
      <c r="J101" s="25"/>
      <c r="K101" s="21"/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24"/>
      <c r="J102" s="25"/>
      <c r="K102" s="21"/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24"/>
      <c r="J103" s="25"/>
      <c r="K103" s="21"/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24"/>
      <c r="J104" s="25"/>
      <c r="K104" s="21"/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24"/>
      <c r="J105" s="25"/>
      <c r="K105" s="21"/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24"/>
      <c r="J106" s="25"/>
      <c r="K106" s="21"/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24"/>
      <c r="J107" s="25"/>
      <c r="K107" s="21"/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24"/>
      <c r="J108" s="25"/>
      <c r="K108" s="21"/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24"/>
      <c r="J109" s="25"/>
      <c r="K109" s="21"/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24"/>
      <c r="J110" s="25"/>
      <c r="K110" s="21"/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24"/>
      <c r="J111" s="25"/>
      <c r="K111" s="21"/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24"/>
      <c r="J112" s="25"/>
      <c r="K112" s="21"/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24"/>
      <c r="J113" s="25"/>
      <c r="K113" s="21"/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24"/>
      <c r="J114" s="25"/>
      <c r="K114" s="21"/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24"/>
      <c r="J115" s="25"/>
      <c r="K115" s="21"/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24"/>
      <c r="J116" s="25"/>
      <c r="K116" s="21"/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24"/>
      <c r="J117" s="25"/>
      <c r="K117" s="21"/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24"/>
      <c r="J118" s="25"/>
      <c r="K118" s="21"/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24"/>
      <c r="J119" s="25"/>
      <c r="K119" s="21"/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24"/>
      <c r="J120" s="25"/>
      <c r="K120" s="21"/>
      <c r="L120" s="34"/>
    </row>
    <row r="1048576" spans="9:9">
      <c r="I1048576" s="2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tabColor rgb="FF7030A0"/>
    <pageSetUpPr fitToPage="1"/>
  </sheetPr>
  <dimension ref="A1:M120"/>
  <sheetViews>
    <sheetView topLeftCell="A3" zoomScaleNormal="100" zoomScaleSheetLayoutView="100" workbookViewId="0">
      <selection activeCell="M22" sqref="M22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8554687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211</v>
      </c>
      <c r="F8" s="10"/>
      <c r="G8" s="10"/>
      <c r="H8" s="38"/>
      <c r="I8" s="9" t="s">
        <v>7</v>
      </c>
      <c r="J8" s="10"/>
      <c r="K8" s="10" t="s">
        <v>215</v>
      </c>
      <c r="L8" s="11"/>
    </row>
    <row r="9" spans="1:13" ht="15" customHeight="1">
      <c r="A9" s="12" t="s">
        <v>9</v>
      </c>
      <c r="D9" s="10" t="s">
        <v>214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6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6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6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1" si="0">F14*G14</f>
        <v>0</v>
      </c>
      <c r="I14" s="24">
        <v>18</v>
      </c>
      <c r="J14" s="25">
        <v>680</v>
      </c>
      <c r="K14" s="21">
        <f>J14*I14</f>
        <v>12240</v>
      </c>
      <c r="L14" s="26"/>
    </row>
    <row r="15" spans="1:13" ht="17.100000000000001" customHeight="1">
      <c r="A15" s="17">
        <v>45520</v>
      </c>
      <c r="B15" s="36" t="s">
        <v>585</v>
      </c>
      <c r="C15" s="28"/>
      <c r="D15" s="29"/>
      <c r="E15" s="21"/>
      <c r="F15" s="30">
        <v>5</v>
      </c>
      <c r="G15" s="31">
        <f t="shared" ref="G15:G21" si="1">J14</f>
        <v>680</v>
      </c>
      <c r="H15" s="21">
        <f t="shared" si="0"/>
        <v>3400</v>
      </c>
      <c r="I15" s="201">
        <f t="shared" ref="I15:I21" si="2">+I14+C15-F15</f>
        <v>13</v>
      </c>
      <c r="J15" s="202">
        <f t="shared" ref="J15:J21" si="3">ROUND(((K14+E15)-H15)/I15,2)</f>
        <v>680</v>
      </c>
      <c r="K15" s="203">
        <f t="shared" ref="K15:K21" si="4">ROUND(I15*J15,2)</f>
        <v>8840</v>
      </c>
      <c r="L15" s="34"/>
      <c r="M15" s="1" t="s">
        <v>1190</v>
      </c>
    </row>
    <row r="16" spans="1:13" ht="17.100000000000001" customHeight="1">
      <c r="A16" s="17">
        <v>45537</v>
      </c>
      <c r="B16" s="36" t="s">
        <v>605</v>
      </c>
      <c r="C16" s="28"/>
      <c r="D16" s="29"/>
      <c r="E16" s="21"/>
      <c r="F16" s="30">
        <v>2</v>
      </c>
      <c r="G16" s="31">
        <f t="shared" si="1"/>
        <v>680</v>
      </c>
      <c r="H16" s="21">
        <f t="shared" si="0"/>
        <v>1360</v>
      </c>
      <c r="I16" s="201">
        <f t="shared" si="2"/>
        <v>11</v>
      </c>
      <c r="J16" s="202">
        <f t="shared" si="3"/>
        <v>680</v>
      </c>
      <c r="K16" s="203">
        <f t="shared" si="4"/>
        <v>7480</v>
      </c>
      <c r="L16" s="34"/>
      <c r="M16" s="1" t="s">
        <v>1212</v>
      </c>
    </row>
    <row r="17" spans="1:13" ht="17.100000000000001" customHeight="1">
      <c r="A17" s="17">
        <v>45537</v>
      </c>
      <c r="B17" s="70" t="s">
        <v>618</v>
      </c>
      <c r="C17" s="28"/>
      <c r="D17" s="29"/>
      <c r="E17" s="21"/>
      <c r="F17" s="30">
        <v>2</v>
      </c>
      <c r="G17" s="31">
        <f t="shared" si="1"/>
        <v>680</v>
      </c>
      <c r="H17" s="21">
        <f t="shared" si="0"/>
        <v>1360</v>
      </c>
      <c r="I17" s="201">
        <f t="shared" si="2"/>
        <v>9</v>
      </c>
      <c r="J17" s="202">
        <f t="shared" si="3"/>
        <v>680</v>
      </c>
      <c r="K17" s="203">
        <f t="shared" si="4"/>
        <v>6120</v>
      </c>
      <c r="L17" s="34"/>
      <c r="M17" s="1" t="s">
        <v>1217</v>
      </c>
    </row>
    <row r="18" spans="1:13" ht="17.100000000000001" customHeight="1">
      <c r="A18" s="17">
        <v>45538</v>
      </c>
      <c r="B18" s="70" t="s">
        <v>572</v>
      </c>
      <c r="C18" s="28"/>
      <c r="D18" s="29"/>
      <c r="E18" s="21"/>
      <c r="F18" s="30">
        <v>2</v>
      </c>
      <c r="G18" s="31">
        <f t="shared" si="1"/>
        <v>680</v>
      </c>
      <c r="H18" s="21">
        <f t="shared" si="0"/>
        <v>1360</v>
      </c>
      <c r="I18" s="201">
        <f t="shared" si="2"/>
        <v>7</v>
      </c>
      <c r="J18" s="202">
        <f t="shared" si="3"/>
        <v>680</v>
      </c>
      <c r="K18" s="203">
        <f t="shared" si="4"/>
        <v>4760</v>
      </c>
      <c r="L18" s="34"/>
      <c r="M18" s="1" t="s">
        <v>1219</v>
      </c>
    </row>
    <row r="19" spans="1:13" ht="17.100000000000001" customHeight="1">
      <c r="A19" s="17">
        <v>45539</v>
      </c>
      <c r="B19" s="70" t="s">
        <v>605</v>
      </c>
      <c r="C19" s="28"/>
      <c r="D19" s="29"/>
      <c r="E19" s="21"/>
      <c r="F19" s="30">
        <v>1</v>
      </c>
      <c r="G19" s="31">
        <f t="shared" si="1"/>
        <v>680</v>
      </c>
      <c r="H19" s="21">
        <f t="shared" si="0"/>
        <v>680</v>
      </c>
      <c r="I19" s="201">
        <f t="shared" si="2"/>
        <v>6</v>
      </c>
      <c r="J19" s="202">
        <f t="shared" si="3"/>
        <v>680</v>
      </c>
      <c r="K19" s="203">
        <f t="shared" si="4"/>
        <v>4080</v>
      </c>
      <c r="L19" s="34"/>
      <c r="M19" s="1" t="s">
        <v>1232</v>
      </c>
    </row>
    <row r="20" spans="1:13" ht="17.100000000000001" customHeight="1">
      <c r="A20" s="17">
        <v>45540</v>
      </c>
      <c r="B20" s="70" t="s">
        <v>583</v>
      </c>
      <c r="C20" s="28"/>
      <c r="D20" s="29"/>
      <c r="E20" s="21"/>
      <c r="F20" s="30">
        <v>3</v>
      </c>
      <c r="G20" s="31">
        <f t="shared" si="1"/>
        <v>680</v>
      </c>
      <c r="H20" s="21">
        <f t="shared" si="0"/>
        <v>2040</v>
      </c>
      <c r="I20" s="201">
        <f t="shared" si="2"/>
        <v>3</v>
      </c>
      <c r="J20" s="202">
        <f t="shared" si="3"/>
        <v>680</v>
      </c>
      <c r="K20" s="203">
        <f t="shared" si="4"/>
        <v>2040</v>
      </c>
      <c r="L20" s="34"/>
      <c r="M20" s="1" t="s">
        <v>1236</v>
      </c>
    </row>
    <row r="21" spans="1:13" ht="17.100000000000001" customHeight="1">
      <c r="A21" s="17">
        <v>45540</v>
      </c>
      <c r="B21" s="70" t="s">
        <v>618</v>
      </c>
      <c r="C21" s="28"/>
      <c r="D21" s="29"/>
      <c r="E21" s="21"/>
      <c r="F21" s="30">
        <v>3</v>
      </c>
      <c r="G21" s="31">
        <f t="shared" si="1"/>
        <v>680</v>
      </c>
      <c r="H21" s="21">
        <f t="shared" si="0"/>
        <v>2040</v>
      </c>
      <c r="I21" s="201">
        <f t="shared" si="2"/>
        <v>0</v>
      </c>
      <c r="J21" s="202" t="e">
        <f t="shared" si="3"/>
        <v>#DIV/0!</v>
      </c>
      <c r="K21" s="203" t="e">
        <f t="shared" si="4"/>
        <v>#DIV/0!</v>
      </c>
      <c r="L21" s="34"/>
      <c r="M21" s="1" t="s">
        <v>1237</v>
      </c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24"/>
      <c r="J22" s="25"/>
      <c r="K22" s="21"/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24"/>
      <c r="J23" s="25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24"/>
      <c r="J24" s="25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24"/>
      <c r="J25" s="25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24"/>
      <c r="J26" s="25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24"/>
      <c r="J27" s="25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24"/>
      <c r="J28" s="25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24"/>
      <c r="J29" s="25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24"/>
      <c r="J30" s="25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24"/>
      <c r="J31" s="25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24"/>
      <c r="J32" s="25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24"/>
      <c r="J33" s="25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24"/>
      <c r="J34" s="25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24"/>
      <c r="J35" s="25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24"/>
      <c r="J36" s="25"/>
      <c r="K36" s="21"/>
      <c r="L36" s="34"/>
    </row>
    <row r="37" spans="1:12" ht="17.100000000000001" customHeight="1">
      <c r="A37" s="17"/>
      <c r="B37" s="27"/>
      <c r="C37" s="28"/>
      <c r="D37" s="29"/>
      <c r="E37" s="21"/>
      <c r="F37" s="30"/>
      <c r="G37" s="31"/>
      <c r="H37" s="21"/>
      <c r="I37" s="24"/>
      <c r="J37" s="25"/>
      <c r="K37" s="21"/>
      <c r="L37" s="34"/>
    </row>
    <row r="38" spans="1:12" ht="17.100000000000001" customHeight="1">
      <c r="A38" s="17"/>
      <c r="B38" s="27"/>
      <c r="C38" s="28"/>
      <c r="D38" s="29"/>
      <c r="E38" s="21"/>
      <c r="F38" s="30"/>
      <c r="G38" s="31"/>
      <c r="H38" s="21"/>
      <c r="I38" s="24"/>
      <c r="J38" s="25"/>
      <c r="K38" s="21"/>
      <c r="L38" s="34"/>
    </row>
    <row r="39" spans="1:12" ht="17.100000000000001" customHeight="1">
      <c r="A39" s="17"/>
      <c r="B39" s="27"/>
      <c r="C39" s="28"/>
      <c r="D39" s="29"/>
      <c r="E39" s="21"/>
      <c r="F39" s="30"/>
      <c r="G39" s="31"/>
      <c r="H39" s="21"/>
      <c r="I39" s="24"/>
      <c r="J39" s="25"/>
      <c r="K39" s="21"/>
      <c r="L39" s="34"/>
    </row>
    <row r="40" spans="1:12" ht="17.100000000000001" customHeight="1">
      <c r="A40" s="17"/>
      <c r="B40" s="27"/>
      <c r="C40" s="28"/>
      <c r="D40" s="29"/>
      <c r="E40" s="21"/>
      <c r="F40" s="30"/>
      <c r="G40" s="31"/>
      <c r="H40" s="21"/>
      <c r="I40" s="24"/>
      <c r="J40" s="25"/>
      <c r="K40" s="21"/>
      <c r="L40" s="34"/>
    </row>
    <row r="41" spans="1:12" ht="17.100000000000001" customHeight="1">
      <c r="A41" s="17"/>
      <c r="B41" s="27"/>
      <c r="C41" s="28"/>
      <c r="D41" s="29"/>
      <c r="E41" s="21"/>
      <c r="F41" s="30"/>
      <c r="G41" s="31"/>
      <c r="H41" s="21"/>
      <c r="I41" s="24"/>
      <c r="J41" s="25"/>
      <c r="K41" s="21"/>
      <c r="L41" s="34"/>
    </row>
    <row r="42" spans="1:12" ht="17.100000000000001" customHeight="1">
      <c r="A42" s="17"/>
      <c r="B42" s="27"/>
      <c r="C42" s="28"/>
      <c r="D42" s="29"/>
      <c r="E42" s="21"/>
      <c r="F42" s="30"/>
      <c r="G42" s="31"/>
      <c r="H42" s="21"/>
      <c r="I42" s="24"/>
      <c r="J42" s="25"/>
      <c r="K42" s="21"/>
      <c r="L42" s="34"/>
    </row>
    <row r="43" spans="1:12" ht="17.100000000000001" customHeight="1">
      <c r="A43" s="17"/>
      <c r="B43" s="27"/>
      <c r="C43" s="28"/>
      <c r="D43" s="29"/>
      <c r="E43" s="21"/>
      <c r="F43" s="30"/>
      <c r="G43" s="31"/>
      <c r="H43" s="21"/>
      <c r="I43" s="24"/>
      <c r="J43" s="25"/>
      <c r="K43" s="21"/>
      <c r="L43" s="34"/>
    </row>
    <row r="44" spans="1:12" ht="17.100000000000001" customHeight="1">
      <c r="A44" s="17"/>
      <c r="B44" s="27"/>
      <c r="C44" s="28"/>
      <c r="D44" s="29"/>
      <c r="E44" s="21"/>
      <c r="F44" s="30"/>
      <c r="G44" s="31"/>
      <c r="H44" s="21"/>
      <c r="I44" s="24"/>
      <c r="J44" s="25"/>
      <c r="K44" s="21"/>
      <c r="L44" s="34"/>
    </row>
    <row r="45" spans="1:12" ht="17.100000000000001" customHeight="1">
      <c r="A45" s="17"/>
      <c r="B45" s="27"/>
      <c r="C45" s="28"/>
      <c r="D45" s="29"/>
      <c r="E45" s="21"/>
      <c r="F45" s="30"/>
      <c r="G45" s="31"/>
      <c r="H45" s="21"/>
      <c r="I45" s="24"/>
      <c r="J45" s="25"/>
      <c r="K45" s="21"/>
      <c r="L45" s="34"/>
    </row>
    <row r="46" spans="1:12" ht="17.100000000000001" customHeight="1">
      <c r="A46" s="17"/>
      <c r="B46" s="27"/>
      <c r="C46" s="28"/>
      <c r="D46" s="29"/>
      <c r="E46" s="21"/>
      <c r="F46" s="30"/>
      <c r="G46" s="31"/>
      <c r="H46" s="21"/>
      <c r="I46" s="24"/>
      <c r="J46" s="25"/>
      <c r="K46" s="21"/>
      <c r="L46" s="34"/>
    </row>
    <row r="47" spans="1:12" ht="17.100000000000001" customHeight="1">
      <c r="A47" s="17"/>
      <c r="B47" s="27"/>
      <c r="C47" s="28"/>
      <c r="D47" s="29"/>
      <c r="E47" s="21"/>
      <c r="F47" s="30"/>
      <c r="G47" s="31"/>
      <c r="H47" s="21"/>
      <c r="I47" s="24"/>
      <c r="J47" s="25"/>
      <c r="K47" s="21"/>
      <c r="L47" s="34"/>
    </row>
    <row r="48" spans="1:12" ht="17.100000000000001" customHeight="1">
      <c r="A48" s="17"/>
      <c r="B48" s="27"/>
      <c r="C48" s="28"/>
      <c r="D48" s="29"/>
      <c r="E48" s="21"/>
      <c r="F48" s="30"/>
      <c r="G48" s="31"/>
      <c r="H48" s="21"/>
      <c r="I48" s="24"/>
      <c r="J48" s="25"/>
      <c r="K48" s="21"/>
      <c r="L48" s="34"/>
    </row>
    <row r="49" spans="1:12" ht="17.100000000000001" customHeight="1">
      <c r="A49" s="17"/>
      <c r="B49" s="27"/>
      <c r="C49" s="28"/>
      <c r="D49" s="29"/>
      <c r="E49" s="21"/>
      <c r="F49" s="30"/>
      <c r="G49" s="31"/>
      <c r="H49" s="21"/>
      <c r="I49" s="24"/>
      <c r="J49" s="25"/>
      <c r="K49" s="21"/>
      <c r="L49" s="34"/>
    </row>
    <row r="50" spans="1:12" ht="17.100000000000001" customHeight="1">
      <c r="A50" s="17"/>
      <c r="B50" s="27"/>
      <c r="C50" s="28"/>
      <c r="D50" s="29"/>
      <c r="E50" s="21"/>
      <c r="F50" s="30"/>
      <c r="G50" s="31"/>
      <c r="H50" s="21"/>
      <c r="I50" s="24"/>
      <c r="J50" s="25"/>
      <c r="K50" s="21"/>
      <c r="L50" s="34"/>
    </row>
    <row r="51" spans="1:12" ht="17.100000000000001" customHeight="1">
      <c r="A51" s="17"/>
      <c r="B51" s="27"/>
      <c r="C51" s="28"/>
      <c r="D51" s="29"/>
      <c r="E51" s="21"/>
      <c r="F51" s="30"/>
      <c r="G51" s="31"/>
      <c r="H51" s="21"/>
      <c r="I51" s="24"/>
      <c r="J51" s="25"/>
      <c r="K51" s="21"/>
      <c r="L51" s="34"/>
    </row>
    <row r="52" spans="1:12" ht="17.100000000000001" customHeight="1">
      <c r="A52" s="17"/>
      <c r="B52" s="27"/>
      <c r="C52" s="28"/>
      <c r="D52" s="29"/>
      <c r="E52" s="21"/>
      <c r="F52" s="30"/>
      <c r="G52" s="31"/>
      <c r="H52" s="21"/>
      <c r="I52" s="24"/>
      <c r="J52" s="25"/>
      <c r="K52" s="21"/>
      <c r="L52" s="34"/>
    </row>
    <row r="53" spans="1:12" ht="17.100000000000001" customHeight="1">
      <c r="A53" s="17"/>
      <c r="B53" s="27"/>
      <c r="C53" s="28"/>
      <c r="D53" s="29"/>
      <c r="E53" s="21"/>
      <c r="F53" s="30"/>
      <c r="G53" s="31"/>
      <c r="H53" s="21"/>
      <c r="I53" s="24"/>
      <c r="J53" s="25"/>
      <c r="K53" s="21"/>
      <c r="L53" s="34"/>
    </row>
    <row r="54" spans="1:12" ht="17.100000000000001" customHeight="1">
      <c r="A54" s="17"/>
      <c r="B54" s="27"/>
      <c r="C54" s="28"/>
      <c r="D54" s="29"/>
      <c r="E54" s="21"/>
      <c r="F54" s="30"/>
      <c r="G54" s="31"/>
      <c r="H54" s="21"/>
      <c r="I54" s="24"/>
      <c r="J54" s="25"/>
      <c r="K54" s="21"/>
      <c r="L54" s="34"/>
    </row>
    <row r="55" spans="1:12" ht="17.100000000000001" customHeight="1">
      <c r="A55" s="17"/>
      <c r="B55" s="27"/>
      <c r="C55" s="28"/>
      <c r="D55" s="29"/>
      <c r="E55" s="21"/>
      <c r="F55" s="30"/>
      <c r="G55" s="31"/>
      <c r="H55" s="21"/>
      <c r="I55" s="24"/>
      <c r="J55" s="25"/>
      <c r="K55" s="21"/>
      <c r="L55" s="34"/>
    </row>
    <row r="56" spans="1:12" ht="17.100000000000001" customHeight="1">
      <c r="A56" s="17"/>
      <c r="B56" s="27"/>
      <c r="C56" s="28"/>
      <c r="D56" s="29"/>
      <c r="E56" s="21"/>
      <c r="F56" s="30"/>
      <c r="G56" s="31"/>
      <c r="H56" s="21"/>
      <c r="I56" s="24"/>
      <c r="J56" s="25"/>
      <c r="K56" s="21"/>
      <c r="L56" s="34"/>
    </row>
    <row r="57" spans="1:12" ht="17.100000000000001" customHeight="1">
      <c r="A57" s="17"/>
      <c r="B57" s="27"/>
      <c r="C57" s="28"/>
      <c r="D57" s="29"/>
      <c r="E57" s="21"/>
      <c r="F57" s="30"/>
      <c r="G57" s="31"/>
      <c r="H57" s="21"/>
      <c r="I57" s="24"/>
      <c r="J57" s="25"/>
      <c r="K57" s="21"/>
      <c r="L57" s="34"/>
    </row>
    <row r="58" spans="1:12" ht="17.100000000000001" customHeight="1">
      <c r="A58" s="17"/>
      <c r="B58" s="27"/>
      <c r="C58" s="28"/>
      <c r="D58" s="29"/>
      <c r="E58" s="21"/>
      <c r="F58" s="30"/>
      <c r="G58" s="31"/>
      <c r="H58" s="21"/>
      <c r="I58" s="24"/>
      <c r="J58" s="25"/>
      <c r="K58" s="21"/>
      <c r="L58" s="34"/>
    </row>
    <row r="59" spans="1:12" ht="17.100000000000001" customHeight="1">
      <c r="A59" s="17"/>
      <c r="B59" s="27"/>
      <c r="C59" s="28"/>
      <c r="D59" s="29"/>
      <c r="E59" s="21"/>
      <c r="F59" s="30"/>
      <c r="G59" s="31"/>
      <c r="H59" s="21"/>
      <c r="I59" s="24"/>
      <c r="J59" s="25"/>
      <c r="K59" s="21"/>
      <c r="L59" s="34"/>
    </row>
    <row r="60" spans="1:12" ht="17.100000000000001" customHeight="1">
      <c r="A60" s="17"/>
      <c r="B60" s="27"/>
      <c r="C60" s="28"/>
      <c r="D60" s="29"/>
      <c r="E60" s="21"/>
      <c r="F60" s="30"/>
      <c r="G60" s="31"/>
      <c r="H60" s="21"/>
      <c r="I60" s="24"/>
      <c r="J60" s="25"/>
      <c r="K60" s="21"/>
      <c r="L60" s="34"/>
    </row>
    <row r="61" spans="1:12" ht="17.100000000000001" customHeight="1">
      <c r="A61" s="17"/>
      <c r="B61" s="27"/>
      <c r="C61" s="28"/>
      <c r="D61" s="29"/>
      <c r="E61" s="21"/>
      <c r="F61" s="30"/>
      <c r="G61" s="31"/>
      <c r="H61" s="21"/>
      <c r="I61" s="24"/>
      <c r="J61" s="25"/>
      <c r="K61" s="21"/>
      <c r="L61" s="34"/>
    </row>
    <row r="62" spans="1:12" ht="17.100000000000001" customHeight="1">
      <c r="A62" s="17"/>
      <c r="B62" s="27"/>
      <c r="C62" s="28"/>
      <c r="D62" s="29"/>
      <c r="E62" s="21"/>
      <c r="F62" s="30"/>
      <c r="G62" s="31"/>
      <c r="H62" s="21"/>
      <c r="I62" s="24"/>
      <c r="J62" s="25"/>
      <c r="K62" s="21"/>
      <c r="L62" s="34"/>
    </row>
    <row r="63" spans="1:12" ht="17.100000000000001" customHeight="1">
      <c r="A63" s="17"/>
      <c r="B63" s="27"/>
      <c r="C63" s="28"/>
      <c r="D63" s="29"/>
      <c r="E63" s="21"/>
      <c r="F63" s="30"/>
      <c r="G63" s="31"/>
      <c r="H63" s="21"/>
      <c r="I63" s="24"/>
      <c r="J63" s="25"/>
      <c r="K63" s="21"/>
      <c r="L63" s="34"/>
    </row>
    <row r="64" spans="1:12" ht="17.100000000000001" customHeight="1">
      <c r="A64" s="17"/>
      <c r="B64" s="27"/>
      <c r="C64" s="28"/>
      <c r="D64" s="29"/>
      <c r="E64" s="21"/>
      <c r="F64" s="30"/>
      <c r="G64" s="31"/>
      <c r="H64" s="21"/>
      <c r="I64" s="24"/>
      <c r="J64" s="25"/>
      <c r="K64" s="21"/>
      <c r="L64" s="34"/>
    </row>
    <row r="65" spans="1:12" ht="17.100000000000001" customHeight="1">
      <c r="A65" s="17"/>
      <c r="B65" s="27"/>
      <c r="C65" s="28"/>
      <c r="D65" s="29"/>
      <c r="E65" s="21"/>
      <c r="F65" s="30"/>
      <c r="G65" s="31"/>
      <c r="H65" s="21"/>
      <c r="I65" s="24"/>
      <c r="J65" s="25"/>
      <c r="K65" s="21"/>
      <c r="L65" s="34"/>
    </row>
    <row r="66" spans="1:12" ht="17.100000000000001" customHeight="1">
      <c r="A66" s="17"/>
      <c r="B66" s="27"/>
      <c r="C66" s="28"/>
      <c r="D66" s="29"/>
      <c r="E66" s="21"/>
      <c r="F66" s="30"/>
      <c r="G66" s="31"/>
      <c r="H66" s="21"/>
      <c r="I66" s="24"/>
      <c r="J66" s="25"/>
      <c r="K66" s="21"/>
      <c r="L66" s="34"/>
    </row>
    <row r="67" spans="1:12" ht="17.100000000000001" customHeight="1">
      <c r="A67" s="17"/>
      <c r="B67" s="27"/>
      <c r="C67" s="28"/>
      <c r="D67" s="29"/>
      <c r="E67" s="21"/>
      <c r="F67" s="30"/>
      <c r="G67" s="31"/>
      <c r="H67" s="21"/>
      <c r="I67" s="24"/>
      <c r="J67" s="25"/>
      <c r="K67" s="21"/>
      <c r="L67" s="34"/>
    </row>
    <row r="68" spans="1:12" ht="17.100000000000001" customHeight="1">
      <c r="A68" s="17"/>
      <c r="B68" s="27"/>
      <c r="C68" s="28"/>
      <c r="D68" s="29"/>
      <c r="E68" s="21"/>
      <c r="F68" s="30"/>
      <c r="G68" s="31"/>
      <c r="H68" s="21"/>
      <c r="I68" s="24"/>
      <c r="J68" s="25"/>
      <c r="K68" s="21"/>
      <c r="L68" s="34"/>
    </row>
    <row r="69" spans="1:12" ht="17.100000000000001" customHeight="1">
      <c r="A69" s="17"/>
      <c r="B69" s="27"/>
      <c r="C69" s="28"/>
      <c r="D69" s="29"/>
      <c r="E69" s="21"/>
      <c r="F69" s="30"/>
      <c r="G69" s="31"/>
      <c r="H69" s="21"/>
      <c r="I69" s="24"/>
      <c r="J69" s="25"/>
      <c r="K69" s="21"/>
      <c r="L69" s="34"/>
    </row>
    <row r="70" spans="1:12" ht="17.100000000000001" customHeight="1">
      <c r="A70" s="17"/>
      <c r="B70" s="27"/>
      <c r="C70" s="28"/>
      <c r="D70" s="29"/>
      <c r="E70" s="21"/>
      <c r="F70" s="30"/>
      <c r="G70" s="31"/>
      <c r="H70" s="21"/>
      <c r="I70" s="24"/>
      <c r="J70" s="25"/>
      <c r="K70" s="21"/>
      <c r="L70" s="34"/>
    </row>
    <row r="71" spans="1:12" ht="17.100000000000001" customHeight="1">
      <c r="A71" s="17"/>
      <c r="B71" s="27"/>
      <c r="C71" s="28"/>
      <c r="D71" s="29"/>
      <c r="E71" s="21"/>
      <c r="F71" s="30"/>
      <c r="G71" s="31"/>
      <c r="H71" s="21"/>
      <c r="I71" s="24"/>
      <c r="J71" s="25"/>
      <c r="K71" s="21"/>
      <c r="L71" s="34"/>
    </row>
    <row r="72" spans="1:12" ht="17.100000000000001" customHeight="1">
      <c r="A72" s="17"/>
      <c r="B72" s="27"/>
      <c r="C72" s="28"/>
      <c r="D72" s="29"/>
      <c r="E72" s="21"/>
      <c r="F72" s="30"/>
      <c r="G72" s="31"/>
      <c r="H72" s="21"/>
      <c r="I72" s="24"/>
      <c r="J72" s="25"/>
      <c r="K72" s="21"/>
      <c r="L72" s="34"/>
    </row>
    <row r="73" spans="1:12" ht="17.100000000000001" customHeight="1">
      <c r="A73" s="17"/>
      <c r="B73" s="27"/>
      <c r="C73" s="28"/>
      <c r="D73" s="29"/>
      <c r="E73" s="21"/>
      <c r="F73" s="30"/>
      <c r="G73" s="31"/>
      <c r="H73" s="21"/>
      <c r="I73" s="24"/>
      <c r="J73" s="25"/>
      <c r="K73" s="21"/>
      <c r="L73" s="34"/>
    </row>
    <row r="74" spans="1:12" ht="17.100000000000001" customHeight="1">
      <c r="A74" s="17"/>
      <c r="B74" s="27"/>
      <c r="C74" s="28"/>
      <c r="D74" s="29"/>
      <c r="E74" s="21"/>
      <c r="F74" s="30"/>
      <c r="G74" s="31"/>
      <c r="H74" s="21"/>
      <c r="I74" s="24"/>
      <c r="J74" s="25"/>
      <c r="K74" s="21"/>
      <c r="L74" s="34"/>
    </row>
    <row r="75" spans="1:12" ht="17.100000000000001" customHeight="1">
      <c r="A75" s="17"/>
      <c r="B75" s="27"/>
      <c r="C75" s="28"/>
      <c r="D75" s="29"/>
      <c r="E75" s="21"/>
      <c r="F75" s="30"/>
      <c r="G75" s="31"/>
      <c r="H75" s="21"/>
      <c r="I75" s="24"/>
      <c r="J75" s="25"/>
      <c r="K75" s="21"/>
      <c r="L75" s="34"/>
    </row>
    <row r="76" spans="1:12" ht="17.100000000000001" customHeight="1">
      <c r="A76" s="17"/>
      <c r="B76" s="27"/>
      <c r="C76" s="28"/>
      <c r="D76" s="29"/>
      <c r="E76" s="21"/>
      <c r="F76" s="30"/>
      <c r="G76" s="31"/>
      <c r="H76" s="21"/>
      <c r="I76" s="24"/>
      <c r="J76" s="25"/>
      <c r="K76" s="21"/>
      <c r="L76" s="34"/>
    </row>
    <row r="77" spans="1:12" ht="17.100000000000001" customHeight="1">
      <c r="A77" s="17"/>
      <c r="B77" s="27"/>
      <c r="C77" s="28"/>
      <c r="D77" s="29"/>
      <c r="E77" s="21"/>
      <c r="F77" s="30"/>
      <c r="G77" s="31"/>
      <c r="H77" s="21"/>
      <c r="I77" s="24"/>
      <c r="J77" s="25"/>
      <c r="K77" s="21"/>
      <c r="L77" s="34"/>
    </row>
    <row r="78" spans="1:12" ht="17.100000000000001" customHeight="1">
      <c r="A78" s="17"/>
      <c r="B78" s="27"/>
      <c r="C78" s="28"/>
      <c r="D78" s="29"/>
      <c r="E78" s="21"/>
      <c r="F78" s="30"/>
      <c r="G78" s="31"/>
      <c r="H78" s="21"/>
      <c r="I78" s="24"/>
      <c r="J78" s="25"/>
      <c r="K78" s="21"/>
      <c r="L78" s="34"/>
    </row>
    <row r="79" spans="1:12" ht="17.100000000000001" customHeight="1">
      <c r="A79" s="17"/>
      <c r="B79" s="27"/>
      <c r="C79" s="28"/>
      <c r="D79" s="29"/>
      <c r="E79" s="21"/>
      <c r="F79" s="30"/>
      <c r="G79" s="31"/>
      <c r="H79" s="21"/>
      <c r="I79" s="24"/>
      <c r="J79" s="25"/>
      <c r="K79" s="21"/>
      <c r="L79" s="34"/>
    </row>
    <row r="80" spans="1:12" ht="17.100000000000001" customHeight="1">
      <c r="A80" s="17"/>
      <c r="B80" s="27"/>
      <c r="C80" s="28"/>
      <c r="D80" s="29"/>
      <c r="E80" s="21"/>
      <c r="F80" s="30"/>
      <c r="G80" s="31"/>
      <c r="H80" s="21"/>
      <c r="I80" s="24"/>
      <c r="J80" s="25"/>
      <c r="K80" s="21"/>
      <c r="L80" s="34"/>
    </row>
    <row r="81" spans="1:12" ht="17.100000000000001" customHeight="1">
      <c r="A81" s="17"/>
      <c r="B81" s="27"/>
      <c r="C81" s="28"/>
      <c r="D81" s="29"/>
      <c r="E81" s="21"/>
      <c r="F81" s="30"/>
      <c r="G81" s="31"/>
      <c r="H81" s="21"/>
      <c r="I81" s="24"/>
      <c r="J81" s="25"/>
      <c r="K81" s="21"/>
      <c r="L81" s="34"/>
    </row>
    <row r="82" spans="1:12" ht="17.100000000000001" customHeight="1">
      <c r="A82" s="17"/>
      <c r="B82" s="27"/>
      <c r="C82" s="28"/>
      <c r="D82" s="29"/>
      <c r="E82" s="21"/>
      <c r="F82" s="30"/>
      <c r="G82" s="31"/>
      <c r="H82" s="21"/>
      <c r="I82" s="24"/>
      <c r="J82" s="25"/>
      <c r="K82" s="21"/>
      <c r="L82" s="34"/>
    </row>
    <row r="83" spans="1:12" ht="17.100000000000001" customHeight="1">
      <c r="A83" s="17"/>
      <c r="B83" s="27"/>
      <c r="C83" s="28"/>
      <c r="D83" s="29"/>
      <c r="E83" s="21"/>
      <c r="F83" s="30"/>
      <c r="G83" s="31"/>
      <c r="H83" s="21"/>
      <c r="I83" s="24"/>
      <c r="J83" s="25"/>
      <c r="K83" s="21"/>
      <c r="L83" s="34"/>
    </row>
    <row r="84" spans="1:12" ht="17.100000000000001" customHeight="1">
      <c r="A84" s="17"/>
      <c r="B84" s="27"/>
      <c r="C84" s="28"/>
      <c r="D84" s="29"/>
      <c r="E84" s="21"/>
      <c r="F84" s="30"/>
      <c r="G84" s="31"/>
      <c r="H84" s="21"/>
      <c r="I84" s="24"/>
      <c r="J84" s="25"/>
      <c r="K84" s="21"/>
      <c r="L84" s="34"/>
    </row>
    <row r="85" spans="1:12" ht="17.100000000000001" customHeight="1">
      <c r="A85" s="17"/>
      <c r="B85" s="27"/>
      <c r="C85" s="28"/>
      <c r="D85" s="29"/>
      <c r="E85" s="21"/>
      <c r="F85" s="30"/>
      <c r="G85" s="31"/>
      <c r="H85" s="21"/>
      <c r="I85" s="24"/>
      <c r="J85" s="25"/>
      <c r="K85" s="21"/>
      <c r="L85" s="34"/>
    </row>
    <row r="86" spans="1:12" ht="17.100000000000001" customHeight="1">
      <c r="A86" s="17"/>
      <c r="B86" s="27"/>
      <c r="C86" s="28"/>
      <c r="D86" s="29"/>
      <c r="E86" s="21"/>
      <c r="F86" s="30"/>
      <c r="G86" s="31"/>
      <c r="H86" s="21"/>
      <c r="I86" s="24"/>
      <c r="J86" s="25"/>
      <c r="K86" s="21"/>
      <c r="L86" s="34"/>
    </row>
    <row r="87" spans="1:12" ht="17.100000000000001" customHeight="1">
      <c r="A87" s="17"/>
      <c r="B87" s="27"/>
      <c r="C87" s="28"/>
      <c r="D87" s="29"/>
      <c r="E87" s="21"/>
      <c r="F87" s="30"/>
      <c r="G87" s="31"/>
      <c r="H87" s="21"/>
      <c r="I87" s="24"/>
      <c r="J87" s="25"/>
      <c r="K87" s="21"/>
      <c r="L87" s="34"/>
    </row>
    <row r="88" spans="1:12" ht="17.100000000000001" customHeight="1">
      <c r="A88" s="17"/>
      <c r="B88" s="27"/>
      <c r="C88" s="28"/>
      <c r="D88" s="29"/>
      <c r="E88" s="21"/>
      <c r="F88" s="30"/>
      <c r="G88" s="31"/>
      <c r="H88" s="21"/>
      <c r="I88" s="24"/>
      <c r="J88" s="25"/>
      <c r="K88" s="21"/>
      <c r="L88" s="34"/>
    </row>
    <row r="89" spans="1:12" ht="17.100000000000001" customHeight="1">
      <c r="A89" s="17"/>
      <c r="B89" s="27"/>
      <c r="C89" s="28"/>
      <c r="D89" s="29"/>
      <c r="E89" s="21"/>
      <c r="F89" s="30"/>
      <c r="G89" s="31"/>
      <c r="H89" s="21"/>
      <c r="I89" s="24"/>
      <c r="J89" s="25"/>
      <c r="K89" s="21"/>
      <c r="L89" s="34"/>
    </row>
    <row r="90" spans="1:12" ht="17.100000000000001" customHeight="1">
      <c r="A90" s="17"/>
      <c r="B90" s="27"/>
      <c r="C90" s="28"/>
      <c r="D90" s="29"/>
      <c r="E90" s="21"/>
      <c r="F90" s="30"/>
      <c r="G90" s="31"/>
      <c r="H90" s="21"/>
      <c r="I90" s="24"/>
      <c r="J90" s="25"/>
      <c r="K90" s="21"/>
      <c r="L90" s="34"/>
    </row>
    <row r="91" spans="1:12" ht="17.100000000000001" customHeight="1">
      <c r="A91" s="17"/>
      <c r="B91" s="27"/>
      <c r="C91" s="28"/>
      <c r="D91" s="29"/>
      <c r="E91" s="21"/>
      <c r="F91" s="30"/>
      <c r="G91" s="31"/>
      <c r="H91" s="21"/>
      <c r="I91" s="24"/>
      <c r="J91" s="25"/>
      <c r="K91" s="21"/>
      <c r="L91" s="34"/>
    </row>
    <row r="92" spans="1:12" ht="17.100000000000001" customHeight="1">
      <c r="A92" s="17"/>
      <c r="B92" s="27"/>
      <c r="C92" s="28"/>
      <c r="D92" s="29"/>
      <c r="E92" s="21"/>
      <c r="F92" s="30"/>
      <c r="G92" s="31"/>
      <c r="H92" s="21"/>
      <c r="I92" s="24"/>
      <c r="J92" s="25"/>
      <c r="K92" s="21"/>
      <c r="L92" s="34"/>
    </row>
    <row r="93" spans="1:12" ht="17.100000000000001" customHeight="1">
      <c r="A93" s="17"/>
      <c r="B93" s="27"/>
      <c r="C93" s="28"/>
      <c r="D93" s="29"/>
      <c r="E93" s="21"/>
      <c r="F93" s="30"/>
      <c r="G93" s="31"/>
      <c r="H93" s="21"/>
      <c r="I93" s="24"/>
      <c r="J93" s="25"/>
      <c r="K93" s="21"/>
      <c r="L93" s="34"/>
    </row>
    <row r="94" spans="1:12" ht="17.100000000000001" customHeight="1">
      <c r="A94" s="17"/>
      <c r="B94" s="27"/>
      <c r="C94" s="28"/>
      <c r="D94" s="29"/>
      <c r="E94" s="21"/>
      <c r="F94" s="30"/>
      <c r="G94" s="31"/>
      <c r="H94" s="21"/>
      <c r="I94" s="24"/>
      <c r="J94" s="25"/>
      <c r="K94" s="21"/>
      <c r="L94" s="34"/>
    </row>
    <row r="95" spans="1:12" ht="17.100000000000001" customHeight="1">
      <c r="A95" s="17"/>
      <c r="B95" s="27"/>
      <c r="C95" s="28"/>
      <c r="D95" s="29"/>
      <c r="E95" s="21"/>
      <c r="F95" s="30"/>
      <c r="G95" s="31"/>
      <c r="H95" s="21"/>
      <c r="I95" s="24"/>
      <c r="J95" s="25"/>
      <c r="K95" s="21"/>
      <c r="L95" s="34"/>
    </row>
    <row r="96" spans="1:12" ht="17.100000000000001" customHeight="1">
      <c r="A96" s="17"/>
      <c r="B96" s="27"/>
      <c r="C96" s="28"/>
      <c r="D96" s="29"/>
      <c r="E96" s="21"/>
      <c r="F96" s="30"/>
      <c r="G96" s="31"/>
      <c r="H96" s="21"/>
      <c r="I96" s="24"/>
      <c r="J96" s="25"/>
      <c r="K96" s="21"/>
      <c r="L96" s="34"/>
    </row>
    <row r="97" spans="1:12" ht="17.100000000000001" customHeight="1">
      <c r="A97" s="17"/>
      <c r="B97" s="27"/>
      <c r="C97" s="28"/>
      <c r="D97" s="29"/>
      <c r="E97" s="21"/>
      <c r="F97" s="30"/>
      <c r="G97" s="31"/>
      <c r="H97" s="21"/>
      <c r="I97" s="24"/>
      <c r="J97" s="25"/>
      <c r="K97" s="21"/>
      <c r="L97" s="34"/>
    </row>
    <row r="98" spans="1:12" ht="17.100000000000001" customHeight="1">
      <c r="A98" s="17"/>
      <c r="B98" s="27"/>
      <c r="C98" s="28"/>
      <c r="D98" s="29"/>
      <c r="E98" s="21"/>
      <c r="F98" s="30"/>
      <c r="G98" s="31"/>
      <c r="H98" s="21"/>
      <c r="I98" s="24"/>
      <c r="J98" s="25"/>
      <c r="K98" s="21"/>
      <c r="L98" s="34"/>
    </row>
    <row r="99" spans="1:12" ht="17.100000000000001" customHeight="1">
      <c r="A99" s="17"/>
      <c r="B99" s="27"/>
      <c r="C99" s="28"/>
      <c r="D99" s="29"/>
      <c r="E99" s="21"/>
      <c r="F99" s="30"/>
      <c r="G99" s="31"/>
      <c r="H99" s="21"/>
      <c r="I99" s="24"/>
      <c r="J99" s="25"/>
      <c r="K99" s="21"/>
      <c r="L99" s="34"/>
    </row>
    <row r="100" spans="1:12" ht="17.100000000000001" customHeight="1">
      <c r="A100" s="17"/>
      <c r="B100" s="27"/>
      <c r="C100" s="28"/>
      <c r="D100" s="29"/>
      <c r="E100" s="21"/>
      <c r="F100" s="30"/>
      <c r="G100" s="31"/>
      <c r="H100" s="21"/>
      <c r="I100" s="24"/>
      <c r="J100" s="25"/>
      <c r="K100" s="21"/>
      <c r="L100" s="34"/>
    </row>
    <row r="101" spans="1:12" ht="17.100000000000001" customHeight="1">
      <c r="A101" s="17"/>
      <c r="B101" s="27"/>
      <c r="C101" s="28"/>
      <c r="D101" s="29"/>
      <c r="E101" s="21"/>
      <c r="F101" s="30"/>
      <c r="G101" s="31"/>
      <c r="H101" s="21"/>
      <c r="I101" s="24"/>
      <c r="J101" s="25"/>
      <c r="K101" s="21"/>
      <c r="L101" s="34"/>
    </row>
    <row r="102" spans="1:12" ht="17.100000000000001" customHeight="1">
      <c r="A102" s="17"/>
      <c r="B102" s="27"/>
      <c r="C102" s="28"/>
      <c r="D102" s="29"/>
      <c r="E102" s="21"/>
      <c r="F102" s="30"/>
      <c r="G102" s="31"/>
      <c r="H102" s="21"/>
      <c r="I102" s="24"/>
      <c r="J102" s="25"/>
      <c r="K102" s="21"/>
      <c r="L102" s="34"/>
    </row>
    <row r="103" spans="1:12" ht="17.100000000000001" customHeight="1">
      <c r="A103" s="17"/>
      <c r="B103" s="27"/>
      <c r="C103" s="28"/>
      <c r="D103" s="29"/>
      <c r="E103" s="21"/>
      <c r="F103" s="30"/>
      <c r="G103" s="31"/>
      <c r="H103" s="21"/>
      <c r="I103" s="24"/>
      <c r="J103" s="25"/>
      <c r="K103" s="21"/>
      <c r="L103" s="34"/>
    </row>
    <row r="104" spans="1:12" ht="17.100000000000001" customHeight="1">
      <c r="A104" s="17"/>
      <c r="B104" s="27"/>
      <c r="C104" s="28"/>
      <c r="D104" s="29"/>
      <c r="E104" s="21"/>
      <c r="F104" s="30"/>
      <c r="G104" s="31"/>
      <c r="H104" s="21"/>
      <c r="I104" s="24"/>
      <c r="J104" s="25"/>
      <c r="K104" s="21"/>
      <c r="L104" s="34"/>
    </row>
    <row r="105" spans="1:12" ht="17.100000000000001" customHeight="1">
      <c r="A105" s="17"/>
      <c r="B105" s="27"/>
      <c r="C105" s="28"/>
      <c r="D105" s="29"/>
      <c r="E105" s="21"/>
      <c r="F105" s="30"/>
      <c r="G105" s="31"/>
      <c r="H105" s="21"/>
      <c r="I105" s="24"/>
      <c r="J105" s="25"/>
      <c r="K105" s="21"/>
      <c r="L105" s="34"/>
    </row>
    <row r="106" spans="1:12" ht="17.100000000000001" customHeight="1">
      <c r="A106" s="17"/>
      <c r="B106" s="27"/>
      <c r="C106" s="28"/>
      <c r="D106" s="29"/>
      <c r="E106" s="21"/>
      <c r="F106" s="30"/>
      <c r="G106" s="31"/>
      <c r="H106" s="21"/>
      <c r="I106" s="24"/>
      <c r="J106" s="25"/>
      <c r="K106" s="21"/>
      <c r="L106" s="34"/>
    </row>
    <row r="107" spans="1:12" ht="17.100000000000001" customHeight="1">
      <c r="A107" s="17"/>
      <c r="B107" s="27"/>
      <c r="C107" s="28"/>
      <c r="D107" s="29"/>
      <c r="E107" s="21"/>
      <c r="F107" s="30"/>
      <c r="G107" s="31"/>
      <c r="H107" s="21"/>
      <c r="I107" s="24"/>
      <c r="J107" s="25"/>
      <c r="K107" s="21"/>
      <c r="L107" s="34"/>
    </row>
    <row r="108" spans="1:12" ht="17.100000000000001" customHeight="1">
      <c r="A108" s="17"/>
      <c r="B108" s="27"/>
      <c r="C108" s="28"/>
      <c r="D108" s="29"/>
      <c r="E108" s="21"/>
      <c r="F108" s="30"/>
      <c r="G108" s="31"/>
      <c r="H108" s="21"/>
      <c r="I108" s="24"/>
      <c r="J108" s="25"/>
      <c r="K108" s="21"/>
      <c r="L108" s="34"/>
    </row>
    <row r="109" spans="1:12" ht="17.100000000000001" customHeight="1">
      <c r="A109" s="17"/>
      <c r="B109" s="27"/>
      <c r="C109" s="28"/>
      <c r="D109" s="29"/>
      <c r="E109" s="21"/>
      <c r="F109" s="30"/>
      <c r="G109" s="31"/>
      <c r="H109" s="21"/>
      <c r="I109" s="24"/>
      <c r="J109" s="25"/>
      <c r="K109" s="21"/>
      <c r="L109" s="34"/>
    </row>
    <row r="110" spans="1:12" ht="17.100000000000001" customHeight="1">
      <c r="A110" s="17"/>
      <c r="B110" s="27"/>
      <c r="C110" s="28"/>
      <c r="D110" s="29"/>
      <c r="E110" s="21"/>
      <c r="F110" s="30"/>
      <c r="G110" s="31"/>
      <c r="H110" s="21"/>
      <c r="I110" s="24"/>
      <c r="J110" s="25"/>
      <c r="K110" s="21"/>
      <c r="L110" s="34"/>
    </row>
    <row r="111" spans="1:12" ht="17.100000000000001" customHeight="1">
      <c r="A111" s="17"/>
      <c r="B111" s="27"/>
      <c r="C111" s="28"/>
      <c r="D111" s="29"/>
      <c r="E111" s="21"/>
      <c r="F111" s="30"/>
      <c r="G111" s="31"/>
      <c r="H111" s="21"/>
      <c r="I111" s="24"/>
      <c r="J111" s="25"/>
      <c r="K111" s="21"/>
      <c r="L111" s="34"/>
    </row>
    <row r="112" spans="1:12" ht="17.100000000000001" customHeight="1">
      <c r="A112" s="17"/>
      <c r="B112" s="27"/>
      <c r="C112" s="28"/>
      <c r="D112" s="29"/>
      <c r="E112" s="21"/>
      <c r="F112" s="30"/>
      <c r="G112" s="31"/>
      <c r="H112" s="21"/>
      <c r="I112" s="24"/>
      <c r="J112" s="25"/>
      <c r="K112" s="21"/>
      <c r="L112" s="34"/>
    </row>
    <row r="113" spans="1:12" ht="17.100000000000001" customHeight="1">
      <c r="A113" s="17"/>
      <c r="B113" s="27"/>
      <c r="C113" s="28"/>
      <c r="D113" s="29"/>
      <c r="E113" s="21"/>
      <c r="F113" s="30"/>
      <c r="G113" s="31"/>
      <c r="H113" s="21"/>
      <c r="I113" s="24"/>
      <c r="J113" s="25"/>
      <c r="K113" s="21"/>
      <c r="L113" s="34"/>
    </row>
    <row r="114" spans="1:12" ht="17.100000000000001" customHeight="1">
      <c r="A114" s="17"/>
      <c r="B114" s="27"/>
      <c r="C114" s="28"/>
      <c r="D114" s="29"/>
      <c r="E114" s="21"/>
      <c r="F114" s="30"/>
      <c r="G114" s="31"/>
      <c r="H114" s="21"/>
      <c r="I114" s="24"/>
      <c r="J114" s="25"/>
      <c r="K114" s="21"/>
      <c r="L114" s="34"/>
    </row>
    <row r="115" spans="1:12" ht="17.100000000000001" customHeight="1">
      <c r="A115" s="17"/>
      <c r="B115" s="27"/>
      <c r="C115" s="28"/>
      <c r="D115" s="29"/>
      <c r="E115" s="21"/>
      <c r="F115" s="30"/>
      <c r="G115" s="31"/>
      <c r="H115" s="21"/>
      <c r="I115" s="24"/>
      <c r="J115" s="25"/>
      <c r="K115" s="21"/>
      <c r="L115" s="34"/>
    </row>
    <row r="116" spans="1:12" ht="17.100000000000001" customHeight="1">
      <c r="A116" s="17"/>
      <c r="B116" s="27"/>
      <c r="C116" s="28"/>
      <c r="D116" s="29"/>
      <c r="E116" s="21"/>
      <c r="F116" s="30"/>
      <c r="G116" s="31"/>
      <c r="H116" s="21"/>
      <c r="I116" s="24"/>
      <c r="J116" s="25"/>
      <c r="K116" s="21"/>
      <c r="L116" s="34"/>
    </row>
    <row r="117" spans="1:12" ht="17.100000000000001" customHeight="1">
      <c r="A117" s="17"/>
      <c r="B117" s="27"/>
      <c r="C117" s="28"/>
      <c r="D117" s="29"/>
      <c r="E117" s="21"/>
      <c r="F117" s="30"/>
      <c r="G117" s="31"/>
      <c r="H117" s="21"/>
      <c r="I117" s="24"/>
      <c r="J117" s="25"/>
      <c r="K117" s="21"/>
      <c r="L117" s="34"/>
    </row>
    <row r="118" spans="1:12" ht="17.100000000000001" customHeight="1">
      <c r="A118" s="17"/>
      <c r="B118" s="27"/>
      <c r="C118" s="28"/>
      <c r="D118" s="29"/>
      <c r="E118" s="21"/>
      <c r="F118" s="30"/>
      <c r="G118" s="31"/>
      <c r="H118" s="21"/>
      <c r="I118" s="24"/>
      <c r="J118" s="25"/>
      <c r="K118" s="21"/>
      <c r="L118" s="34"/>
    </row>
    <row r="119" spans="1:12" ht="17.100000000000001" customHeight="1">
      <c r="A119" s="17"/>
      <c r="B119" s="27"/>
      <c r="C119" s="28"/>
      <c r="D119" s="29"/>
      <c r="E119" s="21"/>
      <c r="F119" s="30"/>
      <c r="G119" s="31"/>
      <c r="H119" s="21"/>
      <c r="I119" s="24"/>
      <c r="J119" s="25"/>
      <c r="K119" s="21"/>
      <c r="L119" s="34"/>
    </row>
    <row r="120" spans="1:12" ht="17.100000000000001" customHeight="1">
      <c r="A120" s="17"/>
      <c r="B120" s="27"/>
      <c r="C120" s="28"/>
      <c r="D120" s="29"/>
      <c r="E120" s="21"/>
      <c r="F120" s="30"/>
      <c r="G120" s="31"/>
      <c r="H120" s="21"/>
      <c r="I120" s="24"/>
      <c r="J120" s="25"/>
      <c r="K120" s="21"/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>
    <tabColor rgb="FF7030A0"/>
    <pageSetUpPr fitToPage="1"/>
  </sheetPr>
  <dimension ref="A1:M120"/>
  <sheetViews>
    <sheetView topLeftCell="A22" zoomScaleNormal="100" zoomScaleSheetLayoutView="100" workbookViewId="0">
      <selection activeCell="K29" sqref="K29"/>
    </sheetView>
  </sheetViews>
  <sheetFormatPr defaultColWidth="9.140625" defaultRowHeight="15"/>
  <cols>
    <col min="1" max="1" width="13.85546875" style="1" customWidth="1"/>
    <col min="2" max="2" width="16.85546875" style="80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5703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81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82"/>
      <c r="C8" s="10"/>
      <c r="D8" s="10" t="s">
        <v>216</v>
      </c>
      <c r="F8" s="10"/>
      <c r="G8" s="10"/>
      <c r="H8" s="38"/>
      <c r="I8" s="9" t="s">
        <v>7</v>
      </c>
      <c r="J8" s="10"/>
      <c r="K8" s="10" t="s">
        <v>217</v>
      </c>
      <c r="L8" s="11"/>
    </row>
    <row r="9" spans="1:13" ht="15" customHeight="1">
      <c r="A9" s="12" t="s">
        <v>9</v>
      </c>
      <c r="D9" s="10" t="s">
        <v>216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83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7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8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9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8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126</v>
      </c>
      <c r="J14" s="25">
        <v>32.119999999999997</v>
      </c>
      <c r="K14" s="21">
        <f>J14*I14</f>
        <v>4047.12</v>
      </c>
      <c r="L14" s="26"/>
    </row>
    <row r="15" spans="1:13" ht="17.100000000000001" customHeight="1">
      <c r="A15" s="17">
        <v>45299</v>
      </c>
      <c r="B15" s="77" t="s">
        <v>570</v>
      </c>
      <c r="C15" s="28"/>
      <c r="D15" s="29"/>
      <c r="E15" s="21"/>
      <c r="F15" s="30">
        <v>1</v>
      </c>
      <c r="G15" s="31">
        <f t="shared" ref="G15:G26" si="0">J14</f>
        <v>32.119999999999997</v>
      </c>
      <c r="H15" s="21">
        <f t="shared" ref="H15:H26" si="1">G15*F15</f>
        <v>32.119999999999997</v>
      </c>
      <c r="I15" s="87">
        <f t="shared" ref="I15:I26" si="2">+I14+C15-F15</f>
        <v>125</v>
      </c>
      <c r="J15" s="40">
        <f t="shared" ref="J15:J26" si="3">ROUND(((K14+E15)-H15)/I15,2)</f>
        <v>32.119999999999997</v>
      </c>
      <c r="K15" s="89">
        <f t="shared" ref="K15:K26" si="4">ROUND(I15*J15,2)</f>
        <v>4015</v>
      </c>
      <c r="L15" s="34"/>
      <c r="M15" s="167" t="s">
        <v>582</v>
      </c>
    </row>
    <row r="16" spans="1:13" ht="17.100000000000001" customHeight="1">
      <c r="A16" s="194">
        <v>45309</v>
      </c>
      <c r="B16" s="229" t="s">
        <v>572</v>
      </c>
      <c r="C16" s="196"/>
      <c r="D16" s="197"/>
      <c r="E16" s="198"/>
      <c r="F16" s="199">
        <v>2</v>
      </c>
      <c r="G16" s="208">
        <f t="shared" si="0"/>
        <v>32.119999999999997</v>
      </c>
      <c r="H16" s="198">
        <f t="shared" si="1"/>
        <v>64.239999999999995</v>
      </c>
      <c r="I16" s="209">
        <f t="shared" si="2"/>
        <v>123</v>
      </c>
      <c r="J16" s="202">
        <f t="shared" si="3"/>
        <v>32.119999999999997</v>
      </c>
      <c r="K16" s="211">
        <f t="shared" si="4"/>
        <v>3950.76</v>
      </c>
      <c r="L16" s="204"/>
      <c r="M16" s="205" t="s">
        <v>624</v>
      </c>
    </row>
    <row r="17" spans="1:13" ht="17.100000000000001" customHeight="1">
      <c r="A17" s="17">
        <v>45345</v>
      </c>
      <c r="B17" s="78" t="s">
        <v>580</v>
      </c>
      <c r="C17" s="19"/>
      <c r="D17" s="20"/>
      <c r="E17" s="21"/>
      <c r="F17" s="22">
        <v>2</v>
      </c>
      <c r="G17" s="23">
        <f t="shared" si="0"/>
        <v>32.119999999999997</v>
      </c>
      <c r="H17" s="21">
        <f t="shared" si="1"/>
        <v>64.239999999999995</v>
      </c>
      <c r="I17" s="24">
        <f t="shared" si="2"/>
        <v>121</v>
      </c>
      <c r="J17" s="174">
        <f t="shared" si="3"/>
        <v>32.119999999999997</v>
      </c>
      <c r="K17" s="21">
        <f t="shared" si="4"/>
        <v>3886.52</v>
      </c>
      <c r="L17" s="26"/>
      <c r="M17" s="165" t="s">
        <v>692</v>
      </c>
    </row>
    <row r="18" spans="1:13" ht="17.100000000000001" customHeight="1">
      <c r="A18" s="194">
        <v>45345</v>
      </c>
      <c r="B18" s="222" t="s">
        <v>583</v>
      </c>
      <c r="C18" s="196"/>
      <c r="D18" s="197"/>
      <c r="E18" s="198"/>
      <c r="F18" s="199">
        <v>2</v>
      </c>
      <c r="G18" s="208">
        <f t="shared" si="0"/>
        <v>32.119999999999997</v>
      </c>
      <c r="H18" s="198">
        <f t="shared" si="1"/>
        <v>64.239999999999995</v>
      </c>
      <c r="I18" s="201">
        <f t="shared" si="2"/>
        <v>119</v>
      </c>
      <c r="J18" s="202">
        <f t="shared" si="3"/>
        <v>32.119999999999997</v>
      </c>
      <c r="K18" s="203">
        <f t="shared" si="4"/>
        <v>3822.28</v>
      </c>
      <c r="L18" s="204"/>
      <c r="M18" s="205" t="s">
        <v>695</v>
      </c>
    </row>
    <row r="19" spans="1:13" ht="17.100000000000001" customHeight="1">
      <c r="A19" s="17">
        <v>45357</v>
      </c>
      <c r="B19" s="79" t="s">
        <v>577</v>
      </c>
      <c r="C19" s="19"/>
      <c r="D19" s="20"/>
      <c r="E19" s="21"/>
      <c r="F19" s="22">
        <v>1</v>
      </c>
      <c r="G19" s="23">
        <f t="shared" si="0"/>
        <v>32.119999999999997</v>
      </c>
      <c r="H19" s="21">
        <f t="shared" si="1"/>
        <v>32.119999999999997</v>
      </c>
      <c r="I19" s="24">
        <f t="shared" si="2"/>
        <v>118</v>
      </c>
      <c r="J19" s="174">
        <f t="shared" si="3"/>
        <v>32.119999999999997</v>
      </c>
      <c r="K19" s="21">
        <f t="shared" si="4"/>
        <v>3790.16</v>
      </c>
      <c r="L19" s="26"/>
      <c r="M19" s="167" t="s">
        <v>734</v>
      </c>
    </row>
    <row r="20" spans="1:13" ht="17.100000000000001" customHeight="1">
      <c r="A20" s="194">
        <v>45362</v>
      </c>
      <c r="B20" s="222" t="s">
        <v>572</v>
      </c>
      <c r="C20" s="196"/>
      <c r="D20" s="197"/>
      <c r="E20" s="198"/>
      <c r="F20" s="199">
        <v>1</v>
      </c>
      <c r="G20" s="208">
        <f t="shared" si="0"/>
        <v>32.119999999999997</v>
      </c>
      <c r="H20" s="198">
        <f t="shared" si="1"/>
        <v>32.119999999999997</v>
      </c>
      <c r="I20" s="201">
        <f t="shared" si="2"/>
        <v>117</v>
      </c>
      <c r="J20" s="202">
        <f t="shared" si="3"/>
        <v>32.119999999999997</v>
      </c>
      <c r="K20" s="203">
        <f t="shared" si="4"/>
        <v>3758.04</v>
      </c>
      <c r="L20" s="204"/>
      <c r="M20" s="205" t="s">
        <v>746</v>
      </c>
    </row>
    <row r="21" spans="1:13" ht="17.100000000000001" customHeight="1">
      <c r="A21" s="300">
        <v>45439</v>
      </c>
      <c r="B21" s="333" t="s">
        <v>572</v>
      </c>
      <c r="C21" s="302"/>
      <c r="D21" s="303"/>
      <c r="E21" s="304"/>
      <c r="F21" s="305">
        <v>1</v>
      </c>
      <c r="G21" s="306">
        <f t="shared" si="0"/>
        <v>32.119999999999997</v>
      </c>
      <c r="H21" s="304">
        <f t="shared" si="1"/>
        <v>32.119999999999997</v>
      </c>
      <c r="I21" s="307">
        <f t="shared" si="2"/>
        <v>116</v>
      </c>
      <c r="J21" s="308">
        <f t="shared" si="3"/>
        <v>32.119999999999997</v>
      </c>
      <c r="K21" s="304">
        <f t="shared" si="4"/>
        <v>3725.92</v>
      </c>
      <c r="L21" s="309"/>
      <c r="M21" s="310" t="s">
        <v>956</v>
      </c>
    </row>
    <row r="22" spans="1:13" ht="17.100000000000001" customHeight="1">
      <c r="A22" s="17">
        <v>45463</v>
      </c>
      <c r="B22" s="79" t="s">
        <v>570</v>
      </c>
      <c r="C22" s="19"/>
      <c r="D22" s="20"/>
      <c r="E22" s="21"/>
      <c r="F22" s="22">
        <v>1</v>
      </c>
      <c r="G22" s="23">
        <f t="shared" si="0"/>
        <v>32.119999999999997</v>
      </c>
      <c r="H22" s="21">
        <f t="shared" si="1"/>
        <v>32.119999999999997</v>
      </c>
      <c r="I22" s="24">
        <f t="shared" si="2"/>
        <v>115</v>
      </c>
      <c r="J22" s="174">
        <f t="shared" si="3"/>
        <v>32.119999999999997</v>
      </c>
      <c r="K22" s="21">
        <f t="shared" si="4"/>
        <v>3693.8</v>
      </c>
      <c r="L22" s="26"/>
      <c r="M22" s="165" t="s">
        <v>996</v>
      </c>
    </row>
    <row r="23" spans="1:13" ht="17.100000000000001" customHeight="1">
      <c r="A23" s="17">
        <v>45467</v>
      </c>
      <c r="B23" s="77" t="s">
        <v>572</v>
      </c>
      <c r="C23" s="28"/>
      <c r="D23" s="29"/>
      <c r="E23" s="21"/>
      <c r="F23" s="30">
        <v>1</v>
      </c>
      <c r="G23" s="31">
        <f t="shared" si="0"/>
        <v>32.119999999999997</v>
      </c>
      <c r="H23" s="21">
        <f t="shared" si="1"/>
        <v>32.119999999999997</v>
      </c>
      <c r="I23" s="32">
        <f t="shared" si="2"/>
        <v>114</v>
      </c>
      <c r="J23" s="40">
        <f t="shared" si="3"/>
        <v>32.119999999999997</v>
      </c>
      <c r="K23" s="33">
        <f t="shared" si="4"/>
        <v>3661.68</v>
      </c>
      <c r="L23" s="34"/>
      <c r="M23" s="165" t="s">
        <v>1002</v>
      </c>
    </row>
    <row r="24" spans="1:13" ht="17.100000000000001" customHeight="1">
      <c r="A24" s="194">
        <v>45469</v>
      </c>
      <c r="B24" s="222" t="s">
        <v>574</v>
      </c>
      <c r="C24" s="196"/>
      <c r="D24" s="197"/>
      <c r="E24" s="198"/>
      <c r="F24" s="199">
        <v>1</v>
      </c>
      <c r="G24" s="208">
        <f t="shared" si="0"/>
        <v>32.119999999999997</v>
      </c>
      <c r="H24" s="198">
        <f t="shared" si="1"/>
        <v>32.119999999999997</v>
      </c>
      <c r="I24" s="201">
        <f t="shared" si="2"/>
        <v>113</v>
      </c>
      <c r="J24" s="202">
        <f t="shared" si="3"/>
        <v>32.119999999999997</v>
      </c>
      <c r="K24" s="203">
        <f t="shared" si="4"/>
        <v>3629.56</v>
      </c>
      <c r="L24" s="204"/>
      <c r="M24" s="205" t="s">
        <v>1011</v>
      </c>
    </row>
    <row r="25" spans="1:13" ht="17.100000000000001" customHeight="1">
      <c r="A25" s="17">
        <v>45488</v>
      </c>
      <c r="B25" s="79" t="s">
        <v>605</v>
      </c>
      <c r="C25" s="19"/>
      <c r="D25" s="20"/>
      <c r="E25" s="21"/>
      <c r="F25" s="22">
        <v>1</v>
      </c>
      <c r="G25" s="23">
        <f t="shared" si="0"/>
        <v>32.119999999999997</v>
      </c>
      <c r="H25" s="21">
        <f t="shared" si="1"/>
        <v>32.119999999999997</v>
      </c>
      <c r="I25" s="24">
        <f t="shared" si="2"/>
        <v>112</v>
      </c>
      <c r="J25" s="174">
        <f t="shared" si="3"/>
        <v>32.119999999999997</v>
      </c>
      <c r="K25" s="21">
        <f t="shared" si="4"/>
        <v>3597.44</v>
      </c>
      <c r="L25" s="26"/>
      <c r="M25" s="165" t="s">
        <v>1071</v>
      </c>
    </row>
    <row r="26" spans="1:13" ht="17.100000000000001" customHeight="1">
      <c r="A26" s="17">
        <v>45490</v>
      </c>
      <c r="B26" s="77" t="s">
        <v>605</v>
      </c>
      <c r="C26" s="28"/>
      <c r="D26" s="29"/>
      <c r="E26" s="21"/>
      <c r="F26" s="30">
        <v>90</v>
      </c>
      <c r="G26" s="31">
        <f t="shared" si="0"/>
        <v>32.119999999999997</v>
      </c>
      <c r="H26" s="21">
        <f t="shared" si="1"/>
        <v>2890.7999999999997</v>
      </c>
      <c r="I26" s="32">
        <f t="shared" si="2"/>
        <v>22</v>
      </c>
      <c r="J26" s="40">
        <f t="shared" si="3"/>
        <v>32.119999999999997</v>
      </c>
      <c r="K26" s="33">
        <f t="shared" si="4"/>
        <v>706.64</v>
      </c>
      <c r="L26" s="34"/>
      <c r="M26" s="165" t="s">
        <v>1080</v>
      </c>
    </row>
    <row r="27" spans="1:13" ht="17.100000000000001" customHeight="1">
      <c r="A27" s="17">
        <v>45510</v>
      </c>
      <c r="B27" s="77" t="s">
        <v>580</v>
      </c>
      <c r="C27" s="28"/>
      <c r="D27" s="29"/>
      <c r="E27" s="21"/>
      <c r="F27" s="30">
        <v>2</v>
      </c>
      <c r="G27" s="31">
        <f>J26</f>
        <v>32.119999999999997</v>
      </c>
      <c r="H27" s="21">
        <f>G27*F27</f>
        <v>64.239999999999995</v>
      </c>
      <c r="I27" s="32">
        <f>+I26+C27-F27</f>
        <v>20</v>
      </c>
      <c r="J27" s="40">
        <f>ROUND(((K26+E27)-H27)/I27,2)</f>
        <v>32.119999999999997</v>
      </c>
      <c r="K27" s="33">
        <f>ROUND(I27*J27,2)</f>
        <v>642.4</v>
      </c>
      <c r="L27" s="34"/>
      <c r="M27" s="165" t="s">
        <v>1138</v>
      </c>
    </row>
    <row r="28" spans="1:13" ht="17.100000000000001" customHeight="1">
      <c r="A28" s="17">
        <v>45505</v>
      </c>
      <c r="B28" s="77" t="s">
        <v>570</v>
      </c>
      <c r="C28" s="28"/>
      <c r="D28" s="29"/>
      <c r="E28" s="21"/>
      <c r="F28" s="30">
        <v>2</v>
      </c>
      <c r="G28" s="31">
        <f>J27</f>
        <v>32.119999999999997</v>
      </c>
      <c r="H28" s="21">
        <f>G28*F28</f>
        <v>64.239999999999995</v>
      </c>
      <c r="I28" s="32">
        <f>+I27+C28-F28</f>
        <v>18</v>
      </c>
      <c r="J28" s="40">
        <f>ROUND(((K27+E28)-H28)/I28,2)</f>
        <v>32.119999999999997</v>
      </c>
      <c r="K28" s="33">
        <f>ROUND(I28*J28,2)</f>
        <v>578.16</v>
      </c>
      <c r="L28" s="34"/>
      <c r="M28" s="165" t="s">
        <v>1173</v>
      </c>
    </row>
    <row r="29" spans="1:13" ht="17.100000000000001" customHeight="1">
      <c r="A29" s="17">
        <v>45519</v>
      </c>
      <c r="B29" s="77" t="s">
        <v>572</v>
      </c>
      <c r="C29" s="28"/>
      <c r="D29" s="29"/>
      <c r="E29" s="21"/>
      <c r="F29" s="30">
        <v>1</v>
      </c>
      <c r="G29" s="31">
        <f>J28</f>
        <v>32.119999999999997</v>
      </c>
      <c r="H29" s="21">
        <f>G29*F29</f>
        <v>32.119999999999997</v>
      </c>
      <c r="I29" s="32">
        <f>+I28+C29-F29</f>
        <v>17</v>
      </c>
      <c r="J29" s="40">
        <f>ROUND(((K28+E29)-H29)/I29,2)</f>
        <v>32.119999999999997</v>
      </c>
      <c r="K29" s="33">
        <f>ROUND(I29*J29,2)</f>
        <v>546.04</v>
      </c>
      <c r="L29" s="34"/>
      <c r="M29" s="165" t="s">
        <v>1185</v>
      </c>
    </row>
    <row r="30" spans="1:13" ht="17.100000000000001" customHeight="1">
      <c r="A30" s="17"/>
      <c r="B30" s="77"/>
      <c r="C30" s="28"/>
      <c r="D30" s="29"/>
      <c r="E30" s="21"/>
      <c r="F30" s="30"/>
      <c r="G30" s="31"/>
      <c r="H30" s="21"/>
      <c r="I30" s="32">
        <f t="shared" ref="I30:I72" si="5">+I29+C30-F30</f>
        <v>17</v>
      </c>
      <c r="J30" s="40">
        <f t="shared" ref="J30:J72" si="6">ROUND(((K29+E30)-H30)/I30,2)</f>
        <v>32.119999999999997</v>
      </c>
      <c r="K30" s="33">
        <f t="shared" ref="K30:K72" si="7">ROUND(I30*J30,2)</f>
        <v>546.04</v>
      </c>
      <c r="L30" s="34"/>
    </row>
    <row r="31" spans="1:13" ht="17.100000000000001" customHeight="1">
      <c r="A31" s="17"/>
      <c r="B31" s="77"/>
      <c r="C31" s="28"/>
      <c r="D31" s="29"/>
      <c r="E31" s="21"/>
      <c r="F31" s="30"/>
      <c r="G31" s="31"/>
      <c r="H31" s="21"/>
      <c r="I31" s="32">
        <f t="shared" si="5"/>
        <v>17</v>
      </c>
      <c r="J31" s="40">
        <f t="shared" si="6"/>
        <v>32.119999999999997</v>
      </c>
      <c r="K31" s="33">
        <f t="shared" si="7"/>
        <v>546.04</v>
      </c>
      <c r="L31" s="34"/>
    </row>
    <row r="32" spans="1:13" ht="17.100000000000001" customHeight="1">
      <c r="A32" s="17"/>
      <c r="B32" s="77"/>
      <c r="C32" s="28"/>
      <c r="D32" s="29"/>
      <c r="E32" s="21"/>
      <c r="F32" s="30"/>
      <c r="G32" s="31"/>
      <c r="H32" s="21"/>
      <c r="I32" s="32">
        <f t="shared" si="5"/>
        <v>17</v>
      </c>
      <c r="J32" s="40">
        <f t="shared" si="6"/>
        <v>32.119999999999997</v>
      </c>
      <c r="K32" s="33">
        <f t="shared" si="7"/>
        <v>546.04</v>
      </c>
      <c r="L32" s="34"/>
    </row>
    <row r="33" spans="1:12" ht="17.100000000000001" customHeight="1">
      <c r="A33" s="17"/>
      <c r="B33" s="77"/>
      <c r="C33" s="28"/>
      <c r="D33" s="29"/>
      <c r="E33" s="21"/>
      <c r="F33" s="30"/>
      <c r="G33" s="31"/>
      <c r="H33" s="21"/>
      <c r="I33" s="32">
        <f t="shared" si="5"/>
        <v>17</v>
      </c>
      <c r="J33" s="40">
        <f t="shared" si="6"/>
        <v>32.119999999999997</v>
      </c>
      <c r="K33" s="33">
        <f t="shared" si="7"/>
        <v>546.04</v>
      </c>
      <c r="L33" s="34"/>
    </row>
    <row r="34" spans="1:12" ht="17.100000000000001" customHeight="1">
      <c r="A34" s="17"/>
      <c r="B34" s="77"/>
      <c r="C34" s="28"/>
      <c r="D34" s="29"/>
      <c r="E34" s="21"/>
      <c r="F34" s="30"/>
      <c r="G34" s="31"/>
      <c r="H34" s="21"/>
      <c r="I34" s="32">
        <f t="shared" si="5"/>
        <v>17</v>
      </c>
      <c r="J34" s="40">
        <f t="shared" si="6"/>
        <v>32.119999999999997</v>
      </c>
      <c r="K34" s="33">
        <f t="shared" si="7"/>
        <v>546.04</v>
      </c>
      <c r="L34" s="34"/>
    </row>
    <row r="35" spans="1:12" ht="17.100000000000001" customHeight="1">
      <c r="A35" s="17"/>
      <c r="B35" s="77"/>
      <c r="C35" s="28"/>
      <c r="D35" s="29"/>
      <c r="E35" s="21"/>
      <c r="F35" s="30"/>
      <c r="G35" s="31"/>
      <c r="H35" s="21"/>
      <c r="I35" s="32">
        <f t="shared" si="5"/>
        <v>17</v>
      </c>
      <c r="J35" s="40">
        <f t="shared" si="6"/>
        <v>32.119999999999997</v>
      </c>
      <c r="K35" s="33">
        <f t="shared" si="7"/>
        <v>546.04</v>
      </c>
      <c r="L35" s="34"/>
    </row>
    <row r="36" spans="1:12" ht="17.100000000000001" customHeight="1">
      <c r="A36" s="17"/>
      <c r="B36" s="77"/>
      <c r="C36" s="28"/>
      <c r="D36" s="29"/>
      <c r="E36" s="21"/>
      <c r="F36" s="30"/>
      <c r="G36" s="31"/>
      <c r="H36" s="21"/>
      <c r="I36" s="32">
        <f t="shared" si="5"/>
        <v>17</v>
      </c>
      <c r="J36" s="40">
        <f t="shared" si="6"/>
        <v>32.119999999999997</v>
      </c>
      <c r="K36" s="33">
        <f t="shared" si="7"/>
        <v>546.04</v>
      </c>
      <c r="L36" s="34"/>
    </row>
    <row r="37" spans="1:12" ht="17.100000000000001" customHeight="1">
      <c r="A37" s="17"/>
      <c r="B37" s="77"/>
      <c r="C37" s="28"/>
      <c r="D37" s="29"/>
      <c r="E37" s="21"/>
      <c r="F37" s="30"/>
      <c r="G37" s="31"/>
      <c r="H37" s="21"/>
      <c r="I37" s="32">
        <f t="shared" si="5"/>
        <v>17</v>
      </c>
      <c r="J37" s="40">
        <f t="shared" si="6"/>
        <v>32.119999999999997</v>
      </c>
      <c r="K37" s="33">
        <f t="shared" si="7"/>
        <v>546.04</v>
      </c>
      <c r="L37" s="34"/>
    </row>
    <row r="38" spans="1:12" ht="17.100000000000001" customHeight="1">
      <c r="A38" s="17"/>
      <c r="B38" s="77"/>
      <c r="C38" s="28"/>
      <c r="D38" s="29"/>
      <c r="E38" s="21"/>
      <c r="F38" s="30"/>
      <c r="G38" s="31"/>
      <c r="H38" s="21"/>
      <c r="I38" s="32">
        <f t="shared" si="5"/>
        <v>17</v>
      </c>
      <c r="J38" s="40">
        <f t="shared" si="6"/>
        <v>32.119999999999997</v>
      </c>
      <c r="K38" s="33">
        <f t="shared" si="7"/>
        <v>546.04</v>
      </c>
      <c r="L38" s="34"/>
    </row>
    <row r="39" spans="1:12" ht="17.100000000000001" customHeight="1">
      <c r="A39" s="17"/>
      <c r="B39" s="77"/>
      <c r="C39" s="28"/>
      <c r="D39" s="29"/>
      <c r="E39" s="21"/>
      <c r="F39" s="30"/>
      <c r="G39" s="31"/>
      <c r="H39" s="21"/>
      <c r="I39" s="32">
        <f t="shared" si="5"/>
        <v>17</v>
      </c>
      <c r="J39" s="40">
        <f t="shared" si="6"/>
        <v>32.119999999999997</v>
      </c>
      <c r="K39" s="33">
        <f t="shared" si="7"/>
        <v>546.04</v>
      </c>
      <c r="L39" s="34"/>
    </row>
    <row r="40" spans="1:12" ht="17.100000000000001" customHeight="1">
      <c r="A40" s="17"/>
      <c r="B40" s="77"/>
      <c r="C40" s="28"/>
      <c r="D40" s="29"/>
      <c r="E40" s="21"/>
      <c r="F40" s="30"/>
      <c r="G40" s="31"/>
      <c r="H40" s="21"/>
      <c r="I40" s="32">
        <f t="shared" si="5"/>
        <v>17</v>
      </c>
      <c r="J40" s="40">
        <f t="shared" si="6"/>
        <v>32.119999999999997</v>
      </c>
      <c r="K40" s="33">
        <f t="shared" si="7"/>
        <v>546.04</v>
      </c>
      <c r="L40" s="34"/>
    </row>
    <row r="41" spans="1:12" ht="17.100000000000001" customHeight="1">
      <c r="A41" s="17"/>
      <c r="B41" s="77"/>
      <c r="C41" s="28"/>
      <c r="D41" s="29"/>
      <c r="E41" s="21"/>
      <c r="F41" s="30"/>
      <c r="G41" s="31"/>
      <c r="H41" s="21"/>
      <c r="I41" s="32">
        <f t="shared" si="5"/>
        <v>17</v>
      </c>
      <c r="J41" s="40">
        <f t="shared" si="6"/>
        <v>32.119999999999997</v>
      </c>
      <c r="K41" s="33">
        <f t="shared" si="7"/>
        <v>546.04</v>
      </c>
      <c r="L41" s="34"/>
    </row>
    <row r="42" spans="1:12" ht="17.100000000000001" customHeight="1">
      <c r="A42" s="17"/>
      <c r="B42" s="77"/>
      <c r="C42" s="28"/>
      <c r="D42" s="29"/>
      <c r="E42" s="21"/>
      <c r="F42" s="30"/>
      <c r="G42" s="31"/>
      <c r="H42" s="21"/>
      <c r="I42" s="32">
        <f t="shared" si="5"/>
        <v>17</v>
      </c>
      <c r="J42" s="40">
        <f t="shared" si="6"/>
        <v>32.119999999999997</v>
      </c>
      <c r="K42" s="33">
        <f t="shared" si="7"/>
        <v>546.04</v>
      </c>
      <c r="L42" s="34"/>
    </row>
    <row r="43" spans="1:12" ht="17.100000000000001" customHeight="1">
      <c r="A43" s="17"/>
      <c r="B43" s="77"/>
      <c r="C43" s="28"/>
      <c r="D43" s="29"/>
      <c r="E43" s="21"/>
      <c r="F43" s="30"/>
      <c r="G43" s="31"/>
      <c r="H43" s="21"/>
      <c r="I43" s="32">
        <f t="shared" si="5"/>
        <v>17</v>
      </c>
      <c r="J43" s="40">
        <f t="shared" si="6"/>
        <v>32.119999999999997</v>
      </c>
      <c r="K43" s="33">
        <f t="shared" si="7"/>
        <v>546.04</v>
      </c>
      <c r="L43" s="34"/>
    </row>
    <row r="44" spans="1:12" ht="17.100000000000001" customHeight="1">
      <c r="A44" s="17"/>
      <c r="B44" s="77"/>
      <c r="C44" s="28"/>
      <c r="D44" s="29"/>
      <c r="E44" s="21"/>
      <c r="F44" s="30"/>
      <c r="G44" s="31"/>
      <c r="H44" s="21"/>
      <c r="I44" s="32">
        <f t="shared" si="5"/>
        <v>17</v>
      </c>
      <c r="J44" s="40">
        <f t="shared" si="6"/>
        <v>32.119999999999997</v>
      </c>
      <c r="K44" s="33">
        <f t="shared" si="7"/>
        <v>546.04</v>
      </c>
      <c r="L44" s="34"/>
    </row>
    <row r="45" spans="1:12" ht="17.100000000000001" customHeight="1">
      <c r="A45" s="17"/>
      <c r="B45" s="77"/>
      <c r="C45" s="28"/>
      <c r="D45" s="29"/>
      <c r="E45" s="21"/>
      <c r="F45" s="30"/>
      <c r="G45" s="31"/>
      <c r="H45" s="21"/>
      <c r="I45" s="32">
        <f t="shared" si="5"/>
        <v>17</v>
      </c>
      <c r="J45" s="40">
        <f t="shared" si="6"/>
        <v>32.119999999999997</v>
      </c>
      <c r="K45" s="33">
        <f t="shared" si="7"/>
        <v>546.04</v>
      </c>
      <c r="L45" s="34"/>
    </row>
    <row r="46" spans="1:12" ht="17.100000000000001" customHeight="1">
      <c r="A46" s="17"/>
      <c r="B46" s="77"/>
      <c r="C46" s="28"/>
      <c r="D46" s="29"/>
      <c r="E46" s="21"/>
      <c r="F46" s="30"/>
      <c r="G46" s="31"/>
      <c r="H46" s="21"/>
      <c r="I46" s="32">
        <f t="shared" si="5"/>
        <v>17</v>
      </c>
      <c r="J46" s="40">
        <f t="shared" si="6"/>
        <v>32.119999999999997</v>
      </c>
      <c r="K46" s="33">
        <f t="shared" si="7"/>
        <v>546.04</v>
      </c>
      <c r="L46" s="34"/>
    </row>
    <row r="47" spans="1:12" ht="17.100000000000001" customHeight="1">
      <c r="A47" s="17"/>
      <c r="B47" s="77"/>
      <c r="C47" s="28"/>
      <c r="D47" s="29"/>
      <c r="E47" s="21"/>
      <c r="F47" s="30"/>
      <c r="G47" s="31"/>
      <c r="H47" s="21"/>
      <c r="I47" s="32">
        <f t="shared" si="5"/>
        <v>17</v>
      </c>
      <c r="J47" s="40">
        <f t="shared" si="6"/>
        <v>32.119999999999997</v>
      </c>
      <c r="K47" s="33">
        <f t="shared" si="7"/>
        <v>546.04</v>
      </c>
      <c r="L47" s="34"/>
    </row>
    <row r="48" spans="1:12" ht="17.100000000000001" customHeight="1">
      <c r="A48" s="17"/>
      <c r="B48" s="77"/>
      <c r="C48" s="28"/>
      <c r="D48" s="29"/>
      <c r="E48" s="21"/>
      <c r="F48" s="30"/>
      <c r="G48" s="31"/>
      <c r="H48" s="21"/>
      <c r="I48" s="32">
        <f t="shared" si="5"/>
        <v>17</v>
      </c>
      <c r="J48" s="40">
        <f t="shared" si="6"/>
        <v>32.119999999999997</v>
      </c>
      <c r="K48" s="33">
        <f t="shared" si="7"/>
        <v>546.04</v>
      </c>
      <c r="L48" s="34"/>
    </row>
    <row r="49" spans="1:12" ht="17.100000000000001" customHeight="1">
      <c r="A49" s="17"/>
      <c r="B49" s="77"/>
      <c r="C49" s="28"/>
      <c r="D49" s="29"/>
      <c r="E49" s="21"/>
      <c r="F49" s="30"/>
      <c r="G49" s="31"/>
      <c r="H49" s="21"/>
      <c r="I49" s="32">
        <f t="shared" si="5"/>
        <v>17</v>
      </c>
      <c r="J49" s="40">
        <f t="shared" si="6"/>
        <v>32.119999999999997</v>
      </c>
      <c r="K49" s="33">
        <f t="shared" si="7"/>
        <v>546.04</v>
      </c>
      <c r="L49" s="34"/>
    </row>
    <row r="50" spans="1:12" ht="17.100000000000001" customHeight="1">
      <c r="A50" s="17"/>
      <c r="B50" s="77"/>
      <c r="C50" s="28"/>
      <c r="D50" s="29"/>
      <c r="E50" s="21"/>
      <c r="F50" s="30"/>
      <c r="G50" s="31"/>
      <c r="H50" s="21"/>
      <c r="I50" s="32">
        <f t="shared" si="5"/>
        <v>17</v>
      </c>
      <c r="J50" s="40">
        <f t="shared" si="6"/>
        <v>32.119999999999997</v>
      </c>
      <c r="K50" s="33">
        <f t="shared" si="7"/>
        <v>546.04</v>
      </c>
      <c r="L50" s="34"/>
    </row>
    <row r="51" spans="1:12" ht="17.100000000000001" customHeight="1">
      <c r="A51" s="17"/>
      <c r="B51" s="77"/>
      <c r="C51" s="28"/>
      <c r="D51" s="29"/>
      <c r="E51" s="21"/>
      <c r="F51" s="30"/>
      <c r="G51" s="31"/>
      <c r="H51" s="21"/>
      <c r="I51" s="32">
        <f t="shared" si="5"/>
        <v>17</v>
      </c>
      <c r="J51" s="40">
        <f t="shared" si="6"/>
        <v>32.119999999999997</v>
      </c>
      <c r="K51" s="33">
        <f t="shared" si="7"/>
        <v>546.04</v>
      </c>
      <c r="L51" s="34"/>
    </row>
    <row r="52" spans="1:12" ht="17.100000000000001" customHeight="1">
      <c r="A52" s="17"/>
      <c r="B52" s="77"/>
      <c r="C52" s="28"/>
      <c r="D52" s="29"/>
      <c r="E52" s="21"/>
      <c r="F52" s="30"/>
      <c r="G52" s="31"/>
      <c r="H52" s="21"/>
      <c r="I52" s="32">
        <f t="shared" si="5"/>
        <v>17</v>
      </c>
      <c r="J52" s="40">
        <f t="shared" si="6"/>
        <v>32.119999999999997</v>
      </c>
      <c r="K52" s="33">
        <f t="shared" si="7"/>
        <v>546.04</v>
      </c>
      <c r="L52" s="34"/>
    </row>
    <row r="53" spans="1:12" ht="17.100000000000001" customHeight="1">
      <c r="A53" s="17"/>
      <c r="B53" s="77"/>
      <c r="C53" s="28"/>
      <c r="D53" s="29"/>
      <c r="E53" s="21"/>
      <c r="F53" s="30"/>
      <c r="G53" s="31"/>
      <c r="H53" s="21"/>
      <c r="I53" s="32">
        <f t="shared" si="5"/>
        <v>17</v>
      </c>
      <c r="J53" s="40">
        <f t="shared" si="6"/>
        <v>32.119999999999997</v>
      </c>
      <c r="K53" s="33">
        <f t="shared" si="7"/>
        <v>546.04</v>
      </c>
      <c r="L53" s="34"/>
    </row>
    <row r="54" spans="1:12" ht="17.100000000000001" customHeight="1">
      <c r="A54" s="17"/>
      <c r="B54" s="77"/>
      <c r="C54" s="28"/>
      <c r="D54" s="29"/>
      <c r="E54" s="21"/>
      <c r="F54" s="30"/>
      <c r="G54" s="31"/>
      <c r="H54" s="21"/>
      <c r="I54" s="32">
        <f t="shared" si="5"/>
        <v>17</v>
      </c>
      <c r="J54" s="40">
        <f t="shared" si="6"/>
        <v>32.119999999999997</v>
      </c>
      <c r="K54" s="33">
        <f t="shared" si="7"/>
        <v>546.04</v>
      </c>
      <c r="L54" s="34"/>
    </row>
    <row r="55" spans="1:12" ht="17.100000000000001" customHeight="1">
      <c r="A55" s="17"/>
      <c r="B55" s="77"/>
      <c r="C55" s="28"/>
      <c r="D55" s="29"/>
      <c r="E55" s="21"/>
      <c r="F55" s="30"/>
      <c r="G55" s="31"/>
      <c r="H55" s="21"/>
      <c r="I55" s="32">
        <f t="shared" si="5"/>
        <v>17</v>
      </c>
      <c r="J55" s="40">
        <f t="shared" si="6"/>
        <v>32.119999999999997</v>
      </c>
      <c r="K55" s="33">
        <f t="shared" si="7"/>
        <v>546.04</v>
      </c>
      <c r="L55" s="34"/>
    </row>
    <row r="56" spans="1:12" ht="17.100000000000001" customHeight="1">
      <c r="A56" s="17"/>
      <c r="B56" s="77"/>
      <c r="C56" s="28"/>
      <c r="D56" s="29"/>
      <c r="E56" s="21"/>
      <c r="F56" s="30"/>
      <c r="G56" s="31"/>
      <c r="H56" s="21"/>
      <c r="I56" s="32">
        <f t="shared" si="5"/>
        <v>17</v>
      </c>
      <c r="J56" s="40">
        <f t="shared" si="6"/>
        <v>32.119999999999997</v>
      </c>
      <c r="K56" s="33">
        <f t="shared" si="7"/>
        <v>546.04</v>
      </c>
      <c r="L56" s="34"/>
    </row>
    <row r="57" spans="1:12" ht="17.100000000000001" customHeight="1">
      <c r="A57" s="17"/>
      <c r="B57" s="77"/>
      <c r="C57" s="28"/>
      <c r="D57" s="29"/>
      <c r="E57" s="21"/>
      <c r="F57" s="30"/>
      <c r="G57" s="31"/>
      <c r="H57" s="21"/>
      <c r="I57" s="32">
        <f t="shared" si="5"/>
        <v>17</v>
      </c>
      <c r="J57" s="40">
        <f t="shared" si="6"/>
        <v>32.119999999999997</v>
      </c>
      <c r="K57" s="33">
        <f t="shared" si="7"/>
        <v>546.04</v>
      </c>
      <c r="L57" s="34"/>
    </row>
    <row r="58" spans="1:12" ht="17.100000000000001" customHeight="1">
      <c r="A58" s="17"/>
      <c r="B58" s="77"/>
      <c r="C58" s="28"/>
      <c r="D58" s="29"/>
      <c r="E58" s="21"/>
      <c r="F58" s="30"/>
      <c r="G58" s="31"/>
      <c r="H58" s="21"/>
      <c r="I58" s="32">
        <f t="shared" si="5"/>
        <v>17</v>
      </c>
      <c r="J58" s="40">
        <f t="shared" si="6"/>
        <v>32.119999999999997</v>
      </c>
      <c r="K58" s="33">
        <f t="shared" si="7"/>
        <v>546.04</v>
      </c>
      <c r="L58" s="34"/>
    </row>
    <row r="59" spans="1:12" ht="17.100000000000001" customHeight="1">
      <c r="A59" s="17"/>
      <c r="B59" s="77"/>
      <c r="C59" s="28"/>
      <c r="D59" s="29"/>
      <c r="E59" s="21"/>
      <c r="F59" s="30"/>
      <c r="G59" s="31"/>
      <c r="H59" s="21"/>
      <c r="I59" s="32">
        <f t="shared" si="5"/>
        <v>17</v>
      </c>
      <c r="J59" s="40">
        <f t="shared" si="6"/>
        <v>32.119999999999997</v>
      </c>
      <c r="K59" s="33">
        <f t="shared" si="7"/>
        <v>546.04</v>
      </c>
      <c r="L59" s="34"/>
    </row>
    <row r="60" spans="1:12" ht="17.100000000000001" customHeight="1">
      <c r="A60" s="17"/>
      <c r="B60" s="77"/>
      <c r="C60" s="28"/>
      <c r="D60" s="29"/>
      <c r="E60" s="21"/>
      <c r="F60" s="30"/>
      <c r="G60" s="31"/>
      <c r="H60" s="21"/>
      <c r="I60" s="32">
        <f t="shared" si="5"/>
        <v>17</v>
      </c>
      <c r="J60" s="40">
        <f t="shared" si="6"/>
        <v>32.119999999999997</v>
      </c>
      <c r="K60" s="33">
        <f t="shared" si="7"/>
        <v>546.04</v>
      </c>
      <c r="L60" s="34"/>
    </row>
    <row r="61" spans="1:12" ht="17.100000000000001" customHeight="1">
      <c r="A61" s="17"/>
      <c r="B61" s="77"/>
      <c r="C61" s="28"/>
      <c r="D61" s="29"/>
      <c r="E61" s="21"/>
      <c r="F61" s="30"/>
      <c r="G61" s="31"/>
      <c r="H61" s="21"/>
      <c r="I61" s="32">
        <f t="shared" si="5"/>
        <v>17</v>
      </c>
      <c r="J61" s="40">
        <f t="shared" si="6"/>
        <v>32.119999999999997</v>
      </c>
      <c r="K61" s="33">
        <f t="shared" si="7"/>
        <v>546.04</v>
      </c>
      <c r="L61" s="34"/>
    </row>
    <row r="62" spans="1:12" ht="17.100000000000001" customHeight="1">
      <c r="A62" s="17"/>
      <c r="B62" s="77"/>
      <c r="C62" s="28"/>
      <c r="D62" s="29"/>
      <c r="E62" s="21"/>
      <c r="F62" s="30"/>
      <c r="G62" s="31"/>
      <c r="H62" s="21"/>
      <c r="I62" s="32">
        <f t="shared" si="5"/>
        <v>17</v>
      </c>
      <c r="J62" s="40">
        <f t="shared" si="6"/>
        <v>32.119999999999997</v>
      </c>
      <c r="K62" s="33">
        <f t="shared" si="7"/>
        <v>546.04</v>
      </c>
      <c r="L62" s="34"/>
    </row>
    <row r="63" spans="1:12" ht="17.100000000000001" customHeight="1">
      <c r="A63" s="17"/>
      <c r="B63" s="77"/>
      <c r="C63" s="28"/>
      <c r="D63" s="29"/>
      <c r="E63" s="21"/>
      <c r="F63" s="30"/>
      <c r="G63" s="31"/>
      <c r="H63" s="21"/>
      <c r="I63" s="32">
        <f t="shared" si="5"/>
        <v>17</v>
      </c>
      <c r="J63" s="40">
        <f t="shared" si="6"/>
        <v>32.119999999999997</v>
      </c>
      <c r="K63" s="33">
        <f t="shared" si="7"/>
        <v>546.04</v>
      </c>
      <c r="L63" s="34"/>
    </row>
    <row r="64" spans="1:12" ht="17.100000000000001" customHeight="1">
      <c r="A64" s="17"/>
      <c r="B64" s="77"/>
      <c r="C64" s="28"/>
      <c r="D64" s="29"/>
      <c r="E64" s="21"/>
      <c r="F64" s="30"/>
      <c r="G64" s="31"/>
      <c r="H64" s="21"/>
      <c r="I64" s="32">
        <f t="shared" si="5"/>
        <v>17</v>
      </c>
      <c r="J64" s="40">
        <f t="shared" si="6"/>
        <v>32.119999999999997</v>
      </c>
      <c r="K64" s="33">
        <f t="shared" si="7"/>
        <v>546.04</v>
      </c>
      <c r="L64" s="34"/>
    </row>
    <row r="65" spans="1:12" ht="17.100000000000001" customHeight="1">
      <c r="A65" s="17"/>
      <c r="B65" s="77"/>
      <c r="C65" s="28"/>
      <c r="D65" s="29"/>
      <c r="E65" s="21"/>
      <c r="F65" s="30"/>
      <c r="G65" s="31"/>
      <c r="H65" s="21"/>
      <c r="I65" s="32">
        <f t="shared" si="5"/>
        <v>17</v>
      </c>
      <c r="J65" s="40">
        <f t="shared" si="6"/>
        <v>32.119999999999997</v>
      </c>
      <c r="K65" s="33">
        <f t="shared" si="7"/>
        <v>546.04</v>
      </c>
      <c r="L65" s="34"/>
    </row>
    <row r="66" spans="1:12" ht="17.100000000000001" customHeight="1">
      <c r="A66" s="17"/>
      <c r="B66" s="77"/>
      <c r="C66" s="28"/>
      <c r="D66" s="29"/>
      <c r="E66" s="21"/>
      <c r="F66" s="30"/>
      <c r="G66" s="31"/>
      <c r="H66" s="21"/>
      <c r="I66" s="32">
        <f t="shared" si="5"/>
        <v>17</v>
      </c>
      <c r="J66" s="40">
        <f t="shared" si="6"/>
        <v>32.119999999999997</v>
      </c>
      <c r="K66" s="33">
        <f t="shared" si="7"/>
        <v>546.04</v>
      </c>
      <c r="L66" s="34"/>
    </row>
    <row r="67" spans="1:12" ht="17.100000000000001" customHeight="1">
      <c r="A67" s="17"/>
      <c r="B67" s="77"/>
      <c r="C67" s="28"/>
      <c r="D67" s="29"/>
      <c r="E67" s="21"/>
      <c r="F67" s="30"/>
      <c r="G67" s="31"/>
      <c r="H67" s="21"/>
      <c r="I67" s="32">
        <f t="shared" si="5"/>
        <v>17</v>
      </c>
      <c r="J67" s="40">
        <f t="shared" si="6"/>
        <v>32.119999999999997</v>
      </c>
      <c r="K67" s="33">
        <f t="shared" si="7"/>
        <v>546.04</v>
      </c>
      <c r="L67" s="34"/>
    </row>
    <row r="68" spans="1:12" ht="17.100000000000001" customHeight="1">
      <c r="A68" s="17"/>
      <c r="B68" s="77"/>
      <c r="C68" s="28"/>
      <c r="D68" s="29"/>
      <c r="E68" s="21"/>
      <c r="F68" s="30"/>
      <c r="G68" s="31"/>
      <c r="H68" s="21"/>
      <c r="I68" s="32">
        <f t="shared" si="5"/>
        <v>17</v>
      </c>
      <c r="J68" s="40">
        <f t="shared" si="6"/>
        <v>32.119999999999997</v>
      </c>
      <c r="K68" s="33">
        <f t="shared" si="7"/>
        <v>546.04</v>
      </c>
      <c r="L68" s="34"/>
    </row>
    <row r="69" spans="1:12" ht="17.100000000000001" customHeight="1">
      <c r="A69" s="17"/>
      <c r="B69" s="77"/>
      <c r="C69" s="28"/>
      <c r="D69" s="29"/>
      <c r="E69" s="21"/>
      <c r="F69" s="30"/>
      <c r="G69" s="31"/>
      <c r="H69" s="21"/>
      <c r="I69" s="32">
        <f t="shared" si="5"/>
        <v>17</v>
      </c>
      <c r="J69" s="40">
        <f t="shared" si="6"/>
        <v>32.119999999999997</v>
      </c>
      <c r="K69" s="33">
        <f t="shared" si="7"/>
        <v>546.04</v>
      </c>
      <c r="L69" s="34"/>
    </row>
    <row r="70" spans="1:12" ht="17.100000000000001" customHeight="1">
      <c r="A70" s="17"/>
      <c r="B70" s="77"/>
      <c r="C70" s="28"/>
      <c r="D70" s="29"/>
      <c r="E70" s="21"/>
      <c r="F70" s="30"/>
      <c r="G70" s="31"/>
      <c r="H70" s="21"/>
      <c r="I70" s="32">
        <f t="shared" si="5"/>
        <v>17</v>
      </c>
      <c r="J70" s="40">
        <f t="shared" si="6"/>
        <v>32.119999999999997</v>
      </c>
      <c r="K70" s="33">
        <f t="shared" si="7"/>
        <v>546.04</v>
      </c>
      <c r="L70" s="34"/>
    </row>
    <row r="71" spans="1:12" ht="17.100000000000001" customHeight="1">
      <c r="A71" s="17"/>
      <c r="B71" s="77"/>
      <c r="C71" s="28"/>
      <c r="D71" s="29"/>
      <c r="E71" s="21"/>
      <c r="F71" s="30"/>
      <c r="G71" s="31"/>
      <c r="H71" s="21"/>
      <c r="I71" s="32">
        <f t="shared" si="5"/>
        <v>17</v>
      </c>
      <c r="J71" s="40">
        <f t="shared" si="6"/>
        <v>32.119999999999997</v>
      </c>
      <c r="K71" s="33">
        <f t="shared" si="7"/>
        <v>546.04</v>
      </c>
      <c r="L71" s="34"/>
    </row>
    <row r="72" spans="1:12" ht="17.100000000000001" customHeight="1">
      <c r="A72" s="17"/>
      <c r="B72" s="77"/>
      <c r="C72" s="28"/>
      <c r="D72" s="29"/>
      <c r="E72" s="21"/>
      <c r="F72" s="30"/>
      <c r="G72" s="31"/>
      <c r="H72" s="21"/>
      <c r="I72" s="32">
        <f t="shared" si="5"/>
        <v>17</v>
      </c>
      <c r="J72" s="40">
        <f t="shared" si="6"/>
        <v>32.119999999999997</v>
      </c>
      <c r="K72" s="33">
        <f t="shared" si="7"/>
        <v>546.04</v>
      </c>
      <c r="L72" s="34"/>
    </row>
    <row r="73" spans="1:12">
      <c r="A73" s="17"/>
      <c r="B73" s="77"/>
      <c r="C73" s="28"/>
      <c r="D73" s="29"/>
      <c r="E73" s="21"/>
      <c r="F73" s="30"/>
      <c r="G73" s="31"/>
      <c r="H73" s="21"/>
      <c r="I73" s="32">
        <f t="shared" ref="I73:I120" si="8">+I72+C73-F73</f>
        <v>17</v>
      </c>
      <c r="J73" s="40">
        <f t="shared" ref="J73:J120" si="9">ROUND(((K72+E73)-H73)/I73,2)</f>
        <v>32.119999999999997</v>
      </c>
      <c r="K73" s="33">
        <f t="shared" ref="K73:K120" si="10">ROUND(I73*J73,2)</f>
        <v>546.04</v>
      </c>
      <c r="L73" s="34"/>
    </row>
    <row r="74" spans="1:12">
      <c r="A74" s="17"/>
      <c r="B74" s="77"/>
      <c r="C74" s="28"/>
      <c r="D74" s="29"/>
      <c r="E74" s="21"/>
      <c r="F74" s="30"/>
      <c r="G74" s="31"/>
      <c r="H74" s="21"/>
      <c r="I74" s="32">
        <f t="shared" si="8"/>
        <v>17</v>
      </c>
      <c r="J74" s="40">
        <f t="shared" si="9"/>
        <v>32.119999999999997</v>
      </c>
      <c r="K74" s="33">
        <f t="shared" si="10"/>
        <v>546.04</v>
      </c>
      <c r="L74" s="34"/>
    </row>
    <row r="75" spans="1:12">
      <c r="A75" s="17"/>
      <c r="B75" s="77"/>
      <c r="C75" s="28"/>
      <c r="D75" s="29"/>
      <c r="E75" s="21"/>
      <c r="F75" s="30"/>
      <c r="G75" s="31"/>
      <c r="H75" s="21"/>
      <c r="I75" s="32">
        <f t="shared" si="8"/>
        <v>17</v>
      </c>
      <c r="J75" s="40">
        <f t="shared" si="9"/>
        <v>32.119999999999997</v>
      </c>
      <c r="K75" s="33">
        <f t="shared" si="10"/>
        <v>546.04</v>
      </c>
      <c r="L75" s="34"/>
    </row>
    <row r="76" spans="1:12">
      <c r="A76" s="17"/>
      <c r="B76" s="77"/>
      <c r="C76" s="28"/>
      <c r="D76" s="29"/>
      <c r="E76" s="21"/>
      <c r="F76" s="30"/>
      <c r="G76" s="31"/>
      <c r="H76" s="21"/>
      <c r="I76" s="32">
        <f t="shared" si="8"/>
        <v>17</v>
      </c>
      <c r="J76" s="40">
        <f t="shared" si="9"/>
        <v>32.119999999999997</v>
      </c>
      <c r="K76" s="33">
        <f t="shared" si="10"/>
        <v>546.04</v>
      </c>
      <c r="L76" s="34"/>
    </row>
    <row r="77" spans="1:12">
      <c r="A77" s="17"/>
      <c r="B77" s="77"/>
      <c r="C77" s="28"/>
      <c r="D77" s="29"/>
      <c r="E77" s="21"/>
      <c r="F77" s="30"/>
      <c r="G77" s="31"/>
      <c r="H77" s="21"/>
      <c r="I77" s="32">
        <f t="shared" si="8"/>
        <v>17</v>
      </c>
      <c r="J77" s="40">
        <f t="shared" si="9"/>
        <v>32.119999999999997</v>
      </c>
      <c r="K77" s="33">
        <f t="shared" si="10"/>
        <v>546.04</v>
      </c>
      <c r="L77" s="34"/>
    </row>
    <row r="78" spans="1:12">
      <c r="A78" s="17"/>
      <c r="B78" s="77"/>
      <c r="C78" s="28"/>
      <c r="D78" s="29"/>
      <c r="E78" s="21"/>
      <c r="F78" s="30"/>
      <c r="G78" s="31"/>
      <c r="H78" s="21"/>
      <c r="I78" s="32">
        <f t="shared" si="8"/>
        <v>17</v>
      </c>
      <c r="J78" s="40">
        <f t="shared" si="9"/>
        <v>32.119999999999997</v>
      </c>
      <c r="K78" s="33">
        <f t="shared" si="10"/>
        <v>546.04</v>
      </c>
      <c r="L78" s="34"/>
    </row>
    <row r="79" spans="1:12">
      <c r="A79" s="17"/>
      <c r="B79" s="77"/>
      <c r="C79" s="28"/>
      <c r="D79" s="29"/>
      <c r="E79" s="21"/>
      <c r="F79" s="30"/>
      <c r="G79" s="31"/>
      <c r="H79" s="21"/>
      <c r="I79" s="32">
        <f t="shared" si="8"/>
        <v>17</v>
      </c>
      <c r="J79" s="40">
        <f t="shared" si="9"/>
        <v>32.119999999999997</v>
      </c>
      <c r="K79" s="33">
        <f t="shared" si="10"/>
        <v>546.04</v>
      </c>
      <c r="L79" s="34"/>
    </row>
    <row r="80" spans="1:12">
      <c r="A80" s="17"/>
      <c r="B80" s="77"/>
      <c r="C80" s="28"/>
      <c r="D80" s="29"/>
      <c r="E80" s="21"/>
      <c r="F80" s="30"/>
      <c r="G80" s="31"/>
      <c r="H80" s="21"/>
      <c r="I80" s="32">
        <f t="shared" si="8"/>
        <v>17</v>
      </c>
      <c r="J80" s="40">
        <f t="shared" si="9"/>
        <v>32.119999999999997</v>
      </c>
      <c r="K80" s="33">
        <f t="shared" si="10"/>
        <v>546.04</v>
      </c>
      <c r="L80" s="34"/>
    </row>
    <row r="81" spans="1:12">
      <c r="A81" s="17"/>
      <c r="B81" s="77"/>
      <c r="C81" s="28"/>
      <c r="D81" s="29"/>
      <c r="E81" s="21"/>
      <c r="F81" s="30"/>
      <c r="G81" s="31"/>
      <c r="H81" s="21"/>
      <c r="I81" s="32">
        <f t="shared" si="8"/>
        <v>17</v>
      </c>
      <c r="J81" s="40">
        <f t="shared" si="9"/>
        <v>32.119999999999997</v>
      </c>
      <c r="K81" s="33">
        <f t="shared" si="10"/>
        <v>546.04</v>
      </c>
      <c r="L81" s="34"/>
    </row>
    <row r="82" spans="1:12">
      <c r="A82" s="17"/>
      <c r="B82" s="77"/>
      <c r="C82" s="28"/>
      <c r="D82" s="29"/>
      <c r="E82" s="21"/>
      <c r="F82" s="30"/>
      <c r="G82" s="31"/>
      <c r="H82" s="21"/>
      <c r="I82" s="32">
        <f t="shared" si="8"/>
        <v>17</v>
      </c>
      <c r="J82" s="40">
        <f t="shared" si="9"/>
        <v>32.119999999999997</v>
      </c>
      <c r="K82" s="33">
        <f t="shared" si="10"/>
        <v>546.04</v>
      </c>
      <c r="L82" s="34"/>
    </row>
    <row r="83" spans="1:12">
      <c r="A83" s="17"/>
      <c r="B83" s="77"/>
      <c r="C83" s="28"/>
      <c r="D83" s="29"/>
      <c r="E83" s="21"/>
      <c r="F83" s="30"/>
      <c r="G83" s="31"/>
      <c r="H83" s="21"/>
      <c r="I83" s="32">
        <f t="shared" si="8"/>
        <v>17</v>
      </c>
      <c r="J83" s="40">
        <f t="shared" si="9"/>
        <v>32.119999999999997</v>
      </c>
      <c r="K83" s="33">
        <f t="shared" si="10"/>
        <v>546.04</v>
      </c>
      <c r="L83" s="34"/>
    </row>
    <row r="84" spans="1:12">
      <c r="A84" s="17"/>
      <c r="B84" s="77"/>
      <c r="C84" s="28"/>
      <c r="D84" s="29"/>
      <c r="E84" s="21"/>
      <c r="F84" s="30"/>
      <c r="G84" s="31"/>
      <c r="H84" s="21"/>
      <c r="I84" s="32">
        <f t="shared" si="8"/>
        <v>17</v>
      </c>
      <c r="J84" s="40">
        <f t="shared" si="9"/>
        <v>32.119999999999997</v>
      </c>
      <c r="K84" s="33">
        <f t="shared" si="10"/>
        <v>546.04</v>
      </c>
      <c r="L84" s="34"/>
    </row>
    <row r="85" spans="1:12">
      <c r="A85" s="17"/>
      <c r="B85" s="77"/>
      <c r="C85" s="28"/>
      <c r="D85" s="29"/>
      <c r="E85" s="21"/>
      <c r="F85" s="30"/>
      <c r="G85" s="31"/>
      <c r="H85" s="21"/>
      <c r="I85" s="32">
        <f t="shared" si="8"/>
        <v>17</v>
      </c>
      <c r="J85" s="40">
        <f t="shared" si="9"/>
        <v>32.119999999999997</v>
      </c>
      <c r="K85" s="33">
        <f t="shared" si="10"/>
        <v>546.04</v>
      </c>
      <c r="L85" s="34"/>
    </row>
    <row r="86" spans="1:12">
      <c r="A86" s="17"/>
      <c r="B86" s="77"/>
      <c r="C86" s="28"/>
      <c r="D86" s="29"/>
      <c r="E86" s="21"/>
      <c r="F86" s="30"/>
      <c r="G86" s="31"/>
      <c r="H86" s="21"/>
      <c r="I86" s="32">
        <f t="shared" si="8"/>
        <v>17</v>
      </c>
      <c r="J86" s="40">
        <f t="shared" si="9"/>
        <v>32.119999999999997</v>
      </c>
      <c r="K86" s="33">
        <f t="shared" si="10"/>
        <v>546.04</v>
      </c>
      <c r="L86" s="34"/>
    </row>
    <row r="87" spans="1:12">
      <c r="A87" s="17"/>
      <c r="B87" s="77"/>
      <c r="C87" s="28"/>
      <c r="D87" s="29"/>
      <c r="E87" s="21"/>
      <c r="F87" s="30"/>
      <c r="G87" s="31"/>
      <c r="H87" s="21"/>
      <c r="I87" s="32">
        <f t="shared" si="8"/>
        <v>17</v>
      </c>
      <c r="J87" s="40">
        <f t="shared" si="9"/>
        <v>32.119999999999997</v>
      </c>
      <c r="K87" s="33">
        <f t="shared" si="10"/>
        <v>546.04</v>
      </c>
      <c r="L87" s="34"/>
    </row>
    <row r="88" spans="1:12">
      <c r="A88" s="17"/>
      <c r="B88" s="77"/>
      <c r="C88" s="28"/>
      <c r="D88" s="29"/>
      <c r="E88" s="21"/>
      <c r="F88" s="30"/>
      <c r="G88" s="31"/>
      <c r="H88" s="21"/>
      <c r="I88" s="32">
        <f t="shared" si="8"/>
        <v>17</v>
      </c>
      <c r="J88" s="40">
        <f t="shared" si="9"/>
        <v>32.119999999999997</v>
      </c>
      <c r="K88" s="33">
        <f t="shared" si="10"/>
        <v>546.04</v>
      </c>
      <c r="L88" s="34"/>
    </row>
    <row r="89" spans="1:12">
      <c r="A89" s="17"/>
      <c r="B89" s="77"/>
      <c r="C89" s="28"/>
      <c r="D89" s="29"/>
      <c r="E89" s="21"/>
      <c r="F89" s="30"/>
      <c r="G89" s="31"/>
      <c r="H89" s="21"/>
      <c r="I89" s="32">
        <f t="shared" si="8"/>
        <v>17</v>
      </c>
      <c r="J89" s="40">
        <f t="shared" si="9"/>
        <v>32.119999999999997</v>
      </c>
      <c r="K89" s="33">
        <f t="shared" si="10"/>
        <v>546.04</v>
      </c>
      <c r="L89" s="34"/>
    </row>
    <row r="90" spans="1:12">
      <c r="A90" s="17"/>
      <c r="B90" s="77"/>
      <c r="C90" s="28"/>
      <c r="D90" s="29"/>
      <c r="E90" s="21"/>
      <c r="F90" s="30"/>
      <c r="G90" s="31"/>
      <c r="H90" s="21"/>
      <c r="I90" s="32">
        <f t="shared" si="8"/>
        <v>17</v>
      </c>
      <c r="J90" s="40">
        <f t="shared" si="9"/>
        <v>32.119999999999997</v>
      </c>
      <c r="K90" s="33">
        <f t="shared" si="10"/>
        <v>546.04</v>
      </c>
      <c r="L90" s="34"/>
    </row>
    <row r="91" spans="1:12">
      <c r="A91" s="17"/>
      <c r="B91" s="77"/>
      <c r="C91" s="28"/>
      <c r="D91" s="29"/>
      <c r="E91" s="21"/>
      <c r="F91" s="30"/>
      <c r="G91" s="31"/>
      <c r="H91" s="21"/>
      <c r="I91" s="32">
        <f t="shared" si="8"/>
        <v>17</v>
      </c>
      <c r="J91" s="40">
        <f t="shared" si="9"/>
        <v>32.119999999999997</v>
      </c>
      <c r="K91" s="33">
        <f t="shared" si="10"/>
        <v>546.04</v>
      </c>
      <c r="L91" s="34"/>
    </row>
    <row r="92" spans="1:12">
      <c r="A92" s="17"/>
      <c r="B92" s="77"/>
      <c r="C92" s="28"/>
      <c r="D92" s="29"/>
      <c r="E92" s="21"/>
      <c r="F92" s="30"/>
      <c r="G92" s="31"/>
      <c r="H92" s="21"/>
      <c r="I92" s="32">
        <f t="shared" si="8"/>
        <v>17</v>
      </c>
      <c r="J92" s="40">
        <f t="shared" si="9"/>
        <v>32.119999999999997</v>
      </c>
      <c r="K92" s="33">
        <f t="shared" si="10"/>
        <v>546.04</v>
      </c>
      <c r="L92" s="34"/>
    </row>
    <row r="93" spans="1:12">
      <c r="A93" s="17"/>
      <c r="B93" s="77"/>
      <c r="C93" s="28"/>
      <c r="D93" s="29"/>
      <c r="E93" s="21"/>
      <c r="F93" s="30"/>
      <c r="G93" s="31"/>
      <c r="H93" s="21"/>
      <c r="I93" s="32">
        <f t="shared" si="8"/>
        <v>17</v>
      </c>
      <c r="J93" s="40">
        <f t="shared" si="9"/>
        <v>32.119999999999997</v>
      </c>
      <c r="K93" s="33">
        <f t="shared" si="10"/>
        <v>546.04</v>
      </c>
      <c r="L93" s="34"/>
    </row>
    <row r="94" spans="1:12">
      <c r="A94" s="17"/>
      <c r="B94" s="77"/>
      <c r="C94" s="28"/>
      <c r="D94" s="29"/>
      <c r="E94" s="21"/>
      <c r="F94" s="30"/>
      <c r="G94" s="31"/>
      <c r="H94" s="21"/>
      <c r="I94" s="32">
        <f t="shared" si="8"/>
        <v>17</v>
      </c>
      <c r="J94" s="40">
        <f t="shared" si="9"/>
        <v>32.119999999999997</v>
      </c>
      <c r="K94" s="33">
        <f t="shared" si="10"/>
        <v>546.04</v>
      </c>
      <c r="L94" s="34"/>
    </row>
    <row r="95" spans="1:12">
      <c r="A95" s="17"/>
      <c r="B95" s="77"/>
      <c r="C95" s="28"/>
      <c r="D95" s="29"/>
      <c r="E95" s="21"/>
      <c r="F95" s="30"/>
      <c r="G95" s="31"/>
      <c r="H95" s="21"/>
      <c r="I95" s="32">
        <f t="shared" si="8"/>
        <v>17</v>
      </c>
      <c r="J95" s="40">
        <f t="shared" si="9"/>
        <v>32.119999999999997</v>
      </c>
      <c r="K95" s="33">
        <f t="shared" si="10"/>
        <v>546.04</v>
      </c>
      <c r="L95" s="34"/>
    </row>
    <row r="96" spans="1:12">
      <c r="A96" s="17"/>
      <c r="B96" s="77"/>
      <c r="C96" s="28"/>
      <c r="D96" s="29"/>
      <c r="E96" s="21"/>
      <c r="F96" s="30"/>
      <c r="G96" s="31"/>
      <c r="H96" s="21"/>
      <c r="I96" s="32">
        <f t="shared" si="8"/>
        <v>17</v>
      </c>
      <c r="J96" s="40">
        <f t="shared" si="9"/>
        <v>32.119999999999997</v>
      </c>
      <c r="K96" s="33">
        <f t="shared" si="10"/>
        <v>546.04</v>
      </c>
      <c r="L96" s="34"/>
    </row>
    <row r="97" spans="1:12">
      <c r="A97" s="17"/>
      <c r="B97" s="77"/>
      <c r="C97" s="28"/>
      <c r="D97" s="29"/>
      <c r="E97" s="21"/>
      <c r="F97" s="30"/>
      <c r="G97" s="31"/>
      <c r="H97" s="21"/>
      <c r="I97" s="32">
        <f t="shared" si="8"/>
        <v>17</v>
      </c>
      <c r="J97" s="40">
        <f t="shared" si="9"/>
        <v>32.119999999999997</v>
      </c>
      <c r="K97" s="33">
        <f t="shared" si="10"/>
        <v>546.04</v>
      </c>
      <c r="L97" s="34"/>
    </row>
    <row r="98" spans="1:12">
      <c r="A98" s="17"/>
      <c r="B98" s="77"/>
      <c r="C98" s="28"/>
      <c r="D98" s="29"/>
      <c r="E98" s="21"/>
      <c r="F98" s="30"/>
      <c r="G98" s="31"/>
      <c r="H98" s="21"/>
      <c r="I98" s="32">
        <f t="shared" si="8"/>
        <v>17</v>
      </c>
      <c r="J98" s="40">
        <f t="shared" si="9"/>
        <v>32.119999999999997</v>
      </c>
      <c r="K98" s="33">
        <f t="shared" si="10"/>
        <v>546.04</v>
      </c>
      <c r="L98" s="34"/>
    </row>
    <row r="99" spans="1:12">
      <c r="A99" s="17"/>
      <c r="B99" s="77"/>
      <c r="C99" s="28"/>
      <c r="D99" s="29"/>
      <c r="E99" s="21"/>
      <c r="F99" s="30"/>
      <c r="G99" s="31"/>
      <c r="H99" s="21"/>
      <c r="I99" s="32">
        <f t="shared" si="8"/>
        <v>17</v>
      </c>
      <c r="J99" s="40">
        <f t="shared" si="9"/>
        <v>32.119999999999997</v>
      </c>
      <c r="K99" s="33">
        <f t="shared" si="10"/>
        <v>546.04</v>
      </c>
      <c r="L99" s="34"/>
    </row>
    <row r="100" spans="1:12">
      <c r="A100" s="17"/>
      <c r="B100" s="77"/>
      <c r="C100" s="28"/>
      <c r="D100" s="29"/>
      <c r="E100" s="21"/>
      <c r="F100" s="30"/>
      <c r="G100" s="31"/>
      <c r="H100" s="21"/>
      <c r="I100" s="32">
        <f t="shared" si="8"/>
        <v>17</v>
      </c>
      <c r="J100" s="40">
        <f t="shared" si="9"/>
        <v>32.119999999999997</v>
      </c>
      <c r="K100" s="33">
        <f t="shared" si="10"/>
        <v>546.04</v>
      </c>
      <c r="L100" s="34"/>
    </row>
    <row r="101" spans="1:12">
      <c r="A101" s="17"/>
      <c r="B101" s="77"/>
      <c r="C101" s="28"/>
      <c r="D101" s="29"/>
      <c r="E101" s="21"/>
      <c r="F101" s="30"/>
      <c r="G101" s="31"/>
      <c r="H101" s="21"/>
      <c r="I101" s="32">
        <f t="shared" si="8"/>
        <v>17</v>
      </c>
      <c r="J101" s="40">
        <f t="shared" si="9"/>
        <v>32.119999999999997</v>
      </c>
      <c r="K101" s="33">
        <f t="shared" si="10"/>
        <v>546.04</v>
      </c>
      <c r="L101" s="34"/>
    </row>
    <row r="102" spans="1:12">
      <c r="A102" s="17"/>
      <c r="B102" s="77"/>
      <c r="C102" s="28"/>
      <c r="D102" s="29"/>
      <c r="E102" s="21"/>
      <c r="F102" s="30"/>
      <c r="G102" s="31"/>
      <c r="H102" s="21"/>
      <c r="I102" s="32">
        <f t="shared" si="8"/>
        <v>17</v>
      </c>
      <c r="J102" s="40">
        <f t="shared" si="9"/>
        <v>32.119999999999997</v>
      </c>
      <c r="K102" s="33">
        <f t="shared" si="10"/>
        <v>546.04</v>
      </c>
      <c r="L102" s="34"/>
    </row>
    <row r="103" spans="1:12">
      <c r="A103" s="17"/>
      <c r="B103" s="77"/>
      <c r="C103" s="28"/>
      <c r="D103" s="29"/>
      <c r="E103" s="21"/>
      <c r="F103" s="30"/>
      <c r="G103" s="31"/>
      <c r="H103" s="21"/>
      <c r="I103" s="32">
        <f t="shared" si="8"/>
        <v>17</v>
      </c>
      <c r="J103" s="40">
        <f t="shared" si="9"/>
        <v>32.119999999999997</v>
      </c>
      <c r="K103" s="33">
        <f t="shared" si="10"/>
        <v>546.04</v>
      </c>
      <c r="L103" s="34"/>
    </row>
    <row r="104" spans="1:12">
      <c r="A104" s="17"/>
      <c r="B104" s="77"/>
      <c r="C104" s="28"/>
      <c r="D104" s="29"/>
      <c r="E104" s="21"/>
      <c r="F104" s="30"/>
      <c r="G104" s="31"/>
      <c r="H104" s="21"/>
      <c r="I104" s="32">
        <f t="shared" si="8"/>
        <v>17</v>
      </c>
      <c r="J104" s="40">
        <f t="shared" si="9"/>
        <v>32.119999999999997</v>
      </c>
      <c r="K104" s="33">
        <f t="shared" si="10"/>
        <v>546.04</v>
      </c>
      <c r="L104" s="34"/>
    </row>
    <row r="105" spans="1:12">
      <c r="A105" s="17"/>
      <c r="B105" s="77"/>
      <c r="C105" s="28"/>
      <c r="D105" s="29"/>
      <c r="E105" s="21"/>
      <c r="F105" s="30"/>
      <c r="G105" s="31"/>
      <c r="H105" s="21"/>
      <c r="I105" s="32">
        <f t="shared" si="8"/>
        <v>17</v>
      </c>
      <c r="J105" s="40">
        <f t="shared" si="9"/>
        <v>32.119999999999997</v>
      </c>
      <c r="K105" s="33">
        <f t="shared" si="10"/>
        <v>546.04</v>
      </c>
      <c r="L105" s="34"/>
    </row>
    <row r="106" spans="1:12">
      <c r="A106" s="17"/>
      <c r="B106" s="77"/>
      <c r="C106" s="28"/>
      <c r="D106" s="29"/>
      <c r="E106" s="21"/>
      <c r="F106" s="30"/>
      <c r="G106" s="31"/>
      <c r="H106" s="21"/>
      <c r="I106" s="32">
        <f t="shared" si="8"/>
        <v>17</v>
      </c>
      <c r="J106" s="40">
        <f t="shared" si="9"/>
        <v>32.119999999999997</v>
      </c>
      <c r="K106" s="33">
        <f t="shared" si="10"/>
        <v>546.04</v>
      </c>
      <c r="L106" s="34"/>
    </row>
    <row r="107" spans="1:12">
      <c r="A107" s="17"/>
      <c r="B107" s="77"/>
      <c r="C107" s="28"/>
      <c r="D107" s="29"/>
      <c r="E107" s="21"/>
      <c r="F107" s="30"/>
      <c r="G107" s="31"/>
      <c r="H107" s="21"/>
      <c r="I107" s="32">
        <f t="shared" si="8"/>
        <v>17</v>
      </c>
      <c r="J107" s="40">
        <f t="shared" si="9"/>
        <v>32.119999999999997</v>
      </c>
      <c r="K107" s="33">
        <f t="shared" si="10"/>
        <v>546.04</v>
      </c>
      <c r="L107" s="34"/>
    </row>
    <row r="108" spans="1:12">
      <c r="A108" s="17"/>
      <c r="B108" s="77"/>
      <c r="C108" s="28"/>
      <c r="D108" s="29"/>
      <c r="E108" s="21"/>
      <c r="F108" s="30"/>
      <c r="G108" s="31"/>
      <c r="H108" s="21"/>
      <c r="I108" s="32">
        <f t="shared" si="8"/>
        <v>17</v>
      </c>
      <c r="J108" s="40">
        <f t="shared" si="9"/>
        <v>32.119999999999997</v>
      </c>
      <c r="K108" s="33">
        <f t="shared" si="10"/>
        <v>546.04</v>
      </c>
      <c r="L108" s="34"/>
    </row>
    <row r="109" spans="1:12">
      <c r="A109" s="17"/>
      <c r="B109" s="77"/>
      <c r="C109" s="28"/>
      <c r="D109" s="29"/>
      <c r="E109" s="21"/>
      <c r="F109" s="30"/>
      <c r="G109" s="31"/>
      <c r="H109" s="21"/>
      <c r="I109" s="32">
        <f t="shared" si="8"/>
        <v>17</v>
      </c>
      <c r="J109" s="40">
        <f t="shared" si="9"/>
        <v>32.119999999999997</v>
      </c>
      <c r="K109" s="33">
        <f t="shared" si="10"/>
        <v>546.04</v>
      </c>
      <c r="L109" s="34"/>
    </row>
    <row r="110" spans="1:12">
      <c r="A110" s="17"/>
      <c r="B110" s="77"/>
      <c r="C110" s="28"/>
      <c r="D110" s="29"/>
      <c r="E110" s="21"/>
      <c r="F110" s="30"/>
      <c r="G110" s="31"/>
      <c r="H110" s="21"/>
      <c r="I110" s="32">
        <f t="shared" si="8"/>
        <v>17</v>
      </c>
      <c r="J110" s="40">
        <f t="shared" si="9"/>
        <v>32.119999999999997</v>
      </c>
      <c r="K110" s="33">
        <f t="shared" si="10"/>
        <v>546.04</v>
      </c>
      <c r="L110" s="34"/>
    </row>
    <row r="111" spans="1:12">
      <c r="A111" s="17"/>
      <c r="B111" s="77"/>
      <c r="C111" s="28"/>
      <c r="D111" s="29"/>
      <c r="E111" s="21"/>
      <c r="F111" s="30"/>
      <c r="G111" s="31"/>
      <c r="H111" s="21"/>
      <c r="I111" s="32">
        <f t="shared" si="8"/>
        <v>17</v>
      </c>
      <c r="J111" s="40">
        <f t="shared" si="9"/>
        <v>32.119999999999997</v>
      </c>
      <c r="K111" s="33">
        <f t="shared" si="10"/>
        <v>546.04</v>
      </c>
      <c r="L111" s="34"/>
    </row>
    <row r="112" spans="1:12">
      <c r="A112" s="17"/>
      <c r="B112" s="77"/>
      <c r="C112" s="28"/>
      <c r="D112" s="29"/>
      <c r="E112" s="21"/>
      <c r="F112" s="30"/>
      <c r="G112" s="31"/>
      <c r="H112" s="21"/>
      <c r="I112" s="32">
        <f t="shared" si="8"/>
        <v>17</v>
      </c>
      <c r="J112" s="40">
        <f t="shared" si="9"/>
        <v>32.119999999999997</v>
      </c>
      <c r="K112" s="33">
        <f t="shared" si="10"/>
        <v>546.04</v>
      </c>
      <c r="L112" s="34"/>
    </row>
    <row r="113" spans="1:12">
      <c r="A113" s="17"/>
      <c r="B113" s="77"/>
      <c r="C113" s="28"/>
      <c r="D113" s="29"/>
      <c r="E113" s="21"/>
      <c r="F113" s="30"/>
      <c r="G113" s="31"/>
      <c r="H113" s="21"/>
      <c r="I113" s="32">
        <f t="shared" si="8"/>
        <v>17</v>
      </c>
      <c r="J113" s="40">
        <f t="shared" si="9"/>
        <v>32.119999999999997</v>
      </c>
      <c r="K113" s="33">
        <f t="shared" si="10"/>
        <v>546.04</v>
      </c>
      <c r="L113" s="34"/>
    </row>
    <row r="114" spans="1:12">
      <c r="A114" s="17"/>
      <c r="B114" s="77"/>
      <c r="C114" s="28"/>
      <c r="D114" s="29"/>
      <c r="E114" s="21"/>
      <c r="F114" s="30"/>
      <c r="G114" s="31"/>
      <c r="H114" s="21"/>
      <c r="I114" s="32">
        <f t="shared" si="8"/>
        <v>17</v>
      </c>
      <c r="J114" s="40">
        <f t="shared" si="9"/>
        <v>32.119999999999997</v>
      </c>
      <c r="K114" s="33">
        <f t="shared" si="10"/>
        <v>546.04</v>
      </c>
      <c r="L114" s="34"/>
    </row>
    <row r="115" spans="1:12">
      <c r="A115" s="17"/>
      <c r="B115" s="77"/>
      <c r="C115" s="28"/>
      <c r="D115" s="29"/>
      <c r="E115" s="21"/>
      <c r="F115" s="30"/>
      <c r="G115" s="31"/>
      <c r="H115" s="21"/>
      <c r="I115" s="32">
        <f t="shared" si="8"/>
        <v>17</v>
      </c>
      <c r="J115" s="40">
        <f t="shared" si="9"/>
        <v>32.119999999999997</v>
      </c>
      <c r="K115" s="33">
        <f t="shared" si="10"/>
        <v>546.04</v>
      </c>
      <c r="L115" s="34"/>
    </row>
    <row r="116" spans="1:12">
      <c r="A116" s="17"/>
      <c r="B116" s="77"/>
      <c r="C116" s="28"/>
      <c r="D116" s="29"/>
      <c r="E116" s="21"/>
      <c r="F116" s="30"/>
      <c r="G116" s="31"/>
      <c r="H116" s="21"/>
      <c r="I116" s="32">
        <f t="shared" si="8"/>
        <v>17</v>
      </c>
      <c r="J116" s="40">
        <f t="shared" si="9"/>
        <v>32.119999999999997</v>
      </c>
      <c r="K116" s="33">
        <f t="shared" si="10"/>
        <v>546.04</v>
      </c>
      <c r="L116" s="34"/>
    </row>
    <row r="117" spans="1:12">
      <c r="A117" s="17"/>
      <c r="B117" s="77"/>
      <c r="C117" s="28"/>
      <c r="D117" s="29"/>
      <c r="E117" s="21"/>
      <c r="F117" s="30"/>
      <c r="G117" s="31"/>
      <c r="H117" s="21"/>
      <c r="I117" s="32">
        <f t="shared" si="8"/>
        <v>17</v>
      </c>
      <c r="J117" s="40">
        <f t="shared" si="9"/>
        <v>32.119999999999997</v>
      </c>
      <c r="K117" s="33">
        <f t="shared" si="10"/>
        <v>546.04</v>
      </c>
      <c r="L117" s="34"/>
    </row>
    <row r="118" spans="1:12">
      <c r="A118" s="17"/>
      <c r="B118" s="77"/>
      <c r="C118" s="28"/>
      <c r="D118" s="29"/>
      <c r="E118" s="21"/>
      <c r="F118" s="30"/>
      <c r="G118" s="31"/>
      <c r="H118" s="21"/>
      <c r="I118" s="32">
        <f t="shared" si="8"/>
        <v>17</v>
      </c>
      <c r="J118" s="40">
        <f t="shared" si="9"/>
        <v>32.119999999999997</v>
      </c>
      <c r="K118" s="33">
        <f t="shared" si="10"/>
        <v>546.04</v>
      </c>
      <c r="L118" s="34"/>
    </row>
    <row r="119" spans="1:12">
      <c r="A119" s="17"/>
      <c r="B119" s="77"/>
      <c r="C119" s="28"/>
      <c r="D119" s="29"/>
      <c r="E119" s="21"/>
      <c r="F119" s="30"/>
      <c r="G119" s="31"/>
      <c r="H119" s="21"/>
      <c r="I119" s="32">
        <f t="shared" si="8"/>
        <v>17</v>
      </c>
      <c r="J119" s="40">
        <f t="shared" si="9"/>
        <v>32.119999999999997</v>
      </c>
      <c r="K119" s="33">
        <f t="shared" si="10"/>
        <v>546.04</v>
      </c>
      <c r="L119" s="34"/>
    </row>
    <row r="120" spans="1:12">
      <c r="A120" s="17"/>
      <c r="B120" s="77"/>
      <c r="C120" s="28"/>
      <c r="D120" s="29"/>
      <c r="E120" s="21"/>
      <c r="F120" s="30"/>
      <c r="G120" s="31"/>
      <c r="H120" s="21"/>
      <c r="I120" s="32">
        <f t="shared" si="8"/>
        <v>17</v>
      </c>
      <c r="J120" s="40">
        <f t="shared" si="9"/>
        <v>32.119999999999997</v>
      </c>
      <c r="K120" s="33">
        <f t="shared" si="10"/>
        <v>546.04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tabColor rgb="FF7030A0"/>
    <pageSetUpPr fitToPage="1"/>
  </sheetPr>
  <dimension ref="A1:T121"/>
  <sheetViews>
    <sheetView topLeftCell="A25"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85546875" style="165" customWidth="1"/>
    <col min="14" max="16384" width="9.140625" style="1"/>
  </cols>
  <sheetData>
    <row r="1" spans="1:20" ht="28.5" customHeight="1">
      <c r="K1" s="467" t="s">
        <v>0</v>
      </c>
      <c r="L1" s="467"/>
    </row>
    <row r="2" spans="1:20" ht="15" customHeight="1"/>
    <row r="3" spans="1:20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20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20" s="3" customFormat="1" ht="15" customHeight="1">
      <c r="B5" s="66"/>
      <c r="L5" s="4"/>
      <c r="M5" s="4"/>
    </row>
    <row r="6" spans="1:20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20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20" ht="15" customHeight="1" thickBot="1">
      <c r="A8" s="8" t="s">
        <v>5</v>
      </c>
      <c r="B8" s="67"/>
      <c r="C8" s="10"/>
      <c r="D8" s="10" t="s">
        <v>218</v>
      </c>
      <c r="F8" s="10"/>
      <c r="G8" s="10"/>
      <c r="H8" s="38"/>
      <c r="I8" s="9" t="s">
        <v>7</v>
      </c>
      <c r="J8" s="10"/>
      <c r="K8" s="10" t="s">
        <v>1152</v>
      </c>
      <c r="L8" s="11"/>
    </row>
    <row r="9" spans="1:20" ht="15" customHeight="1">
      <c r="A9" s="12" t="s">
        <v>9</v>
      </c>
      <c r="D9" s="10" t="s">
        <v>219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20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20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20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20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20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310</v>
      </c>
      <c r="J14" s="25">
        <v>38.39</v>
      </c>
      <c r="K14" s="21">
        <f>J14*I14</f>
        <v>11900.9</v>
      </c>
      <c r="L14" s="26"/>
      <c r="P14" s="55"/>
      <c r="Q14" s="60"/>
      <c r="R14" s="61"/>
      <c r="S14" s="62"/>
      <c r="T14" s="62"/>
    </row>
    <row r="15" spans="1:20" ht="17.100000000000001" customHeight="1">
      <c r="A15" s="17">
        <v>45309</v>
      </c>
      <c r="B15" s="36" t="s">
        <v>583</v>
      </c>
      <c r="C15" s="28"/>
      <c r="D15" s="29"/>
      <c r="E15" s="21"/>
      <c r="F15" s="30">
        <v>1</v>
      </c>
      <c r="G15" s="31">
        <f>J14</f>
        <v>38.39</v>
      </c>
      <c r="H15" s="21">
        <f>G15*F15</f>
        <v>38.39</v>
      </c>
      <c r="I15" s="32">
        <f>+I14+C15-F15</f>
        <v>309</v>
      </c>
      <c r="J15" s="40">
        <f>ROUND(((K14+E15)-H15)/I15,2)</f>
        <v>38.39</v>
      </c>
      <c r="K15" s="33">
        <f>ROUND(I15*J15,2)</f>
        <v>11862.51</v>
      </c>
      <c r="L15" s="34"/>
      <c r="M15" s="165" t="s">
        <v>622</v>
      </c>
    </row>
    <row r="16" spans="1:20" ht="17.100000000000001" customHeight="1">
      <c r="A16" s="17">
        <v>45320</v>
      </c>
      <c r="B16" s="58" t="s">
        <v>607</v>
      </c>
      <c r="C16" s="28"/>
      <c r="D16" s="29"/>
      <c r="E16" s="21"/>
      <c r="F16" s="30">
        <v>3</v>
      </c>
      <c r="G16" s="31">
        <f>J15</f>
        <v>38.39</v>
      </c>
      <c r="H16" s="21">
        <f>G16*F16</f>
        <v>115.17</v>
      </c>
      <c r="I16" s="32">
        <f>+I15+C16-F16</f>
        <v>306</v>
      </c>
      <c r="J16" s="40">
        <f>ROUND(((K15+E16)-H16)/I16,2)</f>
        <v>38.39</v>
      </c>
      <c r="K16" s="33">
        <f>ROUND(I16*J16,2)</f>
        <v>11747.34</v>
      </c>
      <c r="L16" s="34"/>
      <c r="M16" s="165" t="s">
        <v>642</v>
      </c>
    </row>
    <row r="17" spans="1:13" ht="17.100000000000001" customHeight="1">
      <c r="A17" s="194">
        <v>45321</v>
      </c>
      <c r="B17" s="227" t="s">
        <v>580</v>
      </c>
      <c r="C17" s="196"/>
      <c r="D17" s="197"/>
      <c r="E17" s="198"/>
      <c r="F17" s="199">
        <v>3</v>
      </c>
      <c r="G17" s="208">
        <f t="shared" ref="G17:G24" si="0">J16</f>
        <v>38.39</v>
      </c>
      <c r="H17" s="198">
        <f t="shared" ref="H17:H24" si="1">G17*F17</f>
        <v>115.17</v>
      </c>
      <c r="I17" s="201">
        <f t="shared" ref="I17:I24" si="2">+I16+C17-F17</f>
        <v>303</v>
      </c>
      <c r="J17" s="202">
        <f t="shared" ref="J17:J24" si="3">ROUND(((K16+E17)-H17)/I17,2)</f>
        <v>38.39</v>
      </c>
      <c r="K17" s="203">
        <f t="shared" ref="K17:K24" si="4">ROUND(I17*J17,2)</f>
        <v>11632.17</v>
      </c>
      <c r="L17" s="204"/>
      <c r="M17" s="205" t="s">
        <v>645</v>
      </c>
    </row>
    <row r="18" spans="1:13" ht="17.100000000000001" customHeight="1">
      <c r="A18" s="17">
        <v>45345</v>
      </c>
      <c r="B18" s="58" t="s">
        <v>574</v>
      </c>
      <c r="C18" s="19"/>
      <c r="D18" s="20"/>
      <c r="E18" s="21"/>
      <c r="F18" s="22">
        <v>2</v>
      </c>
      <c r="G18" s="23">
        <f t="shared" si="0"/>
        <v>38.39</v>
      </c>
      <c r="H18" s="21">
        <f t="shared" si="1"/>
        <v>76.78</v>
      </c>
      <c r="I18" s="24">
        <f t="shared" si="2"/>
        <v>301</v>
      </c>
      <c r="J18" s="174">
        <f t="shared" si="3"/>
        <v>38.39</v>
      </c>
      <c r="K18" s="21">
        <f t="shared" si="4"/>
        <v>11555.39</v>
      </c>
      <c r="L18" s="26"/>
      <c r="M18" s="165" t="s">
        <v>690</v>
      </c>
    </row>
    <row r="19" spans="1:13" ht="17.100000000000001" customHeight="1">
      <c r="A19" s="17">
        <v>45349</v>
      </c>
      <c r="B19" s="58" t="s">
        <v>577</v>
      </c>
      <c r="C19" s="28"/>
      <c r="D19" s="29"/>
      <c r="E19" s="21"/>
      <c r="F19" s="30">
        <v>1</v>
      </c>
      <c r="G19" s="31">
        <f t="shared" si="0"/>
        <v>38.39</v>
      </c>
      <c r="H19" s="21">
        <f t="shared" si="1"/>
        <v>38.39</v>
      </c>
      <c r="I19" s="32">
        <f t="shared" si="2"/>
        <v>300</v>
      </c>
      <c r="J19" s="40">
        <f t="shared" si="3"/>
        <v>38.39</v>
      </c>
      <c r="K19" s="33">
        <f t="shared" si="4"/>
        <v>11517</v>
      </c>
      <c r="L19" s="34"/>
      <c r="M19" s="165" t="s">
        <v>704</v>
      </c>
    </row>
    <row r="20" spans="1:13" ht="17.100000000000001" customHeight="1">
      <c r="A20" s="194">
        <v>45350</v>
      </c>
      <c r="B20" s="207" t="s">
        <v>574</v>
      </c>
      <c r="C20" s="196"/>
      <c r="D20" s="197"/>
      <c r="E20" s="198"/>
      <c r="F20" s="199">
        <v>2</v>
      </c>
      <c r="G20" s="208">
        <f t="shared" si="0"/>
        <v>38.39</v>
      </c>
      <c r="H20" s="198">
        <f t="shared" si="1"/>
        <v>76.78</v>
      </c>
      <c r="I20" s="201">
        <f t="shared" si="2"/>
        <v>298</v>
      </c>
      <c r="J20" s="202">
        <f t="shared" si="3"/>
        <v>38.39</v>
      </c>
      <c r="K20" s="203">
        <f t="shared" si="4"/>
        <v>11440.22</v>
      </c>
      <c r="L20" s="204"/>
      <c r="M20" s="205" t="s">
        <v>717</v>
      </c>
    </row>
    <row r="21" spans="1:13" ht="17.100000000000001" customHeight="1">
      <c r="A21" s="17">
        <v>45355</v>
      </c>
      <c r="B21" s="73" t="s">
        <v>585</v>
      </c>
      <c r="C21" s="19"/>
      <c r="D21" s="20"/>
      <c r="E21" s="21"/>
      <c r="F21" s="22">
        <v>2</v>
      </c>
      <c r="G21" s="23">
        <f t="shared" si="0"/>
        <v>38.39</v>
      </c>
      <c r="H21" s="21">
        <f t="shared" si="1"/>
        <v>76.78</v>
      </c>
      <c r="I21" s="24">
        <f t="shared" si="2"/>
        <v>296</v>
      </c>
      <c r="J21" s="174">
        <f t="shared" si="3"/>
        <v>38.39</v>
      </c>
      <c r="K21" s="21">
        <f t="shared" si="4"/>
        <v>11363.44</v>
      </c>
      <c r="L21" s="26"/>
      <c r="M21" s="165" t="s">
        <v>724</v>
      </c>
    </row>
    <row r="22" spans="1:13" ht="17.100000000000001" customHeight="1">
      <c r="A22" s="17">
        <v>45355</v>
      </c>
      <c r="B22" s="36" t="s">
        <v>588</v>
      </c>
      <c r="C22" s="28"/>
      <c r="D22" s="29"/>
      <c r="E22" s="21"/>
      <c r="F22" s="30">
        <v>1</v>
      </c>
      <c r="G22" s="31">
        <f t="shared" si="0"/>
        <v>38.39</v>
      </c>
      <c r="H22" s="21">
        <f t="shared" si="1"/>
        <v>38.39</v>
      </c>
      <c r="I22" s="32">
        <f t="shared" si="2"/>
        <v>295</v>
      </c>
      <c r="J22" s="40">
        <f t="shared" si="3"/>
        <v>38.39</v>
      </c>
      <c r="K22" s="33">
        <f t="shared" si="4"/>
        <v>11325.05</v>
      </c>
      <c r="L22" s="34"/>
      <c r="M22" s="165" t="s">
        <v>727</v>
      </c>
    </row>
    <row r="23" spans="1:13" ht="17.100000000000001" customHeight="1">
      <c r="A23" s="17">
        <v>45356</v>
      </c>
      <c r="B23" s="36" t="s">
        <v>574</v>
      </c>
      <c r="C23" s="28"/>
      <c r="D23" s="29"/>
      <c r="E23" s="21"/>
      <c r="F23" s="30">
        <v>3</v>
      </c>
      <c r="G23" s="31">
        <f t="shared" si="0"/>
        <v>38.39</v>
      </c>
      <c r="H23" s="21">
        <f t="shared" si="1"/>
        <v>115.17</v>
      </c>
      <c r="I23" s="32">
        <f t="shared" si="2"/>
        <v>292</v>
      </c>
      <c r="J23" s="40">
        <f t="shared" si="3"/>
        <v>38.39</v>
      </c>
      <c r="K23" s="33">
        <f t="shared" si="4"/>
        <v>11209.88</v>
      </c>
      <c r="L23" s="34"/>
      <c r="M23" s="165" t="s">
        <v>731</v>
      </c>
    </row>
    <row r="24" spans="1:13" ht="17.100000000000001" customHeight="1">
      <c r="A24" s="17">
        <v>45371</v>
      </c>
      <c r="B24" s="36" t="s">
        <v>607</v>
      </c>
      <c r="C24" s="28"/>
      <c r="D24" s="29"/>
      <c r="E24" s="21"/>
      <c r="F24" s="30">
        <v>2</v>
      </c>
      <c r="G24" s="31">
        <f t="shared" si="0"/>
        <v>38.39</v>
      </c>
      <c r="H24" s="21">
        <f t="shared" si="1"/>
        <v>76.78</v>
      </c>
      <c r="I24" s="32">
        <f t="shared" si="2"/>
        <v>290</v>
      </c>
      <c r="J24" s="40">
        <f t="shared" si="3"/>
        <v>38.39</v>
      </c>
      <c r="K24" s="33">
        <f t="shared" si="4"/>
        <v>11133.1</v>
      </c>
      <c r="L24" s="34"/>
      <c r="M24" s="165" t="s">
        <v>764</v>
      </c>
    </row>
    <row r="25" spans="1:13" ht="17.100000000000001" customHeight="1">
      <c r="A25" s="194">
        <v>45377</v>
      </c>
      <c r="B25" s="207" t="s">
        <v>603</v>
      </c>
      <c r="C25" s="196"/>
      <c r="D25" s="197"/>
      <c r="E25" s="198"/>
      <c r="F25" s="199">
        <v>2</v>
      </c>
      <c r="G25" s="208">
        <f t="shared" ref="G25:G32" si="5">J24</f>
        <v>38.39</v>
      </c>
      <c r="H25" s="198">
        <f t="shared" ref="H25:H32" si="6">G25*F25</f>
        <v>76.78</v>
      </c>
      <c r="I25" s="201">
        <f t="shared" ref="I25:I32" si="7">+I24+C25-F25</f>
        <v>288</v>
      </c>
      <c r="J25" s="202">
        <f t="shared" ref="J25:J32" si="8">ROUND(((K24+E25)-H25)/I25,2)</f>
        <v>38.39</v>
      </c>
      <c r="K25" s="203">
        <f t="shared" ref="K25:K32" si="9">ROUND(I25*J25,2)</f>
        <v>11056.32</v>
      </c>
      <c r="L25" s="204"/>
      <c r="M25" s="205" t="s">
        <v>781</v>
      </c>
    </row>
    <row r="26" spans="1:13" ht="17.100000000000001" customHeight="1">
      <c r="A26" s="300">
        <v>45393</v>
      </c>
      <c r="B26" s="301" t="s">
        <v>607</v>
      </c>
      <c r="C26" s="302"/>
      <c r="D26" s="303"/>
      <c r="E26" s="304"/>
      <c r="F26" s="305">
        <v>2</v>
      </c>
      <c r="G26" s="306">
        <f t="shared" si="5"/>
        <v>38.39</v>
      </c>
      <c r="H26" s="304">
        <f t="shared" si="6"/>
        <v>76.78</v>
      </c>
      <c r="I26" s="307">
        <f t="shared" si="7"/>
        <v>286</v>
      </c>
      <c r="J26" s="308">
        <f t="shared" si="8"/>
        <v>38.39</v>
      </c>
      <c r="K26" s="304">
        <f t="shared" si="9"/>
        <v>10979.54</v>
      </c>
      <c r="L26" s="309"/>
      <c r="M26" s="310" t="s">
        <v>819</v>
      </c>
    </row>
    <row r="27" spans="1:13" ht="17.100000000000001" customHeight="1">
      <c r="A27" s="17">
        <v>45418</v>
      </c>
      <c r="B27" s="58" t="s">
        <v>607</v>
      </c>
      <c r="C27" s="19"/>
      <c r="D27" s="20"/>
      <c r="E27" s="21"/>
      <c r="F27" s="22">
        <v>5</v>
      </c>
      <c r="G27" s="23">
        <f t="shared" si="5"/>
        <v>38.39</v>
      </c>
      <c r="H27" s="21">
        <f t="shared" si="6"/>
        <v>191.95</v>
      </c>
      <c r="I27" s="24">
        <f t="shared" si="7"/>
        <v>281</v>
      </c>
      <c r="J27" s="174">
        <f t="shared" si="8"/>
        <v>38.39</v>
      </c>
      <c r="K27" s="21">
        <f t="shared" si="9"/>
        <v>10787.59</v>
      </c>
      <c r="L27" s="26"/>
      <c r="M27" s="165" t="s">
        <v>874</v>
      </c>
    </row>
    <row r="28" spans="1:13" ht="17.100000000000001" customHeight="1">
      <c r="A28" s="17">
        <v>45418</v>
      </c>
      <c r="B28" s="36" t="s">
        <v>585</v>
      </c>
      <c r="C28" s="28"/>
      <c r="D28" s="29"/>
      <c r="E28" s="21"/>
      <c r="F28" s="30">
        <v>5</v>
      </c>
      <c r="G28" s="31">
        <f t="shared" si="5"/>
        <v>38.39</v>
      </c>
      <c r="H28" s="21">
        <f t="shared" si="6"/>
        <v>191.95</v>
      </c>
      <c r="I28" s="32">
        <f t="shared" si="7"/>
        <v>276</v>
      </c>
      <c r="J28" s="40">
        <f t="shared" si="8"/>
        <v>38.39</v>
      </c>
      <c r="K28" s="33">
        <f t="shared" si="9"/>
        <v>10595.64</v>
      </c>
      <c r="L28" s="34"/>
      <c r="M28" s="165" t="s">
        <v>875</v>
      </c>
    </row>
    <row r="29" spans="1:13" ht="17.100000000000001" customHeight="1">
      <c r="A29" s="17">
        <v>45419</v>
      </c>
      <c r="B29" s="36" t="s">
        <v>566</v>
      </c>
      <c r="C29" s="28"/>
      <c r="D29" s="29"/>
      <c r="E29" s="21"/>
      <c r="F29" s="30">
        <v>5</v>
      </c>
      <c r="G29" s="31">
        <f t="shared" si="5"/>
        <v>38.39</v>
      </c>
      <c r="H29" s="21">
        <f t="shared" si="6"/>
        <v>191.95</v>
      </c>
      <c r="I29" s="32">
        <f t="shared" si="7"/>
        <v>271</v>
      </c>
      <c r="J29" s="40">
        <f t="shared" si="8"/>
        <v>38.39</v>
      </c>
      <c r="K29" s="33">
        <f t="shared" si="9"/>
        <v>10403.69</v>
      </c>
      <c r="L29" s="34"/>
      <c r="M29" s="165" t="s">
        <v>876</v>
      </c>
    </row>
    <row r="30" spans="1:13" ht="17.100000000000001" customHeight="1">
      <c r="A30" s="194">
        <v>45421</v>
      </c>
      <c r="B30" s="207" t="s">
        <v>572</v>
      </c>
      <c r="C30" s="196"/>
      <c r="D30" s="197"/>
      <c r="E30" s="198"/>
      <c r="F30" s="199">
        <v>2</v>
      </c>
      <c r="G30" s="208">
        <f t="shared" si="5"/>
        <v>38.39</v>
      </c>
      <c r="H30" s="198">
        <f t="shared" si="6"/>
        <v>76.78</v>
      </c>
      <c r="I30" s="201">
        <f t="shared" si="7"/>
        <v>269</v>
      </c>
      <c r="J30" s="202">
        <f t="shared" si="8"/>
        <v>38.39</v>
      </c>
      <c r="K30" s="203">
        <f t="shared" si="9"/>
        <v>10326.91</v>
      </c>
      <c r="L30" s="204"/>
      <c r="M30" s="205" t="s">
        <v>892</v>
      </c>
    </row>
    <row r="31" spans="1:13" ht="17.100000000000001" customHeight="1">
      <c r="A31" s="17">
        <v>45447</v>
      </c>
      <c r="B31" s="58" t="s">
        <v>572</v>
      </c>
      <c r="C31" s="19"/>
      <c r="D31" s="20"/>
      <c r="E31" s="21"/>
      <c r="F31" s="22">
        <v>2</v>
      </c>
      <c r="G31" s="23">
        <f t="shared" si="5"/>
        <v>38.39</v>
      </c>
      <c r="H31" s="21">
        <f t="shared" si="6"/>
        <v>76.78</v>
      </c>
      <c r="I31" s="24">
        <f t="shared" si="7"/>
        <v>267</v>
      </c>
      <c r="J31" s="174">
        <f t="shared" si="8"/>
        <v>38.39</v>
      </c>
      <c r="K31" s="21">
        <f t="shared" si="9"/>
        <v>10250.129999999999</v>
      </c>
      <c r="L31" s="26"/>
      <c r="M31" s="165" t="s">
        <v>969</v>
      </c>
    </row>
    <row r="32" spans="1:13" ht="17.100000000000001" customHeight="1">
      <c r="A32" s="17">
        <v>45454</v>
      </c>
      <c r="B32" s="36" t="s">
        <v>574</v>
      </c>
      <c r="C32" s="28"/>
      <c r="D32" s="29"/>
      <c r="E32" s="21"/>
      <c r="F32" s="30">
        <v>3</v>
      </c>
      <c r="G32" s="31">
        <f t="shared" si="5"/>
        <v>38.39</v>
      </c>
      <c r="H32" s="21">
        <f t="shared" si="6"/>
        <v>115.17</v>
      </c>
      <c r="I32" s="32">
        <f t="shared" si="7"/>
        <v>264</v>
      </c>
      <c r="J32" s="40">
        <f t="shared" si="8"/>
        <v>38.39</v>
      </c>
      <c r="K32" s="33">
        <f t="shared" si="9"/>
        <v>10134.959999999999</v>
      </c>
      <c r="L32" s="34"/>
      <c r="M32" s="165" t="s">
        <v>989</v>
      </c>
    </row>
    <row r="33" spans="1:13" ht="17.100000000000001" customHeight="1">
      <c r="A33" s="17">
        <v>45481</v>
      </c>
      <c r="B33" s="36" t="s">
        <v>591</v>
      </c>
      <c r="C33" s="28"/>
      <c r="D33" s="29"/>
      <c r="E33" s="21"/>
      <c r="F33" s="30">
        <v>1</v>
      </c>
      <c r="G33" s="31">
        <f t="shared" ref="G33:G38" si="10">J32</f>
        <v>38.39</v>
      </c>
      <c r="H33" s="21">
        <f t="shared" ref="H33:H36" si="11">G33*F33</f>
        <v>38.39</v>
      </c>
      <c r="I33" s="32">
        <f t="shared" ref="I33:I34" si="12">+I32+C33-F33</f>
        <v>263</v>
      </c>
      <c r="J33" s="40">
        <f t="shared" ref="J33:J34" si="13">ROUND(((K32+E33)-H33)/I33,2)</f>
        <v>38.39</v>
      </c>
      <c r="K33" s="33">
        <f t="shared" ref="K33:K34" si="14">ROUND(I33*J33,2)</f>
        <v>10096.57</v>
      </c>
      <c r="L33" s="34"/>
      <c r="M33" s="165" t="s">
        <v>1041</v>
      </c>
    </row>
    <row r="34" spans="1:13" ht="17.100000000000001" customHeight="1">
      <c r="A34" s="17">
        <v>45512</v>
      </c>
      <c r="B34" s="36" t="s">
        <v>574</v>
      </c>
      <c r="C34" s="28"/>
      <c r="D34" s="29"/>
      <c r="E34" s="21"/>
      <c r="F34" s="30">
        <v>8</v>
      </c>
      <c r="G34" s="31">
        <f t="shared" si="10"/>
        <v>38.39</v>
      </c>
      <c r="H34" s="21">
        <f t="shared" si="11"/>
        <v>307.12</v>
      </c>
      <c r="I34" s="32">
        <f t="shared" si="12"/>
        <v>255</v>
      </c>
      <c r="J34" s="40">
        <f t="shared" si="13"/>
        <v>38.39</v>
      </c>
      <c r="K34" s="33">
        <f t="shared" si="14"/>
        <v>9789.4500000000007</v>
      </c>
      <c r="L34" s="34"/>
      <c r="M34" s="165" t="s">
        <v>1151</v>
      </c>
    </row>
    <row r="35" spans="1:13" ht="17.100000000000001" customHeight="1">
      <c r="A35" s="17">
        <v>45513</v>
      </c>
      <c r="B35" s="36" t="s">
        <v>574</v>
      </c>
      <c r="C35" s="28"/>
      <c r="D35" s="29"/>
      <c r="E35" s="21"/>
      <c r="F35" s="30">
        <v>4</v>
      </c>
      <c r="G35" s="31">
        <f t="shared" si="10"/>
        <v>38.39</v>
      </c>
      <c r="H35" s="21">
        <f t="shared" si="11"/>
        <v>153.56</v>
      </c>
      <c r="I35" s="32">
        <f t="shared" ref="I35:I40" si="15">+I34+C35-F35</f>
        <v>251</v>
      </c>
      <c r="J35" s="40">
        <f t="shared" ref="J35:J40" si="16">ROUND(((K34+E35)-H35)/I35,2)</f>
        <v>38.39</v>
      </c>
      <c r="K35" s="33">
        <f t="shared" ref="K35:K40" si="17">ROUND(I35*J35,2)</f>
        <v>9635.89</v>
      </c>
      <c r="L35" s="34"/>
      <c r="M35" s="165" t="s">
        <v>1154</v>
      </c>
    </row>
    <row r="36" spans="1:13" ht="17.100000000000001" customHeight="1">
      <c r="A36" s="17">
        <v>45519</v>
      </c>
      <c r="B36" s="36" t="s">
        <v>572</v>
      </c>
      <c r="C36" s="28"/>
      <c r="D36" s="29"/>
      <c r="E36" s="21"/>
      <c r="F36" s="30">
        <v>3</v>
      </c>
      <c r="G36" s="31">
        <f t="shared" si="10"/>
        <v>38.39</v>
      </c>
      <c r="H36" s="21">
        <f t="shared" si="11"/>
        <v>115.17</v>
      </c>
      <c r="I36" s="32">
        <f t="shared" si="15"/>
        <v>248</v>
      </c>
      <c r="J36" s="40">
        <f t="shared" si="16"/>
        <v>38.39</v>
      </c>
      <c r="K36" s="33">
        <f t="shared" si="17"/>
        <v>9520.7199999999993</v>
      </c>
      <c r="L36" s="34"/>
      <c r="M36" s="165" t="s">
        <v>1185</v>
      </c>
    </row>
    <row r="37" spans="1:13" ht="17.100000000000001" customHeight="1">
      <c r="A37" s="17">
        <v>45551</v>
      </c>
      <c r="B37" s="36" t="s">
        <v>588</v>
      </c>
      <c r="C37" s="28"/>
      <c r="D37" s="29"/>
      <c r="E37" s="21"/>
      <c r="F37" s="30">
        <v>4</v>
      </c>
      <c r="G37" s="31">
        <f t="shared" si="10"/>
        <v>38.39</v>
      </c>
      <c r="H37" s="21">
        <f t="shared" ref="H37" si="18">G37*F37</f>
        <v>153.56</v>
      </c>
      <c r="I37" s="32">
        <f t="shared" si="15"/>
        <v>244</v>
      </c>
      <c r="J37" s="40">
        <f t="shared" si="16"/>
        <v>38.39</v>
      </c>
      <c r="K37" s="33">
        <f t="shared" si="17"/>
        <v>9367.16</v>
      </c>
      <c r="L37" s="34"/>
      <c r="M37" s="165" t="s">
        <v>1277</v>
      </c>
    </row>
    <row r="38" spans="1:13" ht="17.100000000000001" customHeight="1">
      <c r="A38" s="17">
        <v>45572</v>
      </c>
      <c r="B38" s="36" t="s">
        <v>580</v>
      </c>
      <c r="C38" s="28"/>
      <c r="D38" s="29"/>
      <c r="E38" s="21"/>
      <c r="F38" s="30">
        <v>2</v>
      </c>
      <c r="G38" s="31">
        <f t="shared" si="10"/>
        <v>38.39</v>
      </c>
      <c r="H38" s="21">
        <f t="shared" ref="H38" si="19">G38*F38</f>
        <v>76.78</v>
      </c>
      <c r="I38" s="32">
        <f t="shared" si="15"/>
        <v>242</v>
      </c>
      <c r="J38" s="40">
        <f t="shared" si="16"/>
        <v>38.39</v>
      </c>
      <c r="K38" s="33">
        <f t="shared" si="17"/>
        <v>9290.3799999999992</v>
      </c>
      <c r="L38" s="34"/>
      <c r="M38" s="165" t="s">
        <v>1343</v>
      </c>
    </row>
    <row r="39" spans="1:13" ht="17.100000000000001" customHeight="1">
      <c r="A39" s="17">
        <v>45580</v>
      </c>
      <c r="B39" s="36" t="s">
        <v>585</v>
      </c>
      <c r="C39" s="28"/>
      <c r="D39" s="29"/>
      <c r="E39" s="21"/>
      <c r="F39" s="30">
        <v>5</v>
      </c>
      <c r="G39" s="31">
        <f t="shared" ref="G39" si="20">J38</f>
        <v>38.39</v>
      </c>
      <c r="H39" s="21">
        <f t="shared" ref="H39" si="21">G39*F39</f>
        <v>191.95</v>
      </c>
      <c r="I39" s="32">
        <f t="shared" si="15"/>
        <v>237</v>
      </c>
      <c r="J39" s="40">
        <f t="shared" si="16"/>
        <v>38.39</v>
      </c>
      <c r="K39" s="33">
        <f t="shared" si="17"/>
        <v>9098.43</v>
      </c>
      <c r="L39" s="34"/>
      <c r="M39" s="165" t="s">
        <v>1383</v>
      </c>
    </row>
    <row r="40" spans="1:13" ht="17.100000000000001" customHeight="1">
      <c r="A40" s="17">
        <v>45580</v>
      </c>
      <c r="B40" s="36" t="s">
        <v>588</v>
      </c>
      <c r="C40" s="28"/>
      <c r="D40" s="29"/>
      <c r="E40" s="21"/>
      <c r="F40" s="30">
        <v>13</v>
      </c>
      <c r="G40" s="31">
        <f t="shared" ref="G40" si="22">J39</f>
        <v>38.39</v>
      </c>
      <c r="H40" s="21">
        <f t="shared" ref="H40" si="23">G40*F40</f>
        <v>499.07</v>
      </c>
      <c r="I40" s="32">
        <f t="shared" si="15"/>
        <v>224</v>
      </c>
      <c r="J40" s="40">
        <f t="shared" si="16"/>
        <v>38.39</v>
      </c>
      <c r="K40" s="33">
        <f t="shared" si="17"/>
        <v>8599.36</v>
      </c>
      <c r="L40" s="34"/>
      <c r="M40" s="165" t="s">
        <v>1385</v>
      </c>
    </row>
    <row r="41" spans="1:13" ht="17.100000000000001" customHeight="1">
      <c r="A41" s="17">
        <v>45600</v>
      </c>
      <c r="B41" s="36" t="s">
        <v>607</v>
      </c>
      <c r="C41" s="28"/>
      <c r="D41" s="29"/>
      <c r="E41" s="21"/>
      <c r="F41" s="30">
        <v>50</v>
      </c>
      <c r="G41" s="31">
        <f t="shared" ref="G41:G50" si="24">J40</f>
        <v>38.39</v>
      </c>
      <c r="H41" s="21">
        <f t="shared" ref="H41:H50" si="25">G41*F41</f>
        <v>1919.5</v>
      </c>
      <c r="I41" s="32">
        <f t="shared" ref="I41:I50" si="26">+I40+C41-F41</f>
        <v>174</v>
      </c>
      <c r="J41" s="40">
        <f t="shared" ref="J41:J50" si="27">ROUND(((K40+E41)-H41)/I41,2)</f>
        <v>38.39</v>
      </c>
      <c r="K41" s="33">
        <f t="shared" ref="K41:K50" si="28">ROUND(I41*J41,2)</f>
        <v>6679.86</v>
      </c>
      <c r="L41" s="34"/>
    </row>
    <row r="42" spans="1:13" ht="17.100000000000001" customHeight="1">
      <c r="A42" s="17">
        <v>45600</v>
      </c>
      <c r="B42" s="36" t="s">
        <v>585</v>
      </c>
      <c r="C42" s="28"/>
      <c r="D42" s="29"/>
      <c r="E42" s="21"/>
      <c r="F42" s="30">
        <v>50</v>
      </c>
      <c r="G42" s="31">
        <f t="shared" si="24"/>
        <v>38.39</v>
      </c>
      <c r="H42" s="21">
        <f t="shared" si="25"/>
        <v>1919.5</v>
      </c>
      <c r="I42" s="32">
        <f t="shared" si="26"/>
        <v>124</v>
      </c>
      <c r="J42" s="40">
        <f t="shared" si="27"/>
        <v>38.39</v>
      </c>
      <c r="K42" s="33">
        <f t="shared" si="28"/>
        <v>4760.3599999999997</v>
      </c>
      <c r="L42" s="34"/>
    </row>
    <row r="43" spans="1:13" ht="17.100000000000001" customHeight="1">
      <c r="A43" s="17">
        <v>45600</v>
      </c>
      <c r="B43" s="36" t="s">
        <v>603</v>
      </c>
      <c r="C43" s="28"/>
      <c r="D43" s="29"/>
      <c r="E43" s="21"/>
      <c r="F43" s="30">
        <v>10</v>
      </c>
      <c r="G43" s="31">
        <f t="shared" si="24"/>
        <v>38.39</v>
      </c>
      <c r="H43" s="21">
        <f t="shared" si="25"/>
        <v>383.9</v>
      </c>
      <c r="I43" s="32">
        <f t="shared" si="26"/>
        <v>114</v>
      </c>
      <c r="J43" s="40">
        <f t="shared" si="27"/>
        <v>38.39</v>
      </c>
      <c r="K43" s="33">
        <f t="shared" si="28"/>
        <v>4376.46</v>
      </c>
      <c r="L43" s="34"/>
    </row>
    <row r="44" spans="1:13" ht="17.100000000000001" customHeight="1">
      <c r="A44" s="17">
        <v>45601</v>
      </c>
      <c r="B44" s="36" t="s">
        <v>574</v>
      </c>
      <c r="C44" s="28"/>
      <c r="D44" s="29"/>
      <c r="E44" s="21"/>
      <c r="F44" s="30">
        <v>5</v>
      </c>
      <c r="G44" s="31">
        <f t="shared" si="24"/>
        <v>38.39</v>
      </c>
      <c r="H44" s="21">
        <f t="shared" si="25"/>
        <v>191.95</v>
      </c>
      <c r="I44" s="32">
        <f t="shared" si="26"/>
        <v>109</v>
      </c>
      <c r="J44" s="40">
        <f t="shared" si="27"/>
        <v>38.39</v>
      </c>
      <c r="K44" s="33">
        <f t="shared" si="28"/>
        <v>4184.51</v>
      </c>
      <c r="L44" s="34"/>
    </row>
    <row r="45" spans="1:13" ht="17.100000000000001" customHeight="1">
      <c r="A45" s="17">
        <v>45601</v>
      </c>
      <c r="B45" s="36" t="s">
        <v>591</v>
      </c>
      <c r="C45" s="28"/>
      <c r="D45" s="29"/>
      <c r="E45" s="21"/>
      <c r="F45" s="30">
        <v>6</v>
      </c>
      <c r="G45" s="31">
        <f t="shared" si="24"/>
        <v>38.39</v>
      </c>
      <c r="H45" s="21">
        <f t="shared" si="25"/>
        <v>230.34</v>
      </c>
      <c r="I45" s="32">
        <f t="shared" si="26"/>
        <v>103</v>
      </c>
      <c r="J45" s="40">
        <f t="shared" si="27"/>
        <v>38.39</v>
      </c>
      <c r="K45" s="33">
        <f t="shared" si="28"/>
        <v>3954.17</v>
      </c>
      <c r="L45" s="34"/>
    </row>
    <row r="46" spans="1:13" ht="17.100000000000001" customHeight="1">
      <c r="A46" s="17">
        <v>45601</v>
      </c>
      <c r="B46" s="36" t="s">
        <v>615</v>
      </c>
      <c r="C46" s="28"/>
      <c r="D46" s="29"/>
      <c r="E46" s="21"/>
      <c r="F46" s="30">
        <v>5</v>
      </c>
      <c r="G46" s="31">
        <f t="shared" si="24"/>
        <v>38.39</v>
      </c>
      <c r="H46" s="21">
        <f t="shared" si="25"/>
        <v>191.95</v>
      </c>
      <c r="I46" s="32">
        <f t="shared" si="26"/>
        <v>98</v>
      </c>
      <c r="J46" s="40">
        <f t="shared" si="27"/>
        <v>38.39</v>
      </c>
      <c r="K46" s="33">
        <f t="shared" si="28"/>
        <v>3762.22</v>
      </c>
      <c r="L46" s="34"/>
    </row>
    <row r="47" spans="1:13" ht="17.100000000000001" customHeight="1">
      <c r="A47" s="17">
        <v>45602</v>
      </c>
      <c r="B47" s="36" t="s">
        <v>605</v>
      </c>
      <c r="C47" s="28"/>
      <c r="D47" s="29"/>
      <c r="E47" s="21"/>
      <c r="F47" s="30">
        <v>5</v>
      </c>
      <c r="G47" s="31">
        <f t="shared" si="24"/>
        <v>38.39</v>
      </c>
      <c r="H47" s="21">
        <f t="shared" si="25"/>
        <v>191.95</v>
      </c>
      <c r="I47" s="32">
        <f t="shared" si="26"/>
        <v>93</v>
      </c>
      <c r="J47" s="40">
        <f t="shared" si="27"/>
        <v>38.39</v>
      </c>
      <c r="K47" s="33">
        <f t="shared" si="28"/>
        <v>3570.27</v>
      </c>
      <c r="L47" s="34"/>
    </row>
    <row r="48" spans="1:13" ht="17.100000000000001" customHeight="1">
      <c r="A48" s="17">
        <v>45602</v>
      </c>
      <c r="B48" s="36" t="s">
        <v>570</v>
      </c>
      <c r="C48" s="28"/>
      <c r="D48" s="29"/>
      <c r="E48" s="21"/>
      <c r="F48" s="30">
        <v>5</v>
      </c>
      <c r="G48" s="31">
        <f t="shared" si="24"/>
        <v>38.39</v>
      </c>
      <c r="H48" s="21">
        <f t="shared" si="25"/>
        <v>191.95</v>
      </c>
      <c r="I48" s="32">
        <f t="shared" si="26"/>
        <v>88</v>
      </c>
      <c r="J48" s="40">
        <f t="shared" si="27"/>
        <v>38.39</v>
      </c>
      <c r="K48" s="33">
        <f t="shared" si="28"/>
        <v>3378.32</v>
      </c>
      <c r="L48" s="34"/>
    </row>
    <row r="49" spans="1:13" ht="17.100000000000001" customHeight="1">
      <c r="A49" s="17">
        <v>45602</v>
      </c>
      <c r="B49" s="36" t="s">
        <v>572</v>
      </c>
      <c r="C49" s="28"/>
      <c r="D49" s="29"/>
      <c r="E49" s="21"/>
      <c r="F49" s="30">
        <v>5</v>
      </c>
      <c r="G49" s="31">
        <f t="shared" si="24"/>
        <v>38.39</v>
      </c>
      <c r="H49" s="21">
        <f t="shared" si="25"/>
        <v>191.95</v>
      </c>
      <c r="I49" s="32">
        <f t="shared" si="26"/>
        <v>83</v>
      </c>
      <c r="J49" s="40">
        <f t="shared" si="27"/>
        <v>38.39</v>
      </c>
      <c r="K49" s="33">
        <f t="shared" si="28"/>
        <v>3186.37</v>
      </c>
      <c r="L49" s="34"/>
    </row>
    <row r="50" spans="1:13" ht="17.100000000000001" customHeight="1">
      <c r="A50" s="17">
        <v>45603</v>
      </c>
      <c r="B50" s="36" t="s">
        <v>580</v>
      </c>
      <c r="C50" s="28"/>
      <c r="D50" s="29"/>
      <c r="E50" s="21"/>
      <c r="F50" s="30">
        <v>5</v>
      </c>
      <c r="G50" s="31">
        <f t="shared" si="24"/>
        <v>38.39</v>
      </c>
      <c r="H50" s="21">
        <f t="shared" si="25"/>
        <v>191.95</v>
      </c>
      <c r="I50" s="32">
        <f t="shared" si="26"/>
        <v>78</v>
      </c>
      <c r="J50" s="40">
        <f t="shared" si="27"/>
        <v>38.39</v>
      </c>
      <c r="K50" s="33">
        <f t="shared" si="28"/>
        <v>2994.42</v>
      </c>
      <c r="L50" s="34"/>
    </row>
    <row r="51" spans="1:13" ht="17.100000000000001" customHeight="1">
      <c r="A51" s="17">
        <v>45630</v>
      </c>
      <c r="B51" s="36" t="s">
        <v>583</v>
      </c>
      <c r="C51" s="28"/>
      <c r="D51" s="29"/>
      <c r="E51" s="21"/>
      <c r="F51" s="30">
        <v>2</v>
      </c>
      <c r="G51" s="31">
        <f t="shared" ref="G51" si="29">J50</f>
        <v>38.39</v>
      </c>
      <c r="H51" s="21">
        <f t="shared" ref="H51" si="30">G51*F51</f>
        <v>76.78</v>
      </c>
      <c r="I51" s="32">
        <f t="shared" ref="I51" si="31">+I50+C51-F51</f>
        <v>76</v>
      </c>
      <c r="J51" s="40">
        <f t="shared" ref="J51" si="32">ROUND(((K50+E51)-H51)/I51,2)</f>
        <v>38.39</v>
      </c>
      <c r="K51" s="33">
        <f t="shared" ref="K51" si="33">ROUND(I51*J51,2)</f>
        <v>2917.64</v>
      </c>
      <c r="L51" s="34"/>
      <c r="M51" s="165" t="s">
        <v>1481</v>
      </c>
    </row>
    <row r="52" spans="1:13" ht="17.100000000000001" customHeight="1">
      <c r="A52" s="17"/>
      <c r="B52" s="36"/>
      <c r="C52" s="28"/>
      <c r="D52" s="29"/>
      <c r="E52" s="21"/>
      <c r="F52" s="30"/>
      <c r="G52" s="31"/>
      <c r="H52" s="21">
        <f t="shared" ref="H52:H105" si="34">G52*F52</f>
        <v>0</v>
      </c>
      <c r="I52" s="32">
        <f t="shared" ref="I52:I105" si="35">+I51+C52-F52</f>
        <v>76</v>
      </c>
      <c r="J52" s="40">
        <f t="shared" ref="J52:J105" si="36">ROUND(((K51+E52)-H52)/I52,2)</f>
        <v>38.39</v>
      </c>
      <c r="K52" s="33">
        <f t="shared" ref="K52:K105" si="37">ROUND(I52*J52,2)</f>
        <v>2917.64</v>
      </c>
      <c r="L52" s="34"/>
    </row>
    <row r="53" spans="1:13" ht="17.100000000000001" customHeight="1">
      <c r="A53" s="17"/>
      <c r="B53" s="36"/>
      <c r="C53" s="28"/>
      <c r="D53" s="29"/>
      <c r="E53" s="21"/>
      <c r="F53" s="30"/>
      <c r="G53" s="31"/>
      <c r="H53" s="21">
        <f t="shared" si="34"/>
        <v>0</v>
      </c>
      <c r="I53" s="32">
        <f t="shared" si="35"/>
        <v>76</v>
      </c>
      <c r="J53" s="40">
        <f t="shared" si="36"/>
        <v>38.39</v>
      </c>
      <c r="K53" s="33">
        <f t="shared" si="37"/>
        <v>2917.64</v>
      </c>
      <c r="L53" s="34"/>
    </row>
    <row r="54" spans="1:13" ht="17.100000000000001" customHeight="1">
      <c r="A54" s="17"/>
      <c r="B54" s="36"/>
      <c r="C54" s="28"/>
      <c r="D54" s="29"/>
      <c r="E54" s="21"/>
      <c r="F54" s="30"/>
      <c r="G54" s="31"/>
      <c r="H54" s="21">
        <f t="shared" si="34"/>
        <v>0</v>
      </c>
      <c r="I54" s="32">
        <f t="shared" si="35"/>
        <v>76</v>
      </c>
      <c r="J54" s="40">
        <f t="shared" si="36"/>
        <v>38.39</v>
      </c>
      <c r="K54" s="33">
        <f t="shared" si="37"/>
        <v>2917.64</v>
      </c>
      <c r="L54" s="34"/>
    </row>
    <row r="55" spans="1:13" ht="17.100000000000001" customHeight="1">
      <c r="A55" s="17"/>
      <c r="B55" s="36"/>
      <c r="C55" s="28"/>
      <c r="D55" s="29"/>
      <c r="E55" s="21"/>
      <c r="F55" s="30"/>
      <c r="G55" s="31"/>
      <c r="H55" s="21">
        <f t="shared" si="34"/>
        <v>0</v>
      </c>
      <c r="I55" s="32">
        <f t="shared" si="35"/>
        <v>76</v>
      </c>
      <c r="J55" s="40">
        <f t="shared" si="36"/>
        <v>38.39</v>
      </c>
      <c r="K55" s="33">
        <f t="shared" si="37"/>
        <v>2917.64</v>
      </c>
      <c r="L55" s="34"/>
    </row>
    <row r="56" spans="1:13" ht="17.100000000000001" customHeight="1">
      <c r="A56" s="17"/>
      <c r="B56" s="36"/>
      <c r="C56" s="28"/>
      <c r="D56" s="29"/>
      <c r="E56" s="21"/>
      <c r="F56" s="30"/>
      <c r="G56" s="31"/>
      <c r="H56" s="21">
        <f t="shared" si="34"/>
        <v>0</v>
      </c>
      <c r="I56" s="32">
        <f t="shared" si="35"/>
        <v>76</v>
      </c>
      <c r="J56" s="40">
        <f t="shared" si="36"/>
        <v>38.39</v>
      </c>
      <c r="K56" s="33">
        <f t="shared" si="37"/>
        <v>2917.64</v>
      </c>
      <c r="L56" s="34"/>
    </row>
    <row r="57" spans="1:13" ht="17.100000000000001" customHeight="1">
      <c r="A57" s="17"/>
      <c r="B57" s="36"/>
      <c r="C57" s="28"/>
      <c r="D57" s="29"/>
      <c r="E57" s="21"/>
      <c r="F57" s="30"/>
      <c r="G57" s="31"/>
      <c r="H57" s="21">
        <f t="shared" si="34"/>
        <v>0</v>
      </c>
      <c r="I57" s="32">
        <f t="shared" si="35"/>
        <v>76</v>
      </c>
      <c r="J57" s="40">
        <f t="shared" si="36"/>
        <v>38.39</v>
      </c>
      <c r="K57" s="33">
        <f t="shared" si="37"/>
        <v>2917.64</v>
      </c>
      <c r="L57" s="34"/>
    </row>
    <row r="58" spans="1:13" ht="17.100000000000001" customHeight="1">
      <c r="A58" s="17"/>
      <c r="B58" s="36"/>
      <c r="C58" s="28"/>
      <c r="D58" s="29"/>
      <c r="E58" s="21"/>
      <c r="F58" s="30"/>
      <c r="G58" s="31"/>
      <c r="H58" s="21">
        <f t="shared" si="34"/>
        <v>0</v>
      </c>
      <c r="I58" s="32">
        <f t="shared" si="35"/>
        <v>76</v>
      </c>
      <c r="J58" s="40">
        <f t="shared" si="36"/>
        <v>38.39</v>
      </c>
      <c r="K58" s="33">
        <f t="shared" si="37"/>
        <v>2917.64</v>
      </c>
      <c r="L58" s="34"/>
    </row>
    <row r="59" spans="1:13" ht="17.100000000000001" customHeight="1">
      <c r="A59" s="17"/>
      <c r="B59" s="36"/>
      <c r="C59" s="28"/>
      <c r="D59" s="29"/>
      <c r="E59" s="21"/>
      <c r="F59" s="30"/>
      <c r="G59" s="31"/>
      <c r="H59" s="21">
        <f t="shared" si="34"/>
        <v>0</v>
      </c>
      <c r="I59" s="32">
        <f t="shared" si="35"/>
        <v>76</v>
      </c>
      <c r="J59" s="40">
        <f t="shared" si="36"/>
        <v>38.39</v>
      </c>
      <c r="K59" s="33">
        <f t="shared" si="37"/>
        <v>2917.64</v>
      </c>
      <c r="L59" s="34"/>
    </row>
    <row r="60" spans="1:13" ht="17.100000000000001" customHeight="1">
      <c r="A60" s="17"/>
      <c r="B60" s="36"/>
      <c r="C60" s="28"/>
      <c r="D60" s="29"/>
      <c r="E60" s="21"/>
      <c r="F60" s="30"/>
      <c r="G60" s="31"/>
      <c r="H60" s="21">
        <f t="shared" si="34"/>
        <v>0</v>
      </c>
      <c r="I60" s="32">
        <f t="shared" si="35"/>
        <v>76</v>
      </c>
      <c r="J60" s="40">
        <f t="shared" si="36"/>
        <v>38.39</v>
      </c>
      <c r="K60" s="33">
        <f t="shared" si="37"/>
        <v>2917.64</v>
      </c>
      <c r="L60" s="34"/>
    </row>
    <row r="61" spans="1:13" ht="17.100000000000001" customHeight="1">
      <c r="A61" s="17"/>
      <c r="B61" s="36"/>
      <c r="C61" s="28"/>
      <c r="D61" s="29"/>
      <c r="E61" s="21"/>
      <c r="F61" s="30"/>
      <c r="G61" s="31"/>
      <c r="H61" s="21">
        <f t="shared" si="34"/>
        <v>0</v>
      </c>
      <c r="I61" s="32">
        <f t="shared" si="35"/>
        <v>76</v>
      </c>
      <c r="J61" s="40">
        <f t="shared" si="36"/>
        <v>38.39</v>
      </c>
      <c r="K61" s="33">
        <f t="shared" si="37"/>
        <v>2917.64</v>
      </c>
      <c r="L61" s="34"/>
    </row>
    <row r="62" spans="1:13" ht="17.100000000000001" customHeight="1">
      <c r="A62" s="17"/>
      <c r="B62" s="36"/>
      <c r="C62" s="28"/>
      <c r="D62" s="29"/>
      <c r="E62" s="21"/>
      <c r="F62" s="30"/>
      <c r="G62" s="31"/>
      <c r="H62" s="21">
        <f t="shared" si="34"/>
        <v>0</v>
      </c>
      <c r="I62" s="32">
        <f t="shared" si="35"/>
        <v>76</v>
      </c>
      <c r="J62" s="40">
        <f t="shared" si="36"/>
        <v>38.39</v>
      </c>
      <c r="K62" s="33">
        <f t="shared" si="37"/>
        <v>2917.64</v>
      </c>
      <c r="L62" s="34"/>
    </row>
    <row r="63" spans="1:13" ht="17.100000000000001" customHeight="1">
      <c r="A63" s="17"/>
      <c r="B63" s="36"/>
      <c r="C63" s="28"/>
      <c r="D63" s="29"/>
      <c r="E63" s="21"/>
      <c r="F63" s="30"/>
      <c r="G63" s="31"/>
      <c r="H63" s="21">
        <f t="shared" si="34"/>
        <v>0</v>
      </c>
      <c r="I63" s="32">
        <f t="shared" si="35"/>
        <v>76</v>
      </c>
      <c r="J63" s="40">
        <f t="shared" si="36"/>
        <v>38.39</v>
      </c>
      <c r="K63" s="33">
        <f t="shared" si="37"/>
        <v>2917.64</v>
      </c>
      <c r="L63" s="34"/>
    </row>
    <row r="64" spans="1:13" ht="17.100000000000001" customHeight="1">
      <c r="A64" s="17"/>
      <c r="B64" s="36"/>
      <c r="C64" s="28"/>
      <c r="D64" s="29"/>
      <c r="E64" s="21"/>
      <c r="F64" s="30"/>
      <c r="G64" s="31"/>
      <c r="H64" s="21">
        <f t="shared" si="34"/>
        <v>0</v>
      </c>
      <c r="I64" s="32">
        <f t="shared" si="35"/>
        <v>76</v>
      </c>
      <c r="J64" s="40">
        <f t="shared" si="36"/>
        <v>38.39</v>
      </c>
      <c r="K64" s="33">
        <f t="shared" si="37"/>
        <v>2917.64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>
        <f t="shared" si="34"/>
        <v>0</v>
      </c>
      <c r="I65" s="32">
        <f t="shared" si="35"/>
        <v>76</v>
      </c>
      <c r="J65" s="40">
        <f t="shared" si="36"/>
        <v>38.39</v>
      </c>
      <c r="K65" s="33">
        <f t="shared" si="37"/>
        <v>2917.64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>
        <f t="shared" si="34"/>
        <v>0</v>
      </c>
      <c r="I66" s="32">
        <f t="shared" si="35"/>
        <v>76</v>
      </c>
      <c r="J66" s="40">
        <f t="shared" si="36"/>
        <v>38.39</v>
      </c>
      <c r="K66" s="33">
        <f t="shared" si="37"/>
        <v>2917.64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>
        <f t="shared" si="34"/>
        <v>0</v>
      </c>
      <c r="I67" s="32">
        <f t="shared" si="35"/>
        <v>76</v>
      </c>
      <c r="J67" s="40">
        <f t="shared" si="36"/>
        <v>38.39</v>
      </c>
      <c r="K67" s="33">
        <f t="shared" si="37"/>
        <v>2917.64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>
        <f t="shared" si="34"/>
        <v>0</v>
      </c>
      <c r="I68" s="32">
        <f t="shared" si="35"/>
        <v>76</v>
      </c>
      <c r="J68" s="40">
        <f t="shared" si="36"/>
        <v>38.39</v>
      </c>
      <c r="K68" s="33">
        <f t="shared" si="37"/>
        <v>2917.64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>
        <f t="shared" si="34"/>
        <v>0</v>
      </c>
      <c r="I69" s="32">
        <f t="shared" si="35"/>
        <v>76</v>
      </c>
      <c r="J69" s="40">
        <f t="shared" si="36"/>
        <v>38.39</v>
      </c>
      <c r="K69" s="33">
        <f t="shared" si="37"/>
        <v>2917.64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>
        <f t="shared" si="34"/>
        <v>0</v>
      </c>
      <c r="I70" s="32">
        <f t="shared" si="35"/>
        <v>76</v>
      </c>
      <c r="J70" s="40">
        <f t="shared" si="36"/>
        <v>38.39</v>
      </c>
      <c r="K70" s="33">
        <f t="shared" si="37"/>
        <v>2917.64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>
        <f t="shared" si="34"/>
        <v>0</v>
      </c>
      <c r="I71" s="32">
        <f t="shared" si="35"/>
        <v>76</v>
      </c>
      <c r="J71" s="40">
        <f t="shared" si="36"/>
        <v>38.39</v>
      </c>
      <c r="K71" s="33">
        <f t="shared" si="37"/>
        <v>2917.64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>
        <f t="shared" si="34"/>
        <v>0</v>
      </c>
      <c r="I72" s="32">
        <f t="shared" si="35"/>
        <v>76</v>
      </c>
      <c r="J72" s="40">
        <f t="shared" si="36"/>
        <v>38.39</v>
      </c>
      <c r="K72" s="33">
        <f t="shared" si="37"/>
        <v>2917.64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>
        <f t="shared" si="34"/>
        <v>0</v>
      </c>
      <c r="I73" s="32">
        <f t="shared" si="35"/>
        <v>76</v>
      </c>
      <c r="J73" s="40">
        <f t="shared" si="36"/>
        <v>38.39</v>
      </c>
      <c r="K73" s="33">
        <f t="shared" si="37"/>
        <v>2917.64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>
        <f t="shared" si="34"/>
        <v>0</v>
      </c>
      <c r="I74" s="32">
        <f t="shared" si="35"/>
        <v>76</v>
      </c>
      <c r="J74" s="40">
        <f t="shared" si="36"/>
        <v>38.39</v>
      </c>
      <c r="K74" s="33">
        <f t="shared" si="37"/>
        <v>2917.64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>
        <f t="shared" si="34"/>
        <v>0</v>
      </c>
      <c r="I75" s="32">
        <f t="shared" si="35"/>
        <v>76</v>
      </c>
      <c r="J75" s="40">
        <f t="shared" si="36"/>
        <v>38.39</v>
      </c>
      <c r="K75" s="33">
        <f t="shared" si="37"/>
        <v>2917.64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>
        <f t="shared" si="34"/>
        <v>0</v>
      </c>
      <c r="I76" s="32">
        <f t="shared" si="35"/>
        <v>76</v>
      </c>
      <c r="J76" s="40">
        <f t="shared" si="36"/>
        <v>38.39</v>
      </c>
      <c r="K76" s="33">
        <f t="shared" si="37"/>
        <v>2917.64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>
        <f t="shared" si="34"/>
        <v>0</v>
      </c>
      <c r="I77" s="32">
        <f t="shared" si="35"/>
        <v>76</v>
      </c>
      <c r="J77" s="40">
        <f t="shared" si="36"/>
        <v>38.39</v>
      </c>
      <c r="K77" s="33">
        <f t="shared" si="37"/>
        <v>2917.64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>
        <f t="shared" si="34"/>
        <v>0</v>
      </c>
      <c r="I78" s="32">
        <f t="shared" si="35"/>
        <v>76</v>
      </c>
      <c r="J78" s="40">
        <f t="shared" si="36"/>
        <v>38.39</v>
      </c>
      <c r="K78" s="33">
        <f t="shared" si="37"/>
        <v>2917.64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>
        <f t="shared" si="34"/>
        <v>0</v>
      </c>
      <c r="I79" s="32">
        <f t="shared" si="35"/>
        <v>76</v>
      </c>
      <c r="J79" s="40">
        <f t="shared" si="36"/>
        <v>38.39</v>
      </c>
      <c r="K79" s="33">
        <f t="shared" si="37"/>
        <v>2917.64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>
        <f t="shared" si="34"/>
        <v>0</v>
      </c>
      <c r="I80" s="32">
        <f t="shared" si="35"/>
        <v>76</v>
      </c>
      <c r="J80" s="40">
        <f t="shared" si="36"/>
        <v>38.39</v>
      </c>
      <c r="K80" s="33">
        <f t="shared" si="37"/>
        <v>2917.64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>
        <f t="shared" si="34"/>
        <v>0</v>
      </c>
      <c r="I81" s="32">
        <f t="shared" si="35"/>
        <v>76</v>
      </c>
      <c r="J81" s="40">
        <f t="shared" si="36"/>
        <v>38.39</v>
      </c>
      <c r="K81" s="33">
        <f t="shared" si="37"/>
        <v>2917.64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>
        <f t="shared" si="34"/>
        <v>0</v>
      </c>
      <c r="I82" s="32">
        <f t="shared" si="35"/>
        <v>76</v>
      </c>
      <c r="J82" s="40">
        <f t="shared" si="36"/>
        <v>38.39</v>
      </c>
      <c r="K82" s="33">
        <f t="shared" si="37"/>
        <v>2917.64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>
        <f t="shared" si="34"/>
        <v>0</v>
      </c>
      <c r="I83" s="32">
        <f t="shared" si="35"/>
        <v>76</v>
      </c>
      <c r="J83" s="40">
        <f t="shared" si="36"/>
        <v>38.39</v>
      </c>
      <c r="K83" s="33">
        <f t="shared" si="37"/>
        <v>2917.64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>
        <f t="shared" si="34"/>
        <v>0</v>
      </c>
      <c r="I84" s="32">
        <f t="shared" si="35"/>
        <v>76</v>
      </c>
      <c r="J84" s="40">
        <f t="shared" si="36"/>
        <v>38.39</v>
      </c>
      <c r="K84" s="33">
        <f t="shared" si="37"/>
        <v>2917.64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>
        <f t="shared" si="34"/>
        <v>0</v>
      </c>
      <c r="I85" s="32">
        <f t="shared" si="35"/>
        <v>76</v>
      </c>
      <c r="J85" s="40">
        <f t="shared" si="36"/>
        <v>38.39</v>
      </c>
      <c r="K85" s="33">
        <f t="shared" si="37"/>
        <v>2917.64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>
        <f t="shared" si="34"/>
        <v>0</v>
      </c>
      <c r="I86" s="32">
        <f t="shared" si="35"/>
        <v>76</v>
      </c>
      <c r="J86" s="40">
        <f t="shared" si="36"/>
        <v>38.39</v>
      </c>
      <c r="K86" s="33">
        <f t="shared" si="37"/>
        <v>2917.64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>
        <f t="shared" si="34"/>
        <v>0</v>
      </c>
      <c r="I87" s="32">
        <f t="shared" si="35"/>
        <v>76</v>
      </c>
      <c r="J87" s="40">
        <f t="shared" si="36"/>
        <v>38.39</v>
      </c>
      <c r="K87" s="33">
        <f t="shared" si="37"/>
        <v>2917.64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>
        <f t="shared" si="34"/>
        <v>0</v>
      </c>
      <c r="I88" s="32">
        <f t="shared" si="35"/>
        <v>76</v>
      </c>
      <c r="J88" s="40">
        <f t="shared" si="36"/>
        <v>38.39</v>
      </c>
      <c r="K88" s="33">
        <f t="shared" si="37"/>
        <v>2917.64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>
        <f t="shared" si="34"/>
        <v>0</v>
      </c>
      <c r="I89" s="32">
        <f t="shared" si="35"/>
        <v>76</v>
      </c>
      <c r="J89" s="40">
        <f t="shared" si="36"/>
        <v>38.39</v>
      </c>
      <c r="K89" s="33">
        <f t="shared" si="37"/>
        <v>2917.64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>
        <f t="shared" si="34"/>
        <v>0</v>
      </c>
      <c r="I90" s="32">
        <f t="shared" si="35"/>
        <v>76</v>
      </c>
      <c r="J90" s="40">
        <f t="shared" si="36"/>
        <v>38.39</v>
      </c>
      <c r="K90" s="33">
        <f t="shared" si="37"/>
        <v>2917.64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>
        <f t="shared" si="34"/>
        <v>0</v>
      </c>
      <c r="I91" s="32">
        <f t="shared" si="35"/>
        <v>76</v>
      </c>
      <c r="J91" s="40">
        <f t="shared" si="36"/>
        <v>38.39</v>
      </c>
      <c r="K91" s="33">
        <f t="shared" si="37"/>
        <v>2917.64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>
        <f t="shared" si="34"/>
        <v>0</v>
      </c>
      <c r="I92" s="32">
        <f t="shared" si="35"/>
        <v>76</v>
      </c>
      <c r="J92" s="40">
        <f t="shared" si="36"/>
        <v>38.39</v>
      </c>
      <c r="K92" s="33">
        <f t="shared" si="37"/>
        <v>2917.64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>
        <f t="shared" si="34"/>
        <v>0</v>
      </c>
      <c r="I93" s="32">
        <f t="shared" si="35"/>
        <v>76</v>
      </c>
      <c r="J93" s="40">
        <f t="shared" si="36"/>
        <v>38.39</v>
      </c>
      <c r="K93" s="33">
        <f t="shared" si="37"/>
        <v>2917.64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>
        <f t="shared" si="34"/>
        <v>0</v>
      </c>
      <c r="I94" s="32">
        <f t="shared" si="35"/>
        <v>76</v>
      </c>
      <c r="J94" s="40">
        <f t="shared" si="36"/>
        <v>38.39</v>
      </c>
      <c r="K94" s="33">
        <f t="shared" si="37"/>
        <v>2917.64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>
        <f t="shared" si="34"/>
        <v>0</v>
      </c>
      <c r="I95" s="32">
        <f t="shared" si="35"/>
        <v>76</v>
      </c>
      <c r="J95" s="40">
        <f t="shared" si="36"/>
        <v>38.39</v>
      </c>
      <c r="K95" s="33">
        <f t="shared" si="37"/>
        <v>2917.64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>
        <f t="shared" si="34"/>
        <v>0</v>
      </c>
      <c r="I96" s="32">
        <f t="shared" si="35"/>
        <v>76</v>
      </c>
      <c r="J96" s="40">
        <f t="shared" si="36"/>
        <v>38.39</v>
      </c>
      <c r="K96" s="33">
        <f t="shared" si="37"/>
        <v>2917.64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>
        <f t="shared" si="34"/>
        <v>0</v>
      </c>
      <c r="I97" s="32">
        <f t="shared" si="35"/>
        <v>76</v>
      </c>
      <c r="J97" s="40">
        <f t="shared" si="36"/>
        <v>38.39</v>
      </c>
      <c r="K97" s="33">
        <f t="shared" si="37"/>
        <v>2917.64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>
        <f t="shared" si="34"/>
        <v>0</v>
      </c>
      <c r="I98" s="32">
        <f t="shared" si="35"/>
        <v>76</v>
      </c>
      <c r="J98" s="40">
        <f t="shared" si="36"/>
        <v>38.39</v>
      </c>
      <c r="K98" s="33">
        <f t="shared" si="37"/>
        <v>2917.64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>
        <f t="shared" si="34"/>
        <v>0</v>
      </c>
      <c r="I99" s="32">
        <f t="shared" si="35"/>
        <v>76</v>
      </c>
      <c r="J99" s="40">
        <f t="shared" si="36"/>
        <v>38.39</v>
      </c>
      <c r="K99" s="33">
        <f t="shared" si="37"/>
        <v>2917.64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>
        <f t="shared" si="34"/>
        <v>0</v>
      </c>
      <c r="I100" s="32">
        <f t="shared" si="35"/>
        <v>76</v>
      </c>
      <c r="J100" s="40">
        <f t="shared" si="36"/>
        <v>38.39</v>
      </c>
      <c r="K100" s="33">
        <f t="shared" si="37"/>
        <v>2917.64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>
        <f t="shared" si="34"/>
        <v>0</v>
      </c>
      <c r="I101" s="32">
        <f t="shared" si="35"/>
        <v>76</v>
      </c>
      <c r="J101" s="40">
        <f t="shared" si="36"/>
        <v>38.39</v>
      </c>
      <c r="K101" s="33">
        <f t="shared" si="37"/>
        <v>2917.64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>
        <f t="shared" si="34"/>
        <v>0</v>
      </c>
      <c r="I102" s="32">
        <f t="shared" si="35"/>
        <v>76</v>
      </c>
      <c r="J102" s="40">
        <f t="shared" si="36"/>
        <v>38.39</v>
      </c>
      <c r="K102" s="33">
        <f t="shared" si="37"/>
        <v>2917.64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>
        <f t="shared" si="34"/>
        <v>0</v>
      </c>
      <c r="I103" s="32">
        <f t="shared" si="35"/>
        <v>76</v>
      </c>
      <c r="J103" s="40">
        <f t="shared" si="36"/>
        <v>38.39</v>
      </c>
      <c r="K103" s="33">
        <f t="shared" si="37"/>
        <v>2917.64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>
        <f t="shared" si="34"/>
        <v>0</v>
      </c>
      <c r="I104" s="32">
        <f t="shared" si="35"/>
        <v>76</v>
      </c>
      <c r="J104" s="40">
        <f t="shared" si="36"/>
        <v>38.39</v>
      </c>
      <c r="K104" s="33">
        <f t="shared" si="37"/>
        <v>2917.64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>
        <f t="shared" si="34"/>
        <v>0</v>
      </c>
      <c r="I105" s="32">
        <f t="shared" si="35"/>
        <v>76</v>
      </c>
      <c r="J105" s="40">
        <f t="shared" si="36"/>
        <v>38.39</v>
      </c>
      <c r="K105" s="33">
        <f t="shared" si="37"/>
        <v>2917.64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>
        <f t="shared" ref="H106:H121" si="38">G106*F106</f>
        <v>0</v>
      </c>
      <c r="I106" s="32">
        <f t="shared" ref="I106:I121" si="39">+I105+C106-F106</f>
        <v>76</v>
      </c>
      <c r="J106" s="40">
        <f t="shared" ref="J106:J121" si="40">ROUND(((K105+E106)-H106)/I106,2)</f>
        <v>38.39</v>
      </c>
      <c r="K106" s="33">
        <f t="shared" ref="K106:K121" si="41">ROUND(I106*J106,2)</f>
        <v>2917.64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>
        <f t="shared" si="38"/>
        <v>0</v>
      </c>
      <c r="I107" s="32">
        <f t="shared" si="39"/>
        <v>76</v>
      </c>
      <c r="J107" s="40">
        <f t="shared" si="40"/>
        <v>38.39</v>
      </c>
      <c r="K107" s="33">
        <f t="shared" si="41"/>
        <v>2917.64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>
        <f t="shared" si="38"/>
        <v>0</v>
      </c>
      <c r="I108" s="32">
        <f t="shared" si="39"/>
        <v>76</v>
      </c>
      <c r="J108" s="40">
        <f t="shared" si="40"/>
        <v>38.39</v>
      </c>
      <c r="K108" s="33">
        <f t="shared" si="41"/>
        <v>2917.64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>
        <f t="shared" si="38"/>
        <v>0</v>
      </c>
      <c r="I109" s="32">
        <f t="shared" si="39"/>
        <v>76</v>
      </c>
      <c r="J109" s="40">
        <f t="shared" si="40"/>
        <v>38.39</v>
      </c>
      <c r="K109" s="33">
        <f t="shared" si="41"/>
        <v>2917.64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>
        <f t="shared" si="38"/>
        <v>0</v>
      </c>
      <c r="I110" s="32">
        <f t="shared" si="39"/>
        <v>76</v>
      </c>
      <c r="J110" s="40">
        <f t="shared" si="40"/>
        <v>38.39</v>
      </c>
      <c r="K110" s="33">
        <f t="shared" si="41"/>
        <v>2917.64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>
        <f t="shared" si="38"/>
        <v>0</v>
      </c>
      <c r="I111" s="32">
        <f t="shared" si="39"/>
        <v>76</v>
      </c>
      <c r="J111" s="40">
        <f t="shared" si="40"/>
        <v>38.39</v>
      </c>
      <c r="K111" s="33">
        <f t="shared" si="41"/>
        <v>2917.64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>
        <f t="shared" si="38"/>
        <v>0</v>
      </c>
      <c r="I112" s="32">
        <f t="shared" si="39"/>
        <v>76</v>
      </c>
      <c r="J112" s="40">
        <f t="shared" si="40"/>
        <v>38.39</v>
      </c>
      <c r="K112" s="33">
        <f t="shared" si="41"/>
        <v>2917.64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>
        <f t="shared" si="38"/>
        <v>0</v>
      </c>
      <c r="I113" s="32">
        <f t="shared" si="39"/>
        <v>76</v>
      </c>
      <c r="J113" s="40">
        <f t="shared" si="40"/>
        <v>38.39</v>
      </c>
      <c r="K113" s="33">
        <f t="shared" si="41"/>
        <v>2917.64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>
        <f t="shared" si="38"/>
        <v>0</v>
      </c>
      <c r="I114" s="32">
        <f t="shared" si="39"/>
        <v>76</v>
      </c>
      <c r="J114" s="40">
        <f t="shared" si="40"/>
        <v>38.39</v>
      </c>
      <c r="K114" s="33">
        <f t="shared" si="41"/>
        <v>2917.64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>
        <f t="shared" si="38"/>
        <v>0</v>
      </c>
      <c r="I115" s="32">
        <f t="shared" si="39"/>
        <v>76</v>
      </c>
      <c r="J115" s="40">
        <f t="shared" si="40"/>
        <v>38.39</v>
      </c>
      <c r="K115" s="33">
        <f t="shared" si="41"/>
        <v>2917.64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>
        <f t="shared" si="38"/>
        <v>0</v>
      </c>
      <c r="I116" s="32">
        <f t="shared" si="39"/>
        <v>76</v>
      </c>
      <c r="J116" s="40">
        <f t="shared" si="40"/>
        <v>38.39</v>
      </c>
      <c r="K116" s="33">
        <f t="shared" si="41"/>
        <v>2917.64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>
        <f t="shared" si="38"/>
        <v>0</v>
      </c>
      <c r="I117" s="32">
        <f t="shared" si="39"/>
        <v>76</v>
      </c>
      <c r="J117" s="40">
        <f t="shared" si="40"/>
        <v>38.39</v>
      </c>
      <c r="K117" s="33">
        <f t="shared" si="41"/>
        <v>2917.64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>
        <f t="shared" si="38"/>
        <v>0</v>
      </c>
      <c r="I118" s="32">
        <f t="shared" si="39"/>
        <v>76</v>
      </c>
      <c r="J118" s="40">
        <f t="shared" si="40"/>
        <v>38.39</v>
      </c>
      <c r="K118" s="33">
        <f t="shared" si="41"/>
        <v>2917.64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>
        <f t="shared" si="38"/>
        <v>0</v>
      </c>
      <c r="I119" s="32">
        <f t="shared" si="39"/>
        <v>76</v>
      </c>
      <c r="J119" s="40">
        <f t="shared" si="40"/>
        <v>38.39</v>
      </c>
      <c r="K119" s="33">
        <f t="shared" si="41"/>
        <v>2917.64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>
        <f t="shared" si="38"/>
        <v>0</v>
      </c>
      <c r="I120" s="32">
        <f t="shared" si="39"/>
        <v>76</v>
      </c>
      <c r="J120" s="40">
        <f t="shared" si="40"/>
        <v>38.39</v>
      </c>
      <c r="K120" s="33">
        <f t="shared" si="41"/>
        <v>2917.64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>
        <f t="shared" si="38"/>
        <v>0</v>
      </c>
      <c r="I121" s="32">
        <f t="shared" si="39"/>
        <v>76</v>
      </c>
      <c r="J121" s="40">
        <f t="shared" si="40"/>
        <v>38.39</v>
      </c>
      <c r="K121" s="33">
        <f t="shared" si="41"/>
        <v>2917.64</v>
      </c>
      <c r="L121" s="34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>
    <tabColor rgb="FF7030A0"/>
    <pageSetUpPr fitToPage="1"/>
  </sheetPr>
  <dimension ref="A1:M121"/>
  <sheetViews>
    <sheetView topLeftCell="A7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28515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218</v>
      </c>
      <c r="F8" s="10"/>
      <c r="G8" s="10"/>
      <c r="H8" s="38"/>
      <c r="I8" s="9" t="s">
        <v>7</v>
      </c>
      <c r="J8" s="10"/>
      <c r="K8" s="10" t="s">
        <v>220</v>
      </c>
      <c r="L8" s="11"/>
    </row>
    <row r="9" spans="1:13" ht="15" customHeight="1">
      <c r="A9" s="12" t="s">
        <v>9</v>
      </c>
      <c r="D9" s="10" t="s">
        <v>221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91</v>
      </c>
      <c r="J14" s="25">
        <v>39.29</v>
      </c>
      <c r="K14" s="21">
        <f>J14*I14</f>
        <v>3575.39</v>
      </c>
      <c r="L14" s="26"/>
    </row>
    <row r="15" spans="1:13" ht="17.100000000000001" customHeight="1">
      <c r="A15" s="194">
        <v>45321</v>
      </c>
      <c r="B15" s="195" t="s">
        <v>580</v>
      </c>
      <c r="C15" s="196"/>
      <c r="D15" s="197"/>
      <c r="E15" s="198"/>
      <c r="F15" s="199">
        <v>3</v>
      </c>
      <c r="G15" s="208">
        <f t="shared" ref="G15:G21" si="0">J14</f>
        <v>39.29</v>
      </c>
      <c r="H15" s="198">
        <f t="shared" ref="H15:H21" si="1">G15*F15</f>
        <v>117.87</v>
      </c>
      <c r="I15" s="201">
        <f>+I14+C15-F15</f>
        <v>88</v>
      </c>
      <c r="J15" s="202">
        <f>ROUND(((K14+E15)-H15)/I15,2)</f>
        <v>39.29</v>
      </c>
      <c r="K15" s="203">
        <f>ROUND(I15*J15,2)</f>
        <v>3457.52</v>
      </c>
      <c r="L15" s="204"/>
      <c r="M15" s="228" t="s">
        <v>645</v>
      </c>
    </row>
    <row r="16" spans="1:13" ht="17.100000000000001" customHeight="1">
      <c r="A16" s="17">
        <v>45345</v>
      </c>
      <c r="B16" s="73" t="s">
        <v>574</v>
      </c>
      <c r="C16" s="19"/>
      <c r="D16" s="20"/>
      <c r="E16" s="21"/>
      <c r="F16" s="22">
        <v>2</v>
      </c>
      <c r="G16" s="23">
        <f t="shared" si="0"/>
        <v>39.29</v>
      </c>
      <c r="H16" s="21">
        <f t="shared" si="1"/>
        <v>78.58</v>
      </c>
      <c r="I16" s="24">
        <f>+I15+C16-F16</f>
        <v>86</v>
      </c>
      <c r="J16" s="174">
        <f>ROUND(((K15+E16)-H16)/I16,2)</f>
        <v>39.29</v>
      </c>
      <c r="K16" s="21">
        <f>ROUND(I16*J16,2)</f>
        <v>3378.94</v>
      </c>
      <c r="L16" s="26"/>
      <c r="M16" s="117" t="s">
        <v>690</v>
      </c>
    </row>
    <row r="17" spans="1:13" ht="17.100000000000001" customHeight="1">
      <c r="A17" s="17">
        <v>45349</v>
      </c>
      <c r="B17" s="70" t="s">
        <v>577</v>
      </c>
      <c r="C17" s="28"/>
      <c r="D17" s="29"/>
      <c r="E17" s="21"/>
      <c r="F17" s="30">
        <v>1</v>
      </c>
      <c r="G17" s="31">
        <f t="shared" si="0"/>
        <v>39.29</v>
      </c>
      <c r="H17" s="21">
        <f t="shared" si="1"/>
        <v>39.29</v>
      </c>
      <c r="I17" s="32">
        <f>+I16+C17-F17</f>
        <v>85</v>
      </c>
      <c r="J17" s="40">
        <f>ROUND(((K16+E17)-H17)/I17,2)</f>
        <v>39.29</v>
      </c>
      <c r="K17" s="33">
        <f>ROUND(I17*J17,2)</f>
        <v>3339.65</v>
      </c>
      <c r="L17" s="34"/>
      <c r="M17" s="1" t="s">
        <v>704</v>
      </c>
    </row>
    <row r="18" spans="1:13" ht="17.100000000000001" customHeight="1">
      <c r="A18" s="194">
        <v>45350</v>
      </c>
      <c r="B18" s="231" t="s">
        <v>574</v>
      </c>
      <c r="C18" s="196"/>
      <c r="D18" s="197"/>
      <c r="E18" s="198"/>
      <c r="F18" s="199">
        <v>2</v>
      </c>
      <c r="G18" s="208">
        <f t="shared" si="0"/>
        <v>39.29</v>
      </c>
      <c r="H18" s="198">
        <f t="shared" si="1"/>
        <v>78.58</v>
      </c>
      <c r="I18" s="201">
        <f>+I17+C18-F18</f>
        <v>83</v>
      </c>
      <c r="J18" s="202">
        <f>ROUND(((K17+E18)-H18)/I18,2)</f>
        <v>39.29</v>
      </c>
      <c r="K18" s="203">
        <f>ROUND(I18*J18,2)</f>
        <v>3261.07</v>
      </c>
      <c r="L18" s="204"/>
      <c r="M18" s="218" t="s">
        <v>717</v>
      </c>
    </row>
    <row r="19" spans="1:13" ht="17.100000000000001" customHeight="1">
      <c r="A19" s="17">
        <v>45355</v>
      </c>
      <c r="B19" s="58" t="s">
        <v>588</v>
      </c>
      <c r="C19" s="19"/>
      <c r="D19" s="20"/>
      <c r="E19" s="21"/>
      <c r="F19" s="22">
        <v>1</v>
      </c>
      <c r="G19" s="23">
        <f t="shared" si="0"/>
        <v>39.29</v>
      </c>
      <c r="H19" s="21">
        <f t="shared" si="1"/>
        <v>39.29</v>
      </c>
      <c r="I19" s="24">
        <f t="shared" ref="I19:I82" si="2">+I18+C19-F19</f>
        <v>82</v>
      </c>
      <c r="J19" s="174">
        <f t="shared" ref="J19:J82" si="3">ROUND(((K18+E19)-H19)/I19,2)</f>
        <v>39.29</v>
      </c>
      <c r="K19" s="21">
        <f t="shared" ref="K19:K82" si="4">ROUND(I19*J19,2)</f>
        <v>3221.78</v>
      </c>
      <c r="L19" s="26"/>
      <c r="M19" s="1" t="s">
        <v>727</v>
      </c>
    </row>
    <row r="20" spans="1:13" ht="17.100000000000001" customHeight="1">
      <c r="A20" s="17">
        <v>45356</v>
      </c>
      <c r="B20" s="36" t="s">
        <v>574</v>
      </c>
      <c r="C20" s="28"/>
      <c r="D20" s="29"/>
      <c r="E20" s="21"/>
      <c r="F20" s="30">
        <v>3</v>
      </c>
      <c r="G20" s="31">
        <f t="shared" si="0"/>
        <v>39.29</v>
      </c>
      <c r="H20" s="21">
        <f t="shared" si="1"/>
        <v>117.87</v>
      </c>
      <c r="I20" s="32">
        <f t="shared" si="2"/>
        <v>79</v>
      </c>
      <c r="J20" s="40">
        <f t="shared" si="3"/>
        <v>39.29</v>
      </c>
      <c r="K20" s="33">
        <f t="shared" si="4"/>
        <v>3103.91</v>
      </c>
      <c r="L20" s="34"/>
      <c r="M20" s="1" t="s">
        <v>731</v>
      </c>
    </row>
    <row r="21" spans="1:13" ht="17.100000000000001" customHeight="1">
      <c r="A21" s="194">
        <v>45377</v>
      </c>
      <c r="B21" s="231" t="s">
        <v>603</v>
      </c>
      <c r="C21" s="196"/>
      <c r="D21" s="197"/>
      <c r="E21" s="198"/>
      <c r="F21" s="199">
        <v>2</v>
      </c>
      <c r="G21" s="208">
        <f t="shared" si="0"/>
        <v>39.29</v>
      </c>
      <c r="H21" s="198">
        <f t="shared" si="1"/>
        <v>78.58</v>
      </c>
      <c r="I21" s="201">
        <f t="shared" ref="I21:I26" si="5">+I20+C21-F21</f>
        <v>77</v>
      </c>
      <c r="J21" s="202">
        <f t="shared" ref="J21:J26" si="6">ROUND(((K20+E21)-H21)/I21,2)</f>
        <v>39.29</v>
      </c>
      <c r="K21" s="203">
        <f t="shared" ref="K21:K26" si="7">ROUND(I21*J21,2)</f>
        <v>3025.33</v>
      </c>
      <c r="L21" s="204"/>
      <c r="M21" s="218" t="s">
        <v>781</v>
      </c>
    </row>
    <row r="22" spans="1:13" ht="17.100000000000001" customHeight="1">
      <c r="A22" s="194">
        <v>45440</v>
      </c>
      <c r="B22" s="231" t="s">
        <v>574</v>
      </c>
      <c r="C22" s="224"/>
      <c r="D22" s="219"/>
      <c r="E22" s="198"/>
      <c r="F22" s="225">
        <v>15</v>
      </c>
      <c r="G22" s="208">
        <f t="shared" ref="G22:G27" si="8">J21</f>
        <v>39.29</v>
      </c>
      <c r="H22" s="198">
        <f t="shared" ref="H22:H28" si="9">G22*F22</f>
        <v>589.35</v>
      </c>
      <c r="I22" s="201">
        <f t="shared" si="5"/>
        <v>62</v>
      </c>
      <c r="J22" s="202">
        <f t="shared" si="6"/>
        <v>39.29</v>
      </c>
      <c r="K22" s="203">
        <f t="shared" si="7"/>
        <v>2435.98</v>
      </c>
      <c r="L22" s="226"/>
      <c r="M22" s="218" t="s">
        <v>958</v>
      </c>
    </row>
    <row r="23" spans="1:13" ht="17.100000000000001" customHeight="1">
      <c r="A23" s="194">
        <v>45454</v>
      </c>
      <c r="B23" s="231" t="s">
        <v>574</v>
      </c>
      <c r="C23" s="224"/>
      <c r="D23" s="219"/>
      <c r="E23" s="198"/>
      <c r="F23" s="225">
        <v>2</v>
      </c>
      <c r="G23" s="208">
        <f t="shared" si="8"/>
        <v>39.29</v>
      </c>
      <c r="H23" s="198">
        <f t="shared" si="9"/>
        <v>78.58</v>
      </c>
      <c r="I23" s="201">
        <f t="shared" si="5"/>
        <v>60</v>
      </c>
      <c r="J23" s="202">
        <f t="shared" si="6"/>
        <v>39.29</v>
      </c>
      <c r="K23" s="203">
        <f t="shared" si="7"/>
        <v>2357.4</v>
      </c>
      <c r="L23" s="226"/>
      <c r="M23" s="218" t="s">
        <v>989</v>
      </c>
    </row>
    <row r="24" spans="1:13" ht="17.100000000000001" customHeight="1">
      <c r="A24" s="17">
        <v>45481</v>
      </c>
      <c r="B24" s="73" t="s">
        <v>591</v>
      </c>
      <c r="C24" s="19"/>
      <c r="D24" s="20"/>
      <c r="E24" s="21"/>
      <c r="F24" s="22">
        <v>1</v>
      </c>
      <c r="G24" s="200">
        <f t="shared" si="8"/>
        <v>39.29</v>
      </c>
      <c r="H24" s="198">
        <f t="shared" si="9"/>
        <v>39.29</v>
      </c>
      <c r="I24" s="298">
        <f t="shared" si="5"/>
        <v>59</v>
      </c>
      <c r="J24" s="299">
        <f t="shared" si="6"/>
        <v>39.29</v>
      </c>
      <c r="K24" s="198">
        <f t="shared" si="7"/>
        <v>2318.11</v>
      </c>
      <c r="L24" s="26"/>
      <c r="M24" s="1" t="s">
        <v>1041</v>
      </c>
    </row>
    <row r="25" spans="1:13" ht="17.100000000000001" customHeight="1">
      <c r="A25" s="17">
        <v>45512</v>
      </c>
      <c r="B25" s="73" t="s">
        <v>574</v>
      </c>
      <c r="C25" s="28"/>
      <c r="D25" s="29"/>
      <c r="E25" s="21"/>
      <c r="F25" s="30">
        <v>8</v>
      </c>
      <c r="G25" s="200">
        <f t="shared" si="8"/>
        <v>39.29</v>
      </c>
      <c r="H25" s="198">
        <f t="shared" si="9"/>
        <v>314.32</v>
      </c>
      <c r="I25" s="298">
        <f t="shared" si="5"/>
        <v>51</v>
      </c>
      <c r="J25" s="299">
        <f t="shared" si="6"/>
        <v>39.29</v>
      </c>
      <c r="K25" s="198">
        <f t="shared" si="7"/>
        <v>2003.79</v>
      </c>
      <c r="L25" s="34"/>
      <c r="M25" s="1" t="s">
        <v>1151</v>
      </c>
    </row>
    <row r="26" spans="1:13" ht="17.100000000000001" customHeight="1">
      <c r="A26" s="17">
        <v>45513</v>
      </c>
      <c r="B26" s="73" t="s">
        <v>574</v>
      </c>
      <c r="C26" s="28"/>
      <c r="D26" s="29"/>
      <c r="E26" s="21"/>
      <c r="F26" s="30">
        <v>4</v>
      </c>
      <c r="G26" s="200">
        <f t="shared" si="8"/>
        <v>39.29</v>
      </c>
      <c r="H26" s="198">
        <f t="shared" si="9"/>
        <v>157.16</v>
      </c>
      <c r="I26" s="298">
        <f t="shared" si="5"/>
        <v>47</v>
      </c>
      <c r="J26" s="299">
        <f t="shared" si="6"/>
        <v>39.29</v>
      </c>
      <c r="K26" s="198">
        <f t="shared" si="7"/>
        <v>1846.63</v>
      </c>
      <c r="L26" s="34"/>
      <c r="M26" s="1" t="s">
        <v>1154</v>
      </c>
    </row>
    <row r="27" spans="1:13" ht="17.100000000000001" customHeight="1">
      <c r="A27" s="17">
        <v>45540</v>
      </c>
      <c r="B27" s="73" t="s">
        <v>574</v>
      </c>
      <c r="C27" s="28"/>
      <c r="D27" s="29"/>
      <c r="E27" s="21"/>
      <c r="F27" s="30">
        <v>5</v>
      </c>
      <c r="G27" s="200">
        <f t="shared" si="8"/>
        <v>39.29</v>
      </c>
      <c r="H27" s="198">
        <f t="shared" si="9"/>
        <v>196.45</v>
      </c>
      <c r="I27" s="298">
        <f t="shared" ref="I27" si="10">+I26+C27-F27</f>
        <v>42</v>
      </c>
      <c r="J27" s="299">
        <f t="shared" ref="J27" si="11">ROUND(((K26+E27)-H27)/I27,2)</f>
        <v>39.29</v>
      </c>
      <c r="K27" s="198">
        <f t="shared" ref="K27" si="12">ROUND(I27*J27,2)</f>
        <v>1650.18</v>
      </c>
      <c r="L27" s="34"/>
      <c r="M27" s="1" t="s">
        <v>1234</v>
      </c>
    </row>
    <row r="28" spans="1:13" ht="17.100000000000001" customHeight="1">
      <c r="A28" s="17">
        <v>45551</v>
      </c>
      <c r="B28" s="36" t="s">
        <v>588</v>
      </c>
      <c r="C28" s="28"/>
      <c r="D28" s="29"/>
      <c r="E28" s="21"/>
      <c r="F28" s="30">
        <v>4</v>
      </c>
      <c r="G28" s="31">
        <f>J27</f>
        <v>39.29</v>
      </c>
      <c r="H28" s="21">
        <f t="shared" si="9"/>
        <v>157.16</v>
      </c>
      <c r="I28" s="32">
        <f>+I27+C28-F28</f>
        <v>38</v>
      </c>
      <c r="J28" s="40">
        <f>ROUND(((K27+E28)-H28)/I28,2)</f>
        <v>39.29</v>
      </c>
      <c r="K28" s="33">
        <f>ROUND(I28*J28,2)</f>
        <v>1493.02</v>
      </c>
      <c r="L28" s="34"/>
      <c r="M28" s="400" t="s">
        <v>1277</v>
      </c>
    </row>
    <row r="29" spans="1:13" ht="17.100000000000001" customHeight="1">
      <c r="A29" s="17">
        <v>45572</v>
      </c>
      <c r="B29" s="73" t="s">
        <v>580</v>
      </c>
      <c r="C29" s="28"/>
      <c r="D29" s="29"/>
      <c r="E29" s="21"/>
      <c r="F29" s="30">
        <v>2</v>
      </c>
      <c r="G29" s="31">
        <f>J28</f>
        <v>39.29</v>
      </c>
      <c r="H29" s="21">
        <f t="shared" ref="H29" si="13">G29*F29</f>
        <v>78.58</v>
      </c>
      <c r="I29" s="32">
        <f>+I28+C29-F29</f>
        <v>36</v>
      </c>
      <c r="J29" s="40">
        <f>ROUND(((K28+E29)-H29)/I29,2)</f>
        <v>39.29</v>
      </c>
      <c r="K29" s="33">
        <f>ROUND(I29*J29,2)</f>
        <v>1414.44</v>
      </c>
      <c r="L29" s="34"/>
      <c r="M29" s="1" t="s">
        <v>1343</v>
      </c>
    </row>
    <row r="30" spans="1:13" ht="17.100000000000001" customHeight="1">
      <c r="A30" s="17">
        <v>45616</v>
      </c>
      <c r="B30" s="73" t="s">
        <v>588</v>
      </c>
      <c r="C30" s="28"/>
      <c r="D30" s="29"/>
      <c r="E30" s="21"/>
      <c r="F30" s="30">
        <v>4</v>
      </c>
      <c r="G30" s="31">
        <f>J29</f>
        <v>39.29</v>
      </c>
      <c r="H30" s="21">
        <f t="shared" ref="H30" si="14">G30*F30</f>
        <v>157.16</v>
      </c>
      <c r="I30" s="32">
        <f>+I29+C30-F30</f>
        <v>32</v>
      </c>
      <c r="J30" s="40">
        <f>ROUND(((K29+E30)-H30)/I30,2)</f>
        <v>39.29</v>
      </c>
      <c r="K30" s="33">
        <f>ROUND(I30*J30,2)</f>
        <v>1257.28</v>
      </c>
      <c r="L30" s="34"/>
      <c r="M30" s="1" t="s">
        <v>1461</v>
      </c>
    </row>
    <row r="31" spans="1:13" ht="17.100000000000001" customHeight="1">
      <c r="A31" s="17"/>
      <c r="B31" s="73"/>
      <c r="C31" s="28"/>
      <c r="D31" s="29"/>
      <c r="E31" s="21"/>
      <c r="F31" s="30"/>
      <c r="G31" s="31"/>
      <c r="H31" s="21"/>
      <c r="I31" s="32">
        <f t="shared" si="2"/>
        <v>32</v>
      </c>
      <c r="J31" s="40">
        <f t="shared" si="3"/>
        <v>39.29</v>
      </c>
      <c r="K31" s="33">
        <f t="shared" si="4"/>
        <v>1257.28</v>
      </c>
      <c r="L31" s="34"/>
    </row>
    <row r="32" spans="1:13" ht="17.100000000000001" customHeight="1">
      <c r="A32" s="17"/>
      <c r="B32" s="73"/>
      <c r="C32" s="28"/>
      <c r="D32" s="29"/>
      <c r="E32" s="21"/>
      <c r="F32" s="30"/>
      <c r="G32" s="31"/>
      <c r="H32" s="21"/>
      <c r="I32" s="32">
        <f t="shared" si="2"/>
        <v>32</v>
      </c>
      <c r="J32" s="40">
        <f t="shared" si="3"/>
        <v>39.29</v>
      </c>
      <c r="K32" s="33">
        <f t="shared" si="4"/>
        <v>1257.28</v>
      </c>
      <c r="L32" s="34"/>
    </row>
    <row r="33" spans="1:12" ht="17.100000000000001" customHeight="1">
      <c r="A33" s="17"/>
      <c r="B33" s="73"/>
      <c r="C33" s="28"/>
      <c r="D33" s="29"/>
      <c r="E33" s="21"/>
      <c r="F33" s="30"/>
      <c r="G33" s="31"/>
      <c r="H33" s="21"/>
      <c r="I33" s="32">
        <f t="shared" si="2"/>
        <v>32</v>
      </c>
      <c r="J33" s="40">
        <f t="shared" si="3"/>
        <v>39.29</v>
      </c>
      <c r="K33" s="33">
        <f t="shared" si="4"/>
        <v>1257.28</v>
      </c>
      <c r="L33" s="34"/>
    </row>
    <row r="34" spans="1:12" ht="17.100000000000001" customHeight="1">
      <c r="A34" s="17"/>
      <c r="B34" s="73"/>
      <c r="C34" s="28"/>
      <c r="D34" s="29"/>
      <c r="E34" s="21"/>
      <c r="F34" s="30"/>
      <c r="G34" s="31"/>
      <c r="H34" s="21"/>
      <c r="I34" s="32">
        <f t="shared" si="2"/>
        <v>32</v>
      </c>
      <c r="J34" s="40">
        <f t="shared" si="3"/>
        <v>39.29</v>
      </c>
      <c r="K34" s="33">
        <f t="shared" si="4"/>
        <v>1257.28</v>
      </c>
      <c r="L34" s="34"/>
    </row>
    <row r="35" spans="1:12" ht="17.100000000000001" customHeight="1">
      <c r="A35" s="17"/>
      <c r="B35" s="73"/>
      <c r="C35" s="28"/>
      <c r="D35" s="29"/>
      <c r="E35" s="21"/>
      <c r="F35" s="30"/>
      <c r="G35" s="31"/>
      <c r="H35" s="21"/>
      <c r="I35" s="32">
        <f t="shared" si="2"/>
        <v>32</v>
      </c>
      <c r="J35" s="40">
        <f t="shared" si="3"/>
        <v>39.29</v>
      </c>
      <c r="K35" s="33">
        <f t="shared" si="4"/>
        <v>1257.28</v>
      </c>
      <c r="L35" s="34"/>
    </row>
    <row r="36" spans="1:12" ht="17.100000000000001" customHeight="1">
      <c r="A36" s="17"/>
      <c r="B36" s="73"/>
      <c r="C36" s="28"/>
      <c r="D36" s="29"/>
      <c r="E36" s="21"/>
      <c r="F36" s="30"/>
      <c r="G36" s="31"/>
      <c r="H36" s="21"/>
      <c r="I36" s="32">
        <f t="shared" si="2"/>
        <v>32</v>
      </c>
      <c r="J36" s="40">
        <f t="shared" si="3"/>
        <v>39.29</v>
      </c>
      <c r="K36" s="33">
        <f t="shared" si="4"/>
        <v>1257.28</v>
      </c>
      <c r="L36" s="34"/>
    </row>
    <row r="37" spans="1:12" ht="17.100000000000001" customHeight="1">
      <c r="A37" s="17"/>
      <c r="B37" s="73"/>
      <c r="C37" s="28"/>
      <c r="D37" s="29"/>
      <c r="E37" s="21"/>
      <c r="F37" s="30"/>
      <c r="G37" s="31"/>
      <c r="H37" s="21"/>
      <c r="I37" s="32">
        <f t="shared" si="2"/>
        <v>32</v>
      </c>
      <c r="J37" s="40">
        <f t="shared" si="3"/>
        <v>39.29</v>
      </c>
      <c r="K37" s="33">
        <f t="shared" si="4"/>
        <v>1257.28</v>
      </c>
      <c r="L37" s="34"/>
    </row>
    <row r="38" spans="1:12" ht="17.100000000000001" customHeight="1">
      <c r="A38" s="17"/>
      <c r="B38" s="73"/>
      <c r="C38" s="28"/>
      <c r="D38" s="29"/>
      <c r="E38" s="21"/>
      <c r="F38" s="30"/>
      <c r="G38" s="31"/>
      <c r="H38" s="21"/>
      <c r="I38" s="32">
        <f t="shared" si="2"/>
        <v>32</v>
      </c>
      <c r="J38" s="40">
        <f t="shared" si="3"/>
        <v>39.29</v>
      </c>
      <c r="K38" s="33">
        <f t="shared" si="4"/>
        <v>1257.28</v>
      </c>
      <c r="L38" s="34"/>
    </row>
    <row r="39" spans="1:12" ht="17.100000000000001" customHeight="1">
      <c r="A39" s="17"/>
      <c r="B39" s="73"/>
      <c r="C39" s="28"/>
      <c r="D39" s="29"/>
      <c r="E39" s="21"/>
      <c r="F39" s="30"/>
      <c r="G39" s="31"/>
      <c r="H39" s="21"/>
      <c r="I39" s="32">
        <f t="shared" si="2"/>
        <v>32</v>
      </c>
      <c r="J39" s="40">
        <f t="shared" si="3"/>
        <v>39.29</v>
      </c>
      <c r="K39" s="33">
        <f t="shared" si="4"/>
        <v>1257.28</v>
      </c>
      <c r="L39" s="34"/>
    </row>
    <row r="40" spans="1:12" ht="17.100000000000001" customHeight="1">
      <c r="A40" s="17"/>
      <c r="B40" s="73"/>
      <c r="C40" s="28"/>
      <c r="D40" s="29"/>
      <c r="E40" s="21"/>
      <c r="F40" s="30"/>
      <c r="G40" s="31"/>
      <c r="H40" s="21"/>
      <c r="I40" s="32">
        <f t="shared" si="2"/>
        <v>32</v>
      </c>
      <c r="J40" s="40">
        <f t="shared" si="3"/>
        <v>39.29</v>
      </c>
      <c r="K40" s="33">
        <f t="shared" si="4"/>
        <v>1257.28</v>
      </c>
      <c r="L40" s="34"/>
    </row>
    <row r="41" spans="1:12" ht="17.100000000000001" customHeight="1">
      <c r="A41" s="17"/>
      <c r="B41" s="73"/>
      <c r="C41" s="28"/>
      <c r="D41" s="29"/>
      <c r="E41" s="21"/>
      <c r="F41" s="30"/>
      <c r="G41" s="31"/>
      <c r="H41" s="21"/>
      <c r="I41" s="32">
        <f t="shared" si="2"/>
        <v>32</v>
      </c>
      <c r="J41" s="40">
        <f t="shared" si="3"/>
        <v>39.29</v>
      </c>
      <c r="K41" s="33">
        <f t="shared" si="4"/>
        <v>1257.28</v>
      </c>
      <c r="L41" s="34"/>
    </row>
    <row r="42" spans="1:12" ht="17.100000000000001" customHeight="1">
      <c r="A42" s="17"/>
      <c r="B42" s="73"/>
      <c r="C42" s="28"/>
      <c r="D42" s="29"/>
      <c r="E42" s="21"/>
      <c r="F42" s="30"/>
      <c r="G42" s="31"/>
      <c r="H42" s="21"/>
      <c r="I42" s="32">
        <f t="shared" si="2"/>
        <v>32</v>
      </c>
      <c r="J42" s="40">
        <f t="shared" si="3"/>
        <v>39.29</v>
      </c>
      <c r="K42" s="33">
        <f t="shared" si="4"/>
        <v>1257.28</v>
      </c>
      <c r="L42" s="34"/>
    </row>
    <row r="43" spans="1:12" ht="17.100000000000001" customHeight="1">
      <c r="A43" s="17"/>
      <c r="B43" s="73"/>
      <c r="C43" s="28"/>
      <c r="D43" s="29"/>
      <c r="E43" s="21"/>
      <c r="F43" s="30"/>
      <c r="G43" s="31"/>
      <c r="H43" s="21"/>
      <c r="I43" s="32">
        <f t="shared" si="2"/>
        <v>32</v>
      </c>
      <c r="J43" s="40">
        <f t="shared" si="3"/>
        <v>39.29</v>
      </c>
      <c r="K43" s="33">
        <f t="shared" si="4"/>
        <v>1257.28</v>
      </c>
      <c r="L43" s="34"/>
    </row>
    <row r="44" spans="1:12" ht="17.100000000000001" customHeight="1">
      <c r="A44" s="17"/>
      <c r="B44" s="73"/>
      <c r="C44" s="28"/>
      <c r="D44" s="29"/>
      <c r="E44" s="21"/>
      <c r="F44" s="30"/>
      <c r="G44" s="31"/>
      <c r="H44" s="21"/>
      <c r="I44" s="32">
        <f t="shared" si="2"/>
        <v>32</v>
      </c>
      <c r="J44" s="40">
        <f t="shared" si="3"/>
        <v>39.29</v>
      </c>
      <c r="K44" s="33">
        <f t="shared" si="4"/>
        <v>1257.28</v>
      </c>
      <c r="L44" s="34"/>
    </row>
    <row r="45" spans="1:12" ht="17.100000000000001" customHeight="1">
      <c r="A45" s="17"/>
      <c r="B45" s="73"/>
      <c r="C45" s="28"/>
      <c r="D45" s="29"/>
      <c r="E45" s="21"/>
      <c r="F45" s="30"/>
      <c r="G45" s="31"/>
      <c r="H45" s="21"/>
      <c r="I45" s="32">
        <f t="shared" si="2"/>
        <v>32</v>
      </c>
      <c r="J45" s="40">
        <f t="shared" si="3"/>
        <v>39.29</v>
      </c>
      <c r="K45" s="33">
        <f t="shared" si="4"/>
        <v>1257.28</v>
      </c>
      <c r="L45" s="34"/>
    </row>
    <row r="46" spans="1:12" ht="17.100000000000001" customHeight="1">
      <c r="A46" s="17"/>
      <c r="B46" s="73"/>
      <c r="C46" s="28"/>
      <c r="D46" s="29"/>
      <c r="E46" s="21"/>
      <c r="F46" s="30"/>
      <c r="G46" s="31"/>
      <c r="H46" s="21"/>
      <c r="I46" s="32">
        <f t="shared" si="2"/>
        <v>32</v>
      </c>
      <c r="J46" s="40">
        <f t="shared" si="3"/>
        <v>39.29</v>
      </c>
      <c r="K46" s="33">
        <f t="shared" si="4"/>
        <v>1257.28</v>
      </c>
      <c r="L46" s="34"/>
    </row>
    <row r="47" spans="1:12" ht="17.100000000000001" customHeight="1">
      <c r="A47" s="17"/>
      <c r="B47" s="73"/>
      <c r="C47" s="28"/>
      <c r="D47" s="29"/>
      <c r="E47" s="21"/>
      <c r="F47" s="30"/>
      <c r="G47" s="31"/>
      <c r="H47" s="21"/>
      <c r="I47" s="32">
        <f t="shared" si="2"/>
        <v>32</v>
      </c>
      <c r="J47" s="40">
        <f t="shared" si="3"/>
        <v>39.29</v>
      </c>
      <c r="K47" s="33">
        <f t="shared" si="4"/>
        <v>1257.28</v>
      </c>
      <c r="L47" s="34"/>
    </row>
    <row r="48" spans="1:12" ht="17.100000000000001" customHeight="1">
      <c r="A48" s="17"/>
      <c r="B48" s="73"/>
      <c r="C48" s="28"/>
      <c r="D48" s="29"/>
      <c r="E48" s="21"/>
      <c r="F48" s="30"/>
      <c r="G48" s="31"/>
      <c r="H48" s="21"/>
      <c r="I48" s="32">
        <f t="shared" si="2"/>
        <v>32</v>
      </c>
      <c r="J48" s="40">
        <f t="shared" si="3"/>
        <v>39.29</v>
      </c>
      <c r="K48" s="33">
        <f t="shared" si="4"/>
        <v>1257.28</v>
      </c>
      <c r="L48" s="34"/>
    </row>
    <row r="49" spans="1:12" ht="17.100000000000001" customHeight="1">
      <c r="A49" s="17"/>
      <c r="B49" s="73"/>
      <c r="C49" s="28"/>
      <c r="D49" s="29"/>
      <c r="E49" s="21"/>
      <c r="F49" s="30"/>
      <c r="G49" s="31"/>
      <c r="H49" s="21"/>
      <c r="I49" s="32">
        <f t="shared" si="2"/>
        <v>32</v>
      </c>
      <c r="J49" s="40">
        <f t="shared" si="3"/>
        <v>39.29</v>
      </c>
      <c r="K49" s="33">
        <f t="shared" si="4"/>
        <v>1257.28</v>
      </c>
      <c r="L49" s="34"/>
    </row>
    <row r="50" spans="1:12" ht="17.100000000000001" customHeight="1">
      <c r="A50" s="17"/>
      <c r="B50" s="73"/>
      <c r="C50" s="28"/>
      <c r="D50" s="29"/>
      <c r="E50" s="21"/>
      <c r="F50" s="30"/>
      <c r="G50" s="31"/>
      <c r="H50" s="21"/>
      <c r="I50" s="32">
        <f t="shared" si="2"/>
        <v>32</v>
      </c>
      <c r="J50" s="40">
        <f t="shared" si="3"/>
        <v>39.29</v>
      </c>
      <c r="K50" s="33">
        <f t="shared" si="4"/>
        <v>1257.28</v>
      </c>
      <c r="L50" s="34"/>
    </row>
    <row r="51" spans="1:12" ht="17.100000000000001" customHeight="1">
      <c r="A51" s="17"/>
      <c r="B51" s="73"/>
      <c r="C51" s="28"/>
      <c r="D51" s="29"/>
      <c r="E51" s="21"/>
      <c r="F51" s="30"/>
      <c r="G51" s="31"/>
      <c r="H51" s="21"/>
      <c r="I51" s="32">
        <f t="shared" si="2"/>
        <v>32</v>
      </c>
      <c r="J51" s="40">
        <f t="shared" si="3"/>
        <v>39.29</v>
      </c>
      <c r="K51" s="33">
        <f t="shared" si="4"/>
        <v>1257.28</v>
      </c>
      <c r="L51" s="34"/>
    </row>
    <row r="52" spans="1:12" ht="17.100000000000001" customHeight="1">
      <c r="A52" s="17"/>
      <c r="B52" s="73"/>
      <c r="C52" s="28"/>
      <c r="D52" s="29"/>
      <c r="E52" s="21"/>
      <c r="F52" s="30"/>
      <c r="G52" s="31"/>
      <c r="H52" s="21"/>
      <c r="I52" s="32">
        <f t="shared" si="2"/>
        <v>32</v>
      </c>
      <c r="J52" s="40">
        <f t="shared" si="3"/>
        <v>39.29</v>
      </c>
      <c r="K52" s="33">
        <f t="shared" si="4"/>
        <v>1257.28</v>
      </c>
      <c r="L52" s="34"/>
    </row>
    <row r="53" spans="1:12" ht="17.100000000000001" customHeight="1">
      <c r="A53" s="17"/>
      <c r="B53" s="73"/>
      <c r="C53" s="28"/>
      <c r="D53" s="29"/>
      <c r="E53" s="21"/>
      <c r="F53" s="30"/>
      <c r="G53" s="31"/>
      <c r="H53" s="21"/>
      <c r="I53" s="32">
        <f t="shared" si="2"/>
        <v>32</v>
      </c>
      <c r="J53" s="40">
        <f t="shared" si="3"/>
        <v>39.29</v>
      </c>
      <c r="K53" s="33">
        <f t="shared" si="4"/>
        <v>1257.28</v>
      </c>
      <c r="L53" s="34"/>
    </row>
    <row r="54" spans="1:12" ht="17.100000000000001" customHeight="1">
      <c r="A54" s="17"/>
      <c r="B54" s="73"/>
      <c r="C54" s="28"/>
      <c r="D54" s="29"/>
      <c r="E54" s="21"/>
      <c r="F54" s="30"/>
      <c r="G54" s="31"/>
      <c r="H54" s="21"/>
      <c r="I54" s="32">
        <f t="shared" si="2"/>
        <v>32</v>
      </c>
      <c r="J54" s="40">
        <f t="shared" si="3"/>
        <v>39.29</v>
      </c>
      <c r="K54" s="33">
        <f t="shared" si="4"/>
        <v>1257.28</v>
      </c>
      <c r="L54" s="34"/>
    </row>
    <row r="55" spans="1:12" ht="17.100000000000001" customHeight="1">
      <c r="A55" s="17"/>
      <c r="B55" s="73"/>
      <c r="C55" s="28"/>
      <c r="D55" s="29"/>
      <c r="E55" s="21"/>
      <c r="F55" s="30"/>
      <c r="G55" s="31"/>
      <c r="H55" s="21"/>
      <c r="I55" s="32">
        <f t="shared" si="2"/>
        <v>32</v>
      </c>
      <c r="J55" s="40">
        <f t="shared" si="3"/>
        <v>39.29</v>
      </c>
      <c r="K55" s="33">
        <f t="shared" si="4"/>
        <v>1257.28</v>
      </c>
      <c r="L55" s="34"/>
    </row>
    <row r="56" spans="1:12" ht="17.100000000000001" customHeight="1">
      <c r="A56" s="17"/>
      <c r="B56" s="73"/>
      <c r="C56" s="28"/>
      <c r="D56" s="29"/>
      <c r="E56" s="21"/>
      <c r="F56" s="30"/>
      <c r="G56" s="31"/>
      <c r="H56" s="21"/>
      <c r="I56" s="32">
        <f t="shared" si="2"/>
        <v>32</v>
      </c>
      <c r="J56" s="40">
        <f t="shared" si="3"/>
        <v>39.29</v>
      </c>
      <c r="K56" s="33">
        <f t="shared" si="4"/>
        <v>1257.28</v>
      </c>
      <c r="L56" s="34"/>
    </row>
    <row r="57" spans="1:12" ht="17.100000000000001" customHeight="1">
      <c r="A57" s="17"/>
      <c r="B57" s="73"/>
      <c r="C57" s="28"/>
      <c r="D57" s="29"/>
      <c r="E57" s="21"/>
      <c r="F57" s="30"/>
      <c r="G57" s="31"/>
      <c r="H57" s="21"/>
      <c r="I57" s="32">
        <f t="shared" si="2"/>
        <v>32</v>
      </c>
      <c r="J57" s="40">
        <f t="shared" si="3"/>
        <v>39.29</v>
      </c>
      <c r="K57" s="33">
        <f t="shared" si="4"/>
        <v>1257.28</v>
      </c>
      <c r="L57" s="34"/>
    </row>
    <row r="58" spans="1:12" ht="17.100000000000001" customHeight="1">
      <c r="A58" s="17"/>
      <c r="B58" s="73"/>
      <c r="C58" s="28"/>
      <c r="D58" s="29"/>
      <c r="E58" s="21"/>
      <c r="F58" s="30"/>
      <c r="G58" s="31"/>
      <c r="H58" s="21"/>
      <c r="I58" s="32">
        <f t="shared" si="2"/>
        <v>32</v>
      </c>
      <c r="J58" s="40">
        <f t="shared" si="3"/>
        <v>39.29</v>
      </c>
      <c r="K58" s="33">
        <f t="shared" si="4"/>
        <v>1257.28</v>
      </c>
      <c r="L58" s="34"/>
    </row>
    <row r="59" spans="1:12" ht="17.100000000000001" customHeight="1">
      <c r="A59" s="17"/>
      <c r="B59" s="73"/>
      <c r="C59" s="28"/>
      <c r="D59" s="29"/>
      <c r="E59" s="21"/>
      <c r="F59" s="30"/>
      <c r="G59" s="31"/>
      <c r="H59" s="21"/>
      <c r="I59" s="32">
        <f t="shared" si="2"/>
        <v>32</v>
      </c>
      <c r="J59" s="40">
        <f t="shared" si="3"/>
        <v>39.29</v>
      </c>
      <c r="K59" s="33">
        <f t="shared" si="4"/>
        <v>1257.28</v>
      </c>
      <c r="L59" s="34"/>
    </row>
    <row r="60" spans="1:12" ht="17.100000000000001" customHeight="1">
      <c r="A60" s="17"/>
      <c r="B60" s="73"/>
      <c r="C60" s="28"/>
      <c r="D60" s="29"/>
      <c r="E60" s="21"/>
      <c r="F60" s="30"/>
      <c r="G60" s="31"/>
      <c r="H60" s="21"/>
      <c r="I60" s="32">
        <f t="shared" si="2"/>
        <v>32</v>
      </c>
      <c r="J60" s="40">
        <f t="shared" si="3"/>
        <v>39.29</v>
      </c>
      <c r="K60" s="33">
        <f t="shared" si="4"/>
        <v>1257.28</v>
      </c>
      <c r="L60" s="34"/>
    </row>
    <row r="61" spans="1:12" ht="17.100000000000001" customHeight="1">
      <c r="A61" s="17"/>
      <c r="B61" s="73"/>
      <c r="C61" s="28"/>
      <c r="D61" s="29"/>
      <c r="E61" s="21"/>
      <c r="F61" s="30"/>
      <c r="G61" s="31"/>
      <c r="H61" s="21"/>
      <c r="I61" s="32">
        <f t="shared" si="2"/>
        <v>32</v>
      </c>
      <c r="J61" s="40">
        <f t="shared" si="3"/>
        <v>39.29</v>
      </c>
      <c r="K61" s="33">
        <f t="shared" si="4"/>
        <v>1257.28</v>
      </c>
      <c r="L61" s="34"/>
    </row>
    <row r="62" spans="1:12" ht="17.100000000000001" customHeight="1">
      <c r="A62" s="17"/>
      <c r="B62" s="73"/>
      <c r="C62" s="28"/>
      <c r="D62" s="29"/>
      <c r="E62" s="21"/>
      <c r="F62" s="30"/>
      <c r="G62" s="31"/>
      <c r="H62" s="21"/>
      <c r="I62" s="32">
        <f t="shared" si="2"/>
        <v>32</v>
      </c>
      <c r="J62" s="40">
        <f t="shared" si="3"/>
        <v>39.29</v>
      </c>
      <c r="K62" s="33">
        <f t="shared" si="4"/>
        <v>1257.28</v>
      </c>
      <c r="L62" s="34"/>
    </row>
    <row r="63" spans="1:12" ht="17.100000000000001" customHeight="1">
      <c r="A63" s="17"/>
      <c r="B63" s="73"/>
      <c r="C63" s="28"/>
      <c r="D63" s="29"/>
      <c r="E63" s="21"/>
      <c r="F63" s="30"/>
      <c r="G63" s="31"/>
      <c r="H63" s="21"/>
      <c r="I63" s="32">
        <f t="shared" si="2"/>
        <v>32</v>
      </c>
      <c r="J63" s="40">
        <f t="shared" si="3"/>
        <v>39.29</v>
      </c>
      <c r="K63" s="33">
        <f t="shared" si="4"/>
        <v>1257.28</v>
      </c>
      <c r="L63" s="34"/>
    </row>
    <row r="64" spans="1:12" ht="17.100000000000001" customHeight="1">
      <c r="A64" s="17"/>
      <c r="B64" s="73"/>
      <c r="C64" s="28"/>
      <c r="D64" s="29"/>
      <c r="E64" s="21"/>
      <c r="F64" s="30"/>
      <c r="G64" s="31"/>
      <c r="H64" s="21"/>
      <c r="I64" s="32">
        <f t="shared" si="2"/>
        <v>32</v>
      </c>
      <c r="J64" s="40">
        <f t="shared" si="3"/>
        <v>39.29</v>
      </c>
      <c r="K64" s="33">
        <f t="shared" si="4"/>
        <v>1257.28</v>
      </c>
      <c r="L64" s="34"/>
    </row>
    <row r="65" spans="1:12" ht="17.100000000000001" customHeight="1">
      <c r="A65" s="17"/>
      <c r="B65" s="73"/>
      <c r="C65" s="28"/>
      <c r="D65" s="29"/>
      <c r="E65" s="21"/>
      <c r="F65" s="30"/>
      <c r="G65" s="31"/>
      <c r="H65" s="21"/>
      <c r="I65" s="32">
        <f t="shared" si="2"/>
        <v>32</v>
      </c>
      <c r="J65" s="40">
        <f t="shared" si="3"/>
        <v>39.29</v>
      </c>
      <c r="K65" s="33">
        <f t="shared" si="4"/>
        <v>1257.28</v>
      </c>
      <c r="L65" s="34"/>
    </row>
    <row r="66" spans="1:12" ht="17.100000000000001" customHeight="1">
      <c r="A66" s="17"/>
      <c r="B66" s="73"/>
      <c r="C66" s="28"/>
      <c r="D66" s="29"/>
      <c r="E66" s="21"/>
      <c r="F66" s="30"/>
      <c r="G66" s="31"/>
      <c r="H66" s="21"/>
      <c r="I66" s="32">
        <f t="shared" si="2"/>
        <v>32</v>
      </c>
      <c r="J66" s="40">
        <f t="shared" si="3"/>
        <v>39.29</v>
      </c>
      <c r="K66" s="33">
        <f t="shared" si="4"/>
        <v>1257.28</v>
      </c>
      <c r="L66" s="34"/>
    </row>
    <row r="67" spans="1:12" ht="17.100000000000001" customHeight="1">
      <c r="A67" s="17"/>
      <c r="B67" s="73"/>
      <c r="C67" s="28"/>
      <c r="D67" s="29"/>
      <c r="E67" s="21"/>
      <c r="F67" s="30"/>
      <c r="G67" s="31"/>
      <c r="H67" s="21"/>
      <c r="I67" s="32">
        <f t="shared" si="2"/>
        <v>32</v>
      </c>
      <c r="J67" s="40">
        <f t="shared" si="3"/>
        <v>39.29</v>
      </c>
      <c r="K67" s="33">
        <f t="shared" si="4"/>
        <v>1257.28</v>
      </c>
      <c r="L67" s="34"/>
    </row>
    <row r="68" spans="1:12" ht="17.100000000000001" customHeight="1">
      <c r="A68" s="17"/>
      <c r="B68" s="73"/>
      <c r="C68" s="28"/>
      <c r="D68" s="29"/>
      <c r="E68" s="21"/>
      <c r="F68" s="30"/>
      <c r="G68" s="31"/>
      <c r="H68" s="21"/>
      <c r="I68" s="32">
        <f t="shared" si="2"/>
        <v>32</v>
      </c>
      <c r="J68" s="40">
        <f t="shared" si="3"/>
        <v>39.29</v>
      </c>
      <c r="K68" s="33">
        <f t="shared" si="4"/>
        <v>1257.28</v>
      </c>
      <c r="L68" s="34"/>
    </row>
    <row r="69" spans="1:12" ht="17.100000000000001" customHeight="1">
      <c r="A69" s="17"/>
      <c r="B69" s="73"/>
      <c r="C69" s="28"/>
      <c r="D69" s="29"/>
      <c r="E69" s="21"/>
      <c r="F69" s="30"/>
      <c r="G69" s="31"/>
      <c r="H69" s="21"/>
      <c r="I69" s="32">
        <f t="shared" si="2"/>
        <v>32</v>
      </c>
      <c r="J69" s="40">
        <f t="shared" si="3"/>
        <v>39.29</v>
      </c>
      <c r="K69" s="33">
        <f t="shared" si="4"/>
        <v>1257.28</v>
      </c>
      <c r="L69" s="34"/>
    </row>
    <row r="70" spans="1:12" ht="17.100000000000001" customHeight="1">
      <c r="A70" s="17"/>
      <c r="B70" s="73"/>
      <c r="C70" s="28"/>
      <c r="D70" s="29"/>
      <c r="E70" s="21"/>
      <c r="F70" s="30"/>
      <c r="G70" s="31"/>
      <c r="H70" s="21"/>
      <c r="I70" s="32">
        <f t="shared" si="2"/>
        <v>32</v>
      </c>
      <c r="J70" s="40">
        <f t="shared" si="3"/>
        <v>39.29</v>
      </c>
      <c r="K70" s="33">
        <f t="shared" si="4"/>
        <v>1257.28</v>
      </c>
      <c r="L70" s="34"/>
    </row>
    <row r="71" spans="1:12" ht="17.100000000000001" customHeight="1">
      <c r="A71" s="17"/>
      <c r="B71" s="73"/>
      <c r="C71" s="28"/>
      <c r="D71" s="29"/>
      <c r="E71" s="21"/>
      <c r="F71" s="30"/>
      <c r="G71" s="31"/>
      <c r="H71" s="21"/>
      <c r="I71" s="32">
        <f t="shared" si="2"/>
        <v>32</v>
      </c>
      <c r="J71" s="40">
        <f t="shared" si="3"/>
        <v>39.29</v>
      </c>
      <c r="K71" s="33">
        <f t="shared" si="4"/>
        <v>1257.28</v>
      </c>
      <c r="L71" s="34"/>
    </row>
    <row r="72" spans="1:12" ht="17.100000000000001" customHeight="1">
      <c r="A72" s="17"/>
      <c r="B72" s="73"/>
      <c r="C72" s="28"/>
      <c r="D72" s="29"/>
      <c r="E72" s="21"/>
      <c r="F72" s="30"/>
      <c r="G72" s="31"/>
      <c r="H72" s="21"/>
      <c r="I72" s="32">
        <f t="shared" si="2"/>
        <v>32</v>
      </c>
      <c r="J72" s="40">
        <f t="shared" si="3"/>
        <v>39.29</v>
      </c>
      <c r="K72" s="33">
        <f t="shared" si="4"/>
        <v>1257.28</v>
      </c>
      <c r="L72" s="34"/>
    </row>
    <row r="73" spans="1:12" ht="17.100000000000001" customHeight="1">
      <c r="A73" s="17"/>
      <c r="B73" s="73"/>
      <c r="C73" s="28"/>
      <c r="D73" s="29"/>
      <c r="E73" s="21"/>
      <c r="F73" s="30"/>
      <c r="G73" s="31"/>
      <c r="H73" s="21"/>
      <c r="I73" s="32">
        <f t="shared" si="2"/>
        <v>32</v>
      </c>
      <c r="J73" s="40">
        <f t="shared" si="3"/>
        <v>39.29</v>
      </c>
      <c r="K73" s="33">
        <f t="shared" si="4"/>
        <v>1257.28</v>
      </c>
      <c r="L73" s="34"/>
    </row>
    <row r="74" spans="1:12" ht="17.100000000000001" customHeight="1">
      <c r="A74" s="17"/>
      <c r="B74" s="73"/>
      <c r="C74" s="28"/>
      <c r="D74" s="29"/>
      <c r="E74" s="21"/>
      <c r="F74" s="30"/>
      <c r="G74" s="31"/>
      <c r="H74" s="21"/>
      <c r="I74" s="32">
        <f t="shared" si="2"/>
        <v>32</v>
      </c>
      <c r="J74" s="40">
        <f t="shared" si="3"/>
        <v>39.29</v>
      </c>
      <c r="K74" s="33">
        <f t="shared" si="4"/>
        <v>1257.28</v>
      </c>
      <c r="L74" s="34"/>
    </row>
    <row r="75" spans="1:12" ht="17.100000000000001" customHeight="1">
      <c r="A75" s="17"/>
      <c r="B75" s="73"/>
      <c r="C75" s="28"/>
      <c r="D75" s="29"/>
      <c r="E75" s="21"/>
      <c r="F75" s="30"/>
      <c r="G75" s="31"/>
      <c r="H75" s="21"/>
      <c r="I75" s="32">
        <f t="shared" si="2"/>
        <v>32</v>
      </c>
      <c r="J75" s="40">
        <f t="shared" si="3"/>
        <v>39.29</v>
      </c>
      <c r="K75" s="33">
        <f t="shared" si="4"/>
        <v>1257.28</v>
      </c>
      <c r="L75" s="34"/>
    </row>
    <row r="76" spans="1:12" ht="17.100000000000001" customHeight="1">
      <c r="A76" s="17"/>
      <c r="B76" s="73"/>
      <c r="C76" s="28"/>
      <c r="D76" s="29"/>
      <c r="E76" s="21"/>
      <c r="F76" s="30"/>
      <c r="G76" s="31"/>
      <c r="H76" s="21"/>
      <c r="I76" s="32">
        <f t="shared" si="2"/>
        <v>32</v>
      </c>
      <c r="J76" s="40">
        <f t="shared" si="3"/>
        <v>39.29</v>
      </c>
      <c r="K76" s="33">
        <f t="shared" si="4"/>
        <v>1257.28</v>
      </c>
      <c r="L76" s="34"/>
    </row>
    <row r="77" spans="1:12" ht="17.100000000000001" customHeight="1">
      <c r="A77" s="17"/>
      <c r="B77" s="73"/>
      <c r="C77" s="28"/>
      <c r="D77" s="29"/>
      <c r="E77" s="21"/>
      <c r="F77" s="30"/>
      <c r="G77" s="31"/>
      <c r="H77" s="21"/>
      <c r="I77" s="32">
        <f t="shared" si="2"/>
        <v>32</v>
      </c>
      <c r="J77" s="40">
        <f t="shared" si="3"/>
        <v>39.29</v>
      </c>
      <c r="K77" s="33">
        <f t="shared" si="4"/>
        <v>1257.28</v>
      </c>
      <c r="L77" s="34"/>
    </row>
    <row r="78" spans="1:12" ht="17.100000000000001" customHeight="1">
      <c r="A78" s="17"/>
      <c r="B78" s="73"/>
      <c r="C78" s="28"/>
      <c r="D78" s="29"/>
      <c r="E78" s="21"/>
      <c r="F78" s="30"/>
      <c r="G78" s="31"/>
      <c r="H78" s="21"/>
      <c r="I78" s="32">
        <f t="shared" si="2"/>
        <v>32</v>
      </c>
      <c r="J78" s="40">
        <f t="shared" si="3"/>
        <v>39.29</v>
      </c>
      <c r="K78" s="33">
        <f t="shared" si="4"/>
        <v>1257.28</v>
      </c>
      <c r="L78" s="34"/>
    </row>
    <row r="79" spans="1:12" ht="17.100000000000001" customHeight="1">
      <c r="A79" s="17"/>
      <c r="B79" s="73"/>
      <c r="C79" s="28"/>
      <c r="D79" s="29"/>
      <c r="E79" s="21"/>
      <c r="F79" s="30"/>
      <c r="G79" s="31"/>
      <c r="H79" s="21"/>
      <c r="I79" s="32">
        <f t="shared" si="2"/>
        <v>32</v>
      </c>
      <c r="J79" s="40">
        <f t="shared" si="3"/>
        <v>39.29</v>
      </c>
      <c r="K79" s="33">
        <f t="shared" si="4"/>
        <v>1257.28</v>
      </c>
      <c r="L79" s="34"/>
    </row>
    <row r="80" spans="1:12" ht="17.100000000000001" customHeight="1">
      <c r="A80" s="17"/>
      <c r="B80" s="73"/>
      <c r="C80" s="28"/>
      <c r="D80" s="29"/>
      <c r="E80" s="21"/>
      <c r="F80" s="30"/>
      <c r="G80" s="31"/>
      <c r="H80" s="21"/>
      <c r="I80" s="32">
        <f t="shared" si="2"/>
        <v>32</v>
      </c>
      <c r="J80" s="40">
        <f t="shared" si="3"/>
        <v>39.29</v>
      </c>
      <c r="K80" s="33">
        <f t="shared" si="4"/>
        <v>1257.28</v>
      </c>
      <c r="L80" s="34"/>
    </row>
    <row r="81" spans="1:12" ht="17.100000000000001" customHeight="1">
      <c r="A81" s="17"/>
      <c r="B81" s="73"/>
      <c r="C81" s="28"/>
      <c r="D81" s="29"/>
      <c r="E81" s="21"/>
      <c r="F81" s="30"/>
      <c r="G81" s="31"/>
      <c r="H81" s="21"/>
      <c r="I81" s="32">
        <f t="shared" si="2"/>
        <v>32</v>
      </c>
      <c r="J81" s="40">
        <f t="shared" si="3"/>
        <v>39.29</v>
      </c>
      <c r="K81" s="33">
        <f t="shared" si="4"/>
        <v>1257.28</v>
      </c>
      <c r="L81" s="34"/>
    </row>
    <row r="82" spans="1:12" ht="17.100000000000001" customHeight="1">
      <c r="A82" s="17"/>
      <c r="B82" s="73"/>
      <c r="C82" s="28"/>
      <c r="D82" s="29"/>
      <c r="E82" s="21"/>
      <c r="F82" s="30"/>
      <c r="G82" s="31"/>
      <c r="H82" s="21"/>
      <c r="I82" s="32">
        <f t="shared" si="2"/>
        <v>32</v>
      </c>
      <c r="J82" s="40">
        <f t="shared" si="3"/>
        <v>39.29</v>
      </c>
      <c r="K82" s="33">
        <f t="shared" si="4"/>
        <v>1257.28</v>
      </c>
      <c r="L82" s="34"/>
    </row>
    <row r="83" spans="1:12" ht="17.100000000000001" customHeight="1">
      <c r="A83" s="17"/>
      <c r="B83" s="73"/>
      <c r="C83" s="28"/>
      <c r="D83" s="29"/>
      <c r="E83" s="21"/>
      <c r="F83" s="30"/>
      <c r="G83" s="31"/>
      <c r="H83" s="21"/>
      <c r="I83" s="32">
        <f t="shared" ref="I83:I121" si="15">+I82+C83-F83</f>
        <v>32</v>
      </c>
      <c r="J83" s="40">
        <f t="shared" ref="J83:J121" si="16">ROUND(((K82+E83)-H83)/I83,2)</f>
        <v>39.29</v>
      </c>
      <c r="K83" s="33">
        <f t="shared" ref="K83:K121" si="17">ROUND(I83*J83,2)</f>
        <v>1257.28</v>
      </c>
      <c r="L83" s="34"/>
    </row>
    <row r="84" spans="1:12" ht="17.100000000000001" customHeight="1">
      <c r="A84" s="17"/>
      <c r="B84" s="73"/>
      <c r="C84" s="28"/>
      <c r="D84" s="29"/>
      <c r="E84" s="21"/>
      <c r="F84" s="30"/>
      <c r="G84" s="31"/>
      <c r="H84" s="21"/>
      <c r="I84" s="32">
        <f t="shared" si="15"/>
        <v>32</v>
      </c>
      <c r="J84" s="40">
        <f t="shared" si="16"/>
        <v>39.29</v>
      </c>
      <c r="K84" s="33">
        <f t="shared" si="17"/>
        <v>1257.28</v>
      </c>
      <c r="L84" s="34"/>
    </row>
    <row r="85" spans="1:12" ht="17.100000000000001" customHeight="1">
      <c r="A85" s="17"/>
      <c r="B85" s="73"/>
      <c r="C85" s="28"/>
      <c r="D85" s="29"/>
      <c r="E85" s="21"/>
      <c r="F85" s="30"/>
      <c r="G85" s="31"/>
      <c r="H85" s="21"/>
      <c r="I85" s="32">
        <f t="shared" si="15"/>
        <v>32</v>
      </c>
      <c r="J85" s="40">
        <f t="shared" si="16"/>
        <v>39.29</v>
      </c>
      <c r="K85" s="33">
        <f t="shared" si="17"/>
        <v>1257.28</v>
      </c>
      <c r="L85" s="34"/>
    </row>
    <row r="86" spans="1:12" ht="17.100000000000001" customHeight="1">
      <c r="A86" s="17"/>
      <c r="B86" s="73"/>
      <c r="C86" s="28"/>
      <c r="D86" s="29"/>
      <c r="E86" s="21"/>
      <c r="F86" s="30"/>
      <c r="G86" s="31"/>
      <c r="H86" s="21"/>
      <c r="I86" s="32">
        <f t="shared" si="15"/>
        <v>32</v>
      </c>
      <c r="J86" s="40">
        <f t="shared" si="16"/>
        <v>39.29</v>
      </c>
      <c r="K86" s="33">
        <f t="shared" si="17"/>
        <v>1257.28</v>
      </c>
      <c r="L86" s="34"/>
    </row>
    <row r="87" spans="1:12" ht="17.100000000000001" customHeight="1">
      <c r="A87" s="17"/>
      <c r="B87" s="73"/>
      <c r="C87" s="28"/>
      <c r="D87" s="29"/>
      <c r="E87" s="21"/>
      <c r="F87" s="30"/>
      <c r="G87" s="31"/>
      <c r="H87" s="21"/>
      <c r="I87" s="32">
        <f t="shared" si="15"/>
        <v>32</v>
      </c>
      <c r="J87" s="40">
        <f t="shared" si="16"/>
        <v>39.29</v>
      </c>
      <c r="K87" s="33">
        <f t="shared" si="17"/>
        <v>1257.28</v>
      </c>
      <c r="L87" s="34"/>
    </row>
    <row r="88" spans="1:12" ht="17.100000000000001" customHeight="1">
      <c r="A88" s="17"/>
      <c r="B88" s="73"/>
      <c r="C88" s="28"/>
      <c r="D88" s="29"/>
      <c r="E88" s="21"/>
      <c r="F88" s="30"/>
      <c r="G88" s="31"/>
      <c r="H88" s="21"/>
      <c r="I88" s="32">
        <f t="shared" si="15"/>
        <v>32</v>
      </c>
      <c r="J88" s="40">
        <f t="shared" si="16"/>
        <v>39.29</v>
      </c>
      <c r="K88" s="33">
        <f t="shared" si="17"/>
        <v>1257.28</v>
      </c>
      <c r="L88" s="34"/>
    </row>
    <row r="89" spans="1:12" ht="17.100000000000001" customHeight="1">
      <c r="A89" s="17"/>
      <c r="B89" s="73"/>
      <c r="C89" s="28"/>
      <c r="D89" s="29"/>
      <c r="E89" s="21"/>
      <c r="F89" s="30"/>
      <c r="G89" s="31"/>
      <c r="H89" s="21"/>
      <c r="I89" s="32">
        <f t="shared" si="15"/>
        <v>32</v>
      </c>
      <c r="J89" s="40">
        <f t="shared" si="16"/>
        <v>39.29</v>
      </c>
      <c r="K89" s="33">
        <f t="shared" si="17"/>
        <v>1257.28</v>
      </c>
      <c r="L89" s="34"/>
    </row>
    <row r="90" spans="1:12" ht="17.100000000000001" customHeight="1">
      <c r="A90" s="17"/>
      <c r="B90" s="73"/>
      <c r="C90" s="28"/>
      <c r="D90" s="29"/>
      <c r="E90" s="21"/>
      <c r="F90" s="30"/>
      <c r="G90" s="31"/>
      <c r="H90" s="21"/>
      <c r="I90" s="32">
        <f t="shared" si="15"/>
        <v>32</v>
      </c>
      <c r="J90" s="40">
        <f t="shared" si="16"/>
        <v>39.29</v>
      </c>
      <c r="K90" s="33">
        <f t="shared" si="17"/>
        <v>1257.28</v>
      </c>
      <c r="L90" s="34"/>
    </row>
    <row r="91" spans="1:12" ht="17.100000000000001" customHeight="1">
      <c r="A91" s="17"/>
      <c r="B91" s="73"/>
      <c r="C91" s="28"/>
      <c r="D91" s="29"/>
      <c r="E91" s="21"/>
      <c r="F91" s="30"/>
      <c r="G91" s="31"/>
      <c r="H91" s="21"/>
      <c r="I91" s="32">
        <f t="shared" si="15"/>
        <v>32</v>
      </c>
      <c r="J91" s="40">
        <f t="shared" si="16"/>
        <v>39.29</v>
      </c>
      <c r="K91" s="33">
        <f t="shared" si="17"/>
        <v>1257.28</v>
      </c>
      <c r="L91" s="34"/>
    </row>
    <row r="92" spans="1:12" ht="17.100000000000001" customHeight="1">
      <c r="A92" s="17"/>
      <c r="B92" s="73"/>
      <c r="C92" s="28"/>
      <c r="D92" s="29"/>
      <c r="E92" s="21"/>
      <c r="F92" s="30"/>
      <c r="G92" s="31"/>
      <c r="H92" s="21"/>
      <c r="I92" s="32">
        <f t="shared" si="15"/>
        <v>32</v>
      </c>
      <c r="J92" s="40">
        <f t="shared" si="16"/>
        <v>39.29</v>
      </c>
      <c r="K92" s="33">
        <f t="shared" si="17"/>
        <v>1257.28</v>
      </c>
      <c r="L92" s="34"/>
    </row>
    <row r="93" spans="1:12" ht="17.100000000000001" customHeight="1">
      <c r="A93" s="17"/>
      <c r="B93" s="73"/>
      <c r="C93" s="28"/>
      <c r="D93" s="29"/>
      <c r="E93" s="21"/>
      <c r="F93" s="30"/>
      <c r="G93" s="31"/>
      <c r="H93" s="21"/>
      <c r="I93" s="32">
        <f t="shared" si="15"/>
        <v>32</v>
      </c>
      <c r="J93" s="40">
        <f t="shared" si="16"/>
        <v>39.29</v>
      </c>
      <c r="K93" s="33">
        <f t="shared" si="17"/>
        <v>1257.28</v>
      </c>
      <c r="L93" s="34"/>
    </row>
    <row r="94" spans="1:12" ht="17.100000000000001" customHeight="1">
      <c r="A94" s="17"/>
      <c r="B94" s="73"/>
      <c r="C94" s="28"/>
      <c r="D94" s="29"/>
      <c r="E94" s="21"/>
      <c r="F94" s="30"/>
      <c r="G94" s="31"/>
      <c r="H94" s="21"/>
      <c r="I94" s="32">
        <f t="shared" si="15"/>
        <v>32</v>
      </c>
      <c r="J94" s="40">
        <f t="shared" si="16"/>
        <v>39.29</v>
      </c>
      <c r="K94" s="33">
        <f t="shared" si="17"/>
        <v>1257.28</v>
      </c>
      <c r="L94" s="34"/>
    </row>
    <row r="95" spans="1:12" ht="17.100000000000001" customHeight="1">
      <c r="A95" s="17"/>
      <c r="B95" s="73"/>
      <c r="C95" s="28"/>
      <c r="D95" s="29"/>
      <c r="E95" s="21"/>
      <c r="F95" s="30"/>
      <c r="G95" s="31"/>
      <c r="H95" s="21"/>
      <c r="I95" s="32">
        <f t="shared" si="15"/>
        <v>32</v>
      </c>
      <c r="J95" s="40">
        <f t="shared" si="16"/>
        <v>39.29</v>
      </c>
      <c r="K95" s="33">
        <f t="shared" si="17"/>
        <v>1257.28</v>
      </c>
      <c r="L95" s="34"/>
    </row>
    <row r="96" spans="1:12" ht="17.100000000000001" customHeight="1">
      <c r="A96" s="17"/>
      <c r="B96" s="73"/>
      <c r="C96" s="28"/>
      <c r="D96" s="29"/>
      <c r="E96" s="21"/>
      <c r="F96" s="30"/>
      <c r="G96" s="31"/>
      <c r="H96" s="21"/>
      <c r="I96" s="32">
        <f t="shared" si="15"/>
        <v>32</v>
      </c>
      <c r="J96" s="40">
        <f t="shared" si="16"/>
        <v>39.29</v>
      </c>
      <c r="K96" s="33">
        <f t="shared" si="17"/>
        <v>1257.28</v>
      </c>
      <c r="L96" s="34"/>
    </row>
    <row r="97" spans="1:12" ht="17.100000000000001" customHeight="1">
      <c r="A97" s="17"/>
      <c r="B97" s="73"/>
      <c r="C97" s="28"/>
      <c r="D97" s="29"/>
      <c r="E97" s="21"/>
      <c r="F97" s="30"/>
      <c r="G97" s="31"/>
      <c r="H97" s="21"/>
      <c r="I97" s="32">
        <f t="shared" si="15"/>
        <v>32</v>
      </c>
      <c r="J97" s="40">
        <f t="shared" si="16"/>
        <v>39.29</v>
      </c>
      <c r="K97" s="33">
        <f t="shared" si="17"/>
        <v>1257.28</v>
      </c>
      <c r="L97" s="34"/>
    </row>
    <row r="98" spans="1:12" ht="17.100000000000001" customHeight="1">
      <c r="A98" s="17"/>
      <c r="B98" s="73"/>
      <c r="C98" s="28"/>
      <c r="D98" s="29"/>
      <c r="E98" s="21"/>
      <c r="F98" s="30"/>
      <c r="G98" s="31"/>
      <c r="H98" s="21"/>
      <c r="I98" s="32">
        <f t="shared" si="15"/>
        <v>32</v>
      </c>
      <c r="J98" s="40">
        <f t="shared" si="16"/>
        <v>39.29</v>
      </c>
      <c r="K98" s="33">
        <f t="shared" si="17"/>
        <v>1257.28</v>
      </c>
      <c r="L98" s="34"/>
    </row>
    <row r="99" spans="1:12" ht="17.100000000000001" customHeight="1">
      <c r="A99" s="17"/>
      <c r="B99" s="73"/>
      <c r="C99" s="28"/>
      <c r="D99" s="29"/>
      <c r="E99" s="21"/>
      <c r="F99" s="30"/>
      <c r="G99" s="31"/>
      <c r="H99" s="21"/>
      <c r="I99" s="32">
        <f t="shared" si="15"/>
        <v>32</v>
      </c>
      <c r="J99" s="40">
        <f t="shared" si="16"/>
        <v>39.29</v>
      </c>
      <c r="K99" s="33">
        <f t="shared" si="17"/>
        <v>1257.28</v>
      </c>
      <c r="L99" s="34"/>
    </row>
    <row r="100" spans="1:12" ht="17.100000000000001" customHeight="1">
      <c r="A100" s="17"/>
      <c r="B100" s="73"/>
      <c r="C100" s="28"/>
      <c r="D100" s="29"/>
      <c r="E100" s="21"/>
      <c r="F100" s="30"/>
      <c r="G100" s="31"/>
      <c r="H100" s="21"/>
      <c r="I100" s="32">
        <f t="shared" si="15"/>
        <v>32</v>
      </c>
      <c r="J100" s="40">
        <f t="shared" si="16"/>
        <v>39.29</v>
      </c>
      <c r="K100" s="33">
        <f t="shared" si="17"/>
        <v>1257.28</v>
      </c>
      <c r="L100" s="34"/>
    </row>
    <row r="101" spans="1:12" ht="17.100000000000001" customHeight="1">
      <c r="A101" s="17"/>
      <c r="B101" s="73"/>
      <c r="C101" s="28"/>
      <c r="D101" s="29"/>
      <c r="E101" s="21"/>
      <c r="F101" s="30"/>
      <c r="G101" s="31"/>
      <c r="H101" s="21"/>
      <c r="I101" s="32">
        <f t="shared" si="15"/>
        <v>32</v>
      </c>
      <c r="J101" s="40">
        <f t="shared" si="16"/>
        <v>39.29</v>
      </c>
      <c r="K101" s="33">
        <f t="shared" si="17"/>
        <v>1257.28</v>
      </c>
      <c r="L101" s="34"/>
    </row>
    <row r="102" spans="1:12" ht="17.100000000000001" customHeight="1">
      <c r="A102" s="17"/>
      <c r="B102" s="73"/>
      <c r="C102" s="28"/>
      <c r="D102" s="29"/>
      <c r="E102" s="21"/>
      <c r="F102" s="30"/>
      <c r="G102" s="31"/>
      <c r="H102" s="21"/>
      <c r="I102" s="32">
        <f t="shared" si="15"/>
        <v>32</v>
      </c>
      <c r="J102" s="40">
        <f t="shared" si="16"/>
        <v>39.29</v>
      </c>
      <c r="K102" s="33">
        <f t="shared" si="17"/>
        <v>1257.28</v>
      </c>
      <c r="L102" s="34"/>
    </row>
    <row r="103" spans="1:12" ht="17.100000000000001" customHeight="1">
      <c r="A103" s="17"/>
      <c r="B103" s="73"/>
      <c r="C103" s="28"/>
      <c r="D103" s="29"/>
      <c r="E103" s="21"/>
      <c r="F103" s="30"/>
      <c r="G103" s="31"/>
      <c r="H103" s="21"/>
      <c r="I103" s="32">
        <f t="shared" si="15"/>
        <v>32</v>
      </c>
      <c r="J103" s="40">
        <f t="shared" si="16"/>
        <v>39.29</v>
      </c>
      <c r="K103" s="33">
        <f t="shared" si="17"/>
        <v>1257.28</v>
      </c>
      <c r="L103" s="34"/>
    </row>
    <row r="104" spans="1:12" ht="17.100000000000001" customHeight="1">
      <c r="A104" s="17"/>
      <c r="B104" s="73"/>
      <c r="C104" s="28"/>
      <c r="D104" s="29"/>
      <c r="E104" s="21"/>
      <c r="F104" s="30"/>
      <c r="G104" s="31"/>
      <c r="H104" s="21"/>
      <c r="I104" s="32">
        <f t="shared" si="15"/>
        <v>32</v>
      </c>
      <c r="J104" s="40">
        <f t="shared" si="16"/>
        <v>39.29</v>
      </c>
      <c r="K104" s="33">
        <f t="shared" si="17"/>
        <v>1257.28</v>
      </c>
      <c r="L104" s="34"/>
    </row>
    <row r="105" spans="1:12" ht="17.100000000000001" customHeight="1">
      <c r="A105" s="17"/>
      <c r="B105" s="73"/>
      <c r="C105" s="28"/>
      <c r="D105" s="29"/>
      <c r="E105" s="21"/>
      <c r="F105" s="30"/>
      <c r="G105" s="31"/>
      <c r="H105" s="21"/>
      <c r="I105" s="32">
        <f t="shared" si="15"/>
        <v>32</v>
      </c>
      <c r="J105" s="40">
        <f t="shared" si="16"/>
        <v>39.29</v>
      </c>
      <c r="K105" s="33">
        <f t="shared" si="17"/>
        <v>1257.28</v>
      </c>
      <c r="L105" s="34"/>
    </row>
    <row r="106" spans="1:12" ht="17.100000000000001" customHeight="1">
      <c r="A106" s="17"/>
      <c r="B106" s="73"/>
      <c r="C106" s="28"/>
      <c r="D106" s="29"/>
      <c r="E106" s="21"/>
      <c r="F106" s="30"/>
      <c r="G106" s="31"/>
      <c r="H106" s="21"/>
      <c r="I106" s="32">
        <f t="shared" si="15"/>
        <v>32</v>
      </c>
      <c r="J106" s="40">
        <f t="shared" si="16"/>
        <v>39.29</v>
      </c>
      <c r="K106" s="33">
        <f t="shared" si="17"/>
        <v>1257.28</v>
      </c>
      <c r="L106" s="34"/>
    </row>
    <row r="107" spans="1:12" ht="17.100000000000001" customHeight="1">
      <c r="A107" s="17"/>
      <c r="B107" s="73"/>
      <c r="C107" s="28"/>
      <c r="D107" s="29"/>
      <c r="E107" s="21"/>
      <c r="F107" s="30"/>
      <c r="G107" s="31"/>
      <c r="H107" s="21"/>
      <c r="I107" s="32">
        <f t="shared" si="15"/>
        <v>32</v>
      </c>
      <c r="J107" s="40">
        <f t="shared" si="16"/>
        <v>39.29</v>
      </c>
      <c r="K107" s="33">
        <f t="shared" si="17"/>
        <v>1257.28</v>
      </c>
      <c r="L107" s="34"/>
    </row>
    <row r="108" spans="1:12" ht="17.100000000000001" customHeight="1">
      <c r="A108" s="17"/>
      <c r="B108" s="73"/>
      <c r="C108" s="28"/>
      <c r="D108" s="29"/>
      <c r="E108" s="21"/>
      <c r="F108" s="30"/>
      <c r="G108" s="31"/>
      <c r="H108" s="21"/>
      <c r="I108" s="32">
        <f t="shared" si="15"/>
        <v>32</v>
      </c>
      <c r="J108" s="40">
        <f t="shared" si="16"/>
        <v>39.29</v>
      </c>
      <c r="K108" s="33">
        <f t="shared" si="17"/>
        <v>1257.28</v>
      </c>
      <c r="L108" s="34"/>
    </row>
    <row r="109" spans="1:12" ht="17.100000000000001" customHeight="1">
      <c r="A109" s="17"/>
      <c r="B109" s="73"/>
      <c r="C109" s="28"/>
      <c r="D109" s="29"/>
      <c r="E109" s="21"/>
      <c r="F109" s="30"/>
      <c r="G109" s="31"/>
      <c r="H109" s="21"/>
      <c r="I109" s="32">
        <f t="shared" si="15"/>
        <v>32</v>
      </c>
      <c r="J109" s="40">
        <f t="shared" si="16"/>
        <v>39.29</v>
      </c>
      <c r="K109" s="33">
        <f t="shared" si="17"/>
        <v>1257.28</v>
      </c>
      <c r="L109" s="34"/>
    </row>
    <row r="110" spans="1:12" ht="17.100000000000001" customHeight="1">
      <c r="A110" s="17"/>
      <c r="B110" s="73"/>
      <c r="C110" s="28"/>
      <c r="D110" s="29"/>
      <c r="E110" s="21"/>
      <c r="F110" s="30"/>
      <c r="G110" s="31"/>
      <c r="H110" s="21"/>
      <c r="I110" s="32">
        <f t="shared" si="15"/>
        <v>32</v>
      </c>
      <c r="J110" s="40">
        <f t="shared" si="16"/>
        <v>39.29</v>
      </c>
      <c r="K110" s="33">
        <f t="shared" si="17"/>
        <v>1257.28</v>
      </c>
      <c r="L110" s="34"/>
    </row>
    <row r="111" spans="1:12" ht="17.100000000000001" customHeight="1">
      <c r="A111" s="17"/>
      <c r="B111" s="73"/>
      <c r="C111" s="28"/>
      <c r="D111" s="29"/>
      <c r="E111" s="21"/>
      <c r="F111" s="30"/>
      <c r="G111" s="31"/>
      <c r="H111" s="21"/>
      <c r="I111" s="32">
        <f t="shared" si="15"/>
        <v>32</v>
      </c>
      <c r="J111" s="40">
        <f t="shared" si="16"/>
        <v>39.29</v>
      </c>
      <c r="K111" s="33">
        <f t="shared" si="17"/>
        <v>1257.28</v>
      </c>
      <c r="L111" s="34"/>
    </row>
    <row r="112" spans="1:12" ht="17.100000000000001" customHeight="1">
      <c r="A112" s="17"/>
      <c r="B112" s="73"/>
      <c r="C112" s="28"/>
      <c r="D112" s="29"/>
      <c r="E112" s="21"/>
      <c r="F112" s="30"/>
      <c r="G112" s="31"/>
      <c r="H112" s="21"/>
      <c r="I112" s="32">
        <f t="shared" si="15"/>
        <v>32</v>
      </c>
      <c r="J112" s="40">
        <f t="shared" si="16"/>
        <v>39.29</v>
      </c>
      <c r="K112" s="33">
        <f t="shared" si="17"/>
        <v>1257.28</v>
      </c>
      <c r="L112" s="34"/>
    </row>
    <row r="113" spans="1:12" ht="17.100000000000001" customHeight="1">
      <c r="A113" s="17"/>
      <c r="B113" s="73"/>
      <c r="C113" s="28"/>
      <c r="D113" s="29"/>
      <c r="E113" s="21"/>
      <c r="F113" s="30"/>
      <c r="G113" s="31"/>
      <c r="H113" s="21"/>
      <c r="I113" s="32">
        <f t="shared" si="15"/>
        <v>32</v>
      </c>
      <c r="J113" s="40">
        <f t="shared" si="16"/>
        <v>39.29</v>
      </c>
      <c r="K113" s="33">
        <f t="shared" si="17"/>
        <v>1257.28</v>
      </c>
      <c r="L113" s="34"/>
    </row>
    <row r="114" spans="1:12" ht="17.100000000000001" customHeight="1">
      <c r="A114" s="17"/>
      <c r="B114" s="73"/>
      <c r="C114" s="28"/>
      <c r="D114" s="29"/>
      <c r="E114" s="21"/>
      <c r="F114" s="30"/>
      <c r="G114" s="31"/>
      <c r="H114" s="21"/>
      <c r="I114" s="32">
        <f t="shared" si="15"/>
        <v>32</v>
      </c>
      <c r="J114" s="40">
        <f t="shared" si="16"/>
        <v>39.29</v>
      </c>
      <c r="K114" s="33">
        <f t="shared" si="17"/>
        <v>1257.28</v>
      </c>
      <c r="L114" s="34"/>
    </row>
    <row r="115" spans="1:12" ht="17.100000000000001" customHeight="1">
      <c r="A115" s="17"/>
      <c r="B115" s="73"/>
      <c r="C115" s="28"/>
      <c r="D115" s="29"/>
      <c r="E115" s="21"/>
      <c r="F115" s="30"/>
      <c r="G115" s="31"/>
      <c r="H115" s="21"/>
      <c r="I115" s="32">
        <f t="shared" si="15"/>
        <v>32</v>
      </c>
      <c r="J115" s="40">
        <f t="shared" si="16"/>
        <v>39.29</v>
      </c>
      <c r="K115" s="33">
        <f t="shared" si="17"/>
        <v>1257.28</v>
      </c>
      <c r="L115" s="34"/>
    </row>
    <row r="116" spans="1:12" ht="17.100000000000001" customHeight="1">
      <c r="A116" s="17"/>
      <c r="B116" s="73"/>
      <c r="C116" s="28"/>
      <c r="D116" s="29"/>
      <c r="E116" s="21"/>
      <c r="F116" s="30"/>
      <c r="G116" s="31"/>
      <c r="H116" s="21"/>
      <c r="I116" s="32">
        <f t="shared" si="15"/>
        <v>32</v>
      </c>
      <c r="J116" s="40">
        <f t="shared" si="16"/>
        <v>39.29</v>
      </c>
      <c r="K116" s="33">
        <f t="shared" si="17"/>
        <v>1257.28</v>
      </c>
      <c r="L116" s="34"/>
    </row>
    <row r="117" spans="1:12" ht="17.100000000000001" customHeight="1">
      <c r="A117" s="17"/>
      <c r="B117" s="73"/>
      <c r="C117" s="28"/>
      <c r="D117" s="29"/>
      <c r="E117" s="21"/>
      <c r="F117" s="30"/>
      <c r="G117" s="31"/>
      <c r="H117" s="21"/>
      <c r="I117" s="32">
        <f t="shared" si="15"/>
        <v>32</v>
      </c>
      <c r="J117" s="40">
        <f t="shared" si="16"/>
        <v>39.29</v>
      </c>
      <c r="K117" s="33">
        <f t="shared" si="17"/>
        <v>1257.28</v>
      </c>
      <c r="L117" s="34"/>
    </row>
    <row r="118" spans="1:12" ht="17.100000000000001" customHeight="1">
      <c r="A118" s="17"/>
      <c r="B118" s="73"/>
      <c r="C118" s="28"/>
      <c r="D118" s="29"/>
      <c r="E118" s="21"/>
      <c r="F118" s="30"/>
      <c r="G118" s="31"/>
      <c r="H118" s="21"/>
      <c r="I118" s="32">
        <f t="shared" si="15"/>
        <v>32</v>
      </c>
      <c r="J118" s="40">
        <f t="shared" si="16"/>
        <v>39.29</v>
      </c>
      <c r="K118" s="33">
        <f t="shared" si="17"/>
        <v>1257.28</v>
      </c>
      <c r="L118" s="34"/>
    </row>
    <row r="119" spans="1:12" ht="17.100000000000001" customHeight="1">
      <c r="A119" s="17"/>
      <c r="B119" s="73"/>
      <c r="C119" s="28"/>
      <c r="D119" s="29"/>
      <c r="E119" s="21"/>
      <c r="F119" s="30"/>
      <c r="G119" s="31"/>
      <c r="H119" s="21"/>
      <c r="I119" s="32">
        <f t="shared" si="15"/>
        <v>32</v>
      </c>
      <c r="J119" s="40">
        <f t="shared" si="16"/>
        <v>39.29</v>
      </c>
      <c r="K119" s="33">
        <f t="shared" si="17"/>
        <v>1257.28</v>
      </c>
      <c r="L119" s="34"/>
    </row>
    <row r="120" spans="1:12" ht="17.100000000000001" customHeight="1">
      <c r="A120" s="17"/>
      <c r="B120" s="73"/>
      <c r="C120" s="28"/>
      <c r="D120" s="29"/>
      <c r="E120" s="21"/>
      <c r="F120" s="30"/>
      <c r="G120" s="31"/>
      <c r="H120" s="21"/>
      <c r="I120" s="32">
        <f t="shared" si="15"/>
        <v>32</v>
      </c>
      <c r="J120" s="40">
        <f t="shared" si="16"/>
        <v>39.29</v>
      </c>
      <c r="K120" s="33">
        <f t="shared" si="17"/>
        <v>1257.28</v>
      </c>
      <c r="L120" s="34"/>
    </row>
    <row r="121" spans="1:12" ht="17.100000000000001" customHeight="1">
      <c r="A121" s="17"/>
      <c r="B121" s="73"/>
      <c r="C121" s="28"/>
      <c r="D121" s="29"/>
      <c r="E121" s="21"/>
      <c r="F121" s="30"/>
      <c r="G121" s="31"/>
      <c r="H121" s="21"/>
      <c r="I121" s="32">
        <f t="shared" si="15"/>
        <v>32</v>
      </c>
      <c r="J121" s="40">
        <f t="shared" si="16"/>
        <v>39.29</v>
      </c>
      <c r="K121" s="33">
        <f t="shared" si="17"/>
        <v>1257.28</v>
      </c>
      <c r="L121" s="34"/>
    </row>
  </sheetData>
  <mergeCells count="24"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tabColor rgb="FFFF0000"/>
    <pageSetUpPr fitToPage="1"/>
  </sheetPr>
  <dimension ref="A1:M120"/>
  <sheetViews>
    <sheetView topLeftCell="A7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218</v>
      </c>
      <c r="F8" s="10"/>
      <c r="G8" s="10"/>
      <c r="H8" s="38"/>
      <c r="I8" s="9" t="s">
        <v>7</v>
      </c>
      <c r="J8" s="10"/>
      <c r="K8" s="10" t="s">
        <v>223</v>
      </c>
      <c r="L8" s="11"/>
    </row>
    <row r="9" spans="1:13" ht="15" customHeight="1">
      <c r="A9" s="12" t="s">
        <v>9</v>
      </c>
      <c r="D9" s="10" t="s">
        <v>222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>
        <v>55</v>
      </c>
      <c r="G14" s="23">
        <v>38.39</v>
      </c>
      <c r="H14" s="21">
        <f>F14*G14</f>
        <v>2111.4499999999998</v>
      </c>
      <c r="I14" s="188">
        <v>55</v>
      </c>
      <c r="J14" s="350">
        <v>38.39</v>
      </c>
      <c r="K14" s="21">
        <f>I14*J14</f>
        <v>2111.4499999999998</v>
      </c>
      <c r="L14" s="26"/>
    </row>
    <row r="15" spans="1:13" ht="17.100000000000001" customHeight="1">
      <c r="A15" s="17">
        <v>45551</v>
      </c>
      <c r="B15" s="36" t="s">
        <v>588</v>
      </c>
      <c r="C15" s="28"/>
      <c r="D15" s="29"/>
      <c r="E15" s="21"/>
      <c r="F15" s="30">
        <v>4</v>
      </c>
      <c r="G15" s="31">
        <f t="shared" ref="G15:G20" si="0">J14</f>
        <v>38.39</v>
      </c>
      <c r="H15" s="21">
        <f t="shared" ref="H15" si="1">G15*F15</f>
        <v>153.56</v>
      </c>
      <c r="I15" s="32">
        <f>+I14+C15-F15</f>
        <v>51</v>
      </c>
      <c r="J15" s="40">
        <f>ROUND(((K14+E15)-H15)/I15,2)</f>
        <v>38.39</v>
      </c>
      <c r="K15" s="33">
        <f>ROUND(I15*J15,2)</f>
        <v>1957.89</v>
      </c>
      <c r="L15" s="34"/>
      <c r="M15" s="401" t="s">
        <v>1277</v>
      </c>
    </row>
    <row r="16" spans="1:13" ht="17.100000000000001" customHeight="1">
      <c r="A16" s="17">
        <v>45566</v>
      </c>
      <c r="B16" s="36" t="s">
        <v>585</v>
      </c>
      <c r="C16" s="28"/>
      <c r="D16" s="29"/>
      <c r="E16" s="21"/>
      <c r="F16" s="30">
        <v>5</v>
      </c>
      <c r="G16" s="31">
        <f t="shared" si="0"/>
        <v>38.39</v>
      </c>
      <c r="H16" s="21">
        <f>G16*F16</f>
        <v>191.95</v>
      </c>
      <c r="I16" s="32">
        <f>+I15+C16-F16</f>
        <v>46</v>
      </c>
      <c r="J16" s="40">
        <f>ROUND(((K15+E16)-H16)/I16,2)</f>
        <v>38.39</v>
      </c>
      <c r="K16" s="33">
        <f>ROUND(I16*J16,2)</f>
        <v>1765.94</v>
      </c>
      <c r="L16" s="34"/>
      <c r="M16" s="1" t="s">
        <v>1311</v>
      </c>
    </row>
    <row r="17" spans="1:13" ht="17.100000000000001" customHeight="1">
      <c r="A17" s="17">
        <v>45567</v>
      </c>
      <c r="B17" s="73" t="s">
        <v>603</v>
      </c>
      <c r="C17" s="28"/>
      <c r="D17" s="29"/>
      <c r="E17" s="21"/>
      <c r="F17" s="30">
        <v>5</v>
      </c>
      <c r="G17" s="31">
        <f t="shared" si="0"/>
        <v>38.39</v>
      </c>
      <c r="H17" s="21">
        <f>G17*F17</f>
        <v>191.95</v>
      </c>
      <c r="I17" s="32">
        <f>+I16+C17-F17</f>
        <v>41</v>
      </c>
      <c r="J17" s="40">
        <f>ROUND(((K16+E17)-H17)/I17,2)</f>
        <v>38.39</v>
      </c>
      <c r="K17" s="33">
        <f>ROUND(I17*J17,2)</f>
        <v>1573.99</v>
      </c>
      <c r="L17" s="34"/>
      <c r="M17" s="1" t="s">
        <v>1318</v>
      </c>
    </row>
    <row r="18" spans="1:13" ht="17.100000000000001" customHeight="1">
      <c r="A18" s="17">
        <v>45567</v>
      </c>
      <c r="B18" s="36" t="s">
        <v>572</v>
      </c>
      <c r="C18" s="28"/>
      <c r="D18" s="29"/>
      <c r="E18" s="21"/>
      <c r="F18" s="30">
        <v>5</v>
      </c>
      <c r="G18" s="31">
        <f t="shared" si="0"/>
        <v>38.39</v>
      </c>
      <c r="H18" s="21">
        <f>G18*F18</f>
        <v>191.95</v>
      </c>
      <c r="I18" s="32">
        <f t="shared" ref="I18:I81" si="2">+I17+C18-F18</f>
        <v>36</v>
      </c>
      <c r="J18" s="40">
        <f t="shared" ref="J18:J81" si="3">ROUND(((K17+E18)-H18)/I18,2)</f>
        <v>38.39</v>
      </c>
      <c r="K18" s="33">
        <f t="shared" ref="K18:K81" si="4">ROUND(I18*J18,2)</f>
        <v>1382.04</v>
      </c>
      <c r="L18" s="34"/>
      <c r="M18" s="1" t="s">
        <v>1319</v>
      </c>
    </row>
    <row r="19" spans="1:13" ht="17.100000000000001" customHeight="1">
      <c r="A19" s="17">
        <v>45568</v>
      </c>
      <c r="B19" s="36" t="s">
        <v>591</v>
      </c>
      <c r="C19" s="28"/>
      <c r="D19" s="29"/>
      <c r="E19" s="21"/>
      <c r="F19" s="30">
        <v>5</v>
      </c>
      <c r="G19" s="31">
        <f t="shared" si="0"/>
        <v>38.39</v>
      </c>
      <c r="H19" s="21">
        <f>G19*F19</f>
        <v>191.95</v>
      </c>
      <c r="I19" s="32">
        <f t="shared" si="2"/>
        <v>31</v>
      </c>
      <c r="J19" s="40">
        <f>ROUND(((K18+E19)-H19)/I19,2)</f>
        <v>38.39</v>
      </c>
      <c r="K19" s="33">
        <f>ROUND(I19*J19,2)</f>
        <v>1190.0899999999999</v>
      </c>
      <c r="L19" s="34"/>
      <c r="M19" s="1" t="s">
        <v>1323</v>
      </c>
    </row>
    <row r="20" spans="1:13" ht="17.100000000000001" customHeight="1">
      <c r="A20" s="17">
        <v>45572</v>
      </c>
      <c r="B20" s="58" t="s">
        <v>580</v>
      </c>
      <c r="C20" s="28"/>
      <c r="D20" s="29"/>
      <c r="E20" s="21"/>
      <c r="F20" s="30">
        <v>2</v>
      </c>
      <c r="G20" s="31">
        <f t="shared" si="0"/>
        <v>38.39</v>
      </c>
      <c r="H20" s="21">
        <f>G20*F20</f>
        <v>76.78</v>
      </c>
      <c r="I20" s="32">
        <f t="shared" ref="I20" si="5">+I19+C20-F20</f>
        <v>29</v>
      </c>
      <c r="J20" s="40">
        <f>ROUND(((K19+E20)-H20)/I20,2)</f>
        <v>38.39</v>
      </c>
      <c r="K20" s="33">
        <f>ROUND(I20*J20,2)</f>
        <v>1113.31</v>
      </c>
      <c r="L20" s="34"/>
      <c r="M20" s="1" t="s">
        <v>1343</v>
      </c>
    </row>
    <row r="21" spans="1:13" ht="17.100000000000001" customHeight="1">
      <c r="A21" s="17"/>
      <c r="B21" s="58"/>
      <c r="C21" s="28"/>
      <c r="D21" s="29"/>
      <c r="E21" s="21"/>
      <c r="F21" s="30"/>
      <c r="G21" s="31"/>
      <c r="H21" s="21"/>
      <c r="I21" s="32">
        <f t="shared" si="2"/>
        <v>29</v>
      </c>
      <c r="J21" s="40">
        <f t="shared" si="3"/>
        <v>38.39</v>
      </c>
      <c r="K21" s="33">
        <f t="shared" si="4"/>
        <v>1113.31</v>
      </c>
      <c r="L21" s="34"/>
    </row>
    <row r="22" spans="1:13" ht="17.100000000000001" customHeight="1">
      <c r="A22" s="17"/>
      <c r="B22" s="58"/>
      <c r="C22" s="28"/>
      <c r="D22" s="29"/>
      <c r="E22" s="21"/>
      <c r="F22" s="30"/>
      <c r="G22" s="31"/>
      <c r="H22" s="21"/>
      <c r="I22" s="32">
        <f t="shared" si="2"/>
        <v>29</v>
      </c>
      <c r="J22" s="40">
        <f t="shared" si="3"/>
        <v>38.39</v>
      </c>
      <c r="K22" s="33">
        <f t="shared" si="4"/>
        <v>1113.31</v>
      </c>
      <c r="L22" s="34"/>
    </row>
    <row r="23" spans="1:13" ht="17.100000000000001" customHeight="1">
      <c r="A23" s="17"/>
      <c r="B23" s="58"/>
      <c r="C23" s="28"/>
      <c r="D23" s="29"/>
      <c r="E23" s="21"/>
      <c r="F23" s="30"/>
      <c r="G23" s="31"/>
      <c r="H23" s="21"/>
      <c r="I23" s="32">
        <f t="shared" si="2"/>
        <v>29</v>
      </c>
      <c r="J23" s="40">
        <f t="shared" si="3"/>
        <v>38.39</v>
      </c>
      <c r="K23" s="33">
        <f t="shared" si="4"/>
        <v>1113.31</v>
      </c>
      <c r="L23" s="34"/>
    </row>
    <row r="24" spans="1:13" ht="17.100000000000001" customHeight="1">
      <c r="A24" s="17"/>
      <c r="B24" s="58"/>
      <c r="C24" s="28"/>
      <c r="D24" s="29"/>
      <c r="E24" s="21"/>
      <c r="F24" s="30"/>
      <c r="G24" s="31"/>
      <c r="H24" s="21"/>
      <c r="I24" s="32">
        <f t="shared" si="2"/>
        <v>29</v>
      </c>
      <c r="J24" s="40">
        <f t="shared" si="3"/>
        <v>38.39</v>
      </c>
      <c r="K24" s="33">
        <f t="shared" si="4"/>
        <v>1113.31</v>
      </c>
      <c r="L24" s="34"/>
    </row>
    <row r="25" spans="1:13" ht="17.100000000000001" customHeight="1">
      <c r="A25" s="17"/>
      <c r="B25" s="58"/>
      <c r="C25" s="28"/>
      <c r="D25" s="29"/>
      <c r="E25" s="21"/>
      <c r="F25" s="30"/>
      <c r="G25" s="31"/>
      <c r="H25" s="21"/>
      <c r="I25" s="32">
        <f t="shared" si="2"/>
        <v>29</v>
      </c>
      <c r="J25" s="40">
        <f t="shared" si="3"/>
        <v>38.39</v>
      </c>
      <c r="K25" s="33">
        <f t="shared" si="4"/>
        <v>1113.31</v>
      </c>
      <c r="L25" s="34"/>
    </row>
    <row r="26" spans="1:13" ht="17.100000000000001" customHeight="1">
      <c r="A26" s="17"/>
      <c r="B26" s="58"/>
      <c r="C26" s="28"/>
      <c r="D26" s="29"/>
      <c r="E26" s="21"/>
      <c r="F26" s="30"/>
      <c r="G26" s="31"/>
      <c r="H26" s="21"/>
      <c r="I26" s="32">
        <f t="shared" si="2"/>
        <v>29</v>
      </c>
      <c r="J26" s="40">
        <f t="shared" si="3"/>
        <v>38.39</v>
      </c>
      <c r="K26" s="33">
        <f t="shared" si="4"/>
        <v>1113.31</v>
      </c>
      <c r="L26" s="34"/>
    </row>
    <row r="27" spans="1:13" ht="17.100000000000001" customHeight="1">
      <c r="A27" s="17"/>
      <c r="B27" s="58"/>
      <c r="C27" s="28"/>
      <c r="D27" s="29"/>
      <c r="E27" s="21"/>
      <c r="F27" s="30"/>
      <c r="G27" s="31"/>
      <c r="H27" s="21"/>
      <c r="I27" s="32">
        <f t="shared" si="2"/>
        <v>29</v>
      </c>
      <c r="J27" s="40">
        <f t="shared" si="3"/>
        <v>38.39</v>
      </c>
      <c r="K27" s="33">
        <f t="shared" si="4"/>
        <v>1113.31</v>
      </c>
      <c r="L27" s="34"/>
    </row>
    <row r="28" spans="1:13" ht="17.100000000000001" customHeight="1">
      <c r="A28" s="17"/>
      <c r="B28" s="58"/>
      <c r="C28" s="28"/>
      <c r="D28" s="29"/>
      <c r="E28" s="21"/>
      <c r="F28" s="30"/>
      <c r="G28" s="31"/>
      <c r="H28" s="21"/>
      <c r="I28" s="32">
        <f t="shared" si="2"/>
        <v>29</v>
      </c>
      <c r="J28" s="40">
        <f t="shared" si="3"/>
        <v>38.39</v>
      </c>
      <c r="K28" s="33">
        <f t="shared" si="4"/>
        <v>1113.31</v>
      </c>
      <c r="L28" s="34"/>
    </row>
    <row r="29" spans="1:13" ht="17.100000000000001" customHeight="1">
      <c r="A29" s="17"/>
      <c r="B29" s="58"/>
      <c r="C29" s="28"/>
      <c r="D29" s="29"/>
      <c r="E29" s="21"/>
      <c r="F29" s="30"/>
      <c r="G29" s="31"/>
      <c r="H29" s="21"/>
      <c r="I29" s="32">
        <f t="shared" si="2"/>
        <v>29</v>
      </c>
      <c r="J29" s="40">
        <f t="shared" si="3"/>
        <v>38.39</v>
      </c>
      <c r="K29" s="33">
        <f t="shared" si="4"/>
        <v>1113.31</v>
      </c>
      <c r="L29" s="34"/>
    </row>
    <row r="30" spans="1:13" ht="17.100000000000001" customHeight="1">
      <c r="A30" s="17"/>
      <c r="B30" s="58"/>
      <c r="C30" s="28"/>
      <c r="D30" s="29"/>
      <c r="E30" s="21"/>
      <c r="F30" s="30"/>
      <c r="G30" s="31"/>
      <c r="H30" s="21"/>
      <c r="I30" s="32">
        <f t="shared" si="2"/>
        <v>29</v>
      </c>
      <c r="J30" s="40">
        <f t="shared" si="3"/>
        <v>38.39</v>
      </c>
      <c r="K30" s="33">
        <f t="shared" si="4"/>
        <v>1113.31</v>
      </c>
      <c r="L30" s="34"/>
    </row>
    <row r="31" spans="1:13" ht="17.100000000000001" customHeight="1">
      <c r="A31" s="17"/>
      <c r="B31" s="58"/>
      <c r="C31" s="28"/>
      <c r="D31" s="29"/>
      <c r="E31" s="21"/>
      <c r="F31" s="30"/>
      <c r="G31" s="31"/>
      <c r="H31" s="21"/>
      <c r="I31" s="32">
        <f t="shared" si="2"/>
        <v>29</v>
      </c>
      <c r="J31" s="40">
        <f t="shared" si="3"/>
        <v>38.39</v>
      </c>
      <c r="K31" s="33">
        <f t="shared" si="4"/>
        <v>1113.31</v>
      </c>
      <c r="L31" s="34"/>
    </row>
    <row r="32" spans="1:13" ht="17.100000000000001" customHeight="1">
      <c r="A32" s="17"/>
      <c r="B32" s="58"/>
      <c r="C32" s="28"/>
      <c r="D32" s="29"/>
      <c r="E32" s="21"/>
      <c r="F32" s="30"/>
      <c r="G32" s="31"/>
      <c r="H32" s="21"/>
      <c r="I32" s="32">
        <f t="shared" si="2"/>
        <v>29</v>
      </c>
      <c r="J32" s="40">
        <f t="shared" si="3"/>
        <v>38.39</v>
      </c>
      <c r="K32" s="33">
        <f t="shared" si="4"/>
        <v>1113.31</v>
      </c>
      <c r="L32" s="34"/>
    </row>
    <row r="33" spans="1:12" ht="17.100000000000001" customHeight="1">
      <c r="A33" s="17"/>
      <c r="B33" s="58"/>
      <c r="C33" s="28"/>
      <c r="D33" s="29"/>
      <c r="E33" s="21"/>
      <c r="F33" s="30"/>
      <c r="G33" s="31"/>
      <c r="H33" s="21"/>
      <c r="I33" s="32">
        <f t="shared" si="2"/>
        <v>29</v>
      </c>
      <c r="J33" s="40">
        <f t="shared" si="3"/>
        <v>38.39</v>
      </c>
      <c r="K33" s="33">
        <f t="shared" si="4"/>
        <v>1113.31</v>
      </c>
      <c r="L33" s="34"/>
    </row>
    <row r="34" spans="1:12" ht="17.100000000000001" customHeight="1">
      <c r="A34" s="17"/>
      <c r="B34" s="58"/>
      <c r="C34" s="28"/>
      <c r="D34" s="29"/>
      <c r="E34" s="21"/>
      <c r="F34" s="30"/>
      <c r="G34" s="31"/>
      <c r="H34" s="21"/>
      <c r="I34" s="32">
        <f t="shared" si="2"/>
        <v>29</v>
      </c>
      <c r="J34" s="40">
        <f t="shared" si="3"/>
        <v>38.39</v>
      </c>
      <c r="K34" s="33">
        <f t="shared" si="4"/>
        <v>1113.31</v>
      </c>
      <c r="L34" s="34"/>
    </row>
    <row r="35" spans="1:12" ht="17.100000000000001" customHeight="1">
      <c r="A35" s="17"/>
      <c r="B35" s="58"/>
      <c r="C35" s="28"/>
      <c r="D35" s="29"/>
      <c r="E35" s="21"/>
      <c r="F35" s="30"/>
      <c r="G35" s="31"/>
      <c r="H35" s="21"/>
      <c r="I35" s="32">
        <f t="shared" si="2"/>
        <v>29</v>
      </c>
      <c r="J35" s="40">
        <f t="shared" si="3"/>
        <v>38.39</v>
      </c>
      <c r="K35" s="33">
        <f t="shared" si="4"/>
        <v>1113.31</v>
      </c>
      <c r="L35" s="34"/>
    </row>
    <row r="36" spans="1:12" ht="17.100000000000001" customHeight="1">
      <c r="A36" s="17"/>
      <c r="B36" s="58"/>
      <c r="C36" s="28"/>
      <c r="D36" s="29"/>
      <c r="E36" s="21"/>
      <c r="F36" s="30"/>
      <c r="G36" s="31"/>
      <c r="H36" s="21"/>
      <c r="I36" s="32">
        <f t="shared" si="2"/>
        <v>29</v>
      </c>
      <c r="J36" s="40">
        <f t="shared" si="3"/>
        <v>38.39</v>
      </c>
      <c r="K36" s="33">
        <f t="shared" si="4"/>
        <v>1113.31</v>
      </c>
      <c r="L36" s="34"/>
    </row>
    <row r="37" spans="1:12" ht="17.100000000000001" customHeight="1">
      <c r="A37" s="17"/>
      <c r="B37" s="58"/>
      <c r="C37" s="28"/>
      <c r="D37" s="29"/>
      <c r="E37" s="21"/>
      <c r="F37" s="30"/>
      <c r="G37" s="31"/>
      <c r="H37" s="21"/>
      <c r="I37" s="32">
        <f t="shared" si="2"/>
        <v>29</v>
      </c>
      <c r="J37" s="40">
        <f t="shared" si="3"/>
        <v>38.39</v>
      </c>
      <c r="K37" s="33">
        <f t="shared" si="4"/>
        <v>1113.31</v>
      </c>
      <c r="L37" s="34"/>
    </row>
    <row r="38" spans="1:12" ht="17.100000000000001" customHeight="1">
      <c r="A38" s="17"/>
      <c r="B38" s="58"/>
      <c r="C38" s="28"/>
      <c r="D38" s="29"/>
      <c r="E38" s="21"/>
      <c r="F38" s="30"/>
      <c r="G38" s="31"/>
      <c r="H38" s="21"/>
      <c r="I38" s="32">
        <f t="shared" si="2"/>
        <v>29</v>
      </c>
      <c r="J38" s="40">
        <f t="shared" si="3"/>
        <v>38.39</v>
      </c>
      <c r="K38" s="33">
        <f t="shared" si="4"/>
        <v>1113.31</v>
      </c>
      <c r="L38" s="34"/>
    </row>
    <row r="39" spans="1:12" ht="17.100000000000001" customHeight="1">
      <c r="A39" s="17"/>
      <c r="B39" s="58"/>
      <c r="C39" s="28"/>
      <c r="D39" s="29"/>
      <c r="E39" s="21"/>
      <c r="F39" s="30"/>
      <c r="G39" s="31"/>
      <c r="H39" s="21"/>
      <c r="I39" s="32">
        <f t="shared" si="2"/>
        <v>29</v>
      </c>
      <c r="J39" s="40">
        <f t="shared" si="3"/>
        <v>38.39</v>
      </c>
      <c r="K39" s="33">
        <f t="shared" si="4"/>
        <v>1113.31</v>
      </c>
      <c r="L39" s="34"/>
    </row>
    <row r="40" spans="1:12" ht="17.100000000000001" customHeight="1">
      <c r="A40" s="17"/>
      <c r="B40" s="58"/>
      <c r="C40" s="28"/>
      <c r="D40" s="29"/>
      <c r="E40" s="21"/>
      <c r="F40" s="30"/>
      <c r="G40" s="31"/>
      <c r="H40" s="21"/>
      <c r="I40" s="32">
        <f t="shared" si="2"/>
        <v>29</v>
      </c>
      <c r="J40" s="40">
        <f t="shared" si="3"/>
        <v>38.39</v>
      </c>
      <c r="K40" s="33">
        <f t="shared" si="4"/>
        <v>1113.31</v>
      </c>
      <c r="L40" s="34"/>
    </row>
    <row r="41" spans="1:12" ht="17.100000000000001" customHeight="1">
      <c r="A41" s="17"/>
      <c r="B41" s="58"/>
      <c r="C41" s="28"/>
      <c r="D41" s="29"/>
      <c r="E41" s="21"/>
      <c r="F41" s="30"/>
      <c r="G41" s="31"/>
      <c r="H41" s="21"/>
      <c r="I41" s="32">
        <f t="shared" si="2"/>
        <v>29</v>
      </c>
      <c r="J41" s="40">
        <f t="shared" si="3"/>
        <v>38.39</v>
      </c>
      <c r="K41" s="33">
        <f t="shared" si="4"/>
        <v>1113.31</v>
      </c>
      <c r="L41" s="34"/>
    </row>
    <row r="42" spans="1:12" ht="17.100000000000001" customHeight="1">
      <c r="A42" s="17"/>
      <c r="B42" s="58"/>
      <c r="C42" s="28"/>
      <c r="D42" s="29"/>
      <c r="E42" s="21"/>
      <c r="F42" s="30"/>
      <c r="G42" s="31"/>
      <c r="H42" s="21"/>
      <c r="I42" s="32">
        <f t="shared" si="2"/>
        <v>29</v>
      </c>
      <c r="J42" s="40">
        <f t="shared" si="3"/>
        <v>38.39</v>
      </c>
      <c r="K42" s="33">
        <f t="shared" si="4"/>
        <v>1113.31</v>
      </c>
      <c r="L42" s="34"/>
    </row>
    <row r="43" spans="1:12" ht="17.100000000000001" customHeight="1">
      <c r="A43" s="17"/>
      <c r="B43" s="58"/>
      <c r="C43" s="28"/>
      <c r="D43" s="29"/>
      <c r="E43" s="21"/>
      <c r="F43" s="30"/>
      <c r="G43" s="31"/>
      <c r="H43" s="21"/>
      <c r="I43" s="32">
        <f t="shared" si="2"/>
        <v>29</v>
      </c>
      <c r="J43" s="40">
        <f t="shared" si="3"/>
        <v>38.39</v>
      </c>
      <c r="K43" s="33">
        <f t="shared" si="4"/>
        <v>1113.31</v>
      </c>
      <c r="L43" s="34"/>
    </row>
    <row r="44" spans="1:12" ht="17.100000000000001" customHeight="1">
      <c r="A44" s="17"/>
      <c r="B44" s="58"/>
      <c r="C44" s="28"/>
      <c r="D44" s="29"/>
      <c r="E44" s="21"/>
      <c r="F44" s="30"/>
      <c r="G44" s="31"/>
      <c r="H44" s="21"/>
      <c r="I44" s="32">
        <f t="shared" si="2"/>
        <v>29</v>
      </c>
      <c r="J44" s="40">
        <f t="shared" si="3"/>
        <v>38.39</v>
      </c>
      <c r="K44" s="33">
        <f t="shared" si="4"/>
        <v>1113.31</v>
      </c>
      <c r="L44" s="34"/>
    </row>
    <row r="45" spans="1:12" ht="17.100000000000001" customHeight="1">
      <c r="A45" s="17"/>
      <c r="B45" s="58"/>
      <c r="C45" s="28"/>
      <c r="D45" s="29"/>
      <c r="E45" s="21"/>
      <c r="F45" s="30"/>
      <c r="G45" s="31"/>
      <c r="H45" s="21"/>
      <c r="I45" s="32">
        <f t="shared" si="2"/>
        <v>29</v>
      </c>
      <c r="J45" s="40">
        <f t="shared" si="3"/>
        <v>38.39</v>
      </c>
      <c r="K45" s="33">
        <f t="shared" si="4"/>
        <v>1113.31</v>
      </c>
      <c r="L45" s="34"/>
    </row>
    <row r="46" spans="1:12" ht="17.100000000000001" customHeight="1">
      <c r="A46" s="17"/>
      <c r="B46" s="58"/>
      <c r="C46" s="28"/>
      <c r="D46" s="29"/>
      <c r="E46" s="21"/>
      <c r="F46" s="30"/>
      <c r="G46" s="31"/>
      <c r="H46" s="21"/>
      <c r="I46" s="32">
        <f t="shared" si="2"/>
        <v>29</v>
      </c>
      <c r="J46" s="40">
        <f t="shared" si="3"/>
        <v>38.39</v>
      </c>
      <c r="K46" s="33">
        <f t="shared" si="4"/>
        <v>1113.31</v>
      </c>
      <c r="L46" s="34"/>
    </row>
    <row r="47" spans="1:12" ht="17.100000000000001" customHeight="1">
      <c r="A47" s="17"/>
      <c r="B47" s="58"/>
      <c r="C47" s="28"/>
      <c r="D47" s="29"/>
      <c r="E47" s="21"/>
      <c r="F47" s="30"/>
      <c r="G47" s="31"/>
      <c r="H47" s="21"/>
      <c r="I47" s="32">
        <f t="shared" si="2"/>
        <v>29</v>
      </c>
      <c r="J47" s="40">
        <f t="shared" si="3"/>
        <v>38.39</v>
      </c>
      <c r="K47" s="33">
        <f t="shared" si="4"/>
        <v>1113.31</v>
      </c>
      <c r="L47" s="34"/>
    </row>
    <row r="48" spans="1:12" ht="17.100000000000001" customHeight="1">
      <c r="A48" s="17"/>
      <c r="B48" s="58"/>
      <c r="C48" s="28"/>
      <c r="D48" s="29"/>
      <c r="E48" s="21"/>
      <c r="F48" s="30"/>
      <c r="G48" s="31"/>
      <c r="H48" s="21"/>
      <c r="I48" s="32">
        <f t="shared" si="2"/>
        <v>29</v>
      </c>
      <c r="J48" s="40">
        <f t="shared" si="3"/>
        <v>38.39</v>
      </c>
      <c r="K48" s="33">
        <f t="shared" si="4"/>
        <v>1113.31</v>
      </c>
      <c r="L48" s="34"/>
    </row>
    <row r="49" spans="1:12" ht="17.100000000000001" customHeight="1">
      <c r="A49" s="17"/>
      <c r="B49" s="58"/>
      <c r="C49" s="28"/>
      <c r="D49" s="29"/>
      <c r="E49" s="21"/>
      <c r="F49" s="30"/>
      <c r="G49" s="31"/>
      <c r="H49" s="21"/>
      <c r="I49" s="32">
        <f t="shared" si="2"/>
        <v>29</v>
      </c>
      <c r="J49" s="40">
        <f t="shared" si="3"/>
        <v>38.39</v>
      </c>
      <c r="K49" s="33">
        <f t="shared" si="4"/>
        <v>1113.31</v>
      </c>
      <c r="L49" s="34"/>
    </row>
    <row r="50" spans="1:12" ht="17.100000000000001" customHeight="1">
      <c r="A50" s="17"/>
      <c r="B50" s="58"/>
      <c r="C50" s="28"/>
      <c r="D50" s="29"/>
      <c r="E50" s="21"/>
      <c r="F50" s="30"/>
      <c r="G50" s="31"/>
      <c r="H50" s="21"/>
      <c r="I50" s="32">
        <f t="shared" si="2"/>
        <v>29</v>
      </c>
      <c r="J50" s="40">
        <f t="shared" si="3"/>
        <v>38.39</v>
      </c>
      <c r="K50" s="33">
        <f t="shared" si="4"/>
        <v>1113.31</v>
      </c>
      <c r="L50" s="34"/>
    </row>
    <row r="51" spans="1:12" ht="17.100000000000001" customHeight="1">
      <c r="A51" s="17"/>
      <c r="B51" s="58"/>
      <c r="C51" s="28"/>
      <c r="D51" s="29"/>
      <c r="E51" s="21"/>
      <c r="F51" s="30"/>
      <c r="G51" s="31"/>
      <c r="H51" s="21"/>
      <c r="I51" s="32">
        <f t="shared" si="2"/>
        <v>29</v>
      </c>
      <c r="J51" s="40">
        <f t="shared" si="3"/>
        <v>38.39</v>
      </c>
      <c r="K51" s="33">
        <f t="shared" si="4"/>
        <v>1113.31</v>
      </c>
      <c r="L51" s="34"/>
    </row>
    <row r="52" spans="1:12" ht="17.100000000000001" customHeight="1">
      <c r="A52" s="17"/>
      <c r="B52" s="58"/>
      <c r="C52" s="28"/>
      <c r="D52" s="29"/>
      <c r="E52" s="21"/>
      <c r="F52" s="30"/>
      <c r="G52" s="31"/>
      <c r="H52" s="21"/>
      <c r="I52" s="32">
        <f t="shared" si="2"/>
        <v>29</v>
      </c>
      <c r="J52" s="40">
        <f t="shared" si="3"/>
        <v>38.39</v>
      </c>
      <c r="K52" s="33">
        <f t="shared" si="4"/>
        <v>1113.31</v>
      </c>
      <c r="L52" s="34"/>
    </row>
    <row r="53" spans="1:12" ht="17.100000000000001" customHeight="1">
      <c r="A53" s="17"/>
      <c r="B53" s="58"/>
      <c r="C53" s="28"/>
      <c r="D53" s="29"/>
      <c r="E53" s="21"/>
      <c r="F53" s="30"/>
      <c r="G53" s="31"/>
      <c r="H53" s="21"/>
      <c r="I53" s="32">
        <f t="shared" si="2"/>
        <v>29</v>
      </c>
      <c r="J53" s="40">
        <f t="shared" si="3"/>
        <v>38.39</v>
      </c>
      <c r="K53" s="33">
        <f t="shared" si="4"/>
        <v>1113.31</v>
      </c>
      <c r="L53" s="34"/>
    </row>
    <row r="54" spans="1:12" ht="17.100000000000001" customHeight="1">
      <c r="A54" s="17"/>
      <c r="B54" s="58"/>
      <c r="C54" s="28"/>
      <c r="D54" s="29"/>
      <c r="E54" s="21"/>
      <c r="F54" s="30"/>
      <c r="G54" s="31"/>
      <c r="H54" s="21"/>
      <c r="I54" s="32">
        <f t="shared" si="2"/>
        <v>29</v>
      </c>
      <c r="J54" s="40">
        <f t="shared" si="3"/>
        <v>38.39</v>
      </c>
      <c r="K54" s="33">
        <f t="shared" si="4"/>
        <v>1113.31</v>
      </c>
      <c r="L54" s="34"/>
    </row>
    <row r="55" spans="1:12" ht="17.100000000000001" customHeight="1">
      <c r="A55" s="17"/>
      <c r="B55" s="58"/>
      <c r="C55" s="28"/>
      <c r="D55" s="29"/>
      <c r="E55" s="21"/>
      <c r="F55" s="30"/>
      <c r="G55" s="31"/>
      <c r="H55" s="21"/>
      <c r="I55" s="32">
        <f t="shared" si="2"/>
        <v>29</v>
      </c>
      <c r="J55" s="40">
        <f t="shared" si="3"/>
        <v>38.39</v>
      </c>
      <c r="K55" s="33">
        <f t="shared" si="4"/>
        <v>1113.31</v>
      </c>
      <c r="L55" s="34"/>
    </row>
    <row r="56" spans="1:12" ht="17.100000000000001" customHeight="1">
      <c r="A56" s="17"/>
      <c r="B56" s="58"/>
      <c r="C56" s="28"/>
      <c r="D56" s="29"/>
      <c r="E56" s="21"/>
      <c r="F56" s="30"/>
      <c r="G56" s="31"/>
      <c r="H56" s="21"/>
      <c r="I56" s="32">
        <f t="shared" si="2"/>
        <v>29</v>
      </c>
      <c r="J56" s="40">
        <f t="shared" si="3"/>
        <v>38.39</v>
      </c>
      <c r="K56" s="33">
        <f t="shared" si="4"/>
        <v>1113.31</v>
      </c>
      <c r="L56" s="34"/>
    </row>
    <row r="57" spans="1:12" ht="17.100000000000001" customHeight="1">
      <c r="A57" s="17"/>
      <c r="B57" s="58"/>
      <c r="C57" s="28"/>
      <c r="D57" s="29"/>
      <c r="E57" s="21"/>
      <c r="F57" s="30"/>
      <c r="G57" s="31"/>
      <c r="H57" s="21"/>
      <c r="I57" s="32">
        <f t="shared" si="2"/>
        <v>29</v>
      </c>
      <c r="J57" s="40">
        <f t="shared" si="3"/>
        <v>38.39</v>
      </c>
      <c r="K57" s="33">
        <f t="shared" si="4"/>
        <v>1113.31</v>
      </c>
      <c r="L57" s="34"/>
    </row>
    <row r="58" spans="1:12" ht="17.100000000000001" customHeight="1">
      <c r="A58" s="17"/>
      <c r="B58" s="58"/>
      <c r="C58" s="28"/>
      <c r="D58" s="29"/>
      <c r="E58" s="21"/>
      <c r="F58" s="30"/>
      <c r="G58" s="31"/>
      <c r="H58" s="21"/>
      <c r="I58" s="32">
        <f t="shared" si="2"/>
        <v>29</v>
      </c>
      <c r="J58" s="40">
        <f t="shared" si="3"/>
        <v>38.39</v>
      </c>
      <c r="K58" s="33">
        <f t="shared" si="4"/>
        <v>1113.31</v>
      </c>
      <c r="L58" s="34"/>
    </row>
    <row r="59" spans="1:12" ht="17.100000000000001" customHeight="1">
      <c r="A59" s="17"/>
      <c r="B59" s="58"/>
      <c r="C59" s="28"/>
      <c r="D59" s="29"/>
      <c r="E59" s="21"/>
      <c r="F59" s="30"/>
      <c r="G59" s="31"/>
      <c r="H59" s="21"/>
      <c r="I59" s="32">
        <f t="shared" si="2"/>
        <v>29</v>
      </c>
      <c r="J59" s="40">
        <f t="shared" si="3"/>
        <v>38.39</v>
      </c>
      <c r="K59" s="33">
        <f t="shared" si="4"/>
        <v>1113.31</v>
      </c>
      <c r="L59" s="34"/>
    </row>
    <row r="60" spans="1:12" ht="17.100000000000001" customHeight="1">
      <c r="A60" s="17"/>
      <c r="B60" s="58"/>
      <c r="C60" s="28"/>
      <c r="D60" s="29"/>
      <c r="E60" s="21"/>
      <c r="F60" s="30"/>
      <c r="G60" s="31"/>
      <c r="H60" s="21"/>
      <c r="I60" s="32">
        <f t="shared" si="2"/>
        <v>29</v>
      </c>
      <c r="J60" s="40">
        <f t="shared" si="3"/>
        <v>38.39</v>
      </c>
      <c r="K60" s="33">
        <f t="shared" si="4"/>
        <v>1113.31</v>
      </c>
      <c r="L60" s="34"/>
    </row>
    <row r="61" spans="1:12" ht="17.100000000000001" customHeight="1">
      <c r="A61" s="17"/>
      <c r="B61" s="58"/>
      <c r="C61" s="28"/>
      <c r="D61" s="29"/>
      <c r="E61" s="21"/>
      <c r="F61" s="30"/>
      <c r="G61" s="31"/>
      <c r="H61" s="21"/>
      <c r="I61" s="32">
        <f t="shared" si="2"/>
        <v>29</v>
      </c>
      <c r="J61" s="40">
        <f t="shared" si="3"/>
        <v>38.39</v>
      </c>
      <c r="K61" s="33">
        <f t="shared" si="4"/>
        <v>1113.31</v>
      </c>
      <c r="L61" s="34"/>
    </row>
    <row r="62" spans="1:12" ht="17.100000000000001" customHeight="1">
      <c r="A62" s="17"/>
      <c r="B62" s="58"/>
      <c r="C62" s="28"/>
      <c r="D62" s="29"/>
      <c r="E62" s="21"/>
      <c r="F62" s="30"/>
      <c r="G62" s="31"/>
      <c r="H62" s="21"/>
      <c r="I62" s="32">
        <f t="shared" si="2"/>
        <v>29</v>
      </c>
      <c r="J62" s="40">
        <f t="shared" si="3"/>
        <v>38.39</v>
      </c>
      <c r="K62" s="33">
        <f t="shared" si="4"/>
        <v>1113.31</v>
      </c>
      <c r="L62" s="34"/>
    </row>
    <row r="63" spans="1:12" ht="17.100000000000001" customHeight="1">
      <c r="A63" s="17"/>
      <c r="B63" s="58"/>
      <c r="C63" s="28"/>
      <c r="D63" s="29"/>
      <c r="E63" s="21"/>
      <c r="F63" s="30"/>
      <c r="G63" s="31"/>
      <c r="H63" s="21"/>
      <c r="I63" s="32">
        <f t="shared" si="2"/>
        <v>29</v>
      </c>
      <c r="J63" s="40">
        <f t="shared" si="3"/>
        <v>38.39</v>
      </c>
      <c r="K63" s="33">
        <f t="shared" si="4"/>
        <v>1113.31</v>
      </c>
      <c r="L63" s="34"/>
    </row>
    <row r="64" spans="1:12" ht="17.100000000000001" customHeight="1">
      <c r="A64" s="17"/>
      <c r="B64" s="58"/>
      <c r="C64" s="28"/>
      <c r="D64" s="29"/>
      <c r="E64" s="21"/>
      <c r="F64" s="30"/>
      <c r="G64" s="31"/>
      <c r="H64" s="21"/>
      <c r="I64" s="32">
        <f t="shared" si="2"/>
        <v>29</v>
      </c>
      <c r="J64" s="40">
        <f t="shared" si="3"/>
        <v>38.39</v>
      </c>
      <c r="K64" s="33">
        <f t="shared" si="4"/>
        <v>1113.31</v>
      </c>
      <c r="L64" s="34"/>
    </row>
    <row r="65" spans="1:12" ht="17.100000000000001" customHeight="1">
      <c r="A65" s="17"/>
      <c r="B65" s="58"/>
      <c r="C65" s="28"/>
      <c r="D65" s="29"/>
      <c r="E65" s="21"/>
      <c r="F65" s="30"/>
      <c r="G65" s="31"/>
      <c r="H65" s="21"/>
      <c r="I65" s="32">
        <f t="shared" si="2"/>
        <v>29</v>
      </c>
      <c r="J65" s="40">
        <f t="shared" si="3"/>
        <v>38.39</v>
      </c>
      <c r="K65" s="33">
        <f t="shared" si="4"/>
        <v>1113.31</v>
      </c>
      <c r="L65" s="34"/>
    </row>
    <row r="66" spans="1:12" ht="17.100000000000001" customHeight="1">
      <c r="A66" s="17"/>
      <c r="B66" s="58"/>
      <c r="C66" s="28"/>
      <c r="D66" s="29"/>
      <c r="E66" s="21"/>
      <c r="F66" s="30"/>
      <c r="G66" s="31"/>
      <c r="H66" s="21"/>
      <c r="I66" s="32">
        <f t="shared" si="2"/>
        <v>29</v>
      </c>
      <c r="J66" s="40">
        <f t="shared" si="3"/>
        <v>38.39</v>
      </c>
      <c r="K66" s="33">
        <f t="shared" si="4"/>
        <v>1113.31</v>
      </c>
      <c r="L66" s="34"/>
    </row>
    <row r="67" spans="1:12" ht="17.100000000000001" customHeight="1">
      <c r="A67" s="17"/>
      <c r="B67" s="58"/>
      <c r="C67" s="28"/>
      <c r="D67" s="29"/>
      <c r="E67" s="21"/>
      <c r="F67" s="30"/>
      <c r="G67" s="31"/>
      <c r="H67" s="21"/>
      <c r="I67" s="32">
        <f t="shared" si="2"/>
        <v>29</v>
      </c>
      <c r="J67" s="40">
        <f t="shared" si="3"/>
        <v>38.39</v>
      </c>
      <c r="K67" s="33">
        <f t="shared" si="4"/>
        <v>1113.31</v>
      </c>
      <c r="L67" s="34"/>
    </row>
    <row r="68" spans="1:12" ht="17.100000000000001" customHeight="1">
      <c r="A68" s="17"/>
      <c r="B68" s="58"/>
      <c r="C68" s="28"/>
      <c r="D68" s="29"/>
      <c r="E68" s="21"/>
      <c r="F68" s="30"/>
      <c r="G68" s="31"/>
      <c r="H68" s="21"/>
      <c r="I68" s="32">
        <f t="shared" si="2"/>
        <v>29</v>
      </c>
      <c r="J68" s="40">
        <f t="shared" si="3"/>
        <v>38.39</v>
      </c>
      <c r="K68" s="33">
        <f t="shared" si="4"/>
        <v>1113.31</v>
      </c>
      <c r="L68" s="34"/>
    </row>
    <row r="69" spans="1:12" ht="17.100000000000001" customHeight="1">
      <c r="A69" s="17"/>
      <c r="B69" s="58"/>
      <c r="C69" s="28"/>
      <c r="D69" s="29"/>
      <c r="E69" s="21"/>
      <c r="F69" s="30"/>
      <c r="G69" s="31"/>
      <c r="H69" s="21"/>
      <c r="I69" s="32">
        <f t="shared" si="2"/>
        <v>29</v>
      </c>
      <c r="J69" s="40">
        <f t="shared" si="3"/>
        <v>38.39</v>
      </c>
      <c r="K69" s="33">
        <f t="shared" si="4"/>
        <v>1113.31</v>
      </c>
      <c r="L69" s="34"/>
    </row>
    <row r="70" spans="1:12" ht="17.100000000000001" customHeight="1">
      <c r="A70" s="17"/>
      <c r="B70" s="58"/>
      <c r="C70" s="28"/>
      <c r="D70" s="29"/>
      <c r="E70" s="21"/>
      <c r="F70" s="30"/>
      <c r="G70" s="31"/>
      <c r="H70" s="21"/>
      <c r="I70" s="32">
        <f t="shared" si="2"/>
        <v>29</v>
      </c>
      <c r="J70" s="40">
        <f t="shared" si="3"/>
        <v>38.39</v>
      </c>
      <c r="K70" s="33">
        <f t="shared" si="4"/>
        <v>1113.31</v>
      </c>
      <c r="L70" s="34"/>
    </row>
    <row r="71" spans="1:12" ht="17.100000000000001" customHeight="1">
      <c r="A71" s="17"/>
      <c r="B71" s="58"/>
      <c r="C71" s="28"/>
      <c r="D71" s="29"/>
      <c r="E71" s="21"/>
      <c r="F71" s="30"/>
      <c r="G71" s="31"/>
      <c r="H71" s="21"/>
      <c r="I71" s="32">
        <f t="shared" si="2"/>
        <v>29</v>
      </c>
      <c r="J71" s="40">
        <f t="shared" si="3"/>
        <v>38.39</v>
      </c>
      <c r="K71" s="33">
        <f t="shared" si="4"/>
        <v>1113.31</v>
      </c>
      <c r="L71" s="34"/>
    </row>
    <row r="72" spans="1:12" ht="17.100000000000001" customHeight="1">
      <c r="A72" s="17"/>
      <c r="B72" s="58"/>
      <c r="C72" s="28"/>
      <c r="D72" s="29"/>
      <c r="E72" s="21"/>
      <c r="F72" s="30"/>
      <c r="G72" s="31"/>
      <c r="H72" s="21"/>
      <c r="I72" s="32">
        <f t="shared" si="2"/>
        <v>29</v>
      </c>
      <c r="J72" s="40">
        <f t="shared" si="3"/>
        <v>38.39</v>
      </c>
      <c r="K72" s="33">
        <f t="shared" si="4"/>
        <v>1113.31</v>
      </c>
      <c r="L72" s="34"/>
    </row>
    <row r="73" spans="1:12" ht="17.100000000000001" customHeight="1">
      <c r="A73" s="17"/>
      <c r="B73" s="58"/>
      <c r="C73" s="28"/>
      <c r="D73" s="29"/>
      <c r="E73" s="21"/>
      <c r="F73" s="30"/>
      <c r="G73" s="31"/>
      <c r="H73" s="21"/>
      <c r="I73" s="32">
        <f t="shared" si="2"/>
        <v>29</v>
      </c>
      <c r="J73" s="40">
        <f t="shared" si="3"/>
        <v>38.39</v>
      </c>
      <c r="K73" s="33">
        <f t="shared" si="4"/>
        <v>1113.31</v>
      </c>
      <c r="L73" s="34"/>
    </row>
    <row r="74" spans="1:12" ht="17.100000000000001" customHeight="1">
      <c r="A74" s="17"/>
      <c r="B74" s="58"/>
      <c r="C74" s="28"/>
      <c r="D74" s="29"/>
      <c r="E74" s="21"/>
      <c r="F74" s="30"/>
      <c r="G74" s="31"/>
      <c r="H74" s="21"/>
      <c r="I74" s="32">
        <f t="shared" si="2"/>
        <v>29</v>
      </c>
      <c r="J74" s="40">
        <f t="shared" si="3"/>
        <v>38.39</v>
      </c>
      <c r="K74" s="33">
        <f t="shared" si="4"/>
        <v>1113.31</v>
      </c>
      <c r="L74" s="34"/>
    </row>
    <row r="75" spans="1:12" ht="17.100000000000001" customHeight="1">
      <c r="A75" s="17"/>
      <c r="B75" s="58"/>
      <c r="C75" s="28"/>
      <c r="D75" s="29"/>
      <c r="E75" s="21"/>
      <c r="F75" s="30"/>
      <c r="G75" s="31"/>
      <c r="H75" s="21"/>
      <c r="I75" s="32">
        <f t="shared" si="2"/>
        <v>29</v>
      </c>
      <c r="J75" s="40">
        <f t="shared" si="3"/>
        <v>38.39</v>
      </c>
      <c r="K75" s="33">
        <f t="shared" si="4"/>
        <v>1113.31</v>
      </c>
      <c r="L75" s="34"/>
    </row>
    <row r="76" spans="1:12" ht="17.100000000000001" customHeight="1">
      <c r="A76" s="17"/>
      <c r="B76" s="58"/>
      <c r="C76" s="28"/>
      <c r="D76" s="29"/>
      <c r="E76" s="21"/>
      <c r="F76" s="30"/>
      <c r="G76" s="31"/>
      <c r="H76" s="21"/>
      <c r="I76" s="32">
        <f t="shared" si="2"/>
        <v>29</v>
      </c>
      <c r="J76" s="40">
        <f t="shared" si="3"/>
        <v>38.39</v>
      </c>
      <c r="K76" s="33">
        <f t="shared" si="4"/>
        <v>1113.31</v>
      </c>
      <c r="L76" s="34"/>
    </row>
    <row r="77" spans="1:12" ht="17.100000000000001" customHeight="1">
      <c r="A77" s="17"/>
      <c r="B77" s="58"/>
      <c r="C77" s="28"/>
      <c r="D77" s="29"/>
      <c r="E77" s="21"/>
      <c r="F77" s="30"/>
      <c r="G77" s="31"/>
      <c r="H77" s="21"/>
      <c r="I77" s="32">
        <f t="shared" si="2"/>
        <v>29</v>
      </c>
      <c r="J77" s="40">
        <f t="shared" si="3"/>
        <v>38.39</v>
      </c>
      <c r="K77" s="33">
        <f t="shared" si="4"/>
        <v>1113.31</v>
      </c>
      <c r="L77" s="34"/>
    </row>
    <row r="78" spans="1:12" ht="17.100000000000001" customHeight="1">
      <c r="A78" s="17"/>
      <c r="B78" s="58"/>
      <c r="C78" s="28"/>
      <c r="D78" s="29"/>
      <c r="E78" s="21"/>
      <c r="F78" s="30"/>
      <c r="G78" s="31"/>
      <c r="H78" s="21"/>
      <c r="I78" s="32">
        <f t="shared" si="2"/>
        <v>29</v>
      </c>
      <c r="J78" s="40">
        <f t="shared" si="3"/>
        <v>38.39</v>
      </c>
      <c r="K78" s="33">
        <f t="shared" si="4"/>
        <v>1113.31</v>
      </c>
      <c r="L78" s="34"/>
    </row>
    <row r="79" spans="1:12" ht="17.100000000000001" customHeight="1">
      <c r="A79" s="17"/>
      <c r="B79" s="58"/>
      <c r="C79" s="28"/>
      <c r="D79" s="29"/>
      <c r="E79" s="21"/>
      <c r="F79" s="30"/>
      <c r="G79" s="31"/>
      <c r="H79" s="21"/>
      <c r="I79" s="32">
        <f t="shared" si="2"/>
        <v>29</v>
      </c>
      <c r="J79" s="40">
        <f t="shared" si="3"/>
        <v>38.39</v>
      </c>
      <c r="K79" s="33">
        <f t="shared" si="4"/>
        <v>1113.31</v>
      </c>
      <c r="L79" s="34"/>
    </row>
    <row r="80" spans="1:12" ht="17.100000000000001" customHeight="1">
      <c r="A80" s="17"/>
      <c r="B80" s="58"/>
      <c r="C80" s="28"/>
      <c r="D80" s="29"/>
      <c r="E80" s="21"/>
      <c r="F80" s="30"/>
      <c r="G80" s="31"/>
      <c r="H80" s="21"/>
      <c r="I80" s="32">
        <f t="shared" si="2"/>
        <v>29</v>
      </c>
      <c r="J80" s="40">
        <f t="shared" si="3"/>
        <v>38.39</v>
      </c>
      <c r="K80" s="33">
        <f t="shared" si="4"/>
        <v>1113.31</v>
      </c>
      <c r="L80" s="34"/>
    </row>
    <row r="81" spans="1:12" ht="17.100000000000001" customHeight="1">
      <c r="A81" s="17"/>
      <c r="B81" s="58"/>
      <c r="C81" s="28"/>
      <c r="D81" s="29"/>
      <c r="E81" s="21"/>
      <c r="F81" s="30"/>
      <c r="G81" s="31"/>
      <c r="H81" s="21"/>
      <c r="I81" s="32">
        <f t="shared" si="2"/>
        <v>29</v>
      </c>
      <c r="J81" s="40">
        <f t="shared" si="3"/>
        <v>38.39</v>
      </c>
      <c r="K81" s="33">
        <f t="shared" si="4"/>
        <v>1113.31</v>
      </c>
      <c r="L81" s="34"/>
    </row>
    <row r="82" spans="1:12" ht="17.100000000000001" customHeight="1">
      <c r="A82" s="17"/>
      <c r="B82" s="58"/>
      <c r="C82" s="28"/>
      <c r="D82" s="29"/>
      <c r="E82" s="21"/>
      <c r="F82" s="30"/>
      <c r="G82" s="31"/>
      <c r="H82" s="21"/>
      <c r="I82" s="32">
        <f t="shared" ref="I82:I120" si="6">+I81+C82-F82</f>
        <v>29</v>
      </c>
      <c r="J82" s="40">
        <f t="shared" ref="J82:J120" si="7">ROUND(((K81+E82)-H82)/I82,2)</f>
        <v>38.39</v>
      </c>
      <c r="K82" s="33">
        <f t="shared" ref="K82:K120" si="8">ROUND(I82*J82,2)</f>
        <v>1113.31</v>
      </c>
      <c r="L82" s="34"/>
    </row>
    <row r="83" spans="1:12" ht="17.100000000000001" customHeight="1">
      <c r="A83" s="17"/>
      <c r="B83" s="58"/>
      <c r="C83" s="28"/>
      <c r="D83" s="29"/>
      <c r="E83" s="21"/>
      <c r="F83" s="30"/>
      <c r="G83" s="31"/>
      <c r="H83" s="21"/>
      <c r="I83" s="32">
        <f t="shared" si="6"/>
        <v>29</v>
      </c>
      <c r="J83" s="40">
        <f t="shared" si="7"/>
        <v>38.39</v>
      </c>
      <c r="K83" s="33">
        <f t="shared" si="8"/>
        <v>1113.31</v>
      </c>
      <c r="L83" s="34"/>
    </row>
    <row r="84" spans="1:12" ht="17.100000000000001" customHeight="1">
      <c r="A84" s="17"/>
      <c r="B84" s="58"/>
      <c r="C84" s="28"/>
      <c r="D84" s="29"/>
      <c r="E84" s="21"/>
      <c r="F84" s="30"/>
      <c r="G84" s="31"/>
      <c r="H84" s="21"/>
      <c r="I84" s="32">
        <f t="shared" si="6"/>
        <v>29</v>
      </c>
      <c r="J84" s="40">
        <f t="shared" si="7"/>
        <v>38.39</v>
      </c>
      <c r="K84" s="33">
        <f t="shared" si="8"/>
        <v>1113.31</v>
      </c>
      <c r="L84" s="34"/>
    </row>
    <row r="85" spans="1:12" ht="17.100000000000001" customHeight="1">
      <c r="A85" s="17"/>
      <c r="B85" s="58"/>
      <c r="C85" s="28"/>
      <c r="D85" s="29"/>
      <c r="E85" s="21"/>
      <c r="F85" s="30"/>
      <c r="G85" s="31"/>
      <c r="H85" s="21"/>
      <c r="I85" s="32">
        <f t="shared" si="6"/>
        <v>29</v>
      </c>
      <c r="J85" s="40">
        <f t="shared" si="7"/>
        <v>38.39</v>
      </c>
      <c r="K85" s="33">
        <f t="shared" si="8"/>
        <v>1113.31</v>
      </c>
      <c r="L85" s="34"/>
    </row>
    <row r="86" spans="1:12" ht="17.100000000000001" customHeight="1">
      <c r="A86" s="17"/>
      <c r="B86" s="58"/>
      <c r="C86" s="28"/>
      <c r="D86" s="29"/>
      <c r="E86" s="21"/>
      <c r="F86" s="30"/>
      <c r="G86" s="31"/>
      <c r="H86" s="21"/>
      <c r="I86" s="32">
        <f t="shared" si="6"/>
        <v>29</v>
      </c>
      <c r="J86" s="40">
        <f t="shared" si="7"/>
        <v>38.39</v>
      </c>
      <c r="K86" s="33">
        <f t="shared" si="8"/>
        <v>1113.31</v>
      </c>
      <c r="L86" s="34"/>
    </row>
    <row r="87" spans="1:12" ht="17.100000000000001" customHeight="1">
      <c r="A87" s="17"/>
      <c r="B87" s="58"/>
      <c r="C87" s="28"/>
      <c r="D87" s="29"/>
      <c r="E87" s="21"/>
      <c r="F87" s="30"/>
      <c r="G87" s="31"/>
      <c r="H87" s="21"/>
      <c r="I87" s="32">
        <f t="shared" si="6"/>
        <v>29</v>
      </c>
      <c r="J87" s="40">
        <f t="shared" si="7"/>
        <v>38.39</v>
      </c>
      <c r="K87" s="33">
        <f t="shared" si="8"/>
        <v>1113.31</v>
      </c>
      <c r="L87" s="34"/>
    </row>
    <row r="88" spans="1:12" ht="17.100000000000001" customHeight="1">
      <c r="A88" s="17"/>
      <c r="B88" s="58"/>
      <c r="C88" s="28"/>
      <c r="D88" s="29"/>
      <c r="E88" s="21"/>
      <c r="F88" s="30"/>
      <c r="G88" s="31"/>
      <c r="H88" s="21"/>
      <c r="I88" s="32">
        <f t="shared" si="6"/>
        <v>29</v>
      </c>
      <c r="J88" s="40">
        <f t="shared" si="7"/>
        <v>38.39</v>
      </c>
      <c r="K88" s="33">
        <f t="shared" si="8"/>
        <v>1113.31</v>
      </c>
      <c r="L88" s="34"/>
    </row>
    <row r="89" spans="1:12" ht="17.100000000000001" customHeight="1">
      <c r="A89" s="17"/>
      <c r="B89" s="58"/>
      <c r="C89" s="28"/>
      <c r="D89" s="29"/>
      <c r="E89" s="21"/>
      <c r="F89" s="30"/>
      <c r="G89" s="31"/>
      <c r="H89" s="21"/>
      <c r="I89" s="32">
        <f t="shared" si="6"/>
        <v>29</v>
      </c>
      <c r="J89" s="40">
        <f t="shared" si="7"/>
        <v>38.39</v>
      </c>
      <c r="K89" s="33">
        <f t="shared" si="8"/>
        <v>1113.31</v>
      </c>
      <c r="L89" s="34"/>
    </row>
    <row r="90" spans="1:12" ht="17.100000000000001" customHeight="1">
      <c r="A90" s="17"/>
      <c r="B90" s="58"/>
      <c r="C90" s="28"/>
      <c r="D90" s="29"/>
      <c r="E90" s="21"/>
      <c r="F90" s="30"/>
      <c r="G90" s="31"/>
      <c r="H90" s="21"/>
      <c r="I90" s="32">
        <f t="shared" si="6"/>
        <v>29</v>
      </c>
      <c r="J90" s="40">
        <f t="shared" si="7"/>
        <v>38.39</v>
      </c>
      <c r="K90" s="33">
        <f t="shared" si="8"/>
        <v>1113.31</v>
      </c>
      <c r="L90" s="34"/>
    </row>
    <row r="91" spans="1:12" ht="17.100000000000001" customHeight="1">
      <c r="A91" s="17"/>
      <c r="B91" s="58"/>
      <c r="C91" s="28"/>
      <c r="D91" s="29"/>
      <c r="E91" s="21"/>
      <c r="F91" s="30"/>
      <c r="G91" s="31"/>
      <c r="H91" s="21"/>
      <c r="I91" s="32">
        <f t="shared" si="6"/>
        <v>29</v>
      </c>
      <c r="J91" s="40">
        <f t="shared" si="7"/>
        <v>38.39</v>
      </c>
      <c r="K91" s="33">
        <f t="shared" si="8"/>
        <v>1113.31</v>
      </c>
      <c r="L91" s="34"/>
    </row>
    <row r="92" spans="1:12" ht="17.100000000000001" customHeight="1">
      <c r="A92" s="17"/>
      <c r="B92" s="58"/>
      <c r="C92" s="28"/>
      <c r="D92" s="29"/>
      <c r="E92" s="21"/>
      <c r="F92" s="30"/>
      <c r="G92" s="31"/>
      <c r="H92" s="21"/>
      <c r="I92" s="32">
        <f t="shared" si="6"/>
        <v>29</v>
      </c>
      <c r="J92" s="40">
        <f t="shared" si="7"/>
        <v>38.39</v>
      </c>
      <c r="K92" s="33">
        <f t="shared" si="8"/>
        <v>1113.31</v>
      </c>
      <c r="L92" s="34"/>
    </row>
    <row r="93" spans="1:12" ht="17.100000000000001" customHeight="1">
      <c r="A93" s="17"/>
      <c r="B93" s="58"/>
      <c r="C93" s="28"/>
      <c r="D93" s="29"/>
      <c r="E93" s="21"/>
      <c r="F93" s="30"/>
      <c r="G93" s="31"/>
      <c r="H93" s="21"/>
      <c r="I93" s="32">
        <f t="shared" si="6"/>
        <v>29</v>
      </c>
      <c r="J93" s="40">
        <f t="shared" si="7"/>
        <v>38.39</v>
      </c>
      <c r="K93" s="33">
        <f t="shared" si="8"/>
        <v>1113.31</v>
      </c>
      <c r="L93" s="34"/>
    </row>
    <row r="94" spans="1:12" ht="17.100000000000001" customHeight="1">
      <c r="A94" s="17"/>
      <c r="B94" s="58"/>
      <c r="C94" s="28"/>
      <c r="D94" s="29"/>
      <c r="E94" s="21"/>
      <c r="F94" s="30"/>
      <c r="G94" s="31"/>
      <c r="H94" s="21"/>
      <c r="I94" s="32">
        <f t="shared" si="6"/>
        <v>29</v>
      </c>
      <c r="J94" s="40">
        <f t="shared" si="7"/>
        <v>38.39</v>
      </c>
      <c r="K94" s="33">
        <f t="shared" si="8"/>
        <v>1113.31</v>
      </c>
      <c r="L94" s="34"/>
    </row>
    <row r="95" spans="1:12" ht="17.100000000000001" customHeight="1">
      <c r="A95" s="17"/>
      <c r="B95" s="58"/>
      <c r="C95" s="28"/>
      <c r="D95" s="29"/>
      <c r="E95" s="21"/>
      <c r="F95" s="30"/>
      <c r="G95" s="31"/>
      <c r="H95" s="21"/>
      <c r="I95" s="32">
        <f t="shared" si="6"/>
        <v>29</v>
      </c>
      <c r="J95" s="40">
        <f t="shared" si="7"/>
        <v>38.39</v>
      </c>
      <c r="K95" s="33">
        <f t="shared" si="8"/>
        <v>1113.31</v>
      </c>
      <c r="L95" s="34"/>
    </row>
    <row r="96" spans="1:12" ht="17.100000000000001" customHeight="1">
      <c r="A96" s="17"/>
      <c r="B96" s="58"/>
      <c r="C96" s="28"/>
      <c r="D96" s="29"/>
      <c r="E96" s="21"/>
      <c r="F96" s="30"/>
      <c r="G96" s="31"/>
      <c r="H96" s="21"/>
      <c r="I96" s="32">
        <f t="shared" si="6"/>
        <v>29</v>
      </c>
      <c r="J96" s="40">
        <f t="shared" si="7"/>
        <v>38.39</v>
      </c>
      <c r="K96" s="33">
        <f t="shared" si="8"/>
        <v>1113.31</v>
      </c>
      <c r="L96" s="34"/>
    </row>
    <row r="97" spans="1:12" ht="17.100000000000001" customHeight="1">
      <c r="A97" s="17"/>
      <c r="B97" s="58"/>
      <c r="C97" s="28"/>
      <c r="D97" s="29"/>
      <c r="E97" s="21"/>
      <c r="F97" s="30"/>
      <c r="G97" s="31"/>
      <c r="H97" s="21"/>
      <c r="I97" s="32">
        <f t="shared" si="6"/>
        <v>29</v>
      </c>
      <c r="J97" s="40">
        <f t="shared" si="7"/>
        <v>38.39</v>
      </c>
      <c r="K97" s="33">
        <f t="shared" si="8"/>
        <v>1113.31</v>
      </c>
      <c r="L97" s="34"/>
    </row>
    <row r="98" spans="1:12" ht="17.100000000000001" customHeight="1">
      <c r="A98" s="17"/>
      <c r="B98" s="58"/>
      <c r="C98" s="28"/>
      <c r="D98" s="29"/>
      <c r="E98" s="21"/>
      <c r="F98" s="30"/>
      <c r="G98" s="31"/>
      <c r="H98" s="21"/>
      <c r="I98" s="32">
        <f t="shared" si="6"/>
        <v>29</v>
      </c>
      <c r="J98" s="40">
        <f t="shared" si="7"/>
        <v>38.39</v>
      </c>
      <c r="K98" s="33">
        <f t="shared" si="8"/>
        <v>1113.31</v>
      </c>
      <c r="L98" s="34"/>
    </row>
    <row r="99" spans="1:12" ht="17.100000000000001" customHeight="1">
      <c r="A99" s="17"/>
      <c r="B99" s="58"/>
      <c r="C99" s="28"/>
      <c r="D99" s="29"/>
      <c r="E99" s="21"/>
      <c r="F99" s="30"/>
      <c r="G99" s="31"/>
      <c r="H99" s="21"/>
      <c r="I99" s="32">
        <f t="shared" si="6"/>
        <v>29</v>
      </c>
      <c r="J99" s="40">
        <f t="shared" si="7"/>
        <v>38.39</v>
      </c>
      <c r="K99" s="33">
        <f t="shared" si="8"/>
        <v>1113.31</v>
      </c>
      <c r="L99" s="34"/>
    </row>
    <row r="100" spans="1:12" ht="17.100000000000001" customHeight="1">
      <c r="A100" s="17"/>
      <c r="B100" s="58"/>
      <c r="C100" s="28"/>
      <c r="D100" s="29"/>
      <c r="E100" s="21"/>
      <c r="F100" s="30"/>
      <c r="G100" s="31"/>
      <c r="H100" s="21"/>
      <c r="I100" s="32">
        <f t="shared" si="6"/>
        <v>29</v>
      </c>
      <c r="J100" s="40">
        <f t="shared" si="7"/>
        <v>38.39</v>
      </c>
      <c r="K100" s="33">
        <f t="shared" si="8"/>
        <v>1113.31</v>
      </c>
      <c r="L100" s="34"/>
    </row>
    <row r="101" spans="1:12" ht="17.100000000000001" customHeight="1">
      <c r="A101" s="17"/>
      <c r="B101" s="58"/>
      <c r="C101" s="28"/>
      <c r="D101" s="29"/>
      <c r="E101" s="21"/>
      <c r="F101" s="30"/>
      <c r="G101" s="31"/>
      <c r="H101" s="21"/>
      <c r="I101" s="32">
        <f t="shared" si="6"/>
        <v>29</v>
      </c>
      <c r="J101" s="40">
        <f t="shared" si="7"/>
        <v>38.39</v>
      </c>
      <c r="K101" s="33">
        <f t="shared" si="8"/>
        <v>1113.31</v>
      </c>
      <c r="L101" s="34"/>
    </row>
    <row r="102" spans="1:12" ht="17.100000000000001" customHeight="1">
      <c r="A102" s="17"/>
      <c r="B102" s="58"/>
      <c r="C102" s="28"/>
      <c r="D102" s="29"/>
      <c r="E102" s="21"/>
      <c r="F102" s="30"/>
      <c r="G102" s="31"/>
      <c r="H102" s="21"/>
      <c r="I102" s="32">
        <f t="shared" si="6"/>
        <v>29</v>
      </c>
      <c r="J102" s="40">
        <f t="shared" si="7"/>
        <v>38.39</v>
      </c>
      <c r="K102" s="33">
        <f t="shared" si="8"/>
        <v>1113.31</v>
      </c>
      <c r="L102" s="34"/>
    </row>
    <row r="103" spans="1:12" ht="17.100000000000001" customHeight="1">
      <c r="A103" s="17"/>
      <c r="B103" s="58"/>
      <c r="C103" s="28"/>
      <c r="D103" s="29"/>
      <c r="E103" s="21"/>
      <c r="F103" s="30"/>
      <c r="G103" s="31"/>
      <c r="H103" s="21"/>
      <c r="I103" s="32">
        <f t="shared" si="6"/>
        <v>29</v>
      </c>
      <c r="J103" s="40">
        <f t="shared" si="7"/>
        <v>38.39</v>
      </c>
      <c r="K103" s="33">
        <f t="shared" si="8"/>
        <v>1113.31</v>
      </c>
      <c r="L103" s="34"/>
    </row>
    <row r="104" spans="1:12" ht="17.100000000000001" customHeight="1">
      <c r="A104" s="17"/>
      <c r="B104" s="58"/>
      <c r="C104" s="28"/>
      <c r="D104" s="29"/>
      <c r="E104" s="21"/>
      <c r="F104" s="30"/>
      <c r="G104" s="31"/>
      <c r="H104" s="21"/>
      <c r="I104" s="32">
        <f t="shared" si="6"/>
        <v>29</v>
      </c>
      <c r="J104" s="40">
        <f t="shared" si="7"/>
        <v>38.39</v>
      </c>
      <c r="K104" s="33">
        <f t="shared" si="8"/>
        <v>1113.31</v>
      </c>
      <c r="L104" s="34"/>
    </row>
    <row r="105" spans="1:12" ht="17.100000000000001" customHeight="1">
      <c r="A105" s="17"/>
      <c r="B105" s="58"/>
      <c r="C105" s="28"/>
      <c r="D105" s="29"/>
      <c r="E105" s="21"/>
      <c r="F105" s="30"/>
      <c r="G105" s="31"/>
      <c r="H105" s="21"/>
      <c r="I105" s="32">
        <f t="shared" si="6"/>
        <v>29</v>
      </c>
      <c r="J105" s="40">
        <f t="shared" si="7"/>
        <v>38.39</v>
      </c>
      <c r="K105" s="33">
        <f t="shared" si="8"/>
        <v>1113.31</v>
      </c>
      <c r="L105" s="34"/>
    </row>
    <row r="106" spans="1:12" ht="17.100000000000001" customHeight="1">
      <c r="A106" s="17"/>
      <c r="B106" s="58"/>
      <c r="C106" s="28"/>
      <c r="D106" s="29"/>
      <c r="E106" s="21"/>
      <c r="F106" s="30"/>
      <c r="G106" s="31"/>
      <c r="H106" s="21"/>
      <c r="I106" s="32">
        <f t="shared" si="6"/>
        <v>29</v>
      </c>
      <c r="J106" s="40">
        <f t="shared" si="7"/>
        <v>38.39</v>
      </c>
      <c r="K106" s="33">
        <f t="shared" si="8"/>
        <v>1113.31</v>
      </c>
      <c r="L106" s="34"/>
    </row>
    <row r="107" spans="1:12" ht="17.100000000000001" customHeight="1">
      <c r="A107" s="17"/>
      <c r="B107" s="58"/>
      <c r="C107" s="28"/>
      <c r="D107" s="29"/>
      <c r="E107" s="21"/>
      <c r="F107" s="30"/>
      <c r="G107" s="31"/>
      <c r="H107" s="21"/>
      <c r="I107" s="32">
        <f t="shared" si="6"/>
        <v>29</v>
      </c>
      <c r="J107" s="40">
        <f t="shared" si="7"/>
        <v>38.39</v>
      </c>
      <c r="K107" s="33">
        <f t="shared" si="8"/>
        <v>1113.31</v>
      </c>
      <c r="L107" s="34"/>
    </row>
    <row r="108" spans="1:12" ht="17.100000000000001" customHeight="1">
      <c r="A108" s="17"/>
      <c r="B108" s="58"/>
      <c r="C108" s="28"/>
      <c r="D108" s="29"/>
      <c r="E108" s="21"/>
      <c r="F108" s="30"/>
      <c r="G108" s="31"/>
      <c r="H108" s="21"/>
      <c r="I108" s="32">
        <f t="shared" si="6"/>
        <v>29</v>
      </c>
      <c r="J108" s="40">
        <f t="shared" si="7"/>
        <v>38.39</v>
      </c>
      <c r="K108" s="33">
        <f t="shared" si="8"/>
        <v>1113.31</v>
      </c>
      <c r="L108" s="34"/>
    </row>
    <row r="109" spans="1:12" ht="17.100000000000001" customHeight="1">
      <c r="A109" s="17"/>
      <c r="B109" s="58"/>
      <c r="C109" s="28"/>
      <c r="D109" s="29"/>
      <c r="E109" s="21"/>
      <c r="F109" s="30"/>
      <c r="G109" s="31"/>
      <c r="H109" s="21"/>
      <c r="I109" s="32">
        <f t="shared" si="6"/>
        <v>29</v>
      </c>
      <c r="J109" s="40">
        <f t="shared" si="7"/>
        <v>38.39</v>
      </c>
      <c r="K109" s="33">
        <f t="shared" si="8"/>
        <v>1113.31</v>
      </c>
      <c r="L109" s="34"/>
    </row>
    <row r="110" spans="1:12" ht="17.100000000000001" customHeight="1">
      <c r="A110" s="17"/>
      <c r="B110" s="58"/>
      <c r="C110" s="28"/>
      <c r="D110" s="29"/>
      <c r="E110" s="21"/>
      <c r="F110" s="30"/>
      <c r="G110" s="31"/>
      <c r="H110" s="21"/>
      <c r="I110" s="32">
        <f t="shared" si="6"/>
        <v>29</v>
      </c>
      <c r="J110" s="40">
        <f t="shared" si="7"/>
        <v>38.39</v>
      </c>
      <c r="K110" s="33">
        <f t="shared" si="8"/>
        <v>1113.31</v>
      </c>
      <c r="L110" s="34"/>
    </row>
    <row r="111" spans="1:12" ht="17.100000000000001" customHeight="1">
      <c r="A111" s="17"/>
      <c r="B111" s="58"/>
      <c r="C111" s="28"/>
      <c r="D111" s="29"/>
      <c r="E111" s="21"/>
      <c r="F111" s="30"/>
      <c r="G111" s="31"/>
      <c r="H111" s="21"/>
      <c r="I111" s="32">
        <f t="shared" si="6"/>
        <v>29</v>
      </c>
      <c r="J111" s="40">
        <f t="shared" si="7"/>
        <v>38.39</v>
      </c>
      <c r="K111" s="33">
        <f t="shared" si="8"/>
        <v>1113.31</v>
      </c>
      <c r="L111" s="34"/>
    </row>
    <row r="112" spans="1:12" ht="17.100000000000001" customHeight="1">
      <c r="A112" s="17"/>
      <c r="B112" s="58"/>
      <c r="C112" s="28"/>
      <c r="D112" s="29"/>
      <c r="E112" s="21"/>
      <c r="F112" s="30"/>
      <c r="G112" s="31"/>
      <c r="H112" s="21"/>
      <c r="I112" s="32">
        <f t="shared" si="6"/>
        <v>29</v>
      </c>
      <c r="J112" s="40">
        <f t="shared" si="7"/>
        <v>38.39</v>
      </c>
      <c r="K112" s="33">
        <f t="shared" si="8"/>
        <v>1113.31</v>
      </c>
      <c r="L112" s="34"/>
    </row>
    <row r="113" spans="1:12" ht="17.100000000000001" customHeight="1">
      <c r="A113" s="17"/>
      <c r="B113" s="58"/>
      <c r="C113" s="28"/>
      <c r="D113" s="29"/>
      <c r="E113" s="21"/>
      <c r="F113" s="30"/>
      <c r="G113" s="31"/>
      <c r="H113" s="21"/>
      <c r="I113" s="32">
        <f t="shared" si="6"/>
        <v>29</v>
      </c>
      <c r="J113" s="40">
        <f t="shared" si="7"/>
        <v>38.39</v>
      </c>
      <c r="K113" s="33">
        <f t="shared" si="8"/>
        <v>1113.31</v>
      </c>
      <c r="L113" s="34"/>
    </row>
    <row r="114" spans="1:12" ht="17.100000000000001" customHeight="1">
      <c r="A114" s="17"/>
      <c r="B114" s="58"/>
      <c r="C114" s="28"/>
      <c r="D114" s="29"/>
      <c r="E114" s="21"/>
      <c r="F114" s="30"/>
      <c r="G114" s="31"/>
      <c r="H114" s="21"/>
      <c r="I114" s="32">
        <f t="shared" si="6"/>
        <v>29</v>
      </c>
      <c r="J114" s="40">
        <f t="shared" si="7"/>
        <v>38.39</v>
      </c>
      <c r="K114" s="33">
        <f t="shared" si="8"/>
        <v>1113.31</v>
      </c>
      <c r="L114" s="34"/>
    </row>
    <row r="115" spans="1:12" ht="17.100000000000001" customHeight="1">
      <c r="A115" s="17"/>
      <c r="B115" s="58"/>
      <c r="C115" s="28"/>
      <c r="D115" s="29"/>
      <c r="E115" s="21"/>
      <c r="F115" s="30"/>
      <c r="G115" s="31"/>
      <c r="H115" s="21"/>
      <c r="I115" s="32">
        <f t="shared" si="6"/>
        <v>29</v>
      </c>
      <c r="J115" s="40">
        <f t="shared" si="7"/>
        <v>38.39</v>
      </c>
      <c r="K115" s="33">
        <f t="shared" si="8"/>
        <v>1113.31</v>
      </c>
      <c r="L115" s="34"/>
    </row>
    <row r="116" spans="1:12" ht="17.100000000000001" customHeight="1">
      <c r="A116" s="17"/>
      <c r="B116" s="58"/>
      <c r="C116" s="28"/>
      <c r="D116" s="29"/>
      <c r="E116" s="21"/>
      <c r="F116" s="30"/>
      <c r="G116" s="31"/>
      <c r="H116" s="21"/>
      <c r="I116" s="32">
        <f t="shared" si="6"/>
        <v>29</v>
      </c>
      <c r="J116" s="40">
        <f t="shared" si="7"/>
        <v>38.39</v>
      </c>
      <c r="K116" s="33">
        <f t="shared" si="8"/>
        <v>1113.31</v>
      </c>
      <c r="L116" s="34"/>
    </row>
    <row r="117" spans="1:12" ht="17.100000000000001" customHeight="1">
      <c r="A117" s="17"/>
      <c r="B117" s="58"/>
      <c r="C117" s="28"/>
      <c r="D117" s="29"/>
      <c r="E117" s="21"/>
      <c r="F117" s="30"/>
      <c r="G117" s="31"/>
      <c r="H117" s="21"/>
      <c r="I117" s="32">
        <f t="shared" si="6"/>
        <v>29</v>
      </c>
      <c r="J117" s="40">
        <f t="shared" si="7"/>
        <v>38.39</v>
      </c>
      <c r="K117" s="33">
        <f t="shared" si="8"/>
        <v>1113.31</v>
      </c>
      <c r="L117" s="34"/>
    </row>
    <row r="118" spans="1:12" ht="17.100000000000001" customHeight="1">
      <c r="A118" s="17"/>
      <c r="B118" s="58"/>
      <c r="C118" s="28"/>
      <c r="D118" s="29"/>
      <c r="E118" s="21"/>
      <c r="F118" s="30"/>
      <c r="G118" s="31"/>
      <c r="H118" s="21"/>
      <c r="I118" s="32">
        <f t="shared" si="6"/>
        <v>29</v>
      </c>
      <c r="J118" s="40">
        <f t="shared" si="7"/>
        <v>38.39</v>
      </c>
      <c r="K118" s="33">
        <f t="shared" si="8"/>
        <v>1113.31</v>
      </c>
      <c r="L118" s="34"/>
    </row>
    <row r="119" spans="1:12" ht="17.100000000000001" customHeight="1">
      <c r="A119" s="17"/>
      <c r="B119" s="58"/>
      <c r="C119" s="28"/>
      <c r="D119" s="29"/>
      <c r="E119" s="21"/>
      <c r="F119" s="30"/>
      <c r="G119" s="31"/>
      <c r="H119" s="21"/>
      <c r="I119" s="32">
        <f t="shared" si="6"/>
        <v>29</v>
      </c>
      <c r="J119" s="40">
        <f t="shared" si="7"/>
        <v>38.39</v>
      </c>
      <c r="K119" s="33">
        <f t="shared" si="8"/>
        <v>1113.31</v>
      </c>
      <c r="L119" s="34"/>
    </row>
    <row r="120" spans="1:12" ht="17.100000000000001" customHeight="1">
      <c r="A120" s="17"/>
      <c r="B120" s="58"/>
      <c r="C120" s="28"/>
      <c r="D120" s="29"/>
      <c r="E120" s="21"/>
      <c r="F120" s="30"/>
      <c r="G120" s="31"/>
      <c r="H120" s="21"/>
      <c r="I120" s="32">
        <f t="shared" si="6"/>
        <v>29</v>
      </c>
      <c r="J120" s="40">
        <f t="shared" si="7"/>
        <v>38.39</v>
      </c>
      <c r="K120" s="33">
        <f t="shared" si="8"/>
        <v>1113.31</v>
      </c>
      <c r="L120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>
    <tabColor rgb="FF7030A0"/>
    <pageSetUpPr fitToPage="1"/>
  </sheetPr>
  <dimension ref="A1:P122"/>
  <sheetViews>
    <sheetView topLeftCell="A58"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224</v>
      </c>
      <c r="F8" s="10"/>
      <c r="G8" s="10"/>
      <c r="H8" s="38"/>
      <c r="I8" s="9" t="s">
        <v>7</v>
      </c>
      <c r="J8" s="10"/>
      <c r="K8" s="413" t="s">
        <v>1471</v>
      </c>
      <c r="L8" s="11"/>
    </row>
    <row r="9" spans="1:13" ht="15" customHeight="1">
      <c r="A9" s="12" t="s">
        <v>9</v>
      </c>
      <c r="D9" s="10" t="s">
        <v>225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164</v>
      </c>
      <c r="J14" s="25">
        <v>35.42</v>
      </c>
      <c r="K14" s="21">
        <f>J14*I14</f>
        <v>5808.88</v>
      </c>
      <c r="L14" s="26"/>
    </row>
    <row r="15" spans="1:13">
      <c r="A15" s="17">
        <v>45295</v>
      </c>
      <c r="B15" s="36" t="s">
        <v>572</v>
      </c>
      <c r="C15" s="28"/>
      <c r="D15" s="29"/>
      <c r="E15" s="21"/>
      <c r="F15" s="30">
        <v>2</v>
      </c>
      <c r="G15" s="31">
        <f t="shared" ref="G15:G22" si="0">J14</f>
        <v>35.42</v>
      </c>
      <c r="H15" s="21">
        <f t="shared" ref="H15:H22" si="1">G15*F15</f>
        <v>70.84</v>
      </c>
      <c r="I15" s="32">
        <f t="shared" ref="I15:I22" si="2">+I14+C15-F15</f>
        <v>162</v>
      </c>
      <c r="J15" s="40">
        <f t="shared" ref="J15:J22" si="3">ROUND(((K14+E15)-H15)/I15,2)</f>
        <v>35.42</v>
      </c>
      <c r="K15" s="33">
        <f t="shared" ref="K15:K22" si="4">ROUND(I15*J15,2)</f>
        <v>5738.04</v>
      </c>
      <c r="L15" s="34"/>
      <c r="M15" s="165" t="s">
        <v>573</v>
      </c>
    </row>
    <row r="16" spans="1:13" ht="17.100000000000001" customHeight="1">
      <c r="A16" s="17">
        <v>45299</v>
      </c>
      <c r="B16" s="36" t="s">
        <v>570</v>
      </c>
      <c r="C16" s="28"/>
      <c r="D16" s="29"/>
      <c r="E16" s="21"/>
      <c r="F16" s="30">
        <v>2</v>
      </c>
      <c r="G16" s="31">
        <f t="shared" si="0"/>
        <v>35.42</v>
      </c>
      <c r="H16" s="21">
        <f t="shared" si="1"/>
        <v>70.84</v>
      </c>
      <c r="I16" s="32">
        <f t="shared" si="2"/>
        <v>160</v>
      </c>
      <c r="J16" s="40">
        <f t="shared" si="3"/>
        <v>35.42</v>
      </c>
      <c r="K16" s="33">
        <f t="shared" si="4"/>
        <v>5667.2</v>
      </c>
      <c r="L16" s="34"/>
      <c r="M16" s="165" t="s">
        <v>582</v>
      </c>
    </row>
    <row r="17" spans="1:16" ht="17.100000000000001" customHeight="1">
      <c r="A17" s="17">
        <v>45299</v>
      </c>
      <c r="B17" s="36" t="s">
        <v>588</v>
      </c>
      <c r="C17" s="28"/>
      <c r="D17" s="29"/>
      <c r="E17" s="21"/>
      <c r="F17" s="30">
        <v>1</v>
      </c>
      <c r="G17" s="31">
        <f t="shared" si="0"/>
        <v>35.42</v>
      </c>
      <c r="H17" s="21">
        <f t="shared" si="1"/>
        <v>35.42</v>
      </c>
      <c r="I17" s="32">
        <f t="shared" si="2"/>
        <v>159</v>
      </c>
      <c r="J17" s="40">
        <f t="shared" si="3"/>
        <v>35.42</v>
      </c>
      <c r="K17" s="33">
        <f t="shared" si="4"/>
        <v>5631.78</v>
      </c>
      <c r="L17" s="34"/>
      <c r="M17" s="165" t="s">
        <v>589</v>
      </c>
    </row>
    <row r="18" spans="1:16" ht="17.100000000000001" customHeight="1">
      <c r="A18" s="17">
        <v>45307</v>
      </c>
      <c r="B18" s="172" t="s">
        <v>618</v>
      </c>
      <c r="C18" s="28"/>
      <c r="D18" s="29"/>
      <c r="E18" s="21"/>
      <c r="F18" s="30">
        <v>2</v>
      </c>
      <c r="G18" s="31">
        <f t="shared" si="0"/>
        <v>35.42</v>
      </c>
      <c r="H18" s="21">
        <f t="shared" si="1"/>
        <v>70.84</v>
      </c>
      <c r="I18" s="32">
        <f t="shared" si="2"/>
        <v>157</v>
      </c>
      <c r="J18" s="40">
        <f t="shared" si="3"/>
        <v>35.42</v>
      </c>
      <c r="K18" s="33">
        <f t="shared" si="4"/>
        <v>5560.94</v>
      </c>
      <c r="L18" s="34"/>
      <c r="M18" s="167" t="s">
        <v>619</v>
      </c>
    </row>
    <row r="19" spans="1:16" ht="17.100000000000001" customHeight="1">
      <c r="A19" s="17">
        <v>45310</v>
      </c>
      <c r="B19" s="36" t="s">
        <v>577</v>
      </c>
      <c r="C19" s="28"/>
      <c r="D19" s="29"/>
      <c r="E19" s="21"/>
      <c r="F19" s="30">
        <v>5</v>
      </c>
      <c r="G19" s="31">
        <f t="shared" si="0"/>
        <v>35.42</v>
      </c>
      <c r="H19" s="21">
        <f t="shared" si="1"/>
        <v>177.10000000000002</v>
      </c>
      <c r="I19" s="32">
        <f t="shared" si="2"/>
        <v>152</v>
      </c>
      <c r="J19" s="40">
        <f t="shared" si="3"/>
        <v>35.42</v>
      </c>
      <c r="K19" s="33">
        <f t="shared" si="4"/>
        <v>5383.84</v>
      </c>
      <c r="L19" s="34"/>
      <c r="M19" s="165" t="s">
        <v>626</v>
      </c>
    </row>
    <row r="20" spans="1:16" ht="17.100000000000001" customHeight="1">
      <c r="A20" s="17">
        <v>45315</v>
      </c>
      <c r="B20" s="57" t="s">
        <v>570</v>
      </c>
      <c r="C20" s="28"/>
      <c r="D20" s="29"/>
      <c r="E20" s="21"/>
      <c r="F20" s="30">
        <v>3</v>
      </c>
      <c r="G20" s="31">
        <f t="shared" si="0"/>
        <v>35.42</v>
      </c>
      <c r="H20" s="21">
        <f t="shared" si="1"/>
        <v>106.26</v>
      </c>
      <c r="I20" s="32">
        <f t="shared" si="2"/>
        <v>149</v>
      </c>
      <c r="J20" s="40">
        <f t="shared" si="3"/>
        <v>35.42</v>
      </c>
      <c r="K20" s="33">
        <f t="shared" si="4"/>
        <v>5277.58</v>
      </c>
      <c r="L20" s="34"/>
      <c r="M20" s="165" t="s">
        <v>635</v>
      </c>
    </row>
    <row r="21" spans="1:16" ht="17.100000000000001" customHeight="1">
      <c r="A21" s="17">
        <v>45317</v>
      </c>
      <c r="B21" s="57" t="s">
        <v>591</v>
      </c>
      <c r="C21" s="28"/>
      <c r="D21" s="29"/>
      <c r="E21" s="21"/>
      <c r="F21" s="30">
        <v>4</v>
      </c>
      <c r="G21" s="31">
        <f t="shared" si="0"/>
        <v>35.42</v>
      </c>
      <c r="H21" s="21">
        <f t="shared" si="1"/>
        <v>141.68</v>
      </c>
      <c r="I21" s="32">
        <f t="shared" si="2"/>
        <v>145</v>
      </c>
      <c r="J21" s="40">
        <f t="shared" si="3"/>
        <v>35.42</v>
      </c>
      <c r="K21" s="33">
        <f t="shared" si="4"/>
        <v>5135.8999999999996</v>
      </c>
      <c r="L21" s="34"/>
      <c r="M21" s="165" t="s">
        <v>638</v>
      </c>
    </row>
    <row r="22" spans="1:16" ht="17.100000000000001" customHeight="1">
      <c r="A22" s="17">
        <v>45321</v>
      </c>
      <c r="B22" s="36" t="s">
        <v>580</v>
      </c>
      <c r="C22" s="28"/>
      <c r="D22" s="29"/>
      <c r="E22" s="21"/>
      <c r="F22" s="30">
        <v>2</v>
      </c>
      <c r="G22" s="31">
        <f t="shared" si="0"/>
        <v>35.42</v>
      </c>
      <c r="H22" s="21">
        <f t="shared" si="1"/>
        <v>70.84</v>
      </c>
      <c r="I22" s="32">
        <f t="shared" si="2"/>
        <v>143</v>
      </c>
      <c r="J22" s="40">
        <f t="shared" si="3"/>
        <v>35.42</v>
      </c>
      <c r="K22" s="33">
        <f t="shared" si="4"/>
        <v>5065.0600000000004</v>
      </c>
      <c r="L22" s="34"/>
      <c r="M22" s="173" t="s">
        <v>645</v>
      </c>
      <c r="N22" s="61"/>
      <c r="O22" s="62"/>
      <c r="P22" s="62"/>
    </row>
    <row r="23" spans="1:16" ht="17.100000000000001" customHeight="1">
      <c r="A23" s="175">
        <v>45321</v>
      </c>
      <c r="B23" s="176" t="s">
        <v>572</v>
      </c>
      <c r="C23" s="177"/>
      <c r="D23" s="178"/>
      <c r="E23" s="179"/>
      <c r="F23" s="180">
        <v>6</v>
      </c>
      <c r="G23" s="181">
        <f t="shared" ref="G23:G29" si="5">J22</f>
        <v>35.42</v>
      </c>
      <c r="H23" s="179">
        <f t="shared" ref="H23:H29" si="6">G23*F23</f>
        <v>212.52</v>
      </c>
      <c r="I23" s="182">
        <f t="shared" ref="I23:I29" si="7">+I22+C23-F23</f>
        <v>137</v>
      </c>
      <c r="J23" s="183">
        <f t="shared" ref="J23:J29" si="8">ROUND(((K22+E23)-H23)/I23,2)</f>
        <v>35.42</v>
      </c>
      <c r="K23" s="184">
        <f t="shared" ref="K23:K29" si="9">ROUND(I23*J23,2)</f>
        <v>4852.54</v>
      </c>
      <c r="L23" s="185"/>
      <c r="M23" s="192" t="s">
        <v>646</v>
      </c>
    </row>
    <row r="24" spans="1:16" ht="17.100000000000001" customHeight="1">
      <c r="A24" s="17">
        <v>45327</v>
      </c>
      <c r="B24" s="58" t="s">
        <v>588</v>
      </c>
      <c r="C24" s="19"/>
      <c r="D24" s="20"/>
      <c r="E24" s="21"/>
      <c r="F24" s="22">
        <v>3</v>
      </c>
      <c r="G24" s="23">
        <f t="shared" si="5"/>
        <v>35.42</v>
      </c>
      <c r="H24" s="21">
        <f t="shared" si="6"/>
        <v>106.26</v>
      </c>
      <c r="I24" s="24">
        <f t="shared" si="7"/>
        <v>134</v>
      </c>
      <c r="J24" s="174">
        <f t="shared" si="8"/>
        <v>35.42</v>
      </c>
      <c r="K24" s="21">
        <f t="shared" si="9"/>
        <v>4746.28</v>
      </c>
      <c r="L24" s="26"/>
      <c r="M24" s="165" t="s">
        <v>653</v>
      </c>
    </row>
    <row r="25" spans="1:16" ht="17.100000000000001" customHeight="1">
      <c r="A25" s="17">
        <v>45344</v>
      </c>
      <c r="B25" s="58" t="s">
        <v>700</v>
      </c>
      <c r="C25" s="19">
        <v>120</v>
      </c>
      <c r="D25" s="20">
        <v>37</v>
      </c>
      <c r="E25" s="21">
        <f>C25*D25</f>
        <v>4440</v>
      </c>
      <c r="F25" s="22"/>
      <c r="G25" s="23"/>
      <c r="H25" s="21"/>
      <c r="I25" s="24">
        <f>+I24+C25-F25</f>
        <v>254</v>
      </c>
      <c r="J25" s="174">
        <f>ROUND(((K24+E25)-H25)/I25,2)</f>
        <v>36.17</v>
      </c>
      <c r="K25" s="21">
        <f>ROUND(I25*J25,2)</f>
        <v>9187.18</v>
      </c>
      <c r="L25" s="26"/>
    </row>
    <row r="26" spans="1:16" ht="17.100000000000001" customHeight="1">
      <c r="A26" s="17">
        <v>45344</v>
      </c>
      <c r="B26" s="36" t="s">
        <v>570</v>
      </c>
      <c r="C26" s="28"/>
      <c r="D26" s="29"/>
      <c r="E26" s="21"/>
      <c r="F26" s="30">
        <v>3</v>
      </c>
      <c r="G26" s="31">
        <f>J25</f>
        <v>36.17</v>
      </c>
      <c r="H26" s="21">
        <f t="shared" si="6"/>
        <v>108.51</v>
      </c>
      <c r="I26" s="24">
        <f>+I25+C26-F26</f>
        <v>251</v>
      </c>
      <c r="J26" s="174">
        <f>ROUND(((K25+E26)-H26)/I26,2)</f>
        <v>36.17</v>
      </c>
      <c r="K26" s="21">
        <f>ROUND(I26*J26,2)</f>
        <v>9078.67</v>
      </c>
      <c r="L26" s="34"/>
      <c r="M26" s="165" t="s">
        <v>679</v>
      </c>
    </row>
    <row r="27" spans="1:16" ht="17.100000000000001" customHeight="1">
      <c r="A27" s="17">
        <v>45345</v>
      </c>
      <c r="B27" s="36" t="s">
        <v>574</v>
      </c>
      <c r="C27" s="28"/>
      <c r="D27" s="29"/>
      <c r="E27" s="21"/>
      <c r="F27" s="30">
        <v>4</v>
      </c>
      <c r="G27" s="31">
        <f t="shared" si="5"/>
        <v>36.17</v>
      </c>
      <c r="H27" s="21">
        <f t="shared" si="6"/>
        <v>144.68</v>
      </c>
      <c r="I27" s="32">
        <f t="shared" si="7"/>
        <v>247</v>
      </c>
      <c r="J27" s="40">
        <f t="shared" si="8"/>
        <v>36.17</v>
      </c>
      <c r="K27" s="33">
        <f t="shared" si="9"/>
        <v>8933.99</v>
      </c>
      <c r="L27" s="34"/>
      <c r="M27" s="165" t="s">
        <v>690</v>
      </c>
    </row>
    <row r="28" spans="1:16" ht="17.100000000000001" customHeight="1">
      <c r="A28" s="17">
        <v>45345</v>
      </c>
      <c r="B28" s="36" t="s">
        <v>583</v>
      </c>
      <c r="C28" s="28"/>
      <c r="D28" s="29"/>
      <c r="E28" s="21"/>
      <c r="F28" s="30">
        <v>2</v>
      </c>
      <c r="G28" s="31">
        <f t="shared" si="5"/>
        <v>36.17</v>
      </c>
      <c r="H28" s="21">
        <f t="shared" si="6"/>
        <v>72.34</v>
      </c>
      <c r="I28" s="32">
        <f t="shared" si="7"/>
        <v>245</v>
      </c>
      <c r="J28" s="40">
        <f t="shared" si="8"/>
        <v>36.17</v>
      </c>
      <c r="K28" s="33">
        <f t="shared" si="9"/>
        <v>8861.65</v>
      </c>
      <c r="L28" s="34"/>
      <c r="M28" s="165" t="s">
        <v>695</v>
      </c>
    </row>
    <row r="29" spans="1:16" ht="17.100000000000001" customHeight="1">
      <c r="A29" s="17">
        <v>45345</v>
      </c>
      <c r="B29" s="36" t="s">
        <v>566</v>
      </c>
      <c r="C29" s="28"/>
      <c r="D29" s="29"/>
      <c r="E29" s="21"/>
      <c r="F29" s="30">
        <v>5</v>
      </c>
      <c r="G29" s="31">
        <f t="shared" si="5"/>
        <v>36.17</v>
      </c>
      <c r="H29" s="21">
        <f t="shared" si="6"/>
        <v>180.85000000000002</v>
      </c>
      <c r="I29" s="32">
        <f t="shared" si="7"/>
        <v>240</v>
      </c>
      <c r="J29" s="40">
        <f t="shared" si="8"/>
        <v>36.17</v>
      </c>
      <c r="K29" s="33">
        <f t="shared" si="9"/>
        <v>8680.7999999999993</v>
      </c>
      <c r="L29" s="34"/>
      <c r="M29" s="165" t="s">
        <v>696</v>
      </c>
    </row>
    <row r="30" spans="1:16" ht="17.100000000000001" customHeight="1">
      <c r="A30" s="17">
        <v>45349</v>
      </c>
      <c r="B30" s="36" t="s">
        <v>591</v>
      </c>
      <c r="C30" s="28"/>
      <c r="D30" s="29"/>
      <c r="E30" s="21"/>
      <c r="F30" s="30">
        <v>1</v>
      </c>
      <c r="G30" s="31">
        <f t="shared" ref="G30:G38" si="10">J29</f>
        <v>36.17</v>
      </c>
      <c r="H30" s="21">
        <f t="shared" ref="H30:H38" si="11">G30*F30</f>
        <v>36.17</v>
      </c>
      <c r="I30" s="32">
        <f t="shared" ref="I30:I36" si="12">+I29+C30-F30</f>
        <v>239</v>
      </c>
      <c r="J30" s="40">
        <f t="shared" ref="J30:J36" si="13">ROUND(((K29+E30)-H30)/I30,2)</f>
        <v>36.17</v>
      </c>
      <c r="K30" s="33">
        <f t="shared" ref="K30:K36" si="14">ROUND(I30*J30,2)</f>
        <v>8644.6299999999992</v>
      </c>
      <c r="L30" s="34"/>
      <c r="M30" s="165" t="s">
        <v>708</v>
      </c>
    </row>
    <row r="31" spans="1:16" ht="17.100000000000001" customHeight="1">
      <c r="A31" s="194">
        <v>45350</v>
      </c>
      <c r="B31" s="207" t="s">
        <v>574</v>
      </c>
      <c r="C31" s="196"/>
      <c r="D31" s="197"/>
      <c r="E31" s="198"/>
      <c r="F31" s="199">
        <v>8</v>
      </c>
      <c r="G31" s="208">
        <f t="shared" si="10"/>
        <v>36.17</v>
      </c>
      <c r="H31" s="198">
        <f t="shared" si="11"/>
        <v>289.36</v>
      </c>
      <c r="I31" s="201">
        <f t="shared" si="12"/>
        <v>231</v>
      </c>
      <c r="J31" s="202">
        <f t="shared" si="13"/>
        <v>36.17</v>
      </c>
      <c r="K31" s="203">
        <f t="shared" si="14"/>
        <v>8355.27</v>
      </c>
      <c r="L31" s="204"/>
      <c r="M31" s="205" t="s">
        <v>717</v>
      </c>
    </row>
    <row r="32" spans="1:16" ht="17.100000000000001" customHeight="1">
      <c r="A32" s="17">
        <v>45356</v>
      </c>
      <c r="B32" s="58" t="s">
        <v>574</v>
      </c>
      <c r="C32" s="19"/>
      <c r="D32" s="20"/>
      <c r="E32" s="21"/>
      <c r="F32" s="22">
        <v>3</v>
      </c>
      <c r="G32" s="23">
        <f t="shared" si="10"/>
        <v>36.17</v>
      </c>
      <c r="H32" s="21">
        <f t="shared" si="11"/>
        <v>108.51</v>
      </c>
      <c r="I32" s="24">
        <f t="shared" si="12"/>
        <v>228</v>
      </c>
      <c r="J32" s="174">
        <f t="shared" si="13"/>
        <v>36.17</v>
      </c>
      <c r="K32" s="21">
        <f t="shared" si="14"/>
        <v>8246.76</v>
      </c>
      <c r="L32" s="26"/>
      <c r="M32" s="165" t="s">
        <v>731</v>
      </c>
    </row>
    <row r="33" spans="1:13" ht="17.100000000000001" customHeight="1">
      <c r="A33" s="17">
        <v>45358</v>
      </c>
      <c r="B33" s="36" t="s">
        <v>607</v>
      </c>
      <c r="C33" s="28"/>
      <c r="D33" s="29"/>
      <c r="E33" s="21"/>
      <c r="F33" s="30">
        <v>2</v>
      </c>
      <c r="G33" s="31">
        <f t="shared" si="10"/>
        <v>36.17</v>
      </c>
      <c r="H33" s="21">
        <f t="shared" si="11"/>
        <v>72.34</v>
      </c>
      <c r="I33" s="32">
        <f t="shared" si="12"/>
        <v>226</v>
      </c>
      <c r="J33" s="40">
        <f t="shared" si="13"/>
        <v>36.17</v>
      </c>
      <c r="K33" s="33">
        <f t="shared" si="14"/>
        <v>8174.42</v>
      </c>
      <c r="L33" s="34"/>
      <c r="M33" s="165" t="s">
        <v>740</v>
      </c>
    </row>
    <row r="34" spans="1:13" ht="17.100000000000001" customHeight="1">
      <c r="A34" s="17">
        <v>45359</v>
      </c>
      <c r="B34" s="36" t="s">
        <v>570</v>
      </c>
      <c r="C34" s="28"/>
      <c r="D34" s="29"/>
      <c r="E34" s="21"/>
      <c r="F34" s="30">
        <v>3</v>
      </c>
      <c r="G34" s="31">
        <f t="shared" si="10"/>
        <v>36.17</v>
      </c>
      <c r="H34" s="21">
        <f t="shared" si="11"/>
        <v>108.51</v>
      </c>
      <c r="I34" s="32">
        <f t="shared" si="12"/>
        <v>223</v>
      </c>
      <c r="J34" s="40">
        <f t="shared" si="13"/>
        <v>36.17</v>
      </c>
      <c r="K34" s="33">
        <f t="shared" si="14"/>
        <v>8065.91</v>
      </c>
      <c r="L34" s="34"/>
      <c r="M34" s="165" t="s">
        <v>745</v>
      </c>
    </row>
    <row r="35" spans="1:13" ht="17.100000000000001" customHeight="1">
      <c r="A35" s="17">
        <v>45371</v>
      </c>
      <c r="B35" s="36" t="s">
        <v>607</v>
      </c>
      <c r="C35" s="28"/>
      <c r="D35" s="29"/>
      <c r="E35" s="21"/>
      <c r="F35" s="30">
        <v>2</v>
      </c>
      <c r="G35" s="31">
        <f t="shared" si="10"/>
        <v>36.17</v>
      </c>
      <c r="H35" s="21">
        <f t="shared" si="11"/>
        <v>72.34</v>
      </c>
      <c r="I35" s="32">
        <f t="shared" si="12"/>
        <v>221</v>
      </c>
      <c r="J35" s="40">
        <f t="shared" si="13"/>
        <v>36.17</v>
      </c>
      <c r="K35" s="33">
        <f t="shared" si="14"/>
        <v>7993.57</v>
      </c>
      <c r="L35" s="34"/>
      <c r="M35" s="165" t="s">
        <v>764</v>
      </c>
    </row>
    <row r="36" spans="1:13" ht="17.100000000000001" customHeight="1">
      <c r="A36" s="194">
        <v>45376</v>
      </c>
      <c r="B36" s="207" t="s">
        <v>566</v>
      </c>
      <c r="C36" s="196"/>
      <c r="D36" s="197"/>
      <c r="E36" s="198"/>
      <c r="F36" s="199">
        <v>3</v>
      </c>
      <c r="G36" s="208">
        <f t="shared" si="10"/>
        <v>36.17</v>
      </c>
      <c r="H36" s="198">
        <f t="shared" si="11"/>
        <v>108.51</v>
      </c>
      <c r="I36" s="201">
        <f t="shared" si="12"/>
        <v>218</v>
      </c>
      <c r="J36" s="202">
        <f t="shared" si="13"/>
        <v>36.17</v>
      </c>
      <c r="K36" s="203">
        <f t="shared" si="14"/>
        <v>7885.06</v>
      </c>
      <c r="L36" s="204"/>
      <c r="M36" s="205" t="s">
        <v>778</v>
      </c>
    </row>
    <row r="37" spans="1:13" ht="17.100000000000001" customHeight="1">
      <c r="A37" s="17">
        <v>45383</v>
      </c>
      <c r="B37" s="58" t="s">
        <v>577</v>
      </c>
      <c r="C37" s="19"/>
      <c r="D37" s="20"/>
      <c r="E37" s="21"/>
      <c r="F37" s="22">
        <v>2</v>
      </c>
      <c r="G37" s="23">
        <f t="shared" si="10"/>
        <v>36.17</v>
      </c>
      <c r="H37" s="21">
        <f t="shared" si="11"/>
        <v>72.34</v>
      </c>
      <c r="I37" s="24">
        <f t="shared" ref="I37:I44" si="15">+I36+C37-F37</f>
        <v>216</v>
      </c>
      <c r="J37" s="174">
        <f t="shared" ref="J37:J44" si="16">ROUND(((K36+E37)-H37)/I37,2)</f>
        <v>36.17</v>
      </c>
      <c r="K37" s="21">
        <f t="shared" ref="K37:K44" si="17">ROUND(I37*J37,2)</f>
        <v>7812.72</v>
      </c>
      <c r="L37" s="26"/>
      <c r="M37" s="165" t="s">
        <v>789</v>
      </c>
    </row>
    <row r="38" spans="1:13" ht="17.100000000000001" customHeight="1">
      <c r="A38" s="17">
        <v>45393</v>
      </c>
      <c r="B38" s="36" t="s">
        <v>607</v>
      </c>
      <c r="C38" s="28"/>
      <c r="D38" s="29"/>
      <c r="E38" s="21"/>
      <c r="F38" s="30">
        <v>2</v>
      </c>
      <c r="G38" s="31">
        <f t="shared" si="10"/>
        <v>36.17</v>
      </c>
      <c r="H38" s="21">
        <f t="shared" si="11"/>
        <v>72.34</v>
      </c>
      <c r="I38" s="32">
        <f t="shared" si="15"/>
        <v>214</v>
      </c>
      <c r="J38" s="40">
        <f t="shared" si="16"/>
        <v>36.17</v>
      </c>
      <c r="K38" s="33">
        <f t="shared" si="17"/>
        <v>7740.38</v>
      </c>
      <c r="L38" s="34"/>
      <c r="M38" s="165" t="s">
        <v>819</v>
      </c>
    </row>
    <row r="39" spans="1:13" ht="17.100000000000001" customHeight="1">
      <c r="A39" s="17">
        <v>45394</v>
      </c>
      <c r="B39" s="36" t="s">
        <v>566</v>
      </c>
      <c r="C39" s="28"/>
      <c r="D39" s="29"/>
      <c r="E39" s="21"/>
      <c r="F39" s="30">
        <v>5</v>
      </c>
      <c r="G39" s="31">
        <f t="shared" ref="G39:G86" si="18">J38</f>
        <v>36.17</v>
      </c>
      <c r="H39" s="21">
        <f t="shared" ref="H39:H86" si="19">G39*F39</f>
        <v>180.85000000000002</v>
      </c>
      <c r="I39" s="32">
        <f t="shared" si="15"/>
        <v>209</v>
      </c>
      <c r="J39" s="40">
        <f t="shared" si="16"/>
        <v>36.17</v>
      </c>
      <c r="K39" s="33">
        <f t="shared" si="17"/>
        <v>7559.53</v>
      </c>
      <c r="L39" s="34"/>
      <c r="M39" s="165" t="s">
        <v>825</v>
      </c>
    </row>
    <row r="40" spans="1:13" ht="17.100000000000001" customHeight="1">
      <c r="A40" s="17">
        <v>45400</v>
      </c>
      <c r="B40" s="36" t="s">
        <v>572</v>
      </c>
      <c r="C40" s="28"/>
      <c r="D40" s="29"/>
      <c r="E40" s="21"/>
      <c r="F40" s="30">
        <v>2</v>
      </c>
      <c r="G40" s="31">
        <f t="shared" si="18"/>
        <v>36.17</v>
      </c>
      <c r="H40" s="21">
        <f t="shared" si="19"/>
        <v>72.34</v>
      </c>
      <c r="I40" s="32">
        <f t="shared" si="15"/>
        <v>207</v>
      </c>
      <c r="J40" s="40">
        <f t="shared" si="16"/>
        <v>36.17</v>
      </c>
      <c r="K40" s="33">
        <f t="shared" si="17"/>
        <v>7487.19</v>
      </c>
      <c r="L40" s="34"/>
      <c r="M40" s="165" t="s">
        <v>840</v>
      </c>
    </row>
    <row r="41" spans="1:13" ht="17.100000000000001" customHeight="1">
      <c r="A41" s="194">
        <v>45412</v>
      </c>
      <c r="B41" s="207" t="s">
        <v>605</v>
      </c>
      <c r="C41" s="196"/>
      <c r="D41" s="197"/>
      <c r="E41" s="198"/>
      <c r="F41" s="199">
        <v>1</v>
      </c>
      <c r="G41" s="208">
        <f t="shared" si="18"/>
        <v>36.17</v>
      </c>
      <c r="H41" s="198">
        <f t="shared" si="19"/>
        <v>36.17</v>
      </c>
      <c r="I41" s="201">
        <f t="shared" si="15"/>
        <v>206</v>
      </c>
      <c r="J41" s="202">
        <f t="shared" si="16"/>
        <v>36.17</v>
      </c>
      <c r="K41" s="203">
        <f t="shared" si="17"/>
        <v>7451.02</v>
      </c>
      <c r="L41" s="204"/>
      <c r="M41" s="205" t="s">
        <v>865</v>
      </c>
    </row>
    <row r="42" spans="1:13" ht="17.100000000000001" customHeight="1">
      <c r="A42" s="17">
        <v>45418</v>
      </c>
      <c r="B42" s="58" t="s">
        <v>607</v>
      </c>
      <c r="C42" s="19"/>
      <c r="D42" s="20"/>
      <c r="E42" s="21"/>
      <c r="F42" s="22">
        <v>5</v>
      </c>
      <c r="G42" s="23">
        <f t="shared" si="18"/>
        <v>36.17</v>
      </c>
      <c r="H42" s="21">
        <f t="shared" si="19"/>
        <v>180.85000000000002</v>
      </c>
      <c r="I42" s="24">
        <f t="shared" si="15"/>
        <v>201</v>
      </c>
      <c r="J42" s="174">
        <f t="shared" si="16"/>
        <v>36.17</v>
      </c>
      <c r="K42" s="21">
        <f t="shared" si="17"/>
        <v>7270.17</v>
      </c>
      <c r="L42" s="26"/>
      <c r="M42" s="165" t="s">
        <v>874</v>
      </c>
    </row>
    <row r="43" spans="1:13" ht="17.100000000000001" customHeight="1">
      <c r="A43" s="17">
        <v>45419</v>
      </c>
      <c r="B43" s="36" t="s">
        <v>566</v>
      </c>
      <c r="C43" s="28"/>
      <c r="D43" s="29"/>
      <c r="E43" s="21"/>
      <c r="F43" s="30">
        <v>5</v>
      </c>
      <c r="G43" s="31">
        <f t="shared" si="18"/>
        <v>36.17</v>
      </c>
      <c r="H43" s="21">
        <f t="shared" si="19"/>
        <v>180.85000000000002</v>
      </c>
      <c r="I43" s="32">
        <f t="shared" si="15"/>
        <v>196</v>
      </c>
      <c r="J43" s="40">
        <f t="shared" si="16"/>
        <v>36.17</v>
      </c>
      <c r="K43" s="33">
        <f t="shared" si="17"/>
        <v>7089.32</v>
      </c>
      <c r="L43" s="34"/>
      <c r="M43" s="165" t="s">
        <v>876</v>
      </c>
    </row>
    <row r="44" spans="1:13" ht="17.100000000000001" customHeight="1">
      <c r="A44" s="17">
        <v>45419</v>
      </c>
      <c r="B44" s="36" t="s">
        <v>566</v>
      </c>
      <c r="C44" s="28"/>
      <c r="D44" s="29"/>
      <c r="E44" s="21"/>
      <c r="F44" s="30">
        <v>5</v>
      </c>
      <c r="G44" s="31">
        <f t="shared" si="18"/>
        <v>36.17</v>
      </c>
      <c r="H44" s="21">
        <f t="shared" si="19"/>
        <v>180.85000000000002</v>
      </c>
      <c r="I44" s="32">
        <f t="shared" si="15"/>
        <v>191</v>
      </c>
      <c r="J44" s="40">
        <f t="shared" si="16"/>
        <v>36.17</v>
      </c>
      <c r="K44" s="33">
        <f t="shared" si="17"/>
        <v>6908.47</v>
      </c>
      <c r="L44" s="34"/>
      <c r="M44" s="165" t="s">
        <v>879</v>
      </c>
    </row>
    <row r="45" spans="1:13" ht="17.100000000000001" customHeight="1">
      <c r="A45" s="17">
        <v>45421</v>
      </c>
      <c r="B45" s="36" t="s">
        <v>572</v>
      </c>
      <c r="C45" s="28"/>
      <c r="D45" s="29"/>
      <c r="E45" s="21"/>
      <c r="F45" s="30">
        <v>2</v>
      </c>
      <c r="G45" s="31">
        <f t="shared" si="18"/>
        <v>36.17</v>
      </c>
      <c r="H45" s="21">
        <f t="shared" si="19"/>
        <v>72.34</v>
      </c>
      <c r="I45" s="32">
        <f>+I44+C45-F45</f>
        <v>189</v>
      </c>
      <c r="J45" s="40">
        <f>ROUND(((K44+E45)-H45)/I45,2)</f>
        <v>36.17</v>
      </c>
      <c r="K45" s="33">
        <f>ROUND(I45*J45,2)</f>
        <v>6836.13</v>
      </c>
      <c r="L45" s="34"/>
      <c r="M45" s="165" t="s">
        <v>892</v>
      </c>
    </row>
    <row r="46" spans="1:13" ht="17.100000000000001" customHeight="1">
      <c r="A46" s="17">
        <v>45428</v>
      </c>
      <c r="B46" s="36" t="s">
        <v>618</v>
      </c>
      <c r="C46" s="28"/>
      <c r="D46" s="29"/>
      <c r="E46" s="21"/>
      <c r="F46" s="30">
        <v>2</v>
      </c>
      <c r="G46" s="31">
        <f t="shared" si="18"/>
        <v>36.17</v>
      </c>
      <c r="H46" s="21">
        <f t="shared" si="19"/>
        <v>72.34</v>
      </c>
      <c r="I46" s="32">
        <f>+I45+C46-F46</f>
        <v>187</v>
      </c>
      <c r="J46" s="40">
        <f>ROUND(((K45+E46)-H46)/I46,2)</f>
        <v>36.17</v>
      </c>
      <c r="K46" s="33">
        <f>ROUND(I46*J46,2)</f>
        <v>6763.79</v>
      </c>
      <c r="L46" s="34"/>
      <c r="M46" s="165" t="s">
        <v>934</v>
      </c>
    </row>
    <row r="47" spans="1:13" ht="17.100000000000001" customHeight="1">
      <c r="A47" s="194">
        <v>45435</v>
      </c>
      <c r="B47" s="207" t="s">
        <v>588</v>
      </c>
      <c r="C47" s="196"/>
      <c r="D47" s="197"/>
      <c r="E47" s="198"/>
      <c r="F47" s="199">
        <v>3</v>
      </c>
      <c r="G47" s="208">
        <f t="shared" si="18"/>
        <v>36.17</v>
      </c>
      <c r="H47" s="198">
        <f t="shared" si="19"/>
        <v>108.51</v>
      </c>
      <c r="I47" s="201">
        <f>+I46+C47-F47</f>
        <v>184</v>
      </c>
      <c r="J47" s="202">
        <f>ROUND(((K46+E47)-H47)/I47,2)</f>
        <v>36.17</v>
      </c>
      <c r="K47" s="203">
        <f>ROUND(I47*J47,2)</f>
        <v>6655.28</v>
      </c>
      <c r="L47" s="204"/>
      <c r="M47" s="205" t="s">
        <v>947</v>
      </c>
    </row>
    <row r="48" spans="1:13" ht="17.100000000000001" customHeight="1">
      <c r="A48" s="17">
        <v>45447</v>
      </c>
      <c r="B48" s="58" t="s">
        <v>566</v>
      </c>
      <c r="C48" s="19"/>
      <c r="D48" s="20"/>
      <c r="E48" s="21"/>
      <c r="F48" s="22">
        <v>5</v>
      </c>
      <c r="G48" s="23">
        <f t="shared" si="18"/>
        <v>36.17</v>
      </c>
      <c r="H48" s="21">
        <f t="shared" si="19"/>
        <v>180.85000000000002</v>
      </c>
      <c r="I48" s="24">
        <f>+I47+C48-F48</f>
        <v>179</v>
      </c>
      <c r="J48" s="174">
        <f>ROUND(((K47+E48)-H48)/I48,2)</f>
        <v>36.17</v>
      </c>
      <c r="K48" s="21">
        <f>ROUND(I48*J48,2)</f>
        <v>6474.43</v>
      </c>
      <c r="L48" s="26"/>
      <c r="M48" s="165" t="s">
        <v>973</v>
      </c>
    </row>
    <row r="49" spans="1:13" ht="17.100000000000001" customHeight="1">
      <c r="A49" s="17">
        <v>45463</v>
      </c>
      <c r="B49" s="36" t="s">
        <v>570</v>
      </c>
      <c r="C49" s="28"/>
      <c r="D49" s="29"/>
      <c r="E49" s="21"/>
      <c r="F49" s="30">
        <v>5</v>
      </c>
      <c r="G49" s="31">
        <f t="shared" si="18"/>
        <v>36.17</v>
      </c>
      <c r="H49" s="21">
        <f t="shared" si="19"/>
        <v>180.85000000000002</v>
      </c>
      <c r="I49" s="32">
        <f t="shared" ref="I49:I113" si="20">+I48+C49-F49</f>
        <v>174</v>
      </c>
      <c r="J49" s="40">
        <f t="shared" ref="J49:J113" si="21">ROUND(((K48+E49)-H49)/I49,2)</f>
        <v>36.17</v>
      </c>
      <c r="K49" s="33">
        <f t="shared" ref="K49:K113" si="22">ROUND(I49*J49,2)</f>
        <v>6293.58</v>
      </c>
      <c r="L49" s="34"/>
      <c r="M49" s="165" t="s">
        <v>996</v>
      </c>
    </row>
    <row r="50" spans="1:13" ht="16.5" customHeight="1">
      <c r="A50" s="194">
        <v>45463</v>
      </c>
      <c r="B50" s="207" t="s">
        <v>605</v>
      </c>
      <c r="C50" s="196"/>
      <c r="D50" s="197"/>
      <c r="E50" s="198"/>
      <c r="F50" s="199">
        <v>2</v>
      </c>
      <c r="G50" s="208">
        <f t="shared" si="18"/>
        <v>36.17</v>
      </c>
      <c r="H50" s="198">
        <f t="shared" si="19"/>
        <v>72.34</v>
      </c>
      <c r="I50" s="201">
        <f t="shared" si="20"/>
        <v>172</v>
      </c>
      <c r="J50" s="202">
        <f t="shared" si="21"/>
        <v>36.17</v>
      </c>
      <c r="K50" s="203">
        <f t="shared" si="22"/>
        <v>6221.24</v>
      </c>
      <c r="L50" s="204"/>
      <c r="M50" s="205" t="s">
        <v>998</v>
      </c>
    </row>
    <row r="51" spans="1:13" ht="17.100000000000001" customHeight="1">
      <c r="A51" s="17">
        <v>45483</v>
      </c>
      <c r="B51" s="58" t="s">
        <v>572</v>
      </c>
      <c r="C51" s="19"/>
      <c r="D51" s="20"/>
      <c r="E51" s="21"/>
      <c r="F51" s="22">
        <v>5</v>
      </c>
      <c r="G51" s="23">
        <f t="shared" si="18"/>
        <v>36.17</v>
      </c>
      <c r="H51" s="21">
        <f t="shared" si="19"/>
        <v>180.85000000000002</v>
      </c>
      <c r="I51" s="24">
        <f t="shared" si="20"/>
        <v>167</v>
      </c>
      <c r="J51" s="174">
        <f t="shared" si="21"/>
        <v>36.17</v>
      </c>
      <c r="K51" s="21">
        <f t="shared" si="22"/>
        <v>6040.39</v>
      </c>
      <c r="L51" s="26"/>
      <c r="M51" s="165" t="s">
        <v>1054</v>
      </c>
    </row>
    <row r="52" spans="1:13" ht="17.100000000000001" customHeight="1">
      <c r="A52" s="17">
        <v>45490</v>
      </c>
      <c r="B52" s="36" t="s">
        <v>605</v>
      </c>
      <c r="C52" s="28"/>
      <c r="D52" s="29"/>
      <c r="E52" s="21"/>
      <c r="F52" s="30">
        <v>32</v>
      </c>
      <c r="G52" s="31">
        <f t="shared" si="18"/>
        <v>36.17</v>
      </c>
      <c r="H52" s="21">
        <f t="shared" si="19"/>
        <v>1157.44</v>
      </c>
      <c r="I52" s="32">
        <f t="shared" si="20"/>
        <v>135</v>
      </c>
      <c r="J52" s="40">
        <f t="shared" si="21"/>
        <v>36.17</v>
      </c>
      <c r="K52" s="33">
        <f t="shared" si="22"/>
        <v>4882.95</v>
      </c>
      <c r="L52" s="34"/>
      <c r="M52" s="165" t="s">
        <v>1080</v>
      </c>
    </row>
    <row r="53" spans="1:13" ht="17.100000000000001" customHeight="1">
      <c r="A53" s="17">
        <v>45491</v>
      </c>
      <c r="B53" s="36" t="s">
        <v>585</v>
      </c>
      <c r="C53" s="28"/>
      <c r="D53" s="29"/>
      <c r="E53" s="21"/>
      <c r="F53" s="30">
        <v>5</v>
      </c>
      <c r="G53" s="31">
        <f t="shared" si="18"/>
        <v>36.17</v>
      </c>
      <c r="H53" s="21">
        <f t="shared" si="19"/>
        <v>180.85000000000002</v>
      </c>
      <c r="I53" s="32">
        <f t="shared" si="20"/>
        <v>130</v>
      </c>
      <c r="J53" s="40">
        <f t="shared" si="21"/>
        <v>36.17</v>
      </c>
      <c r="K53" s="33">
        <f t="shared" si="22"/>
        <v>4702.1000000000004</v>
      </c>
      <c r="L53" s="34"/>
      <c r="M53" s="165" t="s">
        <v>1084</v>
      </c>
    </row>
    <row r="54" spans="1:13" ht="17.100000000000001" customHeight="1">
      <c r="A54" s="17">
        <v>45491</v>
      </c>
      <c r="B54" s="36" t="s">
        <v>591</v>
      </c>
      <c r="C54" s="28"/>
      <c r="D54" s="29"/>
      <c r="E54" s="21"/>
      <c r="F54" s="30">
        <v>2</v>
      </c>
      <c r="G54" s="31">
        <f t="shared" si="18"/>
        <v>36.17</v>
      </c>
      <c r="H54" s="21">
        <f t="shared" si="19"/>
        <v>72.34</v>
      </c>
      <c r="I54" s="32">
        <f t="shared" si="20"/>
        <v>128</v>
      </c>
      <c r="J54" s="40">
        <f t="shared" si="21"/>
        <v>36.17</v>
      </c>
      <c r="K54" s="33">
        <f t="shared" si="22"/>
        <v>4629.76</v>
      </c>
      <c r="L54" s="34"/>
      <c r="M54" s="165" t="s">
        <v>1086</v>
      </c>
    </row>
    <row r="55" spans="1:13" ht="17.100000000000001" customHeight="1">
      <c r="A55" s="17">
        <v>45506</v>
      </c>
      <c r="B55" s="36" t="s">
        <v>570</v>
      </c>
      <c r="C55" s="28"/>
      <c r="D55" s="29"/>
      <c r="E55" s="21"/>
      <c r="F55" s="30">
        <v>3</v>
      </c>
      <c r="G55" s="31">
        <f t="shared" si="18"/>
        <v>36.17</v>
      </c>
      <c r="H55" s="21">
        <f t="shared" si="19"/>
        <v>108.51</v>
      </c>
      <c r="I55" s="32">
        <f t="shared" si="20"/>
        <v>125</v>
      </c>
      <c r="J55" s="40">
        <f t="shared" si="21"/>
        <v>36.17</v>
      </c>
      <c r="K55" s="33">
        <f t="shared" si="22"/>
        <v>4521.25</v>
      </c>
      <c r="L55" s="34"/>
      <c r="M55" s="165" t="s">
        <v>1121</v>
      </c>
    </row>
    <row r="56" spans="1:13" ht="17.100000000000001" customHeight="1">
      <c r="A56" s="17">
        <v>45509</v>
      </c>
      <c r="B56" s="36" t="s">
        <v>580</v>
      </c>
      <c r="C56" s="28"/>
      <c r="D56" s="29"/>
      <c r="E56" s="21"/>
      <c r="F56" s="30">
        <v>12</v>
      </c>
      <c r="G56" s="31">
        <f t="shared" si="18"/>
        <v>36.17</v>
      </c>
      <c r="H56" s="21">
        <f t="shared" si="19"/>
        <v>434.04</v>
      </c>
      <c r="I56" s="32">
        <f t="shared" si="20"/>
        <v>113</v>
      </c>
      <c r="J56" s="40">
        <f t="shared" si="21"/>
        <v>36.17</v>
      </c>
      <c r="K56" s="33">
        <f t="shared" si="22"/>
        <v>4087.21</v>
      </c>
      <c r="L56" s="34"/>
      <c r="M56" s="165" t="s">
        <v>1126</v>
      </c>
    </row>
    <row r="57" spans="1:13" ht="17.100000000000001" customHeight="1">
      <c r="A57" s="17">
        <v>45510</v>
      </c>
      <c r="B57" s="36" t="s">
        <v>580</v>
      </c>
      <c r="C57" s="28"/>
      <c r="D57" s="29"/>
      <c r="E57" s="21"/>
      <c r="F57" s="30">
        <v>5</v>
      </c>
      <c r="G57" s="31">
        <f t="shared" si="18"/>
        <v>36.17</v>
      </c>
      <c r="H57" s="21">
        <f t="shared" si="19"/>
        <v>180.85000000000002</v>
      </c>
      <c r="I57" s="32">
        <f t="shared" ref="I57:I62" si="23">+I56+C57-F57</f>
        <v>108</v>
      </c>
      <c r="J57" s="40">
        <f t="shared" ref="J57:J62" si="24">ROUND(((K56+E57)-H57)/I57,2)</f>
        <v>36.17</v>
      </c>
      <c r="K57" s="33">
        <f t="shared" ref="K57:K62" si="25">ROUND(I57*J57,2)</f>
        <v>3906.36</v>
      </c>
      <c r="L57" s="34"/>
      <c r="M57" s="165" t="s">
        <v>1138</v>
      </c>
    </row>
    <row r="58" spans="1:13" ht="17.100000000000001" customHeight="1">
      <c r="A58" s="17">
        <v>45511</v>
      </c>
      <c r="B58" s="36" t="s">
        <v>603</v>
      </c>
      <c r="C58" s="28"/>
      <c r="D58" s="29"/>
      <c r="E58" s="21"/>
      <c r="F58" s="30">
        <v>5</v>
      </c>
      <c r="G58" s="31">
        <f t="shared" si="18"/>
        <v>36.17</v>
      </c>
      <c r="H58" s="21">
        <f t="shared" si="19"/>
        <v>180.85000000000002</v>
      </c>
      <c r="I58" s="32">
        <f t="shared" si="23"/>
        <v>103</v>
      </c>
      <c r="J58" s="40">
        <f t="shared" si="24"/>
        <v>36.17</v>
      </c>
      <c r="K58" s="33">
        <f t="shared" si="25"/>
        <v>3725.51</v>
      </c>
      <c r="L58" s="34"/>
      <c r="M58" s="165" t="s">
        <v>1143</v>
      </c>
    </row>
    <row r="59" spans="1:13" ht="17.100000000000001" customHeight="1">
      <c r="A59" s="17">
        <v>45512</v>
      </c>
      <c r="B59" s="36" t="s">
        <v>574</v>
      </c>
      <c r="C59" s="28"/>
      <c r="D59" s="29"/>
      <c r="E59" s="21"/>
      <c r="F59" s="30">
        <v>5</v>
      </c>
      <c r="G59" s="31">
        <f t="shared" si="18"/>
        <v>36.17</v>
      </c>
      <c r="H59" s="21">
        <f t="shared" si="19"/>
        <v>180.85000000000002</v>
      </c>
      <c r="I59" s="32">
        <f t="shared" si="23"/>
        <v>98</v>
      </c>
      <c r="J59" s="40">
        <f t="shared" si="24"/>
        <v>36.17</v>
      </c>
      <c r="K59" s="33">
        <f t="shared" si="25"/>
        <v>3544.66</v>
      </c>
      <c r="L59" s="34"/>
      <c r="M59" s="165" t="s">
        <v>1151</v>
      </c>
    </row>
    <row r="60" spans="1:13" ht="17.100000000000001" customHeight="1">
      <c r="A60" s="17">
        <v>45517</v>
      </c>
      <c r="B60" s="36" t="s">
        <v>585</v>
      </c>
      <c r="C60" s="28"/>
      <c r="D60" s="29"/>
      <c r="E60" s="21"/>
      <c r="F60" s="30">
        <v>3</v>
      </c>
      <c r="G60" s="31">
        <f t="shared" si="18"/>
        <v>36.17</v>
      </c>
      <c r="H60" s="21">
        <f t="shared" si="19"/>
        <v>108.51</v>
      </c>
      <c r="I60" s="32">
        <f t="shared" si="23"/>
        <v>95</v>
      </c>
      <c r="J60" s="40">
        <f t="shared" si="24"/>
        <v>36.17</v>
      </c>
      <c r="K60" s="33">
        <f t="shared" si="25"/>
        <v>3436.15</v>
      </c>
      <c r="L60" s="34"/>
      <c r="M60" s="165" t="s">
        <v>1165</v>
      </c>
    </row>
    <row r="61" spans="1:13" ht="17.100000000000001" customHeight="1">
      <c r="A61" s="17">
        <v>45520</v>
      </c>
      <c r="B61" s="36" t="s">
        <v>588</v>
      </c>
      <c r="C61" s="28"/>
      <c r="D61" s="29"/>
      <c r="E61" s="21"/>
      <c r="F61" s="30">
        <v>7</v>
      </c>
      <c r="G61" s="31">
        <f t="shared" si="18"/>
        <v>36.17</v>
      </c>
      <c r="H61" s="21">
        <f t="shared" si="19"/>
        <v>253.19</v>
      </c>
      <c r="I61" s="32">
        <f t="shared" si="23"/>
        <v>88</v>
      </c>
      <c r="J61" s="40">
        <f t="shared" si="24"/>
        <v>36.17</v>
      </c>
      <c r="K61" s="33">
        <f t="shared" si="25"/>
        <v>3182.96</v>
      </c>
      <c r="L61" s="34"/>
      <c r="M61" s="165" t="s">
        <v>1191</v>
      </c>
    </row>
    <row r="62" spans="1:13" ht="17.100000000000001" customHeight="1">
      <c r="A62" s="17">
        <v>45525</v>
      </c>
      <c r="B62" s="36" t="s">
        <v>580</v>
      </c>
      <c r="C62" s="28"/>
      <c r="D62" s="29"/>
      <c r="E62" s="21"/>
      <c r="F62" s="30">
        <v>3</v>
      </c>
      <c r="G62" s="31">
        <f t="shared" si="18"/>
        <v>36.17</v>
      </c>
      <c r="H62" s="21">
        <f t="shared" si="19"/>
        <v>108.51</v>
      </c>
      <c r="I62" s="32">
        <f t="shared" si="23"/>
        <v>85</v>
      </c>
      <c r="J62" s="40">
        <f t="shared" si="24"/>
        <v>36.17</v>
      </c>
      <c r="K62" s="33">
        <f t="shared" si="25"/>
        <v>3074.45</v>
      </c>
      <c r="L62" s="34"/>
      <c r="M62" s="165" t="s">
        <v>1206</v>
      </c>
    </row>
    <row r="63" spans="1:13" ht="17.100000000000001" customHeight="1">
      <c r="A63" s="17">
        <v>45538</v>
      </c>
      <c r="B63" s="36" t="s">
        <v>605</v>
      </c>
      <c r="C63" s="28"/>
      <c r="D63" s="29"/>
      <c r="E63" s="21"/>
      <c r="F63" s="30">
        <v>5</v>
      </c>
      <c r="G63" s="31">
        <f t="shared" si="18"/>
        <v>36.17</v>
      </c>
      <c r="H63" s="21">
        <f t="shared" si="19"/>
        <v>180.85000000000002</v>
      </c>
      <c r="I63" s="32">
        <f t="shared" si="20"/>
        <v>80</v>
      </c>
      <c r="J63" s="40">
        <f t="shared" si="21"/>
        <v>36.17</v>
      </c>
      <c r="K63" s="33">
        <f t="shared" si="22"/>
        <v>2893.6</v>
      </c>
      <c r="L63" s="34"/>
      <c r="M63" s="165" t="s">
        <v>1220</v>
      </c>
    </row>
    <row r="64" spans="1:13" ht="17.100000000000001" customHeight="1">
      <c r="A64" s="17">
        <v>45540</v>
      </c>
      <c r="B64" s="36" t="s">
        <v>574</v>
      </c>
      <c r="C64" s="28"/>
      <c r="D64" s="29"/>
      <c r="E64" s="21"/>
      <c r="F64" s="30">
        <v>12</v>
      </c>
      <c r="G64" s="31">
        <f t="shared" si="18"/>
        <v>36.17</v>
      </c>
      <c r="H64" s="21">
        <f t="shared" si="19"/>
        <v>434.04</v>
      </c>
      <c r="I64" s="32">
        <f t="shared" si="20"/>
        <v>68</v>
      </c>
      <c r="J64" s="40">
        <f t="shared" si="21"/>
        <v>36.17</v>
      </c>
      <c r="K64" s="33">
        <f t="shared" si="22"/>
        <v>2459.56</v>
      </c>
      <c r="L64" s="34"/>
      <c r="M64" s="165" t="s">
        <v>1234</v>
      </c>
    </row>
    <row r="65" spans="1:13" ht="17.100000000000001" customHeight="1">
      <c r="A65" s="17">
        <v>45546</v>
      </c>
      <c r="B65" s="36" t="s">
        <v>577</v>
      </c>
      <c r="C65" s="28"/>
      <c r="D65" s="29"/>
      <c r="E65" s="21"/>
      <c r="F65" s="30">
        <v>2</v>
      </c>
      <c r="G65" s="31">
        <f t="shared" si="18"/>
        <v>36.17</v>
      </c>
      <c r="H65" s="21">
        <f t="shared" si="19"/>
        <v>72.34</v>
      </c>
      <c r="I65" s="32">
        <f t="shared" si="20"/>
        <v>66</v>
      </c>
      <c r="J65" s="40">
        <f t="shared" si="21"/>
        <v>36.17</v>
      </c>
      <c r="K65" s="33">
        <f t="shared" si="22"/>
        <v>2387.2199999999998</v>
      </c>
      <c r="L65" s="34"/>
      <c r="M65" s="165" t="s">
        <v>1261</v>
      </c>
    </row>
    <row r="66" spans="1:13" ht="17.100000000000001" customHeight="1">
      <c r="A66" s="17">
        <v>45551</v>
      </c>
      <c r="B66" s="36" t="s">
        <v>580</v>
      </c>
      <c r="C66" s="28"/>
      <c r="D66" s="29"/>
      <c r="E66" s="21"/>
      <c r="F66" s="30">
        <v>10</v>
      </c>
      <c r="G66" s="31">
        <f t="shared" si="18"/>
        <v>36.17</v>
      </c>
      <c r="H66" s="21">
        <f t="shared" si="19"/>
        <v>361.70000000000005</v>
      </c>
      <c r="I66" s="32">
        <f t="shared" si="20"/>
        <v>56</v>
      </c>
      <c r="J66" s="40">
        <f t="shared" si="21"/>
        <v>36.17</v>
      </c>
      <c r="K66" s="33">
        <f t="shared" si="22"/>
        <v>2025.52</v>
      </c>
      <c r="L66" s="34"/>
      <c r="M66" s="165" t="s">
        <v>1272</v>
      </c>
    </row>
    <row r="67" spans="1:13" ht="17.100000000000001" customHeight="1">
      <c r="A67" s="17">
        <v>45551</v>
      </c>
      <c r="B67" s="36" t="s">
        <v>588</v>
      </c>
      <c r="C67" s="28"/>
      <c r="D67" s="29"/>
      <c r="E67" s="21"/>
      <c r="F67" s="30">
        <v>4</v>
      </c>
      <c r="G67" s="31">
        <f>J66</f>
        <v>36.17</v>
      </c>
      <c r="H67" s="21">
        <f t="shared" si="19"/>
        <v>144.68</v>
      </c>
      <c r="I67" s="32">
        <f>+I66+C67-F67</f>
        <v>52</v>
      </c>
      <c r="J67" s="40">
        <f>ROUND(((K66+E67)-H67)/I67,2)</f>
        <v>36.17</v>
      </c>
      <c r="K67" s="33">
        <f>ROUND(I67*J67,2)</f>
        <v>1880.84</v>
      </c>
      <c r="L67" s="34"/>
      <c r="M67" s="165" t="s">
        <v>1277</v>
      </c>
    </row>
    <row r="68" spans="1:13" ht="17.100000000000001" customHeight="1">
      <c r="A68" s="17">
        <v>45568</v>
      </c>
      <c r="B68" s="36" t="s">
        <v>566</v>
      </c>
      <c r="C68" s="28"/>
      <c r="D68" s="29"/>
      <c r="E68" s="21"/>
      <c r="F68" s="30">
        <v>3</v>
      </c>
      <c r="G68" s="31">
        <f t="shared" si="18"/>
        <v>36.17</v>
      </c>
      <c r="H68" s="21">
        <f t="shared" si="19"/>
        <v>108.51</v>
      </c>
      <c r="I68" s="32">
        <f t="shared" si="20"/>
        <v>49</v>
      </c>
      <c r="J68" s="40">
        <f t="shared" si="21"/>
        <v>36.17</v>
      </c>
      <c r="K68" s="33">
        <f t="shared" si="22"/>
        <v>1772.33</v>
      </c>
      <c r="L68" s="34"/>
      <c r="M68" s="165" t="s">
        <v>1328</v>
      </c>
    </row>
    <row r="69" spans="1:13" ht="17.100000000000001" customHeight="1">
      <c r="A69" s="17">
        <v>45568</v>
      </c>
      <c r="B69" s="36" t="s">
        <v>607</v>
      </c>
      <c r="C69" s="28"/>
      <c r="D69" s="29"/>
      <c r="E69" s="21"/>
      <c r="F69" s="30">
        <v>12</v>
      </c>
      <c r="G69" s="31">
        <f t="shared" si="18"/>
        <v>36.17</v>
      </c>
      <c r="H69" s="21">
        <f t="shared" si="19"/>
        <v>434.04</v>
      </c>
      <c r="I69" s="32">
        <f t="shared" si="20"/>
        <v>37</v>
      </c>
      <c r="J69" s="40">
        <f t="shared" si="21"/>
        <v>36.17</v>
      </c>
      <c r="K69" s="33">
        <f t="shared" si="22"/>
        <v>1338.29</v>
      </c>
      <c r="L69" s="34"/>
      <c r="M69" s="165" t="s">
        <v>1329</v>
      </c>
    </row>
    <row r="70" spans="1:13" ht="17.100000000000001" customHeight="1">
      <c r="A70" s="17">
        <v>45573</v>
      </c>
      <c r="B70" s="36" t="s">
        <v>577</v>
      </c>
      <c r="C70" s="28"/>
      <c r="D70" s="29"/>
      <c r="E70" s="21"/>
      <c r="F70" s="30">
        <v>5</v>
      </c>
      <c r="G70" s="31">
        <f t="shared" si="18"/>
        <v>36.17</v>
      </c>
      <c r="H70" s="21">
        <f t="shared" si="19"/>
        <v>180.85000000000002</v>
      </c>
      <c r="I70" s="32">
        <f t="shared" ref="I70:I86" si="26">+I69+C70-F70</f>
        <v>32</v>
      </c>
      <c r="J70" s="40">
        <f t="shared" ref="J70:J86" si="27">ROUND(((K69+E70)-H70)/I70,2)</f>
        <v>36.17</v>
      </c>
      <c r="K70" s="33">
        <f t="shared" ref="K70:K86" si="28">ROUND(I70*J70,2)</f>
        <v>1157.44</v>
      </c>
      <c r="L70" s="34"/>
      <c r="M70" s="165" t="s">
        <v>1348</v>
      </c>
    </row>
    <row r="71" spans="1:13" ht="17.100000000000001" customHeight="1">
      <c r="A71" s="17">
        <v>45575</v>
      </c>
      <c r="B71" s="36" t="s">
        <v>607</v>
      </c>
      <c r="C71" s="28"/>
      <c r="D71" s="29"/>
      <c r="E71" s="21"/>
      <c r="F71" s="30">
        <v>6</v>
      </c>
      <c r="G71" s="31">
        <f t="shared" si="18"/>
        <v>36.17</v>
      </c>
      <c r="H71" s="21">
        <f t="shared" si="19"/>
        <v>217.02</v>
      </c>
      <c r="I71" s="32">
        <f t="shared" si="26"/>
        <v>26</v>
      </c>
      <c r="J71" s="40">
        <f t="shared" si="27"/>
        <v>36.17</v>
      </c>
      <c r="K71" s="33">
        <f t="shared" si="28"/>
        <v>940.42</v>
      </c>
      <c r="L71" s="34"/>
      <c r="M71" s="165" t="s">
        <v>1369</v>
      </c>
    </row>
    <row r="72" spans="1:13" ht="17.100000000000001" customHeight="1">
      <c r="A72" s="17">
        <v>45575</v>
      </c>
      <c r="B72" s="36" t="s">
        <v>607</v>
      </c>
      <c r="C72" s="28"/>
      <c r="D72" s="29"/>
      <c r="E72" s="21"/>
      <c r="F72" s="30">
        <v>6</v>
      </c>
      <c r="G72" s="31">
        <f t="shared" si="18"/>
        <v>36.17</v>
      </c>
      <c r="H72" s="21">
        <f t="shared" si="19"/>
        <v>217.02</v>
      </c>
      <c r="I72" s="32">
        <f t="shared" si="26"/>
        <v>20</v>
      </c>
      <c r="J72" s="40">
        <f t="shared" si="27"/>
        <v>36.17</v>
      </c>
      <c r="K72" s="33">
        <f t="shared" si="28"/>
        <v>723.4</v>
      </c>
      <c r="L72" s="34"/>
      <c r="M72" s="165" t="s">
        <v>1373</v>
      </c>
    </row>
    <row r="73" spans="1:13" ht="17.100000000000001" customHeight="1">
      <c r="A73" s="17">
        <v>45580</v>
      </c>
      <c r="B73" s="36" t="s">
        <v>585</v>
      </c>
      <c r="C73" s="28"/>
      <c r="D73" s="29"/>
      <c r="E73" s="21"/>
      <c r="F73" s="30">
        <v>5</v>
      </c>
      <c r="G73" s="31">
        <f t="shared" si="18"/>
        <v>36.17</v>
      </c>
      <c r="H73" s="21">
        <f t="shared" si="19"/>
        <v>180.85000000000002</v>
      </c>
      <c r="I73" s="32">
        <f t="shared" si="26"/>
        <v>15</v>
      </c>
      <c r="J73" s="40">
        <f t="shared" si="27"/>
        <v>36.17</v>
      </c>
      <c r="K73" s="33">
        <f t="shared" si="28"/>
        <v>542.54999999999995</v>
      </c>
      <c r="L73" s="34"/>
      <c r="M73" s="165" t="s">
        <v>1384</v>
      </c>
    </row>
    <row r="74" spans="1:13" ht="17.100000000000001" customHeight="1">
      <c r="A74" s="17">
        <v>45580</v>
      </c>
      <c r="B74" s="36" t="s">
        <v>607</v>
      </c>
      <c r="C74" s="28"/>
      <c r="D74" s="29"/>
      <c r="E74" s="21"/>
      <c r="F74" s="30">
        <v>12</v>
      </c>
      <c r="G74" s="31">
        <f t="shared" si="18"/>
        <v>36.17</v>
      </c>
      <c r="H74" s="21">
        <f t="shared" si="19"/>
        <v>434.04</v>
      </c>
      <c r="I74" s="32">
        <f t="shared" si="26"/>
        <v>3</v>
      </c>
      <c r="J74" s="40">
        <f t="shared" si="27"/>
        <v>36.17</v>
      </c>
      <c r="K74" s="33">
        <f t="shared" si="28"/>
        <v>108.51</v>
      </c>
      <c r="L74" s="34"/>
      <c r="M74" s="165" t="s">
        <v>1388</v>
      </c>
    </row>
    <row r="75" spans="1:13" ht="17.100000000000001" customHeight="1">
      <c r="A75" s="17">
        <v>45602</v>
      </c>
      <c r="B75" s="36" t="s">
        <v>591</v>
      </c>
      <c r="C75" s="28"/>
      <c r="D75" s="29"/>
      <c r="E75" s="21"/>
      <c r="F75" s="30">
        <v>2</v>
      </c>
      <c r="G75" s="31">
        <f t="shared" si="18"/>
        <v>36.17</v>
      </c>
      <c r="H75" s="21">
        <f t="shared" si="19"/>
        <v>72.34</v>
      </c>
      <c r="I75" s="32">
        <f t="shared" si="26"/>
        <v>1</v>
      </c>
      <c r="J75" s="40">
        <f t="shared" si="27"/>
        <v>36.17</v>
      </c>
      <c r="K75" s="33">
        <f t="shared" si="28"/>
        <v>36.17</v>
      </c>
      <c r="L75" s="34"/>
      <c r="M75" s="165" t="s">
        <v>1425</v>
      </c>
    </row>
    <row r="76" spans="1:13" ht="17.100000000000001" customHeight="1">
      <c r="A76" s="17">
        <v>45603</v>
      </c>
      <c r="B76" s="36" t="s">
        <v>572</v>
      </c>
      <c r="C76" s="28"/>
      <c r="D76" s="29"/>
      <c r="E76" s="21"/>
      <c r="F76" s="30">
        <v>1</v>
      </c>
      <c r="G76" s="31">
        <f t="shared" si="18"/>
        <v>36.17</v>
      </c>
      <c r="H76" s="21">
        <f t="shared" si="19"/>
        <v>36.17</v>
      </c>
      <c r="I76" s="32">
        <f t="shared" si="26"/>
        <v>0</v>
      </c>
      <c r="J76" s="40">
        <v>0</v>
      </c>
      <c r="K76" s="33">
        <f t="shared" si="28"/>
        <v>0</v>
      </c>
      <c r="L76" s="34"/>
      <c r="M76" s="165" t="s">
        <v>1431</v>
      </c>
    </row>
    <row r="77" spans="1:13" ht="17.100000000000001" customHeight="1">
      <c r="A77" s="17"/>
      <c r="B77" s="36"/>
      <c r="C77" s="28"/>
      <c r="D77" s="29"/>
      <c r="E77" s="21"/>
      <c r="F77" s="30"/>
      <c r="G77" s="31">
        <f t="shared" si="18"/>
        <v>0</v>
      </c>
      <c r="H77" s="21">
        <f t="shared" si="19"/>
        <v>0</v>
      </c>
      <c r="I77" s="32">
        <f t="shared" si="26"/>
        <v>0</v>
      </c>
      <c r="J77" s="40" t="e">
        <f t="shared" si="27"/>
        <v>#DIV/0!</v>
      </c>
      <c r="K77" s="33" t="e">
        <f t="shared" si="28"/>
        <v>#DIV/0!</v>
      </c>
      <c r="L77" s="34"/>
    </row>
    <row r="78" spans="1:13" ht="17.100000000000001" customHeight="1">
      <c r="A78" s="17"/>
      <c r="B78" s="36"/>
      <c r="C78" s="28"/>
      <c r="D78" s="29"/>
      <c r="E78" s="21"/>
      <c r="F78" s="30"/>
      <c r="G78" s="31" t="e">
        <f t="shared" si="18"/>
        <v>#DIV/0!</v>
      </c>
      <c r="H78" s="21" t="e">
        <f t="shared" si="19"/>
        <v>#DIV/0!</v>
      </c>
      <c r="I78" s="32">
        <f t="shared" si="26"/>
        <v>0</v>
      </c>
      <c r="J78" s="40" t="e">
        <f t="shared" si="27"/>
        <v>#DIV/0!</v>
      </c>
      <c r="K78" s="33" t="e">
        <f t="shared" si="28"/>
        <v>#DIV/0!</v>
      </c>
      <c r="L78" s="34"/>
    </row>
    <row r="79" spans="1:13" ht="17.100000000000001" customHeight="1">
      <c r="A79" s="17"/>
      <c r="B79" s="36"/>
      <c r="C79" s="28"/>
      <c r="D79" s="29"/>
      <c r="E79" s="21"/>
      <c r="F79" s="30"/>
      <c r="G79" s="31" t="e">
        <f t="shared" si="18"/>
        <v>#DIV/0!</v>
      </c>
      <c r="H79" s="21" t="e">
        <f t="shared" si="19"/>
        <v>#DIV/0!</v>
      </c>
      <c r="I79" s="32">
        <f t="shared" si="26"/>
        <v>0</v>
      </c>
      <c r="J79" s="40" t="e">
        <f t="shared" si="27"/>
        <v>#DIV/0!</v>
      </c>
      <c r="K79" s="33" t="e">
        <f t="shared" si="28"/>
        <v>#DIV/0!</v>
      </c>
      <c r="L79" s="34"/>
    </row>
    <row r="80" spans="1:13" ht="17.100000000000001" customHeight="1">
      <c r="A80" s="17"/>
      <c r="B80" s="36"/>
      <c r="C80" s="28"/>
      <c r="D80" s="29"/>
      <c r="E80" s="21"/>
      <c r="F80" s="30"/>
      <c r="G80" s="31" t="e">
        <f t="shared" si="18"/>
        <v>#DIV/0!</v>
      </c>
      <c r="H80" s="21" t="e">
        <f t="shared" si="19"/>
        <v>#DIV/0!</v>
      </c>
      <c r="I80" s="32">
        <f t="shared" si="26"/>
        <v>0</v>
      </c>
      <c r="J80" s="40" t="e">
        <f t="shared" si="27"/>
        <v>#DIV/0!</v>
      </c>
      <c r="K80" s="33" t="e">
        <f t="shared" si="28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 t="e">
        <f t="shared" si="18"/>
        <v>#DIV/0!</v>
      </c>
      <c r="H81" s="21" t="e">
        <f t="shared" si="19"/>
        <v>#DIV/0!</v>
      </c>
      <c r="I81" s="32">
        <f t="shared" si="26"/>
        <v>0</v>
      </c>
      <c r="J81" s="40" t="e">
        <f t="shared" si="27"/>
        <v>#DIV/0!</v>
      </c>
      <c r="K81" s="33" t="e">
        <f t="shared" si="28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 t="e">
        <f t="shared" si="18"/>
        <v>#DIV/0!</v>
      </c>
      <c r="H82" s="21" t="e">
        <f t="shared" si="19"/>
        <v>#DIV/0!</v>
      </c>
      <c r="I82" s="32">
        <f t="shared" si="26"/>
        <v>0</v>
      </c>
      <c r="J82" s="40" t="e">
        <f t="shared" si="27"/>
        <v>#DIV/0!</v>
      </c>
      <c r="K82" s="33" t="e">
        <f t="shared" si="28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 t="e">
        <f t="shared" si="18"/>
        <v>#DIV/0!</v>
      </c>
      <c r="H83" s="21" t="e">
        <f t="shared" si="19"/>
        <v>#DIV/0!</v>
      </c>
      <c r="I83" s="32">
        <f t="shared" si="26"/>
        <v>0</v>
      </c>
      <c r="J83" s="40" t="e">
        <f t="shared" si="27"/>
        <v>#DIV/0!</v>
      </c>
      <c r="K83" s="33" t="e">
        <f t="shared" si="28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 t="e">
        <f t="shared" si="18"/>
        <v>#DIV/0!</v>
      </c>
      <c r="H84" s="21" t="e">
        <f t="shared" si="19"/>
        <v>#DIV/0!</v>
      </c>
      <c r="I84" s="32">
        <f t="shared" si="26"/>
        <v>0</v>
      </c>
      <c r="J84" s="40" t="e">
        <f t="shared" si="27"/>
        <v>#DIV/0!</v>
      </c>
      <c r="K84" s="33" t="e">
        <f t="shared" si="28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 t="e">
        <f t="shared" si="18"/>
        <v>#DIV/0!</v>
      </c>
      <c r="H85" s="21" t="e">
        <f t="shared" si="19"/>
        <v>#DIV/0!</v>
      </c>
      <c r="I85" s="32">
        <f t="shared" si="26"/>
        <v>0</v>
      </c>
      <c r="J85" s="40" t="e">
        <f t="shared" si="27"/>
        <v>#DIV/0!</v>
      </c>
      <c r="K85" s="33" t="e">
        <f t="shared" si="28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 t="e">
        <f t="shared" si="18"/>
        <v>#DIV/0!</v>
      </c>
      <c r="H86" s="21" t="e">
        <f t="shared" si="19"/>
        <v>#DIV/0!</v>
      </c>
      <c r="I86" s="32">
        <f t="shared" si="26"/>
        <v>0</v>
      </c>
      <c r="J86" s="40" t="e">
        <f t="shared" si="27"/>
        <v>#DIV/0!</v>
      </c>
      <c r="K86" s="33" t="e">
        <f t="shared" si="28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20"/>
        <v>0</v>
      </c>
      <c r="J87" s="40" t="e">
        <f t="shared" si="21"/>
        <v>#DIV/0!</v>
      </c>
      <c r="K87" s="33" t="e">
        <f t="shared" si="22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20"/>
        <v>0</v>
      </c>
      <c r="J88" s="40" t="e">
        <f t="shared" si="21"/>
        <v>#DIV/0!</v>
      </c>
      <c r="K88" s="33" t="e">
        <f t="shared" si="22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20"/>
        <v>0</v>
      </c>
      <c r="J89" s="40" t="e">
        <f t="shared" si="21"/>
        <v>#DIV/0!</v>
      </c>
      <c r="K89" s="33" t="e">
        <f t="shared" si="22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20"/>
        <v>0</v>
      </c>
      <c r="J90" s="40" t="e">
        <f t="shared" si="21"/>
        <v>#DIV/0!</v>
      </c>
      <c r="K90" s="33" t="e">
        <f t="shared" si="22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20"/>
        <v>0</v>
      </c>
      <c r="J91" s="40" t="e">
        <f t="shared" si="21"/>
        <v>#DIV/0!</v>
      </c>
      <c r="K91" s="33" t="e">
        <f t="shared" si="22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20"/>
        <v>0</v>
      </c>
      <c r="J92" s="40" t="e">
        <f t="shared" si="21"/>
        <v>#DIV/0!</v>
      </c>
      <c r="K92" s="33" t="e">
        <f t="shared" si="22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20"/>
        <v>0</v>
      </c>
      <c r="J93" s="40" t="e">
        <f t="shared" si="21"/>
        <v>#DIV/0!</v>
      </c>
      <c r="K93" s="33" t="e">
        <f t="shared" si="22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20"/>
        <v>0</v>
      </c>
      <c r="J94" s="40" t="e">
        <f t="shared" si="21"/>
        <v>#DIV/0!</v>
      </c>
      <c r="K94" s="33" t="e">
        <f t="shared" si="22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20"/>
        <v>0</v>
      </c>
      <c r="J95" s="40" t="e">
        <f t="shared" si="21"/>
        <v>#DIV/0!</v>
      </c>
      <c r="K95" s="33" t="e">
        <f t="shared" si="22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20"/>
        <v>0</v>
      </c>
      <c r="J96" s="40" t="e">
        <f t="shared" si="21"/>
        <v>#DIV/0!</v>
      </c>
      <c r="K96" s="33" t="e">
        <f t="shared" si="22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20"/>
        <v>0</v>
      </c>
      <c r="J97" s="40" t="e">
        <f t="shared" si="21"/>
        <v>#DIV/0!</v>
      </c>
      <c r="K97" s="33" t="e">
        <f t="shared" si="22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20"/>
        <v>0</v>
      </c>
      <c r="J98" s="40" t="e">
        <f t="shared" si="21"/>
        <v>#DIV/0!</v>
      </c>
      <c r="K98" s="33" t="e">
        <f t="shared" si="22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20"/>
        <v>0</v>
      </c>
      <c r="J99" s="40" t="e">
        <f t="shared" si="21"/>
        <v>#DIV/0!</v>
      </c>
      <c r="K99" s="33" t="e">
        <f t="shared" si="22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20"/>
        <v>0</v>
      </c>
      <c r="J100" s="40" t="e">
        <f t="shared" si="21"/>
        <v>#DIV/0!</v>
      </c>
      <c r="K100" s="33" t="e">
        <f t="shared" si="22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20"/>
        <v>0</v>
      </c>
      <c r="J101" s="40" t="e">
        <f t="shared" si="21"/>
        <v>#DIV/0!</v>
      </c>
      <c r="K101" s="33" t="e">
        <f t="shared" si="22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20"/>
        <v>0</v>
      </c>
      <c r="J102" s="40" t="e">
        <f t="shared" si="21"/>
        <v>#DIV/0!</v>
      </c>
      <c r="K102" s="33" t="e">
        <f t="shared" si="22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20"/>
        <v>0</v>
      </c>
      <c r="J103" s="40" t="e">
        <f t="shared" si="21"/>
        <v>#DIV/0!</v>
      </c>
      <c r="K103" s="33" t="e">
        <f t="shared" si="22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20"/>
        <v>0</v>
      </c>
      <c r="J104" s="40" t="e">
        <f t="shared" si="21"/>
        <v>#DIV/0!</v>
      </c>
      <c r="K104" s="33" t="e">
        <f t="shared" si="22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20"/>
        <v>0</v>
      </c>
      <c r="J105" s="40" t="e">
        <f t="shared" si="21"/>
        <v>#DIV/0!</v>
      </c>
      <c r="K105" s="33" t="e">
        <f t="shared" si="22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20"/>
        <v>0</v>
      </c>
      <c r="J106" s="40" t="e">
        <f t="shared" si="21"/>
        <v>#DIV/0!</v>
      </c>
      <c r="K106" s="33" t="e">
        <f t="shared" si="22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20"/>
        <v>0</v>
      </c>
      <c r="J107" s="40" t="e">
        <f t="shared" si="21"/>
        <v>#DIV/0!</v>
      </c>
      <c r="K107" s="33" t="e">
        <f t="shared" si="22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20"/>
        <v>0</v>
      </c>
      <c r="J108" s="40" t="e">
        <f t="shared" si="21"/>
        <v>#DIV/0!</v>
      </c>
      <c r="K108" s="33" t="e">
        <f t="shared" si="22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20"/>
        <v>0</v>
      </c>
      <c r="J109" s="40" t="e">
        <f t="shared" si="21"/>
        <v>#DIV/0!</v>
      </c>
      <c r="K109" s="33" t="e">
        <f t="shared" si="22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20"/>
        <v>0</v>
      </c>
      <c r="J110" s="40" t="e">
        <f t="shared" si="21"/>
        <v>#DIV/0!</v>
      </c>
      <c r="K110" s="33" t="e">
        <f t="shared" si="22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20"/>
        <v>0</v>
      </c>
      <c r="J111" s="40" t="e">
        <f t="shared" si="21"/>
        <v>#DIV/0!</v>
      </c>
      <c r="K111" s="33" t="e">
        <f t="shared" si="22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20"/>
        <v>0</v>
      </c>
      <c r="J112" s="40" t="e">
        <f t="shared" si="21"/>
        <v>#DIV/0!</v>
      </c>
      <c r="K112" s="33" t="e">
        <f t="shared" si="22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20"/>
        <v>0</v>
      </c>
      <c r="J113" s="40" t="e">
        <f t="shared" si="21"/>
        <v>#DIV/0!</v>
      </c>
      <c r="K113" s="33" t="e">
        <f t="shared" si="22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ref="I114:I122" si="29">+I113+C114-F114</f>
        <v>0</v>
      </c>
      <c r="J114" s="40" t="e">
        <f t="shared" ref="J114:J122" si="30">ROUND(((K113+E114)-H114)/I114,2)</f>
        <v>#DIV/0!</v>
      </c>
      <c r="K114" s="33" t="e">
        <f t="shared" ref="K114:K122" si="31">ROUND(I114*J114,2)</f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29"/>
        <v>0</v>
      </c>
      <c r="J115" s="40" t="e">
        <f t="shared" si="30"/>
        <v>#DIV/0!</v>
      </c>
      <c r="K115" s="33" t="e">
        <f t="shared" si="31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29"/>
        <v>0</v>
      </c>
      <c r="J116" s="40" t="e">
        <f t="shared" si="30"/>
        <v>#DIV/0!</v>
      </c>
      <c r="K116" s="33" t="e">
        <f t="shared" si="31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29"/>
        <v>0</v>
      </c>
      <c r="J117" s="40" t="e">
        <f t="shared" si="30"/>
        <v>#DIV/0!</v>
      </c>
      <c r="K117" s="33" t="e">
        <f t="shared" si="31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29"/>
        <v>0</v>
      </c>
      <c r="J118" s="40" t="e">
        <f t="shared" si="30"/>
        <v>#DIV/0!</v>
      </c>
      <c r="K118" s="33" t="e">
        <f t="shared" si="31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29"/>
        <v>0</v>
      </c>
      <c r="J119" s="40" t="e">
        <f t="shared" si="30"/>
        <v>#DIV/0!</v>
      </c>
      <c r="K119" s="33" t="e">
        <f t="shared" si="31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29"/>
        <v>0</v>
      </c>
      <c r="J120" s="40" t="e">
        <f t="shared" si="30"/>
        <v>#DIV/0!</v>
      </c>
      <c r="K120" s="33" t="e">
        <f t="shared" si="31"/>
        <v>#DIV/0!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29"/>
        <v>0</v>
      </c>
      <c r="J121" s="40" t="e">
        <f t="shared" si="30"/>
        <v>#DIV/0!</v>
      </c>
      <c r="K121" s="33" t="e">
        <f t="shared" si="31"/>
        <v>#DIV/0!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29"/>
        <v>0</v>
      </c>
      <c r="J122" s="40" t="e">
        <f t="shared" si="30"/>
        <v>#DIV/0!</v>
      </c>
      <c r="K122" s="33" t="e">
        <f t="shared" si="31"/>
        <v>#DIV/0!</v>
      </c>
      <c r="L122" s="34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tabColor rgb="FF7030A0"/>
    <pageSetUpPr fitToPage="1"/>
  </sheetPr>
  <dimension ref="A1:M120"/>
  <sheetViews>
    <sheetView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224</v>
      </c>
      <c r="F8" s="10"/>
      <c r="G8" s="10"/>
      <c r="H8" s="38"/>
      <c r="I8" s="9" t="s">
        <v>7</v>
      </c>
      <c r="J8" s="10"/>
      <c r="K8" s="10" t="s">
        <v>227</v>
      </c>
      <c r="L8" s="11"/>
    </row>
    <row r="9" spans="1:13" ht="15" customHeight="1">
      <c r="A9" s="12" t="s">
        <v>9</v>
      </c>
      <c r="D9" s="10" t="s">
        <v>226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275</v>
      </c>
      <c r="J14" s="25">
        <v>27.36</v>
      </c>
      <c r="K14" s="21">
        <f>J14*I14</f>
        <v>7524</v>
      </c>
      <c r="L14" s="26"/>
    </row>
    <row r="15" spans="1:13" ht="17.100000000000001" customHeight="1">
      <c r="A15" s="17">
        <v>45299</v>
      </c>
      <c r="B15" s="70" t="s">
        <v>588</v>
      </c>
      <c r="C15" s="28"/>
      <c r="D15" s="29"/>
      <c r="E15" s="21"/>
      <c r="F15" s="30">
        <v>2</v>
      </c>
      <c r="G15" s="31">
        <f t="shared" ref="G15:G30" si="0">J14</f>
        <v>27.36</v>
      </c>
      <c r="H15" s="21">
        <f t="shared" ref="H15:H30" si="1">G15*F15</f>
        <v>54.72</v>
      </c>
      <c r="I15" s="32">
        <f>+I14+C15-F15</f>
        <v>273</v>
      </c>
      <c r="J15" s="40">
        <f>ROUND(((K14+E15)-H15)/I15,2)</f>
        <v>27.36</v>
      </c>
      <c r="K15" s="33">
        <f>ROUND(I15*J15,2)</f>
        <v>7469.28</v>
      </c>
      <c r="L15" s="34"/>
      <c r="M15" s="165" t="s">
        <v>589</v>
      </c>
    </row>
    <row r="16" spans="1:13" ht="17.100000000000001" customHeight="1">
      <c r="A16" s="17">
        <v>45310</v>
      </c>
      <c r="B16" s="70" t="s">
        <v>577</v>
      </c>
      <c r="C16" s="28"/>
      <c r="D16" s="29"/>
      <c r="E16" s="21"/>
      <c r="F16" s="30">
        <v>2</v>
      </c>
      <c r="G16" s="31">
        <f t="shared" si="0"/>
        <v>27.36</v>
      </c>
      <c r="H16" s="21">
        <f t="shared" si="1"/>
        <v>54.72</v>
      </c>
      <c r="I16" s="32">
        <f t="shared" ref="I16:I42" si="2">+I15+C16-F16</f>
        <v>271</v>
      </c>
      <c r="J16" s="40">
        <f t="shared" ref="J16:J42" si="3">ROUND(((K15+E16)-H16)/I16,2)</f>
        <v>27.36</v>
      </c>
      <c r="K16" s="33">
        <f t="shared" ref="K16:K42" si="4">ROUND(I16*J16,2)</f>
        <v>7414.56</v>
      </c>
      <c r="L16" s="34"/>
      <c r="M16" s="165" t="s">
        <v>625</v>
      </c>
    </row>
    <row r="17" spans="1:13" ht="17.100000000000001" customHeight="1">
      <c r="A17" s="220">
        <v>45310</v>
      </c>
      <c r="B17" s="231" t="s">
        <v>577</v>
      </c>
      <c r="C17" s="196"/>
      <c r="D17" s="197"/>
      <c r="E17" s="198"/>
      <c r="F17" s="199">
        <v>10</v>
      </c>
      <c r="G17" s="208">
        <f t="shared" si="0"/>
        <v>27.36</v>
      </c>
      <c r="H17" s="198">
        <f t="shared" si="1"/>
        <v>273.60000000000002</v>
      </c>
      <c r="I17" s="201">
        <f>+I16+C17-F17</f>
        <v>261</v>
      </c>
      <c r="J17" s="202">
        <f>ROUND(((K16+E17)-H17)/I17,2)</f>
        <v>27.36</v>
      </c>
      <c r="K17" s="203">
        <f>ROUND(I17*J17,2)</f>
        <v>7140.96</v>
      </c>
      <c r="L17" s="204"/>
      <c r="M17" s="205" t="s">
        <v>626</v>
      </c>
    </row>
    <row r="18" spans="1:13" ht="17.100000000000001" customHeight="1">
      <c r="A18" s="300">
        <v>45345</v>
      </c>
      <c r="B18" s="311" t="s">
        <v>566</v>
      </c>
      <c r="C18" s="302"/>
      <c r="D18" s="303"/>
      <c r="E18" s="304"/>
      <c r="F18" s="305">
        <v>5</v>
      </c>
      <c r="G18" s="306">
        <f t="shared" si="0"/>
        <v>27.36</v>
      </c>
      <c r="H18" s="304">
        <f t="shared" si="1"/>
        <v>136.80000000000001</v>
      </c>
      <c r="I18" s="307">
        <f>+I17+C18-F18</f>
        <v>256</v>
      </c>
      <c r="J18" s="308">
        <f>ROUND(((K17+E18)-H18)/I18,2)</f>
        <v>27.36</v>
      </c>
      <c r="K18" s="304">
        <f>ROUND(I18*J18,2)</f>
        <v>7004.16</v>
      </c>
      <c r="L18" s="309"/>
      <c r="M18" s="310" t="s">
        <v>696</v>
      </c>
    </row>
    <row r="19" spans="1:13" ht="17.100000000000001" customHeight="1">
      <c r="A19" s="194">
        <v>45376</v>
      </c>
      <c r="B19" s="223" t="s">
        <v>566</v>
      </c>
      <c r="C19" s="224"/>
      <c r="D19" s="219"/>
      <c r="E19" s="198"/>
      <c r="F19" s="225">
        <v>3</v>
      </c>
      <c r="G19" s="208">
        <f t="shared" si="0"/>
        <v>27.36</v>
      </c>
      <c r="H19" s="198">
        <f t="shared" si="1"/>
        <v>82.08</v>
      </c>
      <c r="I19" s="201">
        <f>+I18+C19-F19</f>
        <v>253</v>
      </c>
      <c r="J19" s="202">
        <f>ROUND(((K18+E19)-H19)/I19,2)</f>
        <v>27.36</v>
      </c>
      <c r="K19" s="203">
        <f>ROUND(I19*J19,2)</f>
        <v>6922.08</v>
      </c>
      <c r="L19" s="226"/>
      <c r="M19" s="205" t="s">
        <v>778</v>
      </c>
    </row>
    <row r="20" spans="1:13" ht="17.100000000000001" customHeight="1">
      <c r="A20" s="17">
        <v>45383</v>
      </c>
      <c r="B20" s="73" t="s">
        <v>577</v>
      </c>
      <c r="C20" s="19"/>
      <c r="D20" s="20"/>
      <c r="E20" s="21"/>
      <c r="F20" s="22">
        <v>1</v>
      </c>
      <c r="G20" s="23">
        <f t="shared" si="0"/>
        <v>27.36</v>
      </c>
      <c r="H20" s="21">
        <f t="shared" si="1"/>
        <v>27.36</v>
      </c>
      <c r="I20" s="24">
        <f t="shared" si="2"/>
        <v>252</v>
      </c>
      <c r="J20" s="174">
        <f t="shared" si="3"/>
        <v>27.36</v>
      </c>
      <c r="K20" s="21">
        <f t="shared" si="4"/>
        <v>6894.72</v>
      </c>
      <c r="L20" s="26"/>
      <c r="M20" s="165" t="s">
        <v>789</v>
      </c>
    </row>
    <row r="21" spans="1:13" ht="17.100000000000001" customHeight="1">
      <c r="A21" s="194">
        <v>45394</v>
      </c>
      <c r="B21" s="207" t="s">
        <v>566</v>
      </c>
      <c r="C21" s="196"/>
      <c r="D21" s="197"/>
      <c r="E21" s="198"/>
      <c r="F21" s="199">
        <v>5</v>
      </c>
      <c r="G21" s="208">
        <f t="shared" si="0"/>
        <v>27.36</v>
      </c>
      <c r="H21" s="198">
        <f t="shared" si="1"/>
        <v>136.80000000000001</v>
      </c>
      <c r="I21" s="201">
        <f t="shared" si="2"/>
        <v>247</v>
      </c>
      <c r="J21" s="202">
        <f t="shared" si="3"/>
        <v>27.36</v>
      </c>
      <c r="K21" s="203">
        <f t="shared" si="4"/>
        <v>6757.92</v>
      </c>
      <c r="L21" s="204"/>
      <c r="M21" s="205" t="s">
        <v>825</v>
      </c>
    </row>
    <row r="22" spans="1:13" ht="17.100000000000001" customHeight="1">
      <c r="A22" s="17">
        <v>45419</v>
      </c>
      <c r="B22" s="58" t="s">
        <v>566</v>
      </c>
      <c r="C22" s="19"/>
      <c r="D22" s="20"/>
      <c r="E22" s="21"/>
      <c r="F22" s="22">
        <v>5</v>
      </c>
      <c r="G22" s="23">
        <f t="shared" si="0"/>
        <v>27.36</v>
      </c>
      <c r="H22" s="21">
        <f t="shared" si="1"/>
        <v>136.80000000000001</v>
      </c>
      <c r="I22" s="24">
        <f t="shared" si="2"/>
        <v>242</v>
      </c>
      <c r="J22" s="174">
        <f t="shared" si="3"/>
        <v>27.36</v>
      </c>
      <c r="K22" s="21">
        <f t="shared" si="4"/>
        <v>6621.12</v>
      </c>
      <c r="L22" s="26"/>
      <c r="M22" s="165" t="s">
        <v>876</v>
      </c>
    </row>
    <row r="23" spans="1:13" ht="17.100000000000001" customHeight="1">
      <c r="A23" s="194">
        <v>45419</v>
      </c>
      <c r="B23" s="207" t="s">
        <v>566</v>
      </c>
      <c r="C23" s="196"/>
      <c r="D23" s="197"/>
      <c r="E23" s="198"/>
      <c r="F23" s="199">
        <v>5</v>
      </c>
      <c r="G23" s="208">
        <f t="shared" si="0"/>
        <v>27.36</v>
      </c>
      <c r="H23" s="198">
        <f t="shared" si="1"/>
        <v>136.80000000000001</v>
      </c>
      <c r="I23" s="201">
        <f t="shared" si="2"/>
        <v>237</v>
      </c>
      <c r="J23" s="202">
        <f t="shared" si="3"/>
        <v>27.36</v>
      </c>
      <c r="K23" s="203">
        <f t="shared" si="4"/>
        <v>6484.32</v>
      </c>
      <c r="L23" s="204"/>
      <c r="M23" s="205" t="s">
        <v>879</v>
      </c>
    </row>
    <row r="24" spans="1:13" ht="17.100000000000001" customHeight="1">
      <c r="A24" s="300">
        <v>45447</v>
      </c>
      <c r="B24" s="311" t="s">
        <v>566</v>
      </c>
      <c r="C24" s="302"/>
      <c r="D24" s="303"/>
      <c r="E24" s="304"/>
      <c r="F24" s="305">
        <v>5</v>
      </c>
      <c r="G24" s="306">
        <f t="shared" si="0"/>
        <v>27.36</v>
      </c>
      <c r="H24" s="304">
        <f t="shared" si="1"/>
        <v>136.80000000000001</v>
      </c>
      <c r="I24" s="307">
        <f t="shared" ref="I24:I30" si="5">+I23+C24-F24</f>
        <v>232</v>
      </c>
      <c r="J24" s="308">
        <f t="shared" ref="J24:J30" si="6">ROUND(((K23+E24)-H24)/I24,2)</f>
        <v>27.36</v>
      </c>
      <c r="K24" s="304">
        <f t="shared" ref="K24:K30" si="7">ROUND(I24*J24,2)</f>
        <v>6347.52</v>
      </c>
      <c r="L24" s="309"/>
      <c r="M24" s="310" t="s">
        <v>973</v>
      </c>
    </row>
    <row r="25" spans="1:13" ht="17.100000000000001" customHeight="1">
      <c r="A25" s="17">
        <v>45483</v>
      </c>
      <c r="B25" s="73" t="s">
        <v>572</v>
      </c>
      <c r="C25" s="19"/>
      <c r="D25" s="20"/>
      <c r="E25" s="21"/>
      <c r="F25" s="22">
        <v>5</v>
      </c>
      <c r="G25" s="23">
        <f t="shared" si="0"/>
        <v>27.36</v>
      </c>
      <c r="H25" s="21">
        <f t="shared" si="1"/>
        <v>136.80000000000001</v>
      </c>
      <c r="I25" s="24">
        <f t="shared" si="5"/>
        <v>227</v>
      </c>
      <c r="J25" s="174">
        <f t="shared" si="6"/>
        <v>27.36</v>
      </c>
      <c r="K25" s="21">
        <f t="shared" si="7"/>
        <v>6210.72</v>
      </c>
      <c r="L25" s="26"/>
      <c r="M25" s="165" t="s">
        <v>1054</v>
      </c>
    </row>
    <row r="26" spans="1:13" ht="17.100000000000001" customHeight="1">
      <c r="A26" s="17">
        <v>45483</v>
      </c>
      <c r="B26" s="36" t="s">
        <v>591</v>
      </c>
      <c r="C26" s="28"/>
      <c r="D26" s="29"/>
      <c r="E26" s="21"/>
      <c r="F26" s="30">
        <v>15</v>
      </c>
      <c r="G26" s="31">
        <f t="shared" si="0"/>
        <v>27.36</v>
      </c>
      <c r="H26" s="21">
        <f t="shared" si="1"/>
        <v>410.4</v>
      </c>
      <c r="I26" s="32">
        <f t="shared" si="5"/>
        <v>212</v>
      </c>
      <c r="J26" s="40">
        <f t="shared" si="6"/>
        <v>27.36</v>
      </c>
      <c r="K26" s="33">
        <f t="shared" si="7"/>
        <v>5800.32</v>
      </c>
      <c r="L26" s="34"/>
      <c r="M26" s="165" t="s">
        <v>1055</v>
      </c>
    </row>
    <row r="27" spans="1:13" ht="17.100000000000001" customHeight="1">
      <c r="A27" s="17">
        <v>45483</v>
      </c>
      <c r="B27" s="70" t="s">
        <v>497</v>
      </c>
      <c r="C27" s="28"/>
      <c r="D27" s="29"/>
      <c r="E27" s="21"/>
      <c r="F27" s="30">
        <v>10</v>
      </c>
      <c r="G27" s="31">
        <f t="shared" si="0"/>
        <v>27.36</v>
      </c>
      <c r="H27" s="21">
        <f t="shared" si="1"/>
        <v>273.60000000000002</v>
      </c>
      <c r="I27" s="32">
        <f t="shared" si="5"/>
        <v>202</v>
      </c>
      <c r="J27" s="40">
        <f t="shared" si="6"/>
        <v>27.36</v>
      </c>
      <c r="K27" s="33">
        <f t="shared" si="7"/>
        <v>5526.72</v>
      </c>
      <c r="L27" s="34"/>
      <c r="M27" s="165" t="s">
        <v>1056</v>
      </c>
    </row>
    <row r="28" spans="1:13" ht="17.100000000000001" customHeight="1">
      <c r="A28" s="17">
        <v>45490</v>
      </c>
      <c r="B28" s="70" t="s">
        <v>605</v>
      </c>
      <c r="C28" s="28"/>
      <c r="D28" s="29"/>
      <c r="E28" s="21"/>
      <c r="F28" s="30">
        <v>202</v>
      </c>
      <c r="G28" s="31">
        <f t="shared" si="0"/>
        <v>27.36</v>
      </c>
      <c r="H28" s="21">
        <f t="shared" si="1"/>
        <v>5526.72</v>
      </c>
      <c r="I28" s="32">
        <f t="shared" si="5"/>
        <v>0</v>
      </c>
      <c r="J28" s="40">
        <v>0</v>
      </c>
      <c r="K28" s="33">
        <f t="shared" si="7"/>
        <v>0</v>
      </c>
      <c r="L28" s="34"/>
      <c r="M28" s="165" t="s">
        <v>1080</v>
      </c>
    </row>
    <row r="29" spans="1:13" ht="17.100000000000001" customHeight="1">
      <c r="A29" s="17"/>
      <c r="B29" s="70"/>
      <c r="C29" s="28"/>
      <c r="D29" s="29"/>
      <c r="E29" s="21">
        <f>C29*D29</f>
        <v>0</v>
      </c>
      <c r="F29" s="30"/>
      <c r="G29" s="31">
        <f t="shared" si="0"/>
        <v>0</v>
      </c>
      <c r="H29" s="21">
        <f t="shared" si="1"/>
        <v>0</v>
      </c>
      <c r="I29" s="32">
        <f t="shared" si="5"/>
        <v>0</v>
      </c>
      <c r="J29" s="40" t="e">
        <f t="shared" si="6"/>
        <v>#DIV/0!</v>
      </c>
      <c r="K29" s="33" t="e">
        <f t="shared" si="7"/>
        <v>#DIV/0!</v>
      </c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 t="e">
        <f t="shared" si="0"/>
        <v>#DIV/0!</v>
      </c>
      <c r="H30" s="21" t="e">
        <f t="shared" si="1"/>
        <v>#DIV/0!</v>
      </c>
      <c r="I30" s="32">
        <f t="shared" si="5"/>
        <v>0</v>
      </c>
      <c r="J30" s="40" t="e">
        <f t="shared" si="6"/>
        <v>#DIV/0!</v>
      </c>
      <c r="K30" s="33" t="e">
        <f t="shared" si="7"/>
        <v>#DIV/0!</v>
      </c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2"/>
        <v>0</v>
      </c>
      <c r="J31" s="40" t="e">
        <f t="shared" si="3"/>
        <v>#DIV/0!</v>
      </c>
      <c r="K31" s="33" t="e">
        <f t="shared" si="4"/>
        <v>#DIV/0!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2"/>
        <v>0</v>
      </c>
      <c r="J32" s="40" t="e">
        <f t="shared" si="3"/>
        <v>#DIV/0!</v>
      </c>
      <c r="K32" s="33" t="e">
        <f t="shared" si="4"/>
        <v>#DIV/0!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2"/>
        <v>0</v>
      </c>
      <c r="J33" s="40" t="e">
        <f t="shared" si="3"/>
        <v>#DIV/0!</v>
      </c>
      <c r="K33" s="33" t="e">
        <f t="shared" si="4"/>
        <v>#DIV/0!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2"/>
        <v>0</v>
      </c>
      <c r="J34" s="40" t="e">
        <f t="shared" si="3"/>
        <v>#DIV/0!</v>
      </c>
      <c r="K34" s="33" t="e">
        <f t="shared" si="4"/>
        <v>#DIV/0!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2"/>
        <v>0</v>
      </c>
      <c r="J35" s="40" t="e">
        <f t="shared" si="3"/>
        <v>#DIV/0!</v>
      </c>
      <c r="K35" s="33" t="e">
        <f t="shared" si="4"/>
        <v>#DIV/0!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2"/>
        <v>0</v>
      </c>
      <c r="J36" s="40" t="e">
        <f t="shared" si="3"/>
        <v>#DIV/0!</v>
      </c>
      <c r="K36" s="33" t="e">
        <f t="shared" si="4"/>
        <v>#DIV/0!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2"/>
        <v>0</v>
      </c>
      <c r="J37" s="40" t="e">
        <f t="shared" si="3"/>
        <v>#DIV/0!</v>
      </c>
      <c r="K37" s="33" t="e">
        <f t="shared" si="4"/>
        <v>#DIV/0!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2"/>
        <v>0</v>
      </c>
      <c r="J38" s="40" t="e">
        <f t="shared" si="3"/>
        <v>#DIV/0!</v>
      </c>
      <c r="K38" s="33" t="e">
        <f t="shared" si="4"/>
        <v>#DIV/0!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2"/>
        <v>0</v>
      </c>
      <c r="J39" s="40" t="e">
        <f t="shared" si="3"/>
        <v>#DIV/0!</v>
      </c>
      <c r="K39" s="33" t="e">
        <f t="shared" si="4"/>
        <v>#DIV/0!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2"/>
        <v>0</v>
      </c>
      <c r="J40" s="40" t="e">
        <f t="shared" si="3"/>
        <v>#DIV/0!</v>
      </c>
      <c r="K40" s="33" t="e">
        <f t="shared" si="4"/>
        <v>#DIV/0!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2"/>
        <v>0</v>
      </c>
      <c r="J41" s="40" t="e">
        <f t="shared" si="3"/>
        <v>#DIV/0!</v>
      </c>
      <c r="K41" s="33" t="e">
        <f t="shared" si="4"/>
        <v>#DIV/0!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2"/>
        <v>0</v>
      </c>
      <c r="J42" s="40" t="e">
        <f t="shared" si="3"/>
        <v>#DIV/0!</v>
      </c>
      <c r="K42" s="33" t="e">
        <f t="shared" si="4"/>
        <v>#DIV/0!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ref="I43:I106" si="8">+I42+C43-F43</f>
        <v>0</v>
      </c>
      <c r="J43" s="40" t="e">
        <f t="shared" ref="J43:J106" si="9">ROUND(((K42+E43)-H43)/I43,2)</f>
        <v>#DIV/0!</v>
      </c>
      <c r="K43" s="33" t="e">
        <f t="shared" ref="K43:K106" si="10">ROUND(I43*J43,2)</f>
        <v>#DIV/0!</v>
      </c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32">
        <f t="shared" si="8"/>
        <v>0</v>
      </c>
      <c r="J44" s="40" t="e">
        <f t="shared" si="9"/>
        <v>#DIV/0!</v>
      </c>
      <c r="K44" s="33" t="e">
        <f t="shared" si="10"/>
        <v>#DIV/0!</v>
      </c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32">
        <f t="shared" si="8"/>
        <v>0</v>
      </c>
      <c r="J45" s="40" t="e">
        <f t="shared" si="9"/>
        <v>#DIV/0!</v>
      </c>
      <c r="K45" s="33" t="e">
        <f t="shared" si="10"/>
        <v>#DIV/0!</v>
      </c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8"/>
        <v>0</v>
      </c>
      <c r="J46" s="40" t="e">
        <f t="shared" si="9"/>
        <v>#DIV/0!</v>
      </c>
      <c r="K46" s="33" t="e">
        <f t="shared" si="10"/>
        <v>#DIV/0!</v>
      </c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8"/>
        <v>0</v>
      </c>
      <c r="J47" s="40" t="e">
        <f t="shared" si="9"/>
        <v>#DIV/0!</v>
      </c>
      <c r="K47" s="33" t="e">
        <f t="shared" si="10"/>
        <v>#DIV/0!</v>
      </c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8"/>
        <v>0</v>
      </c>
      <c r="J48" s="40" t="e">
        <f t="shared" si="9"/>
        <v>#DIV/0!</v>
      </c>
      <c r="K48" s="33" t="e">
        <f t="shared" si="10"/>
        <v>#DIV/0!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8"/>
        <v>0</v>
      </c>
      <c r="J49" s="40" t="e">
        <f t="shared" si="9"/>
        <v>#DIV/0!</v>
      </c>
      <c r="K49" s="33" t="e">
        <f t="shared" si="10"/>
        <v>#DIV/0!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8"/>
        <v>0</v>
      </c>
      <c r="J50" s="40" t="e">
        <f t="shared" si="9"/>
        <v>#DIV/0!</v>
      </c>
      <c r="K50" s="33" t="e">
        <f t="shared" si="10"/>
        <v>#DIV/0!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8"/>
        <v>0</v>
      </c>
      <c r="J51" s="40" t="e">
        <f t="shared" si="9"/>
        <v>#DIV/0!</v>
      </c>
      <c r="K51" s="33" t="e">
        <f t="shared" si="10"/>
        <v>#DIV/0!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8"/>
        <v>0</v>
      </c>
      <c r="J52" s="40" t="e">
        <f t="shared" si="9"/>
        <v>#DIV/0!</v>
      </c>
      <c r="K52" s="33" t="e">
        <f t="shared" si="10"/>
        <v>#DIV/0!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8"/>
        <v>0</v>
      </c>
      <c r="J53" s="40" t="e">
        <f t="shared" si="9"/>
        <v>#DIV/0!</v>
      </c>
      <c r="K53" s="33" t="e">
        <f t="shared" si="10"/>
        <v>#DIV/0!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8"/>
        <v>0</v>
      </c>
      <c r="J54" s="40" t="e">
        <f t="shared" si="9"/>
        <v>#DIV/0!</v>
      </c>
      <c r="K54" s="33" t="e">
        <f t="shared" si="10"/>
        <v>#DIV/0!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8"/>
        <v>0</v>
      </c>
      <c r="J55" s="40" t="e">
        <f t="shared" si="9"/>
        <v>#DIV/0!</v>
      </c>
      <c r="K55" s="33" t="e">
        <f t="shared" si="10"/>
        <v>#DIV/0!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8"/>
        <v>0</v>
      </c>
      <c r="J56" s="40" t="e">
        <f t="shared" si="9"/>
        <v>#DIV/0!</v>
      </c>
      <c r="K56" s="33" t="e">
        <f t="shared" si="10"/>
        <v>#DIV/0!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8"/>
        <v>0</v>
      </c>
      <c r="J57" s="40" t="e">
        <f t="shared" si="9"/>
        <v>#DIV/0!</v>
      </c>
      <c r="K57" s="33" t="e">
        <f t="shared" si="10"/>
        <v>#DIV/0!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8"/>
        <v>0</v>
      </c>
      <c r="J58" s="40" t="e">
        <f t="shared" si="9"/>
        <v>#DIV/0!</v>
      </c>
      <c r="K58" s="33" t="e">
        <f t="shared" si="10"/>
        <v>#DIV/0!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8"/>
        <v>0</v>
      </c>
      <c r="J59" s="40" t="e">
        <f t="shared" si="9"/>
        <v>#DIV/0!</v>
      </c>
      <c r="K59" s="33" t="e">
        <f t="shared" si="10"/>
        <v>#DIV/0!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8"/>
        <v>0</v>
      </c>
      <c r="J60" s="40" t="e">
        <f t="shared" si="9"/>
        <v>#DIV/0!</v>
      </c>
      <c r="K60" s="33" t="e">
        <f t="shared" si="10"/>
        <v>#DIV/0!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8"/>
        <v>0</v>
      </c>
      <c r="J61" s="40" t="e">
        <f t="shared" si="9"/>
        <v>#DIV/0!</v>
      </c>
      <c r="K61" s="33" t="e">
        <f t="shared" si="10"/>
        <v>#DIV/0!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8"/>
        <v>0</v>
      </c>
      <c r="J62" s="40" t="e">
        <f t="shared" si="9"/>
        <v>#DIV/0!</v>
      </c>
      <c r="K62" s="33" t="e">
        <f t="shared" si="10"/>
        <v>#DIV/0!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8"/>
        <v>0</v>
      </c>
      <c r="J63" s="40" t="e">
        <f t="shared" si="9"/>
        <v>#DIV/0!</v>
      </c>
      <c r="K63" s="33" t="e">
        <f t="shared" si="10"/>
        <v>#DIV/0!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8"/>
        <v>0</v>
      </c>
      <c r="J64" s="40" t="e">
        <f t="shared" si="9"/>
        <v>#DIV/0!</v>
      </c>
      <c r="K64" s="33" t="e">
        <f t="shared" si="10"/>
        <v>#DIV/0!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8"/>
        <v>0</v>
      </c>
      <c r="J65" s="40" t="e">
        <f t="shared" si="9"/>
        <v>#DIV/0!</v>
      </c>
      <c r="K65" s="33" t="e">
        <f t="shared" si="10"/>
        <v>#DIV/0!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8"/>
        <v>0</v>
      </c>
      <c r="J66" s="40" t="e">
        <f t="shared" si="9"/>
        <v>#DIV/0!</v>
      </c>
      <c r="K66" s="33" t="e">
        <f t="shared" si="10"/>
        <v>#DIV/0!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8"/>
        <v>0</v>
      </c>
      <c r="J67" s="40" t="e">
        <f t="shared" si="9"/>
        <v>#DIV/0!</v>
      </c>
      <c r="K67" s="33" t="e">
        <f t="shared" si="10"/>
        <v>#DIV/0!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8"/>
        <v>0</v>
      </c>
      <c r="J68" s="40" t="e">
        <f t="shared" si="9"/>
        <v>#DIV/0!</v>
      </c>
      <c r="K68" s="33" t="e">
        <f t="shared" si="10"/>
        <v>#DIV/0!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8"/>
        <v>0</v>
      </c>
      <c r="J69" s="40" t="e">
        <f t="shared" si="9"/>
        <v>#DIV/0!</v>
      </c>
      <c r="K69" s="33" t="e">
        <f t="shared" si="10"/>
        <v>#DIV/0!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8"/>
        <v>0</v>
      </c>
      <c r="J70" s="40" t="e">
        <f t="shared" si="9"/>
        <v>#DIV/0!</v>
      </c>
      <c r="K70" s="33" t="e">
        <f t="shared" si="10"/>
        <v>#DIV/0!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8"/>
        <v>0</v>
      </c>
      <c r="J71" s="40" t="e">
        <f t="shared" si="9"/>
        <v>#DIV/0!</v>
      </c>
      <c r="K71" s="33" t="e">
        <f t="shared" si="10"/>
        <v>#DIV/0!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8"/>
        <v>0</v>
      </c>
      <c r="J72" s="40" t="e">
        <f t="shared" si="9"/>
        <v>#DIV/0!</v>
      </c>
      <c r="K72" s="33" t="e">
        <f t="shared" si="10"/>
        <v>#DIV/0!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8"/>
        <v>0</v>
      </c>
      <c r="J73" s="40" t="e">
        <f t="shared" si="9"/>
        <v>#DIV/0!</v>
      </c>
      <c r="K73" s="33" t="e">
        <f t="shared" si="10"/>
        <v>#DIV/0!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8"/>
        <v>0</v>
      </c>
      <c r="J74" s="40" t="e">
        <f t="shared" si="9"/>
        <v>#DIV/0!</v>
      </c>
      <c r="K74" s="33" t="e">
        <f t="shared" si="10"/>
        <v>#DIV/0!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8"/>
        <v>0</v>
      </c>
      <c r="J75" s="40" t="e">
        <f t="shared" si="9"/>
        <v>#DIV/0!</v>
      </c>
      <c r="K75" s="33" t="e">
        <f t="shared" si="10"/>
        <v>#DIV/0!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8"/>
        <v>0</v>
      </c>
      <c r="J76" s="40" t="e">
        <f t="shared" si="9"/>
        <v>#DIV/0!</v>
      </c>
      <c r="K76" s="33" t="e">
        <f t="shared" si="10"/>
        <v>#DIV/0!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8"/>
        <v>0</v>
      </c>
      <c r="J77" s="40" t="e">
        <f t="shared" si="9"/>
        <v>#DIV/0!</v>
      </c>
      <c r="K77" s="33" t="e">
        <f t="shared" si="10"/>
        <v>#DIV/0!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8"/>
        <v>0</v>
      </c>
      <c r="J78" s="40" t="e">
        <f t="shared" si="9"/>
        <v>#DIV/0!</v>
      </c>
      <c r="K78" s="33" t="e">
        <f t="shared" si="10"/>
        <v>#DIV/0!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8"/>
        <v>0</v>
      </c>
      <c r="J79" s="40" t="e">
        <f t="shared" si="9"/>
        <v>#DIV/0!</v>
      </c>
      <c r="K79" s="33" t="e">
        <f t="shared" si="10"/>
        <v>#DIV/0!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8"/>
        <v>0</v>
      </c>
      <c r="J80" s="40" t="e">
        <f t="shared" si="9"/>
        <v>#DIV/0!</v>
      </c>
      <c r="K80" s="33" t="e">
        <f t="shared" si="10"/>
        <v>#DIV/0!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8"/>
        <v>0</v>
      </c>
      <c r="J81" s="40" t="e">
        <f t="shared" si="9"/>
        <v>#DIV/0!</v>
      </c>
      <c r="K81" s="33" t="e">
        <f t="shared" si="10"/>
        <v>#DIV/0!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8"/>
        <v>0</v>
      </c>
      <c r="J82" s="40" t="e">
        <f t="shared" si="9"/>
        <v>#DIV/0!</v>
      </c>
      <c r="K82" s="33" t="e">
        <f t="shared" si="10"/>
        <v>#DIV/0!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8"/>
        <v>0</v>
      </c>
      <c r="J83" s="40" t="e">
        <f t="shared" si="9"/>
        <v>#DIV/0!</v>
      </c>
      <c r="K83" s="33" t="e">
        <f t="shared" si="10"/>
        <v>#DIV/0!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8"/>
        <v>0</v>
      </c>
      <c r="J84" s="40" t="e">
        <f t="shared" si="9"/>
        <v>#DIV/0!</v>
      </c>
      <c r="K84" s="33" t="e">
        <f t="shared" si="10"/>
        <v>#DIV/0!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8"/>
        <v>0</v>
      </c>
      <c r="J85" s="40" t="e">
        <f t="shared" si="9"/>
        <v>#DIV/0!</v>
      </c>
      <c r="K85" s="33" t="e">
        <f t="shared" si="10"/>
        <v>#DIV/0!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8"/>
        <v>0</v>
      </c>
      <c r="J86" s="40" t="e">
        <f t="shared" si="9"/>
        <v>#DIV/0!</v>
      </c>
      <c r="K86" s="33" t="e">
        <f t="shared" si="10"/>
        <v>#DIV/0!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8"/>
        <v>0</v>
      </c>
      <c r="J87" s="40" t="e">
        <f t="shared" si="9"/>
        <v>#DIV/0!</v>
      </c>
      <c r="K87" s="33" t="e">
        <f t="shared" si="10"/>
        <v>#DIV/0!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8"/>
        <v>0</v>
      </c>
      <c r="J88" s="40" t="e">
        <f t="shared" si="9"/>
        <v>#DIV/0!</v>
      </c>
      <c r="K88" s="33" t="e">
        <f t="shared" si="10"/>
        <v>#DIV/0!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8"/>
        <v>0</v>
      </c>
      <c r="J89" s="40" t="e">
        <f t="shared" si="9"/>
        <v>#DIV/0!</v>
      </c>
      <c r="K89" s="33" t="e">
        <f t="shared" si="10"/>
        <v>#DIV/0!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8"/>
        <v>0</v>
      </c>
      <c r="J90" s="40" t="e">
        <f t="shared" si="9"/>
        <v>#DIV/0!</v>
      </c>
      <c r="K90" s="33" t="e">
        <f t="shared" si="10"/>
        <v>#DIV/0!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8"/>
        <v>0</v>
      </c>
      <c r="J91" s="40" t="e">
        <f t="shared" si="9"/>
        <v>#DIV/0!</v>
      </c>
      <c r="K91" s="33" t="e">
        <f t="shared" si="10"/>
        <v>#DIV/0!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8"/>
        <v>0</v>
      </c>
      <c r="J92" s="40" t="e">
        <f t="shared" si="9"/>
        <v>#DIV/0!</v>
      </c>
      <c r="K92" s="33" t="e">
        <f t="shared" si="10"/>
        <v>#DIV/0!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8"/>
        <v>0</v>
      </c>
      <c r="J93" s="40" t="e">
        <f t="shared" si="9"/>
        <v>#DIV/0!</v>
      </c>
      <c r="K93" s="33" t="e">
        <f t="shared" si="10"/>
        <v>#DIV/0!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8"/>
        <v>0</v>
      </c>
      <c r="J94" s="40" t="e">
        <f t="shared" si="9"/>
        <v>#DIV/0!</v>
      </c>
      <c r="K94" s="33" t="e">
        <f t="shared" si="10"/>
        <v>#DIV/0!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8"/>
        <v>0</v>
      </c>
      <c r="J95" s="40" t="e">
        <f t="shared" si="9"/>
        <v>#DIV/0!</v>
      </c>
      <c r="K95" s="33" t="e">
        <f t="shared" si="10"/>
        <v>#DIV/0!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8"/>
        <v>0</v>
      </c>
      <c r="J96" s="40" t="e">
        <f t="shared" si="9"/>
        <v>#DIV/0!</v>
      </c>
      <c r="K96" s="33" t="e">
        <f t="shared" si="10"/>
        <v>#DIV/0!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8"/>
        <v>0</v>
      </c>
      <c r="J97" s="40" t="e">
        <f t="shared" si="9"/>
        <v>#DIV/0!</v>
      </c>
      <c r="K97" s="33" t="e">
        <f t="shared" si="10"/>
        <v>#DIV/0!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8"/>
        <v>0</v>
      </c>
      <c r="J98" s="40" t="e">
        <f t="shared" si="9"/>
        <v>#DIV/0!</v>
      </c>
      <c r="K98" s="33" t="e">
        <f t="shared" si="10"/>
        <v>#DIV/0!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8"/>
        <v>0</v>
      </c>
      <c r="J99" s="40" t="e">
        <f t="shared" si="9"/>
        <v>#DIV/0!</v>
      </c>
      <c r="K99" s="33" t="e">
        <f t="shared" si="10"/>
        <v>#DIV/0!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8"/>
        <v>0</v>
      </c>
      <c r="J100" s="40" t="e">
        <f t="shared" si="9"/>
        <v>#DIV/0!</v>
      </c>
      <c r="K100" s="33" t="e">
        <f t="shared" si="10"/>
        <v>#DIV/0!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8"/>
        <v>0</v>
      </c>
      <c r="J101" s="40" t="e">
        <f t="shared" si="9"/>
        <v>#DIV/0!</v>
      </c>
      <c r="K101" s="33" t="e">
        <f t="shared" si="10"/>
        <v>#DIV/0!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8"/>
        <v>0</v>
      </c>
      <c r="J102" s="40" t="e">
        <f t="shared" si="9"/>
        <v>#DIV/0!</v>
      </c>
      <c r="K102" s="33" t="e">
        <f t="shared" si="10"/>
        <v>#DIV/0!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8"/>
        <v>0</v>
      </c>
      <c r="J103" s="40" t="e">
        <f t="shared" si="9"/>
        <v>#DIV/0!</v>
      </c>
      <c r="K103" s="33" t="e">
        <f t="shared" si="10"/>
        <v>#DIV/0!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8"/>
        <v>0</v>
      </c>
      <c r="J104" s="40" t="e">
        <f t="shared" si="9"/>
        <v>#DIV/0!</v>
      </c>
      <c r="K104" s="33" t="e">
        <f t="shared" si="10"/>
        <v>#DIV/0!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8"/>
        <v>0</v>
      </c>
      <c r="J105" s="40" t="e">
        <f t="shared" si="9"/>
        <v>#DIV/0!</v>
      </c>
      <c r="K105" s="33" t="e">
        <f t="shared" si="10"/>
        <v>#DIV/0!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8"/>
        <v>0</v>
      </c>
      <c r="J106" s="40" t="e">
        <f t="shared" si="9"/>
        <v>#DIV/0!</v>
      </c>
      <c r="K106" s="33" t="e">
        <f t="shared" si="10"/>
        <v>#DIV/0!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ref="I107:I120" si="11">+I106+C107-F107</f>
        <v>0</v>
      </c>
      <c r="J107" s="40" t="e">
        <f t="shared" ref="J107:J120" si="12">ROUND(((K106+E107)-H107)/I107,2)</f>
        <v>#DIV/0!</v>
      </c>
      <c r="K107" s="33" t="e">
        <f t="shared" ref="K107:K120" si="13">ROUND(I107*J107,2)</f>
        <v>#DIV/0!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11"/>
        <v>0</v>
      </c>
      <c r="J108" s="40" t="e">
        <f t="shared" si="12"/>
        <v>#DIV/0!</v>
      </c>
      <c r="K108" s="33" t="e">
        <f t="shared" si="13"/>
        <v>#DIV/0!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11"/>
        <v>0</v>
      </c>
      <c r="J109" s="40" t="e">
        <f t="shared" si="12"/>
        <v>#DIV/0!</v>
      </c>
      <c r="K109" s="33" t="e">
        <f t="shared" si="13"/>
        <v>#DIV/0!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11"/>
        <v>0</v>
      </c>
      <c r="J110" s="40" t="e">
        <f t="shared" si="12"/>
        <v>#DIV/0!</v>
      </c>
      <c r="K110" s="33" t="e">
        <f t="shared" si="13"/>
        <v>#DIV/0!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11"/>
        <v>0</v>
      </c>
      <c r="J111" s="40" t="e">
        <f t="shared" si="12"/>
        <v>#DIV/0!</v>
      </c>
      <c r="K111" s="33" t="e">
        <f t="shared" si="13"/>
        <v>#DIV/0!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11"/>
        <v>0</v>
      </c>
      <c r="J112" s="40" t="e">
        <f t="shared" si="12"/>
        <v>#DIV/0!</v>
      </c>
      <c r="K112" s="33" t="e">
        <f t="shared" si="13"/>
        <v>#DIV/0!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11"/>
        <v>0</v>
      </c>
      <c r="J113" s="40" t="e">
        <f t="shared" si="12"/>
        <v>#DIV/0!</v>
      </c>
      <c r="K113" s="33" t="e">
        <f t="shared" si="13"/>
        <v>#DIV/0!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11"/>
        <v>0</v>
      </c>
      <c r="J114" s="40" t="e">
        <f t="shared" si="12"/>
        <v>#DIV/0!</v>
      </c>
      <c r="K114" s="33" t="e">
        <f t="shared" si="13"/>
        <v>#DIV/0!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11"/>
        <v>0</v>
      </c>
      <c r="J115" s="40" t="e">
        <f t="shared" si="12"/>
        <v>#DIV/0!</v>
      </c>
      <c r="K115" s="33" t="e">
        <f t="shared" si="13"/>
        <v>#DIV/0!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11"/>
        <v>0</v>
      </c>
      <c r="J116" s="40" t="e">
        <f t="shared" si="12"/>
        <v>#DIV/0!</v>
      </c>
      <c r="K116" s="33" t="e">
        <f t="shared" si="13"/>
        <v>#DIV/0!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11"/>
        <v>0</v>
      </c>
      <c r="J117" s="40" t="e">
        <f t="shared" si="12"/>
        <v>#DIV/0!</v>
      </c>
      <c r="K117" s="33" t="e">
        <f t="shared" si="13"/>
        <v>#DIV/0!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11"/>
        <v>0</v>
      </c>
      <c r="J118" s="40" t="e">
        <f t="shared" si="12"/>
        <v>#DIV/0!</v>
      </c>
      <c r="K118" s="33" t="e">
        <f t="shared" si="13"/>
        <v>#DIV/0!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11"/>
        <v>0</v>
      </c>
      <c r="J119" s="40" t="e">
        <f t="shared" si="12"/>
        <v>#DIV/0!</v>
      </c>
      <c r="K119" s="33" t="e">
        <f t="shared" si="13"/>
        <v>#DIV/0!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11"/>
        <v>0</v>
      </c>
      <c r="J120" s="40" t="e">
        <f t="shared" si="12"/>
        <v>#DIV/0!</v>
      </c>
      <c r="K120" s="33" t="e">
        <f t="shared" si="13"/>
        <v>#DIV/0!</v>
      </c>
      <c r="L120" s="34"/>
    </row>
  </sheetData>
  <mergeCells count="24"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>
    <tabColor rgb="FF7030A0"/>
    <pageSetUpPr fitToPage="1"/>
  </sheetPr>
  <dimension ref="A1:M120"/>
  <sheetViews>
    <sheetView topLeftCell="A7" zoomScaleNormal="100" zoomScaleSheetLayoutView="100" workbookViewId="0">
      <selection activeCell="I30" sqref="I30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224</v>
      </c>
      <c r="F8" s="10"/>
      <c r="G8" s="10"/>
      <c r="H8" s="38"/>
      <c r="I8" s="9" t="s">
        <v>7</v>
      </c>
      <c r="J8" s="10"/>
      <c r="K8" s="10" t="s">
        <v>231</v>
      </c>
      <c r="L8" s="11"/>
    </row>
    <row r="9" spans="1:13" ht="15" customHeight="1">
      <c r="A9" s="12" t="s">
        <v>9</v>
      </c>
      <c r="D9" s="10" t="s">
        <v>228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79</v>
      </c>
      <c r="J14" s="25">
        <v>36.729999999999997</v>
      </c>
      <c r="K14" s="21">
        <f>J14*I14</f>
        <v>2901.6699999999996</v>
      </c>
      <c r="L14" s="26"/>
    </row>
    <row r="15" spans="1:13" ht="17.100000000000001" customHeight="1">
      <c r="A15" s="194">
        <v>45310</v>
      </c>
      <c r="B15" s="195" t="s">
        <v>577</v>
      </c>
      <c r="C15" s="196"/>
      <c r="D15" s="197"/>
      <c r="E15" s="198"/>
      <c r="F15" s="199">
        <v>5</v>
      </c>
      <c r="G15" s="208">
        <f t="shared" ref="G15:G29" si="0">J14</f>
        <v>36.729999999999997</v>
      </c>
      <c r="H15" s="198">
        <f t="shared" ref="H15:H29" si="1">G15*F15</f>
        <v>183.64999999999998</v>
      </c>
      <c r="I15" s="201">
        <f>+I14+C15-F15</f>
        <v>74</v>
      </c>
      <c r="J15" s="202">
        <f>ROUND(((K14+E15)-H15)/I15,2)</f>
        <v>36.729999999999997</v>
      </c>
      <c r="K15" s="203">
        <f>ROUND(I15*J15,2)</f>
        <v>2718.02</v>
      </c>
      <c r="L15" s="204"/>
      <c r="M15" s="205" t="s">
        <v>626</v>
      </c>
    </row>
    <row r="16" spans="1:13" ht="17.100000000000001" customHeight="1">
      <c r="A16" s="194">
        <v>45345</v>
      </c>
      <c r="B16" s="231" t="s">
        <v>566</v>
      </c>
      <c r="C16" s="224"/>
      <c r="D16" s="219"/>
      <c r="E16" s="198"/>
      <c r="F16" s="225">
        <v>5</v>
      </c>
      <c r="G16" s="200">
        <f t="shared" si="0"/>
        <v>36.729999999999997</v>
      </c>
      <c r="H16" s="198">
        <f t="shared" si="1"/>
        <v>183.64999999999998</v>
      </c>
      <c r="I16" s="298">
        <f t="shared" ref="I16:I46" si="2">+I15+C16-F16</f>
        <v>69</v>
      </c>
      <c r="J16" s="299">
        <f t="shared" ref="J16:J46" si="3">ROUND(((K15+E16)-H16)/I16,2)</f>
        <v>36.729999999999997</v>
      </c>
      <c r="K16" s="198">
        <f t="shared" ref="K16:K46" si="4">ROUND(I16*J16,2)</f>
        <v>2534.37</v>
      </c>
      <c r="L16" s="226"/>
      <c r="M16" s="205" t="s">
        <v>696</v>
      </c>
    </row>
    <row r="17" spans="1:13" ht="17.100000000000001" customHeight="1">
      <c r="A17" s="194">
        <v>45376</v>
      </c>
      <c r="B17" s="231" t="s">
        <v>566</v>
      </c>
      <c r="C17" s="224"/>
      <c r="D17" s="219"/>
      <c r="E17" s="198"/>
      <c r="F17" s="225">
        <v>3</v>
      </c>
      <c r="G17" s="200">
        <f t="shared" si="0"/>
        <v>36.729999999999997</v>
      </c>
      <c r="H17" s="198">
        <f t="shared" si="1"/>
        <v>110.19</v>
      </c>
      <c r="I17" s="298">
        <f t="shared" si="2"/>
        <v>66</v>
      </c>
      <c r="J17" s="299">
        <f t="shared" si="3"/>
        <v>36.729999999999997</v>
      </c>
      <c r="K17" s="198">
        <f t="shared" si="4"/>
        <v>2424.1799999999998</v>
      </c>
      <c r="L17" s="226"/>
      <c r="M17" s="205" t="s">
        <v>778</v>
      </c>
    </row>
    <row r="18" spans="1:13" ht="17.100000000000001" customHeight="1">
      <c r="A18" s="17">
        <v>45394</v>
      </c>
      <c r="B18" s="73" t="s">
        <v>566</v>
      </c>
      <c r="C18" s="19"/>
      <c r="D18" s="20"/>
      <c r="E18" s="21"/>
      <c r="F18" s="22">
        <v>5</v>
      </c>
      <c r="G18" s="23">
        <f t="shared" si="0"/>
        <v>36.729999999999997</v>
      </c>
      <c r="H18" s="21">
        <f t="shared" si="1"/>
        <v>183.64999999999998</v>
      </c>
      <c r="I18" s="24">
        <f t="shared" si="2"/>
        <v>61</v>
      </c>
      <c r="J18" s="174">
        <f t="shared" si="3"/>
        <v>36.729999999999997</v>
      </c>
      <c r="K18" s="21">
        <f t="shared" si="4"/>
        <v>2240.5300000000002</v>
      </c>
      <c r="L18" s="26"/>
      <c r="M18" s="165" t="s">
        <v>825</v>
      </c>
    </row>
    <row r="19" spans="1:13" ht="17.100000000000001" customHeight="1">
      <c r="A19" s="194">
        <v>45419</v>
      </c>
      <c r="B19" s="207" t="s">
        <v>566</v>
      </c>
      <c r="C19" s="196"/>
      <c r="D19" s="197"/>
      <c r="E19" s="198"/>
      <c r="F19" s="199">
        <v>5</v>
      </c>
      <c r="G19" s="208">
        <f t="shared" si="0"/>
        <v>36.729999999999997</v>
      </c>
      <c r="H19" s="198">
        <f t="shared" si="1"/>
        <v>183.64999999999998</v>
      </c>
      <c r="I19" s="201">
        <f t="shared" si="2"/>
        <v>56</v>
      </c>
      <c r="J19" s="202">
        <f t="shared" si="3"/>
        <v>36.729999999999997</v>
      </c>
      <c r="K19" s="203">
        <f t="shared" si="4"/>
        <v>2056.88</v>
      </c>
      <c r="L19" s="204"/>
      <c r="M19" s="205" t="s">
        <v>879</v>
      </c>
    </row>
    <row r="20" spans="1:13" ht="17.100000000000001" customHeight="1">
      <c r="A20" s="300">
        <v>45447</v>
      </c>
      <c r="B20" s="311" t="s">
        <v>566</v>
      </c>
      <c r="C20" s="302"/>
      <c r="D20" s="303"/>
      <c r="E20" s="304"/>
      <c r="F20" s="305">
        <v>5</v>
      </c>
      <c r="G20" s="306">
        <f t="shared" si="0"/>
        <v>36.729999999999997</v>
      </c>
      <c r="H20" s="304">
        <f t="shared" si="1"/>
        <v>183.64999999999998</v>
      </c>
      <c r="I20" s="307">
        <f t="shared" si="2"/>
        <v>51</v>
      </c>
      <c r="J20" s="308">
        <f t="shared" si="3"/>
        <v>36.729999999999997</v>
      </c>
      <c r="K20" s="304">
        <f t="shared" si="4"/>
        <v>1873.23</v>
      </c>
      <c r="L20" s="309"/>
      <c r="M20" s="310" t="s">
        <v>973</v>
      </c>
    </row>
    <row r="21" spans="1:13" ht="17.100000000000001" customHeight="1">
      <c r="A21" s="17">
        <v>45490</v>
      </c>
      <c r="B21" s="58" t="s">
        <v>605</v>
      </c>
      <c r="C21" s="19"/>
      <c r="D21" s="20"/>
      <c r="E21" s="21"/>
      <c r="F21" s="22">
        <v>20</v>
      </c>
      <c r="G21" s="23">
        <f t="shared" si="0"/>
        <v>36.729999999999997</v>
      </c>
      <c r="H21" s="21">
        <f t="shared" si="1"/>
        <v>734.59999999999991</v>
      </c>
      <c r="I21" s="24">
        <f t="shared" si="2"/>
        <v>31</v>
      </c>
      <c r="J21" s="174">
        <f t="shared" si="3"/>
        <v>36.729999999999997</v>
      </c>
      <c r="K21" s="21">
        <f t="shared" si="4"/>
        <v>1138.6300000000001</v>
      </c>
      <c r="L21" s="26"/>
      <c r="M21" s="165" t="s">
        <v>1080</v>
      </c>
    </row>
    <row r="22" spans="1:13" ht="17.100000000000001" customHeight="1">
      <c r="A22" s="17">
        <v>45518</v>
      </c>
      <c r="B22" s="36" t="s">
        <v>570</v>
      </c>
      <c r="C22" s="28"/>
      <c r="D22" s="29"/>
      <c r="E22" s="21"/>
      <c r="F22" s="30">
        <v>3</v>
      </c>
      <c r="G22" s="31">
        <f t="shared" si="0"/>
        <v>36.729999999999997</v>
      </c>
      <c r="H22" s="21">
        <f t="shared" si="1"/>
        <v>110.19</v>
      </c>
      <c r="I22" s="32">
        <f t="shared" si="2"/>
        <v>28</v>
      </c>
      <c r="J22" s="40">
        <f t="shared" si="3"/>
        <v>36.729999999999997</v>
      </c>
      <c r="K22" s="33">
        <f t="shared" si="4"/>
        <v>1028.44</v>
      </c>
      <c r="L22" s="34"/>
      <c r="M22" s="165" t="s">
        <v>1173</v>
      </c>
    </row>
    <row r="23" spans="1:13" ht="17.100000000000001" customHeight="1">
      <c r="A23" s="17">
        <v>45554</v>
      </c>
      <c r="B23" s="70" t="s">
        <v>570</v>
      </c>
      <c r="C23" s="28"/>
      <c r="D23" s="29"/>
      <c r="E23" s="21"/>
      <c r="F23" s="30">
        <v>5</v>
      </c>
      <c r="G23" s="31">
        <f t="shared" si="0"/>
        <v>36.729999999999997</v>
      </c>
      <c r="H23" s="21">
        <f t="shared" si="1"/>
        <v>183.64999999999998</v>
      </c>
      <c r="I23" s="32">
        <f t="shared" si="2"/>
        <v>23</v>
      </c>
      <c r="J23" s="40">
        <f t="shared" si="3"/>
        <v>36.729999999999997</v>
      </c>
      <c r="K23" s="33">
        <f t="shared" si="4"/>
        <v>844.79</v>
      </c>
      <c r="L23" s="34"/>
      <c r="M23" s="165" t="s">
        <v>1303</v>
      </c>
    </row>
    <row r="24" spans="1:13" ht="17.100000000000001" customHeight="1">
      <c r="A24" s="17">
        <v>45566</v>
      </c>
      <c r="B24" s="36" t="s">
        <v>585</v>
      </c>
      <c r="C24" s="28"/>
      <c r="D24" s="29"/>
      <c r="E24" s="21"/>
      <c r="F24" s="30">
        <v>5</v>
      </c>
      <c r="G24" s="31">
        <f t="shared" si="0"/>
        <v>36.729999999999997</v>
      </c>
      <c r="H24" s="21">
        <f t="shared" si="1"/>
        <v>183.64999999999998</v>
      </c>
      <c r="I24" s="32">
        <f t="shared" si="2"/>
        <v>18</v>
      </c>
      <c r="J24" s="40">
        <f t="shared" si="3"/>
        <v>36.729999999999997</v>
      </c>
      <c r="K24" s="33">
        <f t="shared" si="4"/>
        <v>661.14</v>
      </c>
      <c r="L24" s="34"/>
      <c r="M24" s="165" t="s">
        <v>1309</v>
      </c>
    </row>
    <row r="25" spans="1:13" ht="17.100000000000001" customHeight="1">
      <c r="A25" s="17">
        <v>45567</v>
      </c>
      <c r="B25" s="36" t="s">
        <v>603</v>
      </c>
      <c r="C25" s="28"/>
      <c r="D25" s="29"/>
      <c r="E25" s="21"/>
      <c r="F25" s="30">
        <v>5</v>
      </c>
      <c r="G25" s="31">
        <f t="shared" si="0"/>
        <v>36.729999999999997</v>
      </c>
      <c r="H25" s="21">
        <f t="shared" si="1"/>
        <v>183.64999999999998</v>
      </c>
      <c r="I25" s="32">
        <f t="shared" si="2"/>
        <v>13</v>
      </c>
      <c r="J25" s="40">
        <f t="shared" si="3"/>
        <v>36.729999999999997</v>
      </c>
      <c r="K25" s="33">
        <f t="shared" si="4"/>
        <v>477.49</v>
      </c>
      <c r="L25" s="34"/>
      <c r="M25" s="165" t="s">
        <v>1318</v>
      </c>
    </row>
    <row r="26" spans="1:13" ht="17.100000000000001" customHeight="1">
      <c r="A26" s="17">
        <v>45567</v>
      </c>
      <c r="B26" s="70" t="s">
        <v>572</v>
      </c>
      <c r="C26" s="28"/>
      <c r="D26" s="29"/>
      <c r="E26" s="21"/>
      <c r="F26" s="30">
        <v>5</v>
      </c>
      <c r="G26" s="31">
        <f t="shared" si="0"/>
        <v>36.729999999999997</v>
      </c>
      <c r="H26" s="21">
        <f t="shared" si="1"/>
        <v>183.64999999999998</v>
      </c>
      <c r="I26" s="32">
        <f t="shared" si="2"/>
        <v>8</v>
      </c>
      <c r="J26" s="40">
        <f t="shared" si="3"/>
        <v>36.729999999999997</v>
      </c>
      <c r="K26" s="33">
        <f t="shared" si="4"/>
        <v>293.83999999999997</v>
      </c>
      <c r="L26" s="34"/>
      <c r="M26" s="165" t="s">
        <v>1319</v>
      </c>
    </row>
    <row r="27" spans="1:13" ht="17.100000000000001" customHeight="1">
      <c r="A27" s="17">
        <v>45568</v>
      </c>
      <c r="B27" s="70" t="s">
        <v>591</v>
      </c>
      <c r="C27" s="28"/>
      <c r="D27" s="29"/>
      <c r="E27" s="21"/>
      <c r="F27" s="30">
        <v>5</v>
      </c>
      <c r="G27" s="31">
        <f t="shared" si="0"/>
        <v>36.729999999999997</v>
      </c>
      <c r="H27" s="21">
        <f t="shared" si="1"/>
        <v>183.64999999999998</v>
      </c>
      <c r="I27" s="32">
        <f t="shared" si="2"/>
        <v>3</v>
      </c>
      <c r="J27" s="40">
        <f t="shared" si="3"/>
        <v>36.729999999999997</v>
      </c>
      <c r="K27" s="33">
        <f t="shared" si="4"/>
        <v>110.19</v>
      </c>
      <c r="L27" s="34"/>
      <c r="M27" s="165" t="s">
        <v>1323</v>
      </c>
    </row>
    <row r="28" spans="1:13" ht="17.100000000000001" customHeight="1">
      <c r="A28" s="17">
        <v>45568</v>
      </c>
      <c r="B28" s="70" t="s">
        <v>566</v>
      </c>
      <c r="C28" s="28"/>
      <c r="D28" s="29"/>
      <c r="E28" s="21"/>
      <c r="F28" s="30">
        <v>3</v>
      </c>
      <c r="G28" s="31">
        <f t="shared" si="0"/>
        <v>36.729999999999997</v>
      </c>
      <c r="H28" s="21">
        <f t="shared" si="1"/>
        <v>110.19</v>
      </c>
      <c r="I28" s="32">
        <f>+I27+C28-F28</f>
        <v>0</v>
      </c>
      <c r="J28" s="40">
        <v>0</v>
      </c>
      <c r="K28" s="33">
        <f>ROUND(I28*J28,2)</f>
        <v>0</v>
      </c>
      <c r="L28" s="34"/>
      <c r="M28" s="165" t="s">
        <v>1328</v>
      </c>
    </row>
    <row r="29" spans="1:13" ht="17.100000000000001" customHeight="1">
      <c r="A29" s="17">
        <v>45643</v>
      </c>
      <c r="B29" s="70" t="s">
        <v>1525</v>
      </c>
      <c r="C29" s="28">
        <v>120</v>
      </c>
      <c r="D29" s="29">
        <v>45</v>
      </c>
      <c r="E29" s="21">
        <f>C29*D29</f>
        <v>5400</v>
      </c>
      <c r="F29" s="30"/>
      <c r="G29" s="31">
        <f t="shared" si="0"/>
        <v>0</v>
      </c>
      <c r="H29" s="21">
        <f t="shared" si="1"/>
        <v>0</v>
      </c>
      <c r="I29" s="32">
        <f>+I28+C29-F29</f>
        <v>120</v>
      </c>
      <c r="J29" s="40">
        <f>ROUND(((K28+E29)-H29)/I29,2)</f>
        <v>45</v>
      </c>
      <c r="K29" s="33">
        <f>ROUND(I29*J29,2)</f>
        <v>5400</v>
      </c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2"/>
        <v>120</v>
      </c>
      <c r="J30" s="40">
        <f t="shared" si="3"/>
        <v>45</v>
      </c>
      <c r="K30" s="33">
        <f t="shared" si="4"/>
        <v>5400</v>
      </c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2"/>
        <v>120</v>
      </c>
      <c r="J31" s="40">
        <f t="shared" si="3"/>
        <v>45</v>
      </c>
      <c r="K31" s="33">
        <f t="shared" si="4"/>
        <v>5400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2"/>
        <v>120</v>
      </c>
      <c r="J32" s="40">
        <f t="shared" si="3"/>
        <v>45</v>
      </c>
      <c r="K32" s="33">
        <f t="shared" si="4"/>
        <v>5400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2"/>
        <v>120</v>
      </c>
      <c r="J33" s="40">
        <f t="shared" si="3"/>
        <v>45</v>
      </c>
      <c r="K33" s="33">
        <f t="shared" si="4"/>
        <v>5400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2"/>
        <v>120</v>
      </c>
      <c r="J34" s="40">
        <f t="shared" si="3"/>
        <v>45</v>
      </c>
      <c r="K34" s="33">
        <f t="shared" si="4"/>
        <v>5400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2"/>
        <v>120</v>
      </c>
      <c r="J35" s="40">
        <f t="shared" si="3"/>
        <v>45</v>
      </c>
      <c r="K35" s="33">
        <f t="shared" si="4"/>
        <v>5400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2"/>
        <v>120</v>
      </c>
      <c r="J36" s="40">
        <f t="shared" si="3"/>
        <v>45</v>
      </c>
      <c r="K36" s="33">
        <f t="shared" si="4"/>
        <v>5400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2"/>
        <v>120</v>
      </c>
      <c r="J37" s="40">
        <f t="shared" si="3"/>
        <v>45</v>
      </c>
      <c r="K37" s="33">
        <f t="shared" si="4"/>
        <v>5400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2"/>
        <v>120</v>
      </c>
      <c r="J38" s="40">
        <f t="shared" si="3"/>
        <v>45</v>
      </c>
      <c r="K38" s="33">
        <f t="shared" si="4"/>
        <v>5400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2"/>
        <v>120</v>
      </c>
      <c r="J39" s="40">
        <f t="shared" si="3"/>
        <v>45</v>
      </c>
      <c r="K39" s="33">
        <f t="shared" si="4"/>
        <v>5400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2"/>
        <v>120</v>
      </c>
      <c r="J40" s="40">
        <f t="shared" si="3"/>
        <v>45</v>
      </c>
      <c r="K40" s="33">
        <f t="shared" si="4"/>
        <v>5400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2"/>
        <v>120</v>
      </c>
      <c r="J41" s="40">
        <f t="shared" si="3"/>
        <v>45</v>
      </c>
      <c r="K41" s="33">
        <f t="shared" si="4"/>
        <v>5400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2"/>
        <v>120</v>
      </c>
      <c r="J42" s="40">
        <f t="shared" si="3"/>
        <v>45</v>
      </c>
      <c r="K42" s="33">
        <f t="shared" si="4"/>
        <v>5400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2"/>
        <v>120</v>
      </c>
      <c r="J43" s="40">
        <f t="shared" si="3"/>
        <v>45</v>
      </c>
      <c r="K43" s="33">
        <f t="shared" si="4"/>
        <v>5400</v>
      </c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32">
        <f t="shared" si="2"/>
        <v>120</v>
      </c>
      <c r="J44" s="40">
        <f t="shared" si="3"/>
        <v>45</v>
      </c>
      <c r="K44" s="33">
        <f t="shared" si="4"/>
        <v>5400</v>
      </c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32">
        <f t="shared" si="2"/>
        <v>120</v>
      </c>
      <c r="J45" s="40">
        <f t="shared" si="3"/>
        <v>45</v>
      </c>
      <c r="K45" s="33">
        <f t="shared" si="4"/>
        <v>5400</v>
      </c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2"/>
        <v>120</v>
      </c>
      <c r="J46" s="40">
        <f t="shared" si="3"/>
        <v>45</v>
      </c>
      <c r="K46" s="33">
        <f t="shared" si="4"/>
        <v>5400</v>
      </c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ref="I47:I110" si="5">+I46+C47-F47</f>
        <v>120</v>
      </c>
      <c r="J47" s="40">
        <f t="shared" ref="J47:J110" si="6">ROUND(((K46+E47)-H47)/I47,2)</f>
        <v>45</v>
      </c>
      <c r="K47" s="33">
        <f t="shared" ref="K47:K110" si="7">ROUND(I47*J47,2)</f>
        <v>5400</v>
      </c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5"/>
        <v>120</v>
      </c>
      <c r="J48" s="40">
        <f t="shared" si="6"/>
        <v>45</v>
      </c>
      <c r="K48" s="33">
        <f t="shared" si="7"/>
        <v>5400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5"/>
        <v>120</v>
      </c>
      <c r="J49" s="40">
        <f t="shared" si="6"/>
        <v>45</v>
      </c>
      <c r="K49" s="33">
        <f t="shared" si="7"/>
        <v>5400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5"/>
        <v>120</v>
      </c>
      <c r="J50" s="40">
        <f t="shared" si="6"/>
        <v>45</v>
      </c>
      <c r="K50" s="33">
        <f t="shared" si="7"/>
        <v>5400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5"/>
        <v>120</v>
      </c>
      <c r="J51" s="40">
        <f t="shared" si="6"/>
        <v>45</v>
      </c>
      <c r="K51" s="33">
        <f t="shared" si="7"/>
        <v>5400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5"/>
        <v>120</v>
      </c>
      <c r="J52" s="40">
        <f t="shared" si="6"/>
        <v>45</v>
      </c>
      <c r="K52" s="33">
        <f t="shared" si="7"/>
        <v>5400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5"/>
        <v>120</v>
      </c>
      <c r="J53" s="40">
        <f t="shared" si="6"/>
        <v>45</v>
      </c>
      <c r="K53" s="33">
        <f t="shared" si="7"/>
        <v>5400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5"/>
        <v>120</v>
      </c>
      <c r="J54" s="40">
        <f t="shared" si="6"/>
        <v>45</v>
      </c>
      <c r="K54" s="33">
        <f t="shared" si="7"/>
        <v>5400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5"/>
        <v>120</v>
      </c>
      <c r="J55" s="40">
        <f t="shared" si="6"/>
        <v>45</v>
      </c>
      <c r="K55" s="33">
        <f t="shared" si="7"/>
        <v>5400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5"/>
        <v>120</v>
      </c>
      <c r="J56" s="40">
        <f t="shared" si="6"/>
        <v>45</v>
      </c>
      <c r="K56" s="33">
        <f t="shared" si="7"/>
        <v>5400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5"/>
        <v>120</v>
      </c>
      <c r="J57" s="40">
        <f t="shared" si="6"/>
        <v>45</v>
      </c>
      <c r="K57" s="33">
        <f t="shared" si="7"/>
        <v>5400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5"/>
        <v>120</v>
      </c>
      <c r="J58" s="40">
        <f t="shared" si="6"/>
        <v>45</v>
      </c>
      <c r="K58" s="33">
        <f t="shared" si="7"/>
        <v>5400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5"/>
        <v>120</v>
      </c>
      <c r="J59" s="40">
        <f t="shared" si="6"/>
        <v>45</v>
      </c>
      <c r="K59" s="33">
        <f t="shared" si="7"/>
        <v>5400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5"/>
        <v>120</v>
      </c>
      <c r="J60" s="40">
        <f t="shared" si="6"/>
        <v>45</v>
      </c>
      <c r="K60" s="33">
        <f t="shared" si="7"/>
        <v>5400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5"/>
        <v>120</v>
      </c>
      <c r="J61" s="40">
        <f t="shared" si="6"/>
        <v>45</v>
      </c>
      <c r="K61" s="33">
        <f t="shared" si="7"/>
        <v>5400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5"/>
        <v>120</v>
      </c>
      <c r="J62" s="40">
        <f t="shared" si="6"/>
        <v>45</v>
      </c>
      <c r="K62" s="33">
        <f t="shared" si="7"/>
        <v>5400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5"/>
        <v>120</v>
      </c>
      <c r="J63" s="40">
        <f t="shared" si="6"/>
        <v>45</v>
      </c>
      <c r="K63" s="33">
        <f t="shared" si="7"/>
        <v>5400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5"/>
        <v>120</v>
      </c>
      <c r="J64" s="40">
        <f t="shared" si="6"/>
        <v>45</v>
      </c>
      <c r="K64" s="33">
        <f t="shared" si="7"/>
        <v>5400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5"/>
        <v>120</v>
      </c>
      <c r="J65" s="40">
        <f t="shared" si="6"/>
        <v>45</v>
      </c>
      <c r="K65" s="33">
        <f t="shared" si="7"/>
        <v>5400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5"/>
        <v>120</v>
      </c>
      <c r="J66" s="40">
        <f t="shared" si="6"/>
        <v>45</v>
      </c>
      <c r="K66" s="33">
        <f t="shared" si="7"/>
        <v>5400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5"/>
        <v>120</v>
      </c>
      <c r="J67" s="40">
        <f t="shared" si="6"/>
        <v>45</v>
      </c>
      <c r="K67" s="33">
        <f t="shared" si="7"/>
        <v>5400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5"/>
        <v>120</v>
      </c>
      <c r="J68" s="40">
        <f t="shared" si="6"/>
        <v>45</v>
      </c>
      <c r="K68" s="33">
        <f t="shared" si="7"/>
        <v>5400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5"/>
        <v>120</v>
      </c>
      <c r="J69" s="40">
        <f t="shared" si="6"/>
        <v>45</v>
      </c>
      <c r="K69" s="33">
        <f t="shared" si="7"/>
        <v>5400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5"/>
        <v>120</v>
      </c>
      <c r="J70" s="40">
        <f t="shared" si="6"/>
        <v>45</v>
      </c>
      <c r="K70" s="33">
        <f t="shared" si="7"/>
        <v>5400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5"/>
        <v>120</v>
      </c>
      <c r="J71" s="40">
        <f t="shared" si="6"/>
        <v>45</v>
      </c>
      <c r="K71" s="33">
        <f t="shared" si="7"/>
        <v>5400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5"/>
        <v>120</v>
      </c>
      <c r="J72" s="40">
        <f t="shared" si="6"/>
        <v>45</v>
      </c>
      <c r="K72" s="33">
        <f t="shared" si="7"/>
        <v>5400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5"/>
        <v>120</v>
      </c>
      <c r="J73" s="40">
        <f t="shared" si="6"/>
        <v>45</v>
      </c>
      <c r="K73" s="33">
        <f t="shared" si="7"/>
        <v>5400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5"/>
        <v>120</v>
      </c>
      <c r="J74" s="40">
        <f t="shared" si="6"/>
        <v>45</v>
      </c>
      <c r="K74" s="33">
        <f t="shared" si="7"/>
        <v>5400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5"/>
        <v>120</v>
      </c>
      <c r="J75" s="40">
        <f t="shared" si="6"/>
        <v>45</v>
      </c>
      <c r="K75" s="33">
        <f t="shared" si="7"/>
        <v>5400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5"/>
        <v>120</v>
      </c>
      <c r="J76" s="40">
        <f t="shared" si="6"/>
        <v>45</v>
      </c>
      <c r="K76" s="33">
        <f t="shared" si="7"/>
        <v>5400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5"/>
        <v>120</v>
      </c>
      <c r="J77" s="40">
        <f t="shared" si="6"/>
        <v>45</v>
      </c>
      <c r="K77" s="33">
        <f t="shared" si="7"/>
        <v>5400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5"/>
        <v>120</v>
      </c>
      <c r="J78" s="40">
        <f t="shared" si="6"/>
        <v>45</v>
      </c>
      <c r="K78" s="33">
        <f t="shared" si="7"/>
        <v>5400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5"/>
        <v>120</v>
      </c>
      <c r="J79" s="40">
        <f t="shared" si="6"/>
        <v>45</v>
      </c>
      <c r="K79" s="33">
        <f t="shared" si="7"/>
        <v>5400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5"/>
        <v>120</v>
      </c>
      <c r="J80" s="40">
        <f t="shared" si="6"/>
        <v>45</v>
      </c>
      <c r="K80" s="33">
        <f t="shared" si="7"/>
        <v>5400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5"/>
        <v>120</v>
      </c>
      <c r="J81" s="40">
        <f t="shared" si="6"/>
        <v>45</v>
      </c>
      <c r="K81" s="33">
        <f t="shared" si="7"/>
        <v>5400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5"/>
        <v>120</v>
      </c>
      <c r="J82" s="40">
        <f t="shared" si="6"/>
        <v>45</v>
      </c>
      <c r="K82" s="33">
        <f t="shared" si="7"/>
        <v>5400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5"/>
        <v>120</v>
      </c>
      <c r="J83" s="40">
        <f t="shared" si="6"/>
        <v>45</v>
      </c>
      <c r="K83" s="33">
        <f t="shared" si="7"/>
        <v>5400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5"/>
        <v>120</v>
      </c>
      <c r="J84" s="40">
        <f t="shared" si="6"/>
        <v>45</v>
      </c>
      <c r="K84" s="33">
        <f t="shared" si="7"/>
        <v>5400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5"/>
        <v>120</v>
      </c>
      <c r="J85" s="40">
        <f t="shared" si="6"/>
        <v>45</v>
      </c>
      <c r="K85" s="33">
        <f t="shared" si="7"/>
        <v>5400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5"/>
        <v>120</v>
      </c>
      <c r="J86" s="40">
        <f t="shared" si="6"/>
        <v>45</v>
      </c>
      <c r="K86" s="33">
        <f t="shared" si="7"/>
        <v>5400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5"/>
        <v>120</v>
      </c>
      <c r="J87" s="40">
        <f t="shared" si="6"/>
        <v>45</v>
      </c>
      <c r="K87" s="33">
        <f t="shared" si="7"/>
        <v>5400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5"/>
        <v>120</v>
      </c>
      <c r="J88" s="40">
        <f t="shared" si="6"/>
        <v>45</v>
      </c>
      <c r="K88" s="33">
        <f t="shared" si="7"/>
        <v>5400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5"/>
        <v>120</v>
      </c>
      <c r="J89" s="40">
        <f t="shared" si="6"/>
        <v>45</v>
      </c>
      <c r="K89" s="33">
        <f t="shared" si="7"/>
        <v>5400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5"/>
        <v>120</v>
      </c>
      <c r="J90" s="40">
        <f t="shared" si="6"/>
        <v>45</v>
      </c>
      <c r="K90" s="33">
        <f t="shared" si="7"/>
        <v>5400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5"/>
        <v>120</v>
      </c>
      <c r="J91" s="40">
        <f t="shared" si="6"/>
        <v>45</v>
      </c>
      <c r="K91" s="33">
        <f t="shared" si="7"/>
        <v>5400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5"/>
        <v>120</v>
      </c>
      <c r="J92" s="40">
        <f t="shared" si="6"/>
        <v>45</v>
      </c>
      <c r="K92" s="33">
        <f t="shared" si="7"/>
        <v>5400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5"/>
        <v>120</v>
      </c>
      <c r="J93" s="40">
        <f t="shared" si="6"/>
        <v>45</v>
      </c>
      <c r="K93" s="33">
        <f t="shared" si="7"/>
        <v>5400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5"/>
        <v>120</v>
      </c>
      <c r="J94" s="40">
        <f t="shared" si="6"/>
        <v>45</v>
      </c>
      <c r="K94" s="33">
        <f t="shared" si="7"/>
        <v>5400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5"/>
        <v>120</v>
      </c>
      <c r="J95" s="40">
        <f t="shared" si="6"/>
        <v>45</v>
      </c>
      <c r="K95" s="33">
        <f t="shared" si="7"/>
        <v>5400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5"/>
        <v>120</v>
      </c>
      <c r="J96" s="40">
        <f t="shared" si="6"/>
        <v>45</v>
      </c>
      <c r="K96" s="33">
        <f t="shared" si="7"/>
        <v>5400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5"/>
        <v>120</v>
      </c>
      <c r="J97" s="40">
        <f t="shared" si="6"/>
        <v>45</v>
      </c>
      <c r="K97" s="33">
        <f t="shared" si="7"/>
        <v>5400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5"/>
        <v>120</v>
      </c>
      <c r="J98" s="40">
        <f t="shared" si="6"/>
        <v>45</v>
      </c>
      <c r="K98" s="33">
        <f t="shared" si="7"/>
        <v>5400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5"/>
        <v>120</v>
      </c>
      <c r="J99" s="40">
        <f t="shared" si="6"/>
        <v>45</v>
      </c>
      <c r="K99" s="33">
        <f t="shared" si="7"/>
        <v>5400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5"/>
        <v>120</v>
      </c>
      <c r="J100" s="40">
        <f t="shared" si="6"/>
        <v>45</v>
      </c>
      <c r="K100" s="33">
        <f t="shared" si="7"/>
        <v>5400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5"/>
        <v>120</v>
      </c>
      <c r="J101" s="40">
        <f t="shared" si="6"/>
        <v>45</v>
      </c>
      <c r="K101" s="33">
        <f t="shared" si="7"/>
        <v>5400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5"/>
        <v>120</v>
      </c>
      <c r="J102" s="40">
        <f t="shared" si="6"/>
        <v>45</v>
      </c>
      <c r="K102" s="33">
        <f t="shared" si="7"/>
        <v>5400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5"/>
        <v>120</v>
      </c>
      <c r="J103" s="40">
        <f t="shared" si="6"/>
        <v>45</v>
      </c>
      <c r="K103" s="33">
        <f t="shared" si="7"/>
        <v>5400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5"/>
        <v>120</v>
      </c>
      <c r="J104" s="40">
        <f t="shared" si="6"/>
        <v>45</v>
      </c>
      <c r="K104" s="33">
        <f t="shared" si="7"/>
        <v>5400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5"/>
        <v>120</v>
      </c>
      <c r="J105" s="40">
        <f t="shared" si="6"/>
        <v>45</v>
      </c>
      <c r="K105" s="33">
        <f t="shared" si="7"/>
        <v>5400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5"/>
        <v>120</v>
      </c>
      <c r="J106" s="40">
        <f t="shared" si="6"/>
        <v>45</v>
      </c>
      <c r="K106" s="33">
        <f t="shared" si="7"/>
        <v>5400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5"/>
        <v>120</v>
      </c>
      <c r="J107" s="40">
        <f t="shared" si="6"/>
        <v>45</v>
      </c>
      <c r="K107" s="33">
        <f t="shared" si="7"/>
        <v>5400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5"/>
        <v>120</v>
      </c>
      <c r="J108" s="40">
        <f t="shared" si="6"/>
        <v>45</v>
      </c>
      <c r="K108" s="33">
        <f t="shared" si="7"/>
        <v>5400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5"/>
        <v>120</v>
      </c>
      <c r="J109" s="40">
        <f t="shared" si="6"/>
        <v>45</v>
      </c>
      <c r="K109" s="33">
        <f t="shared" si="7"/>
        <v>5400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5"/>
        <v>120</v>
      </c>
      <c r="J110" s="40">
        <f t="shared" si="6"/>
        <v>45</v>
      </c>
      <c r="K110" s="33">
        <f t="shared" si="7"/>
        <v>5400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ref="I111:I120" si="8">+I110+C111-F111</f>
        <v>120</v>
      </c>
      <c r="J111" s="40">
        <f t="shared" ref="J111:J120" si="9">ROUND(((K110+E111)-H111)/I111,2)</f>
        <v>45</v>
      </c>
      <c r="K111" s="33">
        <f t="shared" ref="K111:K120" si="10">ROUND(I111*J111,2)</f>
        <v>5400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8"/>
        <v>120</v>
      </c>
      <c r="J112" s="40">
        <f t="shared" si="9"/>
        <v>45</v>
      </c>
      <c r="K112" s="33">
        <f t="shared" si="10"/>
        <v>5400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8"/>
        <v>120</v>
      </c>
      <c r="J113" s="40">
        <f t="shared" si="9"/>
        <v>45</v>
      </c>
      <c r="K113" s="33">
        <f t="shared" si="10"/>
        <v>5400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8"/>
        <v>120</v>
      </c>
      <c r="J114" s="40">
        <f t="shared" si="9"/>
        <v>45</v>
      </c>
      <c r="K114" s="33">
        <f t="shared" si="10"/>
        <v>5400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8"/>
        <v>120</v>
      </c>
      <c r="J115" s="40">
        <f t="shared" si="9"/>
        <v>45</v>
      </c>
      <c r="K115" s="33">
        <f t="shared" si="10"/>
        <v>5400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8"/>
        <v>120</v>
      </c>
      <c r="J116" s="40">
        <f t="shared" si="9"/>
        <v>45</v>
      </c>
      <c r="K116" s="33">
        <f t="shared" si="10"/>
        <v>5400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8"/>
        <v>120</v>
      </c>
      <c r="J117" s="40">
        <f t="shared" si="9"/>
        <v>45</v>
      </c>
      <c r="K117" s="33">
        <f t="shared" si="10"/>
        <v>5400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8"/>
        <v>120</v>
      </c>
      <c r="J118" s="40">
        <f t="shared" si="9"/>
        <v>45</v>
      </c>
      <c r="K118" s="33">
        <f t="shared" si="10"/>
        <v>5400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8"/>
        <v>120</v>
      </c>
      <c r="J119" s="40">
        <f t="shared" si="9"/>
        <v>45</v>
      </c>
      <c r="K119" s="33">
        <f t="shared" si="10"/>
        <v>5400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8"/>
        <v>120</v>
      </c>
      <c r="J120" s="40">
        <f t="shared" si="9"/>
        <v>45</v>
      </c>
      <c r="K120" s="33">
        <f t="shared" si="10"/>
        <v>5400</v>
      </c>
      <c r="L120" s="34"/>
    </row>
  </sheetData>
  <mergeCells count="24"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tabColor rgb="FF7030A0"/>
    <pageSetUpPr fitToPage="1"/>
  </sheetPr>
  <dimension ref="A1:M120"/>
  <sheetViews>
    <sheetView topLeftCell="A14" zoomScaleNormal="100" zoomScaleSheetLayoutView="100" workbookViewId="0">
      <selection activeCell="M16" sqref="M1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7.710937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229</v>
      </c>
      <c r="F8" s="10"/>
      <c r="G8" s="10"/>
      <c r="H8" s="38"/>
      <c r="I8" s="9" t="s">
        <v>7</v>
      </c>
      <c r="J8" s="10"/>
      <c r="K8" s="10" t="s">
        <v>232</v>
      </c>
      <c r="L8" s="11"/>
    </row>
    <row r="9" spans="1:13" ht="15" customHeight="1">
      <c r="A9" s="12" t="s">
        <v>9</v>
      </c>
      <c r="D9" s="10" t="s">
        <v>230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11</v>
      </c>
      <c r="J14" s="25">
        <v>161.9</v>
      </c>
      <c r="K14" s="21">
        <f>J14*I14</f>
        <v>1780.9</v>
      </c>
      <c r="L14" s="26"/>
    </row>
    <row r="15" spans="1:13" ht="17.100000000000001" customHeight="1">
      <c r="A15" s="17">
        <v>45488</v>
      </c>
      <c r="B15" s="70" t="s">
        <v>605</v>
      </c>
      <c r="C15" s="28"/>
      <c r="D15" s="29"/>
      <c r="E15" s="21"/>
      <c r="F15" s="30">
        <v>6</v>
      </c>
      <c r="G15" s="31">
        <f>J14</f>
        <v>161.9</v>
      </c>
      <c r="H15" s="21">
        <f>G15*F15</f>
        <v>971.40000000000009</v>
      </c>
      <c r="I15" s="32">
        <f>+I14+C15-F15</f>
        <v>5</v>
      </c>
      <c r="J15" s="40">
        <f>ROUND(((K14+E15)-H15)/I15,2)</f>
        <v>161.9</v>
      </c>
      <c r="K15" s="33">
        <f>ROUND(I15*J15,2)</f>
        <v>809.5</v>
      </c>
      <c r="L15" s="34"/>
      <c r="M15" s="1" t="s">
        <v>1071</v>
      </c>
    </row>
    <row r="16" spans="1:13" ht="17.100000000000001" customHeight="1">
      <c r="A16" s="17">
        <v>45490</v>
      </c>
      <c r="B16" s="70" t="s">
        <v>605</v>
      </c>
      <c r="C16" s="28"/>
      <c r="D16" s="29"/>
      <c r="E16" s="21"/>
      <c r="F16" s="30">
        <v>1</v>
      </c>
      <c r="G16" s="31">
        <f>J15</f>
        <v>161.9</v>
      </c>
      <c r="H16" s="21">
        <f>G16*F16</f>
        <v>161.9</v>
      </c>
      <c r="I16" s="32">
        <f t="shared" ref="I16:I79" si="0">+I15+C16-F16</f>
        <v>4</v>
      </c>
      <c r="J16" s="40">
        <f t="shared" ref="J16:J79" si="1">ROUND(((K15+E16)-H16)/I16,2)</f>
        <v>161.9</v>
      </c>
      <c r="K16" s="33">
        <f t="shared" ref="K16:K79" si="2">ROUND(I16*J16,2)</f>
        <v>647.6</v>
      </c>
      <c r="L16" s="34"/>
      <c r="M16" s="1" t="s">
        <v>1080</v>
      </c>
    </row>
    <row r="17" spans="1:12" ht="17.100000000000001" customHeight="1">
      <c r="A17" s="17"/>
      <c r="B17" s="73"/>
      <c r="C17" s="28"/>
      <c r="D17" s="29"/>
      <c r="E17" s="21"/>
      <c r="F17" s="30"/>
      <c r="G17" s="31"/>
      <c r="H17" s="21"/>
      <c r="I17" s="32">
        <f t="shared" si="0"/>
        <v>4</v>
      </c>
      <c r="J17" s="40">
        <f t="shared" si="1"/>
        <v>161.9</v>
      </c>
      <c r="K17" s="33">
        <f t="shared" si="2"/>
        <v>647.6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/>
      <c r="H18" s="21"/>
      <c r="I18" s="32">
        <f t="shared" si="0"/>
        <v>4</v>
      </c>
      <c r="J18" s="40">
        <f t="shared" si="1"/>
        <v>161.9</v>
      </c>
      <c r="K18" s="33">
        <f t="shared" si="2"/>
        <v>647.6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>
        <f t="shared" si="0"/>
        <v>4</v>
      </c>
      <c r="J19" s="40">
        <f t="shared" si="1"/>
        <v>161.9</v>
      </c>
      <c r="K19" s="33">
        <f t="shared" si="2"/>
        <v>647.6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31"/>
      <c r="H20" s="21"/>
      <c r="I20" s="32">
        <f t="shared" si="0"/>
        <v>4</v>
      </c>
      <c r="J20" s="40">
        <f t="shared" si="1"/>
        <v>161.9</v>
      </c>
      <c r="K20" s="33">
        <f t="shared" si="2"/>
        <v>647.6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/>
      <c r="H21" s="21"/>
      <c r="I21" s="32">
        <f t="shared" si="0"/>
        <v>4</v>
      </c>
      <c r="J21" s="40">
        <f t="shared" si="1"/>
        <v>161.9</v>
      </c>
      <c r="K21" s="33">
        <f t="shared" si="2"/>
        <v>647.6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/>
      <c r="H22" s="21"/>
      <c r="I22" s="32">
        <f t="shared" si="0"/>
        <v>4</v>
      </c>
      <c r="J22" s="40">
        <f t="shared" si="1"/>
        <v>161.9</v>
      </c>
      <c r="K22" s="33">
        <f t="shared" si="2"/>
        <v>647.6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/>
      <c r="H23" s="21"/>
      <c r="I23" s="32">
        <f t="shared" si="0"/>
        <v>4</v>
      </c>
      <c r="J23" s="40">
        <f t="shared" si="1"/>
        <v>161.9</v>
      </c>
      <c r="K23" s="33">
        <f t="shared" si="2"/>
        <v>647.6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/>
      <c r="H24" s="21"/>
      <c r="I24" s="32">
        <f t="shared" si="0"/>
        <v>4</v>
      </c>
      <c r="J24" s="40">
        <f t="shared" si="1"/>
        <v>161.9</v>
      </c>
      <c r="K24" s="33">
        <f t="shared" si="2"/>
        <v>647.6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>
        <f t="shared" si="0"/>
        <v>4</v>
      </c>
      <c r="J25" s="40">
        <f t="shared" si="1"/>
        <v>161.9</v>
      </c>
      <c r="K25" s="33">
        <f t="shared" si="2"/>
        <v>647.6</v>
      </c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0"/>
        <v>4</v>
      </c>
      <c r="J26" s="40">
        <f t="shared" si="1"/>
        <v>161.9</v>
      </c>
      <c r="K26" s="33">
        <f t="shared" si="2"/>
        <v>647.6</v>
      </c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0"/>
        <v>4</v>
      </c>
      <c r="J27" s="40">
        <f t="shared" si="1"/>
        <v>161.9</v>
      </c>
      <c r="K27" s="33">
        <f t="shared" si="2"/>
        <v>647.6</v>
      </c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0"/>
        <v>4</v>
      </c>
      <c r="J28" s="40">
        <f t="shared" si="1"/>
        <v>161.9</v>
      </c>
      <c r="K28" s="33">
        <f t="shared" si="2"/>
        <v>647.6</v>
      </c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0"/>
        <v>4</v>
      </c>
      <c r="J29" s="40">
        <f t="shared" si="1"/>
        <v>161.9</v>
      </c>
      <c r="K29" s="33">
        <f t="shared" si="2"/>
        <v>647.6</v>
      </c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0"/>
        <v>4</v>
      </c>
      <c r="J30" s="40">
        <f t="shared" si="1"/>
        <v>161.9</v>
      </c>
      <c r="K30" s="33">
        <f t="shared" si="2"/>
        <v>647.6</v>
      </c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0"/>
        <v>4</v>
      </c>
      <c r="J31" s="40">
        <f t="shared" si="1"/>
        <v>161.9</v>
      </c>
      <c r="K31" s="33">
        <f t="shared" si="2"/>
        <v>647.6</v>
      </c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0"/>
        <v>4</v>
      </c>
      <c r="J32" s="40">
        <f t="shared" si="1"/>
        <v>161.9</v>
      </c>
      <c r="K32" s="33">
        <f t="shared" si="2"/>
        <v>647.6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0"/>
        <v>4</v>
      </c>
      <c r="J33" s="40">
        <f t="shared" si="1"/>
        <v>161.9</v>
      </c>
      <c r="K33" s="33">
        <f t="shared" si="2"/>
        <v>647.6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0"/>
        <v>4</v>
      </c>
      <c r="J34" s="40">
        <f t="shared" si="1"/>
        <v>161.9</v>
      </c>
      <c r="K34" s="33">
        <f t="shared" si="2"/>
        <v>647.6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0"/>
        <v>4</v>
      </c>
      <c r="J35" s="40">
        <f t="shared" si="1"/>
        <v>161.9</v>
      </c>
      <c r="K35" s="33">
        <f t="shared" si="2"/>
        <v>647.6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0"/>
        <v>4</v>
      </c>
      <c r="J36" s="40">
        <f t="shared" si="1"/>
        <v>161.9</v>
      </c>
      <c r="K36" s="33">
        <f t="shared" si="2"/>
        <v>647.6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0"/>
        <v>4</v>
      </c>
      <c r="J37" s="40">
        <f t="shared" si="1"/>
        <v>161.9</v>
      </c>
      <c r="K37" s="33">
        <f t="shared" si="2"/>
        <v>647.6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0"/>
        <v>4</v>
      </c>
      <c r="J38" s="40">
        <f t="shared" si="1"/>
        <v>161.9</v>
      </c>
      <c r="K38" s="33">
        <f t="shared" si="2"/>
        <v>647.6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0"/>
        <v>4</v>
      </c>
      <c r="J39" s="40">
        <f t="shared" si="1"/>
        <v>161.9</v>
      </c>
      <c r="K39" s="33">
        <f t="shared" si="2"/>
        <v>647.6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0"/>
        <v>4</v>
      </c>
      <c r="J40" s="40">
        <f t="shared" si="1"/>
        <v>161.9</v>
      </c>
      <c r="K40" s="33">
        <f t="shared" si="2"/>
        <v>647.6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0"/>
        <v>4</v>
      </c>
      <c r="J41" s="40">
        <f t="shared" si="1"/>
        <v>161.9</v>
      </c>
      <c r="K41" s="33">
        <f t="shared" si="2"/>
        <v>647.6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0"/>
        <v>4</v>
      </c>
      <c r="J42" s="40">
        <f t="shared" si="1"/>
        <v>161.9</v>
      </c>
      <c r="K42" s="33">
        <f t="shared" si="2"/>
        <v>647.6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0"/>
        <v>4</v>
      </c>
      <c r="J43" s="40">
        <f t="shared" si="1"/>
        <v>161.9</v>
      </c>
      <c r="K43" s="33">
        <f t="shared" si="2"/>
        <v>647.6</v>
      </c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32">
        <f t="shared" si="0"/>
        <v>4</v>
      </c>
      <c r="J44" s="40">
        <f t="shared" si="1"/>
        <v>161.9</v>
      </c>
      <c r="K44" s="33">
        <f t="shared" si="2"/>
        <v>647.6</v>
      </c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32">
        <f t="shared" si="0"/>
        <v>4</v>
      </c>
      <c r="J45" s="40">
        <f t="shared" si="1"/>
        <v>161.9</v>
      </c>
      <c r="K45" s="33">
        <f t="shared" si="2"/>
        <v>647.6</v>
      </c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0"/>
        <v>4</v>
      </c>
      <c r="J46" s="40">
        <f t="shared" si="1"/>
        <v>161.9</v>
      </c>
      <c r="K46" s="33">
        <f t="shared" si="2"/>
        <v>647.6</v>
      </c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0"/>
        <v>4</v>
      </c>
      <c r="J47" s="40">
        <f t="shared" si="1"/>
        <v>161.9</v>
      </c>
      <c r="K47" s="33">
        <f t="shared" si="2"/>
        <v>647.6</v>
      </c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0"/>
        <v>4</v>
      </c>
      <c r="J48" s="40">
        <f t="shared" si="1"/>
        <v>161.9</v>
      </c>
      <c r="K48" s="33">
        <f t="shared" si="2"/>
        <v>647.6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0"/>
        <v>4</v>
      </c>
      <c r="J49" s="40">
        <f t="shared" si="1"/>
        <v>161.9</v>
      </c>
      <c r="K49" s="33">
        <f t="shared" si="2"/>
        <v>647.6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0"/>
        <v>4</v>
      </c>
      <c r="J50" s="40">
        <f t="shared" si="1"/>
        <v>161.9</v>
      </c>
      <c r="K50" s="33">
        <f t="shared" si="2"/>
        <v>647.6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0"/>
        <v>4</v>
      </c>
      <c r="J51" s="40">
        <f t="shared" si="1"/>
        <v>161.9</v>
      </c>
      <c r="K51" s="33">
        <f t="shared" si="2"/>
        <v>647.6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0"/>
        <v>4</v>
      </c>
      <c r="J52" s="40">
        <f t="shared" si="1"/>
        <v>161.9</v>
      </c>
      <c r="K52" s="33">
        <f t="shared" si="2"/>
        <v>647.6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0"/>
        <v>4</v>
      </c>
      <c r="J53" s="40">
        <f t="shared" si="1"/>
        <v>161.9</v>
      </c>
      <c r="K53" s="33">
        <f t="shared" si="2"/>
        <v>647.6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0"/>
        <v>4</v>
      </c>
      <c r="J54" s="40">
        <f t="shared" si="1"/>
        <v>161.9</v>
      </c>
      <c r="K54" s="33">
        <f t="shared" si="2"/>
        <v>647.6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0"/>
        <v>4</v>
      </c>
      <c r="J55" s="40">
        <f t="shared" si="1"/>
        <v>161.9</v>
      </c>
      <c r="K55" s="33">
        <f t="shared" si="2"/>
        <v>647.6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0"/>
        <v>4</v>
      </c>
      <c r="J56" s="40">
        <f t="shared" si="1"/>
        <v>161.9</v>
      </c>
      <c r="K56" s="33">
        <f t="shared" si="2"/>
        <v>647.6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0"/>
        <v>4</v>
      </c>
      <c r="J57" s="40">
        <f t="shared" si="1"/>
        <v>161.9</v>
      </c>
      <c r="K57" s="33">
        <f t="shared" si="2"/>
        <v>647.6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0"/>
        <v>4</v>
      </c>
      <c r="J58" s="40">
        <f t="shared" si="1"/>
        <v>161.9</v>
      </c>
      <c r="K58" s="33">
        <f t="shared" si="2"/>
        <v>647.6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0"/>
        <v>4</v>
      </c>
      <c r="J59" s="40">
        <f t="shared" si="1"/>
        <v>161.9</v>
      </c>
      <c r="K59" s="33">
        <f t="shared" si="2"/>
        <v>647.6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0"/>
        <v>4</v>
      </c>
      <c r="J60" s="40">
        <f t="shared" si="1"/>
        <v>161.9</v>
      </c>
      <c r="K60" s="33">
        <f t="shared" si="2"/>
        <v>647.6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0"/>
        <v>4</v>
      </c>
      <c r="J61" s="40">
        <f t="shared" si="1"/>
        <v>161.9</v>
      </c>
      <c r="K61" s="33">
        <f t="shared" si="2"/>
        <v>647.6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0"/>
        <v>4</v>
      </c>
      <c r="J62" s="40">
        <f t="shared" si="1"/>
        <v>161.9</v>
      </c>
      <c r="K62" s="33">
        <f t="shared" si="2"/>
        <v>647.6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0"/>
        <v>4</v>
      </c>
      <c r="J63" s="40">
        <f t="shared" si="1"/>
        <v>161.9</v>
      </c>
      <c r="K63" s="33">
        <f t="shared" si="2"/>
        <v>647.6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0"/>
        <v>4</v>
      </c>
      <c r="J64" s="40">
        <f t="shared" si="1"/>
        <v>161.9</v>
      </c>
      <c r="K64" s="33">
        <f t="shared" si="2"/>
        <v>647.6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0"/>
        <v>4</v>
      </c>
      <c r="J65" s="40">
        <f t="shared" si="1"/>
        <v>161.9</v>
      </c>
      <c r="K65" s="33">
        <f t="shared" si="2"/>
        <v>647.6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0"/>
        <v>4</v>
      </c>
      <c r="J66" s="40">
        <f t="shared" si="1"/>
        <v>161.9</v>
      </c>
      <c r="K66" s="33">
        <f t="shared" si="2"/>
        <v>647.6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0"/>
        <v>4</v>
      </c>
      <c r="J67" s="40">
        <f t="shared" si="1"/>
        <v>161.9</v>
      </c>
      <c r="K67" s="33">
        <f t="shared" si="2"/>
        <v>647.6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0"/>
        <v>4</v>
      </c>
      <c r="J68" s="40">
        <f t="shared" si="1"/>
        <v>161.9</v>
      </c>
      <c r="K68" s="33">
        <f t="shared" si="2"/>
        <v>647.6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0"/>
        <v>4</v>
      </c>
      <c r="J69" s="40">
        <f t="shared" si="1"/>
        <v>161.9</v>
      </c>
      <c r="K69" s="33">
        <f t="shared" si="2"/>
        <v>647.6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0"/>
        <v>4</v>
      </c>
      <c r="J70" s="40">
        <f t="shared" si="1"/>
        <v>161.9</v>
      </c>
      <c r="K70" s="33">
        <f t="shared" si="2"/>
        <v>647.6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0"/>
        <v>4</v>
      </c>
      <c r="J71" s="40">
        <f t="shared" si="1"/>
        <v>161.9</v>
      </c>
      <c r="K71" s="33">
        <f t="shared" si="2"/>
        <v>647.6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0"/>
        <v>4</v>
      </c>
      <c r="J72" s="40">
        <f t="shared" si="1"/>
        <v>161.9</v>
      </c>
      <c r="K72" s="33">
        <f t="shared" si="2"/>
        <v>647.6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0"/>
        <v>4</v>
      </c>
      <c r="J73" s="40">
        <f t="shared" si="1"/>
        <v>161.9</v>
      </c>
      <c r="K73" s="33">
        <f t="shared" si="2"/>
        <v>647.6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0"/>
        <v>4</v>
      </c>
      <c r="J74" s="40">
        <f t="shared" si="1"/>
        <v>161.9</v>
      </c>
      <c r="K74" s="33">
        <f t="shared" si="2"/>
        <v>647.6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0"/>
        <v>4</v>
      </c>
      <c r="J75" s="40">
        <f t="shared" si="1"/>
        <v>161.9</v>
      </c>
      <c r="K75" s="33">
        <f t="shared" si="2"/>
        <v>647.6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0"/>
        <v>4</v>
      </c>
      <c r="J76" s="40">
        <f t="shared" si="1"/>
        <v>161.9</v>
      </c>
      <c r="K76" s="33">
        <f t="shared" si="2"/>
        <v>647.6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0"/>
        <v>4</v>
      </c>
      <c r="J77" s="40">
        <f t="shared" si="1"/>
        <v>161.9</v>
      </c>
      <c r="K77" s="33">
        <f t="shared" si="2"/>
        <v>647.6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0"/>
        <v>4</v>
      </c>
      <c r="J78" s="40">
        <f t="shared" si="1"/>
        <v>161.9</v>
      </c>
      <c r="K78" s="33">
        <f t="shared" si="2"/>
        <v>647.6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0"/>
        <v>4</v>
      </c>
      <c r="J79" s="40">
        <f t="shared" si="1"/>
        <v>161.9</v>
      </c>
      <c r="K79" s="33">
        <f t="shared" si="2"/>
        <v>647.6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ref="I80:I120" si="3">+I79+C80-F80</f>
        <v>4</v>
      </c>
      <c r="J80" s="40">
        <f t="shared" ref="J80:J120" si="4">ROUND(((K79+E80)-H80)/I80,2)</f>
        <v>161.9</v>
      </c>
      <c r="K80" s="33">
        <f t="shared" ref="K80:K120" si="5">ROUND(I80*J80,2)</f>
        <v>647.6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3"/>
        <v>4</v>
      </c>
      <c r="J81" s="40">
        <f t="shared" si="4"/>
        <v>161.9</v>
      </c>
      <c r="K81" s="33">
        <f t="shared" si="5"/>
        <v>647.6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3"/>
        <v>4</v>
      </c>
      <c r="J82" s="40">
        <f t="shared" si="4"/>
        <v>161.9</v>
      </c>
      <c r="K82" s="33">
        <f t="shared" si="5"/>
        <v>647.6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3"/>
        <v>4</v>
      </c>
      <c r="J83" s="40">
        <f t="shared" si="4"/>
        <v>161.9</v>
      </c>
      <c r="K83" s="33">
        <f t="shared" si="5"/>
        <v>647.6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3"/>
        <v>4</v>
      </c>
      <c r="J84" s="40">
        <f t="shared" si="4"/>
        <v>161.9</v>
      </c>
      <c r="K84" s="33">
        <f t="shared" si="5"/>
        <v>647.6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3"/>
        <v>4</v>
      </c>
      <c r="J85" s="40">
        <f t="shared" si="4"/>
        <v>161.9</v>
      </c>
      <c r="K85" s="33">
        <f t="shared" si="5"/>
        <v>647.6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3"/>
        <v>4</v>
      </c>
      <c r="J86" s="40">
        <f t="shared" si="4"/>
        <v>161.9</v>
      </c>
      <c r="K86" s="33">
        <f t="shared" si="5"/>
        <v>647.6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3"/>
        <v>4</v>
      </c>
      <c r="J87" s="40">
        <f t="shared" si="4"/>
        <v>161.9</v>
      </c>
      <c r="K87" s="33">
        <f t="shared" si="5"/>
        <v>647.6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3"/>
        <v>4</v>
      </c>
      <c r="J88" s="40">
        <f t="shared" si="4"/>
        <v>161.9</v>
      </c>
      <c r="K88" s="33">
        <f t="shared" si="5"/>
        <v>647.6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3"/>
        <v>4</v>
      </c>
      <c r="J89" s="40">
        <f t="shared" si="4"/>
        <v>161.9</v>
      </c>
      <c r="K89" s="33">
        <f t="shared" si="5"/>
        <v>647.6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3"/>
        <v>4</v>
      </c>
      <c r="J90" s="40">
        <f t="shared" si="4"/>
        <v>161.9</v>
      </c>
      <c r="K90" s="33">
        <f t="shared" si="5"/>
        <v>647.6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3"/>
        <v>4</v>
      </c>
      <c r="J91" s="40">
        <f t="shared" si="4"/>
        <v>161.9</v>
      </c>
      <c r="K91" s="33">
        <f t="shared" si="5"/>
        <v>647.6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3"/>
        <v>4</v>
      </c>
      <c r="J92" s="40">
        <f t="shared" si="4"/>
        <v>161.9</v>
      </c>
      <c r="K92" s="33">
        <f t="shared" si="5"/>
        <v>647.6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3"/>
        <v>4</v>
      </c>
      <c r="J93" s="40">
        <f t="shared" si="4"/>
        <v>161.9</v>
      </c>
      <c r="K93" s="33">
        <f t="shared" si="5"/>
        <v>647.6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3"/>
        <v>4</v>
      </c>
      <c r="J94" s="40">
        <f t="shared" si="4"/>
        <v>161.9</v>
      </c>
      <c r="K94" s="33">
        <f t="shared" si="5"/>
        <v>647.6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3"/>
        <v>4</v>
      </c>
      <c r="J95" s="40">
        <f t="shared" si="4"/>
        <v>161.9</v>
      </c>
      <c r="K95" s="33">
        <f t="shared" si="5"/>
        <v>647.6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3"/>
        <v>4</v>
      </c>
      <c r="J96" s="40">
        <f t="shared" si="4"/>
        <v>161.9</v>
      </c>
      <c r="K96" s="33">
        <f t="shared" si="5"/>
        <v>647.6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3"/>
        <v>4</v>
      </c>
      <c r="J97" s="40">
        <f t="shared" si="4"/>
        <v>161.9</v>
      </c>
      <c r="K97" s="33">
        <f t="shared" si="5"/>
        <v>647.6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3"/>
        <v>4</v>
      </c>
      <c r="J98" s="40">
        <f t="shared" si="4"/>
        <v>161.9</v>
      </c>
      <c r="K98" s="33">
        <f t="shared" si="5"/>
        <v>647.6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3"/>
        <v>4</v>
      </c>
      <c r="J99" s="40">
        <f t="shared" si="4"/>
        <v>161.9</v>
      </c>
      <c r="K99" s="33">
        <f t="shared" si="5"/>
        <v>647.6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3"/>
        <v>4</v>
      </c>
      <c r="J100" s="40">
        <f t="shared" si="4"/>
        <v>161.9</v>
      </c>
      <c r="K100" s="33">
        <f t="shared" si="5"/>
        <v>647.6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3"/>
        <v>4</v>
      </c>
      <c r="J101" s="40">
        <f t="shared" si="4"/>
        <v>161.9</v>
      </c>
      <c r="K101" s="33">
        <f t="shared" si="5"/>
        <v>647.6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3"/>
        <v>4</v>
      </c>
      <c r="J102" s="40">
        <f t="shared" si="4"/>
        <v>161.9</v>
      </c>
      <c r="K102" s="33">
        <f t="shared" si="5"/>
        <v>647.6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3"/>
        <v>4</v>
      </c>
      <c r="J103" s="40">
        <f t="shared" si="4"/>
        <v>161.9</v>
      </c>
      <c r="K103" s="33">
        <f t="shared" si="5"/>
        <v>647.6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3"/>
        <v>4</v>
      </c>
      <c r="J104" s="40">
        <f t="shared" si="4"/>
        <v>161.9</v>
      </c>
      <c r="K104" s="33">
        <f t="shared" si="5"/>
        <v>647.6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3"/>
        <v>4</v>
      </c>
      <c r="J105" s="40">
        <f t="shared" si="4"/>
        <v>161.9</v>
      </c>
      <c r="K105" s="33">
        <f t="shared" si="5"/>
        <v>647.6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3"/>
        <v>4</v>
      </c>
      <c r="J106" s="40">
        <f t="shared" si="4"/>
        <v>161.9</v>
      </c>
      <c r="K106" s="33">
        <f t="shared" si="5"/>
        <v>647.6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3"/>
        <v>4</v>
      </c>
      <c r="J107" s="40">
        <f t="shared" si="4"/>
        <v>161.9</v>
      </c>
      <c r="K107" s="33">
        <f t="shared" si="5"/>
        <v>647.6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3"/>
        <v>4</v>
      </c>
      <c r="J108" s="40">
        <f t="shared" si="4"/>
        <v>161.9</v>
      </c>
      <c r="K108" s="33">
        <f t="shared" si="5"/>
        <v>647.6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3"/>
        <v>4</v>
      </c>
      <c r="J109" s="40">
        <f t="shared" si="4"/>
        <v>161.9</v>
      </c>
      <c r="K109" s="33">
        <f t="shared" si="5"/>
        <v>647.6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3"/>
        <v>4</v>
      </c>
      <c r="J110" s="40">
        <f t="shared" si="4"/>
        <v>161.9</v>
      </c>
      <c r="K110" s="33">
        <f t="shared" si="5"/>
        <v>647.6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3"/>
        <v>4</v>
      </c>
      <c r="J111" s="40">
        <f t="shared" si="4"/>
        <v>161.9</v>
      </c>
      <c r="K111" s="33">
        <f t="shared" si="5"/>
        <v>647.6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3"/>
        <v>4</v>
      </c>
      <c r="J112" s="40">
        <f t="shared" si="4"/>
        <v>161.9</v>
      </c>
      <c r="K112" s="33">
        <f t="shared" si="5"/>
        <v>647.6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3"/>
        <v>4</v>
      </c>
      <c r="J113" s="40">
        <f t="shared" si="4"/>
        <v>161.9</v>
      </c>
      <c r="K113" s="33">
        <f t="shared" si="5"/>
        <v>647.6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3"/>
        <v>4</v>
      </c>
      <c r="J114" s="40">
        <f t="shared" si="4"/>
        <v>161.9</v>
      </c>
      <c r="K114" s="33">
        <f t="shared" si="5"/>
        <v>647.6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3"/>
        <v>4</v>
      </c>
      <c r="J115" s="40">
        <f t="shared" si="4"/>
        <v>161.9</v>
      </c>
      <c r="K115" s="33">
        <f t="shared" si="5"/>
        <v>647.6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3"/>
        <v>4</v>
      </c>
      <c r="J116" s="40">
        <f t="shared" si="4"/>
        <v>161.9</v>
      </c>
      <c r="K116" s="33">
        <f t="shared" si="5"/>
        <v>647.6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3"/>
        <v>4</v>
      </c>
      <c r="J117" s="40">
        <f t="shared" si="4"/>
        <v>161.9</v>
      </c>
      <c r="K117" s="33">
        <f t="shared" si="5"/>
        <v>647.6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3"/>
        <v>4</v>
      </c>
      <c r="J118" s="40">
        <f t="shared" si="4"/>
        <v>161.9</v>
      </c>
      <c r="K118" s="33">
        <f t="shared" si="5"/>
        <v>647.6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3"/>
        <v>4</v>
      </c>
      <c r="J119" s="40">
        <f t="shared" si="4"/>
        <v>161.9</v>
      </c>
      <c r="K119" s="33">
        <f t="shared" si="5"/>
        <v>647.6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3"/>
        <v>4</v>
      </c>
      <c r="J120" s="40">
        <f t="shared" si="4"/>
        <v>161.9</v>
      </c>
      <c r="K120" s="33">
        <f t="shared" si="5"/>
        <v>647.6</v>
      </c>
      <c r="L120" s="34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>
    <tabColor rgb="FF7030A0"/>
    <pageSetUpPr fitToPage="1"/>
  </sheetPr>
  <dimension ref="A1:M120"/>
  <sheetViews>
    <sheetView zoomScaleNormal="100" zoomScaleSheetLayoutView="100" workbookViewId="0">
      <selection activeCell="K39" sqref="K3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710937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229</v>
      </c>
      <c r="F8" s="10"/>
      <c r="G8" s="10"/>
      <c r="H8" s="38"/>
      <c r="I8" s="9" t="s">
        <v>7</v>
      </c>
      <c r="J8" s="10"/>
      <c r="K8" s="10" t="s">
        <v>234</v>
      </c>
      <c r="L8" s="11"/>
    </row>
    <row r="9" spans="1:13" ht="15" customHeight="1">
      <c r="A9" s="12" t="s">
        <v>9</v>
      </c>
      <c r="D9" s="10" t="s">
        <v>233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45356</v>
      </c>
      <c r="B15" s="36" t="s">
        <v>720</v>
      </c>
      <c r="C15" s="28">
        <v>40</v>
      </c>
      <c r="D15" s="29">
        <v>170</v>
      </c>
      <c r="E15" s="21">
        <f>C15*D15</f>
        <v>6800</v>
      </c>
      <c r="F15" s="30"/>
      <c r="G15" s="31">
        <f>J14</f>
        <v>0</v>
      </c>
      <c r="H15" s="21">
        <f>G15*F15</f>
        <v>0</v>
      </c>
      <c r="I15" s="32">
        <f>+I14+C15-F15</f>
        <v>40</v>
      </c>
      <c r="J15" s="40">
        <f>ROUND(((K14+E15)-H15)/I15,2)</f>
        <v>170</v>
      </c>
      <c r="K15" s="33">
        <f>ROUND(I15*J15,2)</f>
        <v>6800</v>
      </c>
      <c r="L15" s="34"/>
    </row>
    <row r="16" spans="1:13" ht="17.100000000000001" customHeight="1">
      <c r="A16" s="194">
        <v>45371</v>
      </c>
      <c r="B16" s="207" t="s">
        <v>618</v>
      </c>
      <c r="C16" s="196"/>
      <c r="D16" s="197"/>
      <c r="E16" s="198"/>
      <c r="F16" s="199">
        <v>2</v>
      </c>
      <c r="G16" s="208">
        <f>J15</f>
        <v>170</v>
      </c>
      <c r="H16" s="198">
        <f>G16*F16</f>
        <v>340</v>
      </c>
      <c r="I16" s="201">
        <f>+I15+C16-F16</f>
        <v>38</v>
      </c>
      <c r="J16" s="202">
        <f>ROUND(((K15+E16)-H16)/I16,2)</f>
        <v>170</v>
      </c>
      <c r="K16" s="203">
        <f>ROUND(I16*J16,2)</f>
        <v>6460</v>
      </c>
      <c r="L16" s="204"/>
      <c r="M16" s="218" t="s">
        <v>765</v>
      </c>
    </row>
    <row r="17" spans="1:13" ht="17.100000000000001" customHeight="1">
      <c r="A17" s="300">
        <v>45428</v>
      </c>
      <c r="B17" s="301" t="s">
        <v>618</v>
      </c>
      <c r="C17" s="302"/>
      <c r="D17" s="303"/>
      <c r="E17" s="304"/>
      <c r="F17" s="305">
        <v>2</v>
      </c>
      <c r="G17" s="306">
        <f>J16</f>
        <v>170</v>
      </c>
      <c r="H17" s="304">
        <f>G17*F17</f>
        <v>340</v>
      </c>
      <c r="I17" s="307">
        <f>+I16+C17-F17</f>
        <v>36</v>
      </c>
      <c r="J17" s="308">
        <f>ROUND(((K16+E17)-H17)/I17,2)</f>
        <v>170</v>
      </c>
      <c r="K17" s="304">
        <f>ROUND(I17*J17,2)</f>
        <v>6120</v>
      </c>
      <c r="L17" s="309"/>
      <c r="M17" s="327" t="s">
        <v>934</v>
      </c>
    </row>
    <row r="18" spans="1:13" ht="17.100000000000001" customHeight="1">
      <c r="A18" s="17">
        <v>45490</v>
      </c>
      <c r="B18" s="58" t="s">
        <v>605</v>
      </c>
      <c r="C18" s="19"/>
      <c r="D18" s="20"/>
      <c r="E18" s="21"/>
      <c r="F18" s="22">
        <v>11</v>
      </c>
      <c r="G18" s="23">
        <f>J17</f>
        <v>170</v>
      </c>
      <c r="H18" s="21">
        <f>G18*F18</f>
        <v>1870</v>
      </c>
      <c r="I18" s="24">
        <f>+I17+C18-F18</f>
        <v>25</v>
      </c>
      <c r="J18" s="174">
        <f>ROUND(((K17+E18)-H18)/I18,2)</f>
        <v>170</v>
      </c>
      <c r="K18" s="21">
        <f>ROUND(I18*J18,2)</f>
        <v>4250</v>
      </c>
      <c r="L18" s="26"/>
      <c r="M18" s="1" t="s">
        <v>1079</v>
      </c>
    </row>
    <row r="19" spans="1:13" ht="17.100000000000001" customHeight="1">
      <c r="A19" s="17">
        <v>45506</v>
      </c>
      <c r="B19" s="58" t="s">
        <v>618</v>
      </c>
      <c r="C19" s="28"/>
      <c r="D19" s="29"/>
      <c r="E19" s="21"/>
      <c r="F19" s="30">
        <v>1</v>
      </c>
      <c r="G19" s="31">
        <f>J18</f>
        <v>170</v>
      </c>
      <c r="H19" s="21">
        <f>G19*F19</f>
        <v>170</v>
      </c>
      <c r="I19" s="32">
        <f t="shared" ref="I19:I74" si="0">+I18+C19-F19</f>
        <v>24</v>
      </c>
      <c r="J19" s="40">
        <f t="shared" ref="J19:J74" si="1">ROUND(((K18+E19)-H19)/I19,2)</f>
        <v>170</v>
      </c>
      <c r="K19" s="33">
        <f t="shared" ref="K19:K74" si="2">ROUND(I19*J19,2)</f>
        <v>4080</v>
      </c>
      <c r="L19" s="34"/>
      <c r="M19" s="1" t="s">
        <v>1119</v>
      </c>
    </row>
    <row r="20" spans="1:13" ht="17.100000000000001" customHeight="1">
      <c r="A20" s="17"/>
      <c r="B20" s="36"/>
      <c r="C20" s="28"/>
      <c r="D20" s="29"/>
      <c r="E20" s="21"/>
      <c r="F20" s="30"/>
      <c r="G20" s="31"/>
      <c r="H20" s="21"/>
      <c r="I20" s="32">
        <f t="shared" si="0"/>
        <v>24</v>
      </c>
      <c r="J20" s="40">
        <f t="shared" si="1"/>
        <v>170</v>
      </c>
      <c r="K20" s="33">
        <f t="shared" si="2"/>
        <v>4080</v>
      </c>
      <c r="L20" s="34"/>
    </row>
    <row r="21" spans="1:13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f t="shared" si="0"/>
        <v>24</v>
      </c>
      <c r="J21" s="40">
        <f t="shared" si="1"/>
        <v>170</v>
      </c>
      <c r="K21" s="33">
        <f t="shared" si="2"/>
        <v>4080</v>
      </c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2">
        <f t="shared" si="0"/>
        <v>24</v>
      </c>
      <c r="J22" s="40">
        <f t="shared" si="1"/>
        <v>170</v>
      </c>
      <c r="K22" s="33">
        <f t="shared" si="2"/>
        <v>4080</v>
      </c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>
        <f t="shared" si="0"/>
        <v>24</v>
      </c>
      <c r="J23" s="40">
        <f t="shared" si="1"/>
        <v>170</v>
      </c>
      <c r="K23" s="33">
        <f t="shared" si="2"/>
        <v>4080</v>
      </c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>
        <f t="shared" si="0"/>
        <v>24</v>
      </c>
      <c r="J24" s="40">
        <f t="shared" si="1"/>
        <v>170</v>
      </c>
      <c r="K24" s="33">
        <f t="shared" si="2"/>
        <v>4080</v>
      </c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>
        <f t="shared" si="0"/>
        <v>24</v>
      </c>
      <c r="J25" s="40">
        <f t="shared" si="1"/>
        <v>170</v>
      </c>
      <c r="K25" s="33">
        <f t="shared" si="2"/>
        <v>4080</v>
      </c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si="0"/>
        <v>24</v>
      </c>
      <c r="J26" s="40">
        <f t="shared" si="1"/>
        <v>170</v>
      </c>
      <c r="K26" s="33">
        <f t="shared" si="2"/>
        <v>4080</v>
      </c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0"/>
        <v>24</v>
      </c>
      <c r="J27" s="40">
        <f t="shared" si="1"/>
        <v>170</v>
      </c>
      <c r="K27" s="33">
        <f t="shared" si="2"/>
        <v>4080</v>
      </c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0"/>
        <v>24</v>
      </c>
      <c r="J28" s="40">
        <f t="shared" si="1"/>
        <v>170</v>
      </c>
      <c r="K28" s="33">
        <f t="shared" si="2"/>
        <v>4080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0"/>
        <v>24</v>
      </c>
      <c r="J29" s="40">
        <f t="shared" si="1"/>
        <v>170</v>
      </c>
      <c r="K29" s="33">
        <f t="shared" si="2"/>
        <v>4080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0"/>
        <v>24</v>
      </c>
      <c r="J30" s="40">
        <f t="shared" si="1"/>
        <v>170</v>
      </c>
      <c r="K30" s="33">
        <f t="shared" si="2"/>
        <v>4080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0"/>
        <v>24</v>
      </c>
      <c r="J31" s="40">
        <f t="shared" si="1"/>
        <v>170</v>
      </c>
      <c r="K31" s="33">
        <f t="shared" si="2"/>
        <v>4080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0"/>
        <v>24</v>
      </c>
      <c r="J32" s="40">
        <f t="shared" si="1"/>
        <v>170</v>
      </c>
      <c r="K32" s="33">
        <f t="shared" si="2"/>
        <v>4080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0"/>
        <v>24</v>
      </c>
      <c r="J33" s="40">
        <f t="shared" si="1"/>
        <v>170</v>
      </c>
      <c r="K33" s="33">
        <f t="shared" si="2"/>
        <v>4080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0"/>
        <v>24</v>
      </c>
      <c r="J34" s="40">
        <f t="shared" si="1"/>
        <v>170</v>
      </c>
      <c r="K34" s="33">
        <f t="shared" si="2"/>
        <v>4080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0"/>
        <v>24</v>
      </c>
      <c r="J35" s="40">
        <f t="shared" si="1"/>
        <v>170</v>
      </c>
      <c r="K35" s="33">
        <f t="shared" si="2"/>
        <v>4080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0"/>
        <v>24</v>
      </c>
      <c r="J36" s="40">
        <f t="shared" si="1"/>
        <v>170</v>
      </c>
      <c r="K36" s="33">
        <f t="shared" si="2"/>
        <v>4080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0"/>
        <v>24</v>
      </c>
      <c r="J37" s="40">
        <f t="shared" si="1"/>
        <v>170</v>
      </c>
      <c r="K37" s="33">
        <f t="shared" si="2"/>
        <v>4080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0"/>
        <v>24</v>
      </c>
      <c r="J38" s="40">
        <f t="shared" si="1"/>
        <v>170</v>
      </c>
      <c r="K38" s="33">
        <f t="shared" si="2"/>
        <v>4080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0"/>
        <v>24</v>
      </c>
      <c r="J39" s="40">
        <f t="shared" si="1"/>
        <v>170</v>
      </c>
      <c r="K39" s="33">
        <f t="shared" si="2"/>
        <v>4080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0"/>
        <v>24</v>
      </c>
      <c r="J40" s="40">
        <f t="shared" si="1"/>
        <v>170</v>
      </c>
      <c r="K40" s="33">
        <f t="shared" si="2"/>
        <v>4080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0"/>
        <v>24</v>
      </c>
      <c r="J41" s="40">
        <f t="shared" si="1"/>
        <v>170</v>
      </c>
      <c r="K41" s="33">
        <f t="shared" si="2"/>
        <v>4080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0"/>
        <v>24</v>
      </c>
      <c r="J42" s="40">
        <f t="shared" si="1"/>
        <v>170</v>
      </c>
      <c r="K42" s="33">
        <f t="shared" si="2"/>
        <v>4080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0"/>
        <v>24</v>
      </c>
      <c r="J43" s="40">
        <f t="shared" si="1"/>
        <v>170</v>
      </c>
      <c r="K43" s="33">
        <f t="shared" si="2"/>
        <v>4080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0"/>
        <v>24</v>
      </c>
      <c r="J44" s="40">
        <f t="shared" si="1"/>
        <v>170</v>
      </c>
      <c r="K44" s="33">
        <f t="shared" si="2"/>
        <v>4080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0"/>
        <v>24</v>
      </c>
      <c r="J45" s="40">
        <f t="shared" si="1"/>
        <v>170</v>
      </c>
      <c r="K45" s="33">
        <f t="shared" si="2"/>
        <v>4080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0"/>
        <v>24</v>
      </c>
      <c r="J46" s="40">
        <f t="shared" si="1"/>
        <v>170</v>
      </c>
      <c r="K46" s="33">
        <f t="shared" si="2"/>
        <v>4080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0"/>
        <v>24</v>
      </c>
      <c r="J47" s="40">
        <f t="shared" si="1"/>
        <v>170</v>
      </c>
      <c r="K47" s="33">
        <f t="shared" si="2"/>
        <v>4080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0"/>
        <v>24</v>
      </c>
      <c r="J48" s="40">
        <f t="shared" si="1"/>
        <v>170</v>
      </c>
      <c r="K48" s="33">
        <f t="shared" si="2"/>
        <v>4080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0"/>
        <v>24</v>
      </c>
      <c r="J49" s="40">
        <f t="shared" si="1"/>
        <v>170</v>
      </c>
      <c r="K49" s="33">
        <f t="shared" si="2"/>
        <v>4080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0"/>
        <v>24</v>
      </c>
      <c r="J50" s="40">
        <f t="shared" si="1"/>
        <v>170</v>
      </c>
      <c r="K50" s="33">
        <f t="shared" si="2"/>
        <v>4080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0"/>
        <v>24</v>
      </c>
      <c r="J51" s="40">
        <f t="shared" si="1"/>
        <v>170</v>
      </c>
      <c r="K51" s="33">
        <f t="shared" si="2"/>
        <v>4080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0"/>
        <v>24</v>
      </c>
      <c r="J52" s="40">
        <f t="shared" si="1"/>
        <v>170</v>
      </c>
      <c r="K52" s="33">
        <f t="shared" si="2"/>
        <v>4080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0"/>
        <v>24</v>
      </c>
      <c r="J53" s="40">
        <f t="shared" si="1"/>
        <v>170</v>
      </c>
      <c r="K53" s="33">
        <f t="shared" si="2"/>
        <v>4080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0"/>
        <v>24</v>
      </c>
      <c r="J54" s="40">
        <f t="shared" si="1"/>
        <v>170</v>
      </c>
      <c r="K54" s="33">
        <f t="shared" si="2"/>
        <v>4080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0"/>
        <v>24</v>
      </c>
      <c r="J55" s="40">
        <f t="shared" si="1"/>
        <v>170</v>
      </c>
      <c r="K55" s="33">
        <f t="shared" si="2"/>
        <v>4080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0"/>
        <v>24</v>
      </c>
      <c r="J56" s="40">
        <f t="shared" si="1"/>
        <v>170</v>
      </c>
      <c r="K56" s="33">
        <f t="shared" si="2"/>
        <v>4080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0"/>
        <v>24</v>
      </c>
      <c r="J57" s="40">
        <f t="shared" si="1"/>
        <v>170</v>
      </c>
      <c r="K57" s="33">
        <f t="shared" si="2"/>
        <v>4080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0"/>
        <v>24</v>
      </c>
      <c r="J58" s="40">
        <f t="shared" si="1"/>
        <v>170</v>
      </c>
      <c r="K58" s="33">
        <f t="shared" si="2"/>
        <v>4080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0"/>
        <v>24</v>
      </c>
      <c r="J59" s="40">
        <f t="shared" si="1"/>
        <v>170</v>
      </c>
      <c r="K59" s="33">
        <f t="shared" si="2"/>
        <v>4080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0"/>
        <v>24</v>
      </c>
      <c r="J60" s="40">
        <f t="shared" si="1"/>
        <v>170</v>
      </c>
      <c r="K60" s="33">
        <f t="shared" si="2"/>
        <v>4080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0"/>
        <v>24</v>
      </c>
      <c r="J61" s="40">
        <f t="shared" si="1"/>
        <v>170</v>
      </c>
      <c r="K61" s="33">
        <f t="shared" si="2"/>
        <v>4080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0"/>
        <v>24</v>
      </c>
      <c r="J62" s="40">
        <f t="shared" si="1"/>
        <v>170</v>
      </c>
      <c r="K62" s="33">
        <f t="shared" si="2"/>
        <v>4080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0"/>
        <v>24</v>
      </c>
      <c r="J63" s="40">
        <f t="shared" si="1"/>
        <v>170</v>
      </c>
      <c r="K63" s="33">
        <f t="shared" si="2"/>
        <v>4080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0"/>
        <v>24</v>
      </c>
      <c r="J64" s="40">
        <f t="shared" si="1"/>
        <v>170</v>
      </c>
      <c r="K64" s="33">
        <f t="shared" si="2"/>
        <v>4080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0"/>
        <v>24</v>
      </c>
      <c r="J65" s="40">
        <f t="shared" si="1"/>
        <v>170</v>
      </c>
      <c r="K65" s="33">
        <f t="shared" si="2"/>
        <v>4080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0"/>
        <v>24</v>
      </c>
      <c r="J66" s="40">
        <f t="shared" si="1"/>
        <v>170</v>
      </c>
      <c r="K66" s="33">
        <f t="shared" si="2"/>
        <v>4080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0"/>
        <v>24</v>
      </c>
      <c r="J67" s="40">
        <f t="shared" si="1"/>
        <v>170</v>
      </c>
      <c r="K67" s="33">
        <f t="shared" si="2"/>
        <v>4080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0"/>
        <v>24</v>
      </c>
      <c r="J68" s="40">
        <f t="shared" si="1"/>
        <v>170</v>
      </c>
      <c r="K68" s="33">
        <f t="shared" si="2"/>
        <v>4080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0"/>
        <v>24</v>
      </c>
      <c r="J69" s="40">
        <f t="shared" si="1"/>
        <v>170</v>
      </c>
      <c r="K69" s="33">
        <f t="shared" si="2"/>
        <v>4080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0"/>
        <v>24</v>
      </c>
      <c r="J70" s="40">
        <f t="shared" si="1"/>
        <v>170</v>
      </c>
      <c r="K70" s="33">
        <f t="shared" si="2"/>
        <v>4080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0"/>
        <v>24</v>
      </c>
      <c r="J71" s="40">
        <f t="shared" si="1"/>
        <v>170</v>
      </c>
      <c r="K71" s="33">
        <f t="shared" si="2"/>
        <v>4080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0"/>
        <v>24</v>
      </c>
      <c r="J72" s="40">
        <f t="shared" si="1"/>
        <v>170</v>
      </c>
      <c r="K72" s="33">
        <f t="shared" si="2"/>
        <v>4080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0"/>
        <v>24</v>
      </c>
      <c r="J73" s="40">
        <f t="shared" si="1"/>
        <v>170</v>
      </c>
      <c r="K73" s="33">
        <f t="shared" si="2"/>
        <v>4080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0"/>
        <v>24</v>
      </c>
      <c r="J74" s="40">
        <f t="shared" si="1"/>
        <v>170</v>
      </c>
      <c r="K74" s="33">
        <f t="shared" si="2"/>
        <v>4080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32">
        <f t="shared" ref="I75:I120" si="3">+I74+C75-F75</f>
        <v>24</v>
      </c>
      <c r="J75" s="40">
        <f t="shared" ref="J75:J120" si="4">ROUND(((K74+E75)-H75)/I75,2)</f>
        <v>170</v>
      </c>
      <c r="K75" s="33">
        <f t="shared" ref="K75:K120" si="5">ROUND(I75*J75,2)</f>
        <v>4080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32">
        <f t="shared" si="3"/>
        <v>24</v>
      </c>
      <c r="J76" s="40">
        <f t="shared" si="4"/>
        <v>170</v>
      </c>
      <c r="K76" s="33">
        <f t="shared" si="5"/>
        <v>4080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32">
        <f t="shared" si="3"/>
        <v>24</v>
      </c>
      <c r="J77" s="40">
        <f t="shared" si="4"/>
        <v>170</v>
      </c>
      <c r="K77" s="33">
        <f t="shared" si="5"/>
        <v>4080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32">
        <f t="shared" si="3"/>
        <v>24</v>
      </c>
      <c r="J78" s="40">
        <f t="shared" si="4"/>
        <v>170</v>
      </c>
      <c r="K78" s="33">
        <f t="shared" si="5"/>
        <v>4080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32">
        <f t="shared" si="3"/>
        <v>24</v>
      </c>
      <c r="J79" s="40">
        <f t="shared" si="4"/>
        <v>170</v>
      </c>
      <c r="K79" s="33">
        <f t="shared" si="5"/>
        <v>4080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32">
        <f t="shared" si="3"/>
        <v>24</v>
      </c>
      <c r="J80" s="40">
        <f t="shared" si="4"/>
        <v>170</v>
      </c>
      <c r="K80" s="33">
        <f t="shared" si="5"/>
        <v>4080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32">
        <f t="shared" si="3"/>
        <v>24</v>
      </c>
      <c r="J81" s="40">
        <f t="shared" si="4"/>
        <v>170</v>
      </c>
      <c r="K81" s="33">
        <f t="shared" si="5"/>
        <v>4080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32">
        <f t="shared" si="3"/>
        <v>24</v>
      </c>
      <c r="J82" s="40">
        <f t="shared" si="4"/>
        <v>170</v>
      </c>
      <c r="K82" s="33">
        <f t="shared" si="5"/>
        <v>4080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32">
        <f t="shared" si="3"/>
        <v>24</v>
      </c>
      <c r="J83" s="40">
        <f t="shared" si="4"/>
        <v>170</v>
      </c>
      <c r="K83" s="33">
        <f t="shared" si="5"/>
        <v>4080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32">
        <f t="shared" si="3"/>
        <v>24</v>
      </c>
      <c r="J84" s="40">
        <f t="shared" si="4"/>
        <v>170</v>
      </c>
      <c r="K84" s="33">
        <f t="shared" si="5"/>
        <v>4080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32">
        <f t="shared" si="3"/>
        <v>24</v>
      </c>
      <c r="J85" s="40">
        <f t="shared" si="4"/>
        <v>170</v>
      </c>
      <c r="K85" s="33">
        <f t="shared" si="5"/>
        <v>4080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32">
        <f t="shared" si="3"/>
        <v>24</v>
      </c>
      <c r="J86" s="40">
        <f t="shared" si="4"/>
        <v>170</v>
      </c>
      <c r="K86" s="33">
        <f t="shared" si="5"/>
        <v>4080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32">
        <f t="shared" si="3"/>
        <v>24</v>
      </c>
      <c r="J87" s="40">
        <f t="shared" si="4"/>
        <v>170</v>
      </c>
      <c r="K87" s="33">
        <f t="shared" si="5"/>
        <v>4080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32">
        <f t="shared" si="3"/>
        <v>24</v>
      </c>
      <c r="J88" s="40">
        <f t="shared" si="4"/>
        <v>170</v>
      </c>
      <c r="K88" s="33">
        <f t="shared" si="5"/>
        <v>4080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32">
        <f t="shared" si="3"/>
        <v>24</v>
      </c>
      <c r="J89" s="40">
        <f t="shared" si="4"/>
        <v>170</v>
      </c>
      <c r="K89" s="33">
        <f t="shared" si="5"/>
        <v>4080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32">
        <f t="shared" si="3"/>
        <v>24</v>
      </c>
      <c r="J90" s="40">
        <f t="shared" si="4"/>
        <v>170</v>
      </c>
      <c r="K90" s="33">
        <f t="shared" si="5"/>
        <v>4080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32">
        <f t="shared" si="3"/>
        <v>24</v>
      </c>
      <c r="J91" s="40">
        <f t="shared" si="4"/>
        <v>170</v>
      </c>
      <c r="K91" s="33">
        <f t="shared" si="5"/>
        <v>4080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32">
        <f t="shared" si="3"/>
        <v>24</v>
      </c>
      <c r="J92" s="40">
        <f t="shared" si="4"/>
        <v>170</v>
      </c>
      <c r="K92" s="33">
        <f t="shared" si="5"/>
        <v>4080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32">
        <f t="shared" si="3"/>
        <v>24</v>
      </c>
      <c r="J93" s="40">
        <f t="shared" si="4"/>
        <v>170</v>
      </c>
      <c r="K93" s="33">
        <f t="shared" si="5"/>
        <v>4080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32">
        <f t="shared" si="3"/>
        <v>24</v>
      </c>
      <c r="J94" s="40">
        <f t="shared" si="4"/>
        <v>170</v>
      </c>
      <c r="K94" s="33">
        <f t="shared" si="5"/>
        <v>4080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32">
        <f t="shared" si="3"/>
        <v>24</v>
      </c>
      <c r="J95" s="40">
        <f t="shared" si="4"/>
        <v>170</v>
      </c>
      <c r="K95" s="33">
        <f t="shared" si="5"/>
        <v>4080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32">
        <f t="shared" si="3"/>
        <v>24</v>
      </c>
      <c r="J96" s="40">
        <f t="shared" si="4"/>
        <v>170</v>
      </c>
      <c r="K96" s="33">
        <f t="shared" si="5"/>
        <v>4080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32">
        <f t="shared" si="3"/>
        <v>24</v>
      </c>
      <c r="J97" s="40">
        <f t="shared" si="4"/>
        <v>170</v>
      </c>
      <c r="K97" s="33">
        <f t="shared" si="5"/>
        <v>4080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32">
        <f t="shared" si="3"/>
        <v>24</v>
      </c>
      <c r="J98" s="40">
        <f t="shared" si="4"/>
        <v>170</v>
      </c>
      <c r="K98" s="33">
        <f t="shared" si="5"/>
        <v>4080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32">
        <f t="shared" si="3"/>
        <v>24</v>
      </c>
      <c r="J99" s="40">
        <f t="shared" si="4"/>
        <v>170</v>
      </c>
      <c r="K99" s="33">
        <f t="shared" si="5"/>
        <v>4080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32">
        <f t="shared" si="3"/>
        <v>24</v>
      </c>
      <c r="J100" s="40">
        <f t="shared" si="4"/>
        <v>170</v>
      </c>
      <c r="K100" s="33">
        <f t="shared" si="5"/>
        <v>4080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32">
        <f t="shared" si="3"/>
        <v>24</v>
      </c>
      <c r="J101" s="40">
        <f t="shared" si="4"/>
        <v>170</v>
      </c>
      <c r="K101" s="33">
        <f t="shared" si="5"/>
        <v>4080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32">
        <f t="shared" si="3"/>
        <v>24</v>
      </c>
      <c r="J102" s="40">
        <f t="shared" si="4"/>
        <v>170</v>
      </c>
      <c r="K102" s="33">
        <f t="shared" si="5"/>
        <v>4080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32">
        <f t="shared" si="3"/>
        <v>24</v>
      </c>
      <c r="J103" s="40">
        <f t="shared" si="4"/>
        <v>170</v>
      </c>
      <c r="K103" s="33">
        <f t="shared" si="5"/>
        <v>4080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32">
        <f t="shared" si="3"/>
        <v>24</v>
      </c>
      <c r="J104" s="40">
        <f t="shared" si="4"/>
        <v>170</v>
      </c>
      <c r="K104" s="33">
        <f t="shared" si="5"/>
        <v>4080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32">
        <f t="shared" si="3"/>
        <v>24</v>
      </c>
      <c r="J105" s="40">
        <f t="shared" si="4"/>
        <v>170</v>
      </c>
      <c r="K105" s="33">
        <f t="shared" si="5"/>
        <v>4080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32">
        <f t="shared" si="3"/>
        <v>24</v>
      </c>
      <c r="J106" s="40">
        <f t="shared" si="4"/>
        <v>170</v>
      </c>
      <c r="K106" s="33">
        <f t="shared" si="5"/>
        <v>4080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32">
        <f t="shared" si="3"/>
        <v>24</v>
      </c>
      <c r="J107" s="40">
        <f t="shared" si="4"/>
        <v>170</v>
      </c>
      <c r="K107" s="33">
        <f t="shared" si="5"/>
        <v>4080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32">
        <f t="shared" si="3"/>
        <v>24</v>
      </c>
      <c r="J108" s="40">
        <f t="shared" si="4"/>
        <v>170</v>
      </c>
      <c r="K108" s="33">
        <f t="shared" si="5"/>
        <v>4080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32">
        <f t="shared" si="3"/>
        <v>24</v>
      </c>
      <c r="J109" s="40">
        <f t="shared" si="4"/>
        <v>170</v>
      </c>
      <c r="K109" s="33">
        <f t="shared" si="5"/>
        <v>4080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32">
        <f t="shared" si="3"/>
        <v>24</v>
      </c>
      <c r="J110" s="40">
        <f t="shared" si="4"/>
        <v>170</v>
      </c>
      <c r="K110" s="33">
        <f t="shared" si="5"/>
        <v>4080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32">
        <f t="shared" si="3"/>
        <v>24</v>
      </c>
      <c r="J111" s="40">
        <f t="shared" si="4"/>
        <v>170</v>
      </c>
      <c r="K111" s="33">
        <f t="shared" si="5"/>
        <v>4080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32">
        <f t="shared" si="3"/>
        <v>24</v>
      </c>
      <c r="J112" s="40">
        <f t="shared" si="4"/>
        <v>170</v>
      </c>
      <c r="K112" s="33">
        <f t="shared" si="5"/>
        <v>4080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32">
        <f t="shared" si="3"/>
        <v>24</v>
      </c>
      <c r="J113" s="40">
        <f t="shared" si="4"/>
        <v>170</v>
      </c>
      <c r="K113" s="33">
        <f t="shared" si="5"/>
        <v>4080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32">
        <f t="shared" si="3"/>
        <v>24</v>
      </c>
      <c r="J114" s="40">
        <f t="shared" si="4"/>
        <v>170</v>
      </c>
      <c r="K114" s="33">
        <f t="shared" si="5"/>
        <v>4080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32">
        <f t="shared" si="3"/>
        <v>24</v>
      </c>
      <c r="J115" s="40">
        <f t="shared" si="4"/>
        <v>170</v>
      </c>
      <c r="K115" s="33">
        <f t="shared" si="5"/>
        <v>4080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32">
        <f t="shared" si="3"/>
        <v>24</v>
      </c>
      <c r="J116" s="40">
        <f t="shared" si="4"/>
        <v>170</v>
      </c>
      <c r="K116" s="33">
        <f t="shared" si="5"/>
        <v>4080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32">
        <f t="shared" si="3"/>
        <v>24</v>
      </c>
      <c r="J117" s="40">
        <f t="shared" si="4"/>
        <v>170</v>
      </c>
      <c r="K117" s="33">
        <f t="shared" si="5"/>
        <v>4080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32">
        <f t="shared" si="3"/>
        <v>24</v>
      </c>
      <c r="J118" s="40">
        <f t="shared" si="4"/>
        <v>170</v>
      </c>
      <c r="K118" s="33">
        <f t="shared" si="5"/>
        <v>4080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2">
        <f t="shared" si="3"/>
        <v>24</v>
      </c>
      <c r="J119" s="40">
        <f t="shared" si="4"/>
        <v>170</v>
      </c>
      <c r="K119" s="33">
        <f t="shared" si="5"/>
        <v>4080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32">
        <f t="shared" si="3"/>
        <v>24</v>
      </c>
      <c r="J120" s="40">
        <f t="shared" si="4"/>
        <v>170</v>
      </c>
      <c r="K120" s="33">
        <f t="shared" si="5"/>
        <v>4080</v>
      </c>
      <c r="L120" s="34"/>
    </row>
  </sheetData>
  <mergeCells count="24"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2">
    <tabColor rgb="FF7030A0"/>
    <pageSetUpPr fitToPage="1"/>
  </sheetPr>
  <dimension ref="A1:M121"/>
  <sheetViews>
    <sheetView topLeftCell="A7" zoomScaleNormal="100" zoomScaleSheetLayoutView="100" workbookViewId="0">
      <selection activeCell="I31" sqref="I31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7.85546875" style="165" customWidth="1"/>
    <col min="14" max="15" width="9.140625" style="1"/>
    <col min="16" max="16" width="13.7109375" style="1" customWidth="1"/>
    <col min="17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235</v>
      </c>
      <c r="F8" s="10"/>
      <c r="G8" s="10"/>
      <c r="H8" s="38"/>
      <c r="I8" s="9" t="s">
        <v>7</v>
      </c>
      <c r="J8" s="10"/>
      <c r="K8" s="10" t="s">
        <v>1024</v>
      </c>
      <c r="L8" s="11"/>
    </row>
    <row r="9" spans="1:13" ht="15" customHeight="1">
      <c r="A9" s="12" t="s">
        <v>9</v>
      </c>
      <c r="D9" s="10" t="s">
        <v>236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370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90</v>
      </c>
      <c r="J14" s="25">
        <v>3881.85</v>
      </c>
      <c r="K14" s="21">
        <f>J14*I14</f>
        <v>349366.5</v>
      </c>
      <c r="L14" s="26"/>
    </row>
    <row r="15" spans="1:13" ht="17.100000000000001" customHeight="1">
      <c r="A15" s="194">
        <v>45308</v>
      </c>
      <c r="B15" s="195" t="s">
        <v>615</v>
      </c>
      <c r="C15" s="196"/>
      <c r="D15" s="197"/>
      <c r="E15" s="198"/>
      <c r="F15" s="199">
        <v>6</v>
      </c>
      <c r="G15" s="208">
        <f t="shared" ref="G15:G20" si="0">J14</f>
        <v>3881.85</v>
      </c>
      <c r="H15" s="198">
        <f t="shared" ref="H15:H20" si="1">G15*F15</f>
        <v>23291.1</v>
      </c>
      <c r="I15" s="201">
        <f>+I14+C15-F15</f>
        <v>84</v>
      </c>
      <c r="J15" s="202">
        <f>ROUND(((K14+E15)-H15)/I15,2)</f>
        <v>3881.85</v>
      </c>
      <c r="K15" s="203">
        <f>ROUND(I15*J15,2)</f>
        <v>326075.40000000002</v>
      </c>
      <c r="L15" s="204"/>
      <c r="M15" s="205" t="s">
        <v>616</v>
      </c>
    </row>
    <row r="16" spans="1:13" ht="17.100000000000001" customHeight="1">
      <c r="A16" s="300">
        <v>45344</v>
      </c>
      <c r="B16" s="311" t="s">
        <v>615</v>
      </c>
      <c r="C16" s="302"/>
      <c r="D16" s="303"/>
      <c r="E16" s="304"/>
      <c r="F16" s="305">
        <v>14</v>
      </c>
      <c r="G16" s="306">
        <f t="shared" si="0"/>
        <v>3881.85</v>
      </c>
      <c r="H16" s="304">
        <f t="shared" si="1"/>
        <v>54345.9</v>
      </c>
      <c r="I16" s="307">
        <f t="shared" ref="I16:I80" si="2">+I15+C16-F16</f>
        <v>70</v>
      </c>
      <c r="J16" s="308">
        <f t="shared" ref="J16:J80" si="3">ROUND(((K15+E16)-H16)/I16,2)</f>
        <v>3881.85</v>
      </c>
      <c r="K16" s="304">
        <f t="shared" ref="K16:K80" si="4">ROUND(I16*J16,2)</f>
        <v>271729.5</v>
      </c>
      <c r="L16" s="309"/>
      <c r="M16" s="310" t="s">
        <v>678</v>
      </c>
    </row>
    <row r="17" spans="1:13" ht="17.100000000000001" customHeight="1">
      <c r="A17" s="17">
        <v>45364</v>
      </c>
      <c r="B17" s="73" t="s">
        <v>615</v>
      </c>
      <c r="C17" s="19"/>
      <c r="D17" s="20"/>
      <c r="E17" s="21"/>
      <c r="F17" s="22">
        <v>8</v>
      </c>
      <c r="G17" s="23">
        <f t="shared" si="0"/>
        <v>3881.85</v>
      </c>
      <c r="H17" s="21">
        <f t="shared" si="1"/>
        <v>31054.799999999999</v>
      </c>
      <c r="I17" s="24">
        <f t="shared" ref="I17:I26" si="5">+I16+C17-F17</f>
        <v>62</v>
      </c>
      <c r="J17" s="174">
        <f>ROUND(((K16+E17)-H17)/I17,2)</f>
        <v>3881.85</v>
      </c>
      <c r="K17" s="21">
        <f>ROUND(I17*J17,2)</f>
        <v>240674.7</v>
      </c>
      <c r="L17" s="26"/>
      <c r="M17" s="165" t="s">
        <v>753</v>
      </c>
    </row>
    <row r="18" spans="1:13" ht="17.100000000000001" customHeight="1">
      <c r="A18" s="194">
        <v>45386</v>
      </c>
      <c r="B18" s="231" t="s">
        <v>615</v>
      </c>
      <c r="C18" s="224"/>
      <c r="D18" s="219"/>
      <c r="E18" s="198"/>
      <c r="F18" s="225">
        <v>8</v>
      </c>
      <c r="G18" s="23">
        <f t="shared" si="0"/>
        <v>3881.85</v>
      </c>
      <c r="H18" s="21">
        <f t="shared" si="1"/>
        <v>31054.799999999999</v>
      </c>
      <c r="I18" s="24">
        <f t="shared" si="5"/>
        <v>54</v>
      </c>
      <c r="J18" s="174">
        <f>ROUND(((K17+E18)-H18)/I18,2)</f>
        <v>3881.85</v>
      </c>
      <c r="K18" s="21">
        <f>ROUND(I18*J18,2)</f>
        <v>209619.9</v>
      </c>
      <c r="L18" s="226"/>
      <c r="M18" s="205"/>
    </row>
    <row r="19" spans="1:13" ht="17.100000000000001" customHeight="1">
      <c r="A19" s="194">
        <v>45397</v>
      </c>
      <c r="B19" s="231" t="s">
        <v>566</v>
      </c>
      <c r="C19" s="224"/>
      <c r="D19" s="219"/>
      <c r="E19" s="198"/>
      <c r="F19" s="225">
        <v>15</v>
      </c>
      <c r="G19" s="200">
        <f t="shared" si="0"/>
        <v>3881.85</v>
      </c>
      <c r="H19" s="198">
        <f t="shared" si="1"/>
        <v>58227.75</v>
      </c>
      <c r="I19" s="298">
        <f t="shared" si="5"/>
        <v>39</v>
      </c>
      <c r="J19" s="299">
        <f>ROUND(((K18+E19)-H19)/I19,2)</f>
        <v>3881.85</v>
      </c>
      <c r="K19" s="198">
        <f>ROUND(I19*J19,2)</f>
        <v>151392.15</v>
      </c>
      <c r="L19" s="226"/>
      <c r="M19" s="205"/>
    </row>
    <row r="20" spans="1:13" ht="17.100000000000001" customHeight="1">
      <c r="A20" s="300">
        <v>45414</v>
      </c>
      <c r="B20" s="323" t="s">
        <v>615</v>
      </c>
      <c r="C20" s="302"/>
      <c r="D20" s="303"/>
      <c r="E20" s="304"/>
      <c r="F20" s="305">
        <v>10</v>
      </c>
      <c r="G20" s="200">
        <f t="shared" si="0"/>
        <v>3881.85</v>
      </c>
      <c r="H20" s="198">
        <f t="shared" si="1"/>
        <v>38818.5</v>
      </c>
      <c r="I20" s="298">
        <f t="shared" si="5"/>
        <v>29</v>
      </c>
      <c r="J20" s="299">
        <f>ROUND(((K19+E20)-H20)/I20,2)</f>
        <v>3881.85</v>
      </c>
      <c r="K20" s="198">
        <f>ROUND(I20*J20,2)</f>
        <v>112573.65</v>
      </c>
      <c r="L20" s="309"/>
      <c r="M20" s="310" t="s">
        <v>870</v>
      </c>
    </row>
    <row r="21" spans="1:13" ht="17.100000000000001" customHeight="1">
      <c r="A21" s="17">
        <v>45450</v>
      </c>
      <c r="B21" s="73" t="s">
        <v>961</v>
      </c>
      <c r="C21" s="19">
        <v>50</v>
      </c>
      <c r="D21" s="20">
        <v>2750</v>
      </c>
      <c r="E21" s="21">
        <f>C21*D21</f>
        <v>137500</v>
      </c>
      <c r="F21" s="22"/>
      <c r="G21" s="23"/>
      <c r="H21" s="21"/>
      <c r="I21" s="24">
        <f t="shared" si="5"/>
        <v>79</v>
      </c>
      <c r="J21" s="174">
        <f t="shared" si="3"/>
        <v>3165.49</v>
      </c>
      <c r="K21" s="21">
        <f t="shared" si="4"/>
        <v>250073.71</v>
      </c>
      <c r="L21" s="26"/>
    </row>
    <row r="22" spans="1:13" ht="17.100000000000001" customHeight="1">
      <c r="A22" s="17">
        <v>45447</v>
      </c>
      <c r="B22" s="70" t="s">
        <v>566</v>
      </c>
      <c r="C22" s="28"/>
      <c r="D22" s="29"/>
      <c r="E22" s="21"/>
      <c r="F22" s="30">
        <v>9</v>
      </c>
      <c r="G22" s="200">
        <f t="shared" ref="G22:G27" si="6">J21</f>
        <v>3165.49</v>
      </c>
      <c r="H22" s="198">
        <f t="shared" ref="H22:H27" si="7">G22*F22</f>
        <v>28489.409999999996</v>
      </c>
      <c r="I22" s="298">
        <f t="shared" si="5"/>
        <v>70</v>
      </c>
      <c r="J22" s="299">
        <f t="shared" ref="J22:J27" si="8">ROUND(((K21+E22)-H22)/I22,2)</f>
        <v>3165.49</v>
      </c>
      <c r="K22" s="198">
        <f t="shared" ref="K22:K27" si="9">ROUND(I22*J22,2)</f>
        <v>221584.3</v>
      </c>
      <c r="L22" s="34"/>
      <c r="M22" s="165" t="s">
        <v>970</v>
      </c>
    </row>
    <row r="23" spans="1:13" ht="17.100000000000001" customHeight="1">
      <c r="A23" s="17">
        <v>45447</v>
      </c>
      <c r="B23" s="70" t="s">
        <v>615</v>
      </c>
      <c r="C23" s="28"/>
      <c r="D23" s="29"/>
      <c r="E23" s="21"/>
      <c r="F23" s="30">
        <v>10</v>
      </c>
      <c r="G23" s="200">
        <f t="shared" si="6"/>
        <v>3165.49</v>
      </c>
      <c r="H23" s="198">
        <f t="shared" si="7"/>
        <v>31654.899999999998</v>
      </c>
      <c r="I23" s="298">
        <f t="shared" si="5"/>
        <v>60</v>
      </c>
      <c r="J23" s="299">
        <f t="shared" si="8"/>
        <v>3165.49</v>
      </c>
      <c r="K23" s="198">
        <f t="shared" si="9"/>
        <v>189929.4</v>
      </c>
      <c r="L23" s="34"/>
      <c r="M23" s="165" t="s">
        <v>972</v>
      </c>
    </row>
    <row r="24" spans="1:13" ht="17.100000000000001" customHeight="1">
      <c r="A24" s="17">
        <v>45454</v>
      </c>
      <c r="B24" s="70" t="s">
        <v>615</v>
      </c>
      <c r="C24" s="28"/>
      <c r="D24" s="29"/>
      <c r="E24" s="21"/>
      <c r="F24" s="30">
        <v>11</v>
      </c>
      <c r="G24" s="200">
        <f t="shared" si="6"/>
        <v>3165.49</v>
      </c>
      <c r="H24" s="198">
        <f t="shared" si="7"/>
        <v>34820.39</v>
      </c>
      <c r="I24" s="298">
        <f t="shared" si="5"/>
        <v>49</v>
      </c>
      <c r="J24" s="299">
        <f t="shared" si="8"/>
        <v>3165.49</v>
      </c>
      <c r="K24" s="198">
        <f t="shared" si="9"/>
        <v>155109.01</v>
      </c>
      <c r="L24" s="34"/>
      <c r="M24" s="165" t="s">
        <v>990</v>
      </c>
    </row>
    <row r="25" spans="1:13" ht="17.100000000000001" customHeight="1">
      <c r="A25" s="194">
        <v>45470</v>
      </c>
      <c r="B25" s="195" t="s">
        <v>615</v>
      </c>
      <c r="C25" s="196"/>
      <c r="D25" s="197"/>
      <c r="E25" s="198"/>
      <c r="F25" s="199">
        <v>9</v>
      </c>
      <c r="G25" s="200">
        <f t="shared" si="6"/>
        <v>3165.49</v>
      </c>
      <c r="H25" s="198">
        <f t="shared" si="7"/>
        <v>28489.409999999996</v>
      </c>
      <c r="I25" s="298">
        <f t="shared" si="5"/>
        <v>40</v>
      </c>
      <c r="J25" s="299">
        <f t="shared" si="8"/>
        <v>3165.49</v>
      </c>
      <c r="K25" s="198">
        <f t="shared" si="9"/>
        <v>126619.6</v>
      </c>
      <c r="L25" s="204"/>
      <c r="M25" s="205" t="s">
        <v>1016</v>
      </c>
    </row>
    <row r="26" spans="1:13" ht="17.100000000000001" customHeight="1">
      <c r="A26" s="17">
        <v>45495</v>
      </c>
      <c r="B26" s="73" t="s">
        <v>615</v>
      </c>
      <c r="C26" s="19"/>
      <c r="D26" s="20"/>
      <c r="E26" s="21"/>
      <c r="F26" s="22">
        <v>9</v>
      </c>
      <c r="G26" s="200">
        <f t="shared" si="6"/>
        <v>3165.49</v>
      </c>
      <c r="H26" s="198">
        <f t="shared" si="7"/>
        <v>28489.409999999996</v>
      </c>
      <c r="I26" s="298">
        <f t="shared" si="5"/>
        <v>31</v>
      </c>
      <c r="J26" s="299">
        <f t="shared" si="8"/>
        <v>3165.49</v>
      </c>
      <c r="K26" s="198">
        <f t="shared" si="9"/>
        <v>98130.19</v>
      </c>
      <c r="L26" s="26"/>
      <c r="M26" s="165" t="s">
        <v>1088</v>
      </c>
    </row>
    <row r="27" spans="1:13" ht="17.100000000000001" customHeight="1">
      <c r="A27" s="17">
        <v>45547</v>
      </c>
      <c r="B27" s="70" t="s">
        <v>615</v>
      </c>
      <c r="C27" s="28"/>
      <c r="D27" s="29"/>
      <c r="E27" s="21"/>
      <c r="F27" s="30">
        <v>12</v>
      </c>
      <c r="G27" s="200">
        <f t="shared" si="6"/>
        <v>3165.49</v>
      </c>
      <c r="H27" s="198">
        <f t="shared" si="7"/>
        <v>37985.879999999997</v>
      </c>
      <c r="I27" s="298">
        <f t="shared" ref="I27" si="10">+I26+C27-F27</f>
        <v>19</v>
      </c>
      <c r="J27" s="299">
        <f t="shared" si="8"/>
        <v>3165.49</v>
      </c>
      <c r="K27" s="198">
        <f t="shared" si="9"/>
        <v>60144.31</v>
      </c>
      <c r="L27" s="34"/>
      <c r="M27" s="165" t="s">
        <v>1269</v>
      </c>
    </row>
    <row r="28" spans="1:13" ht="17.100000000000001" customHeight="1">
      <c r="A28" s="17">
        <v>45579</v>
      </c>
      <c r="B28" s="70" t="s">
        <v>615</v>
      </c>
      <c r="C28" s="28"/>
      <c r="D28" s="29"/>
      <c r="E28" s="21"/>
      <c r="F28" s="30">
        <v>10</v>
      </c>
      <c r="G28" s="200">
        <f t="shared" ref="G28" si="11">J27</f>
        <v>3165.49</v>
      </c>
      <c r="H28" s="198">
        <f t="shared" ref="H28" si="12">G28*F28</f>
        <v>31654.899999999998</v>
      </c>
      <c r="I28" s="298">
        <f t="shared" ref="I28" si="13">+I27+C28-F28</f>
        <v>9</v>
      </c>
      <c r="J28" s="299">
        <f t="shared" ref="J28" si="14">ROUND(((K27+E28)-H28)/I28,2)</f>
        <v>3165.49</v>
      </c>
      <c r="K28" s="198">
        <f t="shared" ref="K28" si="15">ROUND(I28*J28,2)</f>
        <v>28489.41</v>
      </c>
      <c r="L28" s="34"/>
      <c r="M28" s="165" t="s">
        <v>1378</v>
      </c>
    </row>
    <row r="29" spans="1:13" ht="17.100000000000001" customHeight="1">
      <c r="A29" s="17">
        <v>45602</v>
      </c>
      <c r="B29" s="70" t="s">
        <v>615</v>
      </c>
      <c r="C29" s="28"/>
      <c r="D29" s="29"/>
      <c r="E29" s="21"/>
      <c r="F29" s="30">
        <v>9</v>
      </c>
      <c r="G29" s="200">
        <f t="shared" ref="G29" si="16">J28</f>
        <v>3165.49</v>
      </c>
      <c r="H29" s="198">
        <f t="shared" ref="H29" si="17">G29*F29</f>
        <v>28489.409999999996</v>
      </c>
      <c r="I29" s="298">
        <f t="shared" ref="I29" si="18">+I28+C29-F29</f>
        <v>0</v>
      </c>
      <c r="J29" s="299">
        <v>0</v>
      </c>
      <c r="K29" s="198">
        <f t="shared" ref="K29" si="19">ROUND(I29*J29,2)</f>
        <v>0</v>
      </c>
      <c r="L29" s="34"/>
      <c r="M29" s="165" t="s">
        <v>1424</v>
      </c>
    </row>
    <row r="30" spans="1:13" ht="17.100000000000001" customHeight="1">
      <c r="A30" s="17">
        <v>45616</v>
      </c>
      <c r="B30" s="36" t="s">
        <v>1455</v>
      </c>
      <c r="C30" s="364">
        <v>20</v>
      </c>
      <c r="D30" s="29">
        <v>2750</v>
      </c>
      <c r="E30" s="21">
        <f>C30*D30</f>
        <v>55000</v>
      </c>
      <c r="F30" s="30"/>
      <c r="G30" s="447"/>
      <c r="H30" s="21"/>
      <c r="I30" s="32">
        <f t="shared" si="2"/>
        <v>20</v>
      </c>
      <c r="J30" s="40">
        <f t="shared" si="3"/>
        <v>2750</v>
      </c>
      <c r="K30" s="33">
        <f t="shared" si="4"/>
        <v>55000</v>
      </c>
      <c r="L30" s="164"/>
      <c r="M30" s="168"/>
    </row>
    <row r="31" spans="1:13" ht="17.100000000000001" customHeight="1">
      <c r="A31" s="17">
        <v>45637</v>
      </c>
      <c r="B31" s="70" t="s">
        <v>615</v>
      </c>
      <c r="C31" s="28"/>
      <c r="D31" s="29"/>
      <c r="E31" s="21"/>
      <c r="F31" s="30">
        <v>6</v>
      </c>
      <c r="G31" s="200">
        <f t="shared" ref="G31" si="20">J30</f>
        <v>2750</v>
      </c>
      <c r="H31" s="198">
        <f t="shared" ref="H31" si="21">G31*F31</f>
        <v>16500</v>
      </c>
      <c r="I31" s="298">
        <f t="shared" si="2"/>
        <v>14</v>
      </c>
      <c r="J31" s="299">
        <f t="shared" si="3"/>
        <v>2750</v>
      </c>
      <c r="K31" s="198">
        <f t="shared" si="4"/>
        <v>38500</v>
      </c>
      <c r="L31" s="34"/>
      <c r="M31" s="165" t="s">
        <v>1506</v>
      </c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2"/>
        <v>14</v>
      </c>
      <c r="J32" s="40">
        <f t="shared" si="3"/>
        <v>2750</v>
      </c>
      <c r="K32" s="33">
        <f t="shared" si="4"/>
        <v>38500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2"/>
        <v>14</v>
      </c>
      <c r="J33" s="40">
        <f t="shared" si="3"/>
        <v>2750</v>
      </c>
      <c r="K33" s="33">
        <f t="shared" si="4"/>
        <v>38500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2"/>
        <v>14</v>
      </c>
      <c r="J34" s="40">
        <f t="shared" si="3"/>
        <v>2750</v>
      </c>
      <c r="K34" s="33">
        <f t="shared" si="4"/>
        <v>38500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2"/>
        <v>14</v>
      </c>
      <c r="J35" s="40">
        <f t="shared" si="3"/>
        <v>2750</v>
      </c>
      <c r="K35" s="33">
        <f t="shared" si="4"/>
        <v>38500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2"/>
        <v>14</v>
      </c>
      <c r="J36" s="40">
        <f t="shared" si="3"/>
        <v>2750</v>
      </c>
      <c r="K36" s="33">
        <f t="shared" si="4"/>
        <v>38500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2"/>
        <v>14</v>
      </c>
      <c r="J37" s="40">
        <f t="shared" si="3"/>
        <v>2750</v>
      </c>
      <c r="K37" s="33">
        <f t="shared" si="4"/>
        <v>38500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2"/>
        <v>14</v>
      </c>
      <c r="J38" s="40">
        <f t="shared" si="3"/>
        <v>2750</v>
      </c>
      <c r="K38" s="33">
        <f t="shared" si="4"/>
        <v>38500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2"/>
        <v>14</v>
      </c>
      <c r="J39" s="40">
        <f t="shared" si="3"/>
        <v>2750</v>
      </c>
      <c r="K39" s="33">
        <f t="shared" si="4"/>
        <v>38500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2"/>
        <v>14</v>
      </c>
      <c r="J40" s="40">
        <f t="shared" si="3"/>
        <v>2750</v>
      </c>
      <c r="K40" s="33">
        <f t="shared" si="4"/>
        <v>38500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2"/>
        <v>14</v>
      </c>
      <c r="J41" s="40">
        <f t="shared" si="3"/>
        <v>2750</v>
      </c>
      <c r="K41" s="33">
        <f t="shared" si="4"/>
        <v>38500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2"/>
        <v>14</v>
      </c>
      <c r="J42" s="40">
        <f t="shared" si="3"/>
        <v>2750</v>
      </c>
      <c r="K42" s="33">
        <f t="shared" si="4"/>
        <v>38500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2"/>
        <v>14</v>
      </c>
      <c r="J43" s="40">
        <f t="shared" si="3"/>
        <v>2750</v>
      </c>
      <c r="K43" s="33">
        <f t="shared" si="4"/>
        <v>38500</v>
      </c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32">
        <f t="shared" si="2"/>
        <v>14</v>
      </c>
      <c r="J44" s="40">
        <f t="shared" si="3"/>
        <v>2750</v>
      </c>
      <c r="K44" s="33">
        <f t="shared" si="4"/>
        <v>38500</v>
      </c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32">
        <f t="shared" si="2"/>
        <v>14</v>
      </c>
      <c r="J45" s="40">
        <f t="shared" si="3"/>
        <v>2750</v>
      </c>
      <c r="K45" s="33">
        <f t="shared" si="4"/>
        <v>38500</v>
      </c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2"/>
        <v>14</v>
      </c>
      <c r="J46" s="40">
        <f t="shared" si="3"/>
        <v>2750</v>
      </c>
      <c r="K46" s="33">
        <f t="shared" si="4"/>
        <v>38500</v>
      </c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2"/>
        <v>14</v>
      </c>
      <c r="J47" s="40">
        <f t="shared" si="3"/>
        <v>2750</v>
      </c>
      <c r="K47" s="33">
        <f t="shared" si="4"/>
        <v>38500</v>
      </c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2"/>
        <v>14</v>
      </c>
      <c r="J48" s="40">
        <f t="shared" si="3"/>
        <v>2750</v>
      </c>
      <c r="K48" s="33">
        <f t="shared" si="4"/>
        <v>38500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2"/>
        <v>14</v>
      </c>
      <c r="J49" s="40">
        <f t="shared" si="3"/>
        <v>2750</v>
      </c>
      <c r="K49" s="33">
        <f t="shared" si="4"/>
        <v>38500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2"/>
        <v>14</v>
      </c>
      <c r="J50" s="40">
        <f t="shared" si="3"/>
        <v>2750</v>
      </c>
      <c r="K50" s="33">
        <f t="shared" si="4"/>
        <v>38500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2"/>
        <v>14</v>
      </c>
      <c r="J51" s="40">
        <f t="shared" si="3"/>
        <v>2750</v>
      </c>
      <c r="K51" s="33">
        <f t="shared" si="4"/>
        <v>38500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2"/>
        <v>14</v>
      </c>
      <c r="J52" s="40">
        <f t="shared" si="3"/>
        <v>2750</v>
      </c>
      <c r="K52" s="33">
        <f t="shared" si="4"/>
        <v>38500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2"/>
        <v>14</v>
      </c>
      <c r="J53" s="40">
        <f t="shared" si="3"/>
        <v>2750</v>
      </c>
      <c r="K53" s="33">
        <f t="shared" si="4"/>
        <v>38500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2"/>
        <v>14</v>
      </c>
      <c r="J54" s="40">
        <f t="shared" si="3"/>
        <v>2750</v>
      </c>
      <c r="K54" s="33">
        <f t="shared" si="4"/>
        <v>38500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2"/>
        <v>14</v>
      </c>
      <c r="J55" s="40">
        <f t="shared" si="3"/>
        <v>2750</v>
      </c>
      <c r="K55" s="33">
        <f t="shared" si="4"/>
        <v>38500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2"/>
        <v>14</v>
      </c>
      <c r="J56" s="40">
        <f t="shared" si="3"/>
        <v>2750</v>
      </c>
      <c r="K56" s="33">
        <f t="shared" si="4"/>
        <v>38500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2"/>
        <v>14</v>
      </c>
      <c r="J57" s="40">
        <f t="shared" si="3"/>
        <v>2750</v>
      </c>
      <c r="K57" s="33">
        <f t="shared" si="4"/>
        <v>38500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2"/>
        <v>14</v>
      </c>
      <c r="J58" s="40">
        <f t="shared" si="3"/>
        <v>2750</v>
      </c>
      <c r="K58" s="33">
        <f t="shared" si="4"/>
        <v>38500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2"/>
        <v>14</v>
      </c>
      <c r="J59" s="40">
        <f t="shared" si="3"/>
        <v>2750</v>
      </c>
      <c r="K59" s="33">
        <f t="shared" si="4"/>
        <v>38500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2"/>
        <v>14</v>
      </c>
      <c r="J60" s="40">
        <f t="shared" si="3"/>
        <v>2750</v>
      </c>
      <c r="K60" s="33">
        <f t="shared" si="4"/>
        <v>38500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2"/>
        <v>14</v>
      </c>
      <c r="J61" s="40">
        <f t="shared" si="3"/>
        <v>2750</v>
      </c>
      <c r="K61" s="33">
        <f t="shared" si="4"/>
        <v>38500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2"/>
        <v>14</v>
      </c>
      <c r="J62" s="40">
        <f t="shared" si="3"/>
        <v>2750</v>
      </c>
      <c r="K62" s="33">
        <f t="shared" si="4"/>
        <v>38500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2"/>
        <v>14</v>
      </c>
      <c r="J63" s="40">
        <f t="shared" si="3"/>
        <v>2750</v>
      </c>
      <c r="K63" s="33">
        <f t="shared" si="4"/>
        <v>38500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2"/>
        <v>14</v>
      </c>
      <c r="J64" s="40">
        <f t="shared" si="3"/>
        <v>2750</v>
      </c>
      <c r="K64" s="33">
        <f t="shared" si="4"/>
        <v>38500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2"/>
        <v>14</v>
      </c>
      <c r="J65" s="40">
        <f t="shared" si="3"/>
        <v>2750</v>
      </c>
      <c r="K65" s="33">
        <f t="shared" si="4"/>
        <v>38500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2"/>
        <v>14</v>
      </c>
      <c r="J66" s="40">
        <f t="shared" si="3"/>
        <v>2750</v>
      </c>
      <c r="K66" s="33">
        <f t="shared" si="4"/>
        <v>38500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2"/>
        <v>14</v>
      </c>
      <c r="J67" s="40">
        <f t="shared" si="3"/>
        <v>2750</v>
      </c>
      <c r="K67" s="33">
        <f t="shared" si="4"/>
        <v>38500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2"/>
        <v>14</v>
      </c>
      <c r="J68" s="40">
        <f t="shared" si="3"/>
        <v>2750</v>
      </c>
      <c r="K68" s="33">
        <f t="shared" si="4"/>
        <v>38500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2"/>
        <v>14</v>
      </c>
      <c r="J69" s="40">
        <f t="shared" si="3"/>
        <v>2750</v>
      </c>
      <c r="K69" s="33">
        <f t="shared" si="4"/>
        <v>38500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2"/>
        <v>14</v>
      </c>
      <c r="J70" s="40">
        <f t="shared" si="3"/>
        <v>2750</v>
      </c>
      <c r="K70" s="33">
        <f t="shared" si="4"/>
        <v>38500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2"/>
        <v>14</v>
      </c>
      <c r="J71" s="40">
        <f t="shared" si="3"/>
        <v>2750</v>
      </c>
      <c r="K71" s="33">
        <f t="shared" si="4"/>
        <v>38500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2"/>
        <v>14</v>
      </c>
      <c r="J72" s="40">
        <f t="shared" si="3"/>
        <v>2750</v>
      </c>
      <c r="K72" s="33">
        <f t="shared" si="4"/>
        <v>38500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2"/>
        <v>14</v>
      </c>
      <c r="J73" s="40">
        <f t="shared" si="3"/>
        <v>2750</v>
      </c>
      <c r="K73" s="33">
        <f t="shared" si="4"/>
        <v>38500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2"/>
        <v>14</v>
      </c>
      <c r="J74" s="40">
        <f t="shared" si="3"/>
        <v>2750</v>
      </c>
      <c r="K74" s="33">
        <f t="shared" si="4"/>
        <v>38500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2"/>
        <v>14</v>
      </c>
      <c r="J75" s="40">
        <f t="shared" si="3"/>
        <v>2750</v>
      </c>
      <c r="K75" s="33">
        <f t="shared" si="4"/>
        <v>38500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2"/>
        <v>14</v>
      </c>
      <c r="J76" s="40">
        <f t="shared" si="3"/>
        <v>2750</v>
      </c>
      <c r="K76" s="33">
        <f t="shared" si="4"/>
        <v>38500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2"/>
        <v>14</v>
      </c>
      <c r="J77" s="40">
        <f t="shared" si="3"/>
        <v>2750</v>
      </c>
      <c r="K77" s="33">
        <f t="shared" si="4"/>
        <v>38500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2"/>
        <v>14</v>
      </c>
      <c r="J78" s="40">
        <f t="shared" si="3"/>
        <v>2750</v>
      </c>
      <c r="K78" s="33">
        <f t="shared" si="4"/>
        <v>38500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2"/>
        <v>14</v>
      </c>
      <c r="J79" s="40">
        <f t="shared" si="3"/>
        <v>2750</v>
      </c>
      <c r="K79" s="33">
        <f t="shared" si="4"/>
        <v>38500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2"/>
        <v>14</v>
      </c>
      <c r="J80" s="40">
        <f t="shared" si="3"/>
        <v>2750</v>
      </c>
      <c r="K80" s="33">
        <f t="shared" si="4"/>
        <v>38500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ref="I81:I121" si="22">+I80+C81-F81</f>
        <v>14</v>
      </c>
      <c r="J81" s="40">
        <f t="shared" ref="J81:J121" si="23">ROUND(((K80+E81)-H81)/I81,2)</f>
        <v>2750</v>
      </c>
      <c r="K81" s="33">
        <f t="shared" ref="K81:K121" si="24">ROUND(I81*J81,2)</f>
        <v>38500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22"/>
        <v>14</v>
      </c>
      <c r="J82" s="40">
        <f t="shared" si="23"/>
        <v>2750</v>
      </c>
      <c r="K82" s="33">
        <f t="shared" si="24"/>
        <v>38500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22"/>
        <v>14</v>
      </c>
      <c r="J83" s="40">
        <f t="shared" si="23"/>
        <v>2750</v>
      </c>
      <c r="K83" s="33">
        <f t="shared" si="24"/>
        <v>38500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22"/>
        <v>14</v>
      </c>
      <c r="J84" s="40">
        <f t="shared" si="23"/>
        <v>2750</v>
      </c>
      <c r="K84" s="33">
        <f t="shared" si="24"/>
        <v>38500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22"/>
        <v>14</v>
      </c>
      <c r="J85" s="40">
        <f t="shared" si="23"/>
        <v>2750</v>
      </c>
      <c r="K85" s="33">
        <f t="shared" si="24"/>
        <v>38500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22"/>
        <v>14</v>
      </c>
      <c r="J86" s="40">
        <f t="shared" si="23"/>
        <v>2750</v>
      </c>
      <c r="K86" s="33">
        <f t="shared" si="24"/>
        <v>38500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22"/>
        <v>14</v>
      </c>
      <c r="J87" s="40">
        <f t="shared" si="23"/>
        <v>2750</v>
      </c>
      <c r="K87" s="33">
        <f t="shared" si="24"/>
        <v>38500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22"/>
        <v>14</v>
      </c>
      <c r="J88" s="40">
        <f t="shared" si="23"/>
        <v>2750</v>
      </c>
      <c r="K88" s="33">
        <f t="shared" si="24"/>
        <v>38500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22"/>
        <v>14</v>
      </c>
      <c r="J89" s="40">
        <f t="shared" si="23"/>
        <v>2750</v>
      </c>
      <c r="K89" s="33">
        <f t="shared" si="24"/>
        <v>38500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22"/>
        <v>14</v>
      </c>
      <c r="J90" s="40">
        <f t="shared" si="23"/>
        <v>2750</v>
      </c>
      <c r="K90" s="33">
        <f t="shared" si="24"/>
        <v>38500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22"/>
        <v>14</v>
      </c>
      <c r="J91" s="40">
        <f t="shared" si="23"/>
        <v>2750</v>
      </c>
      <c r="K91" s="33">
        <f t="shared" si="24"/>
        <v>38500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22"/>
        <v>14</v>
      </c>
      <c r="J92" s="40">
        <f t="shared" si="23"/>
        <v>2750</v>
      </c>
      <c r="K92" s="33">
        <f t="shared" si="24"/>
        <v>38500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22"/>
        <v>14</v>
      </c>
      <c r="J93" s="40">
        <f t="shared" si="23"/>
        <v>2750</v>
      </c>
      <c r="K93" s="33">
        <f t="shared" si="24"/>
        <v>38500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22"/>
        <v>14</v>
      </c>
      <c r="J94" s="40">
        <f t="shared" si="23"/>
        <v>2750</v>
      </c>
      <c r="K94" s="33">
        <f t="shared" si="24"/>
        <v>38500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22"/>
        <v>14</v>
      </c>
      <c r="J95" s="40">
        <f t="shared" si="23"/>
        <v>2750</v>
      </c>
      <c r="K95" s="33">
        <f t="shared" si="24"/>
        <v>38500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22"/>
        <v>14</v>
      </c>
      <c r="J96" s="40">
        <f t="shared" si="23"/>
        <v>2750</v>
      </c>
      <c r="K96" s="33">
        <f t="shared" si="24"/>
        <v>38500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22"/>
        <v>14</v>
      </c>
      <c r="J97" s="40">
        <f t="shared" si="23"/>
        <v>2750</v>
      </c>
      <c r="K97" s="33">
        <f t="shared" si="24"/>
        <v>38500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22"/>
        <v>14</v>
      </c>
      <c r="J98" s="40">
        <f t="shared" si="23"/>
        <v>2750</v>
      </c>
      <c r="K98" s="33">
        <f t="shared" si="24"/>
        <v>38500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22"/>
        <v>14</v>
      </c>
      <c r="J99" s="40">
        <f t="shared" si="23"/>
        <v>2750</v>
      </c>
      <c r="K99" s="33">
        <f t="shared" si="24"/>
        <v>38500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22"/>
        <v>14</v>
      </c>
      <c r="J100" s="40">
        <f t="shared" si="23"/>
        <v>2750</v>
      </c>
      <c r="K100" s="33">
        <f t="shared" si="24"/>
        <v>38500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22"/>
        <v>14</v>
      </c>
      <c r="J101" s="40">
        <f t="shared" si="23"/>
        <v>2750</v>
      </c>
      <c r="K101" s="33">
        <f t="shared" si="24"/>
        <v>38500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22"/>
        <v>14</v>
      </c>
      <c r="J102" s="40">
        <f t="shared" si="23"/>
        <v>2750</v>
      </c>
      <c r="K102" s="33">
        <f t="shared" si="24"/>
        <v>38500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22"/>
        <v>14</v>
      </c>
      <c r="J103" s="40">
        <f t="shared" si="23"/>
        <v>2750</v>
      </c>
      <c r="K103" s="33">
        <f t="shared" si="24"/>
        <v>38500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22"/>
        <v>14</v>
      </c>
      <c r="J104" s="40">
        <f t="shared" si="23"/>
        <v>2750</v>
      </c>
      <c r="K104" s="33">
        <f t="shared" si="24"/>
        <v>38500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22"/>
        <v>14</v>
      </c>
      <c r="J105" s="40">
        <f t="shared" si="23"/>
        <v>2750</v>
      </c>
      <c r="K105" s="33">
        <f t="shared" si="24"/>
        <v>38500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22"/>
        <v>14</v>
      </c>
      <c r="J106" s="40">
        <f t="shared" si="23"/>
        <v>2750</v>
      </c>
      <c r="K106" s="33">
        <f t="shared" si="24"/>
        <v>38500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22"/>
        <v>14</v>
      </c>
      <c r="J107" s="40">
        <f t="shared" si="23"/>
        <v>2750</v>
      </c>
      <c r="K107" s="33">
        <f t="shared" si="24"/>
        <v>38500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22"/>
        <v>14</v>
      </c>
      <c r="J108" s="40">
        <f t="shared" si="23"/>
        <v>2750</v>
      </c>
      <c r="K108" s="33">
        <f t="shared" si="24"/>
        <v>38500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22"/>
        <v>14</v>
      </c>
      <c r="J109" s="40">
        <f t="shared" si="23"/>
        <v>2750</v>
      </c>
      <c r="K109" s="33">
        <f t="shared" si="24"/>
        <v>38500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22"/>
        <v>14</v>
      </c>
      <c r="J110" s="40">
        <f t="shared" si="23"/>
        <v>2750</v>
      </c>
      <c r="K110" s="33">
        <f t="shared" si="24"/>
        <v>38500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22"/>
        <v>14</v>
      </c>
      <c r="J111" s="40">
        <f t="shared" si="23"/>
        <v>2750</v>
      </c>
      <c r="K111" s="33">
        <f t="shared" si="24"/>
        <v>38500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22"/>
        <v>14</v>
      </c>
      <c r="J112" s="40">
        <f t="shared" si="23"/>
        <v>2750</v>
      </c>
      <c r="K112" s="33">
        <f t="shared" si="24"/>
        <v>38500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22"/>
        <v>14</v>
      </c>
      <c r="J113" s="40">
        <f t="shared" si="23"/>
        <v>2750</v>
      </c>
      <c r="K113" s="33">
        <f t="shared" si="24"/>
        <v>38500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22"/>
        <v>14</v>
      </c>
      <c r="J114" s="40">
        <f t="shared" si="23"/>
        <v>2750</v>
      </c>
      <c r="K114" s="33">
        <f t="shared" si="24"/>
        <v>38500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22"/>
        <v>14</v>
      </c>
      <c r="J115" s="40">
        <f t="shared" si="23"/>
        <v>2750</v>
      </c>
      <c r="K115" s="33">
        <f t="shared" si="24"/>
        <v>38500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22"/>
        <v>14</v>
      </c>
      <c r="J116" s="40">
        <f t="shared" si="23"/>
        <v>2750</v>
      </c>
      <c r="K116" s="33">
        <f t="shared" si="24"/>
        <v>38500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22"/>
        <v>14</v>
      </c>
      <c r="J117" s="40">
        <f t="shared" si="23"/>
        <v>2750</v>
      </c>
      <c r="K117" s="33">
        <f t="shared" si="24"/>
        <v>38500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22"/>
        <v>14</v>
      </c>
      <c r="J118" s="40">
        <f t="shared" si="23"/>
        <v>2750</v>
      </c>
      <c r="K118" s="33">
        <f t="shared" si="24"/>
        <v>38500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22"/>
        <v>14</v>
      </c>
      <c r="J119" s="40">
        <f t="shared" si="23"/>
        <v>2750</v>
      </c>
      <c r="K119" s="33">
        <f t="shared" si="24"/>
        <v>38500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22"/>
        <v>14</v>
      </c>
      <c r="J120" s="40">
        <f t="shared" si="23"/>
        <v>2750</v>
      </c>
      <c r="K120" s="33">
        <f t="shared" si="24"/>
        <v>38500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/>
      <c r="H121" s="21"/>
      <c r="I121" s="32">
        <f t="shared" si="22"/>
        <v>14</v>
      </c>
      <c r="J121" s="40">
        <f t="shared" si="23"/>
        <v>2750</v>
      </c>
      <c r="K121" s="33">
        <f t="shared" si="24"/>
        <v>38500</v>
      </c>
      <c r="L121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M11:M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tabColor rgb="FF7030A0"/>
    <pageSetUpPr fitToPage="1"/>
  </sheetPr>
  <dimension ref="A1:P133"/>
  <sheetViews>
    <sheetView view="pageBreakPreview" topLeftCell="A70" zoomScaleNormal="100" zoomScaleSheetLayoutView="100" workbookViewId="0">
      <selection activeCell="A49" sqref="A49:B4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21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237</v>
      </c>
      <c r="F8" s="10"/>
      <c r="G8" s="10"/>
      <c r="H8" s="38"/>
      <c r="I8" s="9" t="s">
        <v>7</v>
      </c>
      <c r="J8" s="10"/>
      <c r="K8" s="10" t="s">
        <v>239</v>
      </c>
      <c r="L8" s="11"/>
    </row>
    <row r="9" spans="1:13" ht="15" customHeight="1">
      <c r="A9" s="12" t="s">
        <v>9</v>
      </c>
      <c r="D9" s="10" t="s">
        <v>238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369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567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34</v>
      </c>
      <c r="J14" s="25">
        <v>28.3</v>
      </c>
      <c r="K14" s="21">
        <f>J14*I14</f>
        <v>962.2</v>
      </c>
      <c r="L14" s="26"/>
    </row>
    <row r="15" spans="1:13" ht="17.100000000000001" customHeight="1">
      <c r="A15" s="17">
        <v>45294</v>
      </c>
      <c r="B15" s="36" t="s">
        <v>566</v>
      </c>
      <c r="C15" s="28"/>
      <c r="D15" s="29"/>
      <c r="E15" s="21"/>
      <c r="F15" s="22">
        <v>10</v>
      </c>
      <c r="G15" s="31">
        <f>J14</f>
        <v>28.3</v>
      </c>
      <c r="H15" s="21">
        <f>G15*F15</f>
        <v>283</v>
      </c>
      <c r="I15" s="32">
        <f>+I14+C15-F15</f>
        <v>24</v>
      </c>
      <c r="J15" s="40">
        <f>ROUND(((K14+E15)-H15)/I15,2)</f>
        <v>28.3</v>
      </c>
      <c r="K15" s="33">
        <f>ROUND(I15*J15,2)</f>
        <v>679.2</v>
      </c>
      <c r="L15" s="34"/>
      <c r="M15" s="165" t="s">
        <v>568</v>
      </c>
    </row>
    <row r="16" spans="1:13" ht="17.100000000000001" customHeight="1">
      <c r="A16" s="17">
        <v>45295</v>
      </c>
      <c r="B16" s="36" t="s">
        <v>572</v>
      </c>
      <c r="C16" s="28"/>
      <c r="D16" s="29"/>
      <c r="E16" s="21"/>
      <c r="F16" s="30">
        <v>10</v>
      </c>
      <c r="G16" s="31">
        <f>J15</f>
        <v>28.3</v>
      </c>
      <c r="H16" s="21">
        <f>G16*F16</f>
        <v>283</v>
      </c>
      <c r="I16" s="32">
        <f>+I15+C16-F16</f>
        <v>14</v>
      </c>
      <c r="J16" s="40">
        <f>ROUND(((K15+E16)-H16)/I16,2)</f>
        <v>28.3</v>
      </c>
      <c r="K16" s="33">
        <f>ROUND(I16*J16,2)</f>
        <v>396.2</v>
      </c>
      <c r="L16" s="34"/>
      <c r="M16" s="165" t="s">
        <v>573</v>
      </c>
    </row>
    <row r="17" spans="1:16" ht="17.100000000000001" customHeight="1">
      <c r="A17" s="17">
        <v>45295</v>
      </c>
      <c r="B17" s="36" t="s">
        <v>574</v>
      </c>
      <c r="C17" s="28"/>
      <c r="D17" s="29"/>
      <c r="E17" s="21"/>
      <c r="F17" s="30">
        <v>4</v>
      </c>
      <c r="G17" s="31">
        <f t="shared" ref="G17:G29" si="0">J16</f>
        <v>28.3</v>
      </c>
      <c r="H17" s="21">
        <f>G17*F17</f>
        <v>113.2</v>
      </c>
      <c r="I17" s="32">
        <f>+I16+C17-F17</f>
        <v>10</v>
      </c>
      <c r="J17" s="40">
        <f>ROUND(((K16+E17)-H17)/I17,2)</f>
        <v>28.3</v>
      </c>
      <c r="K17" s="33">
        <f>ROUND(I17*J17,2)</f>
        <v>283</v>
      </c>
      <c r="L17" s="34"/>
      <c r="M17" s="165" t="s">
        <v>575</v>
      </c>
    </row>
    <row r="18" spans="1:16" ht="17.100000000000001" customHeight="1">
      <c r="A18" s="17">
        <v>45295</v>
      </c>
      <c r="B18" s="36" t="s">
        <v>574</v>
      </c>
      <c r="C18" s="28"/>
      <c r="D18" s="29"/>
      <c r="E18" s="21"/>
      <c r="F18" s="30">
        <v>4</v>
      </c>
      <c r="G18" s="31">
        <f t="shared" si="0"/>
        <v>28.3</v>
      </c>
      <c r="H18" s="21">
        <f t="shared" ref="H18:H29" si="1">G18*F18</f>
        <v>113.2</v>
      </c>
      <c r="I18" s="32">
        <f t="shared" ref="I18:I29" si="2">+I17+C18-F18</f>
        <v>6</v>
      </c>
      <c r="J18" s="40">
        <f t="shared" ref="J18:J29" si="3">ROUND(((K17+E18)-H18)/I18,2)</f>
        <v>28.3</v>
      </c>
      <c r="K18" s="33">
        <f t="shared" ref="K18:K29" si="4">ROUND(I18*J18,2)</f>
        <v>169.8</v>
      </c>
      <c r="L18" s="34"/>
      <c r="M18" s="165" t="s">
        <v>575</v>
      </c>
    </row>
    <row r="19" spans="1:16" ht="17.100000000000001" customHeight="1">
      <c r="A19" s="194">
        <v>45299</v>
      </c>
      <c r="B19" s="207" t="s">
        <v>570</v>
      </c>
      <c r="C19" s="196"/>
      <c r="D19" s="197"/>
      <c r="E19" s="198"/>
      <c r="F19" s="199">
        <v>5</v>
      </c>
      <c r="G19" s="208">
        <f t="shared" si="0"/>
        <v>28.3</v>
      </c>
      <c r="H19" s="198">
        <f t="shared" si="1"/>
        <v>141.5</v>
      </c>
      <c r="I19" s="201">
        <f t="shared" si="2"/>
        <v>1</v>
      </c>
      <c r="J19" s="202">
        <f t="shared" si="3"/>
        <v>28.3</v>
      </c>
      <c r="K19" s="203">
        <f t="shared" si="4"/>
        <v>28.3</v>
      </c>
      <c r="L19" s="204"/>
      <c r="M19" s="205" t="s">
        <v>582</v>
      </c>
    </row>
    <row r="20" spans="1:16" ht="17.100000000000001" customHeight="1">
      <c r="A20" s="240">
        <v>45344</v>
      </c>
      <c r="B20" s="247" t="s">
        <v>700</v>
      </c>
      <c r="C20" s="241">
        <v>100</v>
      </c>
      <c r="D20" s="242">
        <v>20</v>
      </c>
      <c r="E20" s="21">
        <f>C20*D20</f>
        <v>2000</v>
      </c>
      <c r="F20" s="244"/>
      <c r="G20" s="245"/>
      <c r="H20" s="243"/>
      <c r="I20" s="24">
        <f>+I19+C20-F20</f>
        <v>101</v>
      </c>
      <c r="J20" s="174">
        <f>ROUND(((K19+E20)-H20)/I20,2)</f>
        <v>20.079999999999998</v>
      </c>
      <c r="K20" s="21">
        <f>ROUND(I20*J20,2)</f>
        <v>2028.08</v>
      </c>
      <c r="L20" s="246"/>
    </row>
    <row r="21" spans="1:16" ht="17.100000000000001" customHeight="1">
      <c r="A21" s="17">
        <v>45344</v>
      </c>
      <c r="B21" s="58" t="s">
        <v>572</v>
      </c>
      <c r="C21" s="19"/>
      <c r="D21" s="20"/>
      <c r="E21" s="21"/>
      <c r="F21" s="22">
        <v>5</v>
      </c>
      <c r="G21" s="23">
        <f>J20</f>
        <v>20.079999999999998</v>
      </c>
      <c r="H21" s="21">
        <f t="shared" si="1"/>
        <v>100.39999999999999</v>
      </c>
      <c r="I21" s="32">
        <f>+I20+C21-F21</f>
        <v>96</v>
      </c>
      <c r="J21" s="40">
        <f>ROUND(((K20+E21)-H21)/I21,2)</f>
        <v>20.079999999999998</v>
      </c>
      <c r="K21" s="33">
        <f>ROUND(I21*J21,2)</f>
        <v>1927.68</v>
      </c>
      <c r="L21" s="26"/>
      <c r="M21" s="165" t="s">
        <v>685</v>
      </c>
    </row>
    <row r="22" spans="1:16" ht="17.100000000000001" customHeight="1">
      <c r="A22" s="17">
        <v>45349</v>
      </c>
      <c r="B22" s="36" t="s">
        <v>577</v>
      </c>
      <c r="C22" s="28"/>
      <c r="D22" s="29"/>
      <c r="E22" s="21"/>
      <c r="F22" s="30">
        <v>2</v>
      </c>
      <c r="G22" s="31">
        <f t="shared" si="0"/>
        <v>20.079999999999998</v>
      </c>
      <c r="H22" s="21">
        <f t="shared" si="1"/>
        <v>40.159999999999997</v>
      </c>
      <c r="I22" s="32">
        <f t="shared" si="2"/>
        <v>94</v>
      </c>
      <c r="J22" s="40">
        <f t="shared" si="3"/>
        <v>20.079999999999998</v>
      </c>
      <c r="K22" s="33">
        <f t="shared" si="4"/>
        <v>1887.52</v>
      </c>
      <c r="L22" s="34"/>
      <c r="M22" s="165" t="s">
        <v>704</v>
      </c>
    </row>
    <row r="23" spans="1:16" ht="17.100000000000001" customHeight="1">
      <c r="A23" s="17">
        <v>45349</v>
      </c>
      <c r="B23" s="36" t="s">
        <v>566</v>
      </c>
      <c r="C23" s="28"/>
      <c r="D23" s="29"/>
      <c r="E23" s="21"/>
      <c r="F23" s="30">
        <v>10</v>
      </c>
      <c r="G23" s="31">
        <f t="shared" si="0"/>
        <v>20.079999999999998</v>
      </c>
      <c r="H23" s="21">
        <f t="shared" si="1"/>
        <v>200.79999999999998</v>
      </c>
      <c r="I23" s="32">
        <f t="shared" si="2"/>
        <v>84</v>
      </c>
      <c r="J23" s="40">
        <f t="shared" si="3"/>
        <v>20.079999999999998</v>
      </c>
      <c r="K23" s="33">
        <f t="shared" si="4"/>
        <v>1686.72</v>
      </c>
      <c r="L23" s="34"/>
      <c r="M23" s="165" t="s">
        <v>706</v>
      </c>
    </row>
    <row r="24" spans="1:16" ht="17.100000000000001" customHeight="1">
      <c r="A24" s="17">
        <v>45349</v>
      </c>
      <c r="B24" s="36" t="s">
        <v>591</v>
      </c>
      <c r="C24" s="28"/>
      <c r="D24" s="29"/>
      <c r="E24" s="21"/>
      <c r="F24" s="30">
        <v>2</v>
      </c>
      <c r="G24" s="31">
        <f t="shared" si="0"/>
        <v>20.079999999999998</v>
      </c>
      <c r="H24" s="21">
        <f t="shared" si="1"/>
        <v>40.159999999999997</v>
      </c>
      <c r="I24" s="32">
        <f t="shared" si="2"/>
        <v>82</v>
      </c>
      <c r="J24" s="40">
        <f t="shared" si="3"/>
        <v>20.079999999999998</v>
      </c>
      <c r="K24" s="33">
        <f t="shared" si="4"/>
        <v>1646.56</v>
      </c>
      <c r="L24" s="34"/>
      <c r="M24" s="165" t="s">
        <v>708</v>
      </c>
    </row>
    <row r="25" spans="1:16" ht="17.100000000000001" customHeight="1">
      <c r="A25" s="17">
        <v>45349</v>
      </c>
      <c r="B25" s="36" t="s">
        <v>566</v>
      </c>
      <c r="C25" s="28"/>
      <c r="D25" s="29"/>
      <c r="E25" s="21"/>
      <c r="F25" s="30">
        <v>5</v>
      </c>
      <c r="G25" s="31">
        <f t="shared" si="0"/>
        <v>20.079999999999998</v>
      </c>
      <c r="H25" s="21">
        <f t="shared" si="1"/>
        <v>100.39999999999999</v>
      </c>
      <c r="I25" s="32">
        <f t="shared" si="2"/>
        <v>77</v>
      </c>
      <c r="J25" s="40">
        <f t="shared" si="3"/>
        <v>20.079999999999998</v>
      </c>
      <c r="K25" s="33">
        <f t="shared" si="4"/>
        <v>1546.16</v>
      </c>
      <c r="L25" s="34"/>
      <c r="M25" s="165" t="s">
        <v>714</v>
      </c>
    </row>
    <row r="26" spans="1:16" ht="17.100000000000001" customHeight="1">
      <c r="A26" s="194">
        <v>45350</v>
      </c>
      <c r="B26" s="207" t="s">
        <v>572</v>
      </c>
      <c r="C26" s="196"/>
      <c r="D26" s="197"/>
      <c r="E26" s="198"/>
      <c r="F26" s="199">
        <v>7</v>
      </c>
      <c r="G26" s="208">
        <f t="shared" si="0"/>
        <v>20.079999999999998</v>
      </c>
      <c r="H26" s="198">
        <f t="shared" si="1"/>
        <v>140.56</v>
      </c>
      <c r="I26" s="201">
        <f t="shared" si="2"/>
        <v>70</v>
      </c>
      <c r="J26" s="202">
        <f t="shared" si="3"/>
        <v>20.079999999999998</v>
      </c>
      <c r="K26" s="203">
        <f t="shared" si="4"/>
        <v>1405.6</v>
      </c>
      <c r="L26" s="204"/>
      <c r="M26" s="205" t="s">
        <v>716</v>
      </c>
    </row>
    <row r="27" spans="1:16" ht="17.100000000000001" customHeight="1">
      <c r="A27" s="17">
        <v>45355</v>
      </c>
      <c r="B27" s="58" t="s">
        <v>585</v>
      </c>
      <c r="C27" s="19"/>
      <c r="D27" s="20"/>
      <c r="E27" s="21"/>
      <c r="F27" s="22">
        <v>5</v>
      </c>
      <c r="G27" s="23">
        <f t="shared" si="0"/>
        <v>20.079999999999998</v>
      </c>
      <c r="H27" s="21">
        <f t="shared" si="1"/>
        <v>100.39999999999999</v>
      </c>
      <c r="I27" s="24">
        <f t="shared" si="2"/>
        <v>65</v>
      </c>
      <c r="J27" s="40">
        <f>ROUND(((K26+E27)-H27)/I27,2)</f>
        <v>20.079999999999998</v>
      </c>
      <c r="K27" s="33">
        <f>ROUND(I27*J27,2)</f>
        <v>1305.2</v>
      </c>
      <c r="L27" s="26"/>
      <c r="M27" s="165" t="s">
        <v>723</v>
      </c>
    </row>
    <row r="28" spans="1:16" ht="17.100000000000001" customHeight="1">
      <c r="A28" s="17">
        <v>45355</v>
      </c>
      <c r="B28" s="36" t="s">
        <v>588</v>
      </c>
      <c r="C28" s="28"/>
      <c r="D28" s="29"/>
      <c r="E28" s="21"/>
      <c r="F28" s="30">
        <v>1</v>
      </c>
      <c r="G28" s="31">
        <f t="shared" si="0"/>
        <v>20.079999999999998</v>
      </c>
      <c r="H28" s="21">
        <f>G28*F28</f>
        <v>20.079999999999998</v>
      </c>
      <c r="I28" s="32">
        <f t="shared" si="2"/>
        <v>64</v>
      </c>
      <c r="J28" s="40">
        <f t="shared" si="3"/>
        <v>20.079999999999998</v>
      </c>
      <c r="K28" s="33">
        <f t="shared" si="4"/>
        <v>1285.1199999999999</v>
      </c>
      <c r="L28" s="34"/>
      <c r="M28" s="165" t="s">
        <v>727</v>
      </c>
    </row>
    <row r="29" spans="1:16" ht="17.100000000000001" customHeight="1">
      <c r="A29" s="17">
        <v>45355</v>
      </c>
      <c r="B29" s="36" t="s">
        <v>588</v>
      </c>
      <c r="C29" s="28"/>
      <c r="D29" s="29"/>
      <c r="E29" s="21"/>
      <c r="F29" s="30">
        <v>8</v>
      </c>
      <c r="G29" s="31">
        <f t="shared" si="0"/>
        <v>20.079999999999998</v>
      </c>
      <c r="H29" s="21">
        <f t="shared" si="1"/>
        <v>160.63999999999999</v>
      </c>
      <c r="I29" s="32">
        <f t="shared" si="2"/>
        <v>56</v>
      </c>
      <c r="J29" s="40">
        <f t="shared" si="3"/>
        <v>20.079999999999998</v>
      </c>
      <c r="K29" s="33">
        <f t="shared" si="4"/>
        <v>1124.48</v>
      </c>
      <c r="L29" s="34"/>
      <c r="M29" s="165" t="s">
        <v>729</v>
      </c>
    </row>
    <row r="30" spans="1:16" ht="17.100000000000001" customHeight="1">
      <c r="A30" s="17">
        <v>45357</v>
      </c>
      <c r="B30" s="36" t="s">
        <v>577</v>
      </c>
      <c r="C30" s="28"/>
      <c r="D30" s="29"/>
      <c r="E30" s="21"/>
      <c r="F30" s="30">
        <v>1</v>
      </c>
      <c r="G30" s="31">
        <f t="shared" ref="G30:G40" si="5">J29</f>
        <v>20.079999999999998</v>
      </c>
      <c r="H30" s="21">
        <f t="shared" ref="H30:H40" si="6">G30*F30</f>
        <v>20.079999999999998</v>
      </c>
      <c r="I30" s="32">
        <f t="shared" ref="I30:I40" si="7">+I29+C30-F30</f>
        <v>55</v>
      </c>
      <c r="J30" s="40">
        <f t="shared" ref="J30:J39" si="8">ROUND(((K29+E30)-H30)/I30,2)</f>
        <v>20.079999999999998</v>
      </c>
      <c r="K30" s="33">
        <f t="shared" ref="K30:K39" si="9">ROUND(I30*J30,2)</f>
        <v>1104.4000000000001</v>
      </c>
      <c r="L30" s="34"/>
      <c r="M30" s="165" t="s">
        <v>734</v>
      </c>
      <c r="P30" s="248"/>
    </row>
    <row r="31" spans="1:16" ht="17.100000000000001" customHeight="1">
      <c r="A31" s="17">
        <v>45358</v>
      </c>
      <c r="B31" s="36" t="s">
        <v>580</v>
      </c>
      <c r="C31" s="28"/>
      <c r="D31" s="29"/>
      <c r="E31" s="21"/>
      <c r="F31" s="30">
        <v>5</v>
      </c>
      <c r="G31" s="31">
        <f t="shared" si="5"/>
        <v>20.079999999999998</v>
      </c>
      <c r="H31" s="21">
        <f t="shared" si="6"/>
        <v>100.39999999999999</v>
      </c>
      <c r="I31" s="32">
        <f t="shared" si="7"/>
        <v>50</v>
      </c>
      <c r="J31" s="40">
        <f t="shared" si="8"/>
        <v>20.079999999999998</v>
      </c>
      <c r="K31" s="33">
        <f t="shared" si="9"/>
        <v>1004</v>
      </c>
      <c r="L31" s="34"/>
      <c r="M31" s="165" t="s">
        <v>742</v>
      </c>
    </row>
    <row r="32" spans="1:16" ht="17.100000000000001" customHeight="1">
      <c r="A32" s="17">
        <v>45363</v>
      </c>
      <c r="B32" s="36" t="s">
        <v>588</v>
      </c>
      <c r="C32" s="28"/>
      <c r="D32" s="29"/>
      <c r="E32" s="21"/>
      <c r="F32" s="30">
        <v>2</v>
      </c>
      <c r="G32" s="31">
        <f t="shared" si="5"/>
        <v>20.079999999999998</v>
      </c>
      <c r="H32" s="21">
        <f t="shared" si="6"/>
        <v>40.159999999999997</v>
      </c>
      <c r="I32" s="32">
        <f t="shared" si="7"/>
        <v>48</v>
      </c>
      <c r="J32" s="40">
        <f t="shared" si="8"/>
        <v>20.079999999999998</v>
      </c>
      <c r="K32" s="33">
        <f t="shared" si="9"/>
        <v>963.84</v>
      </c>
      <c r="L32" s="34"/>
      <c r="M32" s="165" t="s">
        <v>749</v>
      </c>
    </row>
    <row r="33" spans="1:13" ht="17.100000000000001" customHeight="1">
      <c r="A33" s="17">
        <v>45364</v>
      </c>
      <c r="B33" s="36" t="s">
        <v>591</v>
      </c>
      <c r="C33" s="28"/>
      <c r="D33" s="29"/>
      <c r="E33" s="21"/>
      <c r="F33" s="30">
        <v>7</v>
      </c>
      <c r="G33" s="31">
        <f t="shared" si="5"/>
        <v>20.079999999999998</v>
      </c>
      <c r="H33" s="21">
        <f t="shared" si="6"/>
        <v>140.56</v>
      </c>
      <c r="I33" s="32">
        <f t="shared" si="7"/>
        <v>41</v>
      </c>
      <c r="J33" s="40">
        <f t="shared" si="8"/>
        <v>20.079999999999998</v>
      </c>
      <c r="K33" s="33">
        <f t="shared" si="9"/>
        <v>823.28</v>
      </c>
      <c r="L33" s="34"/>
      <c r="M33" s="165" t="s">
        <v>752</v>
      </c>
    </row>
    <row r="34" spans="1:13" ht="17.100000000000001" customHeight="1">
      <c r="A34" s="17">
        <v>45369</v>
      </c>
      <c r="B34" s="36" t="s">
        <v>583</v>
      </c>
      <c r="C34" s="28"/>
      <c r="D34" s="29"/>
      <c r="E34" s="21"/>
      <c r="F34" s="30">
        <v>2</v>
      </c>
      <c r="G34" s="31">
        <f t="shared" si="5"/>
        <v>20.079999999999998</v>
      </c>
      <c r="H34" s="21">
        <f t="shared" si="6"/>
        <v>40.159999999999997</v>
      </c>
      <c r="I34" s="32">
        <f t="shared" si="7"/>
        <v>39</v>
      </c>
      <c r="J34" s="40">
        <f t="shared" si="8"/>
        <v>20.079999999999998</v>
      </c>
      <c r="K34" s="33">
        <f t="shared" si="9"/>
        <v>783.12</v>
      </c>
      <c r="L34" s="34"/>
      <c r="M34" s="165" t="s">
        <v>758</v>
      </c>
    </row>
    <row r="35" spans="1:13" ht="17.100000000000001" customHeight="1">
      <c r="A35" s="194">
        <v>45377</v>
      </c>
      <c r="B35" s="207" t="s">
        <v>577</v>
      </c>
      <c r="C35" s="196"/>
      <c r="D35" s="197"/>
      <c r="E35" s="198"/>
      <c r="F35" s="199">
        <v>2</v>
      </c>
      <c r="G35" s="208">
        <f t="shared" si="5"/>
        <v>20.079999999999998</v>
      </c>
      <c r="H35" s="198">
        <f t="shared" si="6"/>
        <v>40.159999999999997</v>
      </c>
      <c r="I35" s="201">
        <f t="shared" si="7"/>
        <v>37</v>
      </c>
      <c r="J35" s="202">
        <f t="shared" si="8"/>
        <v>20.079999999999998</v>
      </c>
      <c r="K35" s="203">
        <f t="shared" si="9"/>
        <v>742.96</v>
      </c>
      <c r="L35" s="204"/>
      <c r="M35" s="205" t="s">
        <v>783</v>
      </c>
    </row>
    <row r="36" spans="1:13" ht="17.100000000000001" customHeight="1">
      <c r="A36" s="17">
        <v>45384</v>
      </c>
      <c r="B36" s="58" t="s">
        <v>591</v>
      </c>
      <c r="C36" s="19"/>
      <c r="D36" s="20"/>
      <c r="E36" s="21"/>
      <c r="F36" s="22">
        <v>1</v>
      </c>
      <c r="G36" s="23">
        <f t="shared" si="5"/>
        <v>20.079999999999998</v>
      </c>
      <c r="H36" s="21">
        <f t="shared" si="6"/>
        <v>20.079999999999998</v>
      </c>
      <c r="I36" s="24">
        <f t="shared" si="7"/>
        <v>36</v>
      </c>
      <c r="J36" s="174">
        <f t="shared" si="8"/>
        <v>20.079999999999998</v>
      </c>
      <c r="K36" s="21">
        <f t="shared" si="9"/>
        <v>722.88</v>
      </c>
      <c r="L36" s="26"/>
      <c r="M36" s="165" t="s">
        <v>791</v>
      </c>
    </row>
    <row r="37" spans="1:13" ht="17.100000000000001" customHeight="1">
      <c r="A37" s="17">
        <v>45400</v>
      </c>
      <c r="B37" s="36" t="s">
        <v>570</v>
      </c>
      <c r="C37" s="28"/>
      <c r="D37" s="29"/>
      <c r="E37" s="21"/>
      <c r="F37" s="30">
        <v>3</v>
      </c>
      <c r="G37" s="31">
        <f t="shared" si="5"/>
        <v>20.079999999999998</v>
      </c>
      <c r="H37" s="21">
        <f t="shared" si="6"/>
        <v>60.239999999999995</v>
      </c>
      <c r="I37" s="32">
        <f t="shared" si="7"/>
        <v>33</v>
      </c>
      <c r="J37" s="40">
        <f t="shared" si="8"/>
        <v>20.079999999999998</v>
      </c>
      <c r="K37" s="33">
        <f t="shared" si="9"/>
        <v>662.64</v>
      </c>
      <c r="L37" s="34"/>
      <c r="M37" s="165" t="s">
        <v>839</v>
      </c>
    </row>
    <row r="38" spans="1:13" ht="17.100000000000001" customHeight="1">
      <c r="A38" s="17">
        <v>45400</v>
      </c>
      <c r="B38" s="36" t="s">
        <v>572</v>
      </c>
      <c r="C38" s="28"/>
      <c r="D38" s="29"/>
      <c r="E38" s="21"/>
      <c r="F38" s="30">
        <v>2</v>
      </c>
      <c r="G38" s="31">
        <f t="shared" si="5"/>
        <v>20.079999999999998</v>
      </c>
      <c r="H38" s="21">
        <f t="shared" si="6"/>
        <v>40.159999999999997</v>
      </c>
      <c r="I38" s="32">
        <f t="shared" si="7"/>
        <v>31</v>
      </c>
      <c r="J38" s="40">
        <f t="shared" si="8"/>
        <v>20.079999999999998</v>
      </c>
      <c r="K38" s="33">
        <f t="shared" si="9"/>
        <v>622.48</v>
      </c>
      <c r="L38" s="34"/>
      <c r="M38" s="165" t="s">
        <v>840</v>
      </c>
    </row>
    <row r="39" spans="1:13" ht="17.100000000000001" customHeight="1">
      <c r="A39" s="17">
        <v>45407</v>
      </c>
      <c r="B39" s="36" t="s">
        <v>572</v>
      </c>
      <c r="C39" s="28"/>
      <c r="D39" s="29"/>
      <c r="E39" s="21"/>
      <c r="F39" s="30">
        <v>1</v>
      </c>
      <c r="G39" s="31">
        <f t="shared" si="5"/>
        <v>20.079999999999998</v>
      </c>
      <c r="H39" s="21">
        <f t="shared" si="6"/>
        <v>20.079999999999998</v>
      </c>
      <c r="I39" s="32">
        <f t="shared" si="7"/>
        <v>30</v>
      </c>
      <c r="J39" s="40">
        <f t="shared" si="8"/>
        <v>20.079999999999998</v>
      </c>
      <c r="K39" s="33">
        <f t="shared" si="9"/>
        <v>602.4</v>
      </c>
      <c r="L39" s="34"/>
      <c r="M39" s="165" t="s">
        <v>849</v>
      </c>
    </row>
    <row r="40" spans="1:13" ht="17.100000000000001" customHeight="1">
      <c r="A40" s="17">
        <v>45412</v>
      </c>
      <c r="B40" s="17" t="s">
        <v>618</v>
      </c>
      <c r="C40" s="28"/>
      <c r="D40" s="29"/>
      <c r="E40" s="21"/>
      <c r="F40" s="30">
        <v>1</v>
      </c>
      <c r="G40" s="31">
        <f t="shared" si="5"/>
        <v>20.079999999999998</v>
      </c>
      <c r="H40" s="21">
        <f t="shared" si="6"/>
        <v>20.079999999999998</v>
      </c>
      <c r="I40" s="32">
        <f t="shared" si="7"/>
        <v>29</v>
      </c>
      <c r="J40" s="40">
        <f t="shared" ref="J40:J103" si="10">ROUND(((K39+E40)-H40)/I40,2)</f>
        <v>20.079999999999998</v>
      </c>
      <c r="K40" s="33">
        <f t="shared" ref="K40:K103" si="11">ROUND(I40*J40,2)</f>
        <v>582.32000000000005</v>
      </c>
      <c r="L40" s="34"/>
      <c r="M40" s="165" t="s">
        <v>862</v>
      </c>
    </row>
    <row r="41" spans="1:13" ht="17.100000000000001" customHeight="1">
      <c r="A41" s="17">
        <v>45412</v>
      </c>
      <c r="B41" s="17" t="s">
        <v>585</v>
      </c>
      <c r="C41" s="28"/>
      <c r="D41" s="29"/>
      <c r="E41" s="21"/>
      <c r="F41" s="30">
        <v>5</v>
      </c>
      <c r="G41" s="31">
        <f>J40</f>
        <v>20.079999999999998</v>
      </c>
      <c r="H41" s="21">
        <f>G41*F41</f>
        <v>100.39999999999999</v>
      </c>
      <c r="I41" s="32">
        <f>+I40+C41-F41</f>
        <v>24</v>
      </c>
      <c r="J41" s="40">
        <f t="shared" si="10"/>
        <v>20.079999999999998</v>
      </c>
      <c r="K41" s="33">
        <f t="shared" si="11"/>
        <v>481.92</v>
      </c>
      <c r="L41" s="34"/>
      <c r="M41" s="165" t="s">
        <v>863</v>
      </c>
    </row>
    <row r="42" spans="1:13" ht="17.100000000000001" customHeight="1">
      <c r="A42" s="194">
        <v>45412</v>
      </c>
      <c r="B42" s="207" t="s">
        <v>566</v>
      </c>
      <c r="C42" s="196"/>
      <c r="D42" s="197"/>
      <c r="E42" s="198"/>
      <c r="F42" s="199">
        <v>3</v>
      </c>
      <c r="G42" s="208">
        <f>J41</f>
        <v>20.079999999999998</v>
      </c>
      <c r="H42" s="198">
        <f>G42*F42</f>
        <v>60.239999999999995</v>
      </c>
      <c r="I42" s="201">
        <f>+I41+C42-F42</f>
        <v>21</v>
      </c>
      <c r="J42" s="202">
        <f t="shared" si="10"/>
        <v>20.079999999999998</v>
      </c>
      <c r="K42" s="203">
        <f t="shared" si="11"/>
        <v>421.68</v>
      </c>
      <c r="L42" s="204"/>
      <c r="M42" s="205" t="s">
        <v>864</v>
      </c>
    </row>
    <row r="43" spans="1:13" ht="17.100000000000001" customHeight="1">
      <c r="A43" s="17">
        <v>45414</v>
      </c>
      <c r="B43" s="58" t="s">
        <v>605</v>
      </c>
      <c r="C43" s="19"/>
      <c r="D43" s="20"/>
      <c r="E43" s="21"/>
      <c r="F43" s="22">
        <v>5</v>
      </c>
      <c r="G43" s="23">
        <f t="shared" ref="G43:G48" si="12">J42</f>
        <v>20.079999999999998</v>
      </c>
      <c r="H43" s="21">
        <f t="shared" ref="H43:H48" si="13">G43*F43</f>
        <v>100.39999999999999</v>
      </c>
      <c r="I43" s="24">
        <f t="shared" ref="I43:I48" si="14">+I42+C43-F43</f>
        <v>16</v>
      </c>
      <c r="J43" s="174">
        <f t="shared" si="10"/>
        <v>20.079999999999998</v>
      </c>
      <c r="K43" s="21">
        <f t="shared" si="11"/>
        <v>321.27999999999997</v>
      </c>
      <c r="L43" s="26"/>
      <c r="M43" s="165" t="s">
        <v>868</v>
      </c>
    </row>
    <row r="44" spans="1:13" ht="17.100000000000001" customHeight="1">
      <c r="A44" s="17">
        <v>45418</v>
      </c>
      <c r="B44" s="36" t="s">
        <v>607</v>
      </c>
      <c r="C44" s="28"/>
      <c r="D44" s="29"/>
      <c r="E44" s="21"/>
      <c r="F44" s="30">
        <v>5</v>
      </c>
      <c r="G44" s="31">
        <f t="shared" si="12"/>
        <v>20.079999999999998</v>
      </c>
      <c r="H44" s="21">
        <f t="shared" si="13"/>
        <v>100.39999999999999</v>
      </c>
      <c r="I44" s="32">
        <f t="shared" si="14"/>
        <v>11</v>
      </c>
      <c r="J44" s="40">
        <f t="shared" si="10"/>
        <v>20.079999999999998</v>
      </c>
      <c r="K44" s="33">
        <f t="shared" si="11"/>
        <v>220.88</v>
      </c>
      <c r="L44" s="34"/>
      <c r="M44" s="165" t="s">
        <v>874</v>
      </c>
    </row>
    <row r="45" spans="1:13" ht="17.100000000000001" customHeight="1">
      <c r="A45" s="17">
        <v>45420</v>
      </c>
      <c r="B45" s="36" t="s">
        <v>591</v>
      </c>
      <c r="C45" s="28"/>
      <c r="D45" s="29"/>
      <c r="E45" s="21"/>
      <c r="F45" s="30">
        <v>1</v>
      </c>
      <c r="G45" s="31">
        <f t="shared" si="12"/>
        <v>20.079999999999998</v>
      </c>
      <c r="H45" s="21">
        <f t="shared" si="13"/>
        <v>20.079999999999998</v>
      </c>
      <c r="I45" s="32">
        <f t="shared" si="14"/>
        <v>10</v>
      </c>
      <c r="J45" s="40">
        <f t="shared" si="10"/>
        <v>20.079999999999998</v>
      </c>
      <c r="K45" s="33">
        <f t="shared" si="11"/>
        <v>200.8</v>
      </c>
      <c r="L45" s="34"/>
      <c r="M45" s="165" t="s">
        <v>884</v>
      </c>
    </row>
    <row r="46" spans="1:13" ht="17.100000000000001" customHeight="1">
      <c r="A46" s="17">
        <v>45422</v>
      </c>
      <c r="B46" s="36" t="s">
        <v>577</v>
      </c>
      <c r="C46" s="28"/>
      <c r="D46" s="29"/>
      <c r="E46" s="21"/>
      <c r="F46" s="30">
        <v>2</v>
      </c>
      <c r="G46" s="31">
        <f t="shared" si="12"/>
        <v>20.079999999999998</v>
      </c>
      <c r="H46" s="21">
        <f t="shared" si="13"/>
        <v>40.159999999999997</v>
      </c>
      <c r="I46" s="32">
        <f t="shared" si="14"/>
        <v>8</v>
      </c>
      <c r="J46" s="40">
        <f t="shared" si="10"/>
        <v>20.079999999999998</v>
      </c>
      <c r="K46" s="33">
        <f t="shared" si="11"/>
        <v>160.63999999999999</v>
      </c>
      <c r="L46" s="34"/>
      <c r="M46" s="165" t="s">
        <v>896</v>
      </c>
    </row>
    <row r="47" spans="1:13" ht="17.100000000000001" customHeight="1">
      <c r="A47" s="17">
        <v>45422</v>
      </c>
      <c r="B47" s="36" t="s">
        <v>588</v>
      </c>
      <c r="C47" s="28"/>
      <c r="D47" s="29"/>
      <c r="E47" s="21"/>
      <c r="F47" s="30">
        <v>2</v>
      </c>
      <c r="G47" s="31">
        <f t="shared" si="12"/>
        <v>20.079999999999998</v>
      </c>
      <c r="H47" s="21">
        <f t="shared" si="13"/>
        <v>40.159999999999997</v>
      </c>
      <c r="I47" s="32">
        <f t="shared" si="14"/>
        <v>6</v>
      </c>
      <c r="J47" s="40">
        <f t="shared" si="10"/>
        <v>20.079999999999998</v>
      </c>
      <c r="K47" s="33">
        <f t="shared" si="11"/>
        <v>120.48</v>
      </c>
      <c r="L47" s="34"/>
      <c r="M47" s="165" t="s">
        <v>897</v>
      </c>
    </row>
    <row r="48" spans="1:13" ht="17.100000000000001" customHeight="1">
      <c r="A48" s="17">
        <v>45426</v>
      </c>
      <c r="B48" s="36" t="s">
        <v>497</v>
      </c>
      <c r="C48" s="28"/>
      <c r="D48" s="29"/>
      <c r="E48" s="21"/>
      <c r="F48" s="30">
        <v>5</v>
      </c>
      <c r="G48" s="31">
        <f t="shared" si="12"/>
        <v>20.079999999999998</v>
      </c>
      <c r="H48" s="21">
        <f t="shared" si="13"/>
        <v>100.39999999999999</v>
      </c>
      <c r="I48" s="32">
        <f t="shared" si="14"/>
        <v>1</v>
      </c>
      <c r="J48" s="40">
        <f t="shared" si="10"/>
        <v>20.079999999999998</v>
      </c>
      <c r="K48" s="33">
        <f t="shared" si="11"/>
        <v>20.079999999999998</v>
      </c>
      <c r="L48" s="34"/>
      <c r="M48" s="165" t="s">
        <v>922</v>
      </c>
    </row>
    <row r="49" spans="1:13" ht="17.100000000000001" customHeight="1">
      <c r="A49" s="194">
        <v>45432</v>
      </c>
      <c r="B49" s="207" t="s">
        <v>588</v>
      </c>
      <c r="C49" s="196"/>
      <c r="D49" s="197"/>
      <c r="E49" s="198"/>
      <c r="F49" s="199">
        <v>1</v>
      </c>
      <c r="G49" s="208">
        <f>J48</f>
        <v>20.079999999999998</v>
      </c>
      <c r="H49" s="198">
        <f t="shared" ref="H49:H74" si="15">G49*F49</f>
        <v>20.079999999999998</v>
      </c>
      <c r="I49" s="201">
        <f t="shared" ref="I49:I74" si="16">+I48+C49-F49</f>
        <v>0</v>
      </c>
      <c r="J49" s="202">
        <v>0</v>
      </c>
      <c r="K49" s="203">
        <f t="shared" si="11"/>
        <v>0</v>
      </c>
      <c r="L49" s="204"/>
      <c r="M49" s="205" t="s">
        <v>935</v>
      </c>
    </row>
    <row r="50" spans="1:13" ht="17.100000000000001" customHeight="1">
      <c r="A50" s="194">
        <v>45464</v>
      </c>
      <c r="B50" s="58" t="s">
        <v>995</v>
      </c>
      <c r="C50" s="19">
        <v>200</v>
      </c>
      <c r="D50" s="20">
        <v>20</v>
      </c>
      <c r="E50" s="21">
        <f>C50*D50</f>
        <v>4000</v>
      </c>
      <c r="F50" s="22"/>
      <c r="G50" s="23">
        <f>J49</f>
        <v>0</v>
      </c>
      <c r="H50" s="21">
        <f t="shared" si="15"/>
        <v>0</v>
      </c>
      <c r="I50" s="24">
        <f t="shared" si="16"/>
        <v>200</v>
      </c>
      <c r="J50" s="174">
        <f t="shared" si="10"/>
        <v>20</v>
      </c>
      <c r="K50" s="21">
        <f t="shared" si="11"/>
        <v>4000</v>
      </c>
      <c r="L50" s="26"/>
    </row>
    <row r="51" spans="1:13" ht="17.100000000000001" customHeight="1">
      <c r="A51" s="17">
        <v>45467</v>
      </c>
      <c r="B51" s="36" t="s">
        <v>572</v>
      </c>
      <c r="C51" s="28"/>
      <c r="D51" s="29"/>
      <c r="E51" s="21"/>
      <c r="F51" s="30">
        <v>2</v>
      </c>
      <c r="G51" s="31">
        <f>J50</f>
        <v>20</v>
      </c>
      <c r="H51" s="21">
        <f t="shared" si="15"/>
        <v>40</v>
      </c>
      <c r="I51" s="32">
        <f t="shared" si="16"/>
        <v>198</v>
      </c>
      <c r="J51" s="40">
        <f t="shared" si="10"/>
        <v>20</v>
      </c>
      <c r="K51" s="33">
        <f t="shared" si="11"/>
        <v>3960</v>
      </c>
      <c r="L51" s="34"/>
      <c r="M51" s="165" t="s">
        <v>1002</v>
      </c>
    </row>
    <row r="52" spans="1:13" ht="17.100000000000001" customHeight="1">
      <c r="A52" s="194">
        <v>45470</v>
      </c>
      <c r="B52" s="207" t="s">
        <v>497</v>
      </c>
      <c r="C52" s="196"/>
      <c r="D52" s="197"/>
      <c r="E52" s="198"/>
      <c r="F52" s="199">
        <v>10</v>
      </c>
      <c r="G52" s="208">
        <f>J51</f>
        <v>20</v>
      </c>
      <c r="H52" s="198">
        <f>G52*F52</f>
        <v>200</v>
      </c>
      <c r="I52" s="201">
        <f>+I51+C52-F52</f>
        <v>188</v>
      </c>
      <c r="J52" s="202">
        <f>ROUND(((K51+E52)-H52)/I52,2)</f>
        <v>20</v>
      </c>
      <c r="K52" s="203">
        <f>ROUND(I52*J52,2)</f>
        <v>3760</v>
      </c>
      <c r="L52" s="204"/>
      <c r="M52" s="205" t="s">
        <v>1018</v>
      </c>
    </row>
    <row r="53" spans="1:13" ht="17.100000000000001" customHeight="1">
      <c r="A53" s="17">
        <v>45474</v>
      </c>
      <c r="B53" s="58" t="s">
        <v>618</v>
      </c>
      <c r="C53" s="19"/>
      <c r="D53" s="20"/>
      <c r="E53" s="21"/>
      <c r="F53" s="22">
        <v>2</v>
      </c>
      <c r="G53" s="23">
        <f>J52</f>
        <v>20</v>
      </c>
      <c r="H53" s="21">
        <f t="shared" si="15"/>
        <v>40</v>
      </c>
      <c r="I53" s="24">
        <f t="shared" si="16"/>
        <v>186</v>
      </c>
      <c r="J53" s="174">
        <f t="shared" si="10"/>
        <v>20</v>
      </c>
      <c r="K53" s="21">
        <f t="shared" si="11"/>
        <v>3720</v>
      </c>
      <c r="L53" s="26"/>
      <c r="M53" s="165" t="s">
        <v>1028</v>
      </c>
    </row>
    <row r="54" spans="1:13" ht="17.100000000000001" customHeight="1">
      <c r="A54" s="17">
        <v>45474</v>
      </c>
      <c r="B54" s="36" t="s">
        <v>577</v>
      </c>
      <c r="C54" s="28"/>
      <c r="D54" s="29"/>
      <c r="E54" s="21"/>
      <c r="F54" s="30">
        <v>2</v>
      </c>
      <c r="G54" s="31">
        <f t="shared" ref="G54:G59" si="17">J53</f>
        <v>20</v>
      </c>
      <c r="H54" s="21">
        <f t="shared" si="15"/>
        <v>40</v>
      </c>
      <c r="I54" s="32">
        <f t="shared" si="16"/>
        <v>184</v>
      </c>
      <c r="J54" s="40">
        <f t="shared" si="10"/>
        <v>20</v>
      </c>
      <c r="K54" s="33">
        <f t="shared" si="11"/>
        <v>3680</v>
      </c>
      <c r="L54" s="34"/>
      <c r="M54" s="165" t="s">
        <v>1029</v>
      </c>
    </row>
    <row r="55" spans="1:13" ht="17.100000000000001" customHeight="1">
      <c r="A55" s="17">
        <v>45477</v>
      </c>
      <c r="B55" s="36" t="s">
        <v>605</v>
      </c>
      <c r="C55" s="28"/>
      <c r="D55" s="29"/>
      <c r="E55" s="21"/>
      <c r="F55" s="30">
        <v>10</v>
      </c>
      <c r="G55" s="31">
        <f t="shared" si="17"/>
        <v>20</v>
      </c>
      <c r="H55" s="21">
        <f t="shared" si="15"/>
        <v>200</v>
      </c>
      <c r="I55" s="32">
        <f t="shared" si="16"/>
        <v>174</v>
      </c>
      <c r="J55" s="40">
        <f t="shared" si="10"/>
        <v>20</v>
      </c>
      <c r="K55" s="33">
        <f t="shared" si="11"/>
        <v>3480</v>
      </c>
      <c r="L55" s="34"/>
      <c r="M55" s="165" t="s">
        <v>1036</v>
      </c>
    </row>
    <row r="56" spans="1:13" ht="17.100000000000001" customHeight="1">
      <c r="A56" s="17">
        <v>45481</v>
      </c>
      <c r="B56" s="36" t="s">
        <v>591</v>
      </c>
      <c r="C56" s="28"/>
      <c r="D56" s="29"/>
      <c r="E56" s="21"/>
      <c r="F56" s="30">
        <v>4</v>
      </c>
      <c r="G56" s="31">
        <f t="shared" si="17"/>
        <v>20</v>
      </c>
      <c r="H56" s="21">
        <f t="shared" si="15"/>
        <v>80</v>
      </c>
      <c r="I56" s="32">
        <f t="shared" si="16"/>
        <v>170</v>
      </c>
      <c r="J56" s="40">
        <f t="shared" si="10"/>
        <v>20</v>
      </c>
      <c r="K56" s="33">
        <f t="shared" si="11"/>
        <v>3400</v>
      </c>
      <c r="L56" s="34"/>
      <c r="M56" s="165" t="s">
        <v>1041</v>
      </c>
    </row>
    <row r="57" spans="1:13" ht="17.100000000000001" customHeight="1">
      <c r="A57" s="17">
        <v>45482</v>
      </c>
      <c r="B57" s="36" t="s">
        <v>580</v>
      </c>
      <c r="C57" s="28"/>
      <c r="D57" s="29"/>
      <c r="E57" s="21"/>
      <c r="F57" s="30">
        <v>5</v>
      </c>
      <c r="G57" s="31">
        <f t="shared" si="17"/>
        <v>20</v>
      </c>
      <c r="H57" s="21">
        <f t="shared" si="15"/>
        <v>100</v>
      </c>
      <c r="I57" s="32">
        <f t="shared" si="16"/>
        <v>165</v>
      </c>
      <c r="J57" s="40">
        <f t="shared" si="10"/>
        <v>20</v>
      </c>
      <c r="K57" s="33">
        <f t="shared" si="11"/>
        <v>3300</v>
      </c>
      <c r="L57" s="34"/>
      <c r="M57" s="165" t="s">
        <v>1051</v>
      </c>
    </row>
    <row r="58" spans="1:13" ht="17.100000000000001" customHeight="1">
      <c r="A58" s="17">
        <v>45482</v>
      </c>
      <c r="B58" s="36" t="s">
        <v>577</v>
      </c>
      <c r="C58" s="28"/>
      <c r="D58" s="29"/>
      <c r="E58" s="21"/>
      <c r="F58" s="30">
        <v>6</v>
      </c>
      <c r="G58" s="31">
        <f t="shared" si="17"/>
        <v>20</v>
      </c>
      <c r="H58" s="21">
        <f t="shared" si="15"/>
        <v>120</v>
      </c>
      <c r="I58" s="32">
        <f t="shared" si="16"/>
        <v>159</v>
      </c>
      <c r="J58" s="40">
        <f t="shared" si="10"/>
        <v>20</v>
      </c>
      <c r="K58" s="33">
        <f t="shared" si="11"/>
        <v>3180</v>
      </c>
      <c r="L58" s="34"/>
      <c r="M58" s="165" t="s">
        <v>1052</v>
      </c>
    </row>
    <row r="59" spans="1:13" ht="17.100000000000001" customHeight="1">
      <c r="A59" s="17">
        <v>45488</v>
      </c>
      <c r="B59" s="36" t="s">
        <v>572</v>
      </c>
      <c r="C59" s="28"/>
      <c r="D59" s="29"/>
      <c r="E59" s="21"/>
      <c r="F59" s="30">
        <v>3</v>
      </c>
      <c r="G59" s="31">
        <f t="shared" si="17"/>
        <v>20</v>
      </c>
      <c r="H59" s="21">
        <f t="shared" si="15"/>
        <v>60</v>
      </c>
      <c r="I59" s="32">
        <f t="shared" si="16"/>
        <v>156</v>
      </c>
      <c r="J59" s="40">
        <f t="shared" si="10"/>
        <v>20</v>
      </c>
      <c r="K59" s="33">
        <f t="shared" si="11"/>
        <v>3120</v>
      </c>
      <c r="L59" s="34"/>
      <c r="M59" s="165" t="s">
        <v>1072</v>
      </c>
    </row>
    <row r="60" spans="1:13" ht="17.100000000000001" customHeight="1">
      <c r="A60" s="17">
        <v>45491</v>
      </c>
      <c r="B60" s="36" t="s">
        <v>591</v>
      </c>
      <c r="C60" s="28"/>
      <c r="D60" s="29"/>
      <c r="E60" s="21"/>
      <c r="F60" s="30">
        <v>1</v>
      </c>
      <c r="G60" s="31">
        <f t="shared" ref="G60:G74" si="18">J59</f>
        <v>20</v>
      </c>
      <c r="H60" s="21">
        <f t="shared" si="15"/>
        <v>20</v>
      </c>
      <c r="I60" s="32">
        <f t="shared" si="16"/>
        <v>155</v>
      </c>
      <c r="J60" s="40">
        <f t="shared" si="10"/>
        <v>20</v>
      </c>
      <c r="K60" s="33">
        <f t="shared" si="11"/>
        <v>3100</v>
      </c>
      <c r="L60" s="34"/>
      <c r="M60" s="165" t="s">
        <v>1086</v>
      </c>
    </row>
    <row r="61" spans="1:13" ht="17.100000000000001" customHeight="1">
      <c r="A61" s="17">
        <v>45505</v>
      </c>
      <c r="B61" s="36" t="s">
        <v>572</v>
      </c>
      <c r="C61" s="28"/>
      <c r="D61" s="29"/>
      <c r="E61" s="21"/>
      <c r="F61" s="30">
        <v>2</v>
      </c>
      <c r="G61" s="31">
        <f t="shared" si="18"/>
        <v>20</v>
      </c>
      <c r="H61" s="21">
        <f t="shared" si="15"/>
        <v>40</v>
      </c>
      <c r="I61" s="32">
        <f t="shared" si="16"/>
        <v>153</v>
      </c>
      <c r="J61" s="40">
        <f t="shared" si="10"/>
        <v>20</v>
      </c>
      <c r="K61" s="33">
        <f t="shared" si="11"/>
        <v>3060</v>
      </c>
      <c r="L61" s="34"/>
      <c r="M61" s="165" t="s">
        <v>1118</v>
      </c>
    </row>
    <row r="62" spans="1:13" ht="17.100000000000001" customHeight="1">
      <c r="A62" s="17">
        <v>45506</v>
      </c>
      <c r="B62" s="36" t="s">
        <v>618</v>
      </c>
      <c r="C62" s="129"/>
      <c r="D62" s="29"/>
      <c r="E62" s="130"/>
      <c r="F62" s="131">
        <v>1</v>
      </c>
      <c r="G62" s="31">
        <f t="shared" si="18"/>
        <v>20</v>
      </c>
      <c r="H62" s="21">
        <f t="shared" si="15"/>
        <v>20</v>
      </c>
      <c r="I62" s="32">
        <f t="shared" si="16"/>
        <v>152</v>
      </c>
      <c r="J62" s="40">
        <f t="shared" si="10"/>
        <v>20</v>
      </c>
      <c r="K62" s="33">
        <f t="shared" si="11"/>
        <v>3040</v>
      </c>
      <c r="L62" s="130"/>
      <c r="M62" s="165" t="s">
        <v>1119</v>
      </c>
    </row>
    <row r="63" spans="1:13" ht="17.100000000000001" customHeight="1">
      <c r="A63" s="17">
        <v>45506</v>
      </c>
      <c r="B63" s="36" t="s">
        <v>605</v>
      </c>
      <c r="C63" s="129"/>
      <c r="D63" s="29"/>
      <c r="E63" s="130"/>
      <c r="F63" s="131">
        <v>1</v>
      </c>
      <c r="G63" s="31">
        <f t="shared" si="18"/>
        <v>20</v>
      </c>
      <c r="H63" s="21">
        <f t="shared" si="15"/>
        <v>20</v>
      </c>
      <c r="I63" s="32">
        <f t="shared" si="16"/>
        <v>151</v>
      </c>
      <c r="J63" s="40">
        <f t="shared" si="10"/>
        <v>20</v>
      </c>
      <c r="K63" s="33">
        <f t="shared" si="11"/>
        <v>3020</v>
      </c>
      <c r="L63" s="130"/>
      <c r="M63" s="165" t="s">
        <v>1123</v>
      </c>
    </row>
    <row r="64" spans="1:13" ht="17.100000000000001" customHeight="1">
      <c r="A64" s="17">
        <v>45506</v>
      </c>
      <c r="B64" s="36" t="s">
        <v>591</v>
      </c>
      <c r="C64" s="129"/>
      <c r="D64" s="29"/>
      <c r="E64" s="130"/>
      <c r="F64" s="131">
        <v>2</v>
      </c>
      <c r="G64" s="31">
        <f t="shared" si="18"/>
        <v>20</v>
      </c>
      <c r="H64" s="21">
        <f t="shared" si="15"/>
        <v>40</v>
      </c>
      <c r="I64" s="32">
        <f t="shared" si="16"/>
        <v>149</v>
      </c>
      <c r="J64" s="40">
        <f t="shared" si="10"/>
        <v>20</v>
      </c>
      <c r="K64" s="33">
        <f t="shared" si="11"/>
        <v>2980</v>
      </c>
      <c r="L64" s="130"/>
      <c r="M64" s="165" t="s">
        <v>1124</v>
      </c>
    </row>
    <row r="65" spans="1:13" ht="17.100000000000001" customHeight="1">
      <c r="A65" s="17">
        <v>45517</v>
      </c>
      <c r="B65" s="128" t="s">
        <v>591</v>
      </c>
      <c r="C65" s="129"/>
      <c r="D65" s="29"/>
      <c r="E65" s="130"/>
      <c r="F65" s="131">
        <v>4</v>
      </c>
      <c r="G65" s="31">
        <f t="shared" si="18"/>
        <v>20</v>
      </c>
      <c r="H65" s="21">
        <f t="shared" si="15"/>
        <v>80</v>
      </c>
      <c r="I65" s="32">
        <f t="shared" si="16"/>
        <v>145</v>
      </c>
      <c r="J65" s="40">
        <f t="shared" si="10"/>
        <v>20</v>
      </c>
      <c r="K65" s="33">
        <f t="shared" si="11"/>
        <v>2900</v>
      </c>
      <c r="L65" s="130"/>
      <c r="M65" s="165" t="s">
        <v>1167</v>
      </c>
    </row>
    <row r="66" spans="1:13" ht="17.100000000000001" customHeight="1">
      <c r="A66" s="127">
        <v>45518</v>
      </c>
      <c r="B66" s="36" t="s">
        <v>577</v>
      </c>
      <c r="C66" s="129"/>
      <c r="D66" s="29"/>
      <c r="E66" s="130"/>
      <c r="F66" s="131">
        <v>2</v>
      </c>
      <c r="G66" s="31">
        <f t="shared" si="18"/>
        <v>20</v>
      </c>
      <c r="H66" s="21">
        <f t="shared" si="15"/>
        <v>40</v>
      </c>
      <c r="I66" s="32">
        <f t="shared" si="16"/>
        <v>143</v>
      </c>
      <c r="J66" s="40">
        <f t="shared" si="10"/>
        <v>20</v>
      </c>
      <c r="K66" s="33">
        <f t="shared" si="11"/>
        <v>2860</v>
      </c>
      <c r="L66" s="130"/>
      <c r="M66" s="165" t="s">
        <v>1174</v>
      </c>
    </row>
    <row r="67" spans="1:13" ht="17.100000000000001" customHeight="1">
      <c r="A67" s="127">
        <v>45519</v>
      </c>
      <c r="B67" s="128" t="s">
        <v>605</v>
      </c>
      <c r="C67" s="129"/>
      <c r="D67" s="29"/>
      <c r="E67" s="130"/>
      <c r="F67" s="131">
        <v>12</v>
      </c>
      <c r="G67" s="31">
        <f t="shared" si="18"/>
        <v>20</v>
      </c>
      <c r="H67" s="21">
        <f t="shared" si="15"/>
        <v>240</v>
      </c>
      <c r="I67" s="32">
        <f t="shared" si="16"/>
        <v>131</v>
      </c>
      <c r="J67" s="40">
        <f t="shared" si="10"/>
        <v>20</v>
      </c>
      <c r="K67" s="33">
        <f t="shared" si="11"/>
        <v>2620</v>
      </c>
      <c r="L67" s="130"/>
      <c r="M67" s="165" t="s">
        <v>1182</v>
      </c>
    </row>
    <row r="68" spans="1:13" ht="17.100000000000001" customHeight="1">
      <c r="A68" s="127">
        <v>79130</v>
      </c>
      <c r="B68" s="128" t="s">
        <v>588</v>
      </c>
      <c r="C68" s="129"/>
      <c r="D68" s="29"/>
      <c r="E68" s="130"/>
      <c r="F68" s="131">
        <v>25</v>
      </c>
      <c r="G68" s="31">
        <f t="shared" si="18"/>
        <v>20</v>
      </c>
      <c r="H68" s="21">
        <f t="shared" si="15"/>
        <v>500</v>
      </c>
      <c r="I68" s="32">
        <f t="shared" si="16"/>
        <v>106</v>
      </c>
      <c r="J68" s="40">
        <f t="shared" si="10"/>
        <v>20</v>
      </c>
      <c r="K68" s="33">
        <f t="shared" si="11"/>
        <v>2120</v>
      </c>
      <c r="L68" s="130"/>
      <c r="M68" s="165" t="s">
        <v>1191</v>
      </c>
    </row>
    <row r="69" spans="1:13" ht="17.100000000000001" customHeight="1">
      <c r="A69" s="127">
        <v>45523</v>
      </c>
      <c r="B69" s="128" t="s">
        <v>574</v>
      </c>
      <c r="C69" s="129"/>
      <c r="D69" s="29"/>
      <c r="E69" s="130"/>
      <c r="F69" s="131">
        <v>3</v>
      </c>
      <c r="G69" s="31">
        <f t="shared" si="18"/>
        <v>20</v>
      </c>
      <c r="H69" s="21">
        <f t="shared" si="15"/>
        <v>60</v>
      </c>
      <c r="I69" s="32">
        <f t="shared" si="16"/>
        <v>103</v>
      </c>
      <c r="J69" s="40">
        <f t="shared" si="10"/>
        <v>20</v>
      </c>
      <c r="K69" s="33">
        <f t="shared" si="11"/>
        <v>2060</v>
      </c>
      <c r="L69" s="130"/>
      <c r="M69" s="165" t="s">
        <v>1196</v>
      </c>
    </row>
    <row r="70" spans="1:13" ht="17.100000000000001" customHeight="1">
      <c r="A70" s="127">
        <v>45525</v>
      </c>
      <c r="B70" s="128" t="s">
        <v>572</v>
      </c>
      <c r="C70" s="129"/>
      <c r="D70" s="29"/>
      <c r="E70" s="130"/>
      <c r="F70" s="131">
        <v>1</v>
      </c>
      <c r="G70" s="31">
        <f t="shared" si="18"/>
        <v>20</v>
      </c>
      <c r="H70" s="21">
        <f t="shared" si="15"/>
        <v>20</v>
      </c>
      <c r="I70" s="32">
        <f t="shared" si="16"/>
        <v>102</v>
      </c>
      <c r="J70" s="40">
        <f t="shared" si="10"/>
        <v>20</v>
      </c>
      <c r="K70" s="33">
        <f t="shared" si="11"/>
        <v>2040</v>
      </c>
      <c r="L70" s="130"/>
      <c r="M70" s="165" t="s">
        <v>1204</v>
      </c>
    </row>
    <row r="71" spans="1:13" ht="17.100000000000001" customHeight="1">
      <c r="A71" s="127">
        <v>45539</v>
      </c>
      <c r="B71" s="128" t="s">
        <v>585</v>
      </c>
      <c r="C71" s="129"/>
      <c r="D71" s="29"/>
      <c r="E71" s="130"/>
      <c r="F71" s="131">
        <v>5</v>
      </c>
      <c r="G71" s="31">
        <f t="shared" si="18"/>
        <v>20</v>
      </c>
      <c r="H71" s="21">
        <f t="shared" si="15"/>
        <v>100</v>
      </c>
      <c r="I71" s="32">
        <f t="shared" si="16"/>
        <v>97</v>
      </c>
      <c r="J71" s="40">
        <f t="shared" si="10"/>
        <v>20</v>
      </c>
      <c r="K71" s="33">
        <f t="shared" si="11"/>
        <v>1940</v>
      </c>
      <c r="L71" s="130"/>
      <c r="M71" s="165" t="s">
        <v>1231</v>
      </c>
    </row>
    <row r="72" spans="1:13" ht="17.100000000000001" customHeight="1">
      <c r="A72" s="127">
        <v>45539</v>
      </c>
      <c r="B72" s="128" t="s">
        <v>577</v>
      </c>
      <c r="C72" s="129"/>
      <c r="D72" s="29"/>
      <c r="E72" s="130"/>
      <c r="F72" s="131">
        <v>3</v>
      </c>
      <c r="G72" s="31">
        <f t="shared" si="18"/>
        <v>20</v>
      </c>
      <c r="H72" s="21">
        <f t="shared" si="15"/>
        <v>60</v>
      </c>
      <c r="I72" s="32">
        <f t="shared" si="16"/>
        <v>94</v>
      </c>
      <c r="J72" s="40">
        <f t="shared" si="10"/>
        <v>20</v>
      </c>
      <c r="K72" s="33">
        <f t="shared" si="11"/>
        <v>1880</v>
      </c>
      <c r="L72" s="130"/>
      <c r="M72" s="165" t="s">
        <v>1233</v>
      </c>
    </row>
    <row r="73" spans="1:13" ht="17.100000000000001" customHeight="1">
      <c r="A73" s="127">
        <v>45546</v>
      </c>
      <c r="B73" s="128" t="s">
        <v>588</v>
      </c>
      <c r="C73" s="129"/>
      <c r="D73" s="29"/>
      <c r="E73" s="130"/>
      <c r="F73" s="131">
        <v>10</v>
      </c>
      <c r="G73" s="31">
        <f t="shared" si="18"/>
        <v>20</v>
      </c>
      <c r="H73" s="21">
        <f t="shared" si="15"/>
        <v>200</v>
      </c>
      <c r="I73" s="32">
        <f t="shared" si="16"/>
        <v>84</v>
      </c>
      <c r="J73" s="40">
        <f t="shared" si="10"/>
        <v>20</v>
      </c>
      <c r="K73" s="33">
        <f t="shared" si="11"/>
        <v>1680</v>
      </c>
      <c r="L73" s="130"/>
      <c r="M73" s="165" t="s">
        <v>1257</v>
      </c>
    </row>
    <row r="74" spans="1:13" ht="17.100000000000001" customHeight="1">
      <c r="A74" s="127">
        <v>45547</v>
      </c>
      <c r="B74" s="128" t="s">
        <v>577</v>
      </c>
      <c r="C74" s="129"/>
      <c r="D74" s="29"/>
      <c r="E74" s="130"/>
      <c r="F74" s="131">
        <v>1</v>
      </c>
      <c r="G74" s="31">
        <f t="shared" si="18"/>
        <v>20</v>
      </c>
      <c r="H74" s="21">
        <f t="shared" si="15"/>
        <v>20</v>
      </c>
      <c r="I74" s="32">
        <f t="shared" si="16"/>
        <v>83</v>
      </c>
      <c r="J74" s="40">
        <f t="shared" si="10"/>
        <v>20</v>
      </c>
      <c r="K74" s="33">
        <f t="shared" si="11"/>
        <v>1660</v>
      </c>
      <c r="L74" s="130"/>
      <c r="M74" s="165" t="s">
        <v>1264</v>
      </c>
    </row>
    <row r="75" spans="1:13" ht="17.100000000000001" customHeight="1">
      <c r="A75" s="127">
        <v>45547</v>
      </c>
      <c r="B75" s="128" t="s">
        <v>591</v>
      </c>
      <c r="C75" s="129"/>
      <c r="D75" s="29"/>
      <c r="E75" s="130"/>
      <c r="F75" s="131">
        <v>2</v>
      </c>
      <c r="G75" s="31">
        <f t="shared" ref="G75:G84" si="19">J74</f>
        <v>20</v>
      </c>
      <c r="H75" s="21">
        <f t="shared" ref="H75:H84" si="20">G75*F75</f>
        <v>40</v>
      </c>
      <c r="I75" s="32">
        <f t="shared" ref="I75:I84" si="21">+I74+C75-F75</f>
        <v>81</v>
      </c>
      <c r="J75" s="40">
        <f t="shared" si="10"/>
        <v>20</v>
      </c>
      <c r="K75" s="33">
        <f t="shared" si="11"/>
        <v>1620</v>
      </c>
      <c r="L75" s="130"/>
      <c r="M75" s="165" t="s">
        <v>1271</v>
      </c>
    </row>
    <row r="76" spans="1:13" ht="17.100000000000001" customHeight="1">
      <c r="A76" s="127">
        <v>45551</v>
      </c>
      <c r="B76" s="128" t="s">
        <v>588</v>
      </c>
      <c r="C76" s="129"/>
      <c r="D76" s="29"/>
      <c r="E76" s="130"/>
      <c r="F76" s="131">
        <v>10</v>
      </c>
      <c r="G76" s="31">
        <f t="shared" si="19"/>
        <v>20</v>
      </c>
      <c r="H76" s="21">
        <f t="shared" si="20"/>
        <v>200</v>
      </c>
      <c r="I76" s="32">
        <f t="shared" si="21"/>
        <v>71</v>
      </c>
      <c r="J76" s="40">
        <f t="shared" si="10"/>
        <v>20</v>
      </c>
      <c r="K76" s="33">
        <f t="shared" si="11"/>
        <v>1420</v>
      </c>
      <c r="L76" s="130"/>
      <c r="M76" s="165" t="s">
        <v>1277</v>
      </c>
    </row>
    <row r="77" spans="1:13" ht="17.100000000000001" customHeight="1">
      <c r="A77" s="127">
        <v>45554</v>
      </c>
      <c r="B77" s="128" t="s">
        <v>570</v>
      </c>
      <c r="C77" s="129"/>
      <c r="D77" s="29"/>
      <c r="E77" s="21"/>
      <c r="F77" s="131">
        <v>5</v>
      </c>
      <c r="G77" s="31">
        <f t="shared" si="19"/>
        <v>20</v>
      </c>
      <c r="H77" s="21">
        <f t="shared" si="20"/>
        <v>100</v>
      </c>
      <c r="I77" s="32">
        <f t="shared" si="21"/>
        <v>66</v>
      </c>
      <c r="J77" s="40">
        <f t="shared" si="10"/>
        <v>20</v>
      </c>
      <c r="K77" s="33">
        <f t="shared" si="11"/>
        <v>1320</v>
      </c>
      <c r="L77" s="130"/>
      <c r="M77" s="165" t="s">
        <v>1303</v>
      </c>
    </row>
    <row r="78" spans="1:13" ht="17.100000000000001" customHeight="1">
      <c r="A78" s="127">
        <v>45566</v>
      </c>
      <c r="B78" s="128" t="s">
        <v>585</v>
      </c>
      <c r="C78" s="129"/>
      <c r="D78" s="29"/>
      <c r="E78" s="130"/>
      <c r="F78" s="131">
        <v>5</v>
      </c>
      <c r="G78" s="31">
        <f t="shared" si="19"/>
        <v>20</v>
      </c>
      <c r="H78" s="21">
        <f t="shared" si="20"/>
        <v>100</v>
      </c>
      <c r="I78" s="32">
        <f t="shared" si="21"/>
        <v>61</v>
      </c>
      <c r="J78" s="40">
        <f t="shared" si="10"/>
        <v>20</v>
      </c>
      <c r="K78" s="33">
        <f t="shared" si="11"/>
        <v>1220</v>
      </c>
      <c r="L78" s="130"/>
      <c r="M78" s="165" t="s">
        <v>1311</v>
      </c>
    </row>
    <row r="79" spans="1:13" ht="17.100000000000001" customHeight="1">
      <c r="A79" s="127">
        <v>45567</v>
      </c>
      <c r="B79" s="128" t="s">
        <v>572</v>
      </c>
      <c r="C79" s="129"/>
      <c r="D79" s="29"/>
      <c r="E79" s="130"/>
      <c r="F79" s="131">
        <v>1</v>
      </c>
      <c r="G79" s="31">
        <f t="shared" si="19"/>
        <v>20</v>
      </c>
      <c r="H79" s="21">
        <f t="shared" si="20"/>
        <v>20</v>
      </c>
      <c r="I79" s="32">
        <f t="shared" si="21"/>
        <v>60</v>
      </c>
      <c r="J79" s="40">
        <f t="shared" si="10"/>
        <v>20</v>
      </c>
      <c r="K79" s="33">
        <f t="shared" si="11"/>
        <v>1200</v>
      </c>
      <c r="L79" s="130"/>
      <c r="M79" s="165" t="s">
        <v>1319</v>
      </c>
    </row>
    <row r="80" spans="1:13" ht="17.100000000000001" customHeight="1">
      <c r="A80" s="127">
        <v>45568</v>
      </c>
      <c r="B80" s="128" t="s">
        <v>591</v>
      </c>
      <c r="C80" s="129"/>
      <c r="D80" s="29"/>
      <c r="E80" s="130"/>
      <c r="F80" s="131">
        <v>15</v>
      </c>
      <c r="G80" s="31">
        <f t="shared" si="19"/>
        <v>20</v>
      </c>
      <c r="H80" s="21">
        <f t="shared" si="20"/>
        <v>300</v>
      </c>
      <c r="I80" s="32">
        <f t="shared" si="21"/>
        <v>45</v>
      </c>
      <c r="J80" s="40">
        <f t="shared" si="10"/>
        <v>20</v>
      </c>
      <c r="K80" s="33">
        <f t="shared" si="11"/>
        <v>900</v>
      </c>
      <c r="L80" s="130"/>
      <c r="M80" s="165" t="s">
        <v>1323</v>
      </c>
    </row>
    <row r="81" spans="1:13" ht="17.100000000000001" customHeight="1">
      <c r="A81" s="127">
        <v>45568</v>
      </c>
      <c r="B81" s="128" t="s">
        <v>591</v>
      </c>
      <c r="C81" s="129"/>
      <c r="D81" s="29"/>
      <c r="E81" s="130"/>
      <c r="F81" s="131">
        <v>5</v>
      </c>
      <c r="G81" s="31">
        <f t="shared" si="19"/>
        <v>20</v>
      </c>
      <c r="H81" s="21">
        <f t="shared" si="20"/>
        <v>100</v>
      </c>
      <c r="I81" s="32">
        <f t="shared" si="21"/>
        <v>40</v>
      </c>
      <c r="J81" s="40">
        <f t="shared" si="10"/>
        <v>20</v>
      </c>
      <c r="K81" s="33">
        <f t="shared" si="11"/>
        <v>800</v>
      </c>
      <c r="L81" s="130"/>
      <c r="M81" s="165" t="s">
        <v>1324</v>
      </c>
    </row>
    <row r="82" spans="1:13" ht="17.100000000000001" customHeight="1">
      <c r="A82" s="127">
        <v>45568</v>
      </c>
      <c r="B82" s="128" t="s">
        <v>566</v>
      </c>
      <c r="C82" s="129"/>
      <c r="D82" s="29"/>
      <c r="E82" s="130"/>
      <c r="F82" s="131">
        <v>5</v>
      </c>
      <c r="G82" s="31">
        <f t="shared" si="19"/>
        <v>20</v>
      </c>
      <c r="H82" s="21">
        <f t="shared" si="20"/>
        <v>100</v>
      </c>
      <c r="I82" s="32">
        <f t="shared" si="21"/>
        <v>35</v>
      </c>
      <c r="J82" s="40">
        <f t="shared" si="10"/>
        <v>20</v>
      </c>
      <c r="K82" s="33">
        <f t="shared" si="11"/>
        <v>700</v>
      </c>
      <c r="L82" s="130"/>
      <c r="M82" s="165" t="s">
        <v>1328</v>
      </c>
    </row>
    <row r="83" spans="1:13" ht="17.100000000000001" customHeight="1">
      <c r="A83" s="127">
        <v>45569</v>
      </c>
      <c r="B83" s="128" t="s">
        <v>607</v>
      </c>
      <c r="C83" s="129"/>
      <c r="D83" s="29"/>
      <c r="E83" s="130"/>
      <c r="F83" s="131">
        <v>5</v>
      </c>
      <c r="G83" s="31">
        <f t="shared" si="19"/>
        <v>20</v>
      </c>
      <c r="H83" s="21">
        <f t="shared" si="20"/>
        <v>100</v>
      </c>
      <c r="I83" s="32">
        <f t="shared" si="21"/>
        <v>30</v>
      </c>
      <c r="J83" s="40">
        <f t="shared" si="10"/>
        <v>20</v>
      </c>
      <c r="K83" s="33">
        <f t="shared" si="11"/>
        <v>600</v>
      </c>
      <c r="L83" s="130"/>
      <c r="M83" s="165" t="s">
        <v>1339</v>
      </c>
    </row>
    <row r="84" spans="1:13" ht="17.100000000000001" customHeight="1">
      <c r="A84" s="127">
        <v>45572</v>
      </c>
      <c r="B84" s="128" t="s">
        <v>585</v>
      </c>
      <c r="C84" s="129"/>
      <c r="D84" s="29"/>
      <c r="E84" s="130"/>
      <c r="F84" s="131">
        <v>10</v>
      </c>
      <c r="G84" s="31">
        <f t="shared" si="19"/>
        <v>20</v>
      </c>
      <c r="H84" s="21">
        <f t="shared" si="20"/>
        <v>200</v>
      </c>
      <c r="I84" s="32">
        <f t="shared" si="21"/>
        <v>20</v>
      </c>
      <c r="J84" s="40">
        <f t="shared" si="10"/>
        <v>20</v>
      </c>
      <c r="K84" s="33">
        <f t="shared" si="11"/>
        <v>400</v>
      </c>
      <c r="L84" s="130"/>
      <c r="M84" s="165" t="s">
        <v>1341</v>
      </c>
    </row>
    <row r="85" spans="1:13" ht="17.100000000000001" customHeight="1">
      <c r="A85" s="127">
        <v>45572</v>
      </c>
      <c r="B85" s="144" t="s">
        <v>591</v>
      </c>
      <c r="C85" s="28"/>
      <c r="D85" s="29"/>
      <c r="E85" s="21"/>
      <c r="F85" s="30">
        <v>5</v>
      </c>
      <c r="G85" s="31">
        <f t="shared" ref="G85" si="22">J84</f>
        <v>20</v>
      </c>
      <c r="H85" s="21">
        <f t="shared" ref="H85" si="23">G85*F85</f>
        <v>100</v>
      </c>
      <c r="I85" s="32">
        <f t="shared" ref="I85" si="24">+I84+C85-F85</f>
        <v>15</v>
      </c>
      <c r="J85" s="40">
        <f t="shared" ref="J85" si="25">ROUND(((K84+E85)-H85)/I85,2)</f>
        <v>20</v>
      </c>
      <c r="K85" s="33">
        <f t="shared" ref="K85" si="26">ROUND(I85*J85,2)</f>
        <v>300</v>
      </c>
      <c r="L85" s="130"/>
      <c r="M85" s="165" t="s">
        <v>1344</v>
      </c>
    </row>
    <row r="86" spans="1:13" ht="17.100000000000001" customHeight="1">
      <c r="A86" s="127">
        <v>45573</v>
      </c>
      <c r="B86" s="128" t="s">
        <v>591</v>
      </c>
      <c r="C86" s="129"/>
      <c r="D86" s="29"/>
      <c r="E86" s="130"/>
      <c r="F86" s="131">
        <v>5</v>
      </c>
      <c r="G86" s="31">
        <f>J85</f>
        <v>20</v>
      </c>
      <c r="H86" s="21">
        <f>G86*F86</f>
        <v>100</v>
      </c>
      <c r="I86" s="32">
        <f>+I85+C86-F86</f>
        <v>10</v>
      </c>
      <c r="J86" s="40">
        <f t="shared" si="10"/>
        <v>20</v>
      </c>
      <c r="K86" s="33">
        <f t="shared" si="11"/>
        <v>200</v>
      </c>
      <c r="L86" s="130"/>
      <c r="M86" s="165" t="s">
        <v>1354</v>
      </c>
    </row>
    <row r="87" spans="1:13" ht="17.100000000000001" customHeight="1">
      <c r="A87" s="127">
        <v>45575</v>
      </c>
      <c r="B87" s="128" t="s">
        <v>572</v>
      </c>
      <c r="C87" s="129"/>
      <c r="D87" s="29"/>
      <c r="E87" s="130"/>
      <c r="F87" s="131">
        <v>1</v>
      </c>
      <c r="G87" s="31">
        <f>J86</f>
        <v>20</v>
      </c>
      <c r="H87" s="21">
        <f>G87*F87</f>
        <v>20</v>
      </c>
      <c r="I87" s="32">
        <f>+I86+C87-F87</f>
        <v>9</v>
      </c>
      <c r="J87" s="40">
        <f t="shared" si="10"/>
        <v>20</v>
      </c>
      <c r="K87" s="33">
        <f t="shared" si="11"/>
        <v>180</v>
      </c>
      <c r="L87" s="130"/>
      <c r="M87" s="165" t="s">
        <v>1367</v>
      </c>
    </row>
    <row r="88" spans="1:13" ht="17.100000000000001" customHeight="1">
      <c r="A88" s="127">
        <v>45575</v>
      </c>
      <c r="B88" s="128" t="s">
        <v>591</v>
      </c>
      <c r="C88" s="129"/>
      <c r="D88" s="29"/>
      <c r="E88" s="130"/>
      <c r="F88" s="131">
        <v>6</v>
      </c>
      <c r="G88" s="31">
        <f t="shared" ref="G88:G93" si="27">J87</f>
        <v>20</v>
      </c>
      <c r="H88" s="21">
        <f>G88*F88</f>
        <v>120</v>
      </c>
      <c r="I88" s="32">
        <f>+I87+C88-F88</f>
        <v>3</v>
      </c>
      <c r="J88" s="40">
        <f t="shared" ref="J88" si="28">ROUND(((K87+E88)-H88)/I88,2)</f>
        <v>20</v>
      </c>
      <c r="K88" s="33">
        <f t="shared" ref="K88" si="29">ROUND(I88*J88,2)</f>
        <v>60</v>
      </c>
      <c r="L88" s="130"/>
      <c r="M88" s="165" t="s">
        <v>1370</v>
      </c>
    </row>
    <row r="89" spans="1:13" ht="17.100000000000001" customHeight="1">
      <c r="A89" s="127">
        <v>45580</v>
      </c>
      <c r="B89" s="128" t="s">
        <v>588</v>
      </c>
      <c r="C89" s="129"/>
      <c r="D89" s="29"/>
      <c r="E89" s="130"/>
      <c r="F89" s="131">
        <v>3</v>
      </c>
      <c r="G89" s="31">
        <f t="shared" si="27"/>
        <v>20</v>
      </c>
      <c r="H89" s="21">
        <f t="shared" ref="H89:H93" si="30">G89*F89</f>
        <v>60</v>
      </c>
      <c r="I89" s="32">
        <f t="shared" ref="I89:I93" si="31">+I88+C89-F89</f>
        <v>0</v>
      </c>
      <c r="J89" s="40">
        <v>0</v>
      </c>
      <c r="K89" s="33">
        <f t="shared" si="11"/>
        <v>0</v>
      </c>
      <c r="L89" s="130"/>
      <c r="M89" s="165" t="s">
        <v>1385</v>
      </c>
    </row>
    <row r="90" spans="1:13" ht="17.100000000000001" customHeight="1">
      <c r="A90" s="127"/>
      <c r="B90" s="128"/>
      <c r="C90" s="129"/>
      <c r="D90" s="29"/>
      <c r="E90" s="130"/>
      <c r="F90" s="131"/>
      <c r="G90" s="31">
        <f t="shared" si="27"/>
        <v>0</v>
      </c>
      <c r="H90" s="21">
        <f t="shared" si="30"/>
        <v>0</v>
      </c>
      <c r="I90" s="32">
        <f t="shared" si="31"/>
        <v>0</v>
      </c>
      <c r="J90" s="40" t="e">
        <f t="shared" si="10"/>
        <v>#DIV/0!</v>
      </c>
      <c r="K90" s="33" t="e">
        <f t="shared" si="11"/>
        <v>#DIV/0!</v>
      </c>
      <c r="L90" s="130"/>
    </row>
    <row r="91" spans="1:13" ht="17.100000000000001" customHeight="1">
      <c r="A91" s="127"/>
      <c r="B91" s="128"/>
      <c r="C91" s="129"/>
      <c r="D91" s="29"/>
      <c r="E91" s="130"/>
      <c r="F91" s="131"/>
      <c r="G91" s="31" t="e">
        <f t="shared" si="27"/>
        <v>#DIV/0!</v>
      </c>
      <c r="H91" s="21" t="e">
        <f t="shared" si="30"/>
        <v>#DIV/0!</v>
      </c>
      <c r="I91" s="32">
        <f t="shared" si="31"/>
        <v>0</v>
      </c>
      <c r="J91" s="40" t="e">
        <f t="shared" si="10"/>
        <v>#DIV/0!</v>
      </c>
      <c r="K91" s="33" t="e">
        <f t="shared" si="11"/>
        <v>#DIV/0!</v>
      </c>
      <c r="L91" s="130"/>
    </row>
    <row r="92" spans="1:13" ht="17.100000000000001" customHeight="1">
      <c r="A92" s="127"/>
      <c r="B92" s="128"/>
      <c r="C92" s="129"/>
      <c r="D92" s="29"/>
      <c r="E92" s="130"/>
      <c r="F92" s="131"/>
      <c r="G92" s="31" t="e">
        <f t="shared" si="27"/>
        <v>#DIV/0!</v>
      </c>
      <c r="H92" s="21" t="e">
        <f t="shared" si="30"/>
        <v>#DIV/0!</v>
      </c>
      <c r="I92" s="32">
        <f t="shared" si="31"/>
        <v>0</v>
      </c>
      <c r="J92" s="40" t="e">
        <f t="shared" si="10"/>
        <v>#DIV/0!</v>
      </c>
      <c r="K92" s="33" t="e">
        <f t="shared" si="11"/>
        <v>#DIV/0!</v>
      </c>
      <c r="L92" s="130"/>
    </row>
    <row r="93" spans="1:13" ht="17.100000000000001" customHeight="1">
      <c r="A93" s="127"/>
      <c r="B93" s="128"/>
      <c r="C93" s="129"/>
      <c r="D93" s="29"/>
      <c r="E93" s="130"/>
      <c r="F93" s="131"/>
      <c r="G93" s="31" t="e">
        <f t="shared" si="27"/>
        <v>#DIV/0!</v>
      </c>
      <c r="H93" s="21" t="e">
        <f t="shared" si="30"/>
        <v>#DIV/0!</v>
      </c>
      <c r="I93" s="32">
        <f t="shared" si="31"/>
        <v>0</v>
      </c>
      <c r="J93" s="40" t="e">
        <f t="shared" si="10"/>
        <v>#DIV/0!</v>
      </c>
      <c r="K93" s="33" t="e">
        <f t="shared" si="11"/>
        <v>#DIV/0!</v>
      </c>
      <c r="L93" s="130"/>
    </row>
    <row r="94" spans="1:13" ht="17.100000000000001" customHeight="1">
      <c r="A94" s="127"/>
      <c r="B94" s="128"/>
      <c r="C94" s="129"/>
      <c r="D94" s="29"/>
      <c r="E94" s="130"/>
      <c r="F94" s="131"/>
      <c r="G94" s="31" t="e">
        <f t="shared" ref="G94:G111" si="32">J93</f>
        <v>#DIV/0!</v>
      </c>
      <c r="H94" s="21" t="e">
        <f t="shared" ref="H94:H104" si="33">G94*F94</f>
        <v>#DIV/0!</v>
      </c>
      <c r="I94" s="32">
        <f t="shared" ref="I94:I111" si="34">+I93+C94-F94</f>
        <v>0</v>
      </c>
      <c r="J94" s="40" t="e">
        <f t="shared" si="10"/>
        <v>#DIV/0!</v>
      </c>
      <c r="K94" s="33" t="e">
        <f t="shared" si="11"/>
        <v>#DIV/0!</v>
      </c>
      <c r="L94" s="130"/>
    </row>
    <row r="95" spans="1:13" ht="17.100000000000001" customHeight="1">
      <c r="A95" s="127"/>
      <c r="B95" s="128"/>
      <c r="C95" s="129"/>
      <c r="D95" s="29"/>
      <c r="E95" s="130"/>
      <c r="F95" s="131"/>
      <c r="G95" s="31" t="e">
        <f t="shared" si="32"/>
        <v>#DIV/0!</v>
      </c>
      <c r="H95" s="21" t="e">
        <f t="shared" si="33"/>
        <v>#DIV/0!</v>
      </c>
      <c r="I95" s="32">
        <f t="shared" si="34"/>
        <v>0</v>
      </c>
      <c r="J95" s="40" t="e">
        <f t="shared" si="10"/>
        <v>#DIV/0!</v>
      </c>
      <c r="K95" s="33" t="e">
        <f t="shared" si="11"/>
        <v>#DIV/0!</v>
      </c>
      <c r="L95" s="130"/>
    </row>
    <row r="96" spans="1:13" ht="17.100000000000001" customHeight="1">
      <c r="A96" s="127"/>
      <c r="B96" s="128"/>
      <c r="C96" s="129"/>
      <c r="D96" s="29"/>
      <c r="E96" s="130"/>
      <c r="F96" s="131"/>
      <c r="G96" s="31" t="e">
        <f t="shared" si="32"/>
        <v>#DIV/0!</v>
      </c>
      <c r="H96" s="21" t="e">
        <f t="shared" si="33"/>
        <v>#DIV/0!</v>
      </c>
      <c r="I96" s="32">
        <f t="shared" si="34"/>
        <v>0</v>
      </c>
      <c r="J96" s="40" t="e">
        <f t="shared" si="10"/>
        <v>#DIV/0!</v>
      </c>
      <c r="K96" s="33" t="e">
        <f t="shared" si="11"/>
        <v>#DIV/0!</v>
      </c>
      <c r="L96" s="130"/>
    </row>
    <row r="97" spans="1:12" ht="17.100000000000001" customHeight="1">
      <c r="A97" s="127"/>
      <c r="B97" s="128"/>
      <c r="C97" s="129"/>
      <c r="D97" s="29"/>
      <c r="E97" s="130"/>
      <c r="F97" s="131"/>
      <c r="G97" s="31" t="e">
        <f t="shared" si="32"/>
        <v>#DIV/0!</v>
      </c>
      <c r="H97" s="21" t="e">
        <f t="shared" si="33"/>
        <v>#DIV/0!</v>
      </c>
      <c r="I97" s="32">
        <f t="shared" si="34"/>
        <v>0</v>
      </c>
      <c r="J97" s="40" t="e">
        <f t="shared" si="10"/>
        <v>#DIV/0!</v>
      </c>
      <c r="K97" s="33" t="e">
        <f t="shared" si="11"/>
        <v>#DIV/0!</v>
      </c>
      <c r="L97" s="130"/>
    </row>
    <row r="98" spans="1:12" ht="17.100000000000001" customHeight="1">
      <c r="A98" s="127"/>
      <c r="B98" s="128"/>
      <c r="C98" s="129"/>
      <c r="D98" s="29"/>
      <c r="E98" s="130"/>
      <c r="F98" s="131"/>
      <c r="G98" s="31" t="e">
        <f t="shared" si="32"/>
        <v>#DIV/0!</v>
      </c>
      <c r="H98" s="21" t="e">
        <f t="shared" si="33"/>
        <v>#DIV/0!</v>
      </c>
      <c r="I98" s="32">
        <f t="shared" si="34"/>
        <v>0</v>
      </c>
      <c r="J98" s="40" t="e">
        <f t="shared" si="10"/>
        <v>#DIV/0!</v>
      </c>
      <c r="K98" s="33" t="e">
        <f t="shared" si="11"/>
        <v>#DIV/0!</v>
      </c>
      <c r="L98" s="130"/>
    </row>
    <row r="99" spans="1:12" ht="17.100000000000001" customHeight="1">
      <c r="A99" s="127"/>
      <c r="B99" s="128"/>
      <c r="C99" s="129"/>
      <c r="D99" s="29"/>
      <c r="E99" s="130"/>
      <c r="F99" s="131"/>
      <c r="G99" s="31" t="e">
        <f t="shared" si="32"/>
        <v>#DIV/0!</v>
      </c>
      <c r="H99" s="21" t="e">
        <f t="shared" si="33"/>
        <v>#DIV/0!</v>
      </c>
      <c r="I99" s="32">
        <f t="shared" si="34"/>
        <v>0</v>
      </c>
      <c r="J99" s="40" t="e">
        <f t="shared" si="10"/>
        <v>#DIV/0!</v>
      </c>
      <c r="K99" s="33" t="e">
        <f t="shared" si="11"/>
        <v>#DIV/0!</v>
      </c>
      <c r="L99" s="130"/>
    </row>
    <row r="100" spans="1:12" ht="17.100000000000001" customHeight="1">
      <c r="A100" s="127"/>
      <c r="B100" s="128"/>
      <c r="C100" s="129"/>
      <c r="D100" s="29"/>
      <c r="E100" s="130"/>
      <c r="F100" s="131"/>
      <c r="G100" s="31" t="e">
        <f t="shared" si="32"/>
        <v>#DIV/0!</v>
      </c>
      <c r="H100" s="21" t="e">
        <f t="shared" si="33"/>
        <v>#DIV/0!</v>
      </c>
      <c r="I100" s="32">
        <f t="shared" si="34"/>
        <v>0</v>
      </c>
      <c r="J100" s="40" t="e">
        <f t="shared" si="10"/>
        <v>#DIV/0!</v>
      </c>
      <c r="K100" s="33" t="e">
        <f t="shared" si="11"/>
        <v>#DIV/0!</v>
      </c>
      <c r="L100" s="130"/>
    </row>
    <row r="101" spans="1:12" ht="17.100000000000001" customHeight="1">
      <c r="A101" s="127"/>
      <c r="B101" s="128"/>
      <c r="C101" s="129"/>
      <c r="D101" s="29"/>
      <c r="E101" s="130"/>
      <c r="F101" s="131"/>
      <c r="G101" s="31" t="e">
        <f t="shared" si="32"/>
        <v>#DIV/0!</v>
      </c>
      <c r="H101" s="21" t="e">
        <f t="shared" si="33"/>
        <v>#DIV/0!</v>
      </c>
      <c r="I101" s="32">
        <f t="shared" si="34"/>
        <v>0</v>
      </c>
      <c r="J101" s="40" t="e">
        <f t="shared" si="10"/>
        <v>#DIV/0!</v>
      </c>
      <c r="K101" s="33" t="e">
        <f t="shared" si="11"/>
        <v>#DIV/0!</v>
      </c>
      <c r="L101" s="130"/>
    </row>
    <row r="102" spans="1:12" ht="17.100000000000001" customHeight="1">
      <c r="A102" s="127"/>
      <c r="B102" s="128"/>
      <c r="C102" s="129"/>
      <c r="D102" s="29"/>
      <c r="E102" s="130"/>
      <c r="F102" s="131"/>
      <c r="G102" s="31" t="e">
        <f t="shared" si="32"/>
        <v>#DIV/0!</v>
      </c>
      <c r="H102" s="21" t="e">
        <f t="shared" si="33"/>
        <v>#DIV/0!</v>
      </c>
      <c r="I102" s="32">
        <f t="shared" si="34"/>
        <v>0</v>
      </c>
      <c r="J102" s="40" t="e">
        <f t="shared" si="10"/>
        <v>#DIV/0!</v>
      </c>
      <c r="K102" s="33" t="e">
        <f t="shared" si="11"/>
        <v>#DIV/0!</v>
      </c>
      <c r="L102" s="130"/>
    </row>
    <row r="103" spans="1:12" ht="17.100000000000001" customHeight="1">
      <c r="A103" s="127"/>
      <c r="B103" s="128"/>
      <c r="C103" s="129"/>
      <c r="D103" s="29"/>
      <c r="E103" s="130"/>
      <c r="F103" s="131"/>
      <c r="G103" s="31" t="e">
        <f t="shared" si="32"/>
        <v>#DIV/0!</v>
      </c>
      <c r="H103" s="21" t="e">
        <f t="shared" si="33"/>
        <v>#DIV/0!</v>
      </c>
      <c r="I103" s="32">
        <f t="shared" si="34"/>
        <v>0</v>
      </c>
      <c r="J103" s="40" t="e">
        <f t="shared" si="10"/>
        <v>#DIV/0!</v>
      </c>
      <c r="K103" s="33" t="e">
        <f t="shared" si="11"/>
        <v>#DIV/0!</v>
      </c>
      <c r="L103" s="130"/>
    </row>
    <row r="104" spans="1:12" ht="17.100000000000001" customHeight="1">
      <c r="A104" s="127"/>
      <c r="B104" s="128"/>
      <c r="C104" s="129"/>
      <c r="D104" s="29"/>
      <c r="E104" s="130"/>
      <c r="F104" s="131"/>
      <c r="G104" s="31" t="e">
        <f t="shared" si="32"/>
        <v>#DIV/0!</v>
      </c>
      <c r="H104" s="21" t="e">
        <f t="shared" si="33"/>
        <v>#DIV/0!</v>
      </c>
      <c r="I104" s="32">
        <f t="shared" si="34"/>
        <v>0</v>
      </c>
      <c r="J104" s="40" t="e">
        <f t="shared" ref="J104:J114" si="35">ROUND(((K103+E104)-H104)/I104,2)</f>
        <v>#DIV/0!</v>
      </c>
      <c r="K104" s="33" t="e">
        <f t="shared" ref="K104:K114" si="36">ROUND(I104*J104,2)</f>
        <v>#DIV/0!</v>
      </c>
      <c r="L104" s="130"/>
    </row>
    <row r="105" spans="1:12" ht="17.100000000000001" customHeight="1">
      <c r="A105" s="127"/>
      <c r="B105" s="128"/>
      <c r="C105" s="129"/>
      <c r="D105" s="29"/>
      <c r="E105" s="130"/>
      <c r="F105" s="131"/>
      <c r="G105" s="31" t="e">
        <f t="shared" si="32"/>
        <v>#DIV/0!</v>
      </c>
      <c r="H105" s="21" t="e">
        <f>G105*F105</f>
        <v>#DIV/0!</v>
      </c>
      <c r="I105" s="32">
        <f t="shared" si="34"/>
        <v>0</v>
      </c>
      <c r="J105" s="40" t="e">
        <f t="shared" si="35"/>
        <v>#DIV/0!</v>
      </c>
      <c r="K105" s="33" t="e">
        <f t="shared" si="36"/>
        <v>#DIV/0!</v>
      </c>
      <c r="L105" s="130"/>
    </row>
    <row r="106" spans="1:12" ht="17.100000000000001" customHeight="1">
      <c r="A106" s="127"/>
      <c r="B106" s="128"/>
      <c r="C106" s="129"/>
      <c r="D106" s="29"/>
      <c r="E106" s="130"/>
      <c r="F106" s="131"/>
      <c r="G106" s="31" t="e">
        <f t="shared" si="32"/>
        <v>#DIV/0!</v>
      </c>
      <c r="H106" s="21" t="e">
        <f t="shared" ref="H106:H115" si="37">G106*F106</f>
        <v>#DIV/0!</v>
      </c>
      <c r="I106" s="32">
        <f t="shared" si="34"/>
        <v>0</v>
      </c>
      <c r="J106" s="40" t="e">
        <f t="shared" si="35"/>
        <v>#DIV/0!</v>
      </c>
      <c r="K106" s="33" t="e">
        <f t="shared" si="36"/>
        <v>#DIV/0!</v>
      </c>
      <c r="L106" s="130"/>
    </row>
    <row r="107" spans="1:12" ht="17.100000000000001" customHeight="1">
      <c r="A107" s="127"/>
      <c r="B107" s="128"/>
      <c r="C107" s="129"/>
      <c r="D107" s="29"/>
      <c r="E107" s="130"/>
      <c r="F107" s="131"/>
      <c r="G107" s="31" t="e">
        <f t="shared" si="32"/>
        <v>#DIV/0!</v>
      </c>
      <c r="H107" s="21" t="e">
        <f t="shared" si="37"/>
        <v>#DIV/0!</v>
      </c>
      <c r="I107" s="32">
        <f t="shared" si="34"/>
        <v>0</v>
      </c>
      <c r="J107" s="40" t="e">
        <f t="shared" si="35"/>
        <v>#DIV/0!</v>
      </c>
      <c r="K107" s="33" t="e">
        <f t="shared" si="36"/>
        <v>#DIV/0!</v>
      </c>
      <c r="L107" s="130"/>
    </row>
    <row r="108" spans="1:12" ht="17.100000000000001" customHeight="1">
      <c r="A108" s="127"/>
      <c r="B108" s="128"/>
      <c r="C108" s="129"/>
      <c r="D108" s="29"/>
      <c r="E108" s="130"/>
      <c r="F108" s="131"/>
      <c r="G108" s="31" t="e">
        <f t="shared" si="32"/>
        <v>#DIV/0!</v>
      </c>
      <c r="H108" s="21" t="e">
        <f t="shared" si="37"/>
        <v>#DIV/0!</v>
      </c>
      <c r="I108" s="32">
        <f t="shared" si="34"/>
        <v>0</v>
      </c>
      <c r="J108" s="40" t="e">
        <f t="shared" si="35"/>
        <v>#DIV/0!</v>
      </c>
      <c r="K108" s="33" t="e">
        <f t="shared" si="36"/>
        <v>#DIV/0!</v>
      </c>
      <c r="L108" s="130"/>
    </row>
    <row r="109" spans="1:12" ht="17.100000000000001" customHeight="1">
      <c r="A109" s="127"/>
      <c r="B109" s="128"/>
      <c r="C109" s="129"/>
      <c r="D109" s="29"/>
      <c r="E109" s="130"/>
      <c r="F109" s="131"/>
      <c r="G109" s="31" t="e">
        <f t="shared" si="32"/>
        <v>#DIV/0!</v>
      </c>
      <c r="H109" s="21" t="e">
        <f t="shared" si="37"/>
        <v>#DIV/0!</v>
      </c>
      <c r="I109" s="32">
        <f t="shared" si="34"/>
        <v>0</v>
      </c>
      <c r="J109" s="40" t="e">
        <f t="shared" si="35"/>
        <v>#DIV/0!</v>
      </c>
      <c r="K109" s="33" t="e">
        <f t="shared" si="36"/>
        <v>#DIV/0!</v>
      </c>
      <c r="L109" s="130"/>
    </row>
    <row r="110" spans="1:12" ht="17.100000000000001" customHeight="1">
      <c r="A110" s="127"/>
      <c r="B110" s="128"/>
      <c r="C110" s="129"/>
      <c r="D110" s="29"/>
      <c r="E110" s="130"/>
      <c r="F110" s="131"/>
      <c r="G110" s="31" t="e">
        <f t="shared" si="32"/>
        <v>#DIV/0!</v>
      </c>
      <c r="H110" s="21" t="e">
        <f t="shared" si="37"/>
        <v>#DIV/0!</v>
      </c>
      <c r="I110" s="32">
        <f t="shared" si="34"/>
        <v>0</v>
      </c>
      <c r="J110" s="40" t="e">
        <f t="shared" si="35"/>
        <v>#DIV/0!</v>
      </c>
      <c r="K110" s="33" t="e">
        <f t="shared" si="36"/>
        <v>#DIV/0!</v>
      </c>
      <c r="L110" s="130"/>
    </row>
    <row r="111" spans="1:12" ht="17.100000000000001" customHeight="1">
      <c r="A111" s="127"/>
      <c r="B111" s="128"/>
      <c r="C111" s="129"/>
      <c r="D111" s="29"/>
      <c r="E111" s="130"/>
      <c r="F111" s="131"/>
      <c r="G111" s="31" t="e">
        <f t="shared" si="32"/>
        <v>#DIV/0!</v>
      </c>
      <c r="H111" s="21" t="e">
        <f t="shared" si="37"/>
        <v>#DIV/0!</v>
      </c>
      <c r="I111" s="32">
        <f t="shared" si="34"/>
        <v>0</v>
      </c>
      <c r="J111" s="40" t="e">
        <f t="shared" si="35"/>
        <v>#DIV/0!</v>
      </c>
      <c r="K111" s="33" t="e">
        <f t="shared" si="36"/>
        <v>#DIV/0!</v>
      </c>
      <c r="L111" s="130"/>
    </row>
    <row r="112" spans="1:12" ht="17.100000000000001" customHeight="1">
      <c r="A112" s="17"/>
      <c r="B112" s="36"/>
      <c r="C112" s="129"/>
      <c r="D112" s="29"/>
      <c r="E112" s="130"/>
      <c r="F112" s="131"/>
      <c r="G112" s="31" t="e">
        <f t="shared" ref="G112:G125" si="38">J111</f>
        <v>#DIV/0!</v>
      </c>
      <c r="H112" s="21" t="e">
        <f t="shared" si="37"/>
        <v>#DIV/0!</v>
      </c>
      <c r="I112" s="32">
        <f t="shared" ref="I112:I125" si="39">+I111+C112-F112</f>
        <v>0</v>
      </c>
      <c r="J112" s="40" t="e">
        <f t="shared" si="35"/>
        <v>#DIV/0!</v>
      </c>
      <c r="K112" s="33" t="e">
        <f t="shared" si="36"/>
        <v>#DIV/0!</v>
      </c>
      <c r="L112" s="130"/>
    </row>
    <row r="113" spans="1:12" ht="17.100000000000001" customHeight="1">
      <c r="A113" s="17"/>
      <c r="B113" s="128"/>
      <c r="C113" s="129"/>
      <c r="D113" s="29"/>
      <c r="E113" s="130"/>
      <c r="F113" s="131"/>
      <c r="G113" s="31" t="e">
        <f t="shared" si="38"/>
        <v>#DIV/0!</v>
      </c>
      <c r="H113" s="21" t="e">
        <f t="shared" si="37"/>
        <v>#DIV/0!</v>
      </c>
      <c r="I113" s="32">
        <f t="shared" si="39"/>
        <v>0</v>
      </c>
      <c r="J113" s="40" t="e">
        <f t="shared" si="35"/>
        <v>#DIV/0!</v>
      </c>
      <c r="K113" s="33" t="e">
        <f t="shared" si="36"/>
        <v>#DIV/0!</v>
      </c>
      <c r="L113" s="130"/>
    </row>
    <row r="114" spans="1:12" ht="17.100000000000001" customHeight="1">
      <c r="A114" s="127"/>
      <c r="B114" s="128"/>
      <c r="C114" s="129"/>
      <c r="D114" s="29"/>
      <c r="E114" s="130"/>
      <c r="F114" s="131"/>
      <c r="G114" s="31" t="e">
        <f t="shared" si="38"/>
        <v>#DIV/0!</v>
      </c>
      <c r="H114" s="21" t="e">
        <f t="shared" si="37"/>
        <v>#DIV/0!</v>
      </c>
      <c r="I114" s="32">
        <f t="shared" si="39"/>
        <v>0</v>
      </c>
      <c r="J114" s="40" t="e">
        <f t="shared" si="35"/>
        <v>#DIV/0!</v>
      </c>
      <c r="K114" s="33" t="e">
        <f t="shared" si="36"/>
        <v>#DIV/0!</v>
      </c>
      <c r="L114" s="130"/>
    </row>
    <row r="115" spans="1:12" ht="17.100000000000001" customHeight="1">
      <c r="A115" s="127"/>
      <c r="B115" s="128"/>
      <c r="C115" s="129"/>
      <c r="D115" s="29"/>
      <c r="E115" s="130"/>
      <c r="F115" s="131"/>
      <c r="G115" s="31" t="e">
        <f t="shared" si="38"/>
        <v>#DIV/0!</v>
      </c>
      <c r="H115" s="21" t="e">
        <f t="shared" si="37"/>
        <v>#DIV/0!</v>
      </c>
      <c r="I115" s="32">
        <f t="shared" si="39"/>
        <v>0</v>
      </c>
      <c r="J115" s="40" t="e">
        <f t="shared" ref="J115:J125" si="40">ROUND(((K114+E115)-H115)/I115,2)</f>
        <v>#DIV/0!</v>
      </c>
      <c r="K115" s="33" t="e">
        <f t="shared" ref="K115:K125" si="41">ROUND(I115*J115,2)</f>
        <v>#DIV/0!</v>
      </c>
      <c r="L115" s="130"/>
    </row>
    <row r="116" spans="1:12" ht="17.100000000000001" customHeight="1">
      <c r="A116" s="127"/>
      <c r="B116" s="128"/>
      <c r="C116" s="129"/>
      <c r="D116" s="29"/>
      <c r="E116" s="130"/>
      <c r="F116" s="131"/>
      <c r="G116" s="31" t="e">
        <f t="shared" si="38"/>
        <v>#DIV/0!</v>
      </c>
      <c r="H116" s="21" t="e">
        <f>G116*F116</f>
        <v>#DIV/0!</v>
      </c>
      <c r="I116" s="32">
        <f t="shared" si="39"/>
        <v>0</v>
      </c>
      <c r="J116" s="40" t="e">
        <f t="shared" si="40"/>
        <v>#DIV/0!</v>
      </c>
      <c r="K116" s="33" t="e">
        <f t="shared" si="41"/>
        <v>#DIV/0!</v>
      </c>
      <c r="L116" s="130"/>
    </row>
    <row r="117" spans="1:12" ht="17.100000000000001" customHeight="1">
      <c r="A117" s="127"/>
      <c r="B117" s="128"/>
      <c r="C117" s="129"/>
      <c r="D117" s="29"/>
      <c r="E117" s="130"/>
      <c r="F117" s="131"/>
      <c r="G117" s="31" t="e">
        <f t="shared" si="38"/>
        <v>#DIV/0!</v>
      </c>
      <c r="H117" s="21" t="e">
        <f t="shared" ref="H117:H125" si="42">G117*F117</f>
        <v>#DIV/0!</v>
      </c>
      <c r="I117" s="32">
        <f t="shared" si="39"/>
        <v>0</v>
      </c>
      <c r="J117" s="40" t="e">
        <f t="shared" si="40"/>
        <v>#DIV/0!</v>
      </c>
      <c r="K117" s="33" t="e">
        <f t="shared" si="41"/>
        <v>#DIV/0!</v>
      </c>
      <c r="L117" s="130"/>
    </row>
    <row r="118" spans="1:12" ht="17.100000000000001" customHeight="1">
      <c r="A118" s="127"/>
      <c r="B118" s="128"/>
      <c r="C118" s="129"/>
      <c r="D118" s="29"/>
      <c r="E118" s="130"/>
      <c r="F118" s="131"/>
      <c r="G118" s="31" t="e">
        <f t="shared" si="38"/>
        <v>#DIV/0!</v>
      </c>
      <c r="H118" s="21" t="e">
        <f t="shared" si="42"/>
        <v>#DIV/0!</v>
      </c>
      <c r="I118" s="32">
        <f t="shared" si="39"/>
        <v>0</v>
      </c>
      <c r="J118" s="40" t="e">
        <f t="shared" si="40"/>
        <v>#DIV/0!</v>
      </c>
      <c r="K118" s="33" t="e">
        <f t="shared" si="41"/>
        <v>#DIV/0!</v>
      </c>
      <c r="L118" s="130"/>
    </row>
    <row r="119" spans="1:12" ht="17.100000000000001" customHeight="1">
      <c r="A119" s="127"/>
      <c r="B119" s="128"/>
      <c r="C119" s="129"/>
      <c r="D119" s="29"/>
      <c r="E119" s="130"/>
      <c r="F119" s="131"/>
      <c r="G119" s="31" t="e">
        <f t="shared" si="38"/>
        <v>#DIV/0!</v>
      </c>
      <c r="H119" s="21" t="e">
        <f t="shared" si="42"/>
        <v>#DIV/0!</v>
      </c>
      <c r="I119" s="32">
        <f t="shared" si="39"/>
        <v>0</v>
      </c>
      <c r="J119" s="40" t="e">
        <f t="shared" si="40"/>
        <v>#DIV/0!</v>
      </c>
      <c r="K119" s="33" t="e">
        <f t="shared" si="41"/>
        <v>#DIV/0!</v>
      </c>
      <c r="L119" s="130"/>
    </row>
    <row r="120" spans="1:12" ht="17.100000000000001" customHeight="1">
      <c r="A120" s="127"/>
      <c r="B120" s="128"/>
      <c r="C120" s="129"/>
      <c r="D120" s="29"/>
      <c r="E120" s="130"/>
      <c r="F120" s="131"/>
      <c r="G120" s="31" t="e">
        <f t="shared" si="38"/>
        <v>#DIV/0!</v>
      </c>
      <c r="H120" s="21" t="e">
        <f t="shared" si="42"/>
        <v>#DIV/0!</v>
      </c>
      <c r="I120" s="32">
        <f t="shared" si="39"/>
        <v>0</v>
      </c>
      <c r="J120" s="40" t="e">
        <f t="shared" si="40"/>
        <v>#DIV/0!</v>
      </c>
      <c r="K120" s="33" t="e">
        <f t="shared" si="41"/>
        <v>#DIV/0!</v>
      </c>
      <c r="L120" s="130"/>
    </row>
    <row r="121" spans="1:12" ht="17.100000000000001" customHeight="1">
      <c r="A121" s="127"/>
      <c r="B121" s="128"/>
      <c r="C121" s="129"/>
      <c r="D121" s="29"/>
      <c r="E121" s="130"/>
      <c r="F121" s="131"/>
      <c r="G121" s="31" t="e">
        <f t="shared" si="38"/>
        <v>#DIV/0!</v>
      </c>
      <c r="H121" s="21" t="e">
        <f t="shared" si="42"/>
        <v>#DIV/0!</v>
      </c>
      <c r="I121" s="32">
        <f t="shared" si="39"/>
        <v>0</v>
      </c>
      <c r="J121" s="40" t="e">
        <f t="shared" si="40"/>
        <v>#DIV/0!</v>
      </c>
      <c r="K121" s="33" t="e">
        <f t="shared" si="41"/>
        <v>#DIV/0!</v>
      </c>
      <c r="L121" s="130"/>
    </row>
    <row r="122" spans="1:12" ht="17.100000000000001" customHeight="1">
      <c r="A122" s="127"/>
      <c r="B122" s="128"/>
      <c r="C122" s="129"/>
      <c r="D122" s="29"/>
      <c r="E122" s="130"/>
      <c r="F122" s="131"/>
      <c r="G122" s="31" t="e">
        <f t="shared" si="38"/>
        <v>#DIV/0!</v>
      </c>
      <c r="H122" s="21" t="e">
        <f t="shared" si="42"/>
        <v>#DIV/0!</v>
      </c>
      <c r="I122" s="32">
        <f t="shared" si="39"/>
        <v>0</v>
      </c>
      <c r="J122" s="40" t="e">
        <f t="shared" si="40"/>
        <v>#DIV/0!</v>
      </c>
      <c r="K122" s="33" t="e">
        <f t="shared" si="41"/>
        <v>#DIV/0!</v>
      </c>
      <c r="L122" s="130"/>
    </row>
    <row r="123" spans="1:12" ht="17.100000000000001" customHeight="1">
      <c r="A123" s="127"/>
      <c r="B123" s="128"/>
      <c r="C123" s="129"/>
      <c r="D123" s="29"/>
      <c r="E123" s="130"/>
      <c r="F123" s="131"/>
      <c r="G123" s="31" t="e">
        <f t="shared" si="38"/>
        <v>#DIV/0!</v>
      </c>
      <c r="H123" s="21" t="e">
        <f t="shared" si="42"/>
        <v>#DIV/0!</v>
      </c>
      <c r="I123" s="32">
        <f t="shared" si="39"/>
        <v>0</v>
      </c>
      <c r="J123" s="40" t="e">
        <f t="shared" si="40"/>
        <v>#DIV/0!</v>
      </c>
      <c r="K123" s="33" t="e">
        <f t="shared" si="41"/>
        <v>#DIV/0!</v>
      </c>
      <c r="L123" s="130"/>
    </row>
    <row r="124" spans="1:12" ht="17.100000000000001" customHeight="1">
      <c r="A124" s="127"/>
      <c r="B124" s="128"/>
      <c r="C124" s="129"/>
      <c r="D124" s="29"/>
      <c r="E124" s="130"/>
      <c r="F124" s="131"/>
      <c r="G124" s="31" t="e">
        <f t="shared" si="38"/>
        <v>#DIV/0!</v>
      </c>
      <c r="H124" s="21" t="e">
        <f t="shared" si="42"/>
        <v>#DIV/0!</v>
      </c>
      <c r="I124" s="32">
        <f t="shared" si="39"/>
        <v>0</v>
      </c>
      <c r="J124" s="40" t="e">
        <f t="shared" si="40"/>
        <v>#DIV/0!</v>
      </c>
      <c r="K124" s="33" t="e">
        <f t="shared" si="41"/>
        <v>#DIV/0!</v>
      </c>
      <c r="L124" s="130"/>
    </row>
    <row r="125" spans="1:12" ht="17.100000000000001" customHeight="1">
      <c r="A125" s="127"/>
      <c r="B125" s="128"/>
      <c r="C125" s="129"/>
      <c r="D125" s="29"/>
      <c r="E125" s="130"/>
      <c r="F125" s="131"/>
      <c r="G125" s="31" t="e">
        <f t="shared" si="38"/>
        <v>#DIV/0!</v>
      </c>
      <c r="H125" s="21" t="e">
        <f t="shared" si="42"/>
        <v>#DIV/0!</v>
      </c>
      <c r="I125" s="32">
        <f t="shared" si="39"/>
        <v>0</v>
      </c>
      <c r="J125" s="40" t="e">
        <f t="shared" si="40"/>
        <v>#DIV/0!</v>
      </c>
      <c r="K125" s="33" t="e">
        <f t="shared" si="41"/>
        <v>#DIV/0!</v>
      </c>
      <c r="L125" s="130"/>
    </row>
    <row r="126" spans="1:12" ht="17.100000000000001" customHeight="1">
      <c r="A126" s="127"/>
      <c r="B126" s="128"/>
      <c r="C126" s="129"/>
      <c r="D126" s="29"/>
      <c r="E126" s="130"/>
      <c r="F126" s="131"/>
      <c r="G126" s="31" t="e">
        <f>J125</f>
        <v>#DIV/0!</v>
      </c>
      <c r="H126" s="21" t="e">
        <f>G126*F126</f>
        <v>#DIV/0!</v>
      </c>
      <c r="I126" s="32">
        <f>+I125+C126-F126</f>
        <v>0</v>
      </c>
      <c r="J126" s="40" t="e">
        <f>ROUND(((K125+E126)-H126)/I126,2)</f>
        <v>#DIV/0!</v>
      </c>
      <c r="K126" s="33" t="e">
        <f>ROUND(I126*J126,2)</f>
        <v>#DIV/0!</v>
      </c>
      <c r="L126" s="130"/>
    </row>
    <row r="127" spans="1:12">
      <c r="A127" s="127"/>
      <c r="B127" s="128"/>
      <c r="C127" s="129"/>
      <c r="D127" s="29"/>
      <c r="E127" s="130"/>
      <c r="F127" s="131"/>
      <c r="G127" s="31"/>
      <c r="H127" s="130"/>
      <c r="I127" s="32"/>
      <c r="J127" s="40"/>
      <c r="K127" s="33"/>
      <c r="L127" s="130"/>
    </row>
    <row r="128" spans="1:12">
      <c r="A128" s="127"/>
      <c r="B128" s="128"/>
      <c r="C128" s="129"/>
      <c r="D128" s="29"/>
      <c r="E128" s="130"/>
      <c r="F128" s="131"/>
      <c r="G128" s="31"/>
      <c r="H128" s="130"/>
      <c r="I128" s="32"/>
      <c r="J128" s="40"/>
      <c r="K128" s="33"/>
      <c r="L128" s="130"/>
    </row>
    <row r="129" spans="1:12">
      <c r="A129" s="127"/>
      <c r="B129" s="128"/>
      <c r="C129" s="129"/>
      <c r="D129" s="29"/>
      <c r="E129" s="130"/>
      <c r="F129" s="131"/>
      <c r="G129" s="31"/>
      <c r="H129" s="130"/>
      <c r="I129" s="32"/>
      <c r="J129" s="40"/>
      <c r="K129" s="33"/>
      <c r="L129" s="130"/>
    </row>
    <row r="130" spans="1:12">
      <c r="A130" s="127"/>
      <c r="B130" s="128"/>
      <c r="C130" s="129"/>
      <c r="D130" s="29"/>
      <c r="E130" s="130"/>
      <c r="F130" s="131"/>
      <c r="G130" s="31"/>
      <c r="H130" s="130"/>
      <c r="I130" s="32"/>
      <c r="J130" s="40"/>
      <c r="K130" s="33"/>
      <c r="L130" s="130"/>
    </row>
    <row r="131" spans="1:12">
      <c r="A131" s="127"/>
      <c r="B131" s="128"/>
      <c r="C131" s="129"/>
      <c r="D131" s="29"/>
      <c r="E131" s="130"/>
      <c r="F131" s="131"/>
      <c r="G131" s="31"/>
      <c r="H131" s="130"/>
      <c r="I131" s="32"/>
      <c r="J131" s="40"/>
      <c r="K131" s="33"/>
      <c r="L131" s="130"/>
    </row>
    <row r="132" spans="1:12">
      <c r="A132" s="127"/>
      <c r="B132" s="128"/>
      <c r="C132" s="129"/>
      <c r="D132" s="29"/>
      <c r="E132" s="130"/>
      <c r="F132" s="131"/>
      <c r="G132" s="31"/>
      <c r="H132" s="130"/>
      <c r="I132" s="32"/>
      <c r="J132" s="40"/>
      <c r="K132" s="33"/>
      <c r="L132" s="130"/>
    </row>
    <row r="133" spans="1:12">
      <c r="A133" s="127"/>
      <c r="B133" s="128"/>
      <c r="C133" s="129"/>
      <c r="D133" s="29"/>
      <c r="E133" s="130"/>
      <c r="F133" s="131"/>
      <c r="G133" s="31"/>
      <c r="H133" s="130"/>
      <c r="I133" s="32"/>
      <c r="J133" s="40"/>
      <c r="K133" s="33"/>
      <c r="L133" s="130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9" scale="52" fitToHeight="10" orientation="portrait" r:id="rId1"/>
  <headerFooter alignWithMargins="0">
    <oddFooter>&amp;C&amp;"Times New Roman,Regular"&amp;16  145</oddFooter>
  </headerFooter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tabColor rgb="FF7030A0"/>
    <pageSetUpPr fitToPage="1"/>
  </sheetPr>
  <dimension ref="A1:M300"/>
  <sheetViews>
    <sheetView view="pageBreakPreview" topLeftCell="A260" zoomScaleNormal="100" zoomScaleSheetLayoutView="100" workbookViewId="0">
      <selection activeCell="I283" sqref="I283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10.57031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A5" s="66"/>
      <c r="B5" s="66"/>
      <c r="L5" s="4"/>
      <c r="M5" s="4"/>
    </row>
    <row r="6" spans="1:13" ht="15" customHeight="1">
      <c r="A6" s="121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122" t="s">
        <v>5</v>
      </c>
      <c r="B8" s="67"/>
      <c r="C8" s="10"/>
      <c r="D8" s="10" t="s">
        <v>240</v>
      </c>
      <c r="F8" s="10"/>
      <c r="G8" s="10"/>
      <c r="H8" s="38"/>
      <c r="I8" s="9" t="s">
        <v>7</v>
      </c>
      <c r="J8" s="10"/>
      <c r="K8" s="10" t="s">
        <v>243</v>
      </c>
      <c r="L8" s="11"/>
    </row>
    <row r="9" spans="1:13" ht="15" customHeight="1">
      <c r="A9" s="123" t="s">
        <v>9</v>
      </c>
      <c r="D9" s="10" t="s">
        <v>241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24" t="s">
        <v>12</v>
      </c>
      <c r="B10" s="68"/>
      <c r="C10" s="16"/>
      <c r="D10" s="16" t="s">
        <v>368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8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8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8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1720</v>
      </c>
      <c r="J14" s="25">
        <v>234.78</v>
      </c>
      <c r="K14" s="21">
        <f>J14*I14</f>
        <v>403821.6</v>
      </c>
      <c r="L14" s="26"/>
    </row>
    <row r="15" spans="1:13" ht="17.100000000000001" customHeight="1">
      <c r="A15" s="17">
        <v>45295</v>
      </c>
      <c r="B15" s="36" t="s">
        <v>577</v>
      </c>
      <c r="C15" s="28"/>
      <c r="D15" s="29"/>
      <c r="E15" s="21"/>
      <c r="F15" s="30">
        <v>10</v>
      </c>
      <c r="G15" s="31">
        <f t="shared" ref="G15:G29" si="0">J14</f>
        <v>234.78</v>
      </c>
      <c r="H15" s="21">
        <f t="shared" ref="H15:H29" si="1">G15*F15</f>
        <v>2347.8000000000002</v>
      </c>
      <c r="I15" s="32">
        <f t="shared" ref="I15:I29" si="2">+I14+C15-F15</f>
        <v>1710</v>
      </c>
      <c r="J15" s="40">
        <f t="shared" ref="J15:J29" si="3">ROUND(((K14+E15)-H15)/I15,2)</f>
        <v>234.78</v>
      </c>
      <c r="K15" s="33">
        <f t="shared" ref="K15:K29" si="4">ROUND(I15*J15,2)</f>
        <v>401473.8</v>
      </c>
      <c r="L15" s="34"/>
      <c r="M15" s="165" t="s">
        <v>579</v>
      </c>
    </row>
    <row r="16" spans="1:13" ht="17.100000000000001" customHeight="1">
      <c r="A16" s="17">
        <v>45300</v>
      </c>
      <c r="B16" s="36" t="s">
        <v>591</v>
      </c>
      <c r="C16" s="28"/>
      <c r="D16" s="29"/>
      <c r="E16" s="21"/>
      <c r="F16" s="30">
        <v>10</v>
      </c>
      <c r="G16" s="31">
        <f t="shared" si="0"/>
        <v>234.78</v>
      </c>
      <c r="H16" s="21">
        <f t="shared" si="1"/>
        <v>2347.8000000000002</v>
      </c>
      <c r="I16" s="32">
        <f t="shared" si="2"/>
        <v>1700</v>
      </c>
      <c r="J16" s="40">
        <f t="shared" si="3"/>
        <v>234.78</v>
      </c>
      <c r="K16" s="33">
        <f t="shared" si="4"/>
        <v>399126</v>
      </c>
      <c r="L16" s="34"/>
      <c r="M16" s="165" t="s">
        <v>592</v>
      </c>
    </row>
    <row r="17" spans="1:13" ht="17.100000000000001" customHeight="1">
      <c r="A17" s="17">
        <v>45302</v>
      </c>
      <c r="B17" s="36" t="s">
        <v>574</v>
      </c>
      <c r="C17" s="28"/>
      <c r="D17" s="29"/>
      <c r="E17" s="21"/>
      <c r="F17" s="30">
        <v>10</v>
      </c>
      <c r="G17" s="31">
        <f t="shared" si="0"/>
        <v>234.78</v>
      </c>
      <c r="H17" s="21">
        <f t="shared" si="1"/>
        <v>2347.8000000000002</v>
      </c>
      <c r="I17" s="32">
        <f t="shared" si="2"/>
        <v>1690</v>
      </c>
      <c r="J17" s="40">
        <f t="shared" si="3"/>
        <v>234.78</v>
      </c>
      <c r="K17" s="33">
        <f t="shared" si="4"/>
        <v>396778.2</v>
      </c>
      <c r="L17" s="34"/>
      <c r="M17" s="165" t="s">
        <v>599</v>
      </c>
    </row>
    <row r="18" spans="1:13" ht="17.100000000000001" customHeight="1">
      <c r="A18" s="17">
        <v>45303</v>
      </c>
      <c r="B18" s="36" t="s">
        <v>572</v>
      </c>
      <c r="C18" s="28"/>
      <c r="D18" s="29"/>
      <c r="E18" s="21"/>
      <c r="F18" s="30">
        <v>7</v>
      </c>
      <c r="G18" s="31">
        <f t="shared" si="0"/>
        <v>234.78</v>
      </c>
      <c r="H18" s="21">
        <f t="shared" si="1"/>
        <v>1643.46</v>
      </c>
      <c r="I18" s="32">
        <f t="shared" si="2"/>
        <v>1683</v>
      </c>
      <c r="J18" s="40">
        <f t="shared" si="3"/>
        <v>234.78</v>
      </c>
      <c r="K18" s="33">
        <f t="shared" si="4"/>
        <v>395134.74</v>
      </c>
      <c r="L18" s="34"/>
      <c r="M18" s="165" t="s">
        <v>602</v>
      </c>
    </row>
    <row r="19" spans="1:13" ht="17.100000000000001" customHeight="1">
      <c r="A19" s="17">
        <v>45306</v>
      </c>
      <c r="B19" s="36" t="s">
        <v>607</v>
      </c>
      <c r="C19" s="28"/>
      <c r="D19" s="29"/>
      <c r="E19" s="21"/>
      <c r="F19" s="30">
        <v>10</v>
      </c>
      <c r="G19" s="31">
        <f t="shared" si="0"/>
        <v>234.78</v>
      </c>
      <c r="H19" s="21">
        <f t="shared" si="1"/>
        <v>2347.8000000000002</v>
      </c>
      <c r="I19" s="32">
        <f t="shared" si="2"/>
        <v>1673</v>
      </c>
      <c r="J19" s="40">
        <f t="shared" si="3"/>
        <v>234.78</v>
      </c>
      <c r="K19" s="33">
        <f t="shared" si="4"/>
        <v>392786.94</v>
      </c>
      <c r="L19" s="34"/>
      <c r="M19" s="165" t="s">
        <v>608</v>
      </c>
    </row>
    <row r="20" spans="1:13" ht="17.100000000000001" customHeight="1">
      <c r="A20" s="17">
        <v>45306</v>
      </c>
      <c r="B20" s="36" t="s">
        <v>607</v>
      </c>
      <c r="C20" s="28"/>
      <c r="D20" s="29"/>
      <c r="E20" s="21"/>
      <c r="F20" s="30">
        <v>10</v>
      </c>
      <c r="G20" s="31">
        <f t="shared" si="0"/>
        <v>234.78</v>
      </c>
      <c r="H20" s="21">
        <f t="shared" si="1"/>
        <v>2347.8000000000002</v>
      </c>
      <c r="I20" s="32">
        <f t="shared" si="2"/>
        <v>1663</v>
      </c>
      <c r="J20" s="40">
        <f t="shared" si="3"/>
        <v>234.78</v>
      </c>
      <c r="K20" s="33">
        <f t="shared" si="4"/>
        <v>390439.14</v>
      </c>
      <c r="L20" s="34"/>
      <c r="M20" s="165" t="s">
        <v>609</v>
      </c>
    </row>
    <row r="21" spans="1:13" ht="17.100000000000001" customHeight="1">
      <c r="A21" s="17">
        <v>45309</v>
      </c>
      <c r="B21" s="36" t="s">
        <v>583</v>
      </c>
      <c r="C21" s="28"/>
      <c r="D21" s="29"/>
      <c r="E21" s="21"/>
      <c r="F21" s="30">
        <v>5</v>
      </c>
      <c r="G21" s="31">
        <f t="shared" si="0"/>
        <v>234.78</v>
      </c>
      <c r="H21" s="21">
        <f t="shared" si="1"/>
        <v>1173.9000000000001</v>
      </c>
      <c r="I21" s="32">
        <f t="shared" si="2"/>
        <v>1658</v>
      </c>
      <c r="J21" s="40">
        <f t="shared" si="3"/>
        <v>234.78</v>
      </c>
      <c r="K21" s="33">
        <f t="shared" si="4"/>
        <v>389265.24</v>
      </c>
      <c r="L21" s="34"/>
      <c r="M21" s="165" t="s">
        <v>622</v>
      </c>
    </row>
    <row r="22" spans="1:13" ht="17.100000000000001" customHeight="1">
      <c r="A22" s="17">
        <v>45309</v>
      </c>
      <c r="B22" s="36" t="s">
        <v>497</v>
      </c>
      <c r="C22" s="28"/>
      <c r="D22" s="29"/>
      <c r="E22" s="21"/>
      <c r="F22" s="30">
        <v>5</v>
      </c>
      <c r="G22" s="31">
        <f t="shared" si="0"/>
        <v>234.78</v>
      </c>
      <c r="H22" s="21">
        <f t="shared" si="1"/>
        <v>1173.9000000000001</v>
      </c>
      <c r="I22" s="32">
        <f t="shared" si="2"/>
        <v>1653</v>
      </c>
      <c r="J22" s="40">
        <f t="shared" si="3"/>
        <v>234.78</v>
      </c>
      <c r="K22" s="33">
        <f t="shared" si="4"/>
        <v>388091.34</v>
      </c>
      <c r="L22" s="34"/>
      <c r="M22" s="165" t="s">
        <v>623</v>
      </c>
    </row>
    <row r="23" spans="1:13" ht="17.100000000000001" customHeight="1">
      <c r="A23" s="17">
        <v>45310</v>
      </c>
      <c r="B23" s="36" t="s">
        <v>577</v>
      </c>
      <c r="C23" s="28"/>
      <c r="D23" s="29"/>
      <c r="E23" s="21"/>
      <c r="F23" s="30">
        <v>10</v>
      </c>
      <c r="G23" s="31">
        <f t="shared" si="0"/>
        <v>234.78</v>
      </c>
      <c r="H23" s="21">
        <f t="shared" si="1"/>
        <v>2347.8000000000002</v>
      </c>
      <c r="I23" s="32">
        <f t="shared" si="2"/>
        <v>1643</v>
      </c>
      <c r="J23" s="40">
        <f t="shared" si="3"/>
        <v>234.78</v>
      </c>
      <c r="K23" s="33">
        <f t="shared" si="4"/>
        <v>385743.54</v>
      </c>
      <c r="L23" s="34"/>
      <c r="M23" s="165" t="s">
        <v>626</v>
      </c>
    </row>
    <row r="24" spans="1:13" ht="17.100000000000001" customHeight="1">
      <c r="A24" s="17">
        <v>45310</v>
      </c>
      <c r="B24" s="36" t="s">
        <v>603</v>
      </c>
      <c r="C24" s="28"/>
      <c r="D24" s="29"/>
      <c r="E24" s="21"/>
      <c r="F24" s="30">
        <v>15</v>
      </c>
      <c r="G24" s="31">
        <f t="shared" si="0"/>
        <v>234.78</v>
      </c>
      <c r="H24" s="21">
        <f t="shared" si="1"/>
        <v>3521.7</v>
      </c>
      <c r="I24" s="32">
        <f t="shared" si="2"/>
        <v>1628</v>
      </c>
      <c r="J24" s="40">
        <f t="shared" si="3"/>
        <v>234.78</v>
      </c>
      <c r="K24" s="33">
        <f t="shared" si="4"/>
        <v>382221.84</v>
      </c>
      <c r="L24" s="34"/>
      <c r="M24" s="165" t="s">
        <v>628</v>
      </c>
    </row>
    <row r="25" spans="1:13" ht="17.100000000000001" customHeight="1">
      <c r="A25" s="17">
        <v>45315</v>
      </c>
      <c r="B25" s="36" t="s">
        <v>497</v>
      </c>
      <c r="C25" s="28"/>
      <c r="D25" s="29"/>
      <c r="E25" s="21"/>
      <c r="F25" s="30">
        <v>5</v>
      </c>
      <c r="G25" s="31">
        <f t="shared" si="0"/>
        <v>234.78</v>
      </c>
      <c r="H25" s="21">
        <f t="shared" si="1"/>
        <v>1173.9000000000001</v>
      </c>
      <c r="I25" s="32">
        <f t="shared" si="2"/>
        <v>1623</v>
      </c>
      <c r="J25" s="40">
        <f t="shared" si="3"/>
        <v>234.78</v>
      </c>
      <c r="K25" s="33">
        <f t="shared" si="4"/>
        <v>381047.94</v>
      </c>
      <c r="L25" s="34"/>
      <c r="M25" s="165" t="s">
        <v>634</v>
      </c>
    </row>
    <row r="26" spans="1:13" ht="17.100000000000001" customHeight="1">
      <c r="A26" s="17">
        <v>45315</v>
      </c>
      <c r="B26" s="36" t="s">
        <v>570</v>
      </c>
      <c r="C26" s="28"/>
      <c r="D26" s="29"/>
      <c r="E26" s="21"/>
      <c r="F26" s="30">
        <v>5</v>
      </c>
      <c r="G26" s="31">
        <f t="shared" si="0"/>
        <v>234.78</v>
      </c>
      <c r="H26" s="21">
        <f t="shared" si="1"/>
        <v>1173.9000000000001</v>
      </c>
      <c r="I26" s="32">
        <f t="shared" si="2"/>
        <v>1618</v>
      </c>
      <c r="J26" s="40">
        <f t="shared" si="3"/>
        <v>234.78</v>
      </c>
      <c r="K26" s="33">
        <f t="shared" si="4"/>
        <v>379874.04</v>
      </c>
      <c r="L26" s="34"/>
      <c r="M26" s="165" t="s">
        <v>635</v>
      </c>
    </row>
    <row r="27" spans="1:13" ht="17.100000000000001" customHeight="1">
      <c r="A27" s="17">
        <v>45320</v>
      </c>
      <c r="B27" s="36" t="s">
        <v>566</v>
      </c>
      <c r="C27" s="28"/>
      <c r="D27" s="29"/>
      <c r="E27" s="21"/>
      <c r="F27" s="30">
        <v>10</v>
      </c>
      <c r="G27" s="31">
        <f t="shared" si="0"/>
        <v>234.78</v>
      </c>
      <c r="H27" s="21">
        <f t="shared" si="1"/>
        <v>2347.8000000000002</v>
      </c>
      <c r="I27" s="32">
        <f t="shared" si="2"/>
        <v>1608</v>
      </c>
      <c r="J27" s="40">
        <f t="shared" si="3"/>
        <v>234.78</v>
      </c>
      <c r="K27" s="33">
        <f t="shared" si="4"/>
        <v>377526.24</v>
      </c>
      <c r="L27" s="34"/>
      <c r="M27" s="165" t="s">
        <v>640</v>
      </c>
    </row>
    <row r="28" spans="1:13" ht="17.100000000000001" customHeight="1">
      <c r="A28" s="17">
        <v>45320</v>
      </c>
      <c r="B28" s="36" t="s">
        <v>607</v>
      </c>
      <c r="C28" s="28"/>
      <c r="D28" s="29"/>
      <c r="E28" s="21"/>
      <c r="F28" s="30">
        <v>10</v>
      </c>
      <c r="G28" s="31">
        <f t="shared" si="0"/>
        <v>234.78</v>
      </c>
      <c r="H28" s="21">
        <f t="shared" si="1"/>
        <v>2347.8000000000002</v>
      </c>
      <c r="I28" s="32">
        <f t="shared" si="2"/>
        <v>1598</v>
      </c>
      <c r="J28" s="40">
        <f t="shared" si="3"/>
        <v>234.78</v>
      </c>
      <c r="K28" s="33">
        <f t="shared" si="4"/>
        <v>375178.44</v>
      </c>
      <c r="L28" s="34"/>
      <c r="M28" s="165" t="s">
        <v>642</v>
      </c>
    </row>
    <row r="29" spans="1:13" ht="17.100000000000001" customHeight="1">
      <c r="A29" s="17">
        <v>45321</v>
      </c>
      <c r="B29" s="36" t="s">
        <v>574</v>
      </c>
      <c r="C29" s="28"/>
      <c r="D29" s="29"/>
      <c r="E29" s="21"/>
      <c r="F29" s="30">
        <v>10</v>
      </c>
      <c r="G29" s="31">
        <f t="shared" si="0"/>
        <v>234.78</v>
      </c>
      <c r="H29" s="21">
        <f t="shared" si="1"/>
        <v>2347.8000000000002</v>
      </c>
      <c r="I29" s="32">
        <f t="shared" si="2"/>
        <v>1588</v>
      </c>
      <c r="J29" s="40">
        <f t="shared" si="3"/>
        <v>234.78</v>
      </c>
      <c r="K29" s="33">
        <f t="shared" si="4"/>
        <v>372830.64</v>
      </c>
      <c r="L29" s="34"/>
      <c r="M29" s="165" t="s">
        <v>643</v>
      </c>
    </row>
    <row r="30" spans="1:13" ht="17.100000000000001" customHeight="1">
      <c r="A30" s="194">
        <v>45321</v>
      </c>
      <c r="B30" s="207" t="s">
        <v>580</v>
      </c>
      <c r="C30" s="196"/>
      <c r="D30" s="197"/>
      <c r="E30" s="198"/>
      <c r="F30" s="199">
        <v>5</v>
      </c>
      <c r="G30" s="208">
        <f t="shared" ref="G30:G35" si="5">J29</f>
        <v>234.78</v>
      </c>
      <c r="H30" s="198">
        <f t="shared" ref="H30:H35" si="6">G30*F30</f>
        <v>1173.9000000000001</v>
      </c>
      <c r="I30" s="201">
        <f t="shared" ref="I30:I35" si="7">+I29+C30-F30</f>
        <v>1583</v>
      </c>
      <c r="J30" s="202">
        <f t="shared" ref="J30:J35" si="8">ROUND(((K29+E30)-H30)/I30,2)</f>
        <v>234.78</v>
      </c>
      <c r="K30" s="203">
        <f t="shared" ref="K30:K35" si="9">ROUND(I30*J30,2)</f>
        <v>371656.74</v>
      </c>
      <c r="L30" s="204"/>
      <c r="M30" s="205" t="s">
        <v>645</v>
      </c>
    </row>
    <row r="31" spans="1:13" ht="17.100000000000001" customHeight="1">
      <c r="A31" s="17">
        <v>45323</v>
      </c>
      <c r="B31" s="58" t="s">
        <v>605</v>
      </c>
      <c r="C31" s="19"/>
      <c r="D31" s="20"/>
      <c r="E31" s="21"/>
      <c r="F31" s="22">
        <v>5</v>
      </c>
      <c r="G31" s="23">
        <f t="shared" si="5"/>
        <v>234.78</v>
      </c>
      <c r="H31" s="21">
        <f t="shared" si="6"/>
        <v>1173.9000000000001</v>
      </c>
      <c r="I31" s="24">
        <f t="shared" si="7"/>
        <v>1578</v>
      </c>
      <c r="J31" s="174">
        <f t="shared" si="8"/>
        <v>234.78</v>
      </c>
      <c r="K31" s="21">
        <f t="shared" si="9"/>
        <v>370482.84</v>
      </c>
      <c r="L31" s="26"/>
      <c r="M31" s="165" t="s">
        <v>651</v>
      </c>
    </row>
    <row r="32" spans="1:13" ht="17.100000000000001" customHeight="1">
      <c r="A32" s="17">
        <v>45328</v>
      </c>
      <c r="B32" s="36" t="s">
        <v>607</v>
      </c>
      <c r="C32" s="28"/>
      <c r="D32" s="29"/>
      <c r="E32" s="21"/>
      <c r="F32" s="30">
        <v>10</v>
      </c>
      <c r="G32" s="31">
        <f t="shared" si="5"/>
        <v>234.78</v>
      </c>
      <c r="H32" s="21">
        <f t="shared" si="6"/>
        <v>2347.8000000000002</v>
      </c>
      <c r="I32" s="32">
        <f t="shared" si="7"/>
        <v>1568</v>
      </c>
      <c r="J32" s="40">
        <f t="shared" si="8"/>
        <v>234.78</v>
      </c>
      <c r="K32" s="33">
        <f t="shared" si="9"/>
        <v>368135.04</v>
      </c>
      <c r="L32" s="34"/>
      <c r="M32" s="165" t="s">
        <v>659</v>
      </c>
    </row>
    <row r="33" spans="1:13" ht="17.100000000000001" customHeight="1">
      <c r="A33" s="17">
        <v>45344</v>
      </c>
      <c r="B33" s="36" t="s">
        <v>615</v>
      </c>
      <c r="C33" s="28"/>
      <c r="D33" s="29"/>
      <c r="E33" s="21"/>
      <c r="F33" s="30">
        <v>5</v>
      </c>
      <c r="G33" s="31">
        <f t="shared" si="5"/>
        <v>234.78</v>
      </c>
      <c r="H33" s="21">
        <f t="shared" si="6"/>
        <v>1173.9000000000001</v>
      </c>
      <c r="I33" s="32">
        <f t="shared" si="7"/>
        <v>1563</v>
      </c>
      <c r="J33" s="40">
        <f t="shared" si="8"/>
        <v>234.78</v>
      </c>
      <c r="K33" s="33">
        <f t="shared" si="9"/>
        <v>366961.14</v>
      </c>
      <c r="L33" s="34"/>
      <c r="M33" s="165" t="s">
        <v>678</v>
      </c>
    </row>
    <row r="34" spans="1:13" ht="17.100000000000001" customHeight="1">
      <c r="A34" s="194">
        <v>45345</v>
      </c>
      <c r="B34" s="207" t="s">
        <v>591</v>
      </c>
      <c r="C34" s="196"/>
      <c r="D34" s="197"/>
      <c r="E34" s="198"/>
      <c r="F34" s="199">
        <v>2</v>
      </c>
      <c r="G34" s="208">
        <f t="shared" si="5"/>
        <v>234.78</v>
      </c>
      <c r="H34" s="198">
        <f t="shared" si="6"/>
        <v>469.56</v>
      </c>
      <c r="I34" s="201">
        <f t="shared" si="7"/>
        <v>1561</v>
      </c>
      <c r="J34" s="202">
        <f t="shared" si="8"/>
        <v>234.78</v>
      </c>
      <c r="K34" s="203">
        <f t="shared" si="9"/>
        <v>366491.58</v>
      </c>
      <c r="L34" s="204"/>
      <c r="M34" s="205" t="s">
        <v>686</v>
      </c>
    </row>
    <row r="35" spans="1:13" ht="17.100000000000001" customHeight="1">
      <c r="A35" s="17">
        <v>45356</v>
      </c>
      <c r="B35" s="58" t="s">
        <v>591</v>
      </c>
      <c r="C35" s="19"/>
      <c r="D35" s="20"/>
      <c r="E35" s="21"/>
      <c r="F35" s="22">
        <v>10</v>
      </c>
      <c r="G35" s="23">
        <f t="shared" si="5"/>
        <v>234.78</v>
      </c>
      <c r="H35" s="21">
        <f t="shared" si="6"/>
        <v>2347.8000000000002</v>
      </c>
      <c r="I35" s="24">
        <f t="shared" si="7"/>
        <v>1551</v>
      </c>
      <c r="J35" s="174">
        <f t="shared" si="8"/>
        <v>234.78</v>
      </c>
      <c r="K35" s="21">
        <f t="shared" si="9"/>
        <v>364143.78</v>
      </c>
      <c r="L35" s="26"/>
      <c r="M35" s="165" t="s">
        <v>732</v>
      </c>
    </row>
    <row r="36" spans="1:13" ht="17.100000000000001" customHeight="1">
      <c r="A36" s="17">
        <v>45357</v>
      </c>
      <c r="B36" s="36" t="s">
        <v>577</v>
      </c>
      <c r="C36" s="28"/>
      <c r="D36" s="29"/>
      <c r="E36" s="21"/>
      <c r="F36" s="30">
        <v>15</v>
      </c>
      <c r="G36" s="31">
        <f t="shared" ref="G36:G45" si="10">J35</f>
        <v>234.78</v>
      </c>
      <c r="H36" s="21">
        <f t="shared" ref="H36:H45" si="11">G36*F36</f>
        <v>3521.7</v>
      </c>
      <c r="I36" s="32">
        <f t="shared" ref="I36:I45" si="12">+I35+C36-F36</f>
        <v>1536</v>
      </c>
      <c r="J36" s="40">
        <f t="shared" ref="J36:J45" si="13">ROUND(((K35+E36)-H36)/I36,2)</f>
        <v>234.78</v>
      </c>
      <c r="K36" s="33">
        <f t="shared" ref="K36:K45" si="14">ROUND(I36*J36,2)</f>
        <v>360622.08000000002</v>
      </c>
      <c r="L36" s="34"/>
      <c r="M36" s="165" t="s">
        <v>734</v>
      </c>
    </row>
    <row r="37" spans="1:13" ht="17.100000000000001" customHeight="1">
      <c r="A37" s="17">
        <v>45357</v>
      </c>
      <c r="B37" s="36" t="s">
        <v>497</v>
      </c>
      <c r="C37" s="28"/>
      <c r="D37" s="29"/>
      <c r="E37" s="21"/>
      <c r="F37" s="30">
        <v>10</v>
      </c>
      <c r="G37" s="31">
        <f>J36</f>
        <v>234.78</v>
      </c>
      <c r="H37" s="21">
        <f>G37*F37</f>
        <v>2347.8000000000002</v>
      </c>
      <c r="I37" s="32">
        <f>+I36+C37-F37</f>
        <v>1526</v>
      </c>
      <c r="J37" s="40">
        <f>ROUND(((K36+E37)-H37)/I37,2)</f>
        <v>234.78</v>
      </c>
      <c r="K37" s="33">
        <f>ROUND(I37*J37,2)</f>
        <v>358274.28</v>
      </c>
      <c r="L37" s="34"/>
      <c r="M37" s="165" t="s">
        <v>738</v>
      </c>
    </row>
    <row r="38" spans="1:13" ht="17.100000000000001" customHeight="1">
      <c r="A38" s="17">
        <v>45358</v>
      </c>
      <c r="B38" s="36" t="s">
        <v>607</v>
      </c>
      <c r="C38" s="28"/>
      <c r="D38" s="29"/>
      <c r="E38" s="21"/>
      <c r="F38" s="30">
        <v>10</v>
      </c>
      <c r="G38" s="31">
        <f t="shared" si="10"/>
        <v>234.78</v>
      </c>
      <c r="H38" s="21">
        <f t="shared" si="11"/>
        <v>2347.8000000000002</v>
      </c>
      <c r="I38" s="32">
        <f t="shared" si="12"/>
        <v>1516</v>
      </c>
      <c r="J38" s="40">
        <f t="shared" si="13"/>
        <v>234.78</v>
      </c>
      <c r="K38" s="33">
        <f t="shared" si="14"/>
        <v>355926.48</v>
      </c>
      <c r="L38" s="34"/>
      <c r="M38" s="165" t="s">
        <v>740</v>
      </c>
    </row>
    <row r="39" spans="1:13" ht="17.100000000000001" customHeight="1">
      <c r="A39" s="17">
        <v>45358</v>
      </c>
      <c r="B39" s="36" t="s">
        <v>566</v>
      </c>
      <c r="C39" s="28"/>
      <c r="D39" s="29"/>
      <c r="E39" s="21"/>
      <c r="F39" s="30">
        <v>15</v>
      </c>
      <c r="G39" s="31">
        <f t="shared" si="10"/>
        <v>234.78</v>
      </c>
      <c r="H39" s="21">
        <f t="shared" si="11"/>
        <v>3521.7</v>
      </c>
      <c r="I39" s="32">
        <f t="shared" si="12"/>
        <v>1501</v>
      </c>
      <c r="J39" s="40">
        <f t="shared" si="13"/>
        <v>234.78</v>
      </c>
      <c r="K39" s="33">
        <f t="shared" si="14"/>
        <v>352404.78</v>
      </c>
      <c r="L39" s="34"/>
      <c r="M39" s="165" t="s">
        <v>741</v>
      </c>
    </row>
    <row r="40" spans="1:13" ht="17.100000000000001" customHeight="1">
      <c r="A40" s="17">
        <v>45358</v>
      </c>
      <c r="B40" s="36" t="s">
        <v>580</v>
      </c>
      <c r="C40" s="28"/>
      <c r="D40" s="29"/>
      <c r="E40" s="21"/>
      <c r="F40" s="30">
        <v>5</v>
      </c>
      <c r="G40" s="31">
        <f t="shared" si="10"/>
        <v>234.78</v>
      </c>
      <c r="H40" s="21">
        <f t="shared" si="11"/>
        <v>1173.9000000000001</v>
      </c>
      <c r="I40" s="32">
        <f t="shared" si="12"/>
        <v>1496</v>
      </c>
      <c r="J40" s="40">
        <f t="shared" si="13"/>
        <v>234.78</v>
      </c>
      <c r="K40" s="33">
        <f t="shared" si="14"/>
        <v>351230.88</v>
      </c>
      <c r="L40" s="34"/>
      <c r="M40" s="165" t="s">
        <v>742</v>
      </c>
    </row>
    <row r="41" spans="1:13" ht="17.100000000000001" customHeight="1">
      <c r="A41" s="17">
        <v>45363</v>
      </c>
      <c r="B41" s="36" t="s">
        <v>588</v>
      </c>
      <c r="C41" s="28"/>
      <c r="D41" s="29"/>
      <c r="E41" s="21"/>
      <c r="F41" s="30">
        <v>5</v>
      </c>
      <c r="G41" s="31">
        <f t="shared" si="10"/>
        <v>234.78</v>
      </c>
      <c r="H41" s="21">
        <f t="shared" si="11"/>
        <v>1173.9000000000001</v>
      </c>
      <c r="I41" s="32">
        <f t="shared" si="12"/>
        <v>1491</v>
      </c>
      <c r="J41" s="40">
        <f t="shared" si="13"/>
        <v>234.78</v>
      </c>
      <c r="K41" s="33">
        <f t="shared" si="14"/>
        <v>350056.98</v>
      </c>
      <c r="L41" s="34"/>
      <c r="M41" s="165" t="s">
        <v>749</v>
      </c>
    </row>
    <row r="42" spans="1:13" ht="17.100000000000001" customHeight="1">
      <c r="A42" s="17">
        <v>45364</v>
      </c>
      <c r="B42" s="36" t="s">
        <v>591</v>
      </c>
      <c r="C42" s="28"/>
      <c r="D42" s="29"/>
      <c r="E42" s="21"/>
      <c r="F42" s="30">
        <v>5</v>
      </c>
      <c r="G42" s="31">
        <f t="shared" si="10"/>
        <v>234.78</v>
      </c>
      <c r="H42" s="21">
        <f t="shared" si="11"/>
        <v>1173.9000000000001</v>
      </c>
      <c r="I42" s="32">
        <f t="shared" si="12"/>
        <v>1486</v>
      </c>
      <c r="J42" s="40">
        <f t="shared" si="13"/>
        <v>234.78</v>
      </c>
      <c r="K42" s="33">
        <f t="shared" si="14"/>
        <v>348883.08</v>
      </c>
      <c r="L42" s="34"/>
      <c r="M42" s="165" t="s">
        <v>752</v>
      </c>
    </row>
    <row r="43" spans="1:13" ht="17.100000000000001" customHeight="1">
      <c r="A43" s="17">
        <v>45364</v>
      </c>
      <c r="B43" s="36" t="s">
        <v>615</v>
      </c>
      <c r="C43" s="28"/>
      <c r="D43" s="29"/>
      <c r="E43" s="21"/>
      <c r="F43" s="30">
        <v>2</v>
      </c>
      <c r="G43" s="31">
        <f>J42</f>
        <v>234.78</v>
      </c>
      <c r="H43" s="21">
        <f>G43*F43</f>
        <v>469.56</v>
      </c>
      <c r="I43" s="32">
        <f>+I42+C43-F43</f>
        <v>1484</v>
      </c>
      <c r="J43" s="40">
        <f>ROUND(((K42+E43)-H43)/I43,2)</f>
        <v>234.78</v>
      </c>
      <c r="K43" s="33">
        <f>ROUND(I43*J43,2)</f>
        <v>348413.52</v>
      </c>
      <c r="L43" s="34"/>
      <c r="M43" s="165" t="s">
        <v>753</v>
      </c>
    </row>
    <row r="44" spans="1:13" ht="17.100000000000001" customHeight="1">
      <c r="A44" s="17">
        <v>45369</v>
      </c>
      <c r="B44" s="36" t="s">
        <v>580</v>
      </c>
      <c r="C44" s="28"/>
      <c r="D44" s="29"/>
      <c r="E44" s="21"/>
      <c r="F44" s="30">
        <v>5</v>
      </c>
      <c r="G44" s="31">
        <f>J43</f>
        <v>234.78</v>
      </c>
      <c r="H44" s="21">
        <f>G44*F44</f>
        <v>1173.9000000000001</v>
      </c>
      <c r="I44" s="32">
        <f>+I43+C44-F44</f>
        <v>1479</v>
      </c>
      <c r="J44" s="40">
        <f>ROUND(((K43+E44)-H44)/I44,2)</f>
        <v>234.78</v>
      </c>
      <c r="K44" s="33">
        <f>ROUND(I44*J44,2)</f>
        <v>347239.62</v>
      </c>
      <c r="L44" s="34"/>
      <c r="M44" s="165" t="s">
        <v>756</v>
      </c>
    </row>
    <row r="45" spans="1:13" ht="17.100000000000001" customHeight="1">
      <c r="A45" s="17">
        <v>45369</v>
      </c>
      <c r="B45" s="36" t="s">
        <v>583</v>
      </c>
      <c r="C45" s="28"/>
      <c r="D45" s="29"/>
      <c r="E45" s="21"/>
      <c r="F45" s="30">
        <v>5</v>
      </c>
      <c r="G45" s="31">
        <f t="shared" si="10"/>
        <v>234.78</v>
      </c>
      <c r="H45" s="21">
        <f t="shared" si="11"/>
        <v>1173.9000000000001</v>
      </c>
      <c r="I45" s="32">
        <f t="shared" si="12"/>
        <v>1474</v>
      </c>
      <c r="J45" s="40">
        <f t="shared" si="13"/>
        <v>234.78</v>
      </c>
      <c r="K45" s="33">
        <f t="shared" si="14"/>
        <v>346065.72</v>
      </c>
      <c r="L45" s="34"/>
      <c r="M45" s="165" t="s">
        <v>758</v>
      </c>
    </row>
    <row r="46" spans="1:13" ht="17.100000000000001" customHeight="1">
      <c r="A46" s="17">
        <v>45371</v>
      </c>
      <c r="B46" s="36" t="s">
        <v>607</v>
      </c>
      <c r="C46" s="28"/>
      <c r="D46" s="29"/>
      <c r="E46" s="21"/>
      <c r="F46" s="30">
        <v>10</v>
      </c>
      <c r="G46" s="31">
        <f t="shared" ref="G46:G51" si="15">J45</f>
        <v>234.78</v>
      </c>
      <c r="H46" s="21">
        <f t="shared" ref="H46:H51" si="16">G46*F46</f>
        <v>2347.8000000000002</v>
      </c>
      <c r="I46" s="32">
        <f t="shared" ref="I46:I51" si="17">+I45+C46-F46</f>
        <v>1464</v>
      </c>
      <c r="J46" s="40">
        <f t="shared" ref="J46:J51" si="18">ROUND(((K45+E46)-H46)/I46,2)</f>
        <v>234.78</v>
      </c>
      <c r="K46" s="33">
        <f t="shared" ref="K46:K51" si="19">ROUND(I46*J46,2)</f>
        <v>343717.92</v>
      </c>
      <c r="L46" s="34"/>
      <c r="M46" s="165" t="s">
        <v>764</v>
      </c>
    </row>
    <row r="47" spans="1:13" ht="17.100000000000001" customHeight="1">
      <c r="A47" s="17">
        <v>45377</v>
      </c>
      <c r="B47" s="36" t="s">
        <v>603</v>
      </c>
      <c r="C47" s="28"/>
      <c r="D47" s="29"/>
      <c r="E47" s="21"/>
      <c r="F47" s="30">
        <v>5</v>
      </c>
      <c r="G47" s="31">
        <f t="shared" si="15"/>
        <v>234.78</v>
      </c>
      <c r="H47" s="21">
        <f t="shared" si="16"/>
        <v>1173.9000000000001</v>
      </c>
      <c r="I47" s="32">
        <f t="shared" si="17"/>
        <v>1459</v>
      </c>
      <c r="J47" s="40">
        <f t="shared" si="18"/>
        <v>234.78</v>
      </c>
      <c r="K47" s="33">
        <f t="shared" si="19"/>
        <v>342544.02</v>
      </c>
      <c r="L47" s="34"/>
      <c r="M47" s="165" t="s">
        <v>781</v>
      </c>
    </row>
    <row r="48" spans="1:13" ht="17.100000000000001" customHeight="1">
      <c r="A48" s="17">
        <v>45377</v>
      </c>
      <c r="B48" s="36" t="s">
        <v>497</v>
      </c>
      <c r="C48" s="28"/>
      <c r="D48" s="29"/>
      <c r="E48" s="21"/>
      <c r="F48" s="30">
        <v>10</v>
      </c>
      <c r="G48" s="31">
        <f t="shared" si="15"/>
        <v>234.78</v>
      </c>
      <c r="H48" s="21">
        <f t="shared" si="16"/>
        <v>2347.8000000000002</v>
      </c>
      <c r="I48" s="32">
        <f t="shared" si="17"/>
        <v>1449</v>
      </c>
      <c r="J48" s="40">
        <f t="shared" si="18"/>
        <v>234.78</v>
      </c>
      <c r="K48" s="33">
        <f t="shared" si="19"/>
        <v>340196.22</v>
      </c>
      <c r="L48" s="34"/>
      <c r="M48" s="165" t="s">
        <v>784</v>
      </c>
    </row>
    <row r="49" spans="1:13" ht="17.100000000000001" customHeight="1">
      <c r="A49" s="194">
        <v>45378</v>
      </c>
      <c r="B49" s="207" t="s">
        <v>585</v>
      </c>
      <c r="C49" s="196"/>
      <c r="D49" s="197"/>
      <c r="E49" s="198"/>
      <c r="F49" s="199">
        <v>10</v>
      </c>
      <c r="G49" s="208">
        <f t="shared" si="15"/>
        <v>234.78</v>
      </c>
      <c r="H49" s="198">
        <f t="shared" si="16"/>
        <v>2347.8000000000002</v>
      </c>
      <c r="I49" s="201">
        <f t="shared" si="17"/>
        <v>1439</v>
      </c>
      <c r="J49" s="202">
        <f t="shared" si="18"/>
        <v>234.78</v>
      </c>
      <c r="K49" s="203">
        <f t="shared" si="19"/>
        <v>337848.42</v>
      </c>
      <c r="L49" s="204"/>
      <c r="M49" s="205" t="s">
        <v>786</v>
      </c>
    </row>
    <row r="50" spans="1:13" ht="17.100000000000001" customHeight="1">
      <c r="A50" s="17">
        <v>45383</v>
      </c>
      <c r="B50" s="58" t="s">
        <v>591</v>
      </c>
      <c r="C50" s="19"/>
      <c r="D50" s="20"/>
      <c r="E50" s="21"/>
      <c r="F50" s="22">
        <v>5</v>
      </c>
      <c r="G50" s="23">
        <f t="shared" si="15"/>
        <v>234.78</v>
      </c>
      <c r="H50" s="21">
        <f t="shared" si="16"/>
        <v>1173.9000000000001</v>
      </c>
      <c r="I50" s="24">
        <f t="shared" si="17"/>
        <v>1434</v>
      </c>
      <c r="J50" s="174">
        <f t="shared" si="18"/>
        <v>234.78</v>
      </c>
      <c r="K50" s="21">
        <f t="shared" si="19"/>
        <v>336674.52</v>
      </c>
      <c r="L50" s="26"/>
      <c r="M50" s="165" t="s">
        <v>787</v>
      </c>
    </row>
    <row r="51" spans="1:13" ht="17.100000000000001" customHeight="1">
      <c r="A51" s="17">
        <v>45393</v>
      </c>
      <c r="B51" s="36" t="s">
        <v>577</v>
      </c>
      <c r="C51" s="28"/>
      <c r="D51" s="29"/>
      <c r="E51" s="21"/>
      <c r="F51" s="30">
        <v>3</v>
      </c>
      <c r="G51" s="31">
        <f t="shared" si="15"/>
        <v>234.78</v>
      </c>
      <c r="H51" s="21">
        <f t="shared" si="16"/>
        <v>704.34</v>
      </c>
      <c r="I51" s="32">
        <f t="shared" si="17"/>
        <v>1431</v>
      </c>
      <c r="J51" s="40">
        <f t="shared" si="18"/>
        <v>234.78</v>
      </c>
      <c r="K51" s="33">
        <f t="shared" si="19"/>
        <v>335970.18</v>
      </c>
      <c r="L51" s="34"/>
      <c r="M51" s="165" t="s">
        <v>824</v>
      </c>
    </row>
    <row r="52" spans="1:13" ht="17.100000000000001" customHeight="1">
      <c r="A52" s="17">
        <v>45399</v>
      </c>
      <c r="B52" s="36" t="s">
        <v>577</v>
      </c>
      <c r="C52" s="28"/>
      <c r="D52" s="29"/>
      <c r="E52" s="21"/>
      <c r="F52" s="30">
        <v>5</v>
      </c>
      <c r="G52" s="31">
        <f t="shared" ref="G52:G74" si="20">J51</f>
        <v>234.78</v>
      </c>
      <c r="H52" s="21">
        <f t="shared" ref="H52:H74" si="21">G52*F52</f>
        <v>1173.9000000000001</v>
      </c>
      <c r="I52" s="32">
        <f t="shared" ref="I52:I74" si="22">+I51+C52-F52</f>
        <v>1426</v>
      </c>
      <c r="J52" s="40">
        <f t="shared" ref="J52:J74" si="23">ROUND(((K51+E52)-H52)/I52,2)</f>
        <v>234.78</v>
      </c>
      <c r="K52" s="33">
        <f t="shared" ref="K52:K74" si="24">ROUND(I52*J52,2)</f>
        <v>334796.28000000003</v>
      </c>
      <c r="L52" s="34"/>
      <c r="M52" s="165" t="s">
        <v>835</v>
      </c>
    </row>
    <row r="53" spans="1:13" ht="17.100000000000001" customHeight="1">
      <c r="A53" s="17">
        <v>45399</v>
      </c>
      <c r="B53" s="36" t="s">
        <v>615</v>
      </c>
      <c r="C53" s="28"/>
      <c r="D53" s="29"/>
      <c r="E53" s="21"/>
      <c r="F53" s="30">
        <v>5</v>
      </c>
      <c r="G53" s="31">
        <f t="shared" si="20"/>
        <v>234.78</v>
      </c>
      <c r="H53" s="21">
        <f t="shared" si="21"/>
        <v>1173.9000000000001</v>
      </c>
      <c r="I53" s="32">
        <f t="shared" si="22"/>
        <v>1421</v>
      </c>
      <c r="J53" s="40">
        <f t="shared" si="23"/>
        <v>234.78</v>
      </c>
      <c r="K53" s="33">
        <f t="shared" si="24"/>
        <v>333622.38</v>
      </c>
      <c r="L53" s="34"/>
      <c r="M53" s="165" t="s">
        <v>837</v>
      </c>
    </row>
    <row r="54" spans="1:13" ht="17.100000000000001" customHeight="1">
      <c r="A54" s="17">
        <v>45400</v>
      </c>
      <c r="B54" s="36" t="s">
        <v>574</v>
      </c>
      <c r="C54" s="28"/>
      <c r="D54" s="29"/>
      <c r="E54" s="21"/>
      <c r="F54" s="30">
        <v>15</v>
      </c>
      <c r="G54" s="31">
        <f t="shared" si="20"/>
        <v>234.78</v>
      </c>
      <c r="H54" s="21">
        <f t="shared" si="21"/>
        <v>3521.7</v>
      </c>
      <c r="I54" s="32">
        <f t="shared" si="22"/>
        <v>1406</v>
      </c>
      <c r="J54" s="40">
        <f t="shared" si="23"/>
        <v>234.78</v>
      </c>
      <c r="K54" s="33">
        <f t="shared" si="24"/>
        <v>330100.68</v>
      </c>
      <c r="L54" s="34"/>
      <c r="M54" s="165" t="s">
        <v>842</v>
      </c>
    </row>
    <row r="55" spans="1:13" ht="17.100000000000001" customHeight="1">
      <c r="A55" s="17">
        <v>45405</v>
      </c>
      <c r="B55" s="36" t="s">
        <v>566</v>
      </c>
      <c r="C55" s="28"/>
      <c r="D55" s="29"/>
      <c r="E55" s="21"/>
      <c r="F55" s="30">
        <v>10</v>
      </c>
      <c r="G55" s="31">
        <f t="shared" si="20"/>
        <v>234.78</v>
      </c>
      <c r="H55" s="21">
        <f t="shared" si="21"/>
        <v>2347.8000000000002</v>
      </c>
      <c r="I55" s="32">
        <f t="shared" si="22"/>
        <v>1396</v>
      </c>
      <c r="J55" s="40">
        <f t="shared" si="23"/>
        <v>234.78</v>
      </c>
      <c r="K55" s="33">
        <f t="shared" si="24"/>
        <v>327752.88</v>
      </c>
      <c r="L55" s="34"/>
      <c r="M55" s="165" t="s">
        <v>845</v>
      </c>
    </row>
    <row r="56" spans="1:13" ht="17.100000000000001" customHeight="1">
      <c r="A56" s="17">
        <v>45405</v>
      </c>
      <c r="B56" s="36" t="s">
        <v>577</v>
      </c>
      <c r="C56" s="28"/>
      <c r="D56" s="29"/>
      <c r="E56" s="21"/>
      <c r="F56" s="30">
        <v>10</v>
      </c>
      <c r="G56" s="31">
        <f t="shared" si="20"/>
        <v>234.78</v>
      </c>
      <c r="H56" s="21">
        <f t="shared" si="21"/>
        <v>2347.8000000000002</v>
      </c>
      <c r="I56" s="32">
        <f t="shared" si="22"/>
        <v>1386</v>
      </c>
      <c r="J56" s="40">
        <f t="shared" si="23"/>
        <v>234.78</v>
      </c>
      <c r="K56" s="33">
        <f t="shared" si="24"/>
        <v>325405.08</v>
      </c>
      <c r="L56" s="34"/>
      <c r="M56" s="165" t="s">
        <v>846</v>
      </c>
    </row>
    <row r="57" spans="1:13" ht="17.100000000000001" customHeight="1">
      <c r="A57" s="17">
        <v>45407</v>
      </c>
      <c r="B57" s="36" t="s">
        <v>572</v>
      </c>
      <c r="C57" s="28"/>
      <c r="D57" s="29"/>
      <c r="E57" s="21"/>
      <c r="F57" s="30">
        <v>5</v>
      </c>
      <c r="G57" s="31">
        <f t="shared" si="20"/>
        <v>234.78</v>
      </c>
      <c r="H57" s="21">
        <f t="shared" si="21"/>
        <v>1173.9000000000001</v>
      </c>
      <c r="I57" s="32">
        <f t="shared" si="22"/>
        <v>1381</v>
      </c>
      <c r="J57" s="40">
        <f t="shared" si="23"/>
        <v>234.78</v>
      </c>
      <c r="K57" s="33">
        <f t="shared" si="24"/>
        <v>324231.18</v>
      </c>
      <c r="L57" s="34"/>
      <c r="M57" s="165" t="s">
        <v>849</v>
      </c>
    </row>
    <row r="58" spans="1:13" ht="17.100000000000001" customHeight="1">
      <c r="A58" s="17">
        <v>45411</v>
      </c>
      <c r="B58" s="36" t="s">
        <v>603</v>
      </c>
      <c r="C58" s="28"/>
      <c r="D58" s="29"/>
      <c r="E58" s="21"/>
      <c r="F58" s="30">
        <v>5</v>
      </c>
      <c r="G58" s="31">
        <f t="shared" si="20"/>
        <v>234.78</v>
      </c>
      <c r="H58" s="21">
        <f t="shared" si="21"/>
        <v>1173.9000000000001</v>
      </c>
      <c r="I58" s="32">
        <f t="shared" si="22"/>
        <v>1376</v>
      </c>
      <c r="J58" s="40">
        <f t="shared" si="23"/>
        <v>234.78</v>
      </c>
      <c r="K58" s="33">
        <f t="shared" si="24"/>
        <v>323057.28000000003</v>
      </c>
      <c r="L58" s="34"/>
      <c r="M58" s="165" t="s">
        <v>854</v>
      </c>
    </row>
    <row r="59" spans="1:13" ht="17.100000000000001" customHeight="1">
      <c r="A59" s="17">
        <v>45411</v>
      </c>
      <c r="B59" s="36" t="s">
        <v>497</v>
      </c>
      <c r="C59" s="28"/>
      <c r="D59" s="29"/>
      <c r="E59" s="21"/>
      <c r="F59" s="30">
        <v>5</v>
      </c>
      <c r="G59" s="31">
        <f t="shared" si="20"/>
        <v>234.78</v>
      </c>
      <c r="H59" s="21">
        <f t="shared" si="21"/>
        <v>1173.9000000000001</v>
      </c>
      <c r="I59" s="32">
        <f t="shared" si="22"/>
        <v>1371</v>
      </c>
      <c r="J59" s="40">
        <f t="shared" si="23"/>
        <v>234.78</v>
      </c>
      <c r="K59" s="33">
        <f t="shared" si="24"/>
        <v>321883.38</v>
      </c>
      <c r="L59" s="34"/>
      <c r="M59" s="165" t="s">
        <v>857</v>
      </c>
    </row>
    <row r="60" spans="1:13" ht="17.100000000000001" customHeight="1">
      <c r="A60" s="194">
        <v>45412</v>
      </c>
      <c r="B60" s="207" t="s">
        <v>605</v>
      </c>
      <c r="C60" s="196"/>
      <c r="D60" s="197"/>
      <c r="E60" s="198"/>
      <c r="F60" s="199">
        <v>5</v>
      </c>
      <c r="G60" s="208">
        <f t="shared" si="20"/>
        <v>234.78</v>
      </c>
      <c r="H60" s="198">
        <f t="shared" si="21"/>
        <v>1173.9000000000001</v>
      </c>
      <c r="I60" s="201">
        <f t="shared" si="22"/>
        <v>1366</v>
      </c>
      <c r="J60" s="202">
        <f t="shared" si="23"/>
        <v>234.78</v>
      </c>
      <c r="K60" s="203">
        <f t="shared" si="24"/>
        <v>320709.48</v>
      </c>
      <c r="L60" s="204"/>
      <c r="M60" s="205" t="s">
        <v>865</v>
      </c>
    </row>
    <row r="61" spans="1:13" ht="17.100000000000001" customHeight="1">
      <c r="A61" s="17">
        <v>45414</v>
      </c>
      <c r="B61" s="58" t="s">
        <v>574</v>
      </c>
      <c r="C61" s="19"/>
      <c r="D61" s="20"/>
      <c r="E61" s="21"/>
      <c r="F61" s="22">
        <v>10</v>
      </c>
      <c r="G61" s="23">
        <f t="shared" si="20"/>
        <v>234.78</v>
      </c>
      <c r="H61" s="21">
        <f t="shared" si="21"/>
        <v>2347.8000000000002</v>
      </c>
      <c r="I61" s="24">
        <f t="shared" si="22"/>
        <v>1356</v>
      </c>
      <c r="J61" s="174">
        <f t="shared" si="23"/>
        <v>234.78</v>
      </c>
      <c r="K61" s="21">
        <f t="shared" si="24"/>
        <v>318361.68</v>
      </c>
      <c r="L61" s="26"/>
      <c r="M61" s="165" t="s">
        <v>869</v>
      </c>
    </row>
    <row r="62" spans="1:13" ht="17.100000000000001" customHeight="1">
      <c r="A62" s="17">
        <v>45414</v>
      </c>
      <c r="B62" s="36" t="s">
        <v>615</v>
      </c>
      <c r="C62" s="28"/>
      <c r="D62" s="29"/>
      <c r="E62" s="21"/>
      <c r="F62" s="30">
        <v>5</v>
      </c>
      <c r="G62" s="31">
        <f>J61</f>
        <v>234.78</v>
      </c>
      <c r="H62" s="21">
        <f>G62*F62</f>
        <v>1173.9000000000001</v>
      </c>
      <c r="I62" s="32">
        <f>+I61+C62-F62</f>
        <v>1351</v>
      </c>
      <c r="J62" s="40">
        <f>ROUND(((K61+E62)-H62)/I62,2)</f>
        <v>234.78</v>
      </c>
      <c r="K62" s="33">
        <f>ROUND(I62*J62,2)</f>
        <v>317187.78000000003</v>
      </c>
      <c r="L62" s="34"/>
      <c r="M62" s="165" t="s">
        <v>870</v>
      </c>
    </row>
    <row r="63" spans="1:13" ht="17.100000000000001" customHeight="1">
      <c r="A63" s="17">
        <v>45418</v>
      </c>
      <c r="B63" s="36" t="s">
        <v>583</v>
      </c>
      <c r="C63" s="28"/>
      <c r="D63" s="29"/>
      <c r="E63" s="21"/>
      <c r="F63" s="30">
        <v>5</v>
      </c>
      <c r="G63" s="31">
        <f>J62</f>
        <v>234.78</v>
      </c>
      <c r="H63" s="21">
        <f>G63*F63</f>
        <v>1173.9000000000001</v>
      </c>
      <c r="I63" s="32">
        <f>+I62+C63-F63</f>
        <v>1346</v>
      </c>
      <c r="J63" s="40">
        <f>ROUND(((K62+E63)-H63)/I63,2)</f>
        <v>234.78</v>
      </c>
      <c r="K63" s="33">
        <f>ROUND(I63*J63,2)</f>
        <v>316013.88</v>
      </c>
      <c r="L63" s="34"/>
      <c r="M63" s="165" t="s">
        <v>872</v>
      </c>
    </row>
    <row r="64" spans="1:13" ht="17.100000000000001" customHeight="1">
      <c r="A64" s="17">
        <v>45418</v>
      </c>
      <c r="B64" s="36" t="s">
        <v>607</v>
      </c>
      <c r="C64" s="28"/>
      <c r="D64" s="29"/>
      <c r="E64" s="21"/>
      <c r="F64" s="30">
        <v>10</v>
      </c>
      <c r="G64" s="31">
        <f t="shared" si="20"/>
        <v>234.78</v>
      </c>
      <c r="H64" s="21">
        <f t="shared" si="21"/>
        <v>2347.8000000000002</v>
      </c>
      <c r="I64" s="32">
        <f t="shared" si="22"/>
        <v>1336</v>
      </c>
      <c r="J64" s="40">
        <f t="shared" si="23"/>
        <v>234.78</v>
      </c>
      <c r="K64" s="33">
        <f t="shared" si="24"/>
        <v>313666.08</v>
      </c>
      <c r="L64" s="34"/>
      <c r="M64" s="165" t="s">
        <v>874</v>
      </c>
    </row>
    <row r="65" spans="1:13" ht="17.100000000000001" customHeight="1">
      <c r="A65" s="17">
        <v>45419</v>
      </c>
      <c r="B65" s="36" t="s">
        <v>566</v>
      </c>
      <c r="C65" s="28"/>
      <c r="D65" s="29"/>
      <c r="E65" s="21"/>
      <c r="F65" s="30">
        <v>10</v>
      </c>
      <c r="G65" s="31">
        <f t="shared" si="20"/>
        <v>234.78</v>
      </c>
      <c r="H65" s="21">
        <f t="shared" si="21"/>
        <v>2347.8000000000002</v>
      </c>
      <c r="I65" s="32">
        <f t="shared" si="22"/>
        <v>1326</v>
      </c>
      <c r="J65" s="40">
        <f t="shared" si="23"/>
        <v>234.78</v>
      </c>
      <c r="K65" s="33">
        <f t="shared" si="24"/>
        <v>311318.28000000003</v>
      </c>
      <c r="L65" s="34"/>
      <c r="M65" s="165" t="s">
        <v>876</v>
      </c>
    </row>
    <row r="66" spans="1:13" ht="17.100000000000001" customHeight="1">
      <c r="A66" s="17">
        <v>45419</v>
      </c>
      <c r="B66" s="36" t="s">
        <v>566</v>
      </c>
      <c r="C66" s="28"/>
      <c r="D66" s="29"/>
      <c r="E66" s="21"/>
      <c r="F66" s="30">
        <v>5</v>
      </c>
      <c r="G66" s="31">
        <f t="shared" si="20"/>
        <v>234.78</v>
      </c>
      <c r="H66" s="21">
        <f t="shared" si="21"/>
        <v>1173.9000000000001</v>
      </c>
      <c r="I66" s="32">
        <f t="shared" si="22"/>
        <v>1321</v>
      </c>
      <c r="J66" s="40">
        <f t="shared" si="23"/>
        <v>234.78</v>
      </c>
      <c r="K66" s="33">
        <f t="shared" si="24"/>
        <v>310144.38</v>
      </c>
      <c r="L66" s="34"/>
      <c r="M66" s="165" t="s">
        <v>879</v>
      </c>
    </row>
    <row r="67" spans="1:13" ht="17.100000000000001" customHeight="1">
      <c r="A67" s="17">
        <v>45420</v>
      </c>
      <c r="B67" s="36" t="s">
        <v>605</v>
      </c>
      <c r="C67" s="28"/>
      <c r="D67" s="29"/>
      <c r="E67" s="21"/>
      <c r="F67" s="30">
        <v>5</v>
      </c>
      <c r="G67" s="31">
        <f t="shared" si="20"/>
        <v>234.78</v>
      </c>
      <c r="H67" s="21">
        <f t="shared" si="21"/>
        <v>1173.9000000000001</v>
      </c>
      <c r="I67" s="32">
        <f t="shared" si="22"/>
        <v>1316</v>
      </c>
      <c r="J67" s="40">
        <f t="shared" si="23"/>
        <v>234.78</v>
      </c>
      <c r="K67" s="33">
        <f t="shared" si="24"/>
        <v>308970.48</v>
      </c>
      <c r="L67" s="34"/>
      <c r="M67" s="165" t="s">
        <v>882</v>
      </c>
    </row>
    <row r="68" spans="1:13" ht="17.100000000000001" customHeight="1">
      <c r="A68" s="17">
        <v>45420</v>
      </c>
      <c r="B68" s="36" t="s">
        <v>580</v>
      </c>
      <c r="C68" s="28"/>
      <c r="D68" s="29"/>
      <c r="E68" s="21"/>
      <c r="F68" s="30">
        <v>5</v>
      </c>
      <c r="G68" s="31">
        <f t="shared" si="20"/>
        <v>234.78</v>
      </c>
      <c r="H68" s="21">
        <f t="shared" si="21"/>
        <v>1173.9000000000001</v>
      </c>
      <c r="I68" s="32">
        <f t="shared" si="22"/>
        <v>1311</v>
      </c>
      <c r="J68" s="40">
        <f t="shared" si="23"/>
        <v>234.78</v>
      </c>
      <c r="K68" s="33">
        <f t="shared" si="24"/>
        <v>307796.58</v>
      </c>
      <c r="L68" s="34"/>
      <c r="M68" s="165" t="s">
        <v>883</v>
      </c>
    </row>
    <row r="69" spans="1:13" ht="17.100000000000001" customHeight="1">
      <c r="A69" s="17">
        <v>45421</v>
      </c>
      <c r="B69" s="36" t="s">
        <v>603</v>
      </c>
      <c r="C69" s="28"/>
      <c r="D69" s="29"/>
      <c r="E69" s="21"/>
      <c r="F69" s="30">
        <v>7</v>
      </c>
      <c r="G69" s="31">
        <f t="shared" si="20"/>
        <v>234.78</v>
      </c>
      <c r="H69" s="21">
        <f t="shared" si="21"/>
        <v>1643.46</v>
      </c>
      <c r="I69" s="32">
        <f t="shared" si="22"/>
        <v>1304</v>
      </c>
      <c r="J69" s="40">
        <f t="shared" si="23"/>
        <v>234.78</v>
      </c>
      <c r="K69" s="33">
        <f t="shared" si="24"/>
        <v>306153.12</v>
      </c>
      <c r="L69" s="34"/>
      <c r="M69" s="165" t="s">
        <v>890</v>
      </c>
    </row>
    <row r="70" spans="1:13" ht="17.100000000000001" customHeight="1">
      <c r="A70" s="17">
        <v>45421</v>
      </c>
      <c r="B70" s="36" t="s">
        <v>572</v>
      </c>
      <c r="C70" s="28"/>
      <c r="D70" s="29"/>
      <c r="E70" s="21"/>
      <c r="F70" s="30">
        <v>5</v>
      </c>
      <c r="G70" s="31">
        <f t="shared" si="20"/>
        <v>234.78</v>
      </c>
      <c r="H70" s="21">
        <f t="shared" si="21"/>
        <v>1173.9000000000001</v>
      </c>
      <c r="I70" s="32">
        <f t="shared" si="22"/>
        <v>1299</v>
      </c>
      <c r="J70" s="40">
        <f t="shared" si="23"/>
        <v>234.78</v>
      </c>
      <c r="K70" s="33">
        <f t="shared" si="24"/>
        <v>304979.21999999997</v>
      </c>
      <c r="L70" s="34"/>
      <c r="M70" s="165" t="s">
        <v>892</v>
      </c>
    </row>
    <row r="71" spans="1:13" ht="17.100000000000001" customHeight="1">
      <c r="A71" s="17">
        <v>45421</v>
      </c>
      <c r="B71" s="36" t="s">
        <v>570</v>
      </c>
      <c r="C71" s="28"/>
      <c r="D71" s="29"/>
      <c r="E71" s="21"/>
      <c r="F71" s="30">
        <v>5</v>
      </c>
      <c r="G71" s="31">
        <f>J70</f>
        <v>234.78</v>
      </c>
      <c r="H71" s="21">
        <f>G71*F71</f>
        <v>1173.9000000000001</v>
      </c>
      <c r="I71" s="32">
        <f>+I70+C71-F71</f>
        <v>1294</v>
      </c>
      <c r="J71" s="40">
        <f>ROUND(((K70+E71)-H71)/I71,2)</f>
        <v>234.78</v>
      </c>
      <c r="K71" s="33">
        <f>ROUND(I71*J71,2)</f>
        <v>303805.32</v>
      </c>
      <c r="L71" s="34"/>
      <c r="M71" s="165" t="s">
        <v>893</v>
      </c>
    </row>
    <row r="72" spans="1:13" ht="17.100000000000001" customHeight="1">
      <c r="A72" s="17">
        <v>45422</v>
      </c>
      <c r="B72" s="36" t="s">
        <v>577</v>
      </c>
      <c r="C72" s="28"/>
      <c r="D72" s="29"/>
      <c r="E72" s="21"/>
      <c r="F72" s="30">
        <v>10</v>
      </c>
      <c r="G72" s="31">
        <f>J71</f>
        <v>234.78</v>
      </c>
      <c r="H72" s="21">
        <f>G72*F72</f>
        <v>2347.8000000000002</v>
      </c>
      <c r="I72" s="32">
        <f>+I71+C72-F72</f>
        <v>1284</v>
      </c>
      <c r="J72" s="40">
        <f>ROUND(((K71+E72)-H72)/I72,2)</f>
        <v>234.78</v>
      </c>
      <c r="K72" s="33">
        <f>ROUND(I72*J72,2)</f>
        <v>301457.52</v>
      </c>
      <c r="L72" s="34"/>
      <c r="M72" s="165" t="s">
        <v>896</v>
      </c>
    </row>
    <row r="73" spans="1:13" ht="17.100000000000001" customHeight="1">
      <c r="A73" s="17">
        <v>45422</v>
      </c>
      <c r="B73" s="36" t="s">
        <v>588</v>
      </c>
      <c r="C73" s="28"/>
      <c r="D73" s="29"/>
      <c r="E73" s="21"/>
      <c r="F73" s="30">
        <v>5</v>
      </c>
      <c r="G73" s="31">
        <f t="shared" si="20"/>
        <v>234.78</v>
      </c>
      <c r="H73" s="21">
        <f t="shared" si="21"/>
        <v>1173.9000000000001</v>
      </c>
      <c r="I73" s="32">
        <f t="shared" si="22"/>
        <v>1279</v>
      </c>
      <c r="J73" s="40">
        <f t="shared" si="23"/>
        <v>234.78</v>
      </c>
      <c r="K73" s="33">
        <f t="shared" si="24"/>
        <v>300283.62</v>
      </c>
      <c r="L73" s="34"/>
      <c r="M73" s="165" t="s">
        <v>897</v>
      </c>
    </row>
    <row r="74" spans="1:13" ht="17.100000000000001" customHeight="1">
      <c r="A74" s="17">
        <v>45425</v>
      </c>
      <c r="B74" s="36" t="s">
        <v>591</v>
      </c>
      <c r="C74" s="28"/>
      <c r="D74" s="29"/>
      <c r="E74" s="21"/>
      <c r="F74" s="30">
        <v>10</v>
      </c>
      <c r="G74" s="31">
        <f t="shared" si="20"/>
        <v>234.78</v>
      </c>
      <c r="H74" s="21">
        <f t="shared" si="21"/>
        <v>2347.8000000000002</v>
      </c>
      <c r="I74" s="32">
        <f t="shared" si="22"/>
        <v>1269</v>
      </c>
      <c r="J74" s="40">
        <f t="shared" si="23"/>
        <v>234.78</v>
      </c>
      <c r="K74" s="33">
        <f t="shared" si="24"/>
        <v>297935.82</v>
      </c>
      <c r="L74" s="34"/>
      <c r="M74" s="165" t="s">
        <v>898</v>
      </c>
    </row>
    <row r="75" spans="1:13" ht="17.100000000000001" customHeight="1">
      <c r="A75" s="17">
        <v>45427</v>
      </c>
      <c r="B75" s="36" t="s">
        <v>580</v>
      </c>
      <c r="C75" s="28"/>
      <c r="D75" s="29"/>
      <c r="E75" s="21"/>
      <c r="F75" s="30">
        <v>10</v>
      </c>
      <c r="G75" s="31">
        <f>J74</f>
        <v>234.78</v>
      </c>
      <c r="H75" s="21">
        <f>G75*F75</f>
        <v>2347.8000000000002</v>
      </c>
      <c r="I75" s="32">
        <f t="shared" ref="I75:I82" si="25">+I74+C75-F75</f>
        <v>1259</v>
      </c>
      <c r="J75" s="40">
        <f t="shared" ref="J75:J80" si="26">ROUND(((K74+E75)-H75)/I75,2)</f>
        <v>234.78</v>
      </c>
      <c r="K75" s="33">
        <f t="shared" ref="K75:K80" si="27">ROUND(I75*J75,2)</f>
        <v>295588.02</v>
      </c>
      <c r="L75" s="34"/>
      <c r="M75" s="165" t="s">
        <v>928</v>
      </c>
    </row>
    <row r="76" spans="1:13" ht="17.100000000000001" customHeight="1">
      <c r="A76" s="17">
        <v>45427</v>
      </c>
      <c r="B76" s="36" t="s">
        <v>607</v>
      </c>
      <c r="C76" s="28"/>
      <c r="D76" s="29"/>
      <c r="E76" s="21"/>
      <c r="F76" s="30">
        <v>10</v>
      </c>
      <c r="G76" s="31">
        <f>J75</f>
        <v>234.78</v>
      </c>
      <c r="H76" s="21">
        <f t="shared" ref="H76:H86" si="28">G76*F76</f>
        <v>2347.8000000000002</v>
      </c>
      <c r="I76" s="32">
        <f t="shared" si="25"/>
        <v>1249</v>
      </c>
      <c r="J76" s="40">
        <f t="shared" si="26"/>
        <v>234.78</v>
      </c>
      <c r="K76" s="33">
        <f t="shared" si="27"/>
        <v>293240.21999999997</v>
      </c>
      <c r="L76" s="34"/>
      <c r="M76" s="165" t="s">
        <v>929</v>
      </c>
    </row>
    <row r="77" spans="1:13" ht="17.100000000000001" customHeight="1">
      <c r="A77" s="17">
        <v>45432</v>
      </c>
      <c r="B77" s="36" t="s">
        <v>585</v>
      </c>
      <c r="C77" s="28"/>
      <c r="D77" s="29"/>
      <c r="E77" s="21"/>
      <c r="F77" s="30">
        <v>10</v>
      </c>
      <c r="G77" s="31">
        <f>J76</f>
        <v>234.78</v>
      </c>
      <c r="H77" s="21">
        <f t="shared" si="28"/>
        <v>2347.8000000000002</v>
      </c>
      <c r="I77" s="32">
        <f t="shared" si="25"/>
        <v>1239</v>
      </c>
      <c r="J77" s="40">
        <f t="shared" si="26"/>
        <v>234.78</v>
      </c>
      <c r="K77" s="33">
        <f t="shared" si="27"/>
        <v>290892.42</v>
      </c>
      <c r="L77" s="34"/>
      <c r="M77" s="165" t="s">
        <v>936</v>
      </c>
    </row>
    <row r="78" spans="1:13" ht="17.100000000000001" customHeight="1">
      <c r="A78" s="194">
        <v>45433</v>
      </c>
      <c r="B78" s="207" t="s">
        <v>580</v>
      </c>
      <c r="C78" s="196"/>
      <c r="D78" s="197"/>
      <c r="E78" s="198"/>
      <c r="F78" s="199">
        <v>5</v>
      </c>
      <c r="G78" s="208">
        <f>J77</f>
        <v>234.78</v>
      </c>
      <c r="H78" s="198">
        <f t="shared" si="28"/>
        <v>1173.9000000000001</v>
      </c>
      <c r="I78" s="201">
        <f t="shared" si="25"/>
        <v>1234</v>
      </c>
      <c r="J78" s="202">
        <f t="shared" si="26"/>
        <v>234.78</v>
      </c>
      <c r="K78" s="203">
        <f t="shared" si="27"/>
        <v>289718.52</v>
      </c>
      <c r="L78" s="204"/>
      <c r="M78" s="205" t="s">
        <v>939</v>
      </c>
    </row>
    <row r="79" spans="1:13" ht="17.100000000000001" customHeight="1">
      <c r="A79" s="17">
        <v>45446</v>
      </c>
      <c r="B79" s="58" t="s">
        <v>607</v>
      </c>
      <c r="C79" s="19"/>
      <c r="D79" s="20"/>
      <c r="E79" s="21"/>
      <c r="F79" s="22">
        <v>10</v>
      </c>
      <c r="G79" s="23">
        <f>J78</f>
        <v>234.78</v>
      </c>
      <c r="H79" s="21">
        <f>G79*F79</f>
        <v>2347.8000000000002</v>
      </c>
      <c r="I79" s="24">
        <f t="shared" si="25"/>
        <v>1224</v>
      </c>
      <c r="J79" s="174">
        <f t="shared" si="26"/>
        <v>234.78</v>
      </c>
      <c r="K79" s="21">
        <f t="shared" si="27"/>
        <v>287370.71999999997</v>
      </c>
      <c r="L79" s="26"/>
      <c r="M79" s="165" t="s">
        <v>965</v>
      </c>
    </row>
    <row r="80" spans="1:13" ht="17.100000000000001" customHeight="1">
      <c r="A80" s="17">
        <v>45447</v>
      </c>
      <c r="B80" s="36" t="s">
        <v>566</v>
      </c>
      <c r="C80" s="28"/>
      <c r="D80" s="29"/>
      <c r="E80" s="21"/>
      <c r="F80" s="30">
        <v>10</v>
      </c>
      <c r="G80" s="31">
        <f t="shared" ref="G80:G85" si="29">J79</f>
        <v>234.78</v>
      </c>
      <c r="H80" s="21">
        <f t="shared" si="28"/>
        <v>2347.8000000000002</v>
      </c>
      <c r="I80" s="32">
        <f t="shared" si="25"/>
        <v>1214</v>
      </c>
      <c r="J80" s="40">
        <f t="shared" si="26"/>
        <v>234.78</v>
      </c>
      <c r="K80" s="33">
        <f t="shared" si="27"/>
        <v>285022.92</v>
      </c>
      <c r="L80" s="34"/>
      <c r="M80" s="165" t="s">
        <v>970</v>
      </c>
    </row>
    <row r="81" spans="1:13" ht="17.100000000000001" customHeight="1">
      <c r="A81" s="17">
        <v>45447</v>
      </c>
      <c r="B81" s="36" t="s">
        <v>615</v>
      </c>
      <c r="C81" s="28"/>
      <c r="D81" s="29"/>
      <c r="E81" s="21"/>
      <c r="F81" s="30">
        <v>5</v>
      </c>
      <c r="G81" s="31">
        <f t="shared" si="29"/>
        <v>234.78</v>
      </c>
      <c r="H81" s="21">
        <f t="shared" si="28"/>
        <v>1173.9000000000001</v>
      </c>
      <c r="I81" s="32">
        <f t="shared" si="25"/>
        <v>1209</v>
      </c>
      <c r="J81" s="40">
        <f t="shared" ref="J81:J123" si="30">ROUND(((K80+E81)-H81)/I81,2)</f>
        <v>234.78</v>
      </c>
      <c r="K81" s="33">
        <f t="shared" ref="K81:K123" si="31">ROUND(I81*J81,2)</f>
        <v>283849.02</v>
      </c>
      <c r="L81" s="34"/>
      <c r="M81" s="165" t="s">
        <v>972</v>
      </c>
    </row>
    <row r="82" spans="1:13" ht="17.100000000000001" customHeight="1">
      <c r="A82" s="17">
        <v>45448</v>
      </c>
      <c r="B82" s="36" t="s">
        <v>577</v>
      </c>
      <c r="C82" s="28"/>
      <c r="D82" s="29"/>
      <c r="E82" s="21"/>
      <c r="F82" s="30">
        <v>5</v>
      </c>
      <c r="G82" s="31">
        <f t="shared" si="29"/>
        <v>234.78</v>
      </c>
      <c r="H82" s="21">
        <f t="shared" si="28"/>
        <v>1173.9000000000001</v>
      </c>
      <c r="I82" s="32">
        <f t="shared" si="25"/>
        <v>1204</v>
      </c>
      <c r="J82" s="40">
        <f t="shared" si="30"/>
        <v>234.78</v>
      </c>
      <c r="K82" s="33">
        <f t="shared" si="31"/>
        <v>282675.12</v>
      </c>
      <c r="L82" s="34"/>
      <c r="M82" s="165" t="s">
        <v>974</v>
      </c>
    </row>
    <row r="83" spans="1:13" ht="17.100000000000001" customHeight="1">
      <c r="A83" s="17">
        <v>45448</v>
      </c>
      <c r="B83" s="36" t="s">
        <v>591</v>
      </c>
      <c r="C83" s="28"/>
      <c r="D83" s="29"/>
      <c r="E83" s="21"/>
      <c r="F83" s="30">
        <v>5</v>
      </c>
      <c r="G83" s="31">
        <f t="shared" si="29"/>
        <v>234.78</v>
      </c>
      <c r="H83" s="21">
        <f t="shared" si="28"/>
        <v>1173.9000000000001</v>
      </c>
      <c r="I83" s="32">
        <f t="shared" ref="I83:I130" si="32">+I82+C83-F83</f>
        <v>1199</v>
      </c>
      <c r="J83" s="40">
        <f t="shared" si="30"/>
        <v>234.78</v>
      </c>
      <c r="K83" s="33">
        <f t="shared" si="31"/>
        <v>281501.21999999997</v>
      </c>
      <c r="L83" s="34"/>
      <c r="M83" s="165" t="s">
        <v>977</v>
      </c>
    </row>
    <row r="84" spans="1:13" ht="17.100000000000001" customHeight="1">
      <c r="A84" s="17">
        <v>45449</v>
      </c>
      <c r="B84" s="36" t="s">
        <v>577</v>
      </c>
      <c r="C84" s="28"/>
      <c r="D84" s="29"/>
      <c r="E84" s="21"/>
      <c r="F84" s="30">
        <v>10</v>
      </c>
      <c r="G84" s="31">
        <f t="shared" si="29"/>
        <v>234.78</v>
      </c>
      <c r="H84" s="21">
        <f t="shared" si="28"/>
        <v>2347.8000000000002</v>
      </c>
      <c r="I84" s="32">
        <f t="shared" si="32"/>
        <v>1189</v>
      </c>
      <c r="J84" s="40">
        <f t="shared" si="30"/>
        <v>234.78</v>
      </c>
      <c r="K84" s="33">
        <f t="shared" si="31"/>
        <v>279153.42</v>
      </c>
      <c r="L84" s="34"/>
      <c r="M84" s="165" t="s">
        <v>981</v>
      </c>
    </row>
    <row r="85" spans="1:13" ht="17.100000000000001" customHeight="1">
      <c r="A85" s="17">
        <v>45453</v>
      </c>
      <c r="B85" s="36" t="s">
        <v>591</v>
      </c>
      <c r="C85" s="28"/>
      <c r="D85" s="29"/>
      <c r="E85" s="21"/>
      <c r="F85" s="30">
        <v>4</v>
      </c>
      <c r="G85" s="31">
        <f t="shared" si="29"/>
        <v>234.78</v>
      </c>
      <c r="H85" s="21">
        <f t="shared" si="28"/>
        <v>939.12</v>
      </c>
      <c r="I85" s="32">
        <f t="shared" si="32"/>
        <v>1185</v>
      </c>
      <c r="J85" s="40">
        <f t="shared" si="30"/>
        <v>234.78</v>
      </c>
      <c r="K85" s="33">
        <f t="shared" si="31"/>
        <v>278214.3</v>
      </c>
      <c r="L85" s="34"/>
      <c r="M85" s="165" t="s">
        <v>983</v>
      </c>
    </row>
    <row r="86" spans="1:13" ht="17.100000000000001" customHeight="1">
      <c r="A86" s="17">
        <v>45453</v>
      </c>
      <c r="B86" s="36" t="s">
        <v>572</v>
      </c>
      <c r="C86" s="28"/>
      <c r="D86" s="29"/>
      <c r="E86" s="21"/>
      <c r="F86" s="30">
        <v>5</v>
      </c>
      <c r="G86" s="31">
        <f t="shared" ref="G86:G130" si="33">J85</f>
        <v>234.78</v>
      </c>
      <c r="H86" s="21">
        <f t="shared" si="28"/>
        <v>1173.9000000000001</v>
      </c>
      <c r="I86" s="32">
        <f t="shared" si="32"/>
        <v>1180</v>
      </c>
      <c r="J86" s="40">
        <f t="shared" si="30"/>
        <v>234.78</v>
      </c>
      <c r="K86" s="33">
        <f t="shared" si="31"/>
        <v>277040.40000000002</v>
      </c>
      <c r="L86" s="34"/>
      <c r="M86" s="165" t="s">
        <v>984</v>
      </c>
    </row>
    <row r="87" spans="1:13" ht="17.100000000000001" customHeight="1">
      <c r="A87" s="17">
        <v>45453</v>
      </c>
      <c r="B87" s="36" t="s">
        <v>588</v>
      </c>
      <c r="C87" s="28"/>
      <c r="D87" s="29"/>
      <c r="E87" s="21"/>
      <c r="F87" s="30">
        <v>5</v>
      </c>
      <c r="G87" s="31">
        <f t="shared" si="33"/>
        <v>234.78</v>
      </c>
      <c r="H87" s="21">
        <f t="shared" ref="H87:H130" si="34">G87*F87</f>
        <v>1173.9000000000001</v>
      </c>
      <c r="I87" s="32">
        <f t="shared" si="32"/>
        <v>1175</v>
      </c>
      <c r="J87" s="40">
        <f t="shared" si="30"/>
        <v>234.78</v>
      </c>
      <c r="K87" s="33">
        <f t="shared" si="31"/>
        <v>275866.5</v>
      </c>
      <c r="L87" s="34"/>
      <c r="M87" s="165" t="s">
        <v>986</v>
      </c>
    </row>
    <row r="88" spans="1:13" ht="17.100000000000001" customHeight="1">
      <c r="A88" s="17">
        <v>45454</v>
      </c>
      <c r="B88" s="36" t="s">
        <v>585</v>
      </c>
      <c r="C88" s="28"/>
      <c r="D88" s="29"/>
      <c r="E88" s="21"/>
      <c r="F88" s="30">
        <v>20</v>
      </c>
      <c r="G88" s="31">
        <f t="shared" si="33"/>
        <v>234.78</v>
      </c>
      <c r="H88" s="21">
        <f t="shared" si="34"/>
        <v>4695.6000000000004</v>
      </c>
      <c r="I88" s="32">
        <f t="shared" si="32"/>
        <v>1155</v>
      </c>
      <c r="J88" s="40">
        <f t="shared" si="30"/>
        <v>234.78</v>
      </c>
      <c r="K88" s="33">
        <f t="shared" si="31"/>
        <v>271170.90000000002</v>
      </c>
      <c r="L88" s="34"/>
      <c r="M88" s="165" t="s">
        <v>988</v>
      </c>
    </row>
    <row r="89" spans="1:13" ht="17.100000000000001" customHeight="1">
      <c r="A89" s="17">
        <v>45454</v>
      </c>
      <c r="B89" s="36" t="s">
        <v>615</v>
      </c>
      <c r="C89" s="28"/>
      <c r="D89" s="29"/>
      <c r="E89" s="21"/>
      <c r="F89" s="30">
        <v>5</v>
      </c>
      <c r="G89" s="31">
        <f t="shared" si="33"/>
        <v>234.78</v>
      </c>
      <c r="H89" s="21">
        <f t="shared" si="34"/>
        <v>1173.9000000000001</v>
      </c>
      <c r="I89" s="32">
        <f t="shared" si="32"/>
        <v>1150</v>
      </c>
      <c r="J89" s="40">
        <f t="shared" si="30"/>
        <v>234.78</v>
      </c>
      <c r="K89" s="33">
        <f t="shared" si="31"/>
        <v>269997</v>
      </c>
      <c r="L89" s="34"/>
      <c r="M89" s="165" t="s">
        <v>990</v>
      </c>
    </row>
    <row r="90" spans="1:13" ht="17.100000000000001" customHeight="1">
      <c r="A90" s="17">
        <v>45454</v>
      </c>
      <c r="B90" s="36" t="s">
        <v>497</v>
      </c>
      <c r="C90" s="28"/>
      <c r="D90" s="29"/>
      <c r="E90" s="21"/>
      <c r="F90" s="30">
        <v>10</v>
      </c>
      <c r="G90" s="31">
        <f t="shared" si="33"/>
        <v>234.78</v>
      </c>
      <c r="H90" s="21">
        <f t="shared" si="34"/>
        <v>2347.8000000000002</v>
      </c>
      <c r="I90" s="32">
        <f t="shared" si="32"/>
        <v>1140</v>
      </c>
      <c r="J90" s="40">
        <f t="shared" si="30"/>
        <v>234.78</v>
      </c>
      <c r="K90" s="33">
        <f t="shared" si="31"/>
        <v>267649.2</v>
      </c>
      <c r="L90" s="34"/>
      <c r="M90" s="165" t="s">
        <v>991</v>
      </c>
    </row>
    <row r="91" spans="1:13" ht="17.100000000000001" customHeight="1">
      <c r="A91" s="17">
        <v>45463</v>
      </c>
      <c r="B91" s="36" t="s">
        <v>570</v>
      </c>
      <c r="C91" s="28"/>
      <c r="D91" s="29"/>
      <c r="E91" s="21"/>
      <c r="F91" s="30">
        <v>2</v>
      </c>
      <c r="G91" s="31">
        <f t="shared" si="33"/>
        <v>234.78</v>
      </c>
      <c r="H91" s="21">
        <f t="shared" si="34"/>
        <v>469.56</v>
      </c>
      <c r="I91" s="32">
        <f t="shared" si="32"/>
        <v>1138</v>
      </c>
      <c r="J91" s="40">
        <f t="shared" si="30"/>
        <v>234.78</v>
      </c>
      <c r="K91" s="33">
        <f t="shared" si="31"/>
        <v>267179.64</v>
      </c>
      <c r="L91" s="34"/>
      <c r="M91" s="165" t="s">
        <v>996</v>
      </c>
    </row>
    <row r="92" spans="1:13" ht="17.100000000000001" customHeight="1">
      <c r="A92" s="17">
        <v>45463</v>
      </c>
      <c r="B92" s="36" t="s">
        <v>605</v>
      </c>
      <c r="C92" s="28"/>
      <c r="D92" s="29"/>
      <c r="E92" s="21"/>
      <c r="F92" s="30">
        <v>10</v>
      </c>
      <c r="G92" s="31">
        <f t="shared" si="33"/>
        <v>234.78</v>
      </c>
      <c r="H92" s="21">
        <f t="shared" si="34"/>
        <v>2347.8000000000002</v>
      </c>
      <c r="I92" s="32">
        <f t="shared" si="32"/>
        <v>1128</v>
      </c>
      <c r="J92" s="40">
        <f t="shared" si="30"/>
        <v>234.78</v>
      </c>
      <c r="K92" s="33">
        <f t="shared" si="31"/>
        <v>264831.84000000003</v>
      </c>
      <c r="L92" s="34"/>
      <c r="M92" s="165" t="s">
        <v>998</v>
      </c>
    </row>
    <row r="93" spans="1:13" ht="17.100000000000001" customHeight="1">
      <c r="A93" s="17">
        <v>45467</v>
      </c>
      <c r="B93" s="36" t="s">
        <v>566</v>
      </c>
      <c r="C93" s="28"/>
      <c r="D93" s="29"/>
      <c r="E93" s="21"/>
      <c r="F93" s="30">
        <v>10</v>
      </c>
      <c r="G93" s="31">
        <f t="shared" si="33"/>
        <v>234.78</v>
      </c>
      <c r="H93" s="21">
        <f t="shared" si="34"/>
        <v>2347.8000000000002</v>
      </c>
      <c r="I93" s="32">
        <f t="shared" si="32"/>
        <v>1118</v>
      </c>
      <c r="J93" s="40">
        <f t="shared" si="30"/>
        <v>234.78</v>
      </c>
      <c r="K93" s="33">
        <f t="shared" si="31"/>
        <v>262484.03999999998</v>
      </c>
      <c r="L93" s="34"/>
      <c r="M93" s="165" t="s">
        <v>1000</v>
      </c>
    </row>
    <row r="94" spans="1:13" ht="17.100000000000001" customHeight="1">
      <c r="A94" s="17">
        <v>45468</v>
      </c>
      <c r="B94" s="36" t="s">
        <v>583</v>
      </c>
      <c r="C94" s="28"/>
      <c r="D94" s="29"/>
      <c r="E94" s="21"/>
      <c r="F94" s="30">
        <v>5</v>
      </c>
      <c r="G94" s="31">
        <f t="shared" si="33"/>
        <v>234.78</v>
      </c>
      <c r="H94" s="21">
        <f t="shared" si="34"/>
        <v>1173.9000000000001</v>
      </c>
      <c r="I94" s="32">
        <f t="shared" si="32"/>
        <v>1113</v>
      </c>
      <c r="J94" s="40">
        <f t="shared" si="30"/>
        <v>234.78</v>
      </c>
      <c r="K94" s="33">
        <f t="shared" si="31"/>
        <v>261310.14</v>
      </c>
      <c r="L94" s="34"/>
      <c r="M94" s="165" t="s">
        <v>1009</v>
      </c>
    </row>
    <row r="95" spans="1:13" ht="17.100000000000001" customHeight="1">
      <c r="A95" s="194">
        <v>45470</v>
      </c>
      <c r="B95" s="207" t="s">
        <v>591</v>
      </c>
      <c r="C95" s="196"/>
      <c r="D95" s="197"/>
      <c r="E95" s="198"/>
      <c r="F95" s="199">
        <v>2</v>
      </c>
      <c r="G95" s="208">
        <f t="shared" si="33"/>
        <v>234.78</v>
      </c>
      <c r="H95" s="198">
        <f t="shared" si="34"/>
        <v>469.56</v>
      </c>
      <c r="I95" s="201">
        <f t="shared" si="32"/>
        <v>1111</v>
      </c>
      <c r="J95" s="202">
        <f t="shared" si="30"/>
        <v>234.78</v>
      </c>
      <c r="K95" s="203">
        <f t="shared" si="31"/>
        <v>260840.58</v>
      </c>
      <c r="L95" s="204"/>
      <c r="M95" s="205" t="s">
        <v>1019</v>
      </c>
    </row>
    <row r="96" spans="1:13" ht="17.100000000000001" customHeight="1">
      <c r="A96" s="17">
        <v>45436</v>
      </c>
      <c r="B96" s="36" t="s">
        <v>953</v>
      </c>
      <c r="C96" s="28">
        <v>450</v>
      </c>
      <c r="D96" s="29">
        <v>213.8</v>
      </c>
      <c r="E96" s="21">
        <f>C96*D96</f>
        <v>96210</v>
      </c>
      <c r="F96" s="30"/>
      <c r="G96" s="31"/>
      <c r="H96" s="21">
        <f t="shared" si="34"/>
        <v>0</v>
      </c>
      <c r="I96" s="32">
        <f t="shared" si="32"/>
        <v>1561</v>
      </c>
      <c r="J96" s="40">
        <f t="shared" si="30"/>
        <v>228.73</v>
      </c>
      <c r="K96" s="33">
        <f t="shared" si="31"/>
        <v>357047.53</v>
      </c>
      <c r="L96" s="34"/>
    </row>
    <row r="97" spans="1:13" ht="17.100000000000001" customHeight="1">
      <c r="A97" s="17">
        <v>45439</v>
      </c>
      <c r="B97" s="36" t="s">
        <v>959</v>
      </c>
      <c r="C97" s="28">
        <v>300</v>
      </c>
      <c r="D97" s="29">
        <v>213.8</v>
      </c>
      <c r="E97" s="21">
        <f>C97*D97</f>
        <v>64140</v>
      </c>
      <c r="F97" s="30"/>
      <c r="G97" s="31"/>
      <c r="H97" s="21">
        <f t="shared" si="34"/>
        <v>0</v>
      </c>
      <c r="I97" s="32">
        <f>+I96+C97-F97</f>
        <v>1861</v>
      </c>
      <c r="J97" s="40">
        <f>ROUND(((K96+E97)-H97)/I97,2)</f>
        <v>226.32</v>
      </c>
      <c r="K97" s="33">
        <f>ROUND(I97*J97,2)</f>
        <v>421181.52</v>
      </c>
      <c r="L97" s="34"/>
    </row>
    <row r="98" spans="1:13" ht="17.100000000000001" customHeight="1">
      <c r="A98" s="220">
        <v>45441</v>
      </c>
      <c r="B98" s="207" t="s">
        <v>960</v>
      </c>
      <c r="C98" s="196">
        <v>550</v>
      </c>
      <c r="D98" s="197">
        <v>213.8</v>
      </c>
      <c r="E98" s="203">
        <f>C98*D98</f>
        <v>117590</v>
      </c>
      <c r="F98" s="199"/>
      <c r="G98" s="208"/>
      <c r="H98" s="203">
        <f t="shared" si="34"/>
        <v>0</v>
      </c>
      <c r="I98" s="32">
        <f>+I97+C98-F98</f>
        <v>2411</v>
      </c>
      <c r="J98" s="40">
        <f>ROUND(((K97+E98)-H98)/I98,2)</f>
        <v>223.46</v>
      </c>
      <c r="K98" s="33">
        <f>ROUND(I98*J98,2)</f>
        <v>538762.06000000006</v>
      </c>
      <c r="L98" s="34"/>
    </row>
    <row r="99" spans="1:13" ht="17.100000000000001" customHeight="1">
      <c r="A99" s="17">
        <v>45474</v>
      </c>
      <c r="B99" s="58" t="s">
        <v>603</v>
      </c>
      <c r="C99" s="19"/>
      <c r="D99" s="20"/>
      <c r="E99" s="21"/>
      <c r="F99" s="22">
        <v>5</v>
      </c>
      <c r="G99" s="23">
        <f>J95</f>
        <v>234.78</v>
      </c>
      <c r="H99" s="21">
        <f t="shared" si="34"/>
        <v>1173.9000000000001</v>
      </c>
      <c r="I99" s="32">
        <f>+I98+C99-F99</f>
        <v>2406</v>
      </c>
      <c r="J99" s="40">
        <f>ROUND(((K98+E99)-H99)/I99,2)</f>
        <v>223.44</v>
      </c>
      <c r="K99" s="33">
        <f>ROUND(I99*J99,2)</f>
        <v>537596.64</v>
      </c>
      <c r="L99" s="26"/>
      <c r="M99" s="165" t="s">
        <v>1026</v>
      </c>
    </row>
    <row r="100" spans="1:13" ht="17.100000000000001" customHeight="1">
      <c r="A100" s="17">
        <v>45474</v>
      </c>
      <c r="B100" s="36" t="s">
        <v>618</v>
      </c>
      <c r="C100" s="28"/>
      <c r="D100" s="29"/>
      <c r="E100" s="21"/>
      <c r="F100" s="30">
        <v>10</v>
      </c>
      <c r="G100" s="31">
        <f t="shared" si="33"/>
        <v>223.44</v>
      </c>
      <c r="H100" s="21">
        <f t="shared" si="34"/>
        <v>2234.4</v>
      </c>
      <c r="I100" s="32">
        <f t="shared" si="32"/>
        <v>2396</v>
      </c>
      <c r="J100" s="40">
        <f t="shared" si="30"/>
        <v>223.44</v>
      </c>
      <c r="K100" s="33">
        <f t="shared" si="31"/>
        <v>535362.24</v>
      </c>
      <c r="L100" s="34"/>
      <c r="M100" s="165" t="s">
        <v>1028</v>
      </c>
    </row>
    <row r="101" spans="1:13" ht="17.100000000000001" customHeight="1">
      <c r="A101" s="17">
        <v>45474</v>
      </c>
      <c r="B101" s="36" t="s">
        <v>577</v>
      </c>
      <c r="C101" s="28"/>
      <c r="D101" s="29"/>
      <c r="E101" s="21"/>
      <c r="F101" s="30">
        <v>10</v>
      </c>
      <c r="G101" s="31">
        <f t="shared" si="33"/>
        <v>223.44</v>
      </c>
      <c r="H101" s="21">
        <f t="shared" si="34"/>
        <v>2234.4</v>
      </c>
      <c r="I101" s="32">
        <f t="shared" si="32"/>
        <v>2386</v>
      </c>
      <c r="J101" s="40">
        <f t="shared" si="30"/>
        <v>223.44</v>
      </c>
      <c r="K101" s="33">
        <f t="shared" si="31"/>
        <v>533127.84</v>
      </c>
      <c r="L101" s="34"/>
      <c r="M101" s="165" t="s">
        <v>1029</v>
      </c>
    </row>
    <row r="102" spans="1:13" ht="17.100000000000001" customHeight="1">
      <c r="A102" s="17">
        <v>45477</v>
      </c>
      <c r="B102" s="36" t="s">
        <v>574</v>
      </c>
      <c r="C102" s="28"/>
      <c r="D102" s="29"/>
      <c r="E102" s="21"/>
      <c r="F102" s="30">
        <v>2</v>
      </c>
      <c r="G102" s="31">
        <f t="shared" si="33"/>
        <v>223.44</v>
      </c>
      <c r="H102" s="21">
        <f t="shared" si="34"/>
        <v>446.88</v>
      </c>
      <c r="I102" s="32">
        <f t="shared" si="32"/>
        <v>2384</v>
      </c>
      <c r="J102" s="40">
        <f t="shared" si="30"/>
        <v>223.44</v>
      </c>
      <c r="K102" s="33">
        <f t="shared" si="31"/>
        <v>532680.95999999996</v>
      </c>
      <c r="L102" s="34"/>
      <c r="M102" s="165" t="s">
        <v>1035</v>
      </c>
    </row>
    <row r="103" spans="1:13" ht="17.100000000000001" customHeight="1">
      <c r="A103" s="17">
        <v>45481</v>
      </c>
      <c r="B103" s="36" t="s">
        <v>577</v>
      </c>
      <c r="C103" s="28"/>
      <c r="D103" s="29"/>
      <c r="E103" s="21"/>
      <c r="F103" s="30">
        <v>210</v>
      </c>
      <c r="G103" s="31">
        <f t="shared" si="33"/>
        <v>223.44</v>
      </c>
      <c r="H103" s="21">
        <f t="shared" si="34"/>
        <v>46922.400000000001</v>
      </c>
      <c r="I103" s="32">
        <f t="shared" si="32"/>
        <v>2174</v>
      </c>
      <c r="J103" s="40">
        <f t="shared" si="30"/>
        <v>223.44</v>
      </c>
      <c r="K103" s="33">
        <f t="shared" si="31"/>
        <v>485758.56</v>
      </c>
      <c r="L103" s="34"/>
      <c r="M103" s="165" t="s">
        <v>1040</v>
      </c>
    </row>
    <row r="104" spans="1:13" ht="17.100000000000001" customHeight="1">
      <c r="A104" s="17">
        <v>45481</v>
      </c>
      <c r="B104" s="36" t="s">
        <v>591</v>
      </c>
      <c r="C104" s="28"/>
      <c r="D104" s="29"/>
      <c r="E104" s="21"/>
      <c r="F104" s="30">
        <v>15</v>
      </c>
      <c r="G104" s="31">
        <f t="shared" si="33"/>
        <v>223.44</v>
      </c>
      <c r="H104" s="21">
        <f t="shared" si="34"/>
        <v>3351.6</v>
      </c>
      <c r="I104" s="32">
        <f t="shared" si="32"/>
        <v>2159</v>
      </c>
      <c r="J104" s="40">
        <f t="shared" si="30"/>
        <v>223.44</v>
      </c>
      <c r="K104" s="33">
        <f t="shared" si="31"/>
        <v>482406.96</v>
      </c>
      <c r="L104" s="34"/>
      <c r="M104" s="165" t="s">
        <v>1041</v>
      </c>
    </row>
    <row r="105" spans="1:13" ht="17.100000000000001" customHeight="1">
      <c r="A105" s="17">
        <v>45481</v>
      </c>
      <c r="B105" s="36" t="s">
        <v>585</v>
      </c>
      <c r="C105" s="28"/>
      <c r="D105" s="29"/>
      <c r="E105" s="21"/>
      <c r="F105" s="30">
        <v>10</v>
      </c>
      <c r="G105" s="31">
        <f t="shared" si="33"/>
        <v>223.44</v>
      </c>
      <c r="H105" s="21">
        <f t="shared" si="34"/>
        <v>2234.4</v>
      </c>
      <c r="I105" s="32">
        <f t="shared" si="32"/>
        <v>2149</v>
      </c>
      <c r="J105" s="40">
        <f t="shared" si="30"/>
        <v>223.44</v>
      </c>
      <c r="K105" s="33">
        <f t="shared" si="31"/>
        <v>480172.56</v>
      </c>
      <c r="L105" s="34"/>
      <c r="M105" s="165" t="s">
        <v>1042</v>
      </c>
    </row>
    <row r="106" spans="1:13" ht="17.100000000000001" customHeight="1">
      <c r="A106" s="17">
        <v>45482</v>
      </c>
      <c r="B106" s="36" t="s">
        <v>566</v>
      </c>
      <c r="C106" s="28"/>
      <c r="D106" s="29"/>
      <c r="E106" s="21"/>
      <c r="F106" s="30">
        <v>150</v>
      </c>
      <c r="G106" s="31">
        <f>J105</f>
        <v>223.44</v>
      </c>
      <c r="H106" s="21">
        <f>G106*F106</f>
        <v>33516</v>
      </c>
      <c r="I106" s="32">
        <f>+I105+C106-F106</f>
        <v>1999</v>
      </c>
      <c r="J106" s="40">
        <f>ROUND(((K105+E106)-H106)/I106,2)</f>
        <v>223.44</v>
      </c>
      <c r="K106" s="33">
        <f>ROUND(I106*J106,2)</f>
        <v>446656.56</v>
      </c>
      <c r="L106" s="34"/>
      <c r="M106" s="165" t="s">
        <v>1044</v>
      </c>
    </row>
    <row r="107" spans="1:13" ht="17.100000000000001" customHeight="1">
      <c r="A107" s="17">
        <v>45482</v>
      </c>
      <c r="B107" s="36" t="s">
        <v>607</v>
      </c>
      <c r="C107" s="28"/>
      <c r="D107" s="29"/>
      <c r="E107" s="21"/>
      <c r="F107" s="30">
        <v>10</v>
      </c>
      <c r="G107" s="31">
        <f>J106</f>
        <v>223.44</v>
      </c>
      <c r="H107" s="21">
        <f>G107*F107</f>
        <v>2234.4</v>
      </c>
      <c r="I107" s="32">
        <f>+I106+C107-F107</f>
        <v>1989</v>
      </c>
      <c r="J107" s="40">
        <f>ROUND(((K106+E107)-H107)/I107,2)</f>
        <v>223.44</v>
      </c>
      <c r="K107" s="33">
        <f>ROUND(I107*J107,2)</f>
        <v>444422.16</v>
      </c>
      <c r="L107" s="34"/>
      <c r="M107" s="165" t="s">
        <v>1046</v>
      </c>
    </row>
    <row r="108" spans="1:13" ht="17.100000000000001" customHeight="1">
      <c r="A108" s="362">
        <v>45482</v>
      </c>
      <c r="B108" s="363" t="s">
        <v>574</v>
      </c>
      <c r="C108" s="28"/>
      <c r="D108" s="29"/>
      <c r="E108" s="21"/>
      <c r="F108" s="30">
        <v>100</v>
      </c>
      <c r="G108" s="31">
        <f>J107</f>
        <v>223.44</v>
      </c>
      <c r="H108" s="21">
        <f>G108*F108</f>
        <v>22344</v>
      </c>
      <c r="I108" s="32">
        <f>+I107+C108-F108</f>
        <v>1889</v>
      </c>
      <c r="J108" s="40">
        <f>ROUND(((K107+E108)-H108)/I108,2)</f>
        <v>223.44</v>
      </c>
      <c r="K108" s="33">
        <f>ROUND(I108*J108,2)</f>
        <v>422078.16</v>
      </c>
      <c r="L108" s="34"/>
      <c r="M108" s="165" t="s">
        <v>1050</v>
      </c>
    </row>
    <row r="109" spans="1:13" ht="17.100000000000001" customHeight="1">
      <c r="A109" s="127">
        <v>45482</v>
      </c>
      <c r="B109" s="128" t="s">
        <v>577</v>
      </c>
      <c r="C109" s="28"/>
      <c r="D109" s="29"/>
      <c r="E109" s="21"/>
      <c r="F109" s="30">
        <v>16</v>
      </c>
      <c r="G109" s="31">
        <f>J108</f>
        <v>223.44</v>
      </c>
      <c r="H109" s="21">
        <f>G109*F109</f>
        <v>3575.04</v>
      </c>
      <c r="I109" s="32">
        <f>+I108+C109-F109</f>
        <v>1873</v>
      </c>
      <c r="J109" s="40">
        <f>ROUND(((K108+E109)-H109)/I109,2)</f>
        <v>223.44</v>
      </c>
      <c r="K109" s="33">
        <f>ROUND(I109*J109,2)</f>
        <v>418503.12</v>
      </c>
      <c r="L109" s="34"/>
      <c r="M109" s="165" t="s">
        <v>1052</v>
      </c>
    </row>
    <row r="110" spans="1:13" ht="17.100000000000001" customHeight="1">
      <c r="A110" s="127">
        <v>45483</v>
      </c>
      <c r="B110" s="36" t="s">
        <v>591</v>
      </c>
      <c r="C110" s="28"/>
      <c r="D110" s="29"/>
      <c r="E110" s="21"/>
      <c r="F110" s="30">
        <v>10</v>
      </c>
      <c r="G110" s="31">
        <f t="shared" si="33"/>
        <v>223.44</v>
      </c>
      <c r="H110" s="21">
        <f t="shared" si="34"/>
        <v>2234.4</v>
      </c>
      <c r="I110" s="32">
        <f t="shared" si="32"/>
        <v>1863</v>
      </c>
      <c r="J110" s="40">
        <f t="shared" si="30"/>
        <v>223.44</v>
      </c>
      <c r="K110" s="33">
        <f t="shared" si="31"/>
        <v>416268.72</v>
      </c>
      <c r="L110" s="34"/>
      <c r="M110" s="165" t="s">
        <v>1055</v>
      </c>
    </row>
    <row r="111" spans="1:13" ht="17.100000000000001" customHeight="1">
      <c r="A111" s="127">
        <v>45483</v>
      </c>
      <c r="B111" s="36" t="s">
        <v>497</v>
      </c>
      <c r="C111" s="28"/>
      <c r="D111" s="29"/>
      <c r="E111" s="21"/>
      <c r="F111" s="30">
        <v>150</v>
      </c>
      <c r="G111" s="31">
        <f>J110</f>
        <v>223.44</v>
      </c>
      <c r="H111" s="21">
        <f>G111*F111</f>
        <v>33516</v>
      </c>
      <c r="I111" s="32">
        <f>+I110+C111-F111</f>
        <v>1713</v>
      </c>
      <c r="J111" s="40">
        <f>ROUND(((K110+E111)-H111)/I111,2)</f>
        <v>223.44</v>
      </c>
      <c r="K111" s="33">
        <f>ROUND(I111*J111,2)</f>
        <v>382752.72</v>
      </c>
      <c r="L111" s="34"/>
      <c r="M111" s="165" t="s">
        <v>1056</v>
      </c>
    </row>
    <row r="112" spans="1:13" ht="17.100000000000001" customHeight="1">
      <c r="A112" s="127">
        <v>45484</v>
      </c>
      <c r="B112" s="36" t="s">
        <v>1060</v>
      </c>
      <c r="C112" s="28"/>
      <c r="D112" s="29"/>
      <c r="E112" s="21"/>
      <c r="F112" s="30">
        <v>150</v>
      </c>
      <c r="G112" s="31">
        <f>J110</f>
        <v>223.44</v>
      </c>
      <c r="H112" s="21">
        <f t="shared" si="34"/>
        <v>33516</v>
      </c>
      <c r="I112" s="32">
        <f>+I111+C112-F112</f>
        <v>1563</v>
      </c>
      <c r="J112" s="40">
        <f>ROUND(((K111+E112)-H112)/I112,2)</f>
        <v>223.44</v>
      </c>
      <c r="K112" s="33">
        <f>ROUND(I112*J112,2)</f>
        <v>349236.72</v>
      </c>
      <c r="L112" s="34"/>
      <c r="M112" s="165" t="s">
        <v>1061</v>
      </c>
    </row>
    <row r="113" spans="1:13" ht="17.100000000000001" customHeight="1">
      <c r="A113" s="17">
        <v>45488</v>
      </c>
      <c r="B113" s="36" t="s">
        <v>572</v>
      </c>
      <c r="C113" s="28"/>
      <c r="D113" s="29"/>
      <c r="E113" s="21"/>
      <c r="F113" s="30">
        <v>15</v>
      </c>
      <c r="G113" s="31">
        <f t="shared" si="33"/>
        <v>223.44</v>
      </c>
      <c r="H113" s="21">
        <f t="shared" si="34"/>
        <v>3351.6</v>
      </c>
      <c r="I113" s="32">
        <f t="shared" si="32"/>
        <v>1548</v>
      </c>
      <c r="J113" s="40">
        <f t="shared" si="30"/>
        <v>223.44</v>
      </c>
      <c r="K113" s="33">
        <f t="shared" si="31"/>
        <v>345885.12</v>
      </c>
      <c r="L113" s="34"/>
      <c r="M113" s="165" t="s">
        <v>1072</v>
      </c>
    </row>
    <row r="114" spans="1:13" ht="17.100000000000001" customHeight="1">
      <c r="A114" s="17">
        <v>45488</v>
      </c>
      <c r="B114" s="36" t="s">
        <v>566</v>
      </c>
      <c r="C114" s="28"/>
      <c r="D114" s="29"/>
      <c r="E114" s="21"/>
      <c r="F114" s="30">
        <v>25</v>
      </c>
      <c r="G114" s="31">
        <f t="shared" si="33"/>
        <v>223.44</v>
      </c>
      <c r="H114" s="21">
        <f t="shared" si="34"/>
        <v>5586</v>
      </c>
      <c r="I114" s="32">
        <f>+I113+C114-F114</f>
        <v>1523</v>
      </c>
      <c r="J114" s="40">
        <f>ROUND(((K113+E114)-H114)/I114,2)</f>
        <v>223.44</v>
      </c>
      <c r="K114" s="33">
        <f>ROUND(I114*J114,2)</f>
        <v>340299.12</v>
      </c>
      <c r="L114" s="34"/>
      <c r="M114" s="165" t="s">
        <v>1073</v>
      </c>
    </row>
    <row r="115" spans="1:13" ht="17.100000000000001" customHeight="1">
      <c r="A115" s="17">
        <v>45489</v>
      </c>
      <c r="B115" s="36" t="s">
        <v>574</v>
      </c>
      <c r="C115" s="28"/>
      <c r="D115" s="29"/>
      <c r="E115" s="21"/>
      <c r="F115" s="30">
        <v>30</v>
      </c>
      <c r="G115" s="31">
        <f t="shared" si="33"/>
        <v>223.44</v>
      </c>
      <c r="H115" s="21">
        <f t="shared" si="34"/>
        <v>6703.2</v>
      </c>
      <c r="I115" s="32">
        <f t="shared" si="32"/>
        <v>1493</v>
      </c>
      <c r="J115" s="40">
        <f t="shared" si="30"/>
        <v>223.44</v>
      </c>
      <c r="K115" s="33">
        <f t="shared" si="31"/>
        <v>333595.92</v>
      </c>
      <c r="L115" s="34"/>
      <c r="M115" s="165" t="s">
        <v>1074</v>
      </c>
    </row>
    <row r="116" spans="1:13" ht="17.100000000000001" customHeight="1">
      <c r="A116" s="17">
        <v>45489</v>
      </c>
      <c r="B116" s="36" t="s">
        <v>574</v>
      </c>
      <c r="C116" s="28"/>
      <c r="D116" s="29"/>
      <c r="E116" s="21"/>
      <c r="F116" s="30">
        <v>30</v>
      </c>
      <c r="G116" s="31">
        <f t="shared" si="33"/>
        <v>223.44</v>
      </c>
      <c r="H116" s="21">
        <f t="shared" si="34"/>
        <v>6703.2</v>
      </c>
      <c r="I116" s="32">
        <f t="shared" si="32"/>
        <v>1463</v>
      </c>
      <c r="J116" s="40">
        <f t="shared" si="30"/>
        <v>223.44</v>
      </c>
      <c r="K116" s="33">
        <f t="shared" si="31"/>
        <v>326892.71999999997</v>
      </c>
      <c r="L116" s="34"/>
      <c r="M116" s="165" t="s">
        <v>1075</v>
      </c>
    </row>
    <row r="117" spans="1:13" ht="17.100000000000001" customHeight="1">
      <c r="A117" s="17">
        <v>45490</v>
      </c>
      <c r="B117" s="36" t="s">
        <v>607</v>
      </c>
      <c r="C117" s="28"/>
      <c r="D117" s="29"/>
      <c r="E117" s="21"/>
      <c r="F117" s="30">
        <v>10</v>
      </c>
      <c r="G117" s="31">
        <f t="shared" si="33"/>
        <v>223.44</v>
      </c>
      <c r="H117" s="21">
        <f t="shared" si="34"/>
        <v>2234.4</v>
      </c>
      <c r="I117" s="32">
        <f t="shared" si="32"/>
        <v>1453</v>
      </c>
      <c r="J117" s="40">
        <f t="shared" si="30"/>
        <v>223.44</v>
      </c>
      <c r="K117" s="33">
        <f t="shared" si="31"/>
        <v>324658.32</v>
      </c>
      <c r="L117" s="34"/>
      <c r="M117" s="165" t="s">
        <v>1077</v>
      </c>
    </row>
    <row r="118" spans="1:13" ht="17.100000000000001" customHeight="1">
      <c r="A118" s="17">
        <v>45490</v>
      </c>
      <c r="B118" s="36" t="s">
        <v>605</v>
      </c>
      <c r="C118" s="28"/>
      <c r="D118" s="29"/>
      <c r="E118" s="21"/>
      <c r="F118" s="30">
        <v>50</v>
      </c>
      <c r="G118" s="31">
        <f t="shared" si="33"/>
        <v>223.44</v>
      </c>
      <c r="H118" s="21">
        <f t="shared" si="34"/>
        <v>11172</v>
      </c>
      <c r="I118" s="32">
        <f t="shared" si="32"/>
        <v>1403</v>
      </c>
      <c r="J118" s="40">
        <f t="shared" si="30"/>
        <v>223.44</v>
      </c>
      <c r="K118" s="33">
        <f t="shared" si="31"/>
        <v>313486.32</v>
      </c>
      <c r="L118" s="34"/>
      <c r="M118" s="165" t="s">
        <v>1079</v>
      </c>
    </row>
    <row r="119" spans="1:13" ht="17.100000000000001" customHeight="1">
      <c r="A119" s="17">
        <v>45491</v>
      </c>
      <c r="B119" s="36" t="s">
        <v>585</v>
      </c>
      <c r="C119" s="28"/>
      <c r="D119" s="29"/>
      <c r="E119" s="21"/>
      <c r="F119" s="30">
        <v>10</v>
      </c>
      <c r="G119" s="31">
        <f>J118</f>
        <v>223.44</v>
      </c>
      <c r="H119" s="21">
        <f>G119*F119</f>
        <v>2234.4</v>
      </c>
      <c r="I119" s="32">
        <f>+I118+C119-F119</f>
        <v>1393</v>
      </c>
      <c r="J119" s="40">
        <f t="shared" si="30"/>
        <v>223.44</v>
      </c>
      <c r="K119" s="33">
        <f t="shared" si="31"/>
        <v>311251.92</v>
      </c>
      <c r="L119" s="34"/>
      <c r="M119" s="165" t="s">
        <v>1084</v>
      </c>
    </row>
    <row r="120" spans="1:13" ht="17.100000000000001" customHeight="1">
      <c r="A120" s="17">
        <v>45491</v>
      </c>
      <c r="B120" s="36" t="s">
        <v>585</v>
      </c>
      <c r="C120" s="28"/>
      <c r="D120" s="29"/>
      <c r="E120" s="21"/>
      <c r="F120" s="30">
        <v>10</v>
      </c>
      <c r="G120" s="31">
        <f t="shared" si="33"/>
        <v>223.44</v>
      </c>
      <c r="H120" s="21">
        <f t="shared" si="34"/>
        <v>2234.4</v>
      </c>
      <c r="I120" s="32">
        <f t="shared" si="32"/>
        <v>1383</v>
      </c>
      <c r="J120" s="40">
        <f t="shared" si="30"/>
        <v>223.44</v>
      </c>
      <c r="K120" s="33">
        <f t="shared" si="31"/>
        <v>309017.52</v>
      </c>
      <c r="L120" s="34"/>
      <c r="M120" s="165" t="s">
        <v>1085</v>
      </c>
    </row>
    <row r="121" spans="1:13" ht="17.100000000000001" customHeight="1">
      <c r="A121" s="17">
        <v>45491</v>
      </c>
      <c r="B121" s="36" t="s">
        <v>591</v>
      </c>
      <c r="C121" s="28"/>
      <c r="D121" s="29"/>
      <c r="E121" s="21"/>
      <c r="F121" s="30">
        <v>10</v>
      </c>
      <c r="G121" s="31">
        <f t="shared" si="33"/>
        <v>223.44</v>
      </c>
      <c r="H121" s="21">
        <f t="shared" si="34"/>
        <v>2234.4</v>
      </c>
      <c r="I121" s="32">
        <f t="shared" si="32"/>
        <v>1373</v>
      </c>
      <c r="J121" s="40">
        <f t="shared" si="30"/>
        <v>223.44</v>
      </c>
      <c r="K121" s="33">
        <f t="shared" si="31"/>
        <v>306783.12</v>
      </c>
      <c r="L121" s="34"/>
      <c r="M121" s="165" t="s">
        <v>1086</v>
      </c>
    </row>
    <row r="122" spans="1:13" ht="17.100000000000001" customHeight="1">
      <c r="A122" s="17">
        <v>45495</v>
      </c>
      <c r="B122" s="36" t="s">
        <v>615</v>
      </c>
      <c r="C122" s="28"/>
      <c r="D122" s="29"/>
      <c r="E122" s="21"/>
      <c r="F122" s="30">
        <v>5</v>
      </c>
      <c r="G122" s="31">
        <f t="shared" si="33"/>
        <v>223.44</v>
      </c>
      <c r="H122" s="21">
        <f t="shared" si="34"/>
        <v>1117.2</v>
      </c>
      <c r="I122" s="32">
        <f t="shared" si="32"/>
        <v>1368</v>
      </c>
      <c r="J122" s="40">
        <f t="shared" si="30"/>
        <v>223.44</v>
      </c>
      <c r="K122" s="33">
        <f t="shared" si="31"/>
        <v>305665.91999999998</v>
      </c>
      <c r="L122" s="34"/>
      <c r="M122" s="165" t="s">
        <v>1088</v>
      </c>
    </row>
    <row r="123" spans="1:13" ht="17.100000000000001" customHeight="1">
      <c r="A123" s="17">
        <v>45497</v>
      </c>
      <c r="B123" s="36" t="s">
        <v>577</v>
      </c>
      <c r="C123" s="28"/>
      <c r="D123" s="29"/>
      <c r="E123" s="21"/>
      <c r="F123" s="30">
        <v>10</v>
      </c>
      <c r="G123" s="31">
        <f t="shared" si="33"/>
        <v>223.44</v>
      </c>
      <c r="H123" s="21">
        <f t="shared" si="34"/>
        <v>2234.4</v>
      </c>
      <c r="I123" s="32">
        <f t="shared" si="32"/>
        <v>1358</v>
      </c>
      <c r="J123" s="40">
        <f t="shared" si="30"/>
        <v>223.44</v>
      </c>
      <c r="K123" s="33">
        <f t="shared" si="31"/>
        <v>303431.52</v>
      </c>
      <c r="L123" s="34"/>
      <c r="M123" s="165" t="s">
        <v>1101</v>
      </c>
    </row>
    <row r="124" spans="1:13" ht="17.100000000000001" customHeight="1">
      <c r="A124" s="17">
        <v>45497</v>
      </c>
      <c r="B124" s="36" t="s">
        <v>497</v>
      </c>
      <c r="C124" s="28"/>
      <c r="D124" s="29"/>
      <c r="E124" s="21"/>
      <c r="F124" s="30">
        <v>10</v>
      </c>
      <c r="G124" s="31">
        <f t="shared" si="33"/>
        <v>223.44</v>
      </c>
      <c r="H124" s="21">
        <f t="shared" si="34"/>
        <v>2234.4</v>
      </c>
      <c r="I124" s="32">
        <f t="shared" si="32"/>
        <v>1348</v>
      </c>
      <c r="J124" s="40">
        <f t="shared" ref="J124:J130" si="35">ROUND(((K123+E124)-H124)/I124,2)</f>
        <v>223.44</v>
      </c>
      <c r="K124" s="33">
        <f t="shared" ref="K124:K130" si="36">ROUND(I124*J124,2)</f>
        <v>301197.12</v>
      </c>
      <c r="L124" s="34"/>
      <c r="M124" s="165" t="s">
        <v>1102</v>
      </c>
    </row>
    <row r="125" spans="1:13" ht="17.100000000000001" customHeight="1">
      <c r="A125" s="17">
        <v>45497</v>
      </c>
      <c r="B125" s="36" t="s">
        <v>580</v>
      </c>
      <c r="C125" s="28"/>
      <c r="D125" s="29"/>
      <c r="E125" s="21"/>
      <c r="F125" s="30">
        <v>5</v>
      </c>
      <c r="G125" s="31">
        <f t="shared" si="33"/>
        <v>223.44</v>
      </c>
      <c r="H125" s="21">
        <f t="shared" si="34"/>
        <v>1117.2</v>
      </c>
      <c r="I125" s="32">
        <f t="shared" si="32"/>
        <v>1343</v>
      </c>
      <c r="J125" s="40">
        <f t="shared" si="35"/>
        <v>223.44</v>
      </c>
      <c r="K125" s="33">
        <f t="shared" si="36"/>
        <v>300079.92</v>
      </c>
      <c r="L125" s="34"/>
      <c r="M125" s="165" t="s">
        <v>1103</v>
      </c>
    </row>
    <row r="126" spans="1:13" ht="17.100000000000001" customHeight="1">
      <c r="A126" s="17">
        <v>45503</v>
      </c>
      <c r="B126" s="36" t="s">
        <v>1110</v>
      </c>
      <c r="C126" s="28">
        <v>850</v>
      </c>
      <c r="D126" s="29">
        <v>213.8</v>
      </c>
      <c r="E126" s="21">
        <f>C126*D126</f>
        <v>181730</v>
      </c>
      <c r="F126" s="30"/>
      <c r="G126" s="31">
        <f t="shared" si="33"/>
        <v>223.44</v>
      </c>
      <c r="H126" s="21">
        <f t="shared" si="34"/>
        <v>0</v>
      </c>
      <c r="I126" s="32">
        <f t="shared" si="32"/>
        <v>2193</v>
      </c>
      <c r="J126" s="40">
        <f t="shared" si="35"/>
        <v>219.7</v>
      </c>
      <c r="K126" s="33">
        <f t="shared" si="36"/>
        <v>481802.1</v>
      </c>
      <c r="L126" s="34"/>
    </row>
    <row r="127" spans="1:13" ht="17.100000000000001" customHeight="1">
      <c r="A127" s="17">
        <v>45505</v>
      </c>
      <c r="B127" s="36" t="s">
        <v>1111</v>
      </c>
      <c r="C127" s="28">
        <v>250</v>
      </c>
      <c r="D127" s="29">
        <v>213.8</v>
      </c>
      <c r="E127" s="21">
        <f>C127*D127</f>
        <v>53450</v>
      </c>
      <c r="F127" s="30"/>
      <c r="G127" s="31">
        <f t="shared" si="33"/>
        <v>219.7</v>
      </c>
      <c r="H127" s="21">
        <f t="shared" si="34"/>
        <v>0</v>
      </c>
      <c r="I127" s="32">
        <f t="shared" si="32"/>
        <v>2443</v>
      </c>
      <c r="J127" s="40">
        <f t="shared" si="35"/>
        <v>219.1</v>
      </c>
      <c r="K127" s="33">
        <f t="shared" si="36"/>
        <v>535261.30000000005</v>
      </c>
      <c r="L127" s="34"/>
    </row>
    <row r="128" spans="1:13" ht="17.100000000000001" customHeight="1">
      <c r="A128" s="17">
        <v>45505</v>
      </c>
      <c r="B128" s="36" t="s">
        <v>1144</v>
      </c>
      <c r="C128" s="28">
        <v>400</v>
      </c>
      <c r="D128" s="29">
        <v>213.8</v>
      </c>
      <c r="E128" s="21">
        <f>C128*D128</f>
        <v>85520</v>
      </c>
      <c r="F128" s="30"/>
      <c r="G128" s="31">
        <f>J127</f>
        <v>219.1</v>
      </c>
      <c r="H128" s="21">
        <f>G128*F128</f>
        <v>0</v>
      </c>
      <c r="I128" s="32">
        <f>+I127+C128-F128</f>
        <v>2843</v>
      </c>
      <c r="J128" s="40">
        <f>ROUND(((K127+E128)-H128)/I128,2)</f>
        <v>218.35</v>
      </c>
      <c r="K128" s="33">
        <f>ROUND(I128*J128,2)</f>
        <v>620769.05000000005</v>
      </c>
      <c r="L128" s="34"/>
    </row>
    <row r="129" spans="1:13" ht="17.100000000000001" customHeight="1">
      <c r="A129" s="17">
        <v>45506</v>
      </c>
      <c r="B129" s="36" t="s">
        <v>588</v>
      </c>
      <c r="C129" s="28"/>
      <c r="D129" s="29"/>
      <c r="E129" s="21"/>
      <c r="F129" s="30">
        <v>25</v>
      </c>
      <c r="G129" s="31">
        <f>J128</f>
        <v>218.35</v>
      </c>
      <c r="H129" s="21">
        <f>G129*F129</f>
        <v>5458.75</v>
      </c>
      <c r="I129" s="32">
        <f>+I128+C129-F129</f>
        <v>2818</v>
      </c>
      <c r="J129" s="40">
        <f>ROUND(((K128+E129)-H129)/I129,2)</f>
        <v>218.35</v>
      </c>
      <c r="K129" s="33">
        <f>ROUND(I129*J129,2)</f>
        <v>615310.30000000005</v>
      </c>
      <c r="L129" s="34"/>
      <c r="M129" s="165" t="s">
        <v>1120</v>
      </c>
    </row>
    <row r="130" spans="1:13" ht="17.100000000000001" customHeight="1">
      <c r="A130" s="17">
        <v>45506</v>
      </c>
      <c r="B130" s="36" t="s">
        <v>570</v>
      </c>
      <c r="C130" s="28"/>
      <c r="D130" s="29"/>
      <c r="E130" s="21"/>
      <c r="F130" s="30">
        <v>25</v>
      </c>
      <c r="G130" s="31">
        <f t="shared" si="33"/>
        <v>218.35</v>
      </c>
      <c r="H130" s="21">
        <f t="shared" si="34"/>
        <v>5458.75</v>
      </c>
      <c r="I130" s="32">
        <f t="shared" si="32"/>
        <v>2793</v>
      </c>
      <c r="J130" s="40">
        <f t="shared" si="35"/>
        <v>218.35</v>
      </c>
      <c r="K130" s="33">
        <f t="shared" si="36"/>
        <v>609851.55000000005</v>
      </c>
      <c r="L130" s="34"/>
      <c r="M130" s="165" t="s">
        <v>1121</v>
      </c>
    </row>
    <row r="131" spans="1:13" ht="17.100000000000001" customHeight="1">
      <c r="A131" s="17">
        <v>45506</v>
      </c>
      <c r="B131" s="36" t="s">
        <v>566</v>
      </c>
      <c r="C131" s="28"/>
      <c r="D131" s="29"/>
      <c r="E131" s="21"/>
      <c r="F131" s="30">
        <v>10</v>
      </c>
      <c r="G131" s="31">
        <f t="shared" ref="G131:G153" si="37">J130</f>
        <v>218.35</v>
      </c>
      <c r="H131" s="21">
        <f t="shared" ref="H131:H153" si="38">G131*F131</f>
        <v>2183.5</v>
      </c>
      <c r="I131" s="32">
        <f t="shared" ref="I131:I153" si="39">+I130+C131-F131</f>
        <v>2783</v>
      </c>
      <c r="J131" s="40">
        <f t="shared" ref="J131:J153" si="40">ROUND(((K130+E131)-H131)/I131,2)</f>
        <v>218.35</v>
      </c>
      <c r="K131" s="33">
        <f t="shared" ref="K131:K153" si="41">ROUND(I131*J131,2)</f>
        <v>607668.05000000005</v>
      </c>
      <c r="L131" s="34"/>
      <c r="M131" s="165" t="s">
        <v>1122</v>
      </c>
    </row>
    <row r="132" spans="1:13" ht="17.100000000000001" customHeight="1">
      <c r="A132" s="17">
        <v>45506</v>
      </c>
      <c r="B132" s="36" t="s">
        <v>605</v>
      </c>
      <c r="C132" s="28"/>
      <c r="D132" s="29"/>
      <c r="E132" s="21"/>
      <c r="F132" s="30">
        <v>10</v>
      </c>
      <c r="G132" s="31">
        <f t="shared" si="37"/>
        <v>218.35</v>
      </c>
      <c r="H132" s="21">
        <f t="shared" si="38"/>
        <v>2183.5</v>
      </c>
      <c r="I132" s="32">
        <f t="shared" si="39"/>
        <v>2773</v>
      </c>
      <c r="J132" s="40">
        <f t="shared" si="40"/>
        <v>218.35</v>
      </c>
      <c r="K132" s="33">
        <f t="shared" si="41"/>
        <v>605484.55000000005</v>
      </c>
      <c r="L132" s="34"/>
      <c r="M132" s="165" t="s">
        <v>1123</v>
      </c>
    </row>
    <row r="133" spans="1:13" ht="17.100000000000001" customHeight="1">
      <c r="A133" s="17">
        <v>45509</v>
      </c>
      <c r="B133" s="36" t="s">
        <v>607</v>
      </c>
      <c r="C133" s="28"/>
      <c r="D133" s="29"/>
      <c r="E133" s="21"/>
      <c r="F133" s="30">
        <v>10</v>
      </c>
      <c r="G133" s="31">
        <f t="shared" si="37"/>
        <v>218.35</v>
      </c>
      <c r="H133" s="21">
        <f t="shared" si="38"/>
        <v>2183.5</v>
      </c>
      <c r="I133" s="32">
        <f t="shared" si="39"/>
        <v>2763</v>
      </c>
      <c r="J133" s="40">
        <f t="shared" si="40"/>
        <v>218.35</v>
      </c>
      <c r="K133" s="33">
        <f t="shared" si="41"/>
        <v>603301.05000000005</v>
      </c>
      <c r="L133" s="34"/>
      <c r="M133" s="165" t="s">
        <v>1130</v>
      </c>
    </row>
    <row r="134" spans="1:13" ht="17.100000000000001" customHeight="1">
      <c r="A134" s="17">
        <v>45509</v>
      </c>
      <c r="B134" s="36" t="s">
        <v>607</v>
      </c>
      <c r="C134" s="28"/>
      <c r="D134" s="29"/>
      <c r="E134" s="21"/>
      <c r="F134" s="30">
        <v>10</v>
      </c>
      <c r="G134" s="31">
        <f t="shared" si="37"/>
        <v>218.35</v>
      </c>
      <c r="H134" s="21">
        <f t="shared" si="38"/>
        <v>2183.5</v>
      </c>
      <c r="I134" s="32">
        <f t="shared" si="39"/>
        <v>2753</v>
      </c>
      <c r="J134" s="40">
        <f t="shared" si="40"/>
        <v>218.35</v>
      </c>
      <c r="K134" s="33">
        <f t="shared" si="41"/>
        <v>601117.55000000005</v>
      </c>
      <c r="L134" s="34"/>
      <c r="M134" s="165" t="s">
        <v>1132</v>
      </c>
    </row>
    <row r="135" spans="1:13" ht="17.100000000000001" customHeight="1">
      <c r="A135" s="17">
        <v>45509</v>
      </c>
      <c r="B135" s="36" t="s">
        <v>577</v>
      </c>
      <c r="C135" s="28"/>
      <c r="D135" s="29"/>
      <c r="E135" s="21"/>
      <c r="F135" s="30">
        <v>10</v>
      </c>
      <c r="G135" s="31">
        <f t="shared" si="37"/>
        <v>218.35</v>
      </c>
      <c r="H135" s="21">
        <f t="shared" si="38"/>
        <v>2183.5</v>
      </c>
      <c r="I135" s="32">
        <f t="shared" si="39"/>
        <v>2743</v>
      </c>
      <c r="J135" s="40">
        <f t="shared" si="40"/>
        <v>218.35</v>
      </c>
      <c r="K135" s="33">
        <f t="shared" si="41"/>
        <v>598934.05000000005</v>
      </c>
      <c r="L135" s="34"/>
      <c r="M135" s="165" t="s">
        <v>1134</v>
      </c>
    </row>
    <row r="136" spans="1:13" ht="17.100000000000001" customHeight="1">
      <c r="A136" s="17">
        <v>45511</v>
      </c>
      <c r="B136" s="36" t="s">
        <v>585</v>
      </c>
      <c r="C136" s="28"/>
      <c r="D136" s="29"/>
      <c r="E136" s="21"/>
      <c r="F136" s="30">
        <v>10</v>
      </c>
      <c r="G136" s="31">
        <f t="shared" si="37"/>
        <v>218.35</v>
      </c>
      <c r="H136" s="21">
        <f t="shared" si="38"/>
        <v>2183.5</v>
      </c>
      <c r="I136" s="32">
        <f t="shared" si="39"/>
        <v>2733</v>
      </c>
      <c r="J136" s="40">
        <f t="shared" si="40"/>
        <v>218.35</v>
      </c>
      <c r="K136" s="33">
        <f t="shared" si="41"/>
        <v>596750.55000000005</v>
      </c>
      <c r="L136" s="34"/>
      <c r="M136" s="165" t="s">
        <v>1141</v>
      </c>
    </row>
    <row r="137" spans="1:13" ht="17.100000000000001" customHeight="1">
      <c r="A137" s="17">
        <v>45511</v>
      </c>
      <c r="B137" s="36" t="s">
        <v>603</v>
      </c>
      <c r="C137" s="28"/>
      <c r="D137" s="29"/>
      <c r="E137" s="21"/>
      <c r="F137" s="30">
        <v>10</v>
      </c>
      <c r="G137" s="31">
        <f t="shared" si="37"/>
        <v>218.35</v>
      </c>
      <c r="H137" s="21">
        <f t="shared" si="38"/>
        <v>2183.5</v>
      </c>
      <c r="I137" s="32">
        <f t="shared" si="39"/>
        <v>2723</v>
      </c>
      <c r="J137" s="40">
        <f t="shared" si="40"/>
        <v>218.35</v>
      </c>
      <c r="K137" s="33">
        <f t="shared" si="41"/>
        <v>594567.05000000005</v>
      </c>
      <c r="L137" s="34"/>
      <c r="M137" s="165" t="s">
        <v>1146</v>
      </c>
    </row>
    <row r="138" spans="1:13" ht="17.100000000000001" customHeight="1">
      <c r="A138" s="17">
        <v>45513</v>
      </c>
      <c r="B138" s="36" t="s">
        <v>574</v>
      </c>
      <c r="C138" s="28"/>
      <c r="D138" s="29"/>
      <c r="E138" s="21"/>
      <c r="F138" s="30">
        <v>10</v>
      </c>
      <c r="G138" s="31">
        <f t="shared" si="37"/>
        <v>218.35</v>
      </c>
      <c r="H138" s="21">
        <f t="shared" si="38"/>
        <v>2183.5</v>
      </c>
      <c r="I138" s="32">
        <f t="shared" si="39"/>
        <v>2713</v>
      </c>
      <c r="J138" s="40">
        <f t="shared" si="40"/>
        <v>218.35</v>
      </c>
      <c r="K138" s="33">
        <f t="shared" si="41"/>
        <v>592383.55000000005</v>
      </c>
      <c r="L138" s="34"/>
      <c r="M138" s="165" t="s">
        <v>1154</v>
      </c>
    </row>
    <row r="139" spans="1:13" ht="17.100000000000001" customHeight="1">
      <c r="A139" s="17">
        <v>45516</v>
      </c>
      <c r="B139" s="36" t="s">
        <v>603</v>
      </c>
      <c r="C139" s="28"/>
      <c r="D139" s="29"/>
      <c r="E139" s="21"/>
      <c r="F139" s="30">
        <v>25</v>
      </c>
      <c r="G139" s="31">
        <f t="shared" si="37"/>
        <v>218.35</v>
      </c>
      <c r="H139" s="21">
        <f t="shared" si="38"/>
        <v>5458.75</v>
      </c>
      <c r="I139" s="32">
        <f t="shared" si="39"/>
        <v>2688</v>
      </c>
      <c r="J139" s="40">
        <f t="shared" si="40"/>
        <v>218.35</v>
      </c>
      <c r="K139" s="33">
        <f t="shared" si="41"/>
        <v>586924.80000000005</v>
      </c>
      <c r="L139" s="34"/>
      <c r="M139" s="165" t="s">
        <v>1163</v>
      </c>
    </row>
    <row r="140" spans="1:13" ht="17.100000000000001" customHeight="1">
      <c r="A140" s="17">
        <v>45517</v>
      </c>
      <c r="B140" s="36" t="s">
        <v>591</v>
      </c>
      <c r="C140" s="28"/>
      <c r="D140" s="29"/>
      <c r="E140" s="21"/>
      <c r="F140" s="30">
        <v>10</v>
      </c>
      <c r="G140" s="31">
        <f t="shared" si="37"/>
        <v>218.35</v>
      </c>
      <c r="H140" s="21">
        <f t="shared" si="38"/>
        <v>2183.5</v>
      </c>
      <c r="I140" s="32">
        <f t="shared" si="39"/>
        <v>2678</v>
      </c>
      <c r="J140" s="40">
        <f t="shared" si="40"/>
        <v>218.35</v>
      </c>
      <c r="K140" s="33">
        <f t="shared" si="41"/>
        <v>584741.30000000005</v>
      </c>
      <c r="L140" s="34"/>
      <c r="M140" s="165" t="s">
        <v>1164</v>
      </c>
    </row>
    <row r="141" spans="1:13" ht="17.100000000000001" customHeight="1">
      <c r="A141" s="17">
        <v>45517</v>
      </c>
      <c r="B141" s="36" t="s">
        <v>585</v>
      </c>
      <c r="C141" s="28"/>
      <c r="D141" s="29"/>
      <c r="E141" s="21"/>
      <c r="F141" s="30">
        <v>10</v>
      </c>
      <c r="G141" s="31">
        <f t="shared" si="37"/>
        <v>218.35</v>
      </c>
      <c r="H141" s="21">
        <f t="shared" si="38"/>
        <v>2183.5</v>
      </c>
      <c r="I141" s="32">
        <f t="shared" si="39"/>
        <v>2668</v>
      </c>
      <c r="J141" s="40">
        <f t="shared" si="40"/>
        <v>218.35</v>
      </c>
      <c r="K141" s="33">
        <f t="shared" si="41"/>
        <v>582557.80000000005</v>
      </c>
      <c r="L141" s="34"/>
      <c r="M141" s="165" t="s">
        <v>1165</v>
      </c>
    </row>
    <row r="142" spans="1:13" ht="17.100000000000001" customHeight="1">
      <c r="A142" s="17">
        <v>45517</v>
      </c>
      <c r="B142" s="36" t="s">
        <v>583</v>
      </c>
      <c r="C142" s="28"/>
      <c r="D142" s="29"/>
      <c r="E142" s="21"/>
      <c r="F142" s="30">
        <v>25</v>
      </c>
      <c r="G142" s="31">
        <f t="shared" si="37"/>
        <v>218.35</v>
      </c>
      <c r="H142" s="21">
        <f t="shared" si="38"/>
        <v>5458.75</v>
      </c>
      <c r="I142" s="32">
        <f t="shared" si="39"/>
        <v>2643</v>
      </c>
      <c r="J142" s="40">
        <f t="shared" si="40"/>
        <v>218.35</v>
      </c>
      <c r="K142" s="33">
        <f t="shared" si="41"/>
        <v>577099.05000000005</v>
      </c>
      <c r="L142" s="34"/>
      <c r="M142" s="165" t="s">
        <v>1166</v>
      </c>
    </row>
    <row r="143" spans="1:13" ht="17.100000000000001" customHeight="1">
      <c r="A143" s="17">
        <v>45517</v>
      </c>
      <c r="B143" s="36" t="s">
        <v>591</v>
      </c>
      <c r="C143" s="28"/>
      <c r="D143" s="29"/>
      <c r="E143" s="21"/>
      <c r="F143" s="30">
        <v>10</v>
      </c>
      <c r="G143" s="31">
        <f t="shared" si="37"/>
        <v>218.35</v>
      </c>
      <c r="H143" s="21">
        <f t="shared" si="38"/>
        <v>2183.5</v>
      </c>
      <c r="I143" s="32">
        <f t="shared" si="39"/>
        <v>2633</v>
      </c>
      <c r="J143" s="40">
        <f t="shared" si="40"/>
        <v>218.35</v>
      </c>
      <c r="K143" s="33">
        <f t="shared" si="41"/>
        <v>574915.55000000005</v>
      </c>
      <c r="L143" s="34"/>
      <c r="M143" s="165" t="s">
        <v>1167</v>
      </c>
    </row>
    <row r="144" spans="1:13" ht="17.100000000000001" customHeight="1">
      <c r="A144" s="17">
        <v>45518</v>
      </c>
      <c r="B144" s="36" t="s">
        <v>570</v>
      </c>
      <c r="C144" s="28"/>
      <c r="D144" s="29"/>
      <c r="E144" s="21"/>
      <c r="F144" s="30">
        <v>10</v>
      </c>
      <c r="G144" s="31">
        <f t="shared" si="37"/>
        <v>218.35</v>
      </c>
      <c r="H144" s="21">
        <f t="shared" si="38"/>
        <v>2183.5</v>
      </c>
      <c r="I144" s="32">
        <f t="shared" si="39"/>
        <v>2623</v>
      </c>
      <c r="J144" s="40">
        <f t="shared" si="40"/>
        <v>218.35</v>
      </c>
      <c r="K144" s="33">
        <f t="shared" si="41"/>
        <v>572732.05000000005</v>
      </c>
      <c r="L144" s="34"/>
      <c r="M144" s="165" t="s">
        <v>1173</v>
      </c>
    </row>
    <row r="145" spans="1:13" ht="17.100000000000001" customHeight="1">
      <c r="A145" s="17">
        <v>45518</v>
      </c>
      <c r="B145" s="36" t="s">
        <v>577</v>
      </c>
      <c r="C145" s="28"/>
      <c r="D145" s="29"/>
      <c r="E145" s="21"/>
      <c r="F145" s="30">
        <v>10</v>
      </c>
      <c r="G145" s="31">
        <f t="shared" si="37"/>
        <v>218.35</v>
      </c>
      <c r="H145" s="21">
        <f t="shared" si="38"/>
        <v>2183.5</v>
      </c>
      <c r="I145" s="32">
        <f t="shared" si="39"/>
        <v>2613</v>
      </c>
      <c r="J145" s="40">
        <f t="shared" si="40"/>
        <v>218.35</v>
      </c>
      <c r="K145" s="33">
        <f t="shared" si="41"/>
        <v>570548.55000000005</v>
      </c>
      <c r="L145" s="34"/>
      <c r="M145" s="165" t="s">
        <v>1174</v>
      </c>
    </row>
    <row r="146" spans="1:13" ht="17.100000000000001" customHeight="1">
      <c r="A146" s="17">
        <v>45518</v>
      </c>
      <c r="B146" s="36" t="s">
        <v>607</v>
      </c>
      <c r="C146" s="28"/>
      <c r="D146" s="29"/>
      <c r="E146" s="21"/>
      <c r="F146" s="30">
        <v>10</v>
      </c>
      <c r="G146" s="31">
        <f t="shared" si="37"/>
        <v>218.35</v>
      </c>
      <c r="H146" s="21">
        <f t="shared" si="38"/>
        <v>2183.5</v>
      </c>
      <c r="I146" s="32">
        <f t="shared" si="39"/>
        <v>2603</v>
      </c>
      <c r="J146" s="40">
        <f t="shared" si="40"/>
        <v>218.35</v>
      </c>
      <c r="K146" s="33">
        <f t="shared" si="41"/>
        <v>568365.05000000005</v>
      </c>
      <c r="L146" s="34"/>
      <c r="M146" s="165" t="s">
        <v>1176</v>
      </c>
    </row>
    <row r="147" spans="1:13" ht="17.100000000000001" customHeight="1">
      <c r="A147" s="17">
        <v>45518</v>
      </c>
      <c r="B147" s="36" t="s">
        <v>577</v>
      </c>
      <c r="C147" s="28"/>
      <c r="D147" s="29"/>
      <c r="E147" s="21"/>
      <c r="F147" s="30">
        <v>20</v>
      </c>
      <c r="G147" s="31">
        <f t="shared" si="37"/>
        <v>218.35</v>
      </c>
      <c r="H147" s="21">
        <f t="shared" si="38"/>
        <v>4367</v>
      </c>
      <c r="I147" s="32">
        <f t="shared" si="39"/>
        <v>2583</v>
      </c>
      <c r="J147" s="40">
        <f t="shared" si="40"/>
        <v>218.35</v>
      </c>
      <c r="K147" s="33">
        <f t="shared" si="41"/>
        <v>563998.05000000005</v>
      </c>
      <c r="L147" s="34"/>
      <c r="M147" s="167" t="s">
        <v>1179</v>
      </c>
    </row>
    <row r="148" spans="1:13" ht="17.100000000000001" customHeight="1">
      <c r="A148" s="17">
        <v>45519</v>
      </c>
      <c r="B148" s="36" t="s">
        <v>615</v>
      </c>
      <c r="C148" s="28"/>
      <c r="D148" s="29"/>
      <c r="E148" s="21"/>
      <c r="F148" s="30">
        <v>10</v>
      </c>
      <c r="G148" s="31">
        <f t="shared" si="37"/>
        <v>218.35</v>
      </c>
      <c r="H148" s="21">
        <f t="shared" si="38"/>
        <v>2183.5</v>
      </c>
      <c r="I148" s="32">
        <f t="shared" si="39"/>
        <v>2573</v>
      </c>
      <c r="J148" s="40">
        <f t="shared" si="40"/>
        <v>218.35</v>
      </c>
      <c r="K148" s="33">
        <f t="shared" si="41"/>
        <v>561814.55000000005</v>
      </c>
      <c r="L148" s="34"/>
      <c r="M148" s="165" t="s">
        <v>1181</v>
      </c>
    </row>
    <row r="149" spans="1:13" ht="17.100000000000001" customHeight="1">
      <c r="A149" s="17">
        <v>45519</v>
      </c>
      <c r="B149" s="36" t="s">
        <v>605</v>
      </c>
      <c r="C149" s="28"/>
      <c r="D149" s="29"/>
      <c r="E149" s="21"/>
      <c r="F149" s="30">
        <v>25</v>
      </c>
      <c r="G149" s="31">
        <f t="shared" si="37"/>
        <v>218.35</v>
      </c>
      <c r="H149" s="21">
        <f t="shared" si="38"/>
        <v>5458.75</v>
      </c>
      <c r="I149" s="32">
        <f t="shared" si="39"/>
        <v>2548</v>
      </c>
      <c r="J149" s="40">
        <f t="shared" si="40"/>
        <v>218.35</v>
      </c>
      <c r="K149" s="33">
        <f t="shared" si="41"/>
        <v>556355.80000000005</v>
      </c>
      <c r="L149" s="34"/>
      <c r="M149" s="165" t="s">
        <v>1182</v>
      </c>
    </row>
    <row r="150" spans="1:13" ht="17.100000000000001" customHeight="1">
      <c r="A150" s="17">
        <v>45520</v>
      </c>
      <c r="B150" s="36" t="s">
        <v>572</v>
      </c>
      <c r="C150" s="28"/>
      <c r="D150" s="29"/>
      <c r="E150" s="21"/>
      <c r="F150" s="30">
        <v>10</v>
      </c>
      <c r="G150" s="31">
        <f t="shared" si="37"/>
        <v>218.35</v>
      </c>
      <c r="H150" s="21">
        <f t="shared" si="38"/>
        <v>2183.5</v>
      </c>
      <c r="I150" s="32">
        <f t="shared" si="39"/>
        <v>2538</v>
      </c>
      <c r="J150" s="40">
        <f t="shared" si="40"/>
        <v>218.35</v>
      </c>
      <c r="K150" s="33">
        <f t="shared" si="41"/>
        <v>554172.30000000005</v>
      </c>
      <c r="L150" s="34"/>
      <c r="M150" s="165" t="s">
        <v>1187</v>
      </c>
    </row>
    <row r="151" spans="1:13" ht="17.100000000000001" customHeight="1">
      <c r="A151" s="17">
        <v>45520</v>
      </c>
      <c r="B151" s="36" t="s">
        <v>588</v>
      </c>
      <c r="C151" s="28"/>
      <c r="D151" s="29"/>
      <c r="E151" s="21"/>
      <c r="F151" s="30">
        <v>26</v>
      </c>
      <c r="G151" s="31">
        <f t="shared" si="37"/>
        <v>218.35</v>
      </c>
      <c r="H151" s="21">
        <f t="shared" si="38"/>
        <v>5677.0999999999995</v>
      </c>
      <c r="I151" s="32">
        <f t="shared" si="39"/>
        <v>2512</v>
      </c>
      <c r="J151" s="40">
        <f t="shared" si="40"/>
        <v>218.35</v>
      </c>
      <c r="K151" s="33">
        <f t="shared" si="41"/>
        <v>548495.19999999995</v>
      </c>
      <c r="L151" s="34"/>
      <c r="M151" s="165" t="s">
        <v>1191</v>
      </c>
    </row>
    <row r="152" spans="1:13" ht="17.100000000000001" customHeight="1">
      <c r="A152" s="17">
        <v>45523</v>
      </c>
      <c r="B152" s="36" t="s">
        <v>497</v>
      </c>
      <c r="C152" s="28"/>
      <c r="D152" s="29"/>
      <c r="E152" s="21"/>
      <c r="F152" s="30">
        <v>10</v>
      </c>
      <c r="G152" s="31">
        <f t="shared" si="37"/>
        <v>218.35</v>
      </c>
      <c r="H152" s="21">
        <f t="shared" si="38"/>
        <v>2183.5</v>
      </c>
      <c r="I152" s="32">
        <f t="shared" si="39"/>
        <v>2502</v>
      </c>
      <c r="J152" s="40">
        <f t="shared" si="40"/>
        <v>218.35</v>
      </c>
      <c r="K152" s="33">
        <f t="shared" si="41"/>
        <v>546311.69999999995</v>
      </c>
      <c r="L152" s="34"/>
      <c r="M152" s="165" t="s">
        <v>1192</v>
      </c>
    </row>
    <row r="153" spans="1:13" ht="17.100000000000001" customHeight="1">
      <c r="A153" s="17">
        <v>45523</v>
      </c>
      <c r="B153" s="36" t="s">
        <v>580</v>
      </c>
      <c r="C153" s="28"/>
      <c r="D153" s="29"/>
      <c r="E153" s="21"/>
      <c r="F153" s="30">
        <v>25</v>
      </c>
      <c r="G153" s="31">
        <f t="shared" si="37"/>
        <v>218.35</v>
      </c>
      <c r="H153" s="21">
        <f t="shared" si="38"/>
        <v>5458.75</v>
      </c>
      <c r="I153" s="32">
        <f t="shared" si="39"/>
        <v>2477</v>
      </c>
      <c r="J153" s="40">
        <f t="shared" si="40"/>
        <v>218.35</v>
      </c>
      <c r="K153" s="33">
        <f t="shared" si="41"/>
        <v>540852.94999999995</v>
      </c>
      <c r="L153" s="34"/>
      <c r="M153" s="165" t="s">
        <v>1194</v>
      </c>
    </row>
    <row r="154" spans="1:13" ht="17.100000000000001" customHeight="1">
      <c r="A154" s="17">
        <v>45523</v>
      </c>
      <c r="B154" s="36" t="s">
        <v>605</v>
      </c>
      <c r="C154" s="28"/>
      <c r="D154" s="29"/>
      <c r="E154" s="21"/>
      <c r="F154" s="30">
        <v>25</v>
      </c>
      <c r="G154" s="31">
        <f t="shared" ref="G154:G164" si="42">J153</f>
        <v>218.35</v>
      </c>
      <c r="H154" s="21">
        <f t="shared" ref="H154:H164" si="43">G154*F154</f>
        <v>5458.75</v>
      </c>
      <c r="I154" s="32">
        <f t="shared" ref="I154:I164" si="44">+I153+C154-F154</f>
        <v>2452</v>
      </c>
      <c r="J154" s="40">
        <f t="shared" ref="J154:J164" si="45">ROUND(((K153+E154)-H154)/I154,2)</f>
        <v>218.35</v>
      </c>
      <c r="K154" s="33">
        <f t="shared" ref="K154:K164" si="46">ROUND(I154*J154,2)</f>
        <v>535394.19999999995</v>
      </c>
      <c r="L154" s="34"/>
      <c r="M154" s="165" t="s">
        <v>1195</v>
      </c>
    </row>
    <row r="155" spans="1:13" ht="17.100000000000001" customHeight="1">
      <c r="A155" s="17">
        <v>45525</v>
      </c>
      <c r="B155" s="36" t="s">
        <v>607</v>
      </c>
      <c r="C155" s="28"/>
      <c r="D155" s="29"/>
      <c r="E155" s="21"/>
      <c r="F155" s="30">
        <v>25</v>
      </c>
      <c r="G155" s="31">
        <f t="shared" si="42"/>
        <v>218.35</v>
      </c>
      <c r="H155" s="21">
        <f t="shared" si="43"/>
        <v>5458.75</v>
      </c>
      <c r="I155" s="32">
        <f t="shared" si="44"/>
        <v>2427</v>
      </c>
      <c r="J155" s="40">
        <f t="shared" si="45"/>
        <v>218.35</v>
      </c>
      <c r="K155" s="33">
        <f t="shared" si="46"/>
        <v>529935.44999999995</v>
      </c>
      <c r="L155" s="34"/>
      <c r="M155" s="165" t="s">
        <v>1203</v>
      </c>
    </row>
    <row r="156" spans="1:13" ht="17.100000000000001" customHeight="1">
      <c r="A156" s="17">
        <v>45537</v>
      </c>
      <c r="B156" s="36" t="s">
        <v>605</v>
      </c>
      <c r="C156" s="28"/>
      <c r="D156" s="29"/>
      <c r="E156" s="21"/>
      <c r="F156" s="30">
        <v>10</v>
      </c>
      <c r="G156" s="31">
        <f t="shared" si="42"/>
        <v>218.35</v>
      </c>
      <c r="H156" s="21">
        <f t="shared" si="43"/>
        <v>2183.5</v>
      </c>
      <c r="I156" s="32">
        <f t="shared" si="44"/>
        <v>2417</v>
      </c>
      <c r="J156" s="40">
        <f t="shared" si="45"/>
        <v>218.35</v>
      </c>
      <c r="K156" s="33">
        <f t="shared" si="46"/>
        <v>527751.94999999995</v>
      </c>
      <c r="L156" s="34"/>
      <c r="M156" s="165" t="s">
        <v>1212</v>
      </c>
    </row>
    <row r="157" spans="1:13" ht="17.100000000000001" customHeight="1">
      <c r="A157" s="17">
        <v>45537</v>
      </c>
      <c r="B157" s="36" t="s">
        <v>566</v>
      </c>
      <c r="C157" s="28"/>
      <c r="D157" s="29"/>
      <c r="E157" s="21"/>
      <c r="F157" s="30">
        <v>15</v>
      </c>
      <c r="G157" s="31">
        <f t="shared" si="42"/>
        <v>218.35</v>
      </c>
      <c r="H157" s="21">
        <f t="shared" si="43"/>
        <v>3275.25</v>
      </c>
      <c r="I157" s="32">
        <f t="shared" si="44"/>
        <v>2402</v>
      </c>
      <c r="J157" s="40">
        <f t="shared" si="45"/>
        <v>218.35</v>
      </c>
      <c r="K157" s="33">
        <f t="shared" si="46"/>
        <v>524476.69999999995</v>
      </c>
      <c r="L157" s="34"/>
      <c r="M157" s="165" t="s">
        <v>1214</v>
      </c>
    </row>
    <row r="158" spans="1:13" ht="17.100000000000001" customHeight="1">
      <c r="A158" s="17">
        <v>45537</v>
      </c>
      <c r="B158" s="36" t="s">
        <v>580</v>
      </c>
      <c r="C158" s="28"/>
      <c r="D158" s="29"/>
      <c r="E158" s="21"/>
      <c r="F158" s="30">
        <v>10</v>
      </c>
      <c r="G158" s="31">
        <f t="shared" si="42"/>
        <v>218.35</v>
      </c>
      <c r="H158" s="21">
        <f t="shared" si="43"/>
        <v>2183.5</v>
      </c>
      <c r="I158" s="32">
        <f t="shared" si="44"/>
        <v>2392</v>
      </c>
      <c r="J158" s="40">
        <f t="shared" si="45"/>
        <v>218.35</v>
      </c>
      <c r="K158" s="33">
        <f t="shared" si="46"/>
        <v>522293.2</v>
      </c>
      <c r="L158" s="34"/>
      <c r="M158" s="165" t="s">
        <v>1215</v>
      </c>
    </row>
    <row r="159" spans="1:13" ht="17.100000000000001" customHeight="1">
      <c r="A159" s="17">
        <v>45538</v>
      </c>
      <c r="B159" s="36" t="s">
        <v>580</v>
      </c>
      <c r="C159" s="28"/>
      <c r="D159" s="29"/>
      <c r="E159" s="21"/>
      <c r="F159" s="30">
        <v>10</v>
      </c>
      <c r="G159" s="31">
        <f t="shared" si="42"/>
        <v>218.35</v>
      </c>
      <c r="H159" s="21">
        <f t="shared" si="43"/>
        <v>2183.5</v>
      </c>
      <c r="I159" s="32">
        <f t="shared" si="44"/>
        <v>2382</v>
      </c>
      <c r="J159" s="40">
        <f t="shared" si="45"/>
        <v>218.35</v>
      </c>
      <c r="K159" s="33">
        <f t="shared" si="46"/>
        <v>520109.7</v>
      </c>
      <c r="L159" s="34"/>
      <c r="M159" s="165" t="s">
        <v>1222</v>
      </c>
    </row>
    <row r="160" spans="1:13" ht="17.100000000000001" customHeight="1">
      <c r="A160" s="17">
        <v>45540</v>
      </c>
      <c r="B160" s="36" t="s">
        <v>574</v>
      </c>
      <c r="C160" s="28"/>
      <c r="D160" s="29"/>
      <c r="E160" s="21"/>
      <c r="F160" s="30">
        <v>20</v>
      </c>
      <c r="G160" s="31">
        <f t="shared" si="42"/>
        <v>218.35</v>
      </c>
      <c r="H160" s="21">
        <f t="shared" si="43"/>
        <v>4367</v>
      </c>
      <c r="I160" s="32">
        <f t="shared" si="44"/>
        <v>2362</v>
      </c>
      <c r="J160" s="40">
        <f t="shared" si="45"/>
        <v>218.35</v>
      </c>
      <c r="K160" s="33">
        <f t="shared" si="46"/>
        <v>515742.7</v>
      </c>
      <c r="L160" s="34"/>
      <c r="M160" s="165" t="s">
        <v>1224</v>
      </c>
    </row>
    <row r="161" spans="1:13">
      <c r="A161" s="17">
        <v>45538</v>
      </c>
      <c r="B161" s="36" t="s">
        <v>603</v>
      </c>
      <c r="C161" s="28"/>
      <c r="D161" s="29"/>
      <c r="E161" s="21"/>
      <c r="F161" s="30">
        <v>10</v>
      </c>
      <c r="G161" s="31">
        <f t="shared" si="42"/>
        <v>218.35</v>
      </c>
      <c r="H161" s="21">
        <f t="shared" si="43"/>
        <v>2183.5</v>
      </c>
      <c r="I161" s="32">
        <f t="shared" si="44"/>
        <v>2352</v>
      </c>
      <c r="J161" s="40">
        <f t="shared" si="45"/>
        <v>218.35</v>
      </c>
      <c r="K161" s="33">
        <f t="shared" si="46"/>
        <v>513559.2</v>
      </c>
      <c r="L161" s="34"/>
      <c r="M161" s="165" t="s">
        <v>1225</v>
      </c>
    </row>
    <row r="162" spans="1:13">
      <c r="A162" s="17">
        <v>45539</v>
      </c>
      <c r="B162" s="36" t="s">
        <v>497</v>
      </c>
      <c r="C162" s="28"/>
      <c r="D162" s="29"/>
      <c r="E162" s="21"/>
      <c r="F162" s="30">
        <v>10</v>
      </c>
      <c r="G162" s="31">
        <f t="shared" si="42"/>
        <v>218.35</v>
      </c>
      <c r="H162" s="21">
        <f t="shared" si="43"/>
        <v>2183.5</v>
      </c>
      <c r="I162" s="32">
        <f t="shared" si="44"/>
        <v>2342</v>
      </c>
      <c r="J162" s="40">
        <f t="shared" si="45"/>
        <v>218.35</v>
      </c>
      <c r="K162" s="33">
        <f t="shared" si="46"/>
        <v>511375.7</v>
      </c>
      <c r="L162" s="34"/>
      <c r="M162" s="165" t="s">
        <v>1226</v>
      </c>
    </row>
    <row r="163" spans="1:13">
      <c r="A163" s="17">
        <v>45539</v>
      </c>
      <c r="B163" s="36" t="s">
        <v>585</v>
      </c>
      <c r="C163" s="28"/>
      <c r="D163" s="29"/>
      <c r="E163" s="21"/>
      <c r="F163" s="30">
        <v>10</v>
      </c>
      <c r="G163" s="31">
        <f t="shared" si="42"/>
        <v>218.35</v>
      </c>
      <c r="H163" s="21">
        <f t="shared" si="43"/>
        <v>2183.5</v>
      </c>
      <c r="I163" s="32">
        <f t="shared" si="44"/>
        <v>2332</v>
      </c>
      <c r="J163" s="40">
        <f t="shared" si="45"/>
        <v>218.35</v>
      </c>
      <c r="K163" s="33">
        <f t="shared" si="46"/>
        <v>509192.2</v>
      </c>
      <c r="L163" s="34"/>
      <c r="M163" s="165" t="s">
        <v>1231</v>
      </c>
    </row>
    <row r="164" spans="1:13">
      <c r="A164" s="17">
        <v>45539</v>
      </c>
      <c r="B164" s="36" t="s">
        <v>577</v>
      </c>
      <c r="C164" s="28"/>
      <c r="D164" s="29"/>
      <c r="E164" s="21"/>
      <c r="F164" s="30">
        <v>37</v>
      </c>
      <c r="G164" s="31">
        <f t="shared" si="42"/>
        <v>218.35</v>
      </c>
      <c r="H164" s="21">
        <f t="shared" si="43"/>
        <v>8078.95</v>
      </c>
      <c r="I164" s="32">
        <f t="shared" si="44"/>
        <v>2295</v>
      </c>
      <c r="J164" s="40">
        <f t="shared" si="45"/>
        <v>218.35</v>
      </c>
      <c r="K164" s="33">
        <f t="shared" si="46"/>
        <v>501113.25</v>
      </c>
      <c r="L164" s="34"/>
      <c r="M164" s="165" t="s">
        <v>1233</v>
      </c>
    </row>
    <row r="165" spans="1:13">
      <c r="A165" s="17">
        <v>45540</v>
      </c>
      <c r="B165" s="36" t="s">
        <v>574</v>
      </c>
      <c r="C165" s="28"/>
      <c r="D165" s="29"/>
      <c r="E165" s="21"/>
      <c r="F165" s="30">
        <v>10</v>
      </c>
      <c r="G165" s="31">
        <f t="shared" ref="G165:G179" si="47">J164</f>
        <v>218.35</v>
      </c>
      <c r="H165" s="21">
        <f t="shared" ref="H165:H179" si="48">G165*F165</f>
        <v>2183.5</v>
      </c>
      <c r="I165" s="32">
        <f t="shared" ref="I165:I182" si="49">+I164+C165-F165</f>
        <v>2285</v>
      </c>
      <c r="J165" s="40">
        <f t="shared" ref="J165:J182" si="50">ROUND(((K164+E165)-H165)/I165,2)</f>
        <v>218.35</v>
      </c>
      <c r="K165" s="33">
        <f t="shared" ref="K165:K179" si="51">ROUND(I165*J165,2)</f>
        <v>498929.75</v>
      </c>
      <c r="L165" s="34"/>
      <c r="M165" s="165" t="s">
        <v>1234</v>
      </c>
    </row>
    <row r="166" spans="1:13">
      <c r="A166" s="17">
        <v>45544</v>
      </c>
      <c r="B166" s="36" t="s">
        <v>607</v>
      </c>
      <c r="C166" s="28"/>
      <c r="D166" s="29"/>
      <c r="E166" s="21"/>
      <c r="F166" s="30">
        <v>10</v>
      </c>
      <c r="G166" s="31">
        <f t="shared" si="47"/>
        <v>218.35</v>
      </c>
      <c r="H166" s="21">
        <f t="shared" si="48"/>
        <v>2183.5</v>
      </c>
      <c r="I166" s="32">
        <f t="shared" si="49"/>
        <v>2275</v>
      </c>
      <c r="J166" s="40">
        <f t="shared" si="50"/>
        <v>218.35</v>
      </c>
      <c r="K166" s="33">
        <f t="shared" si="51"/>
        <v>496746.25</v>
      </c>
      <c r="L166" s="34"/>
      <c r="M166" s="165" t="s">
        <v>1243</v>
      </c>
    </row>
    <row r="167" spans="1:13">
      <c r="A167" s="17">
        <v>45544</v>
      </c>
      <c r="B167" s="36" t="s">
        <v>566</v>
      </c>
      <c r="C167" s="28"/>
      <c r="D167" s="29"/>
      <c r="E167" s="21"/>
      <c r="F167" s="30">
        <v>15</v>
      </c>
      <c r="G167" s="31">
        <f t="shared" si="47"/>
        <v>218.35</v>
      </c>
      <c r="H167" s="21">
        <f t="shared" si="48"/>
        <v>3275.25</v>
      </c>
      <c r="I167" s="32">
        <f t="shared" si="49"/>
        <v>2260</v>
      </c>
      <c r="J167" s="40">
        <f t="shared" si="50"/>
        <v>218.35</v>
      </c>
      <c r="K167" s="33">
        <f t="shared" si="51"/>
        <v>493471</v>
      </c>
      <c r="L167" s="34"/>
      <c r="M167" s="165" t="s">
        <v>1244</v>
      </c>
    </row>
    <row r="168" spans="1:13">
      <c r="A168" s="17">
        <v>45544</v>
      </c>
      <c r="B168" s="36" t="s">
        <v>605</v>
      </c>
      <c r="C168" s="28"/>
      <c r="D168" s="29"/>
      <c r="E168" s="21"/>
      <c r="F168" s="30">
        <v>10</v>
      </c>
      <c r="G168" s="31">
        <f t="shared" si="47"/>
        <v>218.35</v>
      </c>
      <c r="H168" s="21">
        <f t="shared" si="48"/>
        <v>2183.5</v>
      </c>
      <c r="I168" s="32">
        <f t="shared" si="49"/>
        <v>2250</v>
      </c>
      <c r="J168" s="40">
        <f t="shared" si="50"/>
        <v>218.35</v>
      </c>
      <c r="K168" s="33">
        <f t="shared" si="51"/>
        <v>491287.5</v>
      </c>
      <c r="L168" s="34"/>
      <c r="M168" s="165" t="s">
        <v>1247</v>
      </c>
    </row>
    <row r="169" spans="1:13">
      <c r="A169" s="17">
        <v>45545</v>
      </c>
      <c r="B169" s="36" t="s">
        <v>577</v>
      </c>
      <c r="C169" s="28"/>
      <c r="D169" s="29"/>
      <c r="E169" s="21"/>
      <c r="F169" s="30">
        <v>25</v>
      </c>
      <c r="G169" s="31">
        <f t="shared" si="47"/>
        <v>218.35</v>
      </c>
      <c r="H169" s="21">
        <f t="shared" si="48"/>
        <v>5458.75</v>
      </c>
      <c r="I169" s="32">
        <f t="shared" si="49"/>
        <v>2225</v>
      </c>
      <c r="J169" s="40">
        <f t="shared" si="50"/>
        <v>218.35</v>
      </c>
      <c r="K169" s="33">
        <f t="shared" si="51"/>
        <v>485828.75</v>
      </c>
      <c r="L169" s="34"/>
      <c r="M169" s="165" t="s">
        <v>1248</v>
      </c>
    </row>
    <row r="170" spans="1:13">
      <c r="A170" s="17">
        <v>45546</v>
      </c>
      <c r="B170" s="36" t="s">
        <v>577</v>
      </c>
      <c r="C170" s="28"/>
      <c r="D170" s="29"/>
      <c r="E170" s="21"/>
      <c r="F170" s="30">
        <v>10</v>
      </c>
      <c r="G170" s="31">
        <f t="shared" si="47"/>
        <v>218.35</v>
      </c>
      <c r="H170" s="21">
        <f t="shared" si="48"/>
        <v>2183.5</v>
      </c>
      <c r="I170" s="32">
        <f t="shared" si="49"/>
        <v>2215</v>
      </c>
      <c r="J170" s="40">
        <f t="shared" si="50"/>
        <v>218.35</v>
      </c>
      <c r="K170" s="33">
        <f t="shared" si="51"/>
        <v>483645.25</v>
      </c>
      <c r="L170" s="34"/>
      <c r="M170" s="165" t="s">
        <v>1261</v>
      </c>
    </row>
    <row r="171" spans="1:13">
      <c r="A171" s="17">
        <v>45547</v>
      </c>
      <c r="B171" s="36" t="s">
        <v>577</v>
      </c>
      <c r="C171" s="28"/>
      <c r="D171" s="29"/>
      <c r="E171" s="21"/>
      <c r="F171" s="30">
        <v>15</v>
      </c>
      <c r="G171" s="31">
        <f t="shared" si="47"/>
        <v>218.35</v>
      </c>
      <c r="H171" s="21">
        <f t="shared" si="48"/>
        <v>3275.25</v>
      </c>
      <c r="I171" s="32">
        <f t="shared" si="49"/>
        <v>2200</v>
      </c>
      <c r="J171" s="40">
        <f t="shared" si="50"/>
        <v>218.35</v>
      </c>
      <c r="K171" s="33">
        <f t="shared" si="51"/>
        <v>480370</v>
      </c>
      <c r="L171" s="34"/>
      <c r="M171" s="165" t="s">
        <v>1264</v>
      </c>
    </row>
    <row r="172" spans="1:13">
      <c r="A172" s="17">
        <v>45547</v>
      </c>
      <c r="B172" s="36" t="s">
        <v>572</v>
      </c>
      <c r="C172" s="28"/>
      <c r="D172" s="29"/>
      <c r="E172" s="21"/>
      <c r="F172" s="30">
        <v>10</v>
      </c>
      <c r="G172" s="31">
        <f t="shared" si="47"/>
        <v>218.35</v>
      </c>
      <c r="H172" s="21">
        <f t="shared" si="48"/>
        <v>2183.5</v>
      </c>
      <c r="I172" s="32">
        <f t="shared" si="49"/>
        <v>2190</v>
      </c>
      <c r="J172" s="40">
        <f t="shared" si="50"/>
        <v>218.35</v>
      </c>
      <c r="K172" s="33">
        <f t="shared" si="51"/>
        <v>478186.5</v>
      </c>
      <c r="L172" s="34"/>
      <c r="M172" s="165" t="s">
        <v>1265</v>
      </c>
    </row>
    <row r="173" spans="1:13">
      <c r="A173" s="17">
        <v>45547</v>
      </c>
      <c r="B173" s="36" t="s">
        <v>605</v>
      </c>
      <c r="C173" s="28"/>
      <c r="D173" s="29"/>
      <c r="E173" s="21"/>
      <c r="F173" s="30">
        <v>10</v>
      </c>
      <c r="G173" s="31">
        <f t="shared" si="47"/>
        <v>218.35</v>
      </c>
      <c r="H173" s="21">
        <f t="shared" si="48"/>
        <v>2183.5</v>
      </c>
      <c r="I173" s="32">
        <f t="shared" si="49"/>
        <v>2180</v>
      </c>
      <c r="J173" s="40">
        <f t="shared" si="50"/>
        <v>218.35</v>
      </c>
      <c r="K173" s="33">
        <f t="shared" si="51"/>
        <v>476003</v>
      </c>
      <c r="L173" s="34"/>
      <c r="M173" s="165" t="s">
        <v>1267</v>
      </c>
    </row>
    <row r="174" spans="1:13">
      <c r="A174" s="17">
        <v>45547</v>
      </c>
      <c r="B174" s="36" t="s">
        <v>615</v>
      </c>
      <c r="C174" s="28"/>
      <c r="D174" s="29"/>
      <c r="E174" s="21"/>
      <c r="F174" s="30">
        <v>10</v>
      </c>
      <c r="G174" s="31">
        <f t="shared" si="47"/>
        <v>218.35</v>
      </c>
      <c r="H174" s="21">
        <f t="shared" si="48"/>
        <v>2183.5</v>
      </c>
      <c r="I174" s="32">
        <f t="shared" si="49"/>
        <v>2170</v>
      </c>
      <c r="J174" s="40">
        <f t="shared" si="50"/>
        <v>218.35</v>
      </c>
      <c r="K174" s="33">
        <f t="shared" si="51"/>
        <v>473819.5</v>
      </c>
      <c r="L174" s="34"/>
      <c r="M174" s="165" t="s">
        <v>1269</v>
      </c>
    </row>
    <row r="175" spans="1:13">
      <c r="A175" s="17">
        <v>45547</v>
      </c>
      <c r="B175" s="36" t="s">
        <v>591</v>
      </c>
      <c r="C175" s="28"/>
      <c r="D175" s="29"/>
      <c r="E175" s="21"/>
      <c r="F175" s="30">
        <v>10</v>
      </c>
      <c r="G175" s="31">
        <f t="shared" si="47"/>
        <v>218.35</v>
      </c>
      <c r="H175" s="21">
        <f t="shared" si="48"/>
        <v>2183.5</v>
      </c>
      <c r="I175" s="32">
        <f t="shared" si="49"/>
        <v>2160</v>
      </c>
      <c r="J175" s="40">
        <f t="shared" si="50"/>
        <v>218.35</v>
      </c>
      <c r="K175" s="33">
        <f t="shared" si="51"/>
        <v>471636</v>
      </c>
      <c r="L175" s="34"/>
      <c r="M175" s="165" t="s">
        <v>1270</v>
      </c>
    </row>
    <row r="176" spans="1:13">
      <c r="A176" s="17">
        <v>45547</v>
      </c>
      <c r="B176" s="36" t="s">
        <v>591</v>
      </c>
      <c r="C176" s="28"/>
      <c r="D176" s="29"/>
      <c r="E176" s="21"/>
      <c r="F176" s="30">
        <v>10</v>
      </c>
      <c r="G176" s="31">
        <f t="shared" si="47"/>
        <v>218.35</v>
      </c>
      <c r="H176" s="21">
        <f t="shared" si="48"/>
        <v>2183.5</v>
      </c>
      <c r="I176" s="32">
        <f t="shared" si="49"/>
        <v>2150</v>
      </c>
      <c r="J176" s="40">
        <f t="shared" si="50"/>
        <v>218.35</v>
      </c>
      <c r="K176" s="33">
        <f t="shared" si="51"/>
        <v>469452.5</v>
      </c>
      <c r="L176" s="34"/>
      <c r="M176" s="165" t="s">
        <v>1271</v>
      </c>
    </row>
    <row r="177" spans="1:13">
      <c r="A177" s="17">
        <v>45551</v>
      </c>
      <c r="B177" s="36" t="s">
        <v>580</v>
      </c>
      <c r="C177" s="28"/>
      <c r="D177" s="29"/>
      <c r="E177" s="21"/>
      <c r="F177" s="30">
        <v>5</v>
      </c>
      <c r="G177" s="31">
        <f t="shared" si="47"/>
        <v>218.35</v>
      </c>
      <c r="H177" s="21">
        <f t="shared" si="48"/>
        <v>1091.75</v>
      </c>
      <c r="I177" s="32">
        <f t="shared" si="49"/>
        <v>2145</v>
      </c>
      <c r="J177" s="40">
        <f t="shared" si="50"/>
        <v>218.35</v>
      </c>
      <c r="K177" s="33">
        <f t="shared" si="51"/>
        <v>468360.75</v>
      </c>
      <c r="L177" s="34"/>
      <c r="M177" s="165" t="s">
        <v>1272</v>
      </c>
    </row>
    <row r="178" spans="1:13">
      <c r="A178" s="17">
        <v>45551</v>
      </c>
      <c r="B178" s="36" t="s">
        <v>607</v>
      </c>
      <c r="C178" s="28"/>
      <c r="D178" s="29"/>
      <c r="E178" s="21"/>
      <c r="F178" s="30">
        <v>15</v>
      </c>
      <c r="G178" s="31">
        <f t="shared" si="47"/>
        <v>218.35</v>
      </c>
      <c r="H178" s="21">
        <f t="shared" si="48"/>
        <v>3275.25</v>
      </c>
      <c r="I178" s="32">
        <f t="shared" si="49"/>
        <v>2130</v>
      </c>
      <c r="J178" s="40">
        <f t="shared" si="50"/>
        <v>218.35</v>
      </c>
      <c r="K178" s="33">
        <f t="shared" si="51"/>
        <v>465085.5</v>
      </c>
      <c r="L178" s="34"/>
      <c r="M178" s="165" t="s">
        <v>1275</v>
      </c>
    </row>
    <row r="179" spans="1:13">
      <c r="A179" s="17">
        <v>45551</v>
      </c>
      <c r="B179" s="36" t="s">
        <v>588</v>
      </c>
      <c r="C179" s="28"/>
      <c r="D179" s="29"/>
      <c r="E179" s="21"/>
      <c r="F179" s="30">
        <v>25</v>
      </c>
      <c r="G179" s="31">
        <f t="shared" si="47"/>
        <v>218.35</v>
      </c>
      <c r="H179" s="21">
        <f t="shared" si="48"/>
        <v>5458.75</v>
      </c>
      <c r="I179" s="32">
        <f t="shared" si="49"/>
        <v>2105</v>
      </c>
      <c r="J179" s="40">
        <f t="shared" si="50"/>
        <v>218.35</v>
      </c>
      <c r="K179" s="33">
        <f t="shared" si="51"/>
        <v>459626.75</v>
      </c>
      <c r="L179" s="34"/>
      <c r="M179" s="165" t="s">
        <v>1277</v>
      </c>
    </row>
    <row r="180" spans="1:13">
      <c r="A180" s="17">
        <v>45551</v>
      </c>
      <c r="B180" s="36" t="s">
        <v>591</v>
      </c>
      <c r="C180" s="28"/>
      <c r="D180" s="29"/>
      <c r="E180" s="21"/>
      <c r="F180" s="30">
        <v>10</v>
      </c>
      <c r="G180" s="31">
        <f t="shared" ref="G180:G186" si="52">J179</f>
        <v>218.35</v>
      </c>
      <c r="H180" s="21">
        <f t="shared" ref="H180:H186" si="53">G180*F180</f>
        <v>2183.5</v>
      </c>
      <c r="I180" s="32">
        <f t="shared" si="49"/>
        <v>2095</v>
      </c>
      <c r="J180" s="40">
        <f t="shared" si="50"/>
        <v>218.35</v>
      </c>
      <c r="K180" s="33">
        <f t="shared" ref="K180:K186" si="54">ROUND(I180*J180,2)</f>
        <v>457443.25</v>
      </c>
      <c r="L180" s="34"/>
      <c r="M180" s="165" t="s">
        <v>1278</v>
      </c>
    </row>
    <row r="181" spans="1:13">
      <c r="A181" s="17">
        <v>45552</v>
      </c>
      <c r="B181" s="36" t="s">
        <v>588</v>
      </c>
      <c r="C181" s="28"/>
      <c r="D181" s="29"/>
      <c r="E181" s="21"/>
      <c r="F181" s="30">
        <v>25</v>
      </c>
      <c r="G181" s="31">
        <f t="shared" si="52"/>
        <v>218.35</v>
      </c>
      <c r="H181" s="21">
        <f t="shared" si="53"/>
        <v>5458.75</v>
      </c>
      <c r="I181" s="32">
        <f t="shared" si="49"/>
        <v>2070</v>
      </c>
      <c r="J181" s="40">
        <f t="shared" si="50"/>
        <v>218.35</v>
      </c>
      <c r="K181" s="33">
        <f t="shared" si="54"/>
        <v>451984.5</v>
      </c>
      <c r="L181" s="34"/>
      <c r="M181" s="165" t="s">
        <v>1280</v>
      </c>
    </row>
    <row r="182" spans="1:13">
      <c r="A182" s="17">
        <v>45552</v>
      </c>
      <c r="B182" s="36" t="s">
        <v>588</v>
      </c>
      <c r="C182" s="28"/>
      <c r="D182" s="29"/>
      <c r="E182" s="21"/>
      <c r="F182" s="30">
        <v>10</v>
      </c>
      <c r="G182" s="31">
        <f t="shared" si="52"/>
        <v>218.35</v>
      </c>
      <c r="H182" s="21">
        <f t="shared" si="53"/>
        <v>2183.5</v>
      </c>
      <c r="I182" s="32">
        <f t="shared" si="49"/>
        <v>2060</v>
      </c>
      <c r="J182" s="40">
        <f t="shared" si="50"/>
        <v>218.35</v>
      </c>
      <c r="K182" s="33">
        <f t="shared" si="54"/>
        <v>449801</v>
      </c>
      <c r="L182" s="34"/>
      <c r="M182" s="165" t="s">
        <v>1281</v>
      </c>
    </row>
    <row r="183" spans="1:13">
      <c r="A183" s="17">
        <v>45553</v>
      </c>
      <c r="B183" s="36" t="s">
        <v>585</v>
      </c>
      <c r="C183" s="28"/>
      <c r="D183" s="29"/>
      <c r="E183" s="21"/>
      <c r="F183" s="30">
        <v>10</v>
      </c>
      <c r="G183" s="31">
        <f>J182</f>
        <v>218.35</v>
      </c>
      <c r="H183" s="21">
        <f t="shared" si="53"/>
        <v>2183.5</v>
      </c>
      <c r="I183" s="32">
        <f t="shared" ref="I183:I214" si="55">+I182+C183-F183</f>
        <v>2050</v>
      </c>
      <c r="J183" s="40">
        <f t="shared" ref="J183:J214" si="56">ROUND(((K182+E183)-H183)/I183,2)</f>
        <v>218.35</v>
      </c>
      <c r="K183" s="33">
        <f t="shared" si="54"/>
        <v>447617.5</v>
      </c>
      <c r="L183" s="34"/>
      <c r="M183" s="165" t="s">
        <v>1290</v>
      </c>
    </row>
    <row r="184" spans="1:13">
      <c r="A184" s="17">
        <v>45553</v>
      </c>
      <c r="B184" s="36" t="s">
        <v>585</v>
      </c>
      <c r="C184" s="28"/>
      <c r="D184" s="29"/>
      <c r="E184" s="21"/>
      <c r="F184" s="30">
        <v>20</v>
      </c>
      <c r="G184" s="31">
        <f>J183</f>
        <v>218.35</v>
      </c>
      <c r="H184" s="21">
        <f>G184*F184</f>
        <v>4367</v>
      </c>
      <c r="I184" s="32">
        <f t="shared" si="55"/>
        <v>2030</v>
      </c>
      <c r="J184" s="40">
        <f t="shared" si="56"/>
        <v>218.35</v>
      </c>
      <c r="K184" s="33">
        <f>ROUND(I184*J184,2)</f>
        <v>443250.5</v>
      </c>
      <c r="L184" s="34"/>
      <c r="M184" s="165" t="s">
        <v>1291</v>
      </c>
    </row>
    <row r="185" spans="1:13">
      <c r="A185" s="17">
        <v>45553</v>
      </c>
      <c r="B185" s="36" t="s">
        <v>607</v>
      </c>
      <c r="C185" s="28"/>
      <c r="D185" s="29"/>
      <c r="E185" s="21"/>
      <c r="F185" s="30">
        <v>20</v>
      </c>
      <c r="G185" s="31">
        <f>J184</f>
        <v>218.35</v>
      </c>
      <c r="H185" s="21">
        <f>G185*F185</f>
        <v>4367</v>
      </c>
      <c r="I185" s="32">
        <f t="shared" si="55"/>
        <v>2010</v>
      </c>
      <c r="J185" s="40">
        <f t="shared" si="56"/>
        <v>218.35</v>
      </c>
      <c r="K185" s="33">
        <f>ROUND(I185*J185,2)</f>
        <v>438883.5</v>
      </c>
      <c r="L185" s="34"/>
      <c r="M185" s="165" t="s">
        <v>1293</v>
      </c>
    </row>
    <row r="186" spans="1:13">
      <c r="A186" s="17">
        <v>45554</v>
      </c>
      <c r="B186" s="36" t="s">
        <v>497</v>
      </c>
      <c r="C186" s="28"/>
      <c r="D186" s="29"/>
      <c r="E186" s="21"/>
      <c r="F186" s="30">
        <v>5</v>
      </c>
      <c r="G186" s="31">
        <f t="shared" si="52"/>
        <v>218.35</v>
      </c>
      <c r="H186" s="21">
        <f t="shared" si="53"/>
        <v>1091.75</v>
      </c>
      <c r="I186" s="32">
        <f t="shared" si="55"/>
        <v>2005</v>
      </c>
      <c r="J186" s="40">
        <f t="shared" si="56"/>
        <v>218.35</v>
      </c>
      <c r="K186" s="33">
        <f t="shared" si="54"/>
        <v>437791.75</v>
      </c>
      <c r="L186" s="34"/>
      <c r="M186" s="165" t="s">
        <v>1298</v>
      </c>
    </row>
    <row r="187" spans="1:13">
      <c r="A187" s="17">
        <v>45554</v>
      </c>
      <c r="B187" s="36" t="s">
        <v>580</v>
      </c>
      <c r="C187" s="28"/>
      <c r="D187" s="29"/>
      <c r="E187" s="21"/>
      <c r="F187" s="30">
        <v>10</v>
      </c>
      <c r="G187" s="31">
        <f t="shared" ref="G187:G194" si="57">J186</f>
        <v>218.35</v>
      </c>
      <c r="H187" s="21">
        <f t="shared" ref="H187:H194" si="58">G187*F187</f>
        <v>2183.5</v>
      </c>
      <c r="I187" s="32">
        <f t="shared" si="55"/>
        <v>1995</v>
      </c>
      <c r="J187" s="40">
        <f t="shared" si="56"/>
        <v>218.35</v>
      </c>
      <c r="K187" s="33">
        <f t="shared" ref="K187:K194" si="59">ROUND(I187*J187,2)</f>
        <v>435608.25</v>
      </c>
      <c r="L187" s="34"/>
      <c r="M187" s="165" t="s">
        <v>1300</v>
      </c>
    </row>
    <row r="188" spans="1:13">
      <c r="A188" s="17">
        <v>45554</v>
      </c>
      <c r="B188" s="128" t="s">
        <v>570</v>
      </c>
      <c r="C188" s="28"/>
      <c r="D188" s="29"/>
      <c r="E188" s="21"/>
      <c r="F188" s="30">
        <v>10</v>
      </c>
      <c r="G188" s="31">
        <f t="shared" si="57"/>
        <v>218.35</v>
      </c>
      <c r="H188" s="21">
        <f t="shared" si="58"/>
        <v>2183.5</v>
      </c>
      <c r="I188" s="32">
        <f t="shared" si="55"/>
        <v>1985</v>
      </c>
      <c r="J188" s="40">
        <f t="shared" si="56"/>
        <v>218.35</v>
      </c>
      <c r="K188" s="33">
        <f t="shared" si="59"/>
        <v>433424.75</v>
      </c>
      <c r="L188" s="34"/>
      <c r="M188" s="165" t="s">
        <v>1303</v>
      </c>
    </row>
    <row r="189" spans="1:13">
      <c r="A189" s="17">
        <v>45566</v>
      </c>
      <c r="B189" s="36" t="s">
        <v>605</v>
      </c>
      <c r="C189" s="28"/>
      <c r="D189" s="29"/>
      <c r="E189" s="21"/>
      <c r="F189" s="30">
        <v>10</v>
      </c>
      <c r="G189" s="31">
        <f t="shared" si="57"/>
        <v>218.35</v>
      </c>
      <c r="H189" s="21">
        <f t="shared" si="58"/>
        <v>2183.5</v>
      </c>
      <c r="I189" s="32">
        <f t="shared" si="55"/>
        <v>1975</v>
      </c>
      <c r="J189" s="40">
        <f t="shared" si="56"/>
        <v>218.35</v>
      </c>
      <c r="K189" s="33">
        <f t="shared" si="59"/>
        <v>431241.25</v>
      </c>
      <c r="L189" s="34"/>
      <c r="M189" s="165" t="s">
        <v>1309</v>
      </c>
    </row>
    <row r="190" spans="1:13">
      <c r="A190" s="17">
        <v>45566</v>
      </c>
      <c r="B190" s="36" t="s">
        <v>583</v>
      </c>
      <c r="C190" s="28"/>
      <c r="D190" s="29"/>
      <c r="E190" s="21"/>
      <c r="F190" s="30">
        <v>10</v>
      </c>
      <c r="G190" s="31">
        <f t="shared" si="57"/>
        <v>218.35</v>
      </c>
      <c r="H190" s="21">
        <f t="shared" si="58"/>
        <v>2183.5</v>
      </c>
      <c r="I190" s="32">
        <f t="shared" si="55"/>
        <v>1965</v>
      </c>
      <c r="J190" s="40">
        <f t="shared" si="56"/>
        <v>218.35</v>
      </c>
      <c r="K190" s="33">
        <f t="shared" si="59"/>
        <v>429057.75</v>
      </c>
      <c r="L190" s="34"/>
      <c r="M190" s="165" t="s">
        <v>1312</v>
      </c>
    </row>
    <row r="191" spans="1:13">
      <c r="A191" s="17">
        <v>45566</v>
      </c>
      <c r="B191" s="36" t="s">
        <v>497</v>
      </c>
      <c r="C191" s="28"/>
      <c r="D191" s="29"/>
      <c r="E191" s="21"/>
      <c r="F191" s="30">
        <v>5</v>
      </c>
      <c r="G191" s="31">
        <f t="shared" si="57"/>
        <v>218.35</v>
      </c>
      <c r="H191" s="21">
        <f t="shared" si="58"/>
        <v>1091.75</v>
      </c>
      <c r="I191" s="32">
        <f t="shared" si="55"/>
        <v>1960</v>
      </c>
      <c r="J191" s="40">
        <f t="shared" si="56"/>
        <v>218.35</v>
      </c>
      <c r="K191" s="33">
        <f t="shared" si="59"/>
        <v>427966</v>
      </c>
      <c r="L191" s="34"/>
      <c r="M191" s="165" t="s">
        <v>1313</v>
      </c>
    </row>
    <row r="192" spans="1:13">
      <c r="A192" s="17">
        <v>45567</v>
      </c>
      <c r="B192" s="36" t="s">
        <v>583</v>
      </c>
      <c r="C192" s="28"/>
      <c r="D192" s="29"/>
      <c r="E192" s="21"/>
      <c r="F192" s="30">
        <v>10</v>
      </c>
      <c r="G192" s="31">
        <f t="shared" si="57"/>
        <v>218.35</v>
      </c>
      <c r="H192" s="21">
        <f t="shared" si="58"/>
        <v>2183.5</v>
      </c>
      <c r="I192" s="32">
        <f t="shared" si="55"/>
        <v>1950</v>
      </c>
      <c r="J192" s="40">
        <f t="shared" si="56"/>
        <v>218.35</v>
      </c>
      <c r="K192" s="33">
        <f t="shared" si="59"/>
        <v>425782.5</v>
      </c>
      <c r="L192" s="34"/>
      <c r="M192" s="165" t="s">
        <v>1315</v>
      </c>
    </row>
    <row r="193" spans="1:13">
      <c r="A193" s="17">
        <v>45567</v>
      </c>
      <c r="B193" s="36" t="s">
        <v>585</v>
      </c>
      <c r="C193" s="28"/>
      <c r="D193" s="29"/>
      <c r="E193" s="21"/>
      <c r="F193" s="30">
        <v>10</v>
      </c>
      <c r="G193" s="31">
        <f t="shared" si="57"/>
        <v>218.35</v>
      </c>
      <c r="H193" s="21">
        <f t="shared" si="58"/>
        <v>2183.5</v>
      </c>
      <c r="I193" s="32">
        <f t="shared" si="55"/>
        <v>1940</v>
      </c>
      <c r="J193" s="40">
        <f t="shared" si="56"/>
        <v>218.35</v>
      </c>
      <c r="K193" s="33">
        <f t="shared" si="59"/>
        <v>423599</v>
      </c>
      <c r="L193" s="34"/>
      <c r="M193" s="165" t="s">
        <v>1316</v>
      </c>
    </row>
    <row r="194" spans="1:13">
      <c r="A194" s="17">
        <v>45568</v>
      </c>
      <c r="B194" s="36" t="s">
        <v>574</v>
      </c>
      <c r="C194" s="28"/>
      <c r="D194" s="29"/>
      <c r="E194" s="21"/>
      <c r="F194" s="30">
        <v>15</v>
      </c>
      <c r="G194" s="31">
        <f t="shared" si="57"/>
        <v>218.35</v>
      </c>
      <c r="H194" s="21">
        <f t="shared" si="58"/>
        <v>3275.25</v>
      </c>
      <c r="I194" s="32">
        <f t="shared" si="55"/>
        <v>1925</v>
      </c>
      <c r="J194" s="40">
        <f t="shared" si="56"/>
        <v>218.35</v>
      </c>
      <c r="K194" s="33">
        <f t="shared" si="59"/>
        <v>420323.75</v>
      </c>
      <c r="L194" s="34"/>
      <c r="M194" s="165" t="s">
        <v>1322</v>
      </c>
    </row>
    <row r="195" spans="1:13">
      <c r="A195" s="17">
        <v>45568</v>
      </c>
      <c r="B195" s="36" t="s">
        <v>591</v>
      </c>
      <c r="C195" s="28"/>
      <c r="D195" s="29"/>
      <c r="E195" s="21"/>
      <c r="F195" s="30">
        <v>10</v>
      </c>
      <c r="G195" s="31">
        <f>J194</f>
        <v>218.35</v>
      </c>
      <c r="H195" s="21">
        <f t="shared" ref="H195:H234" si="60">G195*F195</f>
        <v>2183.5</v>
      </c>
      <c r="I195" s="32">
        <f t="shared" si="55"/>
        <v>1915</v>
      </c>
      <c r="J195" s="40">
        <f t="shared" si="56"/>
        <v>218.35</v>
      </c>
      <c r="K195" s="33">
        <f t="shared" ref="K195:K234" si="61">ROUND(I195*J195,2)</f>
        <v>418140.25</v>
      </c>
      <c r="L195" s="34"/>
      <c r="M195" s="165" t="s">
        <v>1324</v>
      </c>
    </row>
    <row r="196" spans="1:13">
      <c r="A196" s="17">
        <v>45568</v>
      </c>
      <c r="B196" s="36" t="s">
        <v>566</v>
      </c>
      <c r="C196" s="28"/>
      <c r="D196" s="29"/>
      <c r="E196" s="21"/>
      <c r="F196" s="30">
        <v>10</v>
      </c>
      <c r="G196" s="31">
        <f>J195</f>
        <v>218.35</v>
      </c>
      <c r="H196" s="21">
        <f t="shared" si="60"/>
        <v>2183.5</v>
      </c>
      <c r="I196" s="32">
        <f t="shared" si="55"/>
        <v>1905</v>
      </c>
      <c r="J196" s="40">
        <f t="shared" si="56"/>
        <v>218.35</v>
      </c>
      <c r="K196" s="33">
        <f t="shared" si="61"/>
        <v>415956.75</v>
      </c>
      <c r="L196" s="34"/>
      <c r="M196" s="165" t="s">
        <v>1328</v>
      </c>
    </row>
    <row r="197" spans="1:13">
      <c r="A197" s="17">
        <v>45568</v>
      </c>
      <c r="B197" s="36" t="s">
        <v>607</v>
      </c>
      <c r="C197" s="28"/>
      <c r="D197" s="29"/>
      <c r="E197" s="21"/>
      <c r="F197" s="30">
        <v>15</v>
      </c>
      <c r="G197" s="31">
        <f>J196</f>
        <v>218.35</v>
      </c>
      <c r="H197" s="21">
        <f t="shared" si="60"/>
        <v>3275.25</v>
      </c>
      <c r="I197" s="32">
        <f t="shared" si="55"/>
        <v>1890</v>
      </c>
      <c r="J197" s="40">
        <f t="shared" si="56"/>
        <v>218.35</v>
      </c>
      <c r="K197" s="33">
        <f t="shared" si="61"/>
        <v>412681.5</v>
      </c>
      <c r="L197" s="34"/>
      <c r="M197" s="165" t="s">
        <v>1329</v>
      </c>
    </row>
    <row r="198" spans="1:13">
      <c r="A198" s="17">
        <v>45568</v>
      </c>
      <c r="B198" s="36" t="s">
        <v>580</v>
      </c>
      <c r="C198" s="28"/>
      <c r="D198" s="29"/>
      <c r="E198" s="21"/>
      <c r="F198" s="30">
        <v>15</v>
      </c>
      <c r="G198" s="31">
        <f>J197</f>
        <v>218.35</v>
      </c>
      <c r="H198" s="21">
        <f t="shared" si="60"/>
        <v>3275.25</v>
      </c>
      <c r="I198" s="32">
        <f t="shared" si="55"/>
        <v>1875</v>
      </c>
      <c r="J198" s="40">
        <f t="shared" si="56"/>
        <v>218.35</v>
      </c>
      <c r="K198" s="33">
        <f t="shared" si="61"/>
        <v>409406.25</v>
      </c>
      <c r="L198" s="34"/>
      <c r="M198" s="165" t="s">
        <v>1330</v>
      </c>
    </row>
    <row r="199" spans="1:13">
      <c r="A199" s="17">
        <v>45569</v>
      </c>
      <c r="B199" s="36" t="s">
        <v>605</v>
      </c>
      <c r="C199" s="28"/>
      <c r="D199" s="29"/>
      <c r="E199" s="21"/>
      <c r="F199" s="30">
        <v>10</v>
      </c>
      <c r="G199" s="31">
        <f>J198</f>
        <v>218.35</v>
      </c>
      <c r="H199" s="21">
        <f t="shared" si="60"/>
        <v>2183.5</v>
      </c>
      <c r="I199" s="32">
        <f t="shared" si="55"/>
        <v>1865</v>
      </c>
      <c r="J199" s="40">
        <f t="shared" si="56"/>
        <v>218.35</v>
      </c>
      <c r="K199" s="33">
        <f t="shared" si="61"/>
        <v>407222.75</v>
      </c>
      <c r="L199" s="34"/>
      <c r="M199" s="165" t="s">
        <v>1334</v>
      </c>
    </row>
    <row r="200" spans="1:13" ht="14.25" customHeight="1">
      <c r="A200" s="17">
        <v>45569</v>
      </c>
      <c r="B200" s="36" t="s">
        <v>566</v>
      </c>
      <c r="C200" s="28"/>
      <c r="D200" s="29"/>
      <c r="E200" s="21"/>
      <c r="F200" s="30">
        <v>10</v>
      </c>
      <c r="G200" s="31">
        <f t="shared" ref="G200:G205" si="62">J199</f>
        <v>218.35</v>
      </c>
      <c r="H200" s="21">
        <f t="shared" si="60"/>
        <v>2183.5</v>
      </c>
      <c r="I200" s="32">
        <f t="shared" si="55"/>
        <v>1855</v>
      </c>
      <c r="J200" s="40">
        <f t="shared" si="56"/>
        <v>218.35</v>
      </c>
      <c r="K200" s="33">
        <f t="shared" si="61"/>
        <v>405039.25</v>
      </c>
      <c r="L200" s="34"/>
      <c r="M200" s="165" t="s">
        <v>1336</v>
      </c>
    </row>
    <row r="201" spans="1:13">
      <c r="A201" s="17">
        <v>45569</v>
      </c>
      <c r="B201" s="36" t="s">
        <v>607</v>
      </c>
      <c r="C201" s="28"/>
      <c r="D201" s="29"/>
      <c r="E201" s="21"/>
      <c r="F201" s="30">
        <v>15</v>
      </c>
      <c r="G201" s="31">
        <f t="shared" si="62"/>
        <v>218.35</v>
      </c>
      <c r="H201" s="21">
        <f t="shared" si="60"/>
        <v>3275.25</v>
      </c>
      <c r="I201" s="32">
        <f t="shared" si="55"/>
        <v>1840</v>
      </c>
      <c r="J201" s="40">
        <f t="shared" si="56"/>
        <v>218.35</v>
      </c>
      <c r="K201" s="33">
        <f t="shared" si="61"/>
        <v>401764</v>
      </c>
      <c r="L201" s="34"/>
      <c r="M201" s="165" t="s">
        <v>1339</v>
      </c>
    </row>
    <row r="202" spans="1:13">
      <c r="A202" s="17">
        <v>45572</v>
      </c>
      <c r="B202" s="36" t="s">
        <v>585</v>
      </c>
      <c r="C202" s="28"/>
      <c r="D202" s="29"/>
      <c r="E202" s="21"/>
      <c r="F202" s="30">
        <v>10</v>
      </c>
      <c r="G202" s="31">
        <f t="shared" si="62"/>
        <v>218.35</v>
      </c>
      <c r="H202" s="21">
        <f t="shared" si="60"/>
        <v>2183.5</v>
      </c>
      <c r="I202" s="32">
        <f t="shared" si="55"/>
        <v>1830</v>
      </c>
      <c r="J202" s="40">
        <f t="shared" si="56"/>
        <v>218.35</v>
      </c>
      <c r="K202" s="33">
        <f t="shared" si="61"/>
        <v>399580.5</v>
      </c>
      <c r="L202" s="34"/>
      <c r="M202" s="165" t="s">
        <v>1341</v>
      </c>
    </row>
    <row r="203" spans="1:13">
      <c r="A203" s="17">
        <v>45572</v>
      </c>
      <c r="B203" s="36" t="s">
        <v>566</v>
      </c>
      <c r="C203" s="28"/>
      <c r="D203" s="29"/>
      <c r="E203" s="21"/>
      <c r="F203" s="30">
        <v>20</v>
      </c>
      <c r="G203" s="31">
        <f t="shared" si="62"/>
        <v>218.35</v>
      </c>
      <c r="H203" s="21">
        <f t="shared" si="60"/>
        <v>4367</v>
      </c>
      <c r="I203" s="32">
        <f t="shared" si="55"/>
        <v>1810</v>
      </c>
      <c r="J203" s="40">
        <f t="shared" si="56"/>
        <v>218.35</v>
      </c>
      <c r="K203" s="33">
        <f t="shared" si="61"/>
        <v>395213.5</v>
      </c>
      <c r="L203" s="34"/>
      <c r="M203" s="165" t="s">
        <v>1342</v>
      </c>
    </row>
    <row r="204" spans="1:13" ht="14.25" customHeight="1">
      <c r="A204" s="17">
        <v>45572</v>
      </c>
      <c r="B204" s="36" t="s">
        <v>580</v>
      </c>
      <c r="C204" s="28"/>
      <c r="D204" s="29"/>
      <c r="E204" s="21"/>
      <c r="F204" s="30">
        <v>10</v>
      </c>
      <c r="G204" s="31">
        <f t="shared" si="62"/>
        <v>218.35</v>
      </c>
      <c r="H204" s="21">
        <f t="shared" si="60"/>
        <v>2183.5</v>
      </c>
      <c r="I204" s="32">
        <f t="shared" si="55"/>
        <v>1800</v>
      </c>
      <c r="J204" s="40">
        <f t="shared" si="56"/>
        <v>218.35</v>
      </c>
      <c r="K204" s="33">
        <f t="shared" si="61"/>
        <v>393030</v>
      </c>
      <c r="L204" s="34"/>
      <c r="M204" s="165" t="s">
        <v>1343</v>
      </c>
    </row>
    <row r="205" spans="1:13">
      <c r="A205" s="17">
        <v>45572</v>
      </c>
      <c r="B205" s="36" t="s">
        <v>591</v>
      </c>
      <c r="C205" s="28"/>
      <c r="D205" s="29"/>
      <c r="E205" s="21"/>
      <c r="F205" s="30">
        <v>15</v>
      </c>
      <c r="G205" s="31">
        <f t="shared" si="62"/>
        <v>218.35</v>
      </c>
      <c r="H205" s="21">
        <f t="shared" si="60"/>
        <v>3275.25</v>
      </c>
      <c r="I205" s="32">
        <f t="shared" si="55"/>
        <v>1785</v>
      </c>
      <c r="J205" s="40">
        <f t="shared" si="56"/>
        <v>218.35</v>
      </c>
      <c r="K205" s="33">
        <f t="shared" si="61"/>
        <v>389754.75</v>
      </c>
      <c r="L205" s="34"/>
      <c r="M205" s="165" t="s">
        <v>1344</v>
      </c>
    </row>
    <row r="206" spans="1:13">
      <c r="A206" s="17">
        <v>45573</v>
      </c>
      <c r="B206" s="36" t="s">
        <v>572</v>
      </c>
      <c r="C206" s="28"/>
      <c r="D206" s="29"/>
      <c r="E206" s="21"/>
      <c r="F206" s="30">
        <v>15</v>
      </c>
      <c r="G206" s="31">
        <f t="shared" ref="G206:G214" si="63">J205</f>
        <v>218.35</v>
      </c>
      <c r="H206" s="21">
        <f t="shared" si="60"/>
        <v>3275.25</v>
      </c>
      <c r="I206" s="32">
        <f t="shared" si="55"/>
        <v>1770</v>
      </c>
      <c r="J206" s="40">
        <f t="shared" si="56"/>
        <v>218.35</v>
      </c>
      <c r="K206" s="33">
        <f t="shared" si="61"/>
        <v>386479.5</v>
      </c>
      <c r="L206" s="34"/>
      <c r="M206" s="165" t="s">
        <v>1350</v>
      </c>
    </row>
    <row r="207" spans="1:13">
      <c r="A207" s="17">
        <v>45573</v>
      </c>
      <c r="B207" s="36" t="s">
        <v>591</v>
      </c>
      <c r="C207" s="28"/>
      <c r="D207" s="29"/>
      <c r="E207" s="21"/>
      <c r="F207" s="30">
        <v>10</v>
      </c>
      <c r="G207" s="31">
        <f t="shared" si="63"/>
        <v>218.35</v>
      </c>
      <c r="H207" s="21">
        <f t="shared" si="60"/>
        <v>2183.5</v>
      </c>
      <c r="I207" s="32">
        <f t="shared" si="55"/>
        <v>1760</v>
      </c>
      <c r="J207" s="40">
        <f t="shared" si="56"/>
        <v>218.35</v>
      </c>
      <c r="K207" s="33">
        <f t="shared" si="61"/>
        <v>384296</v>
      </c>
      <c r="L207" s="34"/>
      <c r="M207" s="165" t="s">
        <v>1354</v>
      </c>
    </row>
    <row r="208" spans="1:13">
      <c r="A208" s="17">
        <v>45574</v>
      </c>
      <c r="B208" s="36" t="s">
        <v>570</v>
      </c>
      <c r="C208" s="28"/>
      <c r="D208" s="29"/>
      <c r="E208" s="21"/>
      <c r="F208" s="30">
        <v>10</v>
      </c>
      <c r="G208" s="31">
        <f t="shared" si="63"/>
        <v>218.35</v>
      </c>
      <c r="H208" s="21">
        <f t="shared" si="60"/>
        <v>2183.5</v>
      </c>
      <c r="I208" s="32">
        <f t="shared" si="55"/>
        <v>1750</v>
      </c>
      <c r="J208" s="40">
        <f t="shared" si="56"/>
        <v>218.35</v>
      </c>
      <c r="K208" s="33">
        <f t="shared" si="61"/>
        <v>382112.5</v>
      </c>
      <c r="L208" s="34"/>
      <c r="M208" s="165" t="s">
        <v>1357</v>
      </c>
    </row>
    <row r="209" spans="1:13">
      <c r="A209" s="17">
        <v>45574</v>
      </c>
      <c r="B209" s="36" t="s">
        <v>585</v>
      </c>
      <c r="C209" s="28"/>
      <c r="D209" s="29"/>
      <c r="E209" s="21"/>
      <c r="F209" s="30">
        <v>15</v>
      </c>
      <c r="G209" s="31">
        <f t="shared" si="63"/>
        <v>218.35</v>
      </c>
      <c r="H209" s="21">
        <f t="shared" si="60"/>
        <v>3275.25</v>
      </c>
      <c r="I209" s="32">
        <f t="shared" si="55"/>
        <v>1735</v>
      </c>
      <c r="J209" s="40">
        <f t="shared" si="56"/>
        <v>218.35</v>
      </c>
      <c r="K209" s="33">
        <f t="shared" si="61"/>
        <v>378837.25</v>
      </c>
      <c r="L209" s="34"/>
      <c r="M209" s="165" t="s">
        <v>1362</v>
      </c>
    </row>
    <row r="210" spans="1:13">
      <c r="A210" s="17">
        <v>45574</v>
      </c>
      <c r="B210" s="36" t="s">
        <v>574</v>
      </c>
      <c r="C210" s="28"/>
      <c r="D210" s="29"/>
      <c r="E210" s="21"/>
      <c r="F210" s="30">
        <v>20</v>
      </c>
      <c r="G210" s="31">
        <f t="shared" si="63"/>
        <v>218.35</v>
      </c>
      <c r="H210" s="21">
        <f t="shared" si="60"/>
        <v>4367</v>
      </c>
      <c r="I210" s="32">
        <f t="shared" si="55"/>
        <v>1715</v>
      </c>
      <c r="J210" s="40">
        <f t="shared" si="56"/>
        <v>218.35</v>
      </c>
      <c r="K210" s="33">
        <f t="shared" si="61"/>
        <v>374470.25</v>
      </c>
      <c r="L210" s="34"/>
      <c r="M210" s="165" t="s">
        <v>1364</v>
      </c>
    </row>
    <row r="211" spans="1:13">
      <c r="A211" s="17">
        <v>45575</v>
      </c>
      <c r="B211" s="36" t="s">
        <v>607</v>
      </c>
      <c r="C211" s="28"/>
      <c r="D211" s="29"/>
      <c r="E211" s="21"/>
      <c r="F211" s="30">
        <v>10</v>
      </c>
      <c r="G211" s="31">
        <f t="shared" si="63"/>
        <v>218.35</v>
      </c>
      <c r="H211" s="21">
        <f t="shared" si="60"/>
        <v>2183.5</v>
      </c>
      <c r="I211" s="32">
        <f t="shared" si="55"/>
        <v>1705</v>
      </c>
      <c r="J211" s="40">
        <f t="shared" si="56"/>
        <v>218.35</v>
      </c>
      <c r="K211" s="33">
        <f t="shared" si="61"/>
        <v>372286.75</v>
      </c>
      <c r="L211" s="34"/>
      <c r="M211" s="165" t="s">
        <v>1371</v>
      </c>
    </row>
    <row r="212" spans="1:13">
      <c r="A212" s="17">
        <v>45575</v>
      </c>
      <c r="B212" s="36" t="s">
        <v>577</v>
      </c>
      <c r="C212" s="28"/>
      <c r="D212" s="29"/>
      <c r="E212" s="21"/>
      <c r="F212" s="30">
        <v>25</v>
      </c>
      <c r="G212" s="31">
        <f t="shared" si="63"/>
        <v>218.35</v>
      </c>
      <c r="H212" s="21">
        <f t="shared" si="60"/>
        <v>5458.75</v>
      </c>
      <c r="I212" s="32">
        <f t="shared" si="55"/>
        <v>1680</v>
      </c>
      <c r="J212" s="40">
        <f t="shared" si="56"/>
        <v>218.35</v>
      </c>
      <c r="K212" s="33">
        <f t="shared" si="61"/>
        <v>366828</v>
      </c>
      <c r="L212" s="34"/>
      <c r="M212" s="165" t="s">
        <v>1372</v>
      </c>
    </row>
    <row r="213" spans="1:13">
      <c r="A213" s="17">
        <v>45579</v>
      </c>
      <c r="B213" s="36" t="s">
        <v>580</v>
      </c>
      <c r="C213" s="28"/>
      <c r="D213" s="29"/>
      <c r="E213" s="21"/>
      <c r="F213" s="30">
        <v>10</v>
      </c>
      <c r="G213" s="31">
        <f t="shared" si="63"/>
        <v>218.35</v>
      </c>
      <c r="H213" s="21">
        <f t="shared" si="60"/>
        <v>2183.5</v>
      </c>
      <c r="I213" s="32">
        <f t="shared" si="55"/>
        <v>1670</v>
      </c>
      <c r="J213" s="40">
        <f t="shared" si="56"/>
        <v>218.35</v>
      </c>
      <c r="K213" s="33">
        <f t="shared" si="61"/>
        <v>364644.5</v>
      </c>
      <c r="L213" s="34"/>
      <c r="M213" s="165" t="s">
        <v>1375</v>
      </c>
    </row>
    <row r="214" spans="1:13">
      <c r="A214" s="17">
        <v>45579</v>
      </c>
      <c r="B214" s="36" t="s">
        <v>566</v>
      </c>
      <c r="C214" s="28"/>
      <c r="D214" s="29"/>
      <c r="E214" s="21"/>
      <c r="F214" s="30">
        <v>10</v>
      </c>
      <c r="G214" s="31">
        <f t="shared" si="63"/>
        <v>218.35</v>
      </c>
      <c r="H214" s="21">
        <f t="shared" si="60"/>
        <v>2183.5</v>
      </c>
      <c r="I214" s="32">
        <f t="shared" si="55"/>
        <v>1660</v>
      </c>
      <c r="J214" s="40">
        <f t="shared" si="56"/>
        <v>218.35</v>
      </c>
      <c r="K214" s="33">
        <f t="shared" si="61"/>
        <v>362461</v>
      </c>
      <c r="L214" s="34"/>
      <c r="M214" s="165" t="s">
        <v>1377</v>
      </c>
    </row>
    <row r="215" spans="1:13">
      <c r="A215" s="17">
        <v>45579</v>
      </c>
      <c r="B215" s="36" t="s">
        <v>615</v>
      </c>
      <c r="C215" s="28"/>
      <c r="D215" s="29"/>
      <c r="E215" s="21"/>
      <c r="F215" s="30">
        <v>10</v>
      </c>
      <c r="G215" s="31">
        <f t="shared" ref="G215:G220" si="64">J214</f>
        <v>218.35</v>
      </c>
      <c r="H215" s="21">
        <f t="shared" si="60"/>
        <v>2183.5</v>
      </c>
      <c r="I215" s="32">
        <f t="shared" ref="I215:I234" si="65">+I214+C215-F215</f>
        <v>1650</v>
      </c>
      <c r="J215" s="40">
        <f t="shared" ref="J215:J234" si="66">ROUND(((K214+E215)-H215)/I215,2)</f>
        <v>218.35</v>
      </c>
      <c r="K215" s="33">
        <f t="shared" si="61"/>
        <v>360277.5</v>
      </c>
      <c r="L215" s="34"/>
      <c r="M215" s="165" t="s">
        <v>1378</v>
      </c>
    </row>
    <row r="216" spans="1:13">
      <c r="A216" s="17">
        <v>45579</v>
      </c>
      <c r="B216" s="36" t="s">
        <v>605</v>
      </c>
      <c r="C216" s="28"/>
      <c r="D216" s="29"/>
      <c r="E216" s="21"/>
      <c r="F216" s="30">
        <v>15</v>
      </c>
      <c r="G216" s="31">
        <f t="shared" si="64"/>
        <v>218.35</v>
      </c>
      <c r="H216" s="21">
        <f t="shared" si="60"/>
        <v>3275.25</v>
      </c>
      <c r="I216" s="32">
        <f t="shared" si="65"/>
        <v>1635</v>
      </c>
      <c r="J216" s="40">
        <f t="shared" si="66"/>
        <v>218.35</v>
      </c>
      <c r="K216" s="33">
        <f t="shared" si="61"/>
        <v>357002.25</v>
      </c>
      <c r="L216" s="34"/>
      <c r="M216" s="165" t="s">
        <v>1380</v>
      </c>
    </row>
    <row r="217" spans="1:13">
      <c r="A217" s="17">
        <v>45580</v>
      </c>
      <c r="B217" s="36" t="s">
        <v>585</v>
      </c>
      <c r="C217" s="28"/>
      <c r="D217" s="29"/>
      <c r="E217" s="21"/>
      <c r="F217" s="30">
        <v>15</v>
      </c>
      <c r="G217" s="31">
        <f t="shared" si="64"/>
        <v>218.35</v>
      </c>
      <c r="H217" s="21">
        <f t="shared" si="60"/>
        <v>3275.25</v>
      </c>
      <c r="I217" s="32">
        <f t="shared" si="65"/>
        <v>1620</v>
      </c>
      <c r="J217" s="40">
        <f t="shared" si="66"/>
        <v>218.35</v>
      </c>
      <c r="K217" s="33">
        <f t="shared" si="61"/>
        <v>353727</v>
      </c>
      <c r="L217" s="34"/>
      <c r="M217" s="165" t="s">
        <v>1382</v>
      </c>
    </row>
    <row r="218" spans="1:13">
      <c r="A218" s="17">
        <v>45580</v>
      </c>
      <c r="B218" s="36" t="s">
        <v>585</v>
      </c>
      <c r="C218" s="28"/>
      <c r="D218" s="29"/>
      <c r="E218" s="21"/>
      <c r="F218" s="30">
        <v>15</v>
      </c>
      <c r="G218" s="31">
        <f t="shared" si="64"/>
        <v>218.35</v>
      </c>
      <c r="H218" s="21">
        <f t="shared" si="60"/>
        <v>3275.25</v>
      </c>
      <c r="I218" s="32">
        <f t="shared" si="65"/>
        <v>1605</v>
      </c>
      <c r="J218" s="40">
        <f t="shared" si="66"/>
        <v>218.35</v>
      </c>
      <c r="K218" s="33">
        <f t="shared" si="61"/>
        <v>350451.75</v>
      </c>
      <c r="L218" s="34"/>
      <c r="M218" s="165" t="s">
        <v>1383</v>
      </c>
    </row>
    <row r="219" spans="1:13">
      <c r="A219" s="17">
        <v>45580</v>
      </c>
      <c r="B219" s="36" t="s">
        <v>588</v>
      </c>
      <c r="C219" s="28"/>
      <c r="D219" s="29"/>
      <c r="E219" s="21"/>
      <c r="F219" s="30">
        <v>20</v>
      </c>
      <c r="G219" s="31">
        <f t="shared" si="64"/>
        <v>218.35</v>
      </c>
      <c r="H219" s="21">
        <f t="shared" si="60"/>
        <v>4367</v>
      </c>
      <c r="I219" s="32">
        <f t="shared" si="65"/>
        <v>1585</v>
      </c>
      <c r="J219" s="40">
        <f t="shared" si="66"/>
        <v>218.35</v>
      </c>
      <c r="K219" s="33">
        <f t="shared" si="61"/>
        <v>346084.75</v>
      </c>
      <c r="L219" s="34"/>
      <c r="M219" s="165" t="s">
        <v>1385</v>
      </c>
    </row>
    <row r="220" spans="1:13">
      <c r="A220" s="17">
        <v>45580</v>
      </c>
      <c r="B220" s="36" t="s">
        <v>574</v>
      </c>
      <c r="C220" s="28"/>
      <c r="D220" s="29"/>
      <c r="E220" s="21"/>
      <c r="F220" s="30">
        <v>10</v>
      </c>
      <c r="G220" s="31">
        <f t="shared" si="64"/>
        <v>218.35</v>
      </c>
      <c r="H220" s="21">
        <f t="shared" si="60"/>
        <v>2183.5</v>
      </c>
      <c r="I220" s="32">
        <f t="shared" si="65"/>
        <v>1575</v>
      </c>
      <c r="J220" s="40">
        <f t="shared" si="66"/>
        <v>218.35</v>
      </c>
      <c r="K220" s="33">
        <f t="shared" si="61"/>
        <v>343901.25</v>
      </c>
      <c r="L220" s="34"/>
      <c r="M220" s="165" t="s">
        <v>1386</v>
      </c>
    </row>
    <row r="221" spans="1:13">
      <c r="A221" s="17">
        <v>45581</v>
      </c>
      <c r="B221" s="36" t="s">
        <v>607</v>
      </c>
      <c r="C221" s="28"/>
      <c r="D221" s="29"/>
      <c r="E221" s="21"/>
      <c r="F221" s="30">
        <v>20</v>
      </c>
      <c r="G221" s="31">
        <f t="shared" ref="G221:G234" si="67">J220</f>
        <v>218.35</v>
      </c>
      <c r="H221" s="21">
        <f t="shared" si="60"/>
        <v>4367</v>
      </c>
      <c r="I221" s="32">
        <f t="shared" si="65"/>
        <v>1555</v>
      </c>
      <c r="J221" s="40">
        <f t="shared" si="66"/>
        <v>218.35</v>
      </c>
      <c r="K221" s="33">
        <f t="shared" si="61"/>
        <v>339534.25</v>
      </c>
      <c r="L221" s="34"/>
      <c r="M221" s="165" t="s">
        <v>1390</v>
      </c>
    </row>
    <row r="222" spans="1:13">
      <c r="A222" s="17">
        <v>45581</v>
      </c>
      <c r="B222" s="36" t="s">
        <v>577</v>
      </c>
      <c r="C222" s="28"/>
      <c r="D222" s="29"/>
      <c r="E222" s="21"/>
      <c r="F222" s="30">
        <v>15</v>
      </c>
      <c r="G222" s="31">
        <f t="shared" si="67"/>
        <v>218.35</v>
      </c>
      <c r="H222" s="21">
        <f t="shared" si="60"/>
        <v>3275.25</v>
      </c>
      <c r="I222" s="32">
        <f t="shared" si="65"/>
        <v>1540</v>
      </c>
      <c r="J222" s="40">
        <f t="shared" si="66"/>
        <v>218.35</v>
      </c>
      <c r="K222" s="33">
        <f t="shared" si="61"/>
        <v>336259</v>
      </c>
      <c r="L222" s="34"/>
      <c r="M222" s="165" t="s">
        <v>1391</v>
      </c>
    </row>
    <row r="223" spans="1:13">
      <c r="A223" s="17">
        <v>45581</v>
      </c>
      <c r="B223" s="36" t="s">
        <v>577</v>
      </c>
      <c r="C223" s="28"/>
      <c r="D223" s="29"/>
      <c r="E223" s="21"/>
      <c r="F223" s="30">
        <v>15</v>
      </c>
      <c r="G223" s="31">
        <f t="shared" si="67"/>
        <v>218.35</v>
      </c>
      <c r="H223" s="21">
        <f t="shared" si="60"/>
        <v>3275.25</v>
      </c>
      <c r="I223" s="32">
        <f t="shared" si="65"/>
        <v>1525</v>
      </c>
      <c r="J223" s="40">
        <f t="shared" si="66"/>
        <v>218.35</v>
      </c>
      <c r="K223" s="33">
        <f t="shared" si="61"/>
        <v>332983.75</v>
      </c>
      <c r="L223" s="34"/>
      <c r="M223" s="165" t="s">
        <v>1394</v>
      </c>
    </row>
    <row r="224" spans="1:13">
      <c r="A224" s="17">
        <v>45582</v>
      </c>
      <c r="B224" s="36" t="s">
        <v>570</v>
      </c>
      <c r="C224" s="28"/>
      <c r="D224" s="29"/>
      <c r="E224" s="21"/>
      <c r="F224" s="30">
        <v>10</v>
      </c>
      <c r="G224" s="31">
        <f t="shared" si="67"/>
        <v>218.35</v>
      </c>
      <c r="H224" s="21">
        <f t="shared" si="60"/>
        <v>2183.5</v>
      </c>
      <c r="I224" s="32">
        <f t="shared" si="65"/>
        <v>1515</v>
      </c>
      <c r="J224" s="40">
        <f t="shared" si="66"/>
        <v>218.35</v>
      </c>
      <c r="K224" s="33">
        <f t="shared" si="61"/>
        <v>330800.25</v>
      </c>
      <c r="L224" s="34"/>
      <c r="M224" s="165" t="s">
        <v>1397</v>
      </c>
    </row>
    <row r="225" spans="1:13">
      <c r="A225" s="17">
        <v>45582</v>
      </c>
      <c r="B225" s="36" t="s">
        <v>497</v>
      </c>
      <c r="C225" s="28"/>
      <c r="D225" s="29"/>
      <c r="E225" s="21"/>
      <c r="F225" s="30">
        <v>15</v>
      </c>
      <c r="G225" s="31">
        <f t="shared" si="67"/>
        <v>218.35</v>
      </c>
      <c r="H225" s="21">
        <f t="shared" si="60"/>
        <v>3275.25</v>
      </c>
      <c r="I225" s="32">
        <f t="shared" si="65"/>
        <v>1500</v>
      </c>
      <c r="J225" s="40">
        <f t="shared" si="66"/>
        <v>218.35</v>
      </c>
      <c r="K225" s="33">
        <f t="shared" si="61"/>
        <v>327525</v>
      </c>
      <c r="L225" s="34"/>
      <c r="M225" s="165" t="s">
        <v>1399</v>
      </c>
    </row>
    <row r="226" spans="1:13">
      <c r="A226" s="17">
        <v>45600</v>
      </c>
      <c r="B226" s="36" t="s">
        <v>618</v>
      </c>
      <c r="C226" s="28"/>
      <c r="D226" s="29"/>
      <c r="E226" s="21"/>
      <c r="F226" s="30">
        <v>10</v>
      </c>
      <c r="G226" s="31">
        <f t="shared" si="67"/>
        <v>218.35</v>
      </c>
      <c r="H226" s="21">
        <f t="shared" si="60"/>
        <v>2183.5</v>
      </c>
      <c r="I226" s="32">
        <f t="shared" si="65"/>
        <v>1490</v>
      </c>
      <c r="J226" s="40">
        <f t="shared" si="66"/>
        <v>218.35</v>
      </c>
      <c r="K226" s="33">
        <f t="shared" si="61"/>
        <v>325341.5</v>
      </c>
      <c r="L226" s="34"/>
      <c r="M226" s="165" t="s">
        <v>1400</v>
      </c>
    </row>
    <row r="227" spans="1:13">
      <c r="A227" s="17">
        <v>45600</v>
      </c>
      <c r="B227" s="36" t="s">
        <v>605</v>
      </c>
      <c r="C227" s="28"/>
      <c r="D227" s="29"/>
      <c r="E227" s="21"/>
      <c r="F227" s="30">
        <v>25</v>
      </c>
      <c r="G227" s="31">
        <f t="shared" si="67"/>
        <v>218.35</v>
      </c>
      <c r="H227" s="21">
        <f t="shared" si="60"/>
        <v>5458.75</v>
      </c>
      <c r="I227" s="32">
        <f t="shared" si="65"/>
        <v>1465</v>
      </c>
      <c r="J227" s="40">
        <f t="shared" si="66"/>
        <v>218.35</v>
      </c>
      <c r="K227" s="33">
        <f t="shared" si="61"/>
        <v>319882.75</v>
      </c>
      <c r="L227" s="34"/>
      <c r="M227" s="165" t="s">
        <v>1403</v>
      </c>
    </row>
    <row r="228" spans="1:13">
      <c r="A228" s="17">
        <v>45600</v>
      </c>
      <c r="B228" s="36" t="s">
        <v>585</v>
      </c>
      <c r="C228" s="28"/>
      <c r="D228" s="29"/>
      <c r="E228" s="21"/>
      <c r="F228" s="30">
        <v>10</v>
      </c>
      <c r="G228" s="31">
        <f t="shared" si="67"/>
        <v>218.35</v>
      </c>
      <c r="H228" s="21">
        <f t="shared" si="60"/>
        <v>2183.5</v>
      </c>
      <c r="I228" s="32">
        <f t="shared" si="65"/>
        <v>1455</v>
      </c>
      <c r="J228" s="40">
        <f t="shared" si="66"/>
        <v>218.35</v>
      </c>
      <c r="K228" s="33">
        <f t="shared" si="61"/>
        <v>317699.25</v>
      </c>
      <c r="L228" s="34"/>
      <c r="M228" s="165" t="s">
        <v>1409</v>
      </c>
    </row>
    <row r="229" spans="1:13">
      <c r="A229" s="17">
        <v>45601</v>
      </c>
      <c r="B229" s="36" t="s">
        <v>566</v>
      </c>
      <c r="C229" s="28"/>
      <c r="D229" s="29"/>
      <c r="E229" s="21"/>
      <c r="F229" s="30">
        <v>15</v>
      </c>
      <c r="G229" s="31">
        <f t="shared" si="67"/>
        <v>218.35</v>
      </c>
      <c r="H229" s="21">
        <f t="shared" si="60"/>
        <v>3275.25</v>
      </c>
      <c r="I229" s="32">
        <f t="shared" si="65"/>
        <v>1440</v>
      </c>
      <c r="J229" s="40">
        <f t="shared" si="66"/>
        <v>218.35</v>
      </c>
      <c r="K229" s="33">
        <f t="shared" si="61"/>
        <v>314424</v>
      </c>
      <c r="L229" s="34"/>
      <c r="M229" s="165" t="s">
        <v>1414</v>
      </c>
    </row>
    <row r="230" spans="1:13">
      <c r="A230" s="17">
        <v>45601</v>
      </c>
      <c r="B230" s="36" t="s">
        <v>591</v>
      </c>
      <c r="C230" s="28"/>
      <c r="D230" s="29"/>
      <c r="E230" s="21"/>
      <c r="F230" s="30">
        <v>10</v>
      </c>
      <c r="G230" s="31">
        <f t="shared" si="67"/>
        <v>218.35</v>
      </c>
      <c r="H230" s="21">
        <f t="shared" si="60"/>
        <v>2183.5</v>
      </c>
      <c r="I230" s="32">
        <f t="shared" si="65"/>
        <v>1430</v>
      </c>
      <c r="J230" s="40">
        <f t="shared" si="66"/>
        <v>218.35</v>
      </c>
      <c r="K230" s="33">
        <f t="shared" si="61"/>
        <v>312240.5</v>
      </c>
      <c r="L230" s="34"/>
      <c r="M230" s="165" t="s">
        <v>1419</v>
      </c>
    </row>
    <row r="231" spans="1:13">
      <c r="A231" s="17">
        <v>45602</v>
      </c>
      <c r="B231" s="36" t="s">
        <v>580</v>
      </c>
      <c r="C231" s="28"/>
      <c r="D231" s="29"/>
      <c r="E231" s="21"/>
      <c r="F231" s="30">
        <v>10</v>
      </c>
      <c r="G231" s="31">
        <f t="shared" si="67"/>
        <v>218.35</v>
      </c>
      <c r="H231" s="21">
        <f t="shared" si="60"/>
        <v>2183.5</v>
      </c>
      <c r="I231" s="32">
        <f t="shared" si="65"/>
        <v>1420</v>
      </c>
      <c r="J231" s="40">
        <f t="shared" si="66"/>
        <v>218.35</v>
      </c>
      <c r="K231" s="33">
        <f t="shared" si="61"/>
        <v>310057</v>
      </c>
      <c r="L231" s="34"/>
      <c r="M231" s="165" t="s">
        <v>1421</v>
      </c>
    </row>
    <row r="232" spans="1:13">
      <c r="A232" s="17">
        <v>45602</v>
      </c>
      <c r="B232" s="36" t="s">
        <v>574</v>
      </c>
      <c r="C232" s="28"/>
      <c r="D232" s="29"/>
      <c r="E232" s="21"/>
      <c r="F232" s="30">
        <v>20</v>
      </c>
      <c r="G232" s="31">
        <f t="shared" si="67"/>
        <v>218.35</v>
      </c>
      <c r="H232" s="21">
        <f t="shared" si="60"/>
        <v>4367</v>
      </c>
      <c r="I232" s="32">
        <f t="shared" si="65"/>
        <v>1400</v>
      </c>
      <c r="J232" s="40">
        <f t="shared" si="66"/>
        <v>218.35</v>
      </c>
      <c r="K232" s="33">
        <f t="shared" si="61"/>
        <v>305690</v>
      </c>
      <c r="L232" s="34"/>
      <c r="M232" s="165" t="s">
        <v>1423</v>
      </c>
    </row>
    <row r="233" spans="1:13">
      <c r="A233" s="17">
        <v>45602</v>
      </c>
      <c r="B233" s="36" t="s">
        <v>615</v>
      </c>
      <c r="C233" s="28"/>
      <c r="D233" s="29"/>
      <c r="E233" s="21"/>
      <c r="F233" s="30">
        <v>10</v>
      </c>
      <c r="G233" s="31">
        <f t="shared" si="67"/>
        <v>218.35</v>
      </c>
      <c r="H233" s="21">
        <f t="shared" si="60"/>
        <v>2183.5</v>
      </c>
      <c r="I233" s="32">
        <f t="shared" si="65"/>
        <v>1390</v>
      </c>
      <c r="J233" s="40">
        <f t="shared" si="66"/>
        <v>218.35</v>
      </c>
      <c r="K233" s="33">
        <f t="shared" si="61"/>
        <v>303506.5</v>
      </c>
      <c r="L233" s="34"/>
      <c r="M233" s="165" t="s">
        <v>1424</v>
      </c>
    </row>
    <row r="234" spans="1:13">
      <c r="A234" s="17">
        <v>45602</v>
      </c>
      <c r="B234" s="36" t="s">
        <v>591</v>
      </c>
      <c r="C234" s="28"/>
      <c r="D234" s="29"/>
      <c r="E234" s="21"/>
      <c r="F234" s="30">
        <v>15</v>
      </c>
      <c r="G234" s="31">
        <f t="shared" si="67"/>
        <v>218.35</v>
      </c>
      <c r="H234" s="21">
        <f t="shared" si="60"/>
        <v>3275.25</v>
      </c>
      <c r="I234" s="32">
        <f t="shared" si="65"/>
        <v>1375</v>
      </c>
      <c r="J234" s="40">
        <f t="shared" si="66"/>
        <v>218.35</v>
      </c>
      <c r="K234" s="33">
        <f t="shared" si="61"/>
        <v>300231.25</v>
      </c>
      <c r="L234" s="34"/>
      <c r="M234" s="165" t="s">
        <v>1425</v>
      </c>
    </row>
    <row r="235" spans="1:13">
      <c r="A235" s="17">
        <v>45602</v>
      </c>
      <c r="B235" s="36" t="s">
        <v>570</v>
      </c>
      <c r="C235" s="28"/>
      <c r="D235" s="29"/>
      <c r="E235" s="21"/>
      <c r="F235" s="30">
        <v>10</v>
      </c>
      <c r="G235" s="31">
        <f t="shared" ref="G235" si="68">J234</f>
        <v>218.35</v>
      </c>
      <c r="H235" s="21">
        <f t="shared" ref="H235" si="69">G235*F235</f>
        <v>2183.5</v>
      </c>
      <c r="I235" s="32">
        <f t="shared" ref="I235" si="70">+I234+C235-F235</f>
        <v>1365</v>
      </c>
      <c r="J235" s="40">
        <f t="shared" ref="J235" si="71">ROUND(((K234+E235)-H235)/I235,2)</f>
        <v>218.35</v>
      </c>
      <c r="K235" s="33">
        <f t="shared" ref="K235" si="72">ROUND(I235*J235,2)</f>
        <v>298047.75</v>
      </c>
      <c r="L235" s="34"/>
      <c r="M235" s="165" t="s">
        <v>1426</v>
      </c>
    </row>
    <row r="236" spans="1:13">
      <c r="A236" s="17">
        <v>45602</v>
      </c>
      <c r="B236" s="36" t="s">
        <v>497</v>
      </c>
      <c r="C236" s="28"/>
      <c r="D236" s="29"/>
      <c r="E236" s="21"/>
      <c r="F236" s="30">
        <v>10</v>
      </c>
      <c r="G236" s="31">
        <f t="shared" ref="G236" si="73">J235</f>
        <v>218.35</v>
      </c>
      <c r="H236" s="21">
        <f t="shared" ref="H236" si="74">G236*F236</f>
        <v>2183.5</v>
      </c>
      <c r="I236" s="32">
        <f t="shared" ref="I236" si="75">+I235+C236-F236</f>
        <v>1355</v>
      </c>
      <c r="J236" s="40">
        <f t="shared" ref="J236" si="76">ROUND(((K235+E236)-H236)/I236,2)</f>
        <v>218.35</v>
      </c>
      <c r="K236" s="33">
        <f t="shared" ref="K236" si="77">ROUND(I236*J236,2)</f>
        <v>295864.25</v>
      </c>
      <c r="L236" s="34"/>
      <c r="M236" s="165" t="s">
        <v>1428</v>
      </c>
    </row>
    <row r="237" spans="1:13">
      <c r="A237" s="17">
        <v>45602</v>
      </c>
      <c r="B237" s="36" t="s">
        <v>572</v>
      </c>
      <c r="C237" s="28"/>
      <c r="D237" s="29"/>
      <c r="E237" s="21"/>
      <c r="F237" s="30">
        <v>15</v>
      </c>
      <c r="G237" s="31">
        <f t="shared" ref="G237" si="78">J236</f>
        <v>218.35</v>
      </c>
      <c r="H237" s="21">
        <f t="shared" ref="H237" si="79">G237*F237</f>
        <v>3275.25</v>
      </c>
      <c r="I237" s="32">
        <f t="shared" ref="I237" si="80">+I236+C237-F237</f>
        <v>1340</v>
      </c>
      <c r="J237" s="40">
        <f t="shared" ref="J237" si="81">ROUND(((K236+E237)-H237)/I237,2)</f>
        <v>218.35</v>
      </c>
      <c r="K237" s="33">
        <f t="shared" ref="K237" si="82">ROUND(I237*J237,2)</f>
        <v>292589</v>
      </c>
      <c r="L237" s="34"/>
      <c r="M237" s="165" t="s">
        <v>1429</v>
      </c>
    </row>
    <row r="238" spans="1:13">
      <c r="A238" s="17">
        <v>45603</v>
      </c>
      <c r="B238" s="36" t="s">
        <v>572</v>
      </c>
      <c r="C238" s="28"/>
      <c r="D238" s="29"/>
      <c r="E238" s="21"/>
      <c r="F238" s="30">
        <v>10</v>
      </c>
      <c r="G238" s="31">
        <f t="shared" ref="G238" si="83">J237</f>
        <v>218.35</v>
      </c>
      <c r="H238" s="21">
        <f t="shared" ref="H238" si="84">G238*F238</f>
        <v>2183.5</v>
      </c>
      <c r="I238" s="32">
        <f t="shared" ref="I238" si="85">+I237+C238-F238</f>
        <v>1330</v>
      </c>
      <c r="J238" s="40">
        <f t="shared" ref="J238" si="86">ROUND(((K237+E238)-H238)/I238,2)</f>
        <v>218.35</v>
      </c>
      <c r="K238" s="33">
        <f t="shared" ref="K238" si="87">ROUND(I238*J238,2)</f>
        <v>290405.5</v>
      </c>
      <c r="L238" s="34"/>
      <c r="M238" s="165" t="s">
        <v>1430</v>
      </c>
    </row>
    <row r="239" spans="1:13">
      <c r="A239" s="17">
        <v>45603</v>
      </c>
      <c r="B239" s="36" t="s">
        <v>603</v>
      </c>
      <c r="C239" s="28"/>
      <c r="D239" s="29"/>
      <c r="E239" s="21"/>
      <c r="F239" s="30">
        <v>10</v>
      </c>
      <c r="G239" s="31">
        <f t="shared" ref="G239" si="88">J238</f>
        <v>218.35</v>
      </c>
      <c r="H239" s="21">
        <f t="shared" ref="H239" si="89">G239*F239</f>
        <v>2183.5</v>
      </c>
      <c r="I239" s="32">
        <f t="shared" ref="I239" si="90">+I238+C239-F239</f>
        <v>1320</v>
      </c>
      <c r="J239" s="40">
        <f t="shared" ref="J239" si="91">ROUND(((K238+E239)-H239)/I239,2)</f>
        <v>218.35</v>
      </c>
      <c r="K239" s="33">
        <f t="shared" ref="K239" si="92">ROUND(I239*J239,2)</f>
        <v>288222</v>
      </c>
      <c r="L239" s="34"/>
      <c r="M239" s="165" t="s">
        <v>1433</v>
      </c>
    </row>
    <row r="240" spans="1:13">
      <c r="A240" s="17">
        <v>45603</v>
      </c>
      <c r="B240" s="36" t="s">
        <v>566</v>
      </c>
      <c r="C240" s="28"/>
      <c r="D240" s="29"/>
      <c r="E240" s="21"/>
      <c r="F240" s="30">
        <v>16</v>
      </c>
      <c r="G240" s="31">
        <f t="shared" ref="G240" si="93">J239</f>
        <v>218.35</v>
      </c>
      <c r="H240" s="21">
        <f t="shared" ref="H240" si="94">G240*F240</f>
        <v>3493.6</v>
      </c>
      <c r="I240" s="32">
        <f t="shared" ref="I240" si="95">+I239+C240-F240</f>
        <v>1304</v>
      </c>
      <c r="J240" s="40">
        <f t="shared" ref="J240" si="96">ROUND(((K239+E240)-H240)/I240,2)</f>
        <v>218.35</v>
      </c>
      <c r="K240" s="33">
        <f t="shared" ref="K240" si="97">ROUND(I240*J240,2)</f>
        <v>284728.40000000002</v>
      </c>
      <c r="L240" s="34"/>
      <c r="M240" s="167" t="s">
        <v>1436</v>
      </c>
    </row>
    <row r="241" spans="1:13">
      <c r="A241" s="17">
        <v>45603</v>
      </c>
      <c r="B241" s="36" t="s">
        <v>607</v>
      </c>
      <c r="C241" s="28"/>
      <c r="D241" s="29"/>
      <c r="E241" s="21"/>
      <c r="F241" s="30">
        <v>10</v>
      </c>
      <c r="G241" s="31">
        <f t="shared" ref="G241" si="98">J240</f>
        <v>218.35</v>
      </c>
      <c r="H241" s="21">
        <f t="shared" ref="H241" si="99">G241*F241</f>
        <v>2183.5</v>
      </c>
      <c r="I241" s="32">
        <f t="shared" ref="I241" si="100">+I240+C241-F241</f>
        <v>1294</v>
      </c>
      <c r="J241" s="40">
        <f t="shared" ref="J241" si="101">ROUND(((K240+E241)-H241)/I241,2)</f>
        <v>218.35</v>
      </c>
      <c r="K241" s="33">
        <f t="shared" ref="K241" si="102">ROUND(I241*J241,2)</f>
        <v>282544.90000000002</v>
      </c>
      <c r="L241" s="34"/>
      <c r="M241" s="165" t="s">
        <v>1437</v>
      </c>
    </row>
    <row r="242" spans="1:13">
      <c r="A242" s="17">
        <v>45607</v>
      </c>
      <c r="B242" s="36" t="s">
        <v>603</v>
      </c>
      <c r="C242" s="28"/>
      <c r="D242" s="29"/>
      <c r="E242" s="21"/>
      <c r="F242" s="30">
        <v>10</v>
      </c>
      <c r="G242" s="31">
        <f t="shared" ref="G242" si="103">J241</f>
        <v>218.35</v>
      </c>
      <c r="H242" s="21">
        <f t="shared" ref="H242" si="104">G242*F242</f>
        <v>2183.5</v>
      </c>
      <c r="I242" s="32">
        <f t="shared" ref="I242" si="105">+I241+C242-F242</f>
        <v>1284</v>
      </c>
      <c r="J242" s="40">
        <f t="shared" ref="J242" si="106">ROUND(((K241+E242)-H242)/I242,2)</f>
        <v>218.35</v>
      </c>
      <c r="K242" s="33">
        <f t="shared" ref="K242" si="107">ROUND(I242*J242,2)</f>
        <v>280361.40000000002</v>
      </c>
      <c r="L242" s="34"/>
      <c r="M242" s="165" t="s">
        <v>1442</v>
      </c>
    </row>
    <row r="243" spans="1:13">
      <c r="A243" s="17">
        <v>45607</v>
      </c>
      <c r="B243" s="36" t="s">
        <v>591</v>
      </c>
      <c r="C243" s="28"/>
      <c r="D243" s="29"/>
      <c r="E243" s="21"/>
      <c r="F243" s="30">
        <v>10</v>
      </c>
      <c r="G243" s="31">
        <f t="shared" ref="G243" si="108">J242</f>
        <v>218.35</v>
      </c>
      <c r="H243" s="21">
        <f t="shared" ref="H243" si="109">G243*F243</f>
        <v>2183.5</v>
      </c>
      <c r="I243" s="32">
        <f t="shared" ref="I243" si="110">+I242+C243-F243</f>
        <v>1274</v>
      </c>
      <c r="J243" s="40">
        <f t="shared" ref="J243" si="111">ROUND(((K242+E243)-H243)/I243,2)</f>
        <v>218.35</v>
      </c>
      <c r="K243" s="33">
        <f t="shared" ref="K243" si="112">ROUND(I243*J243,2)</f>
        <v>278177.90000000002</v>
      </c>
      <c r="L243" s="34"/>
      <c r="M243" s="165" t="s">
        <v>1443</v>
      </c>
    </row>
    <row r="244" spans="1:13">
      <c r="A244" s="17">
        <v>45607</v>
      </c>
      <c r="B244" s="36" t="s">
        <v>583</v>
      </c>
      <c r="C244" s="28"/>
      <c r="D244" s="29"/>
      <c r="E244" s="21"/>
      <c r="F244" s="30">
        <v>16</v>
      </c>
      <c r="G244" s="31">
        <f t="shared" ref="G244" si="113">J243</f>
        <v>218.35</v>
      </c>
      <c r="H244" s="21">
        <f t="shared" ref="H244" si="114">G244*F244</f>
        <v>3493.6</v>
      </c>
      <c r="I244" s="32">
        <f t="shared" ref="I244" si="115">+I243+C244-F244</f>
        <v>1258</v>
      </c>
      <c r="J244" s="40">
        <f t="shared" ref="J244" si="116">ROUND(((K243+E244)-H244)/I244,2)</f>
        <v>218.35</v>
      </c>
      <c r="K244" s="33">
        <f t="shared" ref="K244" si="117">ROUND(I244*J244,2)</f>
        <v>274684.3</v>
      </c>
      <c r="L244" s="34"/>
      <c r="M244" s="165" t="s">
        <v>1444</v>
      </c>
    </row>
    <row r="245" spans="1:13">
      <c r="A245" s="17">
        <v>45608</v>
      </c>
      <c r="B245" s="36" t="s">
        <v>585</v>
      </c>
      <c r="C245" s="28"/>
      <c r="D245" s="29"/>
      <c r="E245" s="21"/>
      <c r="F245" s="30">
        <v>10</v>
      </c>
      <c r="G245" s="31">
        <f t="shared" ref="G245" si="118">J244</f>
        <v>218.35</v>
      </c>
      <c r="H245" s="21">
        <f t="shared" ref="H245" si="119">G245*F245</f>
        <v>2183.5</v>
      </c>
      <c r="I245" s="32">
        <f t="shared" ref="I245" si="120">+I244+C245-F245</f>
        <v>1248</v>
      </c>
      <c r="J245" s="40">
        <f t="shared" ref="J245" si="121">ROUND(((K244+E245)-H245)/I245,2)</f>
        <v>218.35</v>
      </c>
      <c r="K245" s="33">
        <f t="shared" ref="K245" si="122">ROUND(I245*J245,2)</f>
        <v>272500.8</v>
      </c>
      <c r="L245" s="34"/>
      <c r="M245" s="165" t="s">
        <v>1445</v>
      </c>
    </row>
    <row r="246" spans="1:13">
      <c r="A246" s="17">
        <v>45608</v>
      </c>
      <c r="B246" s="36" t="s">
        <v>585</v>
      </c>
      <c r="C246" s="28"/>
      <c r="D246" s="29"/>
      <c r="E246" s="21"/>
      <c r="F246" s="30">
        <v>15</v>
      </c>
      <c r="G246" s="31">
        <f t="shared" ref="G246" si="123">J245</f>
        <v>218.35</v>
      </c>
      <c r="H246" s="21">
        <f t="shared" ref="H246" si="124">G246*F246</f>
        <v>3275.25</v>
      </c>
      <c r="I246" s="32">
        <f t="shared" ref="I246" si="125">+I245+C246-F246</f>
        <v>1233</v>
      </c>
      <c r="J246" s="40">
        <f t="shared" ref="J246" si="126">ROUND(((K245+E246)-H246)/I246,2)</f>
        <v>218.35</v>
      </c>
      <c r="K246" s="33">
        <f t="shared" ref="K246" si="127">ROUND(I246*J246,2)</f>
        <v>269225.55</v>
      </c>
      <c r="L246" s="34"/>
      <c r="M246" s="165" t="s">
        <v>1446</v>
      </c>
    </row>
    <row r="247" spans="1:13">
      <c r="A247" s="17">
        <v>45609</v>
      </c>
      <c r="B247" s="36" t="s">
        <v>497</v>
      </c>
      <c r="C247" s="28"/>
      <c r="D247" s="29"/>
      <c r="E247" s="21"/>
      <c r="F247" s="30">
        <v>15</v>
      </c>
      <c r="G247" s="31">
        <f t="shared" ref="G247" si="128">J246</f>
        <v>218.35</v>
      </c>
      <c r="H247" s="21">
        <f t="shared" ref="H247" si="129">G247*F247</f>
        <v>3275.25</v>
      </c>
      <c r="I247" s="32">
        <f t="shared" ref="I247" si="130">+I246+C247-F247</f>
        <v>1218</v>
      </c>
      <c r="J247" s="40">
        <f t="shared" ref="J247" si="131">ROUND(((K246+E247)-H247)/I247,2)</f>
        <v>218.35</v>
      </c>
      <c r="K247" s="33">
        <f t="shared" ref="K247" si="132">ROUND(I247*J247,2)</f>
        <v>265950.3</v>
      </c>
      <c r="L247" s="34"/>
      <c r="M247" s="165" t="s">
        <v>1449</v>
      </c>
    </row>
    <row r="248" spans="1:13">
      <c r="A248" s="17">
        <v>45609</v>
      </c>
      <c r="B248" s="36" t="s">
        <v>605</v>
      </c>
      <c r="C248" s="28"/>
      <c r="D248" s="29"/>
      <c r="E248" s="21"/>
      <c r="F248" s="30">
        <v>15</v>
      </c>
      <c r="G248" s="31">
        <f t="shared" ref="G248" si="133">J247</f>
        <v>218.35</v>
      </c>
      <c r="H248" s="21">
        <f t="shared" ref="H248" si="134">G248*F248</f>
        <v>3275.25</v>
      </c>
      <c r="I248" s="32">
        <f t="shared" ref="I248" si="135">+I247+C248-F248</f>
        <v>1203</v>
      </c>
      <c r="J248" s="40">
        <f t="shared" ref="J248" si="136">ROUND(((K247+E248)-H248)/I248,2)</f>
        <v>218.35</v>
      </c>
      <c r="K248" s="33">
        <f t="shared" ref="K248" si="137">ROUND(I248*J248,2)</f>
        <v>262675.05</v>
      </c>
      <c r="L248" s="34"/>
      <c r="M248" s="165" t="s">
        <v>1452</v>
      </c>
    </row>
    <row r="249" spans="1:13">
      <c r="A249" s="17">
        <v>45609</v>
      </c>
      <c r="B249" s="36" t="s">
        <v>588</v>
      </c>
      <c r="C249" s="28"/>
      <c r="D249" s="29"/>
      <c r="E249" s="21"/>
      <c r="F249" s="30">
        <v>10</v>
      </c>
      <c r="G249" s="31">
        <f t="shared" ref="G249" si="138">J248</f>
        <v>218.35</v>
      </c>
      <c r="H249" s="21">
        <f t="shared" ref="H249" si="139">G249*F249</f>
        <v>2183.5</v>
      </c>
      <c r="I249" s="32">
        <f t="shared" ref="I249" si="140">+I248+C249-F249</f>
        <v>1193</v>
      </c>
      <c r="J249" s="40">
        <f t="shared" ref="J249" si="141">ROUND(((K248+E249)-H249)/I249,2)</f>
        <v>218.35</v>
      </c>
      <c r="K249" s="33">
        <f t="shared" ref="K249" si="142">ROUND(I249*J249,2)</f>
        <v>260491.55</v>
      </c>
      <c r="L249" s="34"/>
      <c r="M249" s="165" t="s">
        <v>1453</v>
      </c>
    </row>
    <row r="250" spans="1:13">
      <c r="A250" s="17">
        <v>45615</v>
      </c>
      <c r="B250" s="36" t="s">
        <v>570</v>
      </c>
      <c r="C250" s="28"/>
      <c r="D250" s="29"/>
      <c r="E250" s="21"/>
      <c r="F250" s="30">
        <v>10</v>
      </c>
      <c r="G250" s="31">
        <f t="shared" ref="G250" si="143">J249</f>
        <v>218.35</v>
      </c>
      <c r="H250" s="21">
        <f t="shared" ref="H250" si="144">G250*F250</f>
        <v>2183.5</v>
      </c>
      <c r="I250" s="32">
        <f t="shared" ref="I250" si="145">+I249+C250-F250</f>
        <v>1183</v>
      </c>
      <c r="J250" s="40">
        <f t="shared" ref="J250" si="146">ROUND(((K249+E250)-H250)/I250,2)</f>
        <v>218.35</v>
      </c>
      <c r="K250" s="33">
        <f t="shared" ref="K250" si="147">ROUND(I250*J250,2)</f>
        <v>258308.05</v>
      </c>
      <c r="L250" s="34"/>
      <c r="M250" s="165" t="s">
        <v>1457</v>
      </c>
    </row>
    <row r="251" spans="1:13">
      <c r="A251" s="17">
        <v>45616</v>
      </c>
      <c r="B251" s="36" t="s">
        <v>588</v>
      </c>
      <c r="C251" s="28"/>
      <c r="D251" s="29"/>
      <c r="E251" s="21"/>
      <c r="F251" s="30">
        <v>27</v>
      </c>
      <c r="G251" s="31">
        <f t="shared" ref="G251" si="148">J250</f>
        <v>218.35</v>
      </c>
      <c r="H251" s="21">
        <f t="shared" ref="H251" si="149">G251*F251</f>
        <v>5895.45</v>
      </c>
      <c r="I251" s="32">
        <f t="shared" ref="I251" si="150">+I250+C251-F251</f>
        <v>1156</v>
      </c>
      <c r="J251" s="40">
        <f t="shared" ref="J251" si="151">ROUND(((K250+E251)-H251)/I251,2)</f>
        <v>218.35</v>
      </c>
      <c r="K251" s="33">
        <f t="shared" ref="K251" si="152">ROUND(I251*J251,2)</f>
        <v>252412.6</v>
      </c>
      <c r="L251" s="34"/>
      <c r="M251" s="165" t="s">
        <v>1461</v>
      </c>
    </row>
    <row r="252" spans="1:13">
      <c r="A252" s="17">
        <v>45616</v>
      </c>
      <c r="B252" s="36" t="s">
        <v>588</v>
      </c>
      <c r="C252" s="28"/>
      <c r="D252" s="29"/>
      <c r="E252" s="21"/>
      <c r="F252" s="30">
        <v>10</v>
      </c>
      <c r="G252" s="31">
        <f t="shared" ref="G252" si="153">J251</f>
        <v>218.35</v>
      </c>
      <c r="H252" s="21">
        <f t="shared" ref="H252" si="154">G252*F252</f>
        <v>2183.5</v>
      </c>
      <c r="I252" s="32">
        <f t="shared" ref="I252" si="155">+I251+C252-F252</f>
        <v>1146</v>
      </c>
      <c r="J252" s="40">
        <f t="shared" ref="J252" si="156">ROUND(((K251+E252)-H252)/I252,2)</f>
        <v>218.35</v>
      </c>
      <c r="K252" s="33">
        <f t="shared" ref="K252" si="157">ROUND(I252*J252,2)</f>
        <v>250229.1</v>
      </c>
      <c r="L252" s="34"/>
      <c r="M252" s="165" t="s">
        <v>1462</v>
      </c>
    </row>
    <row r="253" spans="1:13">
      <c r="A253" s="17">
        <v>45616</v>
      </c>
      <c r="B253" s="36" t="s">
        <v>588</v>
      </c>
      <c r="C253" s="28"/>
      <c r="D253" s="29"/>
      <c r="E253" s="21"/>
      <c r="F253" s="30">
        <v>10</v>
      </c>
      <c r="G253" s="31">
        <f t="shared" ref="G253" si="158">J252</f>
        <v>218.35</v>
      </c>
      <c r="H253" s="21">
        <f t="shared" ref="H253" si="159">G253*F253</f>
        <v>2183.5</v>
      </c>
      <c r="I253" s="32">
        <f t="shared" ref="I253" si="160">+I252+C253-F253</f>
        <v>1136</v>
      </c>
      <c r="J253" s="40">
        <f t="shared" ref="J253" si="161">ROUND(((K252+E253)-H253)/I253,2)</f>
        <v>218.35</v>
      </c>
      <c r="K253" s="33">
        <f t="shared" ref="K253" si="162">ROUND(I253*J253,2)</f>
        <v>248045.6</v>
      </c>
      <c r="L253" s="34"/>
      <c r="M253" s="165" t="s">
        <v>1463</v>
      </c>
    </row>
    <row r="254" spans="1:13">
      <c r="A254" s="17">
        <v>45616</v>
      </c>
      <c r="B254" s="36" t="s">
        <v>580</v>
      </c>
      <c r="C254" s="28"/>
      <c r="D254" s="29"/>
      <c r="E254" s="21"/>
      <c r="F254" s="30">
        <v>10</v>
      </c>
      <c r="G254" s="31">
        <f t="shared" ref="G254" si="163">J253</f>
        <v>218.35</v>
      </c>
      <c r="H254" s="21">
        <f t="shared" ref="H254" si="164">G254*F254</f>
        <v>2183.5</v>
      </c>
      <c r="I254" s="32">
        <f t="shared" ref="I254" si="165">+I253+C254-F254</f>
        <v>1126</v>
      </c>
      <c r="J254" s="40">
        <f t="shared" ref="J254" si="166">ROUND(((K253+E254)-H254)/I254,2)</f>
        <v>218.35</v>
      </c>
      <c r="K254" s="33">
        <f t="shared" ref="K254" si="167">ROUND(I254*J254,2)</f>
        <v>245862.1</v>
      </c>
      <c r="L254" s="34"/>
      <c r="M254" s="165" t="s">
        <v>1464</v>
      </c>
    </row>
    <row r="255" spans="1:13">
      <c r="A255" s="17">
        <v>45617</v>
      </c>
      <c r="B255" s="36" t="s">
        <v>577</v>
      </c>
      <c r="C255" s="28"/>
      <c r="D255" s="29"/>
      <c r="E255" s="21"/>
      <c r="F255" s="30">
        <v>25</v>
      </c>
      <c r="G255" s="31">
        <f t="shared" ref="G255" si="168">J254</f>
        <v>218.35</v>
      </c>
      <c r="H255" s="21">
        <f t="shared" ref="H255" si="169">G255*F255</f>
        <v>5458.75</v>
      </c>
      <c r="I255" s="32">
        <f t="shared" ref="I255" si="170">+I254+C255-F255</f>
        <v>1101</v>
      </c>
      <c r="J255" s="40">
        <f t="shared" ref="J255" si="171">ROUND(((K254+E255)-H255)/I255,2)</f>
        <v>218.35</v>
      </c>
      <c r="K255" s="33">
        <f t="shared" ref="K255" si="172">ROUND(I255*J255,2)</f>
        <v>240403.35</v>
      </c>
      <c r="L255" s="34"/>
      <c r="M255" s="165" t="s">
        <v>1465</v>
      </c>
    </row>
    <row r="256" spans="1:13">
      <c r="A256" s="17">
        <v>45617</v>
      </c>
      <c r="B256" s="36" t="s">
        <v>591</v>
      </c>
      <c r="C256" s="28"/>
      <c r="D256" s="29"/>
      <c r="E256" s="21"/>
      <c r="F256" s="30">
        <v>10</v>
      </c>
      <c r="G256" s="31">
        <f t="shared" ref="G256" si="173">J255</f>
        <v>218.35</v>
      </c>
      <c r="H256" s="21">
        <f t="shared" ref="H256" si="174">G256*F256</f>
        <v>2183.5</v>
      </c>
      <c r="I256" s="32">
        <f t="shared" ref="I256" si="175">+I255+C256-F256</f>
        <v>1091</v>
      </c>
      <c r="J256" s="40">
        <f t="shared" ref="J256" si="176">ROUND(((K255+E256)-H256)/I256,2)</f>
        <v>218.35</v>
      </c>
      <c r="K256" s="33">
        <f t="shared" ref="K256" si="177">ROUND(I256*J256,2)</f>
        <v>238219.85</v>
      </c>
      <c r="L256" s="34"/>
      <c r="M256" s="165" t="s">
        <v>1466</v>
      </c>
    </row>
    <row r="257" spans="1:13">
      <c r="A257" s="17">
        <v>45621</v>
      </c>
      <c r="B257" s="36" t="s">
        <v>497</v>
      </c>
      <c r="C257" s="28"/>
      <c r="D257" s="29"/>
      <c r="E257" s="21"/>
      <c r="F257" s="30">
        <v>10</v>
      </c>
      <c r="G257" s="31">
        <f t="shared" ref="G257" si="178">J256</f>
        <v>218.35</v>
      </c>
      <c r="H257" s="21">
        <f t="shared" ref="H257" si="179">G257*F257</f>
        <v>2183.5</v>
      </c>
      <c r="I257" s="32">
        <f t="shared" ref="I257" si="180">+I256+C257-F257</f>
        <v>1081</v>
      </c>
      <c r="J257" s="40">
        <f t="shared" ref="J257" si="181">ROUND(((K256+E257)-H257)/I257,2)</f>
        <v>218.35</v>
      </c>
      <c r="K257" s="33">
        <f t="shared" ref="K257" si="182">ROUND(I257*J257,2)</f>
        <v>236036.35</v>
      </c>
      <c r="L257" s="34"/>
      <c r="M257" s="165" t="s">
        <v>1470</v>
      </c>
    </row>
    <row r="258" spans="1:13">
      <c r="A258" s="17">
        <v>45621</v>
      </c>
      <c r="B258" s="36" t="s">
        <v>607</v>
      </c>
      <c r="C258" s="28"/>
      <c r="D258" s="29"/>
      <c r="E258" s="21"/>
      <c r="F258" s="30">
        <v>15</v>
      </c>
      <c r="G258" s="31">
        <f t="shared" ref="G258:G265" si="183">J257</f>
        <v>218.35</v>
      </c>
      <c r="H258" s="21">
        <f t="shared" ref="H258:H265" si="184">G258*F258</f>
        <v>3275.25</v>
      </c>
      <c r="I258" s="32">
        <f t="shared" ref="I258:I265" si="185">+I257+C258-F258</f>
        <v>1066</v>
      </c>
      <c r="J258" s="40">
        <f t="shared" ref="J258:J265" si="186">ROUND(((K257+E258)-H258)/I258,2)</f>
        <v>218.35</v>
      </c>
      <c r="K258" s="33">
        <f t="shared" ref="K258:K265" si="187">ROUND(I258*J258,2)</f>
        <v>232761.1</v>
      </c>
      <c r="L258" s="34"/>
    </row>
    <row r="259" spans="1:13">
      <c r="A259" s="17">
        <v>45621</v>
      </c>
      <c r="B259" s="36" t="s">
        <v>577</v>
      </c>
      <c r="C259" s="28"/>
      <c r="D259" s="29"/>
      <c r="E259" s="21"/>
      <c r="F259" s="30">
        <v>10</v>
      </c>
      <c r="G259" s="31">
        <f t="shared" si="183"/>
        <v>218.35</v>
      </c>
      <c r="H259" s="21">
        <f t="shared" si="184"/>
        <v>2183.5</v>
      </c>
      <c r="I259" s="32">
        <f t="shared" si="185"/>
        <v>1056</v>
      </c>
      <c r="J259" s="40">
        <f t="shared" si="186"/>
        <v>218.35</v>
      </c>
      <c r="K259" s="33">
        <f t="shared" si="187"/>
        <v>230577.6</v>
      </c>
      <c r="L259" s="34"/>
    </row>
    <row r="260" spans="1:13">
      <c r="A260" s="17">
        <v>45621</v>
      </c>
      <c r="B260" s="36" t="s">
        <v>585</v>
      </c>
      <c r="C260" s="28"/>
      <c r="D260" s="29"/>
      <c r="E260" s="21"/>
      <c r="F260" s="30">
        <v>10</v>
      </c>
      <c r="G260" s="31">
        <f t="shared" si="183"/>
        <v>218.35</v>
      </c>
      <c r="H260" s="21">
        <f t="shared" si="184"/>
        <v>2183.5</v>
      </c>
      <c r="I260" s="32">
        <f t="shared" si="185"/>
        <v>1046</v>
      </c>
      <c r="J260" s="40">
        <f t="shared" si="186"/>
        <v>218.35</v>
      </c>
      <c r="K260" s="33">
        <f t="shared" si="187"/>
        <v>228394.1</v>
      </c>
      <c r="L260" s="34"/>
    </row>
    <row r="261" spans="1:13">
      <c r="A261" s="17">
        <v>45621</v>
      </c>
      <c r="B261" s="36" t="s">
        <v>574</v>
      </c>
      <c r="C261" s="28"/>
      <c r="D261" s="29"/>
      <c r="E261" s="21"/>
      <c r="F261" s="30">
        <v>10</v>
      </c>
      <c r="G261" s="31">
        <f t="shared" si="183"/>
        <v>218.35</v>
      </c>
      <c r="H261" s="21">
        <f t="shared" si="184"/>
        <v>2183.5</v>
      </c>
      <c r="I261" s="32">
        <f t="shared" si="185"/>
        <v>1036</v>
      </c>
      <c r="J261" s="40">
        <f t="shared" si="186"/>
        <v>218.35</v>
      </c>
      <c r="K261" s="33">
        <f t="shared" si="187"/>
        <v>226210.6</v>
      </c>
      <c r="L261" s="34"/>
    </row>
    <row r="262" spans="1:13">
      <c r="A262" s="17">
        <v>45621</v>
      </c>
      <c r="B262" s="36" t="s">
        <v>583</v>
      </c>
      <c r="C262" s="28"/>
      <c r="D262" s="29"/>
      <c r="E262" s="21"/>
      <c r="F262" s="30">
        <v>15</v>
      </c>
      <c r="G262" s="31">
        <f t="shared" si="183"/>
        <v>218.35</v>
      </c>
      <c r="H262" s="21">
        <f t="shared" si="184"/>
        <v>3275.25</v>
      </c>
      <c r="I262" s="32">
        <f t="shared" si="185"/>
        <v>1021</v>
      </c>
      <c r="J262" s="40">
        <f t="shared" si="186"/>
        <v>218.35</v>
      </c>
      <c r="K262" s="33">
        <f t="shared" si="187"/>
        <v>222935.35</v>
      </c>
      <c r="L262" s="34"/>
    </row>
    <row r="263" spans="1:13">
      <c r="A263" s="17">
        <v>45621</v>
      </c>
      <c r="B263" s="36" t="s">
        <v>591</v>
      </c>
      <c r="C263" s="28"/>
      <c r="D263" s="29"/>
      <c r="E263" s="21"/>
      <c r="F263" s="30">
        <v>15</v>
      </c>
      <c r="G263" s="31">
        <f t="shared" si="183"/>
        <v>218.35</v>
      </c>
      <c r="H263" s="21">
        <f t="shared" si="184"/>
        <v>3275.25</v>
      </c>
      <c r="I263" s="32">
        <f t="shared" si="185"/>
        <v>1006</v>
      </c>
      <c r="J263" s="40">
        <f t="shared" si="186"/>
        <v>218.35</v>
      </c>
      <c r="K263" s="33">
        <f t="shared" si="187"/>
        <v>219660.1</v>
      </c>
      <c r="L263" s="34"/>
    </row>
    <row r="264" spans="1:13">
      <c r="A264" s="17">
        <v>45621</v>
      </c>
      <c r="B264" s="36" t="s">
        <v>497</v>
      </c>
      <c r="C264" s="28"/>
      <c r="D264" s="29"/>
      <c r="E264" s="21"/>
      <c r="F264" s="30">
        <v>10</v>
      </c>
      <c r="G264" s="31">
        <f t="shared" si="183"/>
        <v>218.35</v>
      </c>
      <c r="H264" s="21">
        <f t="shared" si="184"/>
        <v>2183.5</v>
      </c>
      <c r="I264" s="32">
        <f t="shared" si="185"/>
        <v>996</v>
      </c>
      <c r="J264" s="40">
        <f t="shared" si="186"/>
        <v>218.35</v>
      </c>
      <c r="K264" s="33">
        <f t="shared" si="187"/>
        <v>217476.6</v>
      </c>
      <c r="L264" s="34"/>
    </row>
    <row r="265" spans="1:13">
      <c r="A265" s="17">
        <v>45621</v>
      </c>
      <c r="B265" s="36" t="s">
        <v>615</v>
      </c>
      <c r="C265" s="28"/>
      <c r="D265" s="29"/>
      <c r="E265" s="21"/>
      <c r="F265" s="30">
        <v>5</v>
      </c>
      <c r="G265" s="31">
        <f t="shared" si="183"/>
        <v>218.35</v>
      </c>
      <c r="H265" s="21">
        <f t="shared" si="184"/>
        <v>1091.75</v>
      </c>
      <c r="I265" s="32">
        <f t="shared" si="185"/>
        <v>991</v>
      </c>
      <c r="J265" s="40">
        <f t="shared" si="186"/>
        <v>218.35</v>
      </c>
      <c r="K265" s="33">
        <f t="shared" si="187"/>
        <v>216384.85</v>
      </c>
      <c r="L265" s="34"/>
    </row>
    <row r="266" spans="1:13">
      <c r="A266" s="17">
        <v>45621</v>
      </c>
      <c r="B266" s="36" t="s">
        <v>605</v>
      </c>
      <c r="C266" s="28"/>
      <c r="D266" s="29"/>
      <c r="E266" s="21"/>
      <c r="F266" s="30">
        <v>8</v>
      </c>
      <c r="G266" s="31">
        <f t="shared" ref="G266:G268" si="188">J265</f>
        <v>218.35</v>
      </c>
      <c r="H266" s="21">
        <f t="shared" ref="H266:H268" si="189">G266*F266</f>
        <v>1746.8</v>
      </c>
      <c r="I266" s="32">
        <f t="shared" ref="I266:I268" si="190">+I265+C266-F266</f>
        <v>983</v>
      </c>
      <c r="J266" s="40">
        <f t="shared" ref="J266:J268" si="191">ROUND(((K265+E266)-H266)/I266,2)</f>
        <v>218.35</v>
      </c>
      <c r="K266" s="33">
        <f t="shared" ref="K266:K268" si="192">ROUND(I266*J266,2)</f>
        <v>214638.05</v>
      </c>
      <c r="L266" s="34"/>
    </row>
    <row r="267" spans="1:13">
      <c r="A267" s="17">
        <v>45621</v>
      </c>
      <c r="B267" s="36" t="s">
        <v>570</v>
      </c>
      <c r="C267" s="28"/>
      <c r="D267" s="29"/>
      <c r="E267" s="21"/>
      <c r="F267" s="30">
        <v>5</v>
      </c>
      <c r="G267" s="31">
        <f t="shared" si="188"/>
        <v>218.35</v>
      </c>
      <c r="H267" s="21">
        <f t="shared" si="189"/>
        <v>1091.75</v>
      </c>
      <c r="I267" s="32">
        <f t="shared" si="190"/>
        <v>978</v>
      </c>
      <c r="J267" s="40">
        <f t="shared" si="191"/>
        <v>218.35</v>
      </c>
      <c r="K267" s="33">
        <f t="shared" si="192"/>
        <v>213546.3</v>
      </c>
      <c r="L267" s="34"/>
    </row>
    <row r="268" spans="1:13">
      <c r="A268" s="17">
        <v>45621</v>
      </c>
      <c r="B268" s="36" t="s">
        <v>580</v>
      </c>
      <c r="C268" s="28"/>
      <c r="D268" s="29"/>
      <c r="E268" s="21"/>
      <c r="F268" s="30">
        <v>10</v>
      </c>
      <c r="G268" s="31">
        <f t="shared" si="188"/>
        <v>218.35</v>
      </c>
      <c r="H268" s="21">
        <f t="shared" si="189"/>
        <v>2183.5</v>
      </c>
      <c r="I268" s="32">
        <f t="shared" si="190"/>
        <v>968</v>
      </c>
      <c r="J268" s="40">
        <f t="shared" si="191"/>
        <v>218.35</v>
      </c>
      <c r="K268" s="33">
        <f t="shared" si="192"/>
        <v>211362.8</v>
      </c>
      <c r="L268" s="34"/>
    </row>
    <row r="269" spans="1:13">
      <c r="A269" s="17">
        <v>45629</v>
      </c>
      <c r="B269" s="36" t="s">
        <v>574</v>
      </c>
      <c r="C269" s="28"/>
      <c r="D269" s="29"/>
      <c r="E269" s="21"/>
      <c r="F269" s="30">
        <v>10</v>
      </c>
      <c r="G269" s="31">
        <f t="shared" ref="G269" si="193">J268</f>
        <v>218.35</v>
      </c>
      <c r="H269" s="21">
        <f t="shared" ref="H269" si="194">G269*F269</f>
        <v>2183.5</v>
      </c>
      <c r="I269" s="32">
        <f t="shared" ref="I269" si="195">+I268+C269-F269</f>
        <v>958</v>
      </c>
      <c r="J269" s="40">
        <f t="shared" ref="J269" si="196">ROUND(((K268+E269)-H269)/I269,2)</f>
        <v>218.35</v>
      </c>
      <c r="K269" s="33">
        <f t="shared" ref="K269" si="197">ROUND(I269*J269,2)</f>
        <v>209179.3</v>
      </c>
      <c r="L269" s="34"/>
      <c r="M269" s="165" t="s">
        <v>1479</v>
      </c>
    </row>
    <row r="270" spans="1:13">
      <c r="A270" s="17">
        <v>45630</v>
      </c>
      <c r="B270" s="36" t="s">
        <v>618</v>
      </c>
      <c r="C270" s="28"/>
      <c r="D270" s="29"/>
      <c r="E270" s="21"/>
      <c r="F270" s="30">
        <v>5</v>
      </c>
      <c r="G270" s="31">
        <f t="shared" ref="G270" si="198">J269</f>
        <v>218.35</v>
      </c>
      <c r="H270" s="21">
        <f t="shared" ref="H270" si="199">G270*F270</f>
        <v>1091.75</v>
      </c>
      <c r="I270" s="32">
        <f t="shared" ref="I270" si="200">+I269+C270-F270</f>
        <v>953</v>
      </c>
      <c r="J270" s="40">
        <f t="shared" ref="J270" si="201">ROUND(((K269+E270)-H270)/I270,2)</f>
        <v>218.35</v>
      </c>
      <c r="K270" s="33">
        <f t="shared" ref="K270" si="202">ROUND(I270*J270,2)</f>
        <v>208087.55</v>
      </c>
      <c r="L270" s="34"/>
      <c r="M270" s="165" t="s">
        <v>1483</v>
      </c>
    </row>
    <row r="271" spans="1:13">
      <c r="A271" s="17">
        <v>45631</v>
      </c>
      <c r="B271" s="36" t="s">
        <v>585</v>
      </c>
      <c r="C271" s="28"/>
      <c r="D271" s="29"/>
      <c r="E271" s="21"/>
      <c r="F271" s="30">
        <v>20</v>
      </c>
      <c r="G271" s="31">
        <f t="shared" ref="G271" si="203">J270</f>
        <v>218.35</v>
      </c>
      <c r="H271" s="21">
        <f t="shared" ref="H271" si="204">G271*F271</f>
        <v>4367</v>
      </c>
      <c r="I271" s="32">
        <f t="shared" ref="I271" si="205">+I270+C271-F271</f>
        <v>933</v>
      </c>
      <c r="J271" s="40">
        <f t="shared" ref="J271" si="206">ROUND(((K270+E271)-H271)/I271,2)</f>
        <v>218.35</v>
      </c>
      <c r="K271" s="33">
        <f t="shared" ref="K271" si="207">ROUND(I271*J271,2)</f>
        <v>203720.55</v>
      </c>
      <c r="L271" s="34"/>
      <c r="M271" s="165" t="s">
        <v>1488</v>
      </c>
    </row>
    <row r="272" spans="1:13">
      <c r="A272" s="17">
        <v>45631</v>
      </c>
      <c r="B272" s="36" t="s">
        <v>577</v>
      </c>
      <c r="C272" s="28"/>
      <c r="D272" s="29"/>
      <c r="E272" s="21"/>
      <c r="F272" s="30">
        <v>10</v>
      </c>
      <c r="G272" s="31">
        <f t="shared" ref="G272" si="208">J271</f>
        <v>218.35</v>
      </c>
      <c r="H272" s="21">
        <f t="shared" ref="H272" si="209">G272*F272</f>
        <v>2183.5</v>
      </c>
      <c r="I272" s="32">
        <f t="shared" ref="I272" si="210">+I271+C272-F272</f>
        <v>923</v>
      </c>
      <c r="J272" s="40">
        <f t="shared" ref="J272" si="211">ROUND(((K271+E272)-H272)/I272,2)</f>
        <v>218.35</v>
      </c>
      <c r="K272" s="33">
        <f t="shared" ref="K272" si="212">ROUND(I272*J272,2)</f>
        <v>201537.05</v>
      </c>
      <c r="L272" s="34"/>
      <c r="M272" s="165" t="s">
        <v>1489</v>
      </c>
    </row>
    <row r="273" spans="1:13">
      <c r="A273" s="17">
        <v>45631</v>
      </c>
      <c r="B273" s="36" t="s">
        <v>577</v>
      </c>
      <c r="C273" s="28"/>
      <c r="D273" s="29"/>
      <c r="E273" s="21"/>
      <c r="F273" s="30">
        <v>10</v>
      </c>
      <c r="G273" s="31">
        <f t="shared" ref="G273" si="213">J272</f>
        <v>218.35</v>
      </c>
      <c r="H273" s="21">
        <f t="shared" ref="H273" si="214">G273*F273</f>
        <v>2183.5</v>
      </c>
      <c r="I273" s="32">
        <f t="shared" ref="I273" si="215">+I272+C273-F273</f>
        <v>913</v>
      </c>
      <c r="J273" s="40">
        <f t="shared" ref="J273" si="216">ROUND(((K272+E273)-H273)/I273,2)</f>
        <v>218.35</v>
      </c>
      <c r="K273" s="33">
        <f t="shared" ref="K273" si="217">ROUND(I273*J273,2)</f>
        <v>199353.55</v>
      </c>
      <c r="L273" s="34"/>
      <c r="M273" s="165" t="s">
        <v>1490</v>
      </c>
    </row>
    <row r="274" spans="1:13">
      <c r="A274" s="17">
        <v>45635</v>
      </c>
      <c r="B274" s="36" t="s">
        <v>570</v>
      </c>
      <c r="C274" s="28"/>
      <c r="D274" s="29"/>
      <c r="E274" s="21"/>
      <c r="F274" s="30">
        <v>5</v>
      </c>
      <c r="G274" s="31">
        <f t="shared" ref="G274" si="218">J273</f>
        <v>218.35</v>
      </c>
      <c r="H274" s="21">
        <f t="shared" ref="H274" si="219">G274*F274</f>
        <v>1091.75</v>
      </c>
      <c r="I274" s="32">
        <f t="shared" ref="I274" si="220">+I273+C274-F274</f>
        <v>908</v>
      </c>
      <c r="J274" s="40">
        <f t="shared" ref="J274" si="221">ROUND(((K273+E274)-H274)/I274,2)</f>
        <v>218.35</v>
      </c>
      <c r="K274" s="33">
        <f t="shared" ref="K274" si="222">ROUND(I274*J274,2)</f>
        <v>198261.8</v>
      </c>
      <c r="L274" s="34"/>
      <c r="M274" s="165" t="s">
        <v>1493</v>
      </c>
    </row>
    <row r="275" spans="1:13">
      <c r="A275" s="17">
        <v>45636</v>
      </c>
      <c r="B275" s="36" t="s">
        <v>572</v>
      </c>
      <c r="C275" s="28"/>
      <c r="D275" s="29"/>
      <c r="E275" s="21"/>
      <c r="F275" s="30">
        <v>5</v>
      </c>
      <c r="G275" s="31">
        <f t="shared" ref="G275" si="223">J274</f>
        <v>218.35</v>
      </c>
      <c r="H275" s="21">
        <f t="shared" ref="H275" si="224">G275*F275</f>
        <v>1091.75</v>
      </c>
      <c r="I275" s="32">
        <f t="shared" ref="I275" si="225">+I274+C275-F275</f>
        <v>903</v>
      </c>
      <c r="J275" s="40">
        <f t="shared" ref="J275" si="226">ROUND(((K274+E275)-H275)/I275,2)</f>
        <v>218.35</v>
      </c>
      <c r="K275" s="33">
        <f t="shared" ref="K275" si="227">ROUND(I275*J275,2)</f>
        <v>197170.05</v>
      </c>
      <c r="L275" s="34"/>
      <c r="M275" s="165" t="s">
        <v>1500</v>
      </c>
    </row>
    <row r="276" spans="1:13">
      <c r="A276" s="17">
        <v>45636</v>
      </c>
      <c r="B276" s="36" t="s">
        <v>605</v>
      </c>
      <c r="C276" s="28"/>
      <c r="D276" s="29"/>
      <c r="E276" s="21"/>
      <c r="F276" s="30">
        <v>5</v>
      </c>
      <c r="G276" s="31">
        <f t="shared" ref="G276" si="228">J275</f>
        <v>218.35</v>
      </c>
      <c r="H276" s="21">
        <f t="shared" ref="H276" si="229">G276*F276</f>
        <v>1091.75</v>
      </c>
      <c r="I276" s="32">
        <f t="shared" ref="I276" si="230">+I275+C276-F276</f>
        <v>898</v>
      </c>
      <c r="J276" s="40">
        <f t="shared" ref="J276" si="231">ROUND(((K275+E276)-H276)/I276,2)</f>
        <v>218.35</v>
      </c>
      <c r="K276" s="33">
        <f t="shared" ref="K276" si="232">ROUND(I276*J276,2)</f>
        <v>196078.3</v>
      </c>
      <c r="L276" s="34"/>
      <c r="M276" s="165" t="s">
        <v>1501</v>
      </c>
    </row>
    <row r="277" spans="1:13">
      <c r="A277" s="17">
        <v>45636</v>
      </c>
      <c r="B277" s="36" t="s">
        <v>574</v>
      </c>
      <c r="C277" s="28"/>
      <c r="D277" s="29"/>
      <c r="E277" s="21"/>
      <c r="F277" s="30">
        <v>20</v>
      </c>
      <c r="G277" s="31">
        <f t="shared" ref="G277" si="233">J276</f>
        <v>218.35</v>
      </c>
      <c r="H277" s="21">
        <f t="shared" ref="H277" si="234">G277*F277</f>
        <v>4367</v>
      </c>
      <c r="I277" s="32">
        <f t="shared" ref="I277" si="235">+I276+C277-F277</f>
        <v>878</v>
      </c>
      <c r="J277" s="40">
        <f t="shared" ref="J277" si="236">ROUND(((K276+E277)-H277)/I277,2)</f>
        <v>218.35</v>
      </c>
      <c r="K277" s="33">
        <f t="shared" ref="K277" si="237">ROUND(I277*J277,2)</f>
        <v>191711.3</v>
      </c>
      <c r="L277" s="34"/>
      <c r="M277" s="165" t="s">
        <v>1503</v>
      </c>
    </row>
    <row r="278" spans="1:13">
      <c r="A278" s="17">
        <v>45636</v>
      </c>
      <c r="B278" s="36" t="s">
        <v>591</v>
      </c>
      <c r="C278" s="28"/>
      <c r="D278" s="29"/>
      <c r="E278" s="21"/>
      <c r="F278" s="30">
        <v>5</v>
      </c>
      <c r="G278" s="31">
        <f t="shared" ref="G278" si="238">J277</f>
        <v>218.35</v>
      </c>
      <c r="H278" s="21">
        <f t="shared" ref="H278" si="239">G278*F278</f>
        <v>1091.75</v>
      </c>
      <c r="I278" s="32">
        <f t="shared" ref="I278" si="240">+I277+C278-F278</f>
        <v>873</v>
      </c>
      <c r="J278" s="40">
        <f t="shared" ref="J278" si="241">ROUND(((K277+E278)-H278)/I278,2)</f>
        <v>218.35</v>
      </c>
      <c r="K278" s="33">
        <f t="shared" ref="K278" si="242">ROUND(I278*J278,2)</f>
        <v>190619.55</v>
      </c>
      <c r="L278" s="34"/>
      <c r="M278" s="165" t="s">
        <v>1505</v>
      </c>
    </row>
    <row r="279" spans="1:13">
      <c r="A279" s="17">
        <v>45637</v>
      </c>
      <c r="B279" s="36" t="s">
        <v>615</v>
      </c>
      <c r="C279" s="28"/>
      <c r="D279" s="29"/>
      <c r="E279" s="21"/>
      <c r="F279" s="30">
        <v>5</v>
      </c>
      <c r="G279" s="31">
        <f t="shared" ref="G279" si="243">J278</f>
        <v>218.35</v>
      </c>
      <c r="H279" s="21">
        <f t="shared" ref="H279" si="244">G279*F279</f>
        <v>1091.75</v>
      </c>
      <c r="I279" s="32">
        <f t="shared" ref="I279" si="245">+I278+C279-F279</f>
        <v>868</v>
      </c>
      <c r="J279" s="40">
        <f t="shared" ref="J279" si="246">ROUND(((K278+E279)-H279)/I279,2)</f>
        <v>218.35</v>
      </c>
      <c r="K279" s="33">
        <f t="shared" ref="K279" si="247">ROUND(I279*J279,2)</f>
        <v>189527.8</v>
      </c>
      <c r="L279" s="34"/>
      <c r="M279" s="165" t="s">
        <v>1506</v>
      </c>
    </row>
    <row r="280" spans="1:13">
      <c r="A280" s="17">
        <v>45638</v>
      </c>
      <c r="B280" s="36" t="s">
        <v>605</v>
      </c>
      <c r="C280" s="28"/>
      <c r="D280" s="29"/>
      <c r="E280" s="21"/>
      <c r="F280" s="30">
        <v>13</v>
      </c>
      <c r="G280" s="31">
        <f t="shared" ref="G280" si="248">J279</f>
        <v>218.35</v>
      </c>
      <c r="H280" s="21">
        <f t="shared" ref="H280" si="249">G280*F280</f>
        <v>2838.5499999999997</v>
      </c>
      <c r="I280" s="32">
        <f t="shared" ref="I280" si="250">+I279+C280-F280</f>
        <v>855</v>
      </c>
      <c r="J280" s="40">
        <f t="shared" ref="J280" si="251">ROUND(((K279+E280)-H280)/I280,2)</f>
        <v>218.35</v>
      </c>
      <c r="K280" s="33">
        <f t="shared" ref="K280" si="252">ROUND(I280*J280,2)</f>
        <v>186689.25</v>
      </c>
      <c r="L280" s="34"/>
      <c r="M280" s="165" t="s">
        <v>1513</v>
      </c>
    </row>
    <row r="281" spans="1:13">
      <c r="A281" s="17">
        <v>45638</v>
      </c>
      <c r="B281" s="36" t="s">
        <v>607</v>
      </c>
      <c r="C281" s="28"/>
      <c r="D281" s="29"/>
      <c r="E281" s="21"/>
      <c r="F281" s="30">
        <v>15</v>
      </c>
      <c r="G281" s="31">
        <f t="shared" ref="G281" si="253">J280</f>
        <v>218.35</v>
      </c>
      <c r="H281" s="21">
        <f t="shared" ref="H281" si="254">G281*F281</f>
        <v>3275.25</v>
      </c>
      <c r="I281" s="32">
        <f t="shared" ref="I281" si="255">+I280+C281-F281</f>
        <v>840</v>
      </c>
      <c r="J281" s="40">
        <f t="shared" ref="J281" si="256">ROUND(((K280+E281)-H281)/I281,2)</f>
        <v>218.35</v>
      </c>
      <c r="K281" s="33">
        <f t="shared" ref="K281" si="257">ROUND(I281*J281,2)</f>
        <v>183414</v>
      </c>
      <c r="L281" s="34"/>
      <c r="M281" s="165" t="s">
        <v>1515</v>
      </c>
    </row>
    <row r="282" spans="1:13">
      <c r="A282" s="17">
        <v>45644</v>
      </c>
      <c r="B282" s="36" t="s">
        <v>570</v>
      </c>
      <c r="C282" s="28"/>
      <c r="D282" s="29"/>
      <c r="E282" s="21"/>
      <c r="F282" s="30">
        <v>5</v>
      </c>
      <c r="G282" s="31">
        <f t="shared" ref="G282" si="258">J281</f>
        <v>218.35</v>
      </c>
      <c r="H282" s="21">
        <f t="shared" ref="H282" si="259">G282*F282</f>
        <v>1091.75</v>
      </c>
      <c r="I282" s="32">
        <f t="shared" ref="I282" si="260">+I281+C282-F282</f>
        <v>835</v>
      </c>
      <c r="J282" s="40">
        <f t="shared" ref="J282" si="261">ROUND(((K281+E282)-H282)/I282,2)</f>
        <v>218.35</v>
      </c>
      <c r="K282" s="33">
        <f t="shared" ref="K282" si="262">ROUND(I282*J282,2)</f>
        <v>182322.25</v>
      </c>
      <c r="L282" s="34"/>
      <c r="M282" s="165" t="s">
        <v>1519</v>
      </c>
    </row>
    <row r="283" spans="1:13">
      <c r="A283" s="17">
        <v>45644</v>
      </c>
      <c r="B283" s="36" t="s">
        <v>497</v>
      </c>
      <c r="C283" s="28"/>
      <c r="D283" s="29"/>
      <c r="E283" s="21"/>
      <c r="F283" s="30">
        <v>10</v>
      </c>
      <c r="G283" s="31">
        <f t="shared" ref="G283" si="263">J282</f>
        <v>218.35</v>
      </c>
      <c r="H283" s="21">
        <f t="shared" ref="H283" si="264">G283*F283</f>
        <v>2183.5</v>
      </c>
      <c r="I283" s="32">
        <f t="shared" ref="I283" si="265">+I282+C283-F283</f>
        <v>825</v>
      </c>
      <c r="J283" s="40">
        <f t="shared" ref="J283" si="266">ROUND(((K282+E283)-H283)/I283,2)</f>
        <v>218.35</v>
      </c>
      <c r="K283" s="33">
        <f t="shared" ref="K283" si="267">ROUND(I283*J283,2)</f>
        <v>180138.75</v>
      </c>
      <c r="L283" s="34"/>
      <c r="M283" s="165" t="s">
        <v>1523</v>
      </c>
    </row>
    <row r="284" spans="1:13">
      <c r="A284" s="17"/>
      <c r="B284" s="36"/>
      <c r="C284" s="28"/>
      <c r="D284" s="29"/>
      <c r="E284" s="21"/>
      <c r="F284" s="30"/>
      <c r="G284" s="31"/>
      <c r="H284" s="21"/>
      <c r="I284" s="32"/>
      <c r="J284" s="40"/>
      <c r="K284" s="33"/>
      <c r="L284" s="34"/>
    </row>
    <row r="285" spans="1:13">
      <c r="A285" s="17"/>
      <c r="B285" s="36"/>
      <c r="C285" s="28"/>
      <c r="D285" s="29"/>
      <c r="E285" s="21"/>
      <c r="F285" s="30"/>
      <c r="G285" s="31"/>
      <c r="H285" s="21"/>
      <c r="I285" s="32"/>
      <c r="J285" s="40"/>
      <c r="K285" s="33"/>
      <c r="L285" s="34"/>
    </row>
    <row r="286" spans="1:13">
      <c r="A286" s="17"/>
      <c r="B286" s="36"/>
      <c r="C286" s="28"/>
      <c r="D286" s="29"/>
      <c r="E286" s="21"/>
      <c r="F286" s="30"/>
      <c r="G286" s="31"/>
      <c r="H286" s="21"/>
      <c r="I286" s="32"/>
      <c r="J286" s="40"/>
      <c r="K286" s="33"/>
      <c r="L286" s="34"/>
    </row>
    <row r="287" spans="1:13">
      <c r="A287" s="17"/>
      <c r="B287" s="36"/>
      <c r="C287" s="28"/>
      <c r="D287" s="29"/>
      <c r="E287" s="21"/>
      <c r="F287" s="30"/>
      <c r="G287" s="31"/>
      <c r="H287" s="21"/>
      <c r="I287" s="32"/>
      <c r="J287" s="40"/>
      <c r="K287" s="33"/>
      <c r="L287" s="34"/>
    </row>
    <row r="288" spans="1:13">
      <c r="A288" s="17"/>
      <c r="B288" s="36"/>
      <c r="C288" s="28"/>
      <c r="D288" s="29"/>
      <c r="E288" s="21"/>
      <c r="F288" s="30"/>
      <c r="G288" s="31"/>
      <c r="H288" s="21"/>
      <c r="I288" s="32"/>
      <c r="J288" s="40"/>
      <c r="K288" s="33"/>
      <c r="L288" s="34"/>
    </row>
    <row r="289" spans="1:12">
      <c r="A289" s="17"/>
      <c r="B289" s="36"/>
      <c r="C289" s="28"/>
      <c r="D289" s="29"/>
      <c r="E289" s="21"/>
      <c r="F289" s="30"/>
      <c r="G289" s="31"/>
      <c r="H289" s="21"/>
      <c r="I289" s="32"/>
      <c r="J289" s="40"/>
      <c r="K289" s="33"/>
      <c r="L289" s="34"/>
    </row>
    <row r="290" spans="1:12">
      <c r="A290" s="17"/>
      <c r="B290" s="36"/>
      <c r="C290" s="28"/>
      <c r="D290" s="29"/>
      <c r="E290" s="21"/>
      <c r="F290" s="30"/>
      <c r="G290" s="31"/>
      <c r="H290" s="21"/>
      <c r="I290" s="32"/>
      <c r="J290" s="40"/>
      <c r="K290" s="33"/>
      <c r="L290" s="34"/>
    </row>
    <row r="291" spans="1:12">
      <c r="A291" s="17"/>
      <c r="B291" s="36"/>
      <c r="C291" s="28"/>
      <c r="D291" s="29"/>
      <c r="E291" s="21"/>
      <c r="F291" s="30"/>
      <c r="G291" s="31"/>
      <c r="H291" s="21"/>
      <c r="I291" s="32"/>
      <c r="J291" s="40"/>
      <c r="K291" s="33"/>
      <c r="L291" s="34"/>
    </row>
    <row r="292" spans="1:12">
      <c r="A292" s="17"/>
      <c r="B292" s="36"/>
      <c r="C292" s="28"/>
      <c r="D292" s="29"/>
      <c r="E292" s="21"/>
      <c r="F292" s="30"/>
      <c r="G292" s="31"/>
      <c r="H292" s="21"/>
      <c r="I292" s="32"/>
      <c r="J292" s="40"/>
      <c r="K292" s="33"/>
      <c r="L292" s="34"/>
    </row>
    <row r="293" spans="1:12">
      <c r="A293" s="17"/>
      <c r="B293" s="36"/>
      <c r="C293" s="28"/>
      <c r="D293" s="29"/>
      <c r="E293" s="21"/>
      <c r="F293" s="30"/>
      <c r="G293" s="31"/>
      <c r="H293" s="21"/>
      <c r="I293" s="32"/>
      <c r="J293" s="40"/>
      <c r="K293" s="33"/>
      <c r="L293" s="34"/>
    </row>
    <row r="294" spans="1:12">
      <c r="A294" s="17"/>
      <c r="B294" s="36"/>
      <c r="C294" s="28"/>
      <c r="D294" s="29"/>
      <c r="E294" s="21"/>
      <c r="F294" s="30"/>
      <c r="G294" s="31"/>
      <c r="H294" s="21"/>
      <c r="I294" s="32"/>
      <c r="J294" s="40"/>
      <c r="K294" s="33"/>
      <c r="L294" s="34"/>
    </row>
    <row r="295" spans="1:12">
      <c r="A295" s="17"/>
      <c r="B295" s="36"/>
      <c r="C295" s="28"/>
      <c r="D295" s="29"/>
      <c r="E295" s="21"/>
      <c r="F295" s="30"/>
      <c r="G295" s="31"/>
      <c r="H295" s="21"/>
      <c r="I295" s="32"/>
      <c r="J295" s="40"/>
      <c r="K295" s="33"/>
      <c r="L295" s="34"/>
    </row>
    <row r="296" spans="1:12">
      <c r="A296" s="17"/>
      <c r="B296" s="36"/>
      <c r="C296" s="28"/>
      <c r="D296" s="29"/>
      <c r="E296" s="21"/>
      <c r="F296" s="30"/>
      <c r="G296" s="31"/>
      <c r="H296" s="21"/>
      <c r="I296" s="32"/>
      <c r="J296" s="40"/>
      <c r="K296" s="33"/>
      <c r="L296" s="34"/>
    </row>
    <row r="297" spans="1:12">
      <c r="A297" s="17"/>
      <c r="B297" s="36"/>
      <c r="C297" s="28"/>
      <c r="D297" s="29"/>
      <c r="E297" s="21"/>
      <c r="F297" s="30"/>
      <c r="G297" s="31"/>
      <c r="H297" s="21"/>
      <c r="I297" s="32"/>
      <c r="J297" s="40"/>
      <c r="K297" s="33"/>
      <c r="L297" s="34"/>
    </row>
    <row r="298" spans="1:12">
      <c r="A298" s="17"/>
      <c r="B298" s="36"/>
      <c r="C298" s="28"/>
      <c r="D298" s="29"/>
      <c r="E298" s="21"/>
      <c r="F298" s="30"/>
      <c r="G298" s="31"/>
      <c r="H298" s="21"/>
      <c r="I298" s="32"/>
      <c r="J298" s="40"/>
      <c r="K298" s="33"/>
      <c r="L298" s="34"/>
    </row>
    <row r="299" spans="1:12">
      <c r="A299" s="17"/>
      <c r="B299" s="36"/>
      <c r="C299" s="28"/>
      <c r="D299" s="29"/>
      <c r="E299" s="21"/>
      <c r="F299" s="30"/>
      <c r="G299" s="31"/>
      <c r="H299" s="21"/>
      <c r="I299" s="32"/>
      <c r="J299" s="40"/>
      <c r="K299" s="33"/>
      <c r="L299" s="34"/>
    </row>
    <row r="300" spans="1:12">
      <c r="A300" s="17"/>
      <c r="B300" s="36"/>
      <c r="C300" s="28"/>
      <c r="D300" s="29"/>
      <c r="E300" s="21"/>
      <c r="F300" s="30"/>
      <c r="G300" s="31"/>
      <c r="H300" s="21"/>
      <c r="I300" s="32"/>
      <c r="J300" s="40"/>
      <c r="K300" s="33"/>
      <c r="L30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68" fitToHeight="10" orientation="portrait" r:id="rId1"/>
  <headerFooter alignWithMargins="0">
    <oddFooter>&amp;C&amp;"Times New Roman,Regular"&amp;16  145</oddFooter>
  </headerFooter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>
    <tabColor rgb="FF7030A0"/>
    <pageSetUpPr fitToPage="1"/>
  </sheetPr>
  <dimension ref="A1:T125"/>
  <sheetViews>
    <sheetView topLeftCell="A6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5703125" style="165" customWidth="1"/>
    <col min="14" max="16" width="9.140625" style="1"/>
    <col min="17" max="17" width="21.42578125" style="1" customWidth="1"/>
    <col min="18" max="18" width="10.5703125" style="1" customWidth="1"/>
    <col min="19" max="16384" width="9.140625" style="1"/>
  </cols>
  <sheetData>
    <row r="1" spans="1:14" ht="28.5" customHeight="1">
      <c r="K1" s="467" t="s">
        <v>0</v>
      </c>
      <c r="L1" s="467"/>
    </row>
    <row r="2" spans="1:14" ht="15" customHeight="1"/>
    <row r="3" spans="1:14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4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4" s="3" customFormat="1" ht="15" customHeight="1">
      <c r="L5" s="4"/>
      <c r="M5" s="4"/>
    </row>
    <row r="6" spans="1:14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4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4" ht="15" customHeight="1" thickBot="1">
      <c r="A8" s="8" t="s">
        <v>5</v>
      </c>
      <c r="B8" s="10"/>
      <c r="C8" s="10"/>
      <c r="D8" s="10" t="s">
        <v>240</v>
      </c>
      <c r="F8" s="10"/>
      <c r="G8" s="10"/>
      <c r="H8" s="38"/>
      <c r="I8" s="9" t="s">
        <v>7</v>
      </c>
      <c r="J8" s="10"/>
      <c r="K8" s="10" t="s">
        <v>244</v>
      </c>
      <c r="L8" s="11"/>
    </row>
    <row r="9" spans="1:14" ht="15" customHeight="1">
      <c r="A9" s="12" t="s">
        <v>9</v>
      </c>
      <c r="D9" s="10" t="s">
        <v>242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4" ht="18.75" customHeight="1" thickBot="1">
      <c r="A10" s="15" t="s">
        <v>12</v>
      </c>
      <c r="B10" s="16"/>
      <c r="C10" s="16"/>
      <c r="D10" s="16" t="s">
        <v>368</v>
      </c>
      <c r="E10" s="16"/>
      <c r="F10" s="16"/>
      <c r="G10" s="16"/>
      <c r="H10" s="39"/>
      <c r="I10" s="455"/>
      <c r="J10" s="456"/>
      <c r="K10" s="456"/>
      <c r="L10" s="457"/>
    </row>
    <row r="11" spans="1:14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4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4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4" ht="17.100000000000001" customHeight="1">
      <c r="A14" s="17">
        <v>45291</v>
      </c>
      <c r="B14" s="18" t="s">
        <v>18</v>
      </c>
      <c r="C14" s="19"/>
      <c r="D14" s="19"/>
      <c r="E14" s="21">
        <f>C14*D14</f>
        <v>0</v>
      </c>
      <c r="F14" s="22"/>
      <c r="G14" s="23"/>
      <c r="H14" s="21">
        <f>F14*G14</f>
        <v>0</v>
      </c>
      <c r="I14" s="24">
        <v>760</v>
      </c>
      <c r="J14" s="25">
        <v>158.91</v>
      </c>
      <c r="K14" s="21">
        <f>J14*I14</f>
        <v>120771.59999999999</v>
      </c>
      <c r="L14" s="26"/>
    </row>
    <row r="15" spans="1:14" ht="17.100000000000001" customHeight="1">
      <c r="A15" s="17">
        <v>45295</v>
      </c>
      <c r="B15" s="36" t="s">
        <v>577</v>
      </c>
      <c r="C15" s="28"/>
      <c r="D15" s="29"/>
      <c r="E15" s="21"/>
      <c r="F15" s="30">
        <v>15</v>
      </c>
      <c r="G15" s="31">
        <f>J14</f>
        <v>158.91</v>
      </c>
      <c r="H15" s="21">
        <f>F15*G15</f>
        <v>2383.65</v>
      </c>
      <c r="I15" s="32">
        <f>+I14+C15-F15</f>
        <v>745</v>
      </c>
      <c r="J15" s="40">
        <f>ROUND(((K14+E15)-H15)/I15,2)</f>
        <v>158.91</v>
      </c>
      <c r="K15" s="33">
        <f>ROUND(I15*J15,2)</f>
        <v>118387.95</v>
      </c>
      <c r="L15" s="34"/>
      <c r="M15" s="165" t="s">
        <v>579</v>
      </c>
      <c r="N15" s="51"/>
    </row>
    <row r="16" spans="1:14" ht="17.100000000000001" customHeight="1">
      <c r="A16" s="17">
        <v>45300</v>
      </c>
      <c r="B16" s="172" t="s">
        <v>591</v>
      </c>
      <c r="C16" s="28"/>
      <c r="D16" s="29"/>
      <c r="E16" s="21"/>
      <c r="F16" s="30">
        <v>15</v>
      </c>
      <c r="G16" s="31">
        <f>J15</f>
        <v>158.91</v>
      </c>
      <c r="H16" s="21">
        <f>G16*F16</f>
        <v>2383.65</v>
      </c>
      <c r="I16" s="32">
        <f>+I15+C16-F16</f>
        <v>730</v>
      </c>
      <c r="J16" s="40">
        <f>ROUND(((K15+E16)-H16)/I16,2)</f>
        <v>158.91</v>
      </c>
      <c r="K16" s="33">
        <f>ROUND(I16*J16,2)</f>
        <v>116004.3</v>
      </c>
      <c r="L16" s="34"/>
      <c r="M16" s="165" t="s">
        <v>592</v>
      </c>
      <c r="N16" s="51"/>
    </row>
    <row r="17" spans="1:20" ht="17.100000000000001" customHeight="1">
      <c r="A17" s="17">
        <v>45306</v>
      </c>
      <c r="B17" s="172" t="s">
        <v>607</v>
      </c>
      <c r="C17" s="28"/>
      <c r="D17" s="29"/>
      <c r="E17" s="21"/>
      <c r="F17" s="30">
        <v>15</v>
      </c>
      <c r="G17" s="31">
        <f t="shared" ref="G17:G30" si="0">J16</f>
        <v>158.91</v>
      </c>
      <c r="H17" s="21">
        <f t="shared" ref="H17:H30" si="1">G17*F17</f>
        <v>2383.65</v>
      </c>
      <c r="I17" s="32">
        <f t="shared" ref="I17:I30" si="2">+I16+C17-F17</f>
        <v>715</v>
      </c>
      <c r="J17" s="40">
        <f t="shared" ref="J17:J30" si="3">ROUND(((K16+E17)-H17)/I17,2)</f>
        <v>158.91</v>
      </c>
      <c r="K17" s="33">
        <f t="shared" ref="K17:K30" si="4">ROUND(I17*J17,2)</f>
        <v>113620.65</v>
      </c>
      <c r="L17" s="34"/>
      <c r="M17" s="165" t="s">
        <v>609</v>
      </c>
      <c r="N17" s="51"/>
      <c r="P17" s="55"/>
      <c r="Q17" s="53"/>
      <c r="R17" s="61"/>
      <c r="S17" s="62"/>
      <c r="T17" s="62"/>
    </row>
    <row r="18" spans="1:20" ht="17.100000000000001" customHeight="1">
      <c r="A18" s="17">
        <v>45309</v>
      </c>
      <c r="B18" s="57" t="s">
        <v>583</v>
      </c>
      <c r="C18" s="28"/>
      <c r="D18" s="29"/>
      <c r="E18" s="21"/>
      <c r="F18" s="30">
        <v>15</v>
      </c>
      <c r="G18" s="31">
        <f>J17</f>
        <v>158.91</v>
      </c>
      <c r="H18" s="21">
        <f>G18*F18</f>
        <v>2383.65</v>
      </c>
      <c r="I18" s="32">
        <f>+I17+C18-F18</f>
        <v>700</v>
      </c>
      <c r="J18" s="40">
        <f>ROUND(((K17+E18)-H18)/I18,2)</f>
        <v>158.91</v>
      </c>
      <c r="K18" s="33">
        <f>ROUND(I18*J18,2)</f>
        <v>111237</v>
      </c>
      <c r="L18" s="34"/>
      <c r="M18" s="165" t="s">
        <v>622</v>
      </c>
      <c r="N18" s="51"/>
      <c r="P18" s="55"/>
      <c r="Q18" s="53"/>
      <c r="R18" s="61"/>
      <c r="S18" s="62"/>
      <c r="T18" s="62"/>
    </row>
    <row r="19" spans="1:20" ht="17.100000000000001" customHeight="1">
      <c r="A19" s="17">
        <v>45310</v>
      </c>
      <c r="B19" s="57" t="s">
        <v>577</v>
      </c>
      <c r="C19" s="28"/>
      <c r="D19" s="29"/>
      <c r="E19" s="21"/>
      <c r="F19" s="30">
        <v>10</v>
      </c>
      <c r="G19" s="31">
        <f>J18</f>
        <v>158.91</v>
      </c>
      <c r="H19" s="21">
        <f>G19*F19</f>
        <v>1589.1</v>
      </c>
      <c r="I19" s="32">
        <f>+I18+C19-F19</f>
        <v>690</v>
      </c>
      <c r="J19" s="40">
        <f>ROUND(((K18+E19)-H19)/I19,2)</f>
        <v>158.91</v>
      </c>
      <c r="K19" s="33">
        <f>ROUND(I19*J19,2)</f>
        <v>109647.9</v>
      </c>
      <c r="L19" s="34"/>
      <c r="M19" s="165" t="s">
        <v>625</v>
      </c>
      <c r="N19" s="51"/>
      <c r="P19" s="55"/>
      <c r="Q19" s="53"/>
      <c r="R19" s="61"/>
      <c r="S19" s="62"/>
      <c r="T19" s="62"/>
    </row>
    <row r="20" spans="1:20" ht="17.100000000000001" customHeight="1">
      <c r="A20" s="220">
        <v>45320</v>
      </c>
      <c r="B20" s="207" t="s">
        <v>566</v>
      </c>
      <c r="C20" s="196"/>
      <c r="D20" s="197"/>
      <c r="E20" s="203"/>
      <c r="F20" s="199">
        <v>20</v>
      </c>
      <c r="G20" s="208">
        <f>J19</f>
        <v>158.91</v>
      </c>
      <c r="H20" s="203">
        <f>G20*F20</f>
        <v>3178.2</v>
      </c>
      <c r="I20" s="201">
        <f>+I19+C20-F20</f>
        <v>670</v>
      </c>
      <c r="J20" s="202">
        <f>ROUND(((K19+E20)-H20)/I20,2)</f>
        <v>158.91</v>
      </c>
      <c r="K20" s="203">
        <f>ROUND(I20*J20,2)</f>
        <v>106469.7</v>
      </c>
      <c r="L20" s="204"/>
      <c r="M20" s="253" t="s">
        <v>640</v>
      </c>
      <c r="N20" s="51"/>
    </row>
    <row r="21" spans="1:20" ht="17.100000000000001" customHeight="1">
      <c r="A21" s="17">
        <v>45324</v>
      </c>
      <c r="B21" s="58" t="s">
        <v>605</v>
      </c>
      <c r="C21" s="19"/>
      <c r="D21" s="20"/>
      <c r="E21" s="21"/>
      <c r="F21" s="22">
        <v>10</v>
      </c>
      <c r="G21" s="23">
        <f t="shared" si="0"/>
        <v>158.91</v>
      </c>
      <c r="H21" s="21">
        <f t="shared" si="1"/>
        <v>1589.1</v>
      </c>
      <c r="I21" s="24">
        <f t="shared" si="2"/>
        <v>660</v>
      </c>
      <c r="J21" s="174">
        <f t="shared" si="3"/>
        <v>158.91</v>
      </c>
      <c r="K21" s="21">
        <f t="shared" si="4"/>
        <v>104880.6</v>
      </c>
      <c r="L21" s="26"/>
      <c r="M21" s="165" t="s">
        <v>651</v>
      </c>
      <c r="N21" s="51"/>
    </row>
    <row r="22" spans="1:20" ht="17.100000000000001" customHeight="1">
      <c r="A22" s="194">
        <v>45344</v>
      </c>
      <c r="B22" s="207" t="s">
        <v>615</v>
      </c>
      <c r="C22" s="196"/>
      <c r="D22" s="197"/>
      <c r="E22" s="198"/>
      <c r="F22" s="199">
        <v>15</v>
      </c>
      <c r="G22" s="208">
        <f t="shared" si="0"/>
        <v>158.91</v>
      </c>
      <c r="H22" s="198">
        <f t="shared" si="1"/>
        <v>2383.65</v>
      </c>
      <c r="I22" s="201">
        <f t="shared" si="2"/>
        <v>645</v>
      </c>
      <c r="J22" s="202">
        <f t="shared" si="3"/>
        <v>158.91</v>
      </c>
      <c r="K22" s="203">
        <f t="shared" si="4"/>
        <v>102496.95</v>
      </c>
      <c r="L22" s="204"/>
      <c r="M22" s="205" t="s">
        <v>678</v>
      </c>
      <c r="N22" s="51"/>
    </row>
    <row r="23" spans="1:20" ht="17.100000000000001" customHeight="1">
      <c r="A23" s="17">
        <v>45355</v>
      </c>
      <c r="B23" s="58" t="s">
        <v>588</v>
      </c>
      <c r="C23" s="19"/>
      <c r="D23" s="20"/>
      <c r="E23" s="21"/>
      <c r="F23" s="22">
        <v>10</v>
      </c>
      <c r="G23" s="23">
        <f t="shared" si="0"/>
        <v>158.91</v>
      </c>
      <c r="H23" s="21">
        <f t="shared" si="1"/>
        <v>1589.1</v>
      </c>
      <c r="I23" s="24">
        <f t="shared" si="2"/>
        <v>635</v>
      </c>
      <c r="J23" s="174">
        <f t="shared" si="3"/>
        <v>158.91</v>
      </c>
      <c r="K23" s="21">
        <f t="shared" si="4"/>
        <v>100907.85</v>
      </c>
      <c r="L23" s="26"/>
      <c r="M23" s="165" t="s">
        <v>729</v>
      </c>
      <c r="N23" s="51"/>
    </row>
    <row r="24" spans="1:20" ht="17.100000000000001" customHeight="1">
      <c r="A24" s="17">
        <v>45357</v>
      </c>
      <c r="B24" s="36" t="s">
        <v>577</v>
      </c>
      <c r="C24" s="28"/>
      <c r="D24" s="29"/>
      <c r="E24" s="21"/>
      <c r="F24" s="30">
        <v>10</v>
      </c>
      <c r="G24" s="31">
        <f t="shared" si="0"/>
        <v>158.91</v>
      </c>
      <c r="H24" s="21">
        <f t="shared" si="1"/>
        <v>1589.1</v>
      </c>
      <c r="I24" s="32">
        <f t="shared" si="2"/>
        <v>625</v>
      </c>
      <c r="J24" s="40">
        <f t="shared" si="3"/>
        <v>158.91</v>
      </c>
      <c r="K24" s="33">
        <f t="shared" si="4"/>
        <v>99318.75</v>
      </c>
      <c r="L24" s="34"/>
      <c r="M24" s="165" t="s">
        <v>734</v>
      </c>
      <c r="N24" s="51"/>
    </row>
    <row r="25" spans="1:20" ht="17.100000000000001" customHeight="1">
      <c r="A25" s="17">
        <v>45358</v>
      </c>
      <c r="B25" s="36" t="s">
        <v>591</v>
      </c>
      <c r="C25" s="28"/>
      <c r="D25" s="29"/>
      <c r="E25" s="21"/>
      <c r="F25" s="30">
        <v>15</v>
      </c>
      <c r="G25" s="31">
        <f t="shared" si="0"/>
        <v>158.91</v>
      </c>
      <c r="H25" s="21">
        <f t="shared" si="1"/>
        <v>2383.65</v>
      </c>
      <c r="I25" s="32">
        <f t="shared" si="2"/>
        <v>610</v>
      </c>
      <c r="J25" s="40">
        <f t="shared" si="3"/>
        <v>158.91</v>
      </c>
      <c r="K25" s="33">
        <f t="shared" si="4"/>
        <v>96935.1</v>
      </c>
      <c r="L25" s="34"/>
      <c r="M25" s="165" t="s">
        <v>739</v>
      </c>
      <c r="N25" s="51"/>
    </row>
    <row r="26" spans="1:20" ht="17.100000000000001" customHeight="1">
      <c r="A26" s="17">
        <v>45358</v>
      </c>
      <c r="B26" s="36" t="s">
        <v>566</v>
      </c>
      <c r="C26" s="28"/>
      <c r="D26" s="29"/>
      <c r="E26" s="21"/>
      <c r="F26" s="30">
        <v>15</v>
      </c>
      <c r="G26" s="31">
        <f t="shared" si="0"/>
        <v>158.91</v>
      </c>
      <c r="H26" s="21">
        <f t="shared" si="1"/>
        <v>2383.65</v>
      </c>
      <c r="I26" s="32">
        <f t="shared" si="2"/>
        <v>595</v>
      </c>
      <c r="J26" s="40">
        <f t="shared" si="3"/>
        <v>158.91</v>
      </c>
      <c r="K26" s="33">
        <f t="shared" si="4"/>
        <v>94551.45</v>
      </c>
      <c r="L26" s="34"/>
      <c r="M26" s="165" t="s">
        <v>741</v>
      </c>
      <c r="N26" s="51"/>
    </row>
    <row r="27" spans="1:20" ht="17.100000000000001" customHeight="1">
      <c r="A27" s="17">
        <v>45364</v>
      </c>
      <c r="B27" s="36" t="s">
        <v>591</v>
      </c>
      <c r="C27" s="28"/>
      <c r="D27" s="29"/>
      <c r="E27" s="21"/>
      <c r="F27" s="30">
        <v>15</v>
      </c>
      <c r="G27" s="31">
        <f t="shared" si="0"/>
        <v>158.91</v>
      </c>
      <c r="H27" s="21">
        <f t="shared" si="1"/>
        <v>2383.65</v>
      </c>
      <c r="I27" s="32">
        <f t="shared" si="2"/>
        <v>580</v>
      </c>
      <c r="J27" s="40">
        <f t="shared" si="3"/>
        <v>158.91</v>
      </c>
      <c r="K27" s="33">
        <f t="shared" si="4"/>
        <v>92167.8</v>
      </c>
      <c r="L27" s="34"/>
      <c r="M27" s="165" t="s">
        <v>752</v>
      </c>
      <c r="N27" s="51"/>
    </row>
    <row r="28" spans="1:20" ht="17.100000000000001" customHeight="1">
      <c r="A28" s="17">
        <v>45364</v>
      </c>
      <c r="B28" s="36" t="s">
        <v>615</v>
      </c>
      <c r="C28" s="28"/>
      <c r="D28" s="29"/>
      <c r="E28" s="21"/>
      <c r="F28" s="30">
        <v>10</v>
      </c>
      <c r="G28" s="31">
        <f>J27</f>
        <v>158.91</v>
      </c>
      <c r="H28" s="21">
        <f>G28*F28</f>
        <v>1589.1</v>
      </c>
      <c r="I28" s="32">
        <f>+I27+C28-F28</f>
        <v>570</v>
      </c>
      <c r="J28" s="40">
        <f>ROUND(((K27+E28)-H28)/I28,2)</f>
        <v>158.91</v>
      </c>
      <c r="K28" s="33">
        <f>ROUND(I28*J28,2)</f>
        <v>90578.7</v>
      </c>
      <c r="L28" s="34"/>
      <c r="M28" s="165" t="s">
        <v>753</v>
      </c>
      <c r="N28" s="51"/>
    </row>
    <row r="29" spans="1:20" ht="17.100000000000001" customHeight="1">
      <c r="A29" s="17">
        <v>45365</v>
      </c>
      <c r="B29" s="36" t="s">
        <v>591</v>
      </c>
      <c r="C29" s="28"/>
      <c r="D29" s="29"/>
      <c r="E29" s="21"/>
      <c r="F29" s="30">
        <v>10</v>
      </c>
      <c r="G29" s="31">
        <f>J28</f>
        <v>158.91</v>
      </c>
      <c r="H29" s="21">
        <f>G29*F29</f>
        <v>1589.1</v>
      </c>
      <c r="I29" s="32">
        <f>+I28+C29-F29</f>
        <v>560</v>
      </c>
      <c r="J29" s="40">
        <f>ROUND(((K28+E29)-H29)/I29,2)</f>
        <v>158.91</v>
      </c>
      <c r="K29" s="33">
        <f>ROUND(I29*J29,2)</f>
        <v>88989.6</v>
      </c>
      <c r="L29" s="34"/>
      <c r="M29" s="165" t="s">
        <v>754</v>
      </c>
      <c r="N29" s="51"/>
    </row>
    <row r="30" spans="1:20" ht="17.100000000000001" customHeight="1">
      <c r="A30" s="17">
        <v>45369</v>
      </c>
      <c r="B30" s="36" t="s">
        <v>583</v>
      </c>
      <c r="C30" s="28"/>
      <c r="D30" s="29"/>
      <c r="E30" s="21"/>
      <c r="F30" s="30">
        <v>10</v>
      </c>
      <c r="G30" s="31">
        <f t="shared" si="0"/>
        <v>158.91</v>
      </c>
      <c r="H30" s="21">
        <f t="shared" si="1"/>
        <v>1589.1</v>
      </c>
      <c r="I30" s="32">
        <f t="shared" si="2"/>
        <v>550</v>
      </c>
      <c r="J30" s="40">
        <f t="shared" si="3"/>
        <v>158.91</v>
      </c>
      <c r="K30" s="33">
        <f t="shared" si="4"/>
        <v>87400.5</v>
      </c>
      <c r="L30" s="34"/>
      <c r="M30" s="165" t="s">
        <v>758</v>
      </c>
      <c r="N30" s="51"/>
    </row>
    <row r="31" spans="1:20" ht="17.100000000000001" customHeight="1">
      <c r="A31" s="194">
        <v>45377</v>
      </c>
      <c r="B31" s="207" t="s">
        <v>603</v>
      </c>
      <c r="C31" s="196"/>
      <c r="D31" s="197"/>
      <c r="E31" s="198"/>
      <c r="F31" s="199">
        <v>15</v>
      </c>
      <c r="G31" s="208">
        <f>J30</f>
        <v>158.91</v>
      </c>
      <c r="H31" s="198">
        <f>G31*F31</f>
        <v>2383.65</v>
      </c>
      <c r="I31" s="201">
        <f>+I30+C31-F31</f>
        <v>535</v>
      </c>
      <c r="J31" s="202">
        <f>ROUND(((K30+E31)-H31)/I31,2)</f>
        <v>158.91</v>
      </c>
      <c r="K31" s="203">
        <f>ROUND(I31*J31,2)</f>
        <v>85016.85</v>
      </c>
      <c r="L31" s="204"/>
      <c r="M31" s="205" t="s">
        <v>781</v>
      </c>
      <c r="N31" s="51"/>
    </row>
    <row r="32" spans="1:20" ht="17.100000000000001" customHeight="1">
      <c r="A32" s="17">
        <v>45383</v>
      </c>
      <c r="B32" s="58" t="s">
        <v>591</v>
      </c>
      <c r="C32" s="19"/>
      <c r="D32" s="20"/>
      <c r="E32" s="21"/>
      <c r="F32" s="22">
        <v>10</v>
      </c>
      <c r="G32" s="23">
        <f>J31</f>
        <v>158.91</v>
      </c>
      <c r="H32" s="21">
        <f>G32*F32</f>
        <v>1589.1</v>
      </c>
      <c r="I32" s="24">
        <f>+I31+C32-F32</f>
        <v>525</v>
      </c>
      <c r="J32" s="174">
        <f>ROUND(((K31+E32)-H32)/I32,2)</f>
        <v>158.91</v>
      </c>
      <c r="K32" s="21">
        <f>ROUND(I32*J32,2)</f>
        <v>83427.75</v>
      </c>
      <c r="L32" s="26"/>
      <c r="M32" s="165" t="s">
        <v>787</v>
      </c>
      <c r="N32" s="51"/>
    </row>
    <row r="33" spans="1:14" ht="17.100000000000001" customHeight="1">
      <c r="A33" s="17">
        <v>45407</v>
      </c>
      <c r="B33" s="36" t="s">
        <v>572</v>
      </c>
      <c r="C33" s="28"/>
      <c r="D33" s="29"/>
      <c r="E33" s="21"/>
      <c r="F33" s="30">
        <v>10</v>
      </c>
      <c r="G33" s="31">
        <f>J32</f>
        <v>158.91</v>
      </c>
      <c r="H33" s="21">
        <f>G33*F33</f>
        <v>1589.1</v>
      </c>
      <c r="I33" s="32">
        <f>+I32+C33-F33</f>
        <v>515</v>
      </c>
      <c r="J33" s="40">
        <f>ROUND(((K32+E33)-H33)/I33,2)</f>
        <v>158.91</v>
      </c>
      <c r="K33" s="33">
        <f>ROUND(I33*J33,2)</f>
        <v>81838.649999999994</v>
      </c>
      <c r="L33" s="34"/>
      <c r="M33" s="165" t="s">
        <v>849</v>
      </c>
      <c r="N33" s="51"/>
    </row>
    <row r="34" spans="1:14" ht="17.100000000000001" customHeight="1">
      <c r="A34" s="220">
        <v>45411</v>
      </c>
      <c r="B34" s="207" t="s">
        <v>603</v>
      </c>
      <c r="C34" s="196"/>
      <c r="D34" s="197"/>
      <c r="E34" s="203"/>
      <c r="F34" s="199">
        <v>15</v>
      </c>
      <c r="G34" s="208">
        <f t="shared" ref="G34:G41" si="5">J33</f>
        <v>158.91</v>
      </c>
      <c r="H34" s="203">
        <f t="shared" ref="H34:H41" si="6">G34*F34</f>
        <v>2383.65</v>
      </c>
      <c r="I34" s="201">
        <f t="shared" ref="I34:I38" si="7">+I33+C34-F34</f>
        <v>500</v>
      </c>
      <c r="J34" s="202">
        <f t="shared" ref="J34:J38" si="8">ROUND(((K33+E34)-H34)/I34,2)</f>
        <v>158.91</v>
      </c>
      <c r="K34" s="203">
        <f t="shared" ref="K34:K38" si="9">ROUND(I34*J34,2)</f>
        <v>79455</v>
      </c>
      <c r="L34" s="34"/>
      <c r="M34" s="165" t="s">
        <v>854</v>
      </c>
      <c r="N34" s="51"/>
    </row>
    <row r="35" spans="1:14" ht="17.100000000000001" customHeight="1">
      <c r="A35" s="17">
        <v>45474</v>
      </c>
      <c r="B35" s="58" t="s">
        <v>603</v>
      </c>
      <c r="C35" s="19"/>
      <c r="D35" s="20"/>
      <c r="E35" s="21"/>
      <c r="F35" s="22">
        <v>10</v>
      </c>
      <c r="G35" s="23">
        <f t="shared" si="5"/>
        <v>158.91</v>
      </c>
      <c r="H35" s="21">
        <f t="shared" si="6"/>
        <v>1589.1</v>
      </c>
      <c r="I35" s="24">
        <f t="shared" si="7"/>
        <v>490</v>
      </c>
      <c r="J35" s="174">
        <f t="shared" si="8"/>
        <v>158.91</v>
      </c>
      <c r="K35" s="21">
        <f t="shared" si="9"/>
        <v>77865.899999999994</v>
      </c>
      <c r="L35" s="34"/>
      <c r="M35" s="165" t="s">
        <v>1026</v>
      </c>
      <c r="N35" s="51"/>
    </row>
    <row r="36" spans="1:14" ht="17.100000000000001" customHeight="1">
      <c r="A36" s="17">
        <v>45506</v>
      </c>
      <c r="B36" s="36" t="s">
        <v>588</v>
      </c>
      <c r="C36" s="28"/>
      <c r="D36" s="29"/>
      <c r="E36" s="21"/>
      <c r="F36" s="30">
        <v>15</v>
      </c>
      <c r="G36" s="31">
        <f t="shared" si="5"/>
        <v>158.91</v>
      </c>
      <c r="H36" s="21">
        <f t="shared" si="6"/>
        <v>2383.65</v>
      </c>
      <c r="I36" s="32">
        <f t="shared" si="7"/>
        <v>475</v>
      </c>
      <c r="J36" s="40">
        <f t="shared" si="8"/>
        <v>158.91</v>
      </c>
      <c r="K36" s="33">
        <f t="shared" si="9"/>
        <v>75482.25</v>
      </c>
      <c r="L36" s="34"/>
      <c r="M36" s="165" t="s">
        <v>1120</v>
      </c>
      <c r="N36" s="51"/>
    </row>
    <row r="37" spans="1:14" ht="17.100000000000001" customHeight="1">
      <c r="A37" s="17">
        <v>45506</v>
      </c>
      <c r="B37" s="36" t="s">
        <v>570</v>
      </c>
      <c r="C37" s="28"/>
      <c r="D37" s="29"/>
      <c r="E37" s="21"/>
      <c r="F37" s="30">
        <v>15</v>
      </c>
      <c r="G37" s="31">
        <f t="shared" si="5"/>
        <v>158.91</v>
      </c>
      <c r="H37" s="21">
        <f t="shared" si="6"/>
        <v>2383.65</v>
      </c>
      <c r="I37" s="32">
        <f t="shared" si="7"/>
        <v>460</v>
      </c>
      <c r="J37" s="40">
        <f t="shared" si="8"/>
        <v>158.91</v>
      </c>
      <c r="K37" s="33">
        <f t="shared" si="9"/>
        <v>73098.600000000006</v>
      </c>
      <c r="L37" s="34"/>
      <c r="M37" s="165" t="s">
        <v>1121</v>
      </c>
      <c r="N37" s="51"/>
    </row>
    <row r="38" spans="1:14" ht="17.100000000000001" customHeight="1">
      <c r="A38" s="17">
        <v>45520</v>
      </c>
      <c r="B38" s="36" t="s">
        <v>572</v>
      </c>
      <c r="C38" s="28"/>
      <c r="D38" s="29"/>
      <c r="E38" s="21"/>
      <c r="F38" s="30">
        <v>15</v>
      </c>
      <c r="G38" s="31">
        <f t="shared" si="5"/>
        <v>158.91</v>
      </c>
      <c r="H38" s="21">
        <f t="shared" si="6"/>
        <v>2383.65</v>
      </c>
      <c r="I38" s="32">
        <f t="shared" si="7"/>
        <v>445</v>
      </c>
      <c r="J38" s="40">
        <f t="shared" si="8"/>
        <v>158.91</v>
      </c>
      <c r="K38" s="33">
        <f t="shared" si="9"/>
        <v>70714.95</v>
      </c>
      <c r="L38" s="34"/>
      <c r="M38" s="165" t="s">
        <v>1187</v>
      </c>
      <c r="N38" s="51"/>
    </row>
    <row r="39" spans="1:14" ht="17.100000000000001" customHeight="1">
      <c r="A39" s="17">
        <v>45520</v>
      </c>
      <c r="B39" s="36" t="s">
        <v>588</v>
      </c>
      <c r="C39" s="28"/>
      <c r="D39" s="29"/>
      <c r="E39" s="21"/>
      <c r="F39" s="30">
        <v>15</v>
      </c>
      <c r="G39" s="31">
        <f t="shared" si="5"/>
        <v>158.91</v>
      </c>
      <c r="H39" s="21">
        <f t="shared" si="6"/>
        <v>2383.65</v>
      </c>
      <c r="I39" s="32">
        <f t="shared" ref="I39:I47" si="10">+I38+C39-F39</f>
        <v>430</v>
      </c>
      <c r="J39" s="40">
        <f t="shared" ref="J39:J47" si="11">ROUND(((K38+E39)-H39)/I39,2)</f>
        <v>158.91</v>
      </c>
      <c r="K39" s="33">
        <f t="shared" ref="K39:K47" si="12">ROUND(I39*J39,2)</f>
        <v>68331.3</v>
      </c>
      <c r="L39" s="34"/>
      <c r="M39" s="165" t="s">
        <v>1191</v>
      </c>
      <c r="N39" s="51"/>
    </row>
    <row r="40" spans="1:14" ht="17.100000000000001" customHeight="1">
      <c r="A40" s="17">
        <v>45537</v>
      </c>
      <c r="B40" s="36" t="s">
        <v>566</v>
      </c>
      <c r="C40" s="28"/>
      <c r="D40" s="29"/>
      <c r="E40" s="21"/>
      <c r="F40" s="30">
        <v>15</v>
      </c>
      <c r="G40" s="31">
        <f t="shared" si="5"/>
        <v>158.91</v>
      </c>
      <c r="H40" s="21">
        <f t="shared" si="6"/>
        <v>2383.65</v>
      </c>
      <c r="I40" s="32">
        <f t="shared" si="10"/>
        <v>415</v>
      </c>
      <c r="J40" s="40">
        <f t="shared" si="11"/>
        <v>158.91</v>
      </c>
      <c r="K40" s="33">
        <f t="shared" si="12"/>
        <v>65947.649999999994</v>
      </c>
      <c r="L40" s="34"/>
      <c r="M40" s="165" t="s">
        <v>1214</v>
      </c>
      <c r="N40" s="51"/>
    </row>
    <row r="41" spans="1:14" ht="17.100000000000001" customHeight="1">
      <c r="A41" s="17">
        <v>45538</v>
      </c>
      <c r="B41" s="36" t="s">
        <v>603</v>
      </c>
      <c r="C41" s="28"/>
      <c r="D41" s="29"/>
      <c r="E41" s="21"/>
      <c r="F41" s="30">
        <v>15</v>
      </c>
      <c r="G41" s="31">
        <f t="shared" si="5"/>
        <v>158.91</v>
      </c>
      <c r="H41" s="21">
        <f t="shared" si="6"/>
        <v>2383.65</v>
      </c>
      <c r="I41" s="32">
        <f t="shared" si="10"/>
        <v>400</v>
      </c>
      <c r="J41" s="40">
        <f t="shared" si="11"/>
        <v>158.91</v>
      </c>
      <c r="K41" s="33">
        <f t="shared" si="12"/>
        <v>63564</v>
      </c>
      <c r="L41" s="34"/>
      <c r="M41" s="165" t="s">
        <v>1225</v>
      </c>
      <c r="N41" s="51"/>
    </row>
    <row r="42" spans="1:14" ht="17.100000000000001" customHeight="1">
      <c r="A42" s="17">
        <v>45539</v>
      </c>
      <c r="B42" s="36" t="s">
        <v>577</v>
      </c>
      <c r="C42" s="28"/>
      <c r="D42" s="29"/>
      <c r="E42" s="21"/>
      <c r="F42" s="30">
        <v>15</v>
      </c>
      <c r="G42" s="31">
        <f>J41</f>
        <v>158.91</v>
      </c>
      <c r="H42" s="21">
        <f>G42*F42</f>
        <v>2383.65</v>
      </c>
      <c r="I42" s="32">
        <f t="shared" si="10"/>
        <v>385</v>
      </c>
      <c r="J42" s="40">
        <f t="shared" si="11"/>
        <v>158.91</v>
      </c>
      <c r="K42" s="33">
        <f t="shared" si="12"/>
        <v>61180.35</v>
      </c>
      <c r="L42" s="34"/>
      <c r="M42" s="165" t="s">
        <v>1233</v>
      </c>
      <c r="N42" s="51"/>
    </row>
    <row r="43" spans="1:14" ht="17.100000000000001" customHeight="1">
      <c r="A43" s="17">
        <v>45544</v>
      </c>
      <c r="B43" s="36" t="s">
        <v>566</v>
      </c>
      <c r="C43" s="28"/>
      <c r="D43" s="29"/>
      <c r="E43" s="21"/>
      <c r="F43" s="30">
        <v>15</v>
      </c>
      <c r="G43" s="31">
        <f>J42</f>
        <v>158.91</v>
      </c>
      <c r="H43" s="21">
        <f>G43*F43</f>
        <v>2383.65</v>
      </c>
      <c r="I43" s="32">
        <f t="shared" si="10"/>
        <v>370</v>
      </c>
      <c r="J43" s="40">
        <f t="shared" si="11"/>
        <v>158.91</v>
      </c>
      <c r="K43" s="33">
        <f t="shared" si="12"/>
        <v>58796.7</v>
      </c>
      <c r="L43" s="34"/>
      <c r="M43" s="165" t="s">
        <v>1244</v>
      </c>
      <c r="N43" s="51"/>
    </row>
    <row r="44" spans="1:14" ht="17.100000000000001" customHeight="1">
      <c r="A44" s="17">
        <v>45547</v>
      </c>
      <c r="B44" s="36" t="s">
        <v>572</v>
      </c>
      <c r="C44" s="28"/>
      <c r="D44" s="29"/>
      <c r="E44" s="21"/>
      <c r="F44" s="30">
        <v>10</v>
      </c>
      <c r="G44" s="31">
        <f t="shared" ref="G44:G62" si="13">J43</f>
        <v>158.91</v>
      </c>
      <c r="H44" s="21">
        <f t="shared" ref="H44:H60" si="14">G44*F44</f>
        <v>1589.1</v>
      </c>
      <c r="I44" s="32">
        <f t="shared" si="10"/>
        <v>360</v>
      </c>
      <c r="J44" s="40">
        <f t="shared" si="11"/>
        <v>158.91</v>
      </c>
      <c r="K44" s="33">
        <f t="shared" si="12"/>
        <v>57207.6</v>
      </c>
      <c r="L44" s="34"/>
      <c r="M44" s="165" t="s">
        <v>1265</v>
      </c>
      <c r="N44" s="51"/>
    </row>
    <row r="45" spans="1:14" ht="17.100000000000001" customHeight="1">
      <c r="A45" s="17">
        <v>45547</v>
      </c>
      <c r="B45" s="36" t="s">
        <v>591</v>
      </c>
      <c r="C45" s="28"/>
      <c r="D45" s="29"/>
      <c r="E45" s="21"/>
      <c r="F45" s="30">
        <v>15</v>
      </c>
      <c r="G45" s="31">
        <f t="shared" si="13"/>
        <v>158.91</v>
      </c>
      <c r="H45" s="21">
        <f t="shared" si="14"/>
        <v>2383.65</v>
      </c>
      <c r="I45" s="32">
        <f t="shared" si="10"/>
        <v>345</v>
      </c>
      <c r="J45" s="40">
        <f t="shared" si="11"/>
        <v>158.91</v>
      </c>
      <c r="K45" s="33">
        <f t="shared" si="12"/>
        <v>54823.95</v>
      </c>
      <c r="L45" s="34"/>
      <c r="M45" s="165" t="s">
        <v>1270</v>
      </c>
    </row>
    <row r="46" spans="1:14" ht="17.100000000000001" customHeight="1">
      <c r="A46" s="17">
        <v>45547</v>
      </c>
      <c r="B46" s="36" t="s">
        <v>591</v>
      </c>
      <c r="C46" s="28"/>
      <c r="D46" s="29"/>
      <c r="E46" s="21"/>
      <c r="F46" s="30">
        <v>10</v>
      </c>
      <c r="G46" s="31">
        <f t="shared" si="13"/>
        <v>158.91</v>
      </c>
      <c r="H46" s="21">
        <f t="shared" si="14"/>
        <v>1589.1</v>
      </c>
      <c r="I46" s="32">
        <f t="shared" si="10"/>
        <v>335</v>
      </c>
      <c r="J46" s="40">
        <f t="shared" si="11"/>
        <v>158.91</v>
      </c>
      <c r="K46" s="33">
        <f t="shared" si="12"/>
        <v>53234.85</v>
      </c>
      <c r="L46" s="34"/>
      <c r="M46" s="165" t="s">
        <v>1271</v>
      </c>
    </row>
    <row r="47" spans="1:14" ht="17.100000000000001" customHeight="1">
      <c r="A47" s="17">
        <v>45551</v>
      </c>
      <c r="B47" s="36" t="s">
        <v>588</v>
      </c>
      <c r="C47" s="28"/>
      <c r="D47" s="29"/>
      <c r="E47" s="21"/>
      <c r="F47" s="30">
        <v>15</v>
      </c>
      <c r="G47" s="31">
        <f t="shared" si="13"/>
        <v>158.91</v>
      </c>
      <c r="H47" s="21">
        <f t="shared" si="14"/>
        <v>2383.65</v>
      </c>
      <c r="I47" s="32">
        <f t="shared" si="10"/>
        <v>320</v>
      </c>
      <c r="J47" s="40">
        <f t="shared" si="11"/>
        <v>158.91</v>
      </c>
      <c r="K47" s="33">
        <f t="shared" si="12"/>
        <v>50851.199999999997</v>
      </c>
      <c r="L47" s="34"/>
      <c r="M47" s="165" t="s">
        <v>1277</v>
      </c>
    </row>
    <row r="48" spans="1:14" ht="17.100000000000001" customHeight="1">
      <c r="A48" s="17">
        <v>45566</v>
      </c>
      <c r="B48" s="36" t="s">
        <v>585</v>
      </c>
      <c r="C48" s="28"/>
      <c r="D48" s="29"/>
      <c r="E48" s="21"/>
      <c r="F48" s="30">
        <v>10</v>
      </c>
      <c r="G48" s="31">
        <f t="shared" si="13"/>
        <v>158.91</v>
      </c>
      <c r="H48" s="21">
        <f t="shared" si="14"/>
        <v>1589.1</v>
      </c>
      <c r="I48" s="32">
        <f t="shared" ref="I48:I60" si="15">+I47+C48-F48</f>
        <v>310</v>
      </c>
      <c r="J48" s="40">
        <f t="shared" ref="J48:J60" si="16">ROUND(((K47+E48)-H48)/I48,2)</f>
        <v>158.91</v>
      </c>
      <c r="K48" s="33">
        <f t="shared" ref="K48:K60" si="17">ROUND(I48*J48,2)</f>
        <v>49262.1</v>
      </c>
      <c r="L48" s="34"/>
      <c r="M48" s="165" t="s">
        <v>1309</v>
      </c>
    </row>
    <row r="49" spans="1:13" ht="17.100000000000001" customHeight="1">
      <c r="A49" s="17">
        <v>45567</v>
      </c>
      <c r="B49" s="36" t="s">
        <v>585</v>
      </c>
      <c r="C49" s="28"/>
      <c r="D49" s="29"/>
      <c r="E49" s="21"/>
      <c r="F49" s="30">
        <v>10</v>
      </c>
      <c r="G49" s="31">
        <f t="shared" si="13"/>
        <v>158.91</v>
      </c>
      <c r="H49" s="21">
        <f t="shared" si="14"/>
        <v>1589.1</v>
      </c>
      <c r="I49" s="32">
        <f t="shared" si="15"/>
        <v>300</v>
      </c>
      <c r="J49" s="40">
        <f t="shared" si="16"/>
        <v>158.91</v>
      </c>
      <c r="K49" s="33">
        <f t="shared" si="17"/>
        <v>47673</v>
      </c>
      <c r="L49" s="34"/>
      <c r="M49" s="165" t="s">
        <v>1316</v>
      </c>
    </row>
    <row r="50" spans="1:13" ht="17.100000000000001" customHeight="1">
      <c r="A50" s="17">
        <v>45568</v>
      </c>
      <c r="B50" s="36" t="s">
        <v>607</v>
      </c>
      <c r="C50" s="28"/>
      <c r="D50" s="29"/>
      <c r="E50" s="21"/>
      <c r="F50" s="30">
        <v>15</v>
      </c>
      <c r="G50" s="31">
        <f t="shared" si="13"/>
        <v>158.91</v>
      </c>
      <c r="H50" s="21">
        <f t="shared" si="14"/>
        <v>2383.65</v>
      </c>
      <c r="I50" s="32">
        <f t="shared" si="15"/>
        <v>285</v>
      </c>
      <c r="J50" s="40">
        <f t="shared" si="16"/>
        <v>158.91</v>
      </c>
      <c r="K50" s="33">
        <f t="shared" si="17"/>
        <v>45289.35</v>
      </c>
      <c r="L50" s="34"/>
      <c r="M50" s="165" t="s">
        <v>1329</v>
      </c>
    </row>
    <row r="51" spans="1:13" ht="17.100000000000001" customHeight="1">
      <c r="A51" s="17">
        <v>45572</v>
      </c>
      <c r="B51" s="36" t="s">
        <v>591</v>
      </c>
      <c r="C51" s="28"/>
      <c r="D51" s="29"/>
      <c r="E51" s="21"/>
      <c r="F51" s="30">
        <v>10</v>
      </c>
      <c r="G51" s="31">
        <f t="shared" si="13"/>
        <v>158.91</v>
      </c>
      <c r="H51" s="21">
        <f t="shared" si="14"/>
        <v>1589.1</v>
      </c>
      <c r="I51" s="32">
        <f t="shared" si="15"/>
        <v>275</v>
      </c>
      <c r="J51" s="40">
        <f t="shared" si="16"/>
        <v>158.91</v>
      </c>
      <c r="K51" s="33">
        <f t="shared" si="17"/>
        <v>43700.25</v>
      </c>
      <c r="L51" s="34"/>
      <c r="M51" s="165" t="s">
        <v>1344</v>
      </c>
    </row>
    <row r="52" spans="1:13" ht="17.100000000000001" customHeight="1">
      <c r="A52" s="17">
        <v>45573</v>
      </c>
      <c r="B52" s="36" t="s">
        <v>572</v>
      </c>
      <c r="C52" s="28"/>
      <c r="D52" s="29"/>
      <c r="E52" s="21"/>
      <c r="F52" s="30">
        <v>10</v>
      </c>
      <c r="G52" s="31">
        <f t="shared" si="13"/>
        <v>158.91</v>
      </c>
      <c r="H52" s="21">
        <f t="shared" si="14"/>
        <v>1589.1</v>
      </c>
      <c r="I52" s="32">
        <f t="shared" si="15"/>
        <v>265</v>
      </c>
      <c r="J52" s="40">
        <f t="shared" si="16"/>
        <v>158.91</v>
      </c>
      <c r="K52" s="33">
        <f t="shared" si="17"/>
        <v>42111.15</v>
      </c>
      <c r="L52" s="34"/>
      <c r="M52" s="165" t="s">
        <v>1350</v>
      </c>
    </row>
    <row r="53" spans="1:13" ht="17.100000000000001" customHeight="1">
      <c r="A53" s="17">
        <v>45573</v>
      </c>
      <c r="B53" s="36" t="s">
        <v>591</v>
      </c>
      <c r="C53" s="28"/>
      <c r="D53" s="29"/>
      <c r="E53" s="21"/>
      <c r="F53" s="30">
        <v>10</v>
      </c>
      <c r="G53" s="31">
        <f t="shared" si="13"/>
        <v>158.91</v>
      </c>
      <c r="H53" s="21">
        <f t="shared" si="14"/>
        <v>1589.1</v>
      </c>
      <c r="I53" s="32">
        <f t="shared" si="15"/>
        <v>255</v>
      </c>
      <c r="J53" s="40">
        <f t="shared" si="16"/>
        <v>158.91</v>
      </c>
      <c r="K53" s="33">
        <f t="shared" si="17"/>
        <v>40522.050000000003</v>
      </c>
      <c r="L53" s="34"/>
      <c r="M53" s="165" t="s">
        <v>1354</v>
      </c>
    </row>
    <row r="54" spans="1:13" ht="17.100000000000001" customHeight="1">
      <c r="A54" s="17">
        <v>45575</v>
      </c>
      <c r="B54" s="36" t="s">
        <v>577</v>
      </c>
      <c r="C54" s="28"/>
      <c r="D54" s="29"/>
      <c r="E54" s="21"/>
      <c r="F54" s="30">
        <v>10</v>
      </c>
      <c r="G54" s="31">
        <f t="shared" si="13"/>
        <v>158.91</v>
      </c>
      <c r="H54" s="21">
        <f t="shared" si="14"/>
        <v>1589.1</v>
      </c>
      <c r="I54" s="32">
        <f t="shared" si="15"/>
        <v>245</v>
      </c>
      <c r="J54" s="40">
        <f t="shared" si="16"/>
        <v>158.91</v>
      </c>
      <c r="K54" s="33">
        <f t="shared" si="17"/>
        <v>38932.949999999997</v>
      </c>
      <c r="L54" s="34"/>
      <c r="M54" s="165" t="s">
        <v>1372</v>
      </c>
    </row>
    <row r="55" spans="1:13" ht="17.100000000000001" customHeight="1">
      <c r="A55" s="17">
        <v>45575</v>
      </c>
      <c r="B55" s="36" t="s">
        <v>607</v>
      </c>
      <c r="C55" s="28"/>
      <c r="D55" s="29"/>
      <c r="E55" s="21"/>
      <c r="F55" s="30">
        <v>20</v>
      </c>
      <c r="G55" s="31">
        <f t="shared" si="13"/>
        <v>158.91</v>
      </c>
      <c r="H55" s="21">
        <f t="shared" si="14"/>
        <v>3178.2</v>
      </c>
      <c r="I55" s="32">
        <f t="shared" si="15"/>
        <v>225</v>
      </c>
      <c r="J55" s="40">
        <f t="shared" si="16"/>
        <v>158.91</v>
      </c>
      <c r="K55" s="33">
        <f t="shared" si="17"/>
        <v>35754.75</v>
      </c>
      <c r="L55" s="34"/>
      <c r="M55" s="165" t="s">
        <v>1373</v>
      </c>
    </row>
    <row r="56" spans="1:13" ht="17.100000000000001" customHeight="1">
      <c r="A56" s="17">
        <v>45579</v>
      </c>
      <c r="B56" s="36" t="s">
        <v>580</v>
      </c>
      <c r="C56" s="28"/>
      <c r="D56" s="29"/>
      <c r="E56" s="21"/>
      <c r="F56" s="30">
        <v>10</v>
      </c>
      <c r="G56" s="31">
        <f t="shared" si="13"/>
        <v>158.91</v>
      </c>
      <c r="H56" s="21">
        <f t="shared" si="14"/>
        <v>1589.1</v>
      </c>
      <c r="I56" s="32">
        <f t="shared" si="15"/>
        <v>215</v>
      </c>
      <c r="J56" s="40">
        <f t="shared" si="16"/>
        <v>158.91</v>
      </c>
      <c r="K56" s="33">
        <f t="shared" si="17"/>
        <v>34165.65</v>
      </c>
      <c r="L56" s="34"/>
      <c r="M56" s="165" t="s">
        <v>1375</v>
      </c>
    </row>
    <row r="57" spans="1:13" ht="17.100000000000001" customHeight="1">
      <c r="A57" s="17">
        <v>45580</v>
      </c>
      <c r="B57" s="36" t="s">
        <v>585</v>
      </c>
      <c r="C57" s="28"/>
      <c r="D57" s="29"/>
      <c r="E57" s="21"/>
      <c r="F57" s="30">
        <v>20</v>
      </c>
      <c r="G57" s="31">
        <f t="shared" si="13"/>
        <v>158.91</v>
      </c>
      <c r="H57" s="21">
        <f t="shared" si="14"/>
        <v>3178.2</v>
      </c>
      <c r="I57" s="32">
        <f t="shared" si="15"/>
        <v>195</v>
      </c>
      <c r="J57" s="40">
        <f t="shared" si="16"/>
        <v>158.91</v>
      </c>
      <c r="K57" s="33">
        <f t="shared" si="17"/>
        <v>30987.45</v>
      </c>
      <c r="L57" s="34"/>
      <c r="M57" s="165" t="s">
        <v>1382</v>
      </c>
    </row>
    <row r="58" spans="1:13" ht="17.100000000000001" customHeight="1">
      <c r="A58" s="17">
        <v>45580</v>
      </c>
      <c r="B58" s="36" t="s">
        <v>585</v>
      </c>
      <c r="C58" s="28"/>
      <c r="D58" s="29"/>
      <c r="E58" s="21"/>
      <c r="F58" s="30">
        <v>20</v>
      </c>
      <c r="G58" s="31">
        <f t="shared" si="13"/>
        <v>158.91</v>
      </c>
      <c r="H58" s="21">
        <f t="shared" si="14"/>
        <v>3178.2</v>
      </c>
      <c r="I58" s="32">
        <f t="shared" si="15"/>
        <v>175</v>
      </c>
      <c r="J58" s="40">
        <f t="shared" si="16"/>
        <v>158.91</v>
      </c>
      <c r="K58" s="33">
        <f t="shared" si="17"/>
        <v>27809.25</v>
      </c>
      <c r="L58" s="34"/>
      <c r="M58" s="165" t="s">
        <v>1383</v>
      </c>
    </row>
    <row r="59" spans="1:13" ht="17.100000000000001" customHeight="1">
      <c r="A59" s="17">
        <v>45580</v>
      </c>
      <c r="B59" s="36" t="s">
        <v>588</v>
      </c>
      <c r="C59" s="28"/>
      <c r="D59" s="29"/>
      <c r="E59" s="21"/>
      <c r="F59" s="30">
        <v>20</v>
      </c>
      <c r="G59" s="31">
        <f t="shared" si="13"/>
        <v>158.91</v>
      </c>
      <c r="H59" s="21">
        <f t="shared" si="14"/>
        <v>3178.2</v>
      </c>
      <c r="I59" s="32">
        <f t="shared" si="15"/>
        <v>155</v>
      </c>
      <c r="J59" s="40">
        <f t="shared" si="16"/>
        <v>158.91</v>
      </c>
      <c r="K59" s="33">
        <f t="shared" si="17"/>
        <v>24631.05</v>
      </c>
      <c r="L59" s="34"/>
      <c r="M59" s="165" t="s">
        <v>1385</v>
      </c>
    </row>
    <row r="60" spans="1:13" ht="17.100000000000001" customHeight="1">
      <c r="A60" s="17">
        <v>45580</v>
      </c>
      <c r="B60" s="36" t="s">
        <v>572</v>
      </c>
      <c r="C60" s="28"/>
      <c r="D60" s="29"/>
      <c r="E60" s="21"/>
      <c r="F60" s="30">
        <v>20</v>
      </c>
      <c r="G60" s="31">
        <f t="shared" si="13"/>
        <v>158.91</v>
      </c>
      <c r="H60" s="21">
        <f t="shared" si="14"/>
        <v>3178.2</v>
      </c>
      <c r="I60" s="32">
        <f t="shared" si="15"/>
        <v>135</v>
      </c>
      <c r="J60" s="40">
        <f t="shared" si="16"/>
        <v>158.91</v>
      </c>
      <c r="K60" s="33">
        <f t="shared" si="17"/>
        <v>21452.85</v>
      </c>
      <c r="L60" s="34"/>
      <c r="M60" s="165" t="s">
        <v>1387</v>
      </c>
    </row>
    <row r="61" spans="1:13" ht="17.100000000000001" customHeight="1">
      <c r="A61" s="17">
        <v>45580</v>
      </c>
      <c r="B61" s="36" t="s">
        <v>607</v>
      </c>
      <c r="C61" s="28"/>
      <c r="D61" s="29"/>
      <c r="E61" s="21"/>
      <c r="F61" s="30">
        <v>20</v>
      </c>
      <c r="G61" s="31">
        <f t="shared" si="13"/>
        <v>158.91</v>
      </c>
      <c r="H61" s="21">
        <f t="shared" ref="H61:H89" si="18">F61*G61</f>
        <v>3178.2</v>
      </c>
      <c r="I61" s="32">
        <f t="shared" ref="I61:I67" si="19">+I60+C61-F61</f>
        <v>115</v>
      </c>
      <c r="J61" s="40">
        <f t="shared" ref="J61:J67" si="20">ROUND(((K60+E61)-H61)/I61,2)</f>
        <v>158.91</v>
      </c>
      <c r="K61" s="33">
        <f t="shared" ref="K61:K67" si="21">ROUND(I61*J61,2)</f>
        <v>18274.650000000001</v>
      </c>
      <c r="L61" s="34"/>
      <c r="M61" s="165" t="s">
        <v>1388</v>
      </c>
    </row>
    <row r="62" spans="1:13" ht="17.100000000000001" customHeight="1">
      <c r="A62" s="17">
        <v>45582</v>
      </c>
      <c r="B62" s="36" t="s">
        <v>570</v>
      </c>
      <c r="C62" s="28"/>
      <c r="D62" s="29"/>
      <c r="E62" s="21"/>
      <c r="F62" s="30">
        <v>10</v>
      </c>
      <c r="G62" s="31">
        <f t="shared" si="13"/>
        <v>158.91</v>
      </c>
      <c r="H62" s="21">
        <f t="shared" si="18"/>
        <v>1589.1</v>
      </c>
      <c r="I62" s="32">
        <f t="shared" si="19"/>
        <v>105</v>
      </c>
      <c r="J62" s="40">
        <f t="shared" si="20"/>
        <v>158.91</v>
      </c>
      <c r="K62" s="33">
        <f t="shared" si="21"/>
        <v>16685.55</v>
      </c>
      <c r="L62" s="34"/>
      <c r="M62" s="165" t="s">
        <v>1397</v>
      </c>
    </row>
    <row r="63" spans="1:13" ht="17.100000000000001" customHeight="1">
      <c r="A63" s="17">
        <v>45582</v>
      </c>
      <c r="B63" s="36" t="s">
        <v>497</v>
      </c>
      <c r="C63" s="28"/>
      <c r="D63" s="29"/>
      <c r="E63" s="21"/>
      <c r="F63" s="30">
        <v>20</v>
      </c>
      <c r="G63" s="31">
        <f t="shared" ref="G63:G103" si="22">J62</f>
        <v>158.91</v>
      </c>
      <c r="H63" s="21">
        <f t="shared" si="18"/>
        <v>3178.2</v>
      </c>
      <c r="I63" s="32">
        <f t="shared" si="19"/>
        <v>85</v>
      </c>
      <c r="J63" s="40">
        <f t="shared" si="20"/>
        <v>158.91</v>
      </c>
      <c r="K63" s="33">
        <f t="shared" si="21"/>
        <v>13507.35</v>
      </c>
      <c r="L63" s="34"/>
      <c r="M63" s="165" t="s">
        <v>1399</v>
      </c>
    </row>
    <row r="64" spans="1:13" ht="17.100000000000001" customHeight="1">
      <c r="A64" s="17">
        <v>45600</v>
      </c>
      <c r="B64" s="36" t="s">
        <v>605</v>
      </c>
      <c r="C64" s="28"/>
      <c r="D64" s="29"/>
      <c r="E64" s="21"/>
      <c r="F64" s="30">
        <v>20</v>
      </c>
      <c r="G64" s="31">
        <f t="shared" si="22"/>
        <v>158.91</v>
      </c>
      <c r="H64" s="21">
        <f t="shared" si="18"/>
        <v>3178.2</v>
      </c>
      <c r="I64" s="32">
        <f t="shared" si="19"/>
        <v>65</v>
      </c>
      <c r="J64" s="40">
        <f t="shared" si="20"/>
        <v>158.91</v>
      </c>
      <c r="K64" s="33">
        <f t="shared" si="21"/>
        <v>10329.15</v>
      </c>
      <c r="L64" s="34"/>
      <c r="M64" s="165" t="s">
        <v>1403</v>
      </c>
    </row>
    <row r="65" spans="1:13" ht="17.100000000000001" customHeight="1">
      <c r="A65" s="17">
        <v>45601</v>
      </c>
      <c r="B65" s="36" t="s">
        <v>580</v>
      </c>
      <c r="C65" s="28"/>
      <c r="D65" s="29"/>
      <c r="E65" s="21"/>
      <c r="F65" s="30">
        <v>10</v>
      </c>
      <c r="G65" s="31">
        <f t="shared" si="22"/>
        <v>158.91</v>
      </c>
      <c r="H65" s="21">
        <f t="shared" si="18"/>
        <v>1589.1</v>
      </c>
      <c r="I65" s="32">
        <f t="shared" si="19"/>
        <v>55</v>
      </c>
      <c r="J65" s="40">
        <f t="shared" si="20"/>
        <v>158.91</v>
      </c>
      <c r="K65" s="33">
        <f t="shared" si="21"/>
        <v>8740.0499999999993</v>
      </c>
      <c r="L65" s="34"/>
      <c r="M65" s="165" t="s">
        <v>1411</v>
      </c>
    </row>
    <row r="66" spans="1:13" ht="17.100000000000001" customHeight="1">
      <c r="A66" s="17">
        <v>45602</v>
      </c>
      <c r="B66" s="36" t="s">
        <v>591</v>
      </c>
      <c r="C66" s="28"/>
      <c r="D66" s="29"/>
      <c r="E66" s="21"/>
      <c r="F66" s="30">
        <v>10</v>
      </c>
      <c r="G66" s="31">
        <f t="shared" si="22"/>
        <v>158.91</v>
      </c>
      <c r="H66" s="21">
        <f t="shared" si="18"/>
        <v>1589.1</v>
      </c>
      <c r="I66" s="32">
        <f t="shared" si="19"/>
        <v>45</v>
      </c>
      <c r="J66" s="40">
        <f t="shared" si="20"/>
        <v>158.91</v>
      </c>
      <c r="K66" s="33">
        <f t="shared" si="21"/>
        <v>7150.95</v>
      </c>
      <c r="L66" s="34"/>
      <c r="M66" s="165" t="s">
        <v>1425</v>
      </c>
    </row>
    <row r="67" spans="1:13" ht="17.100000000000001" customHeight="1">
      <c r="A67" s="17">
        <v>45608</v>
      </c>
      <c r="B67" s="36" t="s">
        <v>585</v>
      </c>
      <c r="C67" s="28"/>
      <c r="D67" s="29"/>
      <c r="E67" s="21"/>
      <c r="F67" s="30">
        <v>10</v>
      </c>
      <c r="G67" s="31">
        <f t="shared" si="22"/>
        <v>158.91</v>
      </c>
      <c r="H67" s="21">
        <f t="shared" si="18"/>
        <v>1589.1</v>
      </c>
      <c r="I67" s="32">
        <f t="shared" si="19"/>
        <v>35</v>
      </c>
      <c r="J67" s="40">
        <f t="shared" si="20"/>
        <v>158.91</v>
      </c>
      <c r="K67" s="33">
        <f t="shared" si="21"/>
        <v>5561.85</v>
      </c>
      <c r="L67" s="34"/>
      <c r="M67" s="165" t="s">
        <v>1445</v>
      </c>
    </row>
    <row r="68" spans="1:13" ht="17.100000000000001" customHeight="1">
      <c r="A68" s="17">
        <v>45615</v>
      </c>
      <c r="B68" s="36" t="s">
        <v>570</v>
      </c>
      <c r="C68" s="28"/>
      <c r="D68" s="29"/>
      <c r="E68" s="21"/>
      <c r="F68" s="30">
        <v>10</v>
      </c>
      <c r="G68" s="31">
        <f t="shared" ref="G68" si="23">J67</f>
        <v>158.91</v>
      </c>
      <c r="H68" s="21">
        <f t="shared" ref="H68" si="24">F68*G68</f>
        <v>1589.1</v>
      </c>
      <c r="I68" s="32">
        <f t="shared" ref="I68" si="25">+I67+C68-F68</f>
        <v>25</v>
      </c>
      <c r="J68" s="40">
        <f t="shared" ref="J68" si="26">ROUND(((K67+E68)-H68)/I68,2)</f>
        <v>158.91</v>
      </c>
      <c r="K68" s="33">
        <f t="shared" ref="K68" si="27">ROUND(I68*J68,2)</f>
        <v>3972.75</v>
      </c>
      <c r="L68" s="34"/>
      <c r="M68" s="165" t="s">
        <v>1457</v>
      </c>
    </row>
    <row r="69" spans="1:13" ht="17.100000000000001" customHeight="1">
      <c r="A69" s="17">
        <v>45616</v>
      </c>
      <c r="B69" s="36" t="s">
        <v>588</v>
      </c>
      <c r="C69" s="28"/>
      <c r="D69" s="29"/>
      <c r="E69" s="21"/>
      <c r="F69" s="30">
        <v>10</v>
      </c>
      <c r="G69" s="31">
        <f t="shared" ref="G69" si="28">J68</f>
        <v>158.91</v>
      </c>
      <c r="H69" s="21">
        <f t="shared" ref="H69" si="29">F69*G69</f>
        <v>1589.1</v>
      </c>
      <c r="I69" s="32">
        <f t="shared" ref="I69" si="30">+I68+C69-F69</f>
        <v>15</v>
      </c>
      <c r="J69" s="40">
        <f t="shared" ref="J69" si="31">ROUND(((K68+E69)-H69)/I69,2)</f>
        <v>158.91</v>
      </c>
      <c r="K69" s="33">
        <f t="shared" ref="K69" si="32">ROUND(I69*J69,2)</f>
        <v>2383.65</v>
      </c>
      <c r="L69" s="34"/>
      <c r="M69" s="165" t="s">
        <v>1461</v>
      </c>
    </row>
    <row r="70" spans="1:13" ht="17.100000000000001" customHeight="1">
      <c r="A70" s="17">
        <v>45617</v>
      </c>
      <c r="B70" s="36" t="s">
        <v>591</v>
      </c>
      <c r="C70" s="28"/>
      <c r="D70" s="29"/>
      <c r="E70" s="21"/>
      <c r="F70" s="30">
        <v>10</v>
      </c>
      <c r="G70" s="31">
        <f t="shared" ref="G70" si="33">J69</f>
        <v>158.91</v>
      </c>
      <c r="H70" s="21">
        <f t="shared" ref="H70" si="34">F70*G70</f>
        <v>1589.1</v>
      </c>
      <c r="I70" s="32">
        <f t="shared" ref="I70" si="35">+I69+C70-F70</f>
        <v>5</v>
      </c>
      <c r="J70" s="40">
        <f t="shared" ref="J70" si="36">ROUND(((K69+E70)-H70)/I70,2)</f>
        <v>158.91</v>
      </c>
      <c r="K70" s="33">
        <f t="shared" ref="K70" si="37">ROUND(I70*J70,2)</f>
        <v>794.55</v>
      </c>
      <c r="L70" s="34"/>
    </row>
    <row r="71" spans="1:13" ht="17.100000000000001" customHeight="1">
      <c r="A71" s="17">
        <v>45611</v>
      </c>
      <c r="B71" s="36" t="s">
        <v>1472</v>
      </c>
      <c r="C71" s="28">
        <v>200</v>
      </c>
      <c r="D71" s="29">
        <v>232.96</v>
      </c>
      <c r="E71" s="21">
        <f>C71*D71</f>
        <v>46592</v>
      </c>
      <c r="F71" s="30"/>
      <c r="G71" s="31">
        <f>J70</f>
        <v>158.91</v>
      </c>
      <c r="H71" s="21">
        <f t="shared" ref="H71:H72" si="38">F71*G71</f>
        <v>0</v>
      </c>
      <c r="I71" s="32">
        <f t="shared" ref="I71:I72" si="39">+I70+C71-F71</f>
        <v>205</v>
      </c>
      <c r="J71" s="40">
        <f t="shared" ref="J71:J72" si="40">ROUND(((K70+E71)-H71)/I71,2)</f>
        <v>231.15</v>
      </c>
      <c r="K71" s="33">
        <f t="shared" ref="K71:K72" si="41">ROUND(I71*J71,2)</f>
        <v>47385.75</v>
      </c>
      <c r="L71" s="34"/>
    </row>
    <row r="72" spans="1:13" ht="17.100000000000001" customHeight="1">
      <c r="A72" s="17">
        <v>45623</v>
      </c>
      <c r="B72" s="36" t="s">
        <v>1456</v>
      </c>
      <c r="C72" s="28">
        <v>200</v>
      </c>
      <c r="D72" s="29">
        <v>232.96</v>
      </c>
      <c r="E72" s="21">
        <f>C72*D72</f>
        <v>46592</v>
      </c>
      <c r="F72" s="30"/>
      <c r="G72" s="31">
        <f>J71</f>
        <v>231.15</v>
      </c>
      <c r="H72" s="21">
        <f t="shared" si="38"/>
        <v>0</v>
      </c>
      <c r="I72" s="32">
        <f t="shared" si="39"/>
        <v>405</v>
      </c>
      <c r="J72" s="40">
        <f t="shared" si="40"/>
        <v>232.04</v>
      </c>
      <c r="K72" s="33">
        <f t="shared" si="41"/>
        <v>93976.2</v>
      </c>
      <c r="L72" s="34"/>
    </row>
    <row r="73" spans="1:13" ht="17.100000000000001" customHeight="1">
      <c r="A73" s="17">
        <v>45631</v>
      </c>
      <c r="B73" s="36" t="s">
        <v>580</v>
      </c>
      <c r="C73" s="28"/>
      <c r="D73" s="29"/>
      <c r="E73" s="21"/>
      <c r="F73" s="30">
        <v>5</v>
      </c>
      <c r="G73" s="31">
        <f>J72</f>
        <v>232.04</v>
      </c>
      <c r="H73" s="21">
        <f t="shared" ref="H73" si="42">F73*G73</f>
        <v>1160.2</v>
      </c>
      <c r="I73" s="32">
        <f t="shared" ref="I73" si="43">+I72+C73-F73</f>
        <v>400</v>
      </c>
      <c r="J73" s="40">
        <f t="shared" ref="J73" si="44">ROUND(((K72+E73)-H73)/I73,2)</f>
        <v>232.04</v>
      </c>
      <c r="K73" s="33">
        <f t="shared" ref="K73" si="45">ROUND(I73*J73,2)</f>
        <v>92816</v>
      </c>
      <c r="L73" s="34"/>
      <c r="M73" s="165" t="s">
        <v>1491</v>
      </c>
    </row>
    <row r="74" spans="1:13" ht="17.100000000000001" customHeight="1">
      <c r="A74" s="17">
        <v>45635</v>
      </c>
      <c r="B74" s="36" t="s">
        <v>570</v>
      </c>
      <c r="C74" s="28"/>
      <c r="D74" s="29"/>
      <c r="E74" s="21"/>
      <c r="F74" s="30">
        <v>5</v>
      </c>
      <c r="G74" s="31">
        <f t="shared" si="22"/>
        <v>232.04</v>
      </c>
      <c r="H74" s="21">
        <f t="shared" si="18"/>
        <v>1160.2</v>
      </c>
      <c r="I74" s="32">
        <f t="shared" ref="I74:I125" si="46">+I73+C74-F74</f>
        <v>395</v>
      </c>
      <c r="J74" s="40">
        <f t="shared" ref="J74:J125" si="47">ROUND(((K73+E74)-H74)/I74,2)</f>
        <v>232.04</v>
      </c>
      <c r="K74" s="33">
        <f t="shared" ref="K74:K125" si="48">ROUND(I74*J74,2)</f>
        <v>91655.8</v>
      </c>
      <c r="L74" s="34"/>
      <c r="M74" s="165" t="s">
        <v>1493</v>
      </c>
    </row>
    <row r="75" spans="1:13" ht="17.100000000000001" customHeight="1">
      <c r="A75" s="17">
        <v>45635</v>
      </c>
      <c r="B75" s="36" t="s">
        <v>591</v>
      </c>
      <c r="C75" s="28"/>
      <c r="D75" s="29"/>
      <c r="E75" s="21"/>
      <c r="F75" s="30">
        <v>4</v>
      </c>
      <c r="G75" s="31">
        <f t="shared" si="22"/>
        <v>232.04</v>
      </c>
      <c r="H75" s="21">
        <f t="shared" si="18"/>
        <v>928.16</v>
      </c>
      <c r="I75" s="32">
        <f t="shared" si="46"/>
        <v>391</v>
      </c>
      <c r="J75" s="40">
        <f t="shared" si="47"/>
        <v>232.04</v>
      </c>
      <c r="K75" s="33">
        <f t="shared" si="48"/>
        <v>90727.64</v>
      </c>
      <c r="L75" s="34"/>
      <c r="M75" s="165" t="s">
        <v>1495</v>
      </c>
    </row>
    <row r="76" spans="1:13" ht="17.100000000000001" customHeight="1">
      <c r="A76" s="17">
        <v>45635</v>
      </c>
      <c r="B76" s="36" t="s">
        <v>580</v>
      </c>
      <c r="C76" s="28"/>
      <c r="D76" s="29"/>
      <c r="E76" s="21"/>
      <c r="F76" s="30">
        <v>5</v>
      </c>
      <c r="G76" s="31">
        <f t="shared" si="22"/>
        <v>232.04</v>
      </c>
      <c r="H76" s="21">
        <f t="shared" si="18"/>
        <v>1160.2</v>
      </c>
      <c r="I76" s="32">
        <f t="shared" si="46"/>
        <v>386</v>
      </c>
      <c r="J76" s="40">
        <f t="shared" si="47"/>
        <v>232.04</v>
      </c>
      <c r="K76" s="33">
        <f t="shared" si="48"/>
        <v>89567.44</v>
      </c>
      <c r="L76" s="34"/>
      <c r="M76" s="165" t="s">
        <v>1497</v>
      </c>
    </row>
    <row r="77" spans="1:13" ht="17.100000000000001" customHeight="1">
      <c r="A77" s="17">
        <v>45636</v>
      </c>
      <c r="B77" s="36" t="s">
        <v>572</v>
      </c>
      <c r="C77" s="28"/>
      <c r="D77" s="29"/>
      <c r="E77" s="21"/>
      <c r="F77" s="30">
        <v>5</v>
      </c>
      <c r="G77" s="31">
        <f t="shared" si="22"/>
        <v>232.04</v>
      </c>
      <c r="H77" s="21">
        <f t="shared" si="18"/>
        <v>1160.2</v>
      </c>
      <c r="I77" s="32">
        <f>+I76+C77-F77</f>
        <v>381</v>
      </c>
      <c r="J77" s="40">
        <f>ROUND(((K76+E77)-H77)/I77,2)</f>
        <v>232.04</v>
      </c>
      <c r="K77" s="33">
        <f>ROUND(I77*J77,2)</f>
        <v>88407.24</v>
      </c>
      <c r="L77" s="34"/>
      <c r="M77" s="165" t="s">
        <v>1500</v>
      </c>
    </row>
    <row r="78" spans="1:13" ht="17.100000000000001" customHeight="1">
      <c r="A78" s="17">
        <v>45636</v>
      </c>
      <c r="B78" s="36" t="s">
        <v>605</v>
      </c>
      <c r="C78" s="28"/>
      <c r="D78" s="29"/>
      <c r="E78" s="21"/>
      <c r="F78" s="30">
        <v>5</v>
      </c>
      <c r="G78" s="31">
        <f t="shared" si="22"/>
        <v>232.04</v>
      </c>
      <c r="H78" s="21">
        <f t="shared" si="18"/>
        <v>1160.2</v>
      </c>
      <c r="I78" s="32">
        <f>+I77+C78-F78</f>
        <v>376</v>
      </c>
      <c r="J78" s="40">
        <f>ROUND(((K77+E78)-H78)/I78,2)</f>
        <v>232.04</v>
      </c>
      <c r="K78" s="33">
        <f>ROUND(I78*J78,2)</f>
        <v>87247.039999999994</v>
      </c>
      <c r="L78" s="34"/>
      <c r="M78" s="165" t="s">
        <v>1501</v>
      </c>
    </row>
    <row r="79" spans="1:13" ht="17.100000000000001" customHeight="1">
      <c r="A79" s="17">
        <v>45636</v>
      </c>
      <c r="B79" s="36" t="s">
        <v>591</v>
      </c>
      <c r="C79" s="28"/>
      <c r="D79" s="29"/>
      <c r="E79" s="21"/>
      <c r="F79" s="30">
        <v>5</v>
      </c>
      <c r="G79" s="31">
        <f t="shared" si="22"/>
        <v>232.04</v>
      </c>
      <c r="H79" s="21">
        <f t="shared" si="18"/>
        <v>1160.2</v>
      </c>
      <c r="I79" s="32">
        <f>+I78+C79-F79</f>
        <v>371</v>
      </c>
      <c r="J79" s="40">
        <f>ROUND(((K78+E79)-H79)/I79,2)</f>
        <v>232.04</v>
      </c>
      <c r="K79" s="33">
        <f>ROUND(I79*J79,2)</f>
        <v>86086.84</v>
      </c>
      <c r="L79" s="34"/>
      <c r="M79" s="165" t="s">
        <v>1505</v>
      </c>
    </row>
    <row r="80" spans="1:13" ht="17.100000000000001" customHeight="1">
      <c r="A80" s="17">
        <v>45637</v>
      </c>
      <c r="B80" s="36" t="s">
        <v>615</v>
      </c>
      <c r="C80" s="28"/>
      <c r="D80" s="29"/>
      <c r="E80" s="21"/>
      <c r="F80" s="30">
        <v>5</v>
      </c>
      <c r="G80" s="31">
        <f t="shared" si="22"/>
        <v>232.04</v>
      </c>
      <c r="H80" s="21">
        <f t="shared" si="18"/>
        <v>1160.2</v>
      </c>
      <c r="I80" s="32">
        <f t="shared" si="46"/>
        <v>366</v>
      </c>
      <c r="J80" s="40">
        <f t="shared" si="47"/>
        <v>232.04</v>
      </c>
      <c r="K80" s="33">
        <f t="shared" si="48"/>
        <v>84926.64</v>
      </c>
      <c r="L80" s="34"/>
      <c r="M80" s="165" t="s">
        <v>1506</v>
      </c>
    </row>
    <row r="81" spans="1:13" ht="17.100000000000001" customHeight="1">
      <c r="A81" s="17">
        <v>45638</v>
      </c>
      <c r="B81" s="36" t="s">
        <v>605</v>
      </c>
      <c r="C81" s="28"/>
      <c r="D81" s="29"/>
      <c r="E81" s="21"/>
      <c r="F81" s="30">
        <v>5</v>
      </c>
      <c r="G81" s="31">
        <f t="shared" si="22"/>
        <v>232.04</v>
      </c>
      <c r="H81" s="21">
        <f t="shared" si="18"/>
        <v>1160.2</v>
      </c>
      <c r="I81" s="32">
        <f t="shared" si="46"/>
        <v>361</v>
      </c>
      <c r="J81" s="40">
        <f t="shared" si="47"/>
        <v>232.04</v>
      </c>
      <c r="K81" s="33">
        <f t="shared" si="48"/>
        <v>83766.44</v>
      </c>
      <c r="L81" s="34"/>
      <c r="M81" s="165" t="s">
        <v>1513</v>
      </c>
    </row>
    <row r="82" spans="1:13" ht="17.100000000000001" customHeight="1">
      <c r="A82" s="17">
        <v>45644</v>
      </c>
      <c r="B82" s="36" t="s">
        <v>570</v>
      </c>
      <c r="C82" s="28"/>
      <c r="D82" s="29"/>
      <c r="E82" s="21"/>
      <c r="F82" s="30">
        <v>5</v>
      </c>
      <c r="G82" s="31">
        <f t="shared" si="22"/>
        <v>232.04</v>
      </c>
      <c r="H82" s="21">
        <f t="shared" si="18"/>
        <v>1160.2</v>
      </c>
      <c r="I82" s="32">
        <f t="shared" si="46"/>
        <v>356</v>
      </c>
      <c r="J82" s="40">
        <f t="shared" si="47"/>
        <v>232.04</v>
      </c>
      <c r="K82" s="33">
        <f t="shared" si="48"/>
        <v>82606.240000000005</v>
      </c>
      <c r="L82" s="34"/>
      <c r="M82" s="165" t="s">
        <v>1519</v>
      </c>
    </row>
    <row r="83" spans="1:13" ht="17.100000000000001" customHeight="1">
      <c r="A83" s="17"/>
      <c r="B83" s="36"/>
      <c r="C83" s="28"/>
      <c r="D83" s="29"/>
      <c r="E83" s="21"/>
      <c r="F83" s="30"/>
      <c r="G83" s="31">
        <f t="shared" si="22"/>
        <v>232.04</v>
      </c>
      <c r="H83" s="21">
        <f t="shared" si="18"/>
        <v>0</v>
      </c>
      <c r="I83" s="32">
        <f t="shared" si="46"/>
        <v>356</v>
      </c>
      <c r="J83" s="40">
        <f t="shared" si="47"/>
        <v>232.04</v>
      </c>
      <c r="K83" s="33">
        <f t="shared" si="48"/>
        <v>82606.240000000005</v>
      </c>
      <c r="L83" s="34"/>
    </row>
    <row r="84" spans="1:13" ht="17.100000000000001" customHeight="1">
      <c r="A84" s="17"/>
      <c r="B84" s="36"/>
      <c r="C84" s="28"/>
      <c r="D84" s="29"/>
      <c r="E84" s="21"/>
      <c r="F84" s="30"/>
      <c r="G84" s="31">
        <f t="shared" si="22"/>
        <v>232.04</v>
      </c>
      <c r="H84" s="21">
        <f t="shared" si="18"/>
        <v>0</v>
      </c>
      <c r="I84" s="32">
        <f t="shared" si="46"/>
        <v>356</v>
      </c>
      <c r="J84" s="40">
        <f t="shared" si="47"/>
        <v>232.04</v>
      </c>
      <c r="K84" s="33">
        <f t="shared" si="48"/>
        <v>82606.240000000005</v>
      </c>
      <c r="L84" s="34"/>
    </row>
    <row r="85" spans="1:13" ht="17.100000000000001" customHeight="1">
      <c r="A85" s="17"/>
      <c r="B85" s="36"/>
      <c r="C85" s="28"/>
      <c r="D85" s="29"/>
      <c r="E85" s="21"/>
      <c r="F85" s="30"/>
      <c r="G85" s="31">
        <f t="shared" si="22"/>
        <v>232.04</v>
      </c>
      <c r="H85" s="21">
        <f t="shared" si="18"/>
        <v>0</v>
      </c>
      <c r="I85" s="32">
        <f t="shared" si="46"/>
        <v>356</v>
      </c>
      <c r="J85" s="40">
        <f t="shared" si="47"/>
        <v>232.04</v>
      </c>
      <c r="K85" s="33">
        <f t="shared" si="48"/>
        <v>82606.240000000005</v>
      </c>
      <c r="L85" s="34"/>
    </row>
    <row r="86" spans="1:13" ht="17.100000000000001" customHeight="1">
      <c r="A86" s="17"/>
      <c r="B86" s="36"/>
      <c r="C86" s="28"/>
      <c r="D86" s="29"/>
      <c r="E86" s="21"/>
      <c r="F86" s="30"/>
      <c r="G86" s="31">
        <f t="shared" si="22"/>
        <v>232.04</v>
      </c>
      <c r="H86" s="21">
        <f t="shared" si="18"/>
        <v>0</v>
      </c>
      <c r="I86" s="32">
        <f t="shared" si="46"/>
        <v>356</v>
      </c>
      <c r="J86" s="40">
        <f t="shared" si="47"/>
        <v>232.04</v>
      </c>
      <c r="K86" s="33">
        <f t="shared" si="48"/>
        <v>82606.240000000005</v>
      </c>
      <c r="L86" s="34"/>
    </row>
    <row r="87" spans="1:13" ht="17.100000000000001" customHeight="1">
      <c r="A87" s="17"/>
      <c r="B87" s="36"/>
      <c r="C87" s="28"/>
      <c r="D87" s="29"/>
      <c r="E87" s="21"/>
      <c r="F87" s="30"/>
      <c r="G87" s="31">
        <f t="shared" si="22"/>
        <v>232.04</v>
      </c>
      <c r="H87" s="21">
        <f t="shared" si="18"/>
        <v>0</v>
      </c>
      <c r="I87" s="32">
        <f t="shared" si="46"/>
        <v>356</v>
      </c>
      <c r="J87" s="40">
        <f t="shared" si="47"/>
        <v>232.04</v>
      </c>
      <c r="K87" s="33">
        <f t="shared" si="48"/>
        <v>82606.240000000005</v>
      </c>
      <c r="L87" s="34"/>
    </row>
    <row r="88" spans="1:13" ht="17.100000000000001" customHeight="1">
      <c r="A88" s="17"/>
      <c r="B88" s="36"/>
      <c r="C88" s="28"/>
      <c r="D88" s="29"/>
      <c r="E88" s="21"/>
      <c r="F88" s="30"/>
      <c r="G88" s="31">
        <f t="shared" si="22"/>
        <v>232.04</v>
      </c>
      <c r="H88" s="21">
        <f t="shared" si="18"/>
        <v>0</v>
      </c>
      <c r="I88" s="32">
        <f t="shared" si="46"/>
        <v>356</v>
      </c>
      <c r="J88" s="40">
        <f t="shared" si="47"/>
        <v>232.04</v>
      </c>
      <c r="K88" s="33">
        <f t="shared" si="48"/>
        <v>82606.240000000005</v>
      </c>
      <c r="L88" s="34"/>
    </row>
    <row r="89" spans="1:13" ht="17.100000000000001" customHeight="1">
      <c r="A89" s="17"/>
      <c r="B89" s="36"/>
      <c r="C89" s="28"/>
      <c r="D89" s="29"/>
      <c r="E89" s="21"/>
      <c r="F89" s="30"/>
      <c r="G89" s="31">
        <f t="shared" si="22"/>
        <v>232.04</v>
      </c>
      <c r="H89" s="21">
        <f t="shared" si="18"/>
        <v>0</v>
      </c>
      <c r="I89" s="32">
        <f t="shared" si="46"/>
        <v>356</v>
      </c>
      <c r="J89" s="40">
        <f t="shared" si="47"/>
        <v>232.04</v>
      </c>
      <c r="K89" s="33">
        <f t="shared" si="48"/>
        <v>82606.240000000005</v>
      </c>
      <c r="L89" s="34"/>
    </row>
    <row r="90" spans="1:13" ht="17.100000000000001" customHeight="1">
      <c r="A90" s="17"/>
      <c r="B90" s="36"/>
      <c r="C90" s="28"/>
      <c r="D90" s="29"/>
      <c r="E90" s="21"/>
      <c r="F90" s="30"/>
      <c r="G90" s="31">
        <f t="shared" si="22"/>
        <v>232.04</v>
      </c>
      <c r="H90" s="21">
        <f t="shared" ref="H90:H103" si="49">G90*F90</f>
        <v>0</v>
      </c>
      <c r="I90" s="32">
        <f t="shared" si="46"/>
        <v>356</v>
      </c>
      <c r="J90" s="40">
        <f t="shared" si="47"/>
        <v>232.04</v>
      </c>
      <c r="K90" s="33">
        <f t="shared" si="48"/>
        <v>82606.240000000005</v>
      </c>
      <c r="L90" s="34"/>
    </row>
    <row r="91" spans="1:13" ht="17.100000000000001" customHeight="1">
      <c r="A91" s="17"/>
      <c r="B91" s="36"/>
      <c r="C91" s="28"/>
      <c r="D91" s="29"/>
      <c r="E91" s="21"/>
      <c r="F91" s="30"/>
      <c r="G91" s="31">
        <f t="shared" si="22"/>
        <v>232.04</v>
      </c>
      <c r="H91" s="21">
        <f t="shared" si="49"/>
        <v>0</v>
      </c>
      <c r="I91" s="32">
        <f t="shared" si="46"/>
        <v>356</v>
      </c>
      <c r="J91" s="40">
        <f t="shared" si="47"/>
        <v>232.04</v>
      </c>
      <c r="K91" s="33">
        <f t="shared" si="48"/>
        <v>82606.240000000005</v>
      </c>
      <c r="L91" s="34"/>
    </row>
    <row r="92" spans="1:13" ht="17.100000000000001" customHeight="1">
      <c r="A92" s="17"/>
      <c r="B92" s="36"/>
      <c r="C92" s="28"/>
      <c r="D92" s="29"/>
      <c r="E92" s="21"/>
      <c r="F92" s="30"/>
      <c r="G92" s="31">
        <f t="shared" si="22"/>
        <v>232.04</v>
      </c>
      <c r="H92" s="21">
        <f t="shared" si="49"/>
        <v>0</v>
      </c>
      <c r="I92" s="32">
        <f t="shared" si="46"/>
        <v>356</v>
      </c>
      <c r="J92" s="40">
        <f t="shared" si="47"/>
        <v>232.04</v>
      </c>
      <c r="K92" s="33">
        <f t="shared" si="48"/>
        <v>82606.240000000005</v>
      </c>
      <c r="L92" s="34"/>
    </row>
    <row r="93" spans="1:13" ht="17.100000000000001" customHeight="1">
      <c r="A93" s="17"/>
      <c r="B93" s="36"/>
      <c r="C93" s="28"/>
      <c r="D93" s="29"/>
      <c r="E93" s="21"/>
      <c r="F93" s="30"/>
      <c r="G93" s="31">
        <f t="shared" si="22"/>
        <v>232.04</v>
      </c>
      <c r="H93" s="21">
        <f t="shared" si="49"/>
        <v>0</v>
      </c>
      <c r="I93" s="32">
        <f t="shared" si="46"/>
        <v>356</v>
      </c>
      <c r="J93" s="40">
        <f t="shared" si="47"/>
        <v>232.04</v>
      </c>
      <c r="K93" s="33">
        <f t="shared" si="48"/>
        <v>82606.240000000005</v>
      </c>
      <c r="L93" s="34"/>
    </row>
    <row r="94" spans="1:13" ht="17.100000000000001" customHeight="1">
      <c r="A94" s="17"/>
      <c r="B94" s="36"/>
      <c r="C94" s="28"/>
      <c r="D94" s="29"/>
      <c r="E94" s="21"/>
      <c r="F94" s="30"/>
      <c r="G94" s="31">
        <f t="shared" si="22"/>
        <v>232.04</v>
      </c>
      <c r="H94" s="21">
        <f t="shared" si="49"/>
        <v>0</v>
      </c>
      <c r="I94" s="32">
        <f t="shared" si="46"/>
        <v>356</v>
      </c>
      <c r="J94" s="40">
        <f t="shared" si="47"/>
        <v>232.04</v>
      </c>
      <c r="K94" s="33">
        <f t="shared" si="48"/>
        <v>82606.240000000005</v>
      </c>
      <c r="L94" s="34"/>
    </row>
    <row r="95" spans="1:13" ht="17.100000000000001" customHeight="1">
      <c r="A95" s="17"/>
      <c r="B95" s="36"/>
      <c r="C95" s="28"/>
      <c r="D95" s="29"/>
      <c r="E95" s="21"/>
      <c r="F95" s="30"/>
      <c r="G95" s="31">
        <f t="shared" si="22"/>
        <v>232.04</v>
      </c>
      <c r="H95" s="21">
        <f t="shared" si="49"/>
        <v>0</v>
      </c>
      <c r="I95" s="32">
        <f t="shared" ref="I95:I103" si="50">+I94+C95-F95</f>
        <v>356</v>
      </c>
      <c r="J95" s="40">
        <f t="shared" ref="J95:J103" si="51">ROUND(((K94+E95)-H95)/I95,2)</f>
        <v>232.04</v>
      </c>
      <c r="K95" s="33">
        <f t="shared" ref="K95:K103" si="52">ROUND(I95*J95,2)</f>
        <v>82606.240000000005</v>
      </c>
      <c r="L95" s="34"/>
    </row>
    <row r="96" spans="1:13" ht="17.100000000000001" customHeight="1">
      <c r="A96" s="17"/>
      <c r="B96" s="36"/>
      <c r="C96" s="28"/>
      <c r="D96" s="29"/>
      <c r="E96" s="21"/>
      <c r="F96" s="30"/>
      <c r="G96" s="31">
        <f t="shared" si="22"/>
        <v>232.04</v>
      </c>
      <c r="H96" s="21">
        <f t="shared" si="49"/>
        <v>0</v>
      </c>
      <c r="I96" s="32">
        <f t="shared" si="50"/>
        <v>356</v>
      </c>
      <c r="J96" s="40">
        <f t="shared" si="51"/>
        <v>232.04</v>
      </c>
      <c r="K96" s="33">
        <f t="shared" si="52"/>
        <v>82606.240000000005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>
        <f t="shared" si="22"/>
        <v>232.04</v>
      </c>
      <c r="H97" s="21">
        <f t="shared" si="49"/>
        <v>0</v>
      </c>
      <c r="I97" s="32">
        <f t="shared" si="50"/>
        <v>356</v>
      </c>
      <c r="J97" s="40">
        <f t="shared" si="51"/>
        <v>232.04</v>
      </c>
      <c r="K97" s="33">
        <f t="shared" si="52"/>
        <v>82606.240000000005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>
        <f t="shared" si="22"/>
        <v>232.04</v>
      </c>
      <c r="H98" s="21">
        <f t="shared" si="49"/>
        <v>0</v>
      </c>
      <c r="I98" s="32">
        <f t="shared" si="50"/>
        <v>356</v>
      </c>
      <c r="J98" s="40">
        <f t="shared" si="51"/>
        <v>232.04</v>
      </c>
      <c r="K98" s="33">
        <f t="shared" si="52"/>
        <v>82606.240000000005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>
        <f t="shared" si="22"/>
        <v>232.04</v>
      </c>
      <c r="H99" s="21">
        <f t="shared" si="49"/>
        <v>0</v>
      </c>
      <c r="I99" s="32">
        <f t="shared" si="50"/>
        <v>356</v>
      </c>
      <c r="J99" s="40">
        <f t="shared" si="51"/>
        <v>232.04</v>
      </c>
      <c r="K99" s="33">
        <f t="shared" si="52"/>
        <v>82606.240000000005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>
        <f t="shared" si="22"/>
        <v>232.04</v>
      </c>
      <c r="H100" s="21">
        <f t="shared" si="49"/>
        <v>0</v>
      </c>
      <c r="I100" s="32">
        <f t="shared" si="50"/>
        <v>356</v>
      </c>
      <c r="J100" s="40">
        <f t="shared" si="51"/>
        <v>232.04</v>
      </c>
      <c r="K100" s="33">
        <f t="shared" si="52"/>
        <v>82606.240000000005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>
        <f t="shared" si="22"/>
        <v>232.04</v>
      </c>
      <c r="H101" s="21">
        <f t="shared" si="49"/>
        <v>0</v>
      </c>
      <c r="I101" s="32">
        <f t="shared" si="50"/>
        <v>356</v>
      </c>
      <c r="J101" s="40">
        <f t="shared" si="51"/>
        <v>232.04</v>
      </c>
      <c r="K101" s="33">
        <f t="shared" si="52"/>
        <v>82606.240000000005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>
        <f t="shared" si="22"/>
        <v>232.04</v>
      </c>
      <c r="H102" s="21">
        <f t="shared" si="49"/>
        <v>0</v>
      </c>
      <c r="I102" s="32">
        <f t="shared" si="50"/>
        <v>356</v>
      </c>
      <c r="J102" s="40">
        <f t="shared" si="51"/>
        <v>232.04</v>
      </c>
      <c r="K102" s="33">
        <f t="shared" si="52"/>
        <v>82606.240000000005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>
        <f t="shared" si="22"/>
        <v>232.04</v>
      </c>
      <c r="H103" s="21">
        <f t="shared" si="49"/>
        <v>0</v>
      </c>
      <c r="I103" s="32">
        <f t="shared" si="50"/>
        <v>356</v>
      </c>
      <c r="J103" s="40">
        <f t="shared" si="51"/>
        <v>232.04</v>
      </c>
      <c r="K103" s="33">
        <f t="shared" si="52"/>
        <v>82606.240000000005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46"/>
        <v>356</v>
      </c>
      <c r="J104" s="40">
        <f t="shared" si="47"/>
        <v>232.04</v>
      </c>
      <c r="K104" s="33">
        <f t="shared" si="48"/>
        <v>82606.240000000005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46"/>
        <v>356</v>
      </c>
      <c r="J105" s="40">
        <f t="shared" si="47"/>
        <v>232.04</v>
      </c>
      <c r="K105" s="33">
        <f t="shared" si="48"/>
        <v>82606.240000000005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46"/>
        <v>356</v>
      </c>
      <c r="J106" s="40">
        <f t="shared" si="47"/>
        <v>232.04</v>
      </c>
      <c r="K106" s="33">
        <f t="shared" si="48"/>
        <v>82606.240000000005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46"/>
        <v>356</v>
      </c>
      <c r="J107" s="40">
        <f t="shared" si="47"/>
        <v>232.04</v>
      </c>
      <c r="K107" s="33">
        <f t="shared" si="48"/>
        <v>82606.240000000005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46"/>
        <v>356</v>
      </c>
      <c r="J108" s="40">
        <f t="shared" si="47"/>
        <v>232.04</v>
      </c>
      <c r="K108" s="33">
        <f t="shared" si="48"/>
        <v>82606.240000000005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46"/>
        <v>356</v>
      </c>
      <c r="J109" s="40">
        <f t="shared" si="47"/>
        <v>232.04</v>
      </c>
      <c r="K109" s="33">
        <f t="shared" si="48"/>
        <v>82606.240000000005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46"/>
        <v>356</v>
      </c>
      <c r="J110" s="40">
        <f t="shared" si="47"/>
        <v>232.04</v>
      </c>
      <c r="K110" s="33">
        <f t="shared" si="48"/>
        <v>82606.240000000005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46"/>
        <v>356</v>
      </c>
      <c r="J111" s="40">
        <f t="shared" si="47"/>
        <v>232.04</v>
      </c>
      <c r="K111" s="33">
        <f t="shared" si="48"/>
        <v>82606.240000000005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46"/>
        <v>356</v>
      </c>
      <c r="J112" s="40">
        <f t="shared" si="47"/>
        <v>232.04</v>
      </c>
      <c r="K112" s="33">
        <f t="shared" si="48"/>
        <v>82606.240000000005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46"/>
        <v>356</v>
      </c>
      <c r="J113" s="40">
        <f t="shared" si="47"/>
        <v>232.04</v>
      </c>
      <c r="K113" s="33">
        <f t="shared" si="48"/>
        <v>82606.240000000005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46"/>
        <v>356</v>
      </c>
      <c r="J114" s="40">
        <f t="shared" si="47"/>
        <v>232.04</v>
      </c>
      <c r="K114" s="33">
        <f t="shared" si="48"/>
        <v>82606.240000000005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46"/>
        <v>356</v>
      </c>
      <c r="J115" s="40">
        <f t="shared" si="47"/>
        <v>232.04</v>
      </c>
      <c r="K115" s="33">
        <f t="shared" si="48"/>
        <v>82606.240000000005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46"/>
        <v>356</v>
      </c>
      <c r="J116" s="40">
        <f t="shared" si="47"/>
        <v>232.04</v>
      </c>
      <c r="K116" s="33">
        <f t="shared" si="48"/>
        <v>82606.240000000005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46"/>
        <v>356</v>
      </c>
      <c r="J117" s="40">
        <f t="shared" si="47"/>
        <v>232.04</v>
      </c>
      <c r="K117" s="33">
        <f t="shared" si="48"/>
        <v>82606.240000000005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46"/>
        <v>356</v>
      </c>
      <c r="J118" s="40">
        <f t="shared" si="47"/>
        <v>232.04</v>
      </c>
      <c r="K118" s="33">
        <f t="shared" si="48"/>
        <v>82606.240000000005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46"/>
        <v>356</v>
      </c>
      <c r="J119" s="40">
        <f t="shared" si="47"/>
        <v>232.04</v>
      </c>
      <c r="K119" s="33">
        <f t="shared" si="48"/>
        <v>82606.240000000005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46"/>
        <v>356</v>
      </c>
      <c r="J120" s="40">
        <f t="shared" si="47"/>
        <v>232.04</v>
      </c>
      <c r="K120" s="33">
        <f t="shared" si="48"/>
        <v>82606.240000000005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46"/>
        <v>356</v>
      </c>
      <c r="J121" s="40">
        <f t="shared" si="47"/>
        <v>232.04</v>
      </c>
      <c r="K121" s="33">
        <f t="shared" si="48"/>
        <v>82606.240000000005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46"/>
        <v>356</v>
      </c>
      <c r="J122" s="40">
        <f t="shared" si="47"/>
        <v>232.04</v>
      </c>
      <c r="K122" s="33">
        <f t="shared" si="48"/>
        <v>82606.240000000005</v>
      </c>
      <c r="L122" s="34"/>
    </row>
    <row r="123" spans="1:12" ht="17.100000000000001" customHeight="1">
      <c r="A123" s="17"/>
      <c r="B123" s="36"/>
      <c r="C123" s="28"/>
      <c r="D123" s="29"/>
      <c r="E123" s="21"/>
      <c r="F123" s="30"/>
      <c r="G123" s="31"/>
      <c r="H123" s="21"/>
      <c r="I123" s="32">
        <f t="shared" si="46"/>
        <v>356</v>
      </c>
      <c r="J123" s="40">
        <f t="shared" si="47"/>
        <v>232.04</v>
      </c>
      <c r="K123" s="33">
        <f t="shared" si="48"/>
        <v>82606.240000000005</v>
      </c>
      <c r="L123" s="34"/>
    </row>
    <row r="124" spans="1:12" ht="17.100000000000001" customHeight="1">
      <c r="A124" s="17"/>
      <c r="B124" s="36"/>
      <c r="C124" s="28"/>
      <c r="D124" s="29"/>
      <c r="E124" s="21"/>
      <c r="F124" s="30"/>
      <c r="G124" s="31"/>
      <c r="H124" s="21"/>
      <c r="I124" s="32">
        <f t="shared" si="46"/>
        <v>356</v>
      </c>
      <c r="J124" s="40">
        <f t="shared" si="47"/>
        <v>232.04</v>
      </c>
      <c r="K124" s="33">
        <f t="shared" si="48"/>
        <v>82606.240000000005</v>
      </c>
      <c r="L124" s="34"/>
    </row>
    <row r="125" spans="1:12" ht="17.100000000000001" customHeight="1">
      <c r="A125" s="17"/>
      <c r="B125" s="36"/>
      <c r="C125" s="28"/>
      <c r="D125" s="29"/>
      <c r="E125" s="21"/>
      <c r="F125" s="30"/>
      <c r="G125" s="31"/>
      <c r="H125" s="21"/>
      <c r="I125" s="32">
        <f t="shared" si="46"/>
        <v>356</v>
      </c>
      <c r="J125" s="40">
        <f t="shared" si="47"/>
        <v>232.04</v>
      </c>
      <c r="K125" s="33">
        <f t="shared" si="48"/>
        <v>82606.240000000005</v>
      </c>
      <c r="L125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6">
    <tabColor rgb="FF7030A0"/>
    <pageSetUpPr fitToPage="1"/>
  </sheetPr>
  <dimension ref="A1:M122"/>
  <sheetViews>
    <sheetView topLeftCell="A58" zoomScaleNormal="100" zoomScaleSheetLayoutView="100" workbookViewId="0">
      <selection activeCell="E73" sqref="E73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240</v>
      </c>
      <c r="F8" s="10"/>
      <c r="G8" s="10"/>
      <c r="H8" s="38"/>
      <c r="I8" s="9" t="s">
        <v>7</v>
      </c>
      <c r="J8" s="10"/>
      <c r="K8" s="10" t="s">
        <v>246</v>
      </c>
      <c r="L8" s="11"/>
    </row>
    <row r="9" spans="1:13" ht="15" customHeight="1">
      <c r="A9" s="12" t="s">
        <v>9</v>
      </c>
      <c r="D9" s="10" t="s">
        <v>245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368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108</v>
      </c>
      <c r="J14" s="25">
        <v>454.09</v>
      </c>
      <c r="K14" s="21">
        <f>J14*I14</f>
        <v>49041.719999999994</v>
      </c>
      <c r="L14" s="26"/>
    </row>
    <row r="15" spans="1:13" ht="17.100000000000001" customHeight="1">
      <c r="A15" s="17">
        <v>45307</v>
      </c>
      <c r="B15" s="70" t="s">
        <v>585</v>
      </c>
      <c r="C15" s="28"/>
      <c r="D15" s="29"/>
      <c r="E15" s="21"/>
      <c r="F15" s="30">
        <v>2</v>
      </c>
      <c r="G15" s="31">
        <f>J14</f>
        <v>454.09</v>
      </c>
      <c r="H15" s="21">
        <f>F15*G15</f>
        <v>908.18</v>
      </c>
      <c r="I15" s="32">
        <f>+I14+C15-F15</f>
        <v>106</v>
      </c>
      <c r="J15" s="40">
        <f>ROUND(((K14+E15)-H15)/I15,2)</f>
        <v>454.09</v>
      </c>
      <c r="K15" s="33">
        <f>ROUND(I15*J15,2)</f>
        <v>48133.54</v>
      </c>
      <c r="L15" s="34"/>
      <c r="M15" s="165" t="s">
        <v>613</v>
      </c>
    </row>
    <row r="16" spans="1:13" ht="17.100000000000001" customHeight="1">
      <c r="A16" s="175">
        <v>45308</v>
      </c>
      <c r="B16" s="189" t="s">
        <v>615</v>
      </c>
      <c r="C16" s="177"/>
      <c r="D16" s="178"/>
      <c r="E16" s="179"/>
      <c r="F16" s="180">
        <v>1</v>
      </c>
      <c r="G16" s="181">
        <f t="shared" ref="G16:G25" si="0">J15</f>
        <v>454.09</v>
      </c>
      <c r="H16" s="179">
        <f t="shared" ref="H16:H25" si="1">F16*G16</f>
        <v>454.09</v>
      </c>
      <c r="I16" s="182">
        <f t="shared" ref="I16:I25" si="2">+I15+C16-F16</f>
        <v>105</v>
      </c>
      <c r="J16" s="183">
        <f t="shared" ref="J16:J25" si="3">ROUND(((K15+E16)-H16)/I16,2)</f>
        <v>454.09</v>
      </c>
      <c r="K16" s="184">
        <f t="shared" ref="K16:K25" si="4">ROUND(I16*J16,2)</f>
        <v>47679.45</v>
      </c>
      <c r="L16" s="185"/>
      <c r="M16" s="193" t="s">
        <v>616</v>
      </c>
    </row>
    <row r="17" spans="1:13" ht="17.100000000000001" customHeight="1">
      <c r="A17" s="17">
        <v>45327</v>
      </c>
      <c r="B17" s="73" t="s">
        <v>588</v>
      </c>
      <c r="C17" s="19"/>
      <c r="D17" s="20"/>
      <c r="E17" s="21"/>
      <c r="F17" s="22">
        <v>2</v>
      </c>
      <c r="G17" s="23">
        <f t="shared" si="0"/>
        <v>454.09</v>
      </c>
      <c r="H17" s="21">
        <f t="shared" si="1"/>
        <v>908.18</v>
      </c>
      <c r="I17" s="24">
        <f t="shared" si="2"/>
        <v>103</v>
      </c>
      <c r="J17" s="174">
        <f t="shared" si="3"/>
        <v>454.09</v>
      </c>
      <c r="K17" s="21">
        <f t="shared" si="4"/>
        <v>46771.27</v>
      </c>
      <c r="L17" s="26"/>
      <c r="M17" s="165" t="s">
        <v>656</v>
      </c>
    </row>
    <row r="18" spans="1:13" ht="17.100000000000001" customHeight="1">
      <c r="A18" s="17">
        <v>45344</v>
      </c>
      <c r="B18" s="70" t="s">
        <v>615</v>
      </c>
      <c r="C18" s="28"/>
      <c r="D18" s="29"/>
      <c r="E18" s="21"/>
      <c r="F18" s="30">
        <v>2</v>
      </c>
      <c r="G18" s="31">
        <f t="shared" si="0"/>
        <v>454.09</v>
      </c>
      <c r="H18" s="21">
        <f t="shared" si="1"/>
        <v>908.18</v>
      </c>
      <c r="I18" s="32">
        <f t="shared" si="2"/>
        <v>101</v>
      </c>
      <c r="J18" s="40">
        <f t="shared" si="3"/>
        <v>454.09</v>
      </c>
      <c r="K18" s="33">
        <f t="shared" si="4"/>
        <v>45863.09</v>
      </c>
      <c r="L18" s="34"/>
      <c r="M18" s="165" t="s">
        <v>678</v>
      </c>
    </row>
    <row r="19" spans="1:13" ht="17.100000000000001" customHeight="1">
      <c r="A19" s="17">
        <v>45344</v>
      </c>
      <c r="B19" s="70" t="s">
        <v>570</v>
      </c>
      <c r="C19" s="28"/>
      <c r="D19" s="29"/>
      <c r="E19" s="21"/>
      <c r="F19" s="30">
        <v>1</v>
      </c>
      <c r="G19" s="31">
        <f t="shared" si="0"/>
        <v>454.09</v>
      </c>
      <c r="H19" s="21">
        <f t="shared" si="1"/>
        <v>454.09</v>
      </c>
      <c r="I19" s="32">
        <f t="shared" si="2"/>
        <v>100</v>
      </c>
      <c r="J19" s="40">
        <f t="shared" si="3"/>
        <v>454.09</v>
      </c>
      <c r="K19" s="33">
        <f t="shared" si="4"/>
        <v>45409</v>
      </c>
      <c r="L19" s="34"/>
      <c r="M19" s="165" t="s">
        <v>679</v>
      </c>
    </row>
    <row r="20" spans="1:13" ht="17.100000000000001" customHeight="1">
      <c r="A20" s="17">
        <v>45348</v>
      </c>
      <c r="B20" s="70" t="s">
        <v>615</v>
      </c>
      <c r="C20" s="28"/>
      <c r="D20" s="29"/>
      <c r="E20" s="21"/>
      <c r="F20" s="30">
        <v>3</v>
      </c>
      <c r="G20" s="31">
        <f t="shared" si="0"/>
        <v>454.09</v>
      </c>
      <c r="H20" s="21">
        <f t="shared" si="1"/>
        <v>1362.27</v>
      </c>
      <c r="I20" s="32">
        <f t="shared" si="2"/>
        <v>97</v>
      </c>
      <c r="J20" s="40">
        <f t="shared" si="3"/>
        <v>454.09</v>
      </c>
      <c r="K20" s="33">
        <f t="shared" si="4"/>
        <v>44046.73</v>
      </c>
      <c r="L20" s="34"/>
      <c r="M20" s="171" t="s">
        <v>703</v>
      </c>
    </row>
    <row r="21" spans="1:13" ht="17.100000000000001" customHeight="1">
      <c r="A21" s="194">
        <v>45348</v>
      </c>
      <c r="B21" s="195" t="s">
        <v>580</v>
      </c>
      <c r="C21" s="196"/>
      <c r="D21" s="197"/>
      <c r="E21" s="198"/>
      <c r="F21" s="199">
        <v>2</v>
      </c>
      <c r="G21" s="208">
        <f t="shared" si="0"/>
        <v>454.09</v>
      </c>
      <c r="H21" s="198">
        <f t="shared" si="1"/>
        <v>908.18</v>
      </c>
      <c r="I21" s="201">
        <f t="shared" si="2"/>
        <v>95</v>
      </c>
      <c r="J21" s="202">
        <f t="shared" si="3"/>
        <v>454.09</v>
      </c>
      <c r="K21" s="203">
        <f t="shared" si="4"/>
        <v>43138.55</v>
      </c>
      <c r="L21" s="204"/>
      <c r="M21" s="205" t="s">
        <v>705</v>
      </c>
    </row>
    <row r="22" spans="1:13" ht="17.100000000000001" customHeight="1">
      <c r="A22" s="17">
        <v>45356</v>
      </c>
      <c r="B22" s="73" t="s">
        <v>615</v>
      </c>
      <c r="C22" s="19"/>
      <c r="D22" s="20"/>
      <c r="E22" s="21"/>
      <c r="F22" s="22">
        <v>2</v>
      </c>
      <c r="G22" s="23">
        <f t="shared" si="0"/>
        <v>454.09</v>
      </c>
      <c r="H22" s="21">
        <f t="shared" si="1"/>
        <v>908.18</v>
      </c>
      <c r="I22" s="24">
        <f t="shared" si="2"/>
        <v>93</v>
      </c>
      <c r="J22" s="174">
        <f t="shared" si="3"/>
        <v>454.09</v>
      </c>
      <c r="K22" s="21">
        <f t="shared" si="4"/>
        <v>42230.37</v>
      </c>
      <c r="L22" s="26"/>
      <c r="M22" s="165" t="s">
        <v>730</v>
      </c>
    </row>
    <row r="23" spans="1:13" ht="17.100000000000001" customHeight="1">
      <c r="A23" s="17">
        <v>45356</v>
      </c>
      <c r="B23" s="85" t="s">
        <v>591</v>
      </c>
      <c r="C23" s="28"/>
      <c r="D23" s="29"/>
      <c r="E23" s="21"/>
      <c r="F23" s="30">
        <v>1</v>
      </c>
      <c r="G23" s="31">
        <f t="shared" si="0"/>
        <v>454.09</v>
      </c>
      <c r="H23" s="21">
        <f t="shared" si="1"/>
        <v>454.09</v>
      </c>
      <c r="I23" s="32">
        <f t="shared" si="2"/>
        <v>92</v>
      </c>
      <c r="J23" s="40">
        <f t="shared" si="3"/>
        <v>454.09</v>
      </c>
      <c r="K23" s="33">
        <f t="shared" si="4"/>
        <v>41776.28</v>
      </c>
      <c r="L23" s="34"/>
      <c r="M23" s="165" t="s">
        <v>732</v>
      </c>
    </row>
    <row r="24" spans="1:13" ht="17.100000000000001" customHeight="1">
      <c r="A24" s="17">
        <v>45358</v>
      </c>
      <c r="B24" s="85" t="s">
        <v>607</v>
      </c>
      <c r="C24" s="28"/>
      <c r="D24" s="29"/>
      <c r="E24" s="21"/>
      <c r="F24" s="30">
        <v>2</v>
      </c>
      <c r="G24" s="31">
        <f t="shared" si="0"/>
        <v>454.09</v>
      </c>
      <c r="H24" s="21">
        <f t="shared" si="1"/>
        <v>908.18</v>
      </c>
      <c r="I24" s="32">
        <f t="shared" si="2"/>
        <v>90</v>
      </c>
      <c r="J24" s="40">
        <f t="shared" si="3"/>
        <v>454.09</v>
      </c>
      <c r="K24" s="33">
        <f t="shared" si="4"/>
        <v>40868.1</v>
      </c>
      <c r="L24" s="34"/>
      <c r="M24" s="165" t="s">
        <v>740</v>
      </c>
    </row>
    <row r="25" spans="1:13" ht="17.100000000000001" customHeight="1">
      <c r="A25" s="17">
        <v>45358</v>
      </c>
      <c r="B25" s="70" t="s">
        <v>566</v>
      </c>
      <c r="C25" s="28"/>
      <c r="D25" s="29"/>
      <c r="E25" s="21"/>
      <c r="F25" s="30">
        <v>2</v>
      </c>
      <c r="G25" s="31">
        <f t="shared" si="0"/>
        <v>454.09</v>
      </c>
      <c r="H25" s="21">
        <f t="shared" si="1"/>
        <v>908.18</v>
      </c>
      <c r="I25" s="32">
        <f t="shared" si="2"/>
        <v>88</v>
      </c>
      <c r="J25" s="40">
        <f t="shared" si="3"/>
        <v>454.09</v>
      </c>
      <c r="K25" s="33">
        <f t="shared" si="4"/>
        <v>39959.919999999998</v>
      </c>
      <c r="L25" s="34"/>
      <c r="M25" s="165" t="s">
        <v>741</v>
      </c>
    </row>
    <row r="26" spans="1:13" ht="17.100000000000001" customHeight="1">
      <c r="A26" s="17">
        <v>45364</v>
      </c>
      <c r="B26" s="70" t="s">
        <v>615</v>
      </c>
      <c r="C26" s="28"/>
      <c r="D26" s="29"/>
      <c r="E26" s="21"/>
      <c r="F26" s="30">
        <v>2</v>
      </c>
      <c r="G26" s="31">
        <f t="shared" ref="G26:G35" si="5">J25</f>
        <v>454.09</v>
      </c>
      <c r="H26" s="21">
        <f t="shared" ref="H26:H58" si="6">F26*G26</f>
        <v>908.18</v>
      </c>
      <c r="I26" s="32">
        <f>+I25+C26-F26</f>
        <v>86</v>
      </c>
      <c r="J26" s="40">
        <f>ROUND(((K25+E26)-H26)/I26,2)</f>
        <v>454.09</v>
      </c>
      <c r="K26" s="33">
        <f>ROUND(I26*J26,2)</f>
        <v>39051.74</v>
      </c>
      <c r="L26" s="34"/>
      <c r="M26" s="165" t="s">
        <v>753</v>
      </c>
    </row>
    <row r="27" spans="1:13" ht="17.100000000000001" customHeight="1">
      <c r="A27" s="17">
        <v>45365</v>
      </c>
      <c r="B27" s="70" t="s">
        <v>591</v>
      </c>
      <c r="C27" s="28"/>
      <c r="D27" s="29"/>
      <c r="E27" s="21"/>
      <c r="F27" s="30">
        <v>5</v>
      </c>
      <c r="G27" s="31">
        <f t="shared" si="5"/>
        <v>454.09</v>
      </c>
      <c r="H27" s="21">
        <f t="shared" si="6"/>
        <v>2270.4499999999998</v>
      </c>
      <c r="I27" s="32">
        <f>+I26+C27-F27</f>
        <v>81</v>
      </c>
      <c r="J27" s="40">
        <f>ROUND(((K26+E27)-H27)/I27,2)</f>
        <v>454.09</v>
      </c>
      <c r="K27" s="33">
        <f>ROUND(I27*J27,2)</f>
        <v>36781.29</v>
      </c>
      <c r="L27" s="34"/>
      <c r="M27" s="165" t="s">
        <v>754</v>
      </c>
    </row>
    <row r="28" spans="1:13" ht="17.100000000000001" customHeight="1">
      <c r="A28" s="17">
        <v>45370</v>
      </c>
      <c r="B28" s="70" t="s">
        <v>566</v>
      </c>
      <c r="C28" s="28"/>
      <c r="D28" s="29"/>
      <c r="E28" s="21"/>
      <c r="F28" s="30">
        <v>1</v>
      </c>
      <c r="G28" s="31">
        <f t="shared" si="5"/>
        <v>454.09</v>
      </c>
      <c r="H28" s="21">
        <f t="shared" si="6"/>
        <v>454.09</v>
      </c>
      <c r="I28" s="32">
        <f>+I27+C28-F28</f>
        <v>80</v>
      </c>
      <c r="J28" s="40">
        <f>ROUND(((K27+E28)-H28)/I28,2)</f>
        <v>454.09</v>
      </c>
      <c r="K28" s="33">
        <f>ROUND(I28*J28,2)</f>
        <v>36327.199999999997</v>
      </c>
      <c r="L28" s="34"/>
      <c r="M28" s="167" t="s">
        <v>761</v>
      </c>
    </row>
    <row r="29" spans="1:13" ht="17.100000000000001" customHeight="1">
      <c r="A29" s="17">
        <v>45371</v>
      </c>
      <c r="B29" s="70" t="s">
        <v>607</v>
      </c>
      <c r="C29" s="28"/>
      <c r="D29" s="29"/>
      <c r="E29" s="21"/>
      <c r="F29" s="30">
        <v>1</v>
      </c>
      <c r="G29" s="31">
        <f t="shared" si="5"/>
        <v>454.09</v>
      </c>
      <c r="H29" s="21">
        <f t="shared" si="6"/>
        <v>454.09</v>
      </c>
      <c r="I29" s="32">
        <f t="shared" ref="I29:I34" si="7">+I28+C29-F29</f>
        <v>79</v>
      </c>
      <c r="J29" s="40">
        <f t="shared" ref="J29:J34" si="8">ROUND(((K28+E29)-H29)/I29,2)</f>
        <v>454.09</v>
      </c>
      <c r="K29" s="33">
        <f t="shared" ref="K29:K34" si="9">ROUND(I29*J29,2)</f>
        <v>35873.11</v>
      </c>
      <c r="L29" s="34"/>
      <c r="M29" s="165" t="s">
        <v>764</v>
      </c>
    </row>
    <row r="30" spans="1:13" ht="17.100000000000001" customHeight="1">
      <c r="A30" s="17">
        <v>45372</v>
      </c>
      <c r="B30" s="70" t="s">
        <v>566</v>
      </c>
      <c r="C30" s="28"/>
      <c r="D30" s="29"/>
      <c r="E30" s="21"/>
      <c r="F30" s="30">
        <v>1</v>
      </c>
      <c r="G30" s="31">
        <f t="shared" si="5"/>
        <v>454.09</v>
      </c>
      <c r="H30" s="21">
        <f t="shared" si="6"/>
        <v>454.09</v>
      </c>
      <c r="I30" s="32">
        <f t="shared" si="7"/>
        <v>78</v>
      </c>
      <c r="J30" s="40">
        <f t="shared" si="8"/>
        <v>454.09</v>
      </c>
      <c r="K30" s="33">
        <f t="shared" si="9"/>
        <v>35419.019999999997</v>
      </c>
      <c r="L30" s="34"/>
      <c r="M30" s="165" t="s">
        <v>775</v>
      </c>
    </row>
    <row r="31" spans="1:13" ht="17.100000000000001" customHeight="1">
      <c r="A31" s="194">
        <v>45378</v>
      </c>
      <c r="B31" s="195" t="s">
        <v>585</v>
      </c>
      <c r="C31" s="196"/>
      <c r="D31" s="197"/>
      <c r="E31" s="198"/>
      <c r="F31" s="199">
        <v>2</v>
      </c>
      <c r="G31" s="208">
        <f t="shared" si="5"/>
        <v>454.09</v>
      </c>
      <c r="H31" s="198">
        <f t="shared" si="6"/>
        <v>908.18</v>
      </c>
      <c r="I31" s="201">
        <f t="shared" si="7"/>
        <v>76</v>
      </c>
      <c r="J31" s="202">
        <f t="shared" si="8"/>
        <v>454.09</v>
      </c>
      <c r="K31" s="203">
        <f t="shared" si="9"/>
        <v>34510.839999999997</v>
      </c>
      <c r="L31" s="204"/>
      <c r="M31" s="205" t="s">
        <v>786</v>
      </c>
    </row>
    <row r="32" spans="1:13" ht="17.100000000000001" customHeight="1">
      <c r="A32" s="17">
        <v>45390</v>
      </c>
      <c r="B32" s="73" t="s">
        <v>615</v>
      </c>
      <c r="C32" s="19"/>
      <c r="D32" s="20"/>
      <c r="E32" s="21"/>
      <c r="F32" s="22">
        <v>2</v>
      </c>
      <c r="G32" s="23">
        <f t="shared" si="5"/>
        <v>454.09</v>
      </c>
      <c r="H32" s="21">
        <f t="shared" si="6"/>
        <v>908.18</v>
      </c>
      <c r="I32" s="24">
        <f t="shared" si="7"/>
        <v>74</v>
      </c>
      <c r="J32" s="174">
        <f t="shared" si="8"/>
        <v>454.09</v>
      </c>
      <c r="K32" s="21">
        <f t="shared" si="9"/>
        <v>33602.660000000003</v>
      </c>
      <c r="L32" s="26"/>
      <c r="M32" s="165" t="s">
        <v>813</v>
      </c>
    </row>
    <row r="33" spans="1:13" ht="17.100000000000001" customHeight="1">
      <c r="A33" s="17">
        <v>45393</v>
      </c>
      <c r="B33" s="70" t="s">
        <v>607</v>
      </c>
      <c r="C33" s="28"/>
      <c r="D33" s="29"/>
      <c r="E33" s="21"/>
      <c r="F33" s="30">
        <v>2</v>
      </c>
      <c r="G33" s="31">
        <f t="shared" si="5"/>
        <v>454.09</v>
      </c>
      <c r="H33" s="21">
        <f t="shared" si="6"/>
        <v>908.18</v>
      </c>
      <c r="I33" s="32">
        <f t="shared" si="7"/>
        <v>72</v>
      </c>
      <c r="J33" s="40">
        <f t="shared" si="8"/>
        <v>454.09</v>
      </c>
      <c r="K33" s="33">
        <f t="shared" si="9"/>
        <v>32694.48</v>
      </c>
      <c r="L33" s="34"/>
      <c r="M33" s="165" t="s">
        <v>819</v>
      </c>
    </row>
    <row r="34" spans="1:13" ht="17.100000000000001" customHeight="1">
      <c r="A34" s="17">
        <v>45399</v>
      </c>
      <c r="B34" s="70" t="s">
        <v>615</v>
      </c>
      <c r="C34" s="28"/>
      <c r="D34" s="29"/>
      <c r="E34" s="21"/>
      <c r="F34" s="30">
        <v>5</v>
      </c>
      <c r="G34" s="31">
        <f t="shared" si="5"/>
        <v>454.09</v>
      </c>
      <c r="H34" s="21">
        <f t="shared" si="6"/>
        <v>2270.4499999999998</v>
      </c>
      <c r="I34" s="32">
        <f t="shared" si="7"/>
        <v>67</v>
      </c>
      <c r="J34" s="40">
        <f t="shared" si="8"/>
        <v>454.09</v>
      </c>
      <c r="K34" s="33">
        <f t="shared" si="9"/>
        <v>30424.03</v>
      </c>
      <c r="L34" s="34"/>
      <c r="M34" s="165" t="s">
        <v>837</v>
      </c>
    </row>
    <row r="35" spans="1:13" ht="17.100000000000001" customHeight="1">
      <c r="A35" s="194">
        <v>45407</v>
      </c>
      <c r="B35" s="195" t="s">
        <v>572</v>
      </c>
      <c r="C35" s="196"/>
      <c r="D35" s="197"/>
      <c r="E35" s="198"/>
      <c r="F35" s="199">
        <v>1</v>
      </c>
      <c r="G35" s="208">
        <f t="shared" si="5"/>
        <v>454.09</v>
      </c>
      <c r="H35" s="198">
        <f t="shared" si="6"/>
        <v>454.09</v>
      </c>
      <c r="I35" s="201">
        <f>+I34+C35-F35</f>
        <v>66</v>
      </c>
      <c r="J35" s="202">
        <f>ROUND(((K34+E35)-H35)/I35,2)</f>
        <v>454.09</v>
      </c>
      <c r="K35" s="203">
        <f>ROUND(I35*J35,2)</f>
        <v>29969.94</v>
      </c>
      <c r="L35" s="204"/>
      <c r="M35" s="205" t="s">
        <v>849</v>
      </c>
    </row>
    <row r="36" spans="1:13" ht="17.100000000000001" customHeight="1">
      <c r="A36" s="17">
        <v>45414</v>
      </c>
      <c r="B36" s="73" t="s">
        <v>615</v>
      </c>
      <c r="C36" s="19"/>
      <c r="D36" s="20"/>
      <c r="E36" s="21"/>
      <c r="F36" s="22">
        <v>2</v>
      </c>
      <c r="G36" s="208">
        <f>J35</f>
        <v>454.09</v>
      </c>
      <c r="H36" s="198">
        <f>F36*G36</f>
        <v>908.18</v>
      </c>
      <c r="I36" s="201">
        <f>+I35+C36-F36</f>
        <v>64</v>
      </c>
      <c r="J36" s="202">
        <f>ROUND(((K35+E36)-H36)/I36,2)</f>
        <v>454.09</v>
      </c>
      <c r="K36" s="203">
        <f>ROUND(I36*J36,2)</f>
        <v>29061.759999999998</v>
      </c>
      <c r="L36" s="26"/>
      <c r="M36" s="165" t="s">
        <v>870</v>
      </c>
    </row>
    <row r="37" spans="1:13" ht="17.100000000000001" customHeight="1">
      <c r="A37" s="17">
        <v>45432</v>
      </c>
      <c r="B37" s="70" t="s">
        <v>585</v>
      </c>
      <c r="C37" s="28"/>
      <c r="D37" s="29"/>
      <c r="E37" s="21"/>
      <c r="F37" s="30">
        <v>1</v>
      </c>
      <c r="G37" s="208">
        <f>J36</f>
        <v>454.09</v>
      </c>
      <c r="H37" s="198">
        <f>F37*G37</f>
        <v>454.09</v>
      </c>
      <c r="I37" s="201">
        <f>+I36+C37-F37</f>
        <v>63</v>
      </c>
      <c r="J37" s="202">
        <f>ROUND(((K36+E37)-H37)/I37,2)</f>
        <v>454.09</v>
      </c>
      <c r="K37" s="203">
        <f>ROUND(I37*J37,2)</f>
        <v>28607.67</v>
      </c>
      <c r="L37" s="34"/>
      <c r="M37" s="165" t="s">
        <v>936</v>
      </c>
    </row>
    <row r="38" spans="1:13" ht="17.100000000000001" customHeight="1">
      <c r="A38" s="194">
        <v>45435</v>
      </c>
      <c r="B38" s="195" t="s">
        <v>588</v>
      </c>
      <c r="C38" s="196"/>
      <c r="D38" s="197"/>
      <c r="E38" s="198"/>
      <c r="F38" s="199">
        <v>3</v>
      </c>
      <c r="G38" s="208">
        <f>J37</f>
        <v>454.09</v>
      </c>
      <c r="H38" s="198">
        <f>F38*G38</f>
        <v>1362.27</v>
      </c>
      <c r="I38" s="201">
        <f>+I37+C38-F38</f>
        <v>60</v>
      </c>
      <c r="J38" s="202">
        <f>ROUND(((K37+E38)-H38)/I38,2)</f>
        <v>454.09</v>
      </c>
      <c r="K38" s="203">
        <f>ROUND(I38*J38,2)</f>
        <v>27245.4</v>
      </c>
      <c r="L38" s="204"/>
      <c r="M38" s="205" t="s">
        <v>947</v>
      </c>
    </row>
    <row r="39" spans="1:13" ht="17.100000000000001" customHeight="1">
      <c r="A39" s="17">
        <v>45447</v>
      </c>
      <c r="B39" s="73" t="s">
        <v>615</v>
      </c>
      <c r="C39" s="19"/>
      <c r="D39" s="20"/>
      <c r="E39" s="21"/>
      <c r="F39" s="22">
        <v>3</v>
      </c>
      <c r="G39" s="23">
        <f t="shared" ref="G39:G58" si="10">J38</f>
        <v>454.09</v>
      </c>
      <c r="H39" s="21">
        <f t="shared" si="6"/>
        <v>1362.27</v>
      </c>
      <c r="I39" s="24">
        <f t="shared" ref="I39:I49" si="11">+I38+C39-F39</f>
        <v>57</v>
      </c>
      <c r="J39" s="174">
        <f t="shared" ref="J39:J99" si="12">ROUND(((K38+E39)-H39)/I39,2)</f>
        <v>454.09</v>
      </c>
      <c r="K39" s="21">
        <f t="shared" ref="K39:K99" si="13">ROUND(I39*J39,2)</f>
        <v>25883.13</v>
      </c>
      <c r="L39" s="26"/>
      <c r="M39" s="165" t="s">
        <v>972</v>
      </c>
    </row>
    <row r="40" spans="1:13" ht="17.100000000000001" customHeight="1">
      <c r="A40" s="17">
        <v>45454</v>
      </c>
      <c r="B40" s="70" t="s">
        <v>615</v>
      </c>
      <c r="C40" s="28"/>
      <c r="D40" s="29"/>
      <c r="E40" s="21"/>
      <c r="F40" s="30">
        <v>3</v>
      </c>
      <c r="G40" s="31">
        <f t="shared" si="10"/>
        <v>454.09</v>
      </c>
      <c r="H40" s="21">
        <f t="shared" si="6"/>
        <v>1362.27</v>
      </c>
      <c r="I40" s="32">
        <f t="shared" si="11"/>
        <v>54</v>
      </c>
      <c r="J40" s="40">
        <f t="shared" si="12"/>
        <v>454.09</v>
      </c>
      <c r="K40" s="33">
        <f t="shared" si="13"/>
        <v>24520.86</v>
      </c>
      <c r="L40" s="34"/>
      <c r="M40" s="165" t="s">
        <v>990</v>
      </c>
    </row>
    <row r="41" spans="1:13" ht="17.100000000000001" customHeight="1">
      <c r="A41" s="17">
        <v>45463</v>
      </c>
      <c r="B41" s="70" t="s">
        <v>570</v>
      </c>
      <c r="C41" s="28"/>
      <c r="D41" s="29"/>
      <c r="E41" s="21"/>
      <c r="F41" s="30">
        <v>4</v>
      </c>
      <c r="G41" s="31">
        <f t="shared" si="10"/>
        <v>454.09</v>
      </c>
      <c r="H41" s="21">
        <f t="shared" si="6"/>
        <v>1816.36</v>
      </c>
      <c r="I41" s="32">
        <f t="shared" si="11"/>
        <v>50</v>
      </c>
      <c r="J41" s="40">
        <f t="shared" si="12"/>
        <v>454.09</v>
      </c>
      <c r="K41" s="33">
        <f t="shared" si="13"/>
        <v>22704.5</v>
      </c>
      <c r="L41" s="34"/>
      <c r="M41" s="165" t="s">
        <v>996</v>
      </c>
    </row>
    <row r="42" spans="1:13" ht="17.100000000000001" customHeight="1">
      <c r="A42" s="17">
        <v>45470</v>
      </c>
      <c r="B42" s="70" t="s">
        <v>615</v>
      </c>
      <c r="C42" s="28"/>
      <c r="D42" s="29"/>
      <c r="E42" s="21"/>
      <c r="F42" s="30">
        <v>5</v>
      </c>
      <c r="G42" s="31">
        <f t="shared" si="10"/>
        <v>454.09</v>
      </c>
      <c r="H42" s="21">
        <f t="shared" si="6"/>
        <v>2270.4499999999998</v>
      </c>
      <c r="I42" s="32">
        <f t="shared" si="11"/>
        <v>45</v>
      </c>
      <c r="J42" s="40">
        <f t="shared" si="12"/>
        <v>454.09</v>
      </c>
      <c r="K42" s="33">
        <f t="shared" si="13"/>
        <v>20434.05</v>
      </c>
      <c r="L42" s="34"/>
      <c r="M42" s="165" t="s">
        <v>1016</v>
      </c>
    </row>
    <row r="43" spans="1:13" ht="17.100000000000001" customHeight="1">
      <c r="A43" s="194">
        <v>45470</v>
      </c>
      <c r="B43" s="195" t="s">
        <v>591</v>
      </c>
      <c r="C43" s="196"/>
      <c r="D43" s="197"/>
      <c r="E43" s="198"/>
      <c r="F43" s="199">
        <v>1</v>
      </c>
      <c r="G43" s="208">
        <f t="shared" si="10"/>
        <v>454.09</v>
      </c>
      <c r="H43" s="198">
        <f t="shared" si="6"/>
        <v>454.09</v>
      </c>
      <c r="I43" s="201">
        <f t="shared" si="11"/>
        <v>44</v>
      </c>
      <c r="J43" s="202">
        <f t="shared" si="12"/>
        <v>454.09</v>
      </c>
      <c r="K43" s="203">
        <f t="shared" si="13"/>
        <v>19979.96</v>
      </c>
      <c r="L43" s="204"/>
      <c r="M43" s="205" t="s">
        <v>1019</v>
      </c>
    </row>
    <row r="44" spans="1:13" ht="17.100000000000001" customHeight="1">
      <c r="A44" s="17">
        <v>45474</v>
      </c>
      <c r="B44" s="73" t="s">
        <v>577</v>
      </c>
      <c r="C44" s="19"/>
      <c r="D44" s="20"/>
      <c r="E44" s="21"/>
      <c r="F44" s="22">
        <v>2</v>
      </c>
      <c r="G44" s="23">
        <f t="shared" si="10"/>
        <v>454.09</v>
      </c>
      <c r="H44" s="21">
        <f t="shared" si="6"/>
        <v>908.18</v>
      </c>
      <c r="I44" s="24">
        <f t="shared" si="11"/>
        <v>42</v>
      </c>
      <c r="J44" s="174">
        <f t="shared" si="12"/>
        <v>454.09</v>
      </c>
      <c r="K44" s="21">
        <f t="shared" si="13"/>
        <v>19071.78</v>
      </c>
      <c r="L44" s="26"/>
      <c r="M44" s="165" t="s">
        <v>1029</v>
      </c>
    </row>
    <row r="45" spans="1:13" ht="17.100000000000001" customHeight="1">
      <c r="A45" s="17">
        <v>45483</v>
      </c>
      <c r="B45" s="70" t="s">
        <v>591</v>
      </c>
      <c r="C45" s="28"/>
      <c r="D45" s="29"/>
      <c r="E45" s="21"/>
      <c r="F45" s="30">
        <v>0</v>
      </c>
      <c r="G45" s="31">
        <f t="shared" si="10"/>
        <v>454.09</v>
      </c>
      <c r="H45" s="21">
        <f t="shared" si="6"/>
        <v>0</v>
      </c>
      <c r="I45" s="32">
        <f t="shared" si="11"/>
        <v>42</v>
      </c>
      <c r="J45" s="40">
        <f t="shared" si="12"/>
        <v>454.09</v>
      </c>
      <c r="K45" s="33">
        <f t="shared" si="13"/>
        <v>19071.78</v>
      </c>
      <c r="L45" s="34"/>
      <c r="M45" s="165" t="s">
        <v>1055</v>
      </c>
    </row>
    <row r="46" spans="1:13" ht="17.100000000000001" customHeight="1">
      <c r="A46" s="17">
        <v>45488</v>
      </c>
      <c r="B46" s="36" t="s">
        <v>566</v>
      </c>
      <c r="C46" s="28"/>
      <c r="D46" s="29"/>
      <c r="E46" s="21"/>
      <c r="F46" s="30">
        <v>5</v>
      </c>
      <c r="G46" s="31">
        <f t="shared" si="10"/>
        <v>454.09</v>
      </c>
      <c r="H46" s="21">
        <f t="shared" si="6"/>
        <v>2270.4499999999998</v>
      </c>
      <c r="I46" s="32">
        <f t="shared" si="11"/>
        <v>37</v>
      </c>
      <c r="J46" s="40">
        <f t="shared" si="12"/>
        <v>454.09</v>
      </c>
      <c r="K46" s="33">
        <f t="shared" si="13"/>
        <v>16801.330000000002</v>
      </c>
      <c r="L46" s="34"/>
      <c r="M46" s="165" t="s">
        <v>1073</v>
      </c>
    </row>
    <row r="47" spans="1:13" ht="17.100000000000001" customHeight="1">
      <c r="A47" s="17">
        <v>45495</v>
      </c>
      <c r="B47" s="70" t="s">
        <v>615</v>
      </c>
      <c r="C47" s="28"/>
      <c r="D47" s="29"/>
      <c r="E47" s="21"/>
      <c r="F47" s="30">
        <v>3</v>
      </c>
      <c r="G47" s="31">
        <f t="shared" si="10"/>
        <v>454.09</v>
      </c>
      <c r="H47" s="21">
        <f t="shared" si="6"/>
        <v>1362.27</v>
      </c>
      <c r="I47" s="32">
        <f t="shared" si="11"/>
        <v>34</v>
      </c>
      <c r="J47" s="40">
        <f t="shared" si="12"/>
        <v>454.09</v>
      </c>
      <c r="K47" s="33">
        <f t="shared" si="13"/>
        <v>15439.06</v>
      </c>
      <c r="L47" s="34"/>
      <c r="M47" s="165" t="s">
        <v>1088</v>
      </c>
    </row>
    <row r="48" spans="1:13" ht="17.100000000000001" customHeight="1">
      <c r="A48" s="17">
        <v>45505</v>
      </c>
      <c r="B48" s="70" t="s">
        <v>572</v>
      </c>
      <c r="C48" s="28"/>
      <c r="D48" s="29"/>
      <c r="E48" s="21"/>
      <c r="F48" s="30">
        <v>2</v>
      </c>
      <c r="G48" s="31">
        <f t="shared" si="10"/>
        <v>454.09</v>
      </c>
      <c r="H48" s="21">
        <f t="shared" si="6"/>
        <v>908.18</v>
      </c>
      <c r="I48" s="32">
        <f t="shared" si="11"/>
        <v>32</v>
      </c>
      <c r="J48" s="40">
        <f t="shared" si="12"/>
        <v>454.09</v>
      </c>
      <c r="K48" s="33">
        <f t="shared" si="13"/>
        <v>14530.88</v>
      </c>
      <c r="L48" s="34"/>
      <c r="M48" s="165" t="s">
        <v>1118</v>
      </c>
    </row>
    <row r="49" spans="1:13" ht="17.100000000000001" customHeight="1">
      <c r="A49" s="17">
        <v>45506</v>
      </c>
      <c r="B49" s="70" t="s">
        <v>566</v>
      </c>
      <c r="C49" s="28"/>
      <c r="D49" s="29"/>
      <c r="E49" s="21"/>
      <c r="F49" s="30">
        <v>4</v>
      </c>
      <c r="G49" s="31">
        <f t="shared" si="10"/>
        <v>454.09</v>
      </c>
      <c r="H49" s="21">
        <f t="shared" si="6"/>
        <v>1816.36</v>
      </c>
      <c r="I49" s="32">
        <f t="shared" si="11"/>
        <v>28</v>
      </c>
      <c r="J49" s="40">
        <f t="shared" si="12"/>
        <v>454.09</v>
      </c>
      <c r="K49" s="33">
        <f t="shared" si="13"/>
        <v>12714.52</v>
      </c>
      <c r="L49" s="34"/>
      <c r="M49" s="165" t="s">
        <v>1122</v>
      </c>
    </row>
    <row r="50" spans="1:13" ht="17.100000000000001" customHeight="1">
      <c r="A50" s="17">
        <v>45511</v>
      </c>
      <c r="B50" s="70" t="s">
        <v>585</v>
      </c>
      <c r="C50" s="28"/>
      <c r="D50" s="29"/>
      <c r="E50" s="21"/>
      <c r="F50" s="30">
        <v>4</v>
      </c>
      <c r="G50" s="31">
        <f t="shared" si="10"/>
        <v>454.09</v>
      </c>
      <c r="H50" s="21">
        <f t="shared" si="6"/>
        <v>1816.36</v>
      </c>
      <c r="I50" s="32">
        <f>+I49+C50-F50</f>
        <v>24</v>
      </c>
      <c r="J50" s="40">
        <f t="shared" si="12"/>
        <v>454.09</v>
      </c>
      <c r="K50" s="33">
        <f t="shared" si="13"/>
        <v>10898.16</v>
      </c>
      <c r="L50" s="34"/>
      <c r="M50" s="165" t="s">
        <v>1141</v>
      </c>
    </row>
    <row r="51" spans="1:13" ht="17.100000000000001" customHeight="1">
      <c r="A51" s="17">
        <v>45519</v>
      </c>
      <c r="B51" s="70" t="s">
        <v>615</v>
      </c>
      <c r="C51" s="28"/>
      <c r="D51" s="29"/>
      <c r="E51" s="21"/>
      <c r="F51" s="30">
        <v>4</v>
      </c>
      <c r="G51" s="31">
        <f t="shared" si="10"/>
        <v>454.09</v>
      </c>
      <c r="H51" s="21">
        <f t="shared" si="6"/>
        <v>1816.36</v>
      </c>
      <c r="I51" s="32">
        <f>+I50+C51-F51</f>
        <v>20</v>
      </c>
      <c r="J51" s="40">
        <f t="shared" si="12"/>
        <v>454.09</v>
      </c>
      <c r="K51" s="33">
        <f t="shared" si="13"/>
        <v>9081.7999999999993</v>
      </c>
      <c r="L51" s="34"/>
      <c r="M51" s="165" t="s">
        <v>1181</v>
      </c>
    </row>
    <row r="52" spans="1:13" ht="17.100000000000001" customHeight="1">
      <c r="A52" s="17">
        <v>45520</v>
      </c>
      <c r="B52" s="70" t="s">
        <v>588</v>
      </c>
      <c r="C52" s="28"/>
      <c r="D52" s="29"/>
      <c r="E52" s="21"/>
      <c r="F52" s="30">
        <v>4</v>
      </c>
      <c r="G52" s="31">
        <f t="shared" si="10"/>
        <v>454.09</v>
      </c>
      <c r="H52" s="21">
        <f t="shared" si="6"/>
        <v>1816.36</v>
      </c>
      <c r="I52" s="32">
        <f>+I51+C52-F52</f>
        <v>16</v>
      </c>
      <c r="J52" s="40">
        <f t="shared" si="12"/>
        <v>454.09</v>
      </c>
      <c r="K52" s="33">
        <f t="shared" si="13"/>
        <v>7265.44</v>
      </c>
      <c r="L52" s="34"/>
      <c r="M52" s="165" t="s">
        <v>1191</v>
      </c>
    </row>
    <row r="53" spans="1:13" ht="17.100000000000001" customHeight="1">
      <c r="A53" s="17">
        <v>45537</v>
      </c>
      <c r="B53" s="70" t="s">
        <v>566</v>
      </c>
      <c r="C53" s="28"/>
      <c r="D53" s="29"/>
      <c r="E53" s="21"/>
      <c r="F53" s="30">
        <v>5</v>
      </c>
      <c r="G53" s="31">
        <f t="shared" si="10"/>
        <v>454.09</v>
      </c>
      <c r="H53" s="21">
        <f t="shared" si="6"/>
        <v>2270.4499999999998</v>
      </c>
      <c r="I53" s="32">
        <f>+I52+C53-F53</f>
        <v>11</v>
      </c>
      <c r="J53" s="40">
        <f t="shared" si="12"/>
        <v>454.09</v>
      </c>
      <c r="K53" s="33">
        <f t="shared" si="13"/>
        <v>4994.99</v>
      </c>
      <c r="L53" s="34"/>
      <c r="M53" s="165" t="s">
        <v>1214</v>
      </c>
    </row>
    <row r="54" spans="1:13" ht="17.100000000000001" customHeight="1">
      <c r="A54" s="17">
        <v>45539</v>
      </c>
      <c r="B54" s="70" t="s">
        <v>585</v>
      </c>
      <c r="C54" s="28"/>
      <c r="D54" s="29"/>
      <c r="E54" s="21"/>
      <c r="F54" s="30">
        <v>2</v>
      </c>
      <c r="G54" s="31">
        <f t="shared" si="10"/>
        <v>454.09</v>
      </c>
      <c r="H54" s="21">
        <f t="shared" si="6"/>
        <v>908.18</v>
      </c>
      <c r="I54" s="32">
        <f>+I53+C54-F54</f>
        <v>9</v>
      </c>
      <c r="J54" s="40">
        <f t="shared" si="12"/>
        <v>454.09</v>
      </c>
      <c r="K54" s="33">
        <f t="shared" si="13"/>
        <v>4086.81</v>
      </c>
      <c r="L54" s="34"/>
      <c r="M54" s="165" t="s">
        <v>1231</v>
      </c>
    </row>
    <row r="55" spans="1:13" ht="17.100000000000001" customHeight="1">
      <c r="A55" s="17">
        <v>45547</v>
      </c>
      <c r="B55" s="70" t="s">
        <v>615</v>
      </c>
      <c r="C55" s="28"/>
      <c r="D55" s="29"/>
      <c r="E55" s="21"/>
      <c r="F55" s="30">
        <v>5</v>
      </c>
      <c r="G55" s="31">
        <f t="shared" si="10"/>
        <v>454.09</v>
      </c>
      <c r="H55" s="21">
        <f t="shared" si="6"/>
        <v>2270.4499999999998</v>
      </c>
      <c r="I55" s="32">
        <f t="shared" ref="I55:I102" si="14">+I54+C55-F55</f>
        <v>4</v>
      </c>
      <c r="J55" s="40">
        <f t="shared" si="12"/>
        <v>454.09</v>
      </c>
      <c r="K55" s="33">
        <f t="shared" si="13"/>
        <v>1816.36</v>
      </c>
      <c r="L55" s="34"/>
      <c r="M55" s="165" t="s">
        <v>1269</v>
      </c>
    </row>
    <row r="56" spans="1:13" ht="17.100000000000001" customHeight="1">
      <c r="A56" s="17">
        <v>45551</v>
      </c>
      <c r="B56" s="70" t="s">
        <v>588</v>
      </c>
      <c r="C56" s="28"/>
      <c r="D56" s="29"/>
      <c r="E56" s="21"/>
      <c r="F56" s="30">
        <v>4</v>
      </c>
      <c r="G56" s="31">
        <f t="shared" si="10"/>
        <v>454.09</v>
      </c>
      <c r="H56" s="21">
        <f t="shared" si="6"/>
        <v>1816.36</v>
      </c>
      <c r="I56" s="32">
        <f t="shared" ref="I56:I61" si="15">+I55+C56-F56</f>
        <v>0</v>
      </c>
      <c r="J56" s="40">
        <v>0</v>
      </c>
      <c r="K56" s="33">
        <f t="shared" si="13"/>
        <v>0</v>
      </c>
      <c r="L56" s="34"/>
      <c r="M56" s="165" t="s">
        <v>1277</v>
      </c>
    </row>
    <row r="57" spans="1:13" ht="17.100000000000001" customHeight="1">
      <c r="A57" s="17">
        <v>45546</v>
      </c>
      <c r="B57" s="70" t="s">
        <v>1286</v>
      </c>
      <c r="C57" s="28">
        <v>50</v>
      </c>
      <c r="D57" s="29">
        <v>485</v>
      </c>
      <c r="E57" s="21">
        <f>C57*D57</f>
        <v>24250</v>
      </c>
      <c r="F57" s="30"/>
      <c r="G57" s="31">
        <f t="shared" si="10"/>
        <v>0</v>
      </c>
      <c r="H57" s="21">
        <f t="shared" si="6"/>
        <v>0</v>
      </c>
      <c r="I57" s="32">
        <f t="shared" si="15"/>
        <v>50</v>
      </c>
      <c r="J57" s="40">
        <f t="shared" si="12"/>
        <v>485</v>
      </c>
      <c r="K57" s="33">
        <f t="shared" si="13"/>
        <v>24250</v>
      </c>
      <c r="L57" s="34"/>
    </row>
    <row r="58" spans="1:13" ht="17.100000000000001" customHeight="1">
      <c r="A58" s="17">
        <v>45568</v>
      </c>
      <c r="B58" s="70" t="s">
        <v>566</v>
      </c>
      <c r="C58" s="28"/>
      <c r="D58" s="29"/>
      <c r="E58" s="21"/>
      <c r="F58" s="30">
        <v>2</v>
      </c>
      <c r="G58" s="31">
        <f t="shared" si="10"/>
        <v>485</v>
      </c>
      <c r="H58" s="21">
        <f t="shared" si="6"/>
        <v>970</v>
      </c>
      <c r="I58" s="32">
        <f t="shared" si="15"/>
        <v>48</v>
      </c>
      <c r="J58" s="40">
        <f t="shared" si="12"/>
        <v>485</v>
      </c>
      <c r="K58" s="33">
        <f t="shared" si="13"/>
        <v>23280</v>
      </c>
      <c r="L58" s="34"/>
      <c r="M58" s="165" t="s">
        <v>1328</v>
      </c>
    </row>
    <row r="59" spans="1:13" ht="17.100000000000001" customHeight="1">
      <c r="A59" s="17">
        <v>45572</v>
      </c>
      <c r="B59" s="70" t="s">
        <v>585</v>
      </c>
      <c r="C59" s="28"/>
      <c r="D59" s="29"/>
      <c r="E59" s="21"/>
      <c r="F59" s="30">
        <v>2</v>
      </c>
      <c r="G59" s="31">
        <f t="shared" ref="G59" si="16">J58</f>
        <v>485</v>
      </c>
      <c r="H59" s="21">
        <f t="shared" ref="H59" si="17">F59*G59</f>
        <v>970</v>
      </c>
      <c r="I59" s="32">
        <f t="shared" si="15"/>
        <v>46</v>
      </c>
      <c r="J59" s="40">
        <f t="shared" ref="J59" si="18">ROUND(((K58+E59)-H59)/I59,2)</f>
        <v>485</v>
      </c>
      <c r="K59" s="33">
        <f t="shared" ref="K59" si="19">ROUND(I59*J59,2)</f>
        <v>22310</v>
      </c>
      <c r="L59" s="34"/>
      <c r="M59" s="165" t="s">
        <v>1341</v>
      </c>
    </row>
    <row r="60" spans="1:13" ht="17.100000000000001" customHeight="1">
      <c r="A60" s="17">
        <v>45579</v>
      </c>
      <c r="B60" s="70" t="s">
        <v>615</v>
      </c>
      <c r="C60" s="28"/>
      <c r="D60" s="29"/>
      <c r="E60" s="21"/>
      <c r="F60" s="30">
        <v>2</v>
      </c>
      <c r="G60" s="31">
        <f t="shared" ref="G60" si="20">J59</f>
        <v>485</v>
      </c>
      <c r="H60" s="21">
        <f t="shared" ref="H60" si="21">F60*G60</f>
        <v>970</v>
      </c>
      <c r="I60" s="32">
        <f t="shared" si="15"/>
        <v>44</v>
      </c>
      <c r="J60" s="40">
        <f t="shared" ref="J60" si="22">ROUND(((K59+E60)-H60)/I60,2)</f>
        <v>485</v>
      </c>
      <c r="K60" s="33">
        <f t="shared" ref="K60" si="23">ROUND(I60*J60,2)</f>
        <v>21340</v>
      </c>
      <c r="L60" s="34"/>
      <c r="M60" s="165" t="s">
        <v>1378</v>
      </c>
    </row>
    <row r="61" spans="1:13" ht="17.100000000000001" customHeight="1">
      <c r="A61" s="17">
        <v>45580</v>
      </c>
      <c r="B61" s="70" t="s">
        <v>588</v>
      </c>
      <c r="C61" s="28"/>
      <c r="D61" s="29"/>
      <c r="E61" s="21"/>
      <c r="F61" s="30">
        <v>3</v>
      </c>
      <c r="G61" s="31">
        <f t="shared" ref="G61" si="24">J60</f>
        <v>485</v>
      </c>
      <c r="H61" s="21">
        <f t="shared" ref="H61" si="25">F61*G61</f>
        <v>1455</v>
      </c>
      <c r="I61" s="32">
        <f t="shared" si="15"/>
        <v>41</v>
      </c>
      <c r="J61" s="40">
        <f t="shared" ref="J61" si="26">ROUND(((K60+E61)-H61)/I61,2)</f>
        <v>485</v>
      </c>
      <c r="K61" s="33">
        <f t="shared" ref="K61" si="27">ROUND(I61*J61,2)</f>
        <v>19885</v>
      </c>
      <c r="L61" s="34"/>
      <c r="M61" s="165" t="s">
        <v>1385</v>
      </c>
    </row>
    <row r="62" spans="1:13" ht="17.100000000000001" customHeight="1">
      <c r="A62" s="17">
        <v>45600</v>
      </c>
      <c r="B62" s="70" t="s">
        <v>591</v>
      </c>
      <c r="C62" s="28"/>
      <c r="D62" s="29"/>
      <c r="E62" s="21"/>
      <c r="F62" s="30">
        <v>2</v>
      </c>
      <c r="G62" s="31">
        <f t="shared" ref="G62" si="28">J61</f>
        <v>485</v>
      </c>
      <c r="H62" s="21">
        <f t="shared" ref="H62" si="29">F62*G62</f>
        <v>970</v>
      </c>
      <c r="I62" s="32">
        <f t="shared" ref="I62" si="30">+I61+C62-F62</f>
        <v>39</v>
      </c>
      <c r="J62" s="40">
        <f t="shared" ref="J62" si="31">ROUND(((K61+E62)-H62)/I62,2)</f>
        <v>485</v>
      </c>
      <c r="K62" s="33">
        <f t="shared" ref="K62" si="32">ROUND(I62*J62,2)</f>
        <v>18915</v>
      </c>
      <c r="L62" s="34"/>
      <c r="M62" s="165" t="s">
        <v>1401</v>
      </c>
    </row>
    <row r="63" spans="1:13" ht="17.100000000000001" customHeight="1">
      <c r="A63" s="17">
        <v>45600</v>
      </c>
      <c r="B63" s="70" t="s">
        <v>585</v>
      </c>
      <c r="C63" s="28"/>
      <c r="D63" s="29"/>
      <c r="E63" s="21"/>
      <c r="F63" s="30">
        <v>4</v>
      </c>
      <c r="G63" s="31">
        <f t="shared" ref="G63" si="33">J62</f>
        <v>485</v>
      </c>
      <c r="H63" s="21">
        <f t="shared" ref="H63" si="34">F63*G63</f>
        <v>1940</v>
      </c>
      <c r="I63" s="32">
        <f t="shared" ref="I63" si="35">+I62+C63-F63</f>
        <v>35</v>
      </c>
      <c r="J63" s="40">
        <f t="shared" ref="J63" si="36">ROUND(((K62+E63)-H63)/I63,2)</f>
        <v>485</v>
      </c>
      <c r="K63" s="33">
        <f t="shared" ref="K63" si="37">ROUND(I63*J63,2)</f>
        <v>16975</v>
      </c>
      <c r="L63" s="34"/>
      <c r="M63" s="165" t="s">
        <v>1409</v>
      </c>
    </row>
    <row r="64" spans="1:13" ht="17.100000000000001" customHeight="1">
      <c r="A64" s="17">
        <v>45602</v>
      </c>
      <c r="B64" s="70" t="s">
        <v>615</v>
      </c>
      <c r="C64" s="28"/>
      <c r="D64" s="29"/>
      <c r="E64" s="21"/>
      <c r="F64" s="30">
        <v>5</v>
      </c>
      <c r="G64" s="31">
        <f t="shared" ref="G64" si="38">J63</f>
        <v>485</v>
      </c>
      <c r="H64" s="21">
        <f t="shared" ref="H64" si="39">F64*G64</f>
        <v>2425</v>
      </c>
      <c r="I64" s="32">
        <f t="shared" ref="I64" si="40">+I63+C64-F64</f>
        <v>30</v>
      </c>
      <c r="J64" s="40">
        <f t="shared" ref="J64" si="41">ROUND(((K63+E64)-H64)/I64,2)</f>
        <v>485</v>
      </c>
      <c r="K64" s="33">
        <f t="shared" ref="K64" si="42">ROUND(I64*J64,2)</f>
        <v>14550</v>
      </c>
      <c r="L64" s="34"/>
      <c r="M64" s="165" t="s">
        <v>1424</v>
      </c>
    </row>
    <row r="65" spans="1:13" ht="17.100000000000001" customHeight="1">
      <c r="A65" s="17">
        <v>45607</v>
      </c>
      <c r="B65" s="70" t="s">
        <v>591</v>
      </c>
      <c r="C65" s="28"/>
      <c r="D65" s="29"/>
      <c r="E65" s="21"/>
      <c r="F65" s="30">
        <v>5</v>
      </c>
      <c r="G65" s="31">
        <f t="shared" ref="G65" si="43">J64</f>
        <v>485</v>
      </c>
      <c r="H65" s="21">
        <f t="shared" ref="H65" si="44">F65*G65</f>
        <v>2425</v>
      </c>
      <c r="I65" s="32">
        <f t="shared" ref="I65" si="45">+I64+C65-F65</f>
        <v>25</v>
      </c>
      <c r="J65" s="40">
        <f t="shared" ref="J65" si="46">ROUND(((K64+E65)-H65)/I65,2)</f>
        <v>485</v>
      </c>
      <c r="K65" s="33">
        <f t="shared" ref="K65" si="47">ROUND(I65*J65,2)</f>
        <v>12125</v>
      </c>
      <c r="L65" s="34"/>
      <c r="M65" s="165" t="s">
        <v>1443</v>
      </c>
    </row>
    <row r="66" spans="1:13" ht="17.100000000000001" customHeight="1">
      <c r="A66" s="17">
        <v>45608</v>
      </c>
      <c r="B66" s="70" t="s">
        <v>585</v>
      </c>
      <c r="C66" s="28"/>
      <c r="D66" s="29"/>
      <c r="E66" s="21"/>
      <c r="F66" s="30">
        <v>5</v>
      </c>
      <c r="G66" s="31">
        <f t="shared" ref="G66" si="48">J65</f>
        <v>485</v>
      </c>
      <c r="H66" s="21">
        <f t="shared" ref="H66" si="49">F66*G66</f>
        <v>2425</v>
      </c>
      <c r="I66" s="32">
        <f t="shared" ref="I66" si="50">+I65+C66-F66</f>
        <v>20</v>
      </c>
      <c r="J66" s="40">
        <f t="shared" ref="J66" si="51">ROUND(((K65+E66)-H66)/I66,2)</f>
        <v>485</v>
      </c>
      <c r="K66" s="33">
        <f t="shared" ref="K66" si="52">ROUND(I66*J66,2)</f>
        <v>9700</v>
      </c>
      <c r="L66" s="34"/>
      <c r="M66" s="165" t="s">
        <v>1446</v>
      </c>
    </row>
    <row r="67" spans="1:13" ht="17.100000000000001" customHeight="1">
      <c r="A67" s="17">
        <v>45616</v>
      </c>
      <c r="B67" s="70" t="s">
        <v>588</v>
      </c>
      <c r="C67" s="28"/>
      <c r="D67" s="29"/>
      <c r="E67" s="21"/>
      <c r="F67" s="30">
        <v>4</v>
      </c>
      <c r="G67" s="31">
        <f t="shared" ref="G67" si="53">J66</f>
        <v>485</v>
      </c>
      <c r="H67" s="21">
        <f t="shared" ref="H67" si="54">F67*G67</f>
        <v>1940</v>
      </c>
      <c r="I67" s="32">
        <f t="shared" ref="I67" si="55">+I66+C67-F67</f>
        <v>16</v>
      </c>
      <c r="J67" s="40">
        <f t="shared" ref="J67" si="56">ROUND(((K66+E67)-H67)/I67,2)</f>
        <v>485</v>
      </c>
      <c r="K67" s="33">
        <f t="shared" ref="K67" si="57">ROUND(I67*J67,2)</f>
        <v>7760</v>
      </c>
      <c r="L67" s="34"/>
      <c r="M67" s="165" t="s">
        <v>1461</v>
      </c>
    </row>
    <row r="68" spans="1:13" ht="17.100000000000001" customHeight="1">
      <c r="A68" s="17">
        <v>45617</v>
      </c>
      <c r="B68" s="70" t="s">
        <v>577</v>
      </c>
      <c r="C68" s="28"/>
      <c r="D68" s="29"/>
      <c r="E68" s="21"/>
      <c r="F68" s="30">
        <v>2</v>
      </c>
      <c r="G68" s="31">
        <f t="shared" ref="G68" si="58">J67</f>
        <v>485</v>
      </c>
      <c r="H68" s="21">
        <f t="shared" ref="H68" si="59">F68*G68</f>
        <v>970</v>
      </c>
      <c r="I68" s="32">
        <f t="shared" ref="I68" si="60">+I67+C68-F68</f>
        <v>14</v>
      </c>
      <c r="J68" s="40">
        <f t="shared" ref="J68" si="61">ROUND(((K67+E68)-H68)/I68,2)</f>
        <v>485</v>
      </c>
      <c r="K68" s="33">
        <f t="shared" ref="K68" si="62">ROUND(I68*J68,2)</f>
        <v>6790</v>
      </c>
      <c r="L68" s="34"/>
      <c r="M68" s="165" t="s">
        <v>1465</v>
      </c>
    </row>
    <row r="69" spans="1:13" ht="17.100000000000001" customHeight="1">
      <c r="A69" s="17">
        <v>45631</v>
      </c>
      <c r="B69" s="70" t="s">
        <v>585</v>
      </c>
      <c r="C69" s="28"/>
      <c r="D69" s="29"/>
      <c r="E69" s="21"/>
      <c r="F69" s="30">
        <v>3</v>
      </c>
      <c r="G69" s="31">
        <f t="shared" ref="G69" si="63">J68</f>
        <v>485</v>
      </c>
      <c r="H69" s="21">
        <f t="shared" ref="H69" si="64">F69*G69</f>
        <v>1455</v>
      </c>
      <c r="I69" s="32">
        <f t="shared" ref="I69" si="65">+I68+C69-F69</f>
        <v>11</v>
      </c>
      <c r="J69" s="40">
        <f t="shared" ref="J69" si="66">ROUND(((K68+E69)-H69)/I69,2)</f>
        <v>485</v>
      </c>
      <c r="K69" s="33">
        <f t="shared" ref="K69" si="67">ROUND(I69*J69,2)</f>
        <v>5335</v>
      </c>
      <c r="L69" s="34"/>
      <c r="M69" s="165" t="s">
        <v>1488</v>
      </c>
    </row>
    <row r="70" spans="1:13" ht="17.100000000000001" customHeight="1">
      <c r="A70" s="17">
        <v>45636</v>
      </c>
      <c r="B70" s="70" t="s">
        <v>572</v>
      </c>
      <c r="C70" s="28"/>
      <c r="D70" s="29"/>
      <c r="E70" s="21"/>
      <c r="F70" s="30">
        <v>1</v>
      </c>
      <c r="G70" s="31">
        <f t="shared" ref="G70" si="68">J69</f>
        <v>485</v>
      </c>
      <c r="H70" s="21">
        <f t="shared" ref="H70" si="69">F70*G70</f>
        <v>485</v>
      </c>
      <c r="I70" s="32">
        <f t="shared" ref="I70" si="70">+I69+C70-F70</f>
        <v>10</v>
      </c>
      <c r="J70" s="40">
        <f t="shared" ref="J70" si="71">ROUND(((K69+E70)-H70)/I70,2)</f>
        <v>485</v>
      </c>
      <c r="K70" s="33">
        <f t="shared" ref="K70" si="72">ROUND(I70*J70,2)</f>
        <v>4850</v>
      </c>
      <c r="L70" s="34"/>
      <c r="M70" s="165" t="s">
        <v>1500</v>
      </c>
    </row>
    <row r="71" spans="1:13" ht="17.100000000000001" customHeight="1">
      <c r="A71" s="17">
        <v>45637</v>
      </c>
      <c r="B71" s="70" t="s">
        <v>615</v>
      </c>
      <c r="C71" s="28"/>
      <c r="D71" s="29"/>
      <c r="E71" s="21"/>
      <c r="F71" s="30">
        <v>3</v>
      </c>
      <c r="G71" s="31">
        <f t="shared" ref="G71" si="73">J70</f>
        <v>485</v>
      </c>
      <c r="H71" s="21">
        <f t="shared" ref="H71" si="74">F71*G71</f>
        <v>1455</v>
      </c>
      <c r="I71" s="32">
        <f t="shared" ref="I71" si="75">+I70+C71-F71</f>
        <v>7</v>
      </c>
      <c r="J71" s="40">
        <f t="shared" ref="J71" si="76">ROUND(((K70+E71)-H71)/I71,2)</f>
        <v>485</v>
      </c>
      <c r="K71" s="33">
        <f t="shared" ref="K71" si="77">ROUND(I71*J71,2)</f>
        <v>3395</v>
      </c>
      <c r="L71" s="34"/>
      <c r="M71" s="165" t="s">
        <v>1506</v>
      </c>
    </row>
    <row r="72" spans="1:13" ht="17.100000000000001" customHeight="1">
      <c r="A72" s="17">
        <v>45643</v>
      </c>
      <c r="B72" s="70" t="s">
        <v>1525</v>
      </c>
      <c r="C72" s="28">
        <v>60</v>
      </c>
      <c r="D72" s="29">
        <v>470</v>
      </c>
      <c r="E72" s="21">
        <f>C72*D72</f>
        <v>28200</v>
      </c>
      <c r="F72" s="30"/>
      <c r="G72" s="31"/>
      <c r="H72" s="21"/>
      <c r="I72" s="32">
        <f t="shared" si="14"/>
        <v>67</v>
      </c>
      <c r="J72" s="40">
        <f t="shared" si="12"/>
        <v>471.57</v>
      </c>
      <c r="K72" s="33">
        <f t="shared" si="13"/>
        <v>31595.19</v>
      </c>
      <c r="L72" s="34"/>
    </row>
    <row r="73" spans="1:13" ht="17.100000000000001" customHeight="1">
      <c r="A73" s="17">
        <v>45643</v>
      </c>
      <c r="B73" s="70" t="s">
        <v>1526</v>
      </c>
      <c r="C73" s="28">
        <v>60</v>
      </c>
      <c r="D73" s="29">
        <v>460</v>
      </c>
      <c r="E73" s="21">
        <f>C73*D73</f>
        <v>27600</v>
      </c>
      <c r="F73" s="30"/>
      <c r="G73" s="31"/>
      <c r="H73" s="21"/>
      <c r="I73" s="32">
        <f t="shared" si="14"/>
        <v>127</v>
      </c>
      <c r="J73" s="40">
        <f t="shared" si="12"/>
        <v>466.1</v>
      </c>
      <c r="K73" s="33">
        <f t="shared" si="13"/>
        <v>59194.7</v>
      </c>
      <c r="L73" s="34"/>
    </row>
    <row r="74" spans="1:13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14"/>
        <v>127</v>
      </c>
      <c r="J74" s="40">
        <f t="shared" si="12"/>
        <v>466.1</v>
      </c>
      <c r="K74" s="33">
        <f t="shared" si="13"/>
        <v>59194.7</v>
      </c>
      <c r="L74" s="34"/>
    </row>
    <row r="75" spans="1:13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14"/>
        <v>127</v>
      </c>
      <c r="J75" s="40">
        <f t="shared" si="12"/>
        <v>466.1</v>
      </c>
      <c r="K75" s="33">
        <f t="shared" si="13"/>
        <v>59194.7</v>
      </c>
      <c r="L75" s="34"/>
    </row>
    <row r="76" spans="1:13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14"/>
        <v>127</v>
      </c>
      <c r="J76" s="40">
        <f t="shared" si="12"/>
        <v>466.1</v>
      </c>
      <c r="K76" s="33">
        <f t="shared" si="13"/>
        <v>59194.7</v>
      </c>
      <c r="L76" s="34"/>
    </row>
    <row r="77" spans="1:13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14"/>
        <v>127</v>
      </c>
      <c r="J77" s="40">
        <f t="shared" si="12"/>
        <v>466.1</v>
      </c>
      <c r="K77" s="33">
        <f t="shared" si="13"/>
        <v>59194.7</v>
      </c>
      <c r="L77" s="34"/>
    </row>
    <row r="78" spans="1:13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14"/>
        <v>127</v>
      </c>
      <c r="J78" s="40">
        <f t="shared" si="12"/>
        <v>466.1</v>
      </c>
      <c r="K78" s="33">
        <f t="shared" si="13"/>
        <v>59194.7</v>
      </c>
      <c r="L78" s="34"/>
    </row>
    <row r="79" spans="1:13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14"/>
        <v>127</v>
      </c>
      <c r="J79" s="40">
        <f t="shared" si="12"/>
        <v>466.1</v>
      </c>
      <c r="K79" s="33">
        <f t="shared" si="13"/>
        <v>59194.7</v>
      </c>
      <c r="L79" s="34"/>
    </row>
    <row r="80" spans="1:13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14"/>
        <v>127</v>
      </c>
      <c r="J80" s="40">
        <f t="shared" si="12"/>
        <v>466.1</v>
      </c>
      <c r="K80" s="33">
        <f t="shared" si="13"/>
        <v>59194.7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14"/>
        <v>127</v>
      </c>
      <c r="J81" s="40">
        <f t="shared" si="12"/>
        <v>466.1</v>
      </c>
      <c r="K81" s="33">
        <f t="shared" si="13"/>
        <v>59194.7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14"/>
        <v>127</v>
      </c>
      <c r="J82" s="40">
        <f t="shared" si="12"/>
        <v>466.1</v>
      </c>
      <c r="K82" s="33">
        <f t="shared" si="13"/>
        <v>59194.7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14"/>
        <v>127</v>
      </c>
      <c r="J83" s="40">
        <f t="shared" si="12"/>
        <v>466.1</v>
      </c>
      <c r="K83" s="33">
        <f t="shared" si="13"/>
        <v>59194.7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14"/>
        <v>127</v>
      </c>
      <c r="J84" s="40">
        <f t="shared" si="12"/>
        <v>466.1</v>
      </c>
      <c r="K84" s="33">
        <f t="shared" si="13"/>
        <v>59194.7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14"/>
        <v>127</v>
      </c>
      <c r="J85" s="40">
        <f t="shared" si="12"/>
        <v>466.1</v>
      </c>
      <c r="K85" s="33">
        <f t="shared" si="13"/>
        <v>59194.7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14"/>
        <v>127</v>
      </c>
      <c r="J86" s="40">
        <f t="shared" si="12"/>
        <v>466.1</v>
      </c>
      <c r="K86" s="33">
        <f t="shared" si="13"/>
        <v>59194.7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14"/>
        <v>127</v>
      </c>
      <c r="J87" s="40">
        <f t="shared" si="12"/>
        <v>466.1</v>
      </c>
      <c r="K87" s="33">
        <f t="shared" si="13"/>
        <v>59194.7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14"/>
        <v>127</v>
      </c>
      <c r="J88" s="40">
        <f t="shared" si="12"/>
        <v>466.1</v>
      </c>
      <c r="K88" s="33">
        <f t="shared" si="13"/>
        <v>59194.7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14"/>
        <v>127</v>
      </c>
      <c r="J89" s="40">
        <f t="shared" si="12"/>
        <v>466.1</v>
      </c>
      <c r="K89" s="33">
        <f t="shared" si="13"/>
        <v>59194.7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14"/>
        <v>127</v>
      </c>
      <c r="J90" s="40">
        <f t="shared" si="12"/>
        <v>466.1</v>
      </c>
      <c r="K90" s="33">
        <f t="shared" si="13"/>
        <v>59194.7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14"/>
        <v>127</v>
      </c>
      <c r="J91" s="40">
        <f t="shared" si="12"/>
        <v>466.1</v>
      </c>
      <c r="K91" s="33">
        <f t="shared" si="13"/>
        <v>59194.7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14"/>
        <v>127</v>
      </c>
      <c r="J92" s="40">
        <f t="shared" si="12"/>
        <v>466.1</v>
      </c>
      <c r="K92" s="33">
        <f t="shared" si="13"/>
        <v>59194.7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14"/>
        <v>127</v>
      </c>
      <c r="J93" s="40">
        <f t="shared" si="12"/>
        <v>466.1</v>
      </c>
      <c r="K93" s="33">
        <f t="shared" si="13"/>
        <v>59194.7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14"/>
        <v>127</v>
      </c>
      <c r="J94" s="40">
        <f t="shared" si="12"/>
        <v>466.1</v>
      </c>
      <c r="K94" s="33">
        <f t="shared" si="13"/>
        <v>59194.7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14"/>
        <v>127</v>
      </c>
      <c r="J95" s="40">
        <f t="shared" si="12"/>
        <v>466.1</v>
      </c>
      <c r="K95" s="33">
        <f t="shared" si="13"/>
        <v>59194.7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14"/>
        <v>127</v>
      </c>
      <c r="J96" s="40">
        <f t="shared" si="12"/>
        <v>466.1</v>
      </c>
      <c r="K96" s="33">
        <f t="shared" si="13"/>
        <v>59194.7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14"/>
        <v>127</v>
      </c>
      <c r="J97" s="40">
        <f t="shared" si="12"/>
        <v>466.1</v>
      </c>
      <c r="K97" s="33">
        <f t="shared" si="13"/>
        <v>59194.7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14"/>
        <v>127</v>
      </c>
      <c r="J98" s="40">
        <f t="shared" si="12"/>
        <v>466.1</v>
      </c>
      <c r="K98" s="33">
        <f t="shared" si="13"/>
        <v>59194.7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14"/>
        <v>127</v>
      </c>
      <c r="J99" s="40">
        <f t="shared" si="12"/>
        <v>466.1</v>
      </c>
      <c r="K99" s="33">
        <f t="shared" si="13"/>
        <v>59194.7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14"/>
        <v>127</v>
      </c>
      <c r="J100" s="40">
        <f t="shared" ref="J100:J122" si="78">ROUND(((K99+E100)-H100)/I100,2)</f>
        <v>466.1</v>
      </c>
      <c r="K100" s="33">
        <f t="shared" ref="K100:K122" si="79">ROUND(I100*J100,2)</f>
        <v>59194.7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14"/>
        <v>127</v>
      </c>
      <c r="J101" s="40">
        <f t="shared" si="78"/>
        <v>466.1</v>
      </c>
      <c r="K101" s="33">
        <f t="shared" si="79"/>
        <v>59194.7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14"/>
        <v>127</v>
      </c>
      <c r="J102" s="40">
        <f t="shared" si="78"/>
        <v>466.1</v>
      </c>
      <c r="K102" s="33">
        <f t="shared" si="79"/>
        <v>59194.7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ref="I103:I122" si="80">+I102+C103-F103</f>
        <v>127</v>
      </c>
      <c r="J103" s="40">
        <f t="shared" si="78"/>
        <v>466.1</v>
      </c>
      <c r="K103" s="33">
        <f t="shared" si="79"/>
        <v>59194.7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80"/>
        <v>127</v>
      </c>
      <c r="J104" s="40">
        <f t="shared" si="78"/>
        <v>466.1</v>
      </c>
      <c r="K104" s="33">
        <f t="shared" si="79"/>
        <v>59194.7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80"/>
        <v>127</v>
      </c>
      <c r="J105" s="40">
        <f t="shared" si="78"/>
        <v>466.1</v>
      </c>
      <c r="K105" s="33">
        <f t="shared" si="79"/>
        <v>59194.7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80"/>
        <v>127</v>
      </c>
      <c r="J106" s="40">
        <f t="shared" si="78"/>
        <v>466.1</v>
      </c>
      <c r="K106" s="33">
        <f t="shared" si="79"/>
        <v>59194.7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80"/>
        <v>127</v>
      </c>
      <c r="J107" s="40">
        <f t="shared" si="78"/>
        <v>466.1</v>
      </c>
      <c r="K107" s="33">
        <f t="shared" si="79"/>
        <v>59194.7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80"/>
        <v>127</v>
      </c>
      <c r="J108" s="40">
        <f t="shared" si="78"/>
        <v>466.1</v>
      </c>
      <c r="K108" s="33">
        <f t="shared" si="79"/>
        <v>59194.7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80"/>
        <v>127</v>
      </c>
      <c r="J109" s="40">
        <f t="shared" si="78"/>
        <v>466.1</v>
      </c>
      <c r="K109" s="33">
        <f t="shared" si="79"/>
        <v>59194.7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80"/>
        <v>127</v>
      </c>
      <c r="J110" s="40">
        <f t="shared" si="78"/>
        <v>466.1</v>
      </c>
      <c r="K110" s="33">
        <f t="shared" si="79"/>
        <v>59194.7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80"/>
        <v>127</v>
      </c>
      <c r="J111" s="40">
        <f t="shared" si="78"/>
        <v>466.1</v>
      </c>
      <c r="K111" s="33">
        <f t="shared" si="79"/>
        <v>59194.7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80"/>
        <v>127</v>
      </c>
      <c r="J112" s="40">
        <f t="shared" si="78"/>
        <v>466.1</v>
      </c>
      <c r="K112" s="33">
        <f t="shared" si="79"/>
        <v>59194.7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80"/>
        <v>127</v>
      </c>
      <c r="J113" s="40">
        <f t="shared" si="78"/>
        <v>466.1</v>
      </c>
      <c r="K113" s="33">
        <f t="shared" si="79"/>
        <v>59194.7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80"/>
        <v>127</v>
      </c>
      <c r="J114" s="40">
        <f t="shared" si="78"/>
        <v>466.1</v>
      </c>
      <c r="K114" s="33">
        <f t="shared" si="79"/>
        <v>59194.7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80"/>
        <v>127</v>
      </c>
      <c r="J115" s="40">
        <f t="shared" si="78"/>
        <v>466.1</v>
      </c>
      <c r="K115" s="33">
        <f t="shared" si="79"/>
        <v>59194.7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80"/>
        <v>127</v>
      </c>
      <c r="J116" s="40">
        <f t="shared" si="78"/>
        <v>466.1</v>
      </c>
      <c r="K116" s="33">
        <f t="shared" si="79"/>
        <v>59194.7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80"/>
        <v>127</v>
      </c>
      <c r="J117" s="40">
        <f t="shared" si="78"/>
        <v>466.1</v>
      </c>
      <c r="K117" s="33">
        <f t="shared" si="79"/>
        <v>59194.7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80"/>
        <v>127</v>
      </c>
      <c r="J118" s="40">
        <f t="shared" si="78"/>
        <v>466.1</v>
      </c>
      <c r="K118" s="33">
        <f t="shared" si="79"/>
        <v>59194.7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80"/>
        <v>127</v>
      </c>
      <c r="J119" s="40">
        <f t="shared" si="78"/>
        <v>466.1</v>
      </c>
      <c r="K119" s="33">
        <f t="shared" si="79"/>
        <v>59194.7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80"/>
        <v>127</v>
      </c>
      <c r="J120" s="40">
        <f t="shared" si="78"/>
        <v>466.1</v>
      </c>
      <c r="K120" s="33">
        <f t="shared" si="79"/>
        <v>59194.7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/>
      <c r="H121" s="21"/>
      <c r="I121" s="32">
        <f t="shared" si="80"/>
        <v>127</v>
      </c>
      <c r="J121" s="40">
        <f t="shared" si="78"/>
        <v>466.1</v>
      </c>
      <c r="K121" s="33">
        <f t="shared" si="79"/>
        <v>59194.7</v>
      </c>
      <c r="L121" s="34"/>
    </row>
    <row r="122" spans="1:12" ht="17.100000000000001" customHeight="1">
      <c r="A122" s="17"/>
      <c r="B122" s="70"/>
      <c r="C122" s="28"/>
      <c r="D122" s="29"/>
      <c r="E122" s="21"/>
      <c r="F122" s="30"/>
      <c r="G122" s="31"/>
      <c r="H122" s="21"/>
      <c r="I122" s="32">
        <f t="shared" si="80"/>
        <v>127</v>
      </c>
      <c r="J122" s="40">
        <f t="shared" si="78"/>
        <v>466.1</v>
      </c>
      <c r="K122" s="33">
        <f t="shared" si="79"/>
        <v>59194.7</v>
      </c>
      <c r="L122" s="34"/>
    </row>
  </sheetData>
  <mergeCells count="23">
    <mergeCell ref="M11:M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247</v>
      </c>
      <c r="F8" s="10"/>
      <c r="G8" s="10"/>
      <c r="H8" s="38"/>
      <c r="I8" s="9" t="s">
        <v>7</v>
      </c>
      <c r="J8" s="10"/>
      <c r="K8" s="10" t="s">
        <v>249</v>
      </c>
      <c r="L8" s="11"/>
    </row>
    <row r="9" spans="1:12" ht="15" customHeight="1">
      <c r="A9" s="12" t="s">
        <v>9</v>
      </c>
      <c r="D9" s="10" t="s">
        <v>248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367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>
        <f>+I14+C15-F15</f>
        <v>0</v>
      </c>
      <c r="J15" s="40">
        <v>0</v>
      </c>
      <c r="K15" s="33">
        <f>ROUND(I15*J15,2)</f>
        <v>0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5">
    <tabColor rgb="FF7030A0"/>
    <pageSetUpPr fitToPage="1"/>
  </sheetPr>
  <dimension ref="A1:M120"/>
  <sheetViews>
    <sheetView topLeftCell="A52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250</v>
      </c>
      <c r="F8" s="10"/>
      <c r="G8" s="10"/>
      <c r="H8" s="38"/>
      <c r="I8" s="9" t="s">
        <v>7</v>
      </c>
      <c r="J8" s="10"/>
      <c r="K8" s="413" t="s">
        <v>252</v>
      </c>
      <c r="L8" s="11"/>
    </row>
    <row r="9" spans="1:13" ht="15" customHeight="1">
      <c r="A9" s="12" t="s">
        <v>9</v>
      </c>
      <c r="D9" s="10" t="s">
        <v>251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365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45436</v>
      </c>
      <c r="B15" s="36" t="s">
        <v>954</v>
      </c>
      <c r="C15" s="28">
        <v>80</v>
      </c>
      <c r="D15" s="29">
        <v>19.829999999999998</v>
      </c>
      <c r="E15" s="21">
        <f>C15*D15</f>
        <v>1586.3999999999999</v>
      </c>
      <c r="F15" s="30"/>
      <c r="G15" s="31">
        <f>J14</f>
        <v>0</v>
      </c>
      <c r="H15" s="21">
        <f>F15*G15</f>
        <v>0</v>
      </c>
      <c r="I15" s="32">
        <f>+I14+C15-F15</f>
        <v>80</v>
      </c>
      <c r="J15" s="40">
        <f>ROUND(((K14+E15)-H15)/I15,2)</f>
        <v>19.829999999999998</v>
      </c>
      <c r="K15" s="33">
        <f>ROUND(I15*J15,2)</f>
        <v>1586.4</v>
      </c>
      <c r="L15" s="34"/>
    </row>
    <row r="16" spans="1:13" ht="17.100000000000001" customHeight="1">
      <c r="A16" s="17">
        <v>45440</v>
      </c>
      <c r="B16" s="36" t="s">
        <v>607</v>
      </c>
      <c r="C16" s="28"/>
      <c r="D16" s="29"/>
      <c r="E16" s="21"/>
      <c r="F16" s="30">
        <v>2</v>
      </c>
      <c r="G16" s="31">
        <f>J15</f>
        <v>19.829999999999998</v>
      </c>
      <c r="H16" s="21">
        <f>F16*G16</f>
        <v>39.659999999999997</v>
      </c>
      <c r="I16" s="32">
        <f>+I15+C16-F16</f>
        <v>78</v>
      </c>
      <c r="J16" s="40">
        <f>ROUND(((K15+E16)-H16)/I16,2)</f>
        <v>19.829999999999998</v>
      </c>
      <c r="K16" s="33">
        <f>ROUND(I16*J16,2)</f>
        <v>1546.74</v>
      </c>
      <c r="L16" s="34"/>
      <c r="M16" s="165" t="s">
        <v>957</v>
      </c>
    </row>
    <row r="17" spans="1:13" ht="17.100000000000001" customHeight="1">
      <c r="A17" s="17">
        <v>45446</v>
      </c>
      <c r="B17" s="36" t="s">
        <v>585</v>
      </c>
      <c r="C17" s="28"/>
      <c r="D17" s="29"/>
      <c r="E17" s="21"/>
      <c r="F17" s="30">
        <v>2</v>
      </c>
      <c r="G17" s="31">
        <f>J16</f>
        <v>19.829999999999998</v>
      </c>
      <c r="H17" s="21">
        <f>ROUND(F17*G17,2)</f>
        <v>39.659999999999997</v>
      </c>
      <c r="I17" s="32">
        <f>+I16+C17-F17</f>
        <v>76</v>
      </c>
      <c r="J17" s="40">
        <f>ROUND(((K16+E17)-H17)/I17,2)</f>
        <v>19.829999999999998</v>
      </c>
      <c r="K17" s="33">
        <f>ROUND(I17*J17,2)</f>
        <v>1507.08</v>
      </c>
      <c r="L17" s="34"/>
      <c r="M17" s="165" t="s">
        <v>964</v>
      </c>
    </row>
    <row r="18" spans="1:13" ht="17.100000000000001" customHeight="1">
      <c r="A18" s="17">
        <v>45447</v>
      </c>
      <c r="B18" s="36" t="s">
        <v>566</v>
      </c>
      <c r="C18" s="28"/>
      <c r="D18" s="29"/>
      <c r="E18" s="21"/>
      <c r="F18" s="30">
        <v>2</v>
      </c>
      <c r="G18" s="31">
        <f>J17</f>
        <v>19.829999999999998</v>
      </c>
      <c r="H18" s="21">
        <f>ROUND(F18*G18,2)</f>
        <v>39.659999999999997</v>
      </c>
      <c r="I18" s="32">
        <f>+I17+C18-F18</f>
        <v>74</v>
      </c>
      <c r="J18" s="40">
        <f>ROUND(((K17+E18)-H18)/I18,2)</f>
        <v>19.829999999999998</v>
      </c>
      <c r="K18" s="33">
        <f>ROUND(I18*J18,2)</f>
        <v>1467.42</v>
      </c>
      <c r="L18" s="34"/>
      <c r="M18" s="165" t="s">
        <v>970</v>
      </c>
    </row>
    <row r="19" spans="1:13" ht="17.100000000000001" customHeight="1">
      <c r="A19" s="17">
        <v>45447</v>
      </c>
      <c r="B19" s="36" t="s">
        <v>615</v>
      </c>
      <c r="C19" s="28"/>
      <c r="D19" s="29"/>
      <c r="E19" s="21"/>
      <c r="F19" s="30">
        <v>2</v>
      </c>
      <c r="G19" s="31">
        <f t="shared" ref="G19:G24" si="0">J18</f>
        <v>19.829999999999998</v>
      </c>
      <c r="H19" s="21">
        <f t="shared" ref="H19:H24" si="1">ROUND(F19*G19,2)</f>
        <v>39.659999999999997</v>
      </c>
      <c r="I19" s="32">
        <f t="shared" ref="I19:I24" si="2">+I18+C19-F19</f>
        <v>72</v>
      </c>
      <c r="J19" s="40">
        <f t="shared" ref="J19:J24" si="3">ROUND(((K18+E19)-H19)/I19,2)</f>
        <v>19.829999999999998</v>
      </c>
      <c r="K19" s="33">
        <f t="shared" ref="K19:K24" si="4">ROUND(I19*J19,2)</f>
        <v>1427.76</v>
      </c>
      <c r="L19" s="34"/>
      <c r="M19" s="167" t="s">
        <v>972</v>
      </c>
    </row>
    <row r="20" spans="1:13" ht="17.100000000000001" customHeight="1">
      <c r="A20" s="17">
        <v>45448</v>
      </c>
      <c r="B20" s="36" t="s">
        <v>591</v>
      </c>
      <c r="C20" s="28"/>
      <c r="D20" s="29"/>
      <c r="E20" s="21"/>
      <c r="F20" s="30">
        <v>2</v>
      </c>
      <c r="G20" s="31">
        <f t="shared" si="0"/>
        <v>19.829999999999998</v>
      </c>
      <c r="H20" s="21">
        <f t="shared" si="1"/>
        <v>39.659999999999997</v>
      </c>
      <c r="I20" s="32">
        <f t="shared" si="2"/>
        <v>70</v>
      </c>
      <c r="J20" s="40">
        <f t="shared" si="3"/>
        <v>19.829999999999998</v>
      </c>
      <c r="K20" s="33">
        <f t="shared" si="4"/>
        <v>1388.1</v>
      </c>
      <c r="L20" s="34"/>
      <c r="M20" s="165" t="s">
        <v>977</v>
      </c>
    </row>
    <row r="21" spans="1:13" ht="17.100000000000001" customHeight="1">
      <c r="A21" s="17">
        <v>45454</v>
      </c>
      <c r="B21" s="36" t="s">
        <v>585</v>
      </c>
      <c r="C21" s="28"/>
      <c r="D21" s="29"/>
      <c r="E21" s="21"/>
      <c r="F21" s="30">
        <v>2</v>
      </c>
      <c r="G21" s="31">
        <f t="shared" si="0"/>
        <v>19.829999999999998</v>
      </c>
      <c r="H21" s="21">
        <f t="shared" si="1"/>
        <v>39.659999999999997</v>
      </c>
      <c r="I21" s="32">
        <f t="shared" si="2"/>
        <v>68</v>
      </c>
      <c r="J21" s="40">
        <f t="shared" si="3"/>
        <v>19.829999999999998</v>
      </c>
      <c r="K21" s="33">
        <f t="shared" si="4"/>
        <v>1348.44</v>
      </c>
      <c r="L21" s="34"/>
      <c r="M21" s="165" t="s">
        <v>988</v>
      </c>
    </row>
    <row r="22" spans="1:13" ht="17.100000000000001" customHeight="1">
      <c r="A22" s="17">
        <v>45454</v>
      </c>
      <c r="B22" s="36" t="s">
        <v>615</v>
      </c>
      <c r="C22" s="28"/>
      <c r="D22" s="29"/>
      <c r="E22" s="21"/>
      <c r="F22" s="30">
        <v>1</v>
      </c>
      <c r="G22" s="31">
        <f t="shared" si="0"/>
        <v>19.829999999999998</v>
      </c>
      <c r="H22" s="21">
        <f t="shared" si="1"/>
        <v>19.829999999999998</v>
      </c>
      <c r="I22" s="32">
        <f t="shared" si="2"/>
        <v>67</v>
      </c>
      <c r="J22" s="40">
        <f t="shared" si="3"/>
        <v>19.829999999999998</v>
      </c>
      <c r="K22" s="33">
        <f t="shared" si="4"/>
        <v>1328.61</v>
      </c>
      <c r="L22" s="34"/>
      <c r="M22" s="165" t="s">
        <v>990</v>
      </c>
    </row>
    <row r="23" spans="1:13" ht="17.100000000000001" customHeight="1">
      <c r="A23" s="17">
        <v>45468</v>
      </c>
      <c r="B23" s="36" t="s">
        <v>607</v>
      </c>
      <c r="C23" s="28"/>
      <c r="D23" s="29"/>
      <c r="E23" s="21"/>
      <c r="F23" s="30">
        <v>1</v>
      </c>
      <c r="G23" s="31">
        <f t="shared" si="0"/>
        <v>19.829999999999998</v>
      </c>
      <c r="H23" s="21">
        <f t="shared" si="1"/>
        <v>19.829999999999998</v>
      </c>
      <c r="I23" s="32">
        <f t="shared" si="2"/>
        <v>66</v>
      </c>
      <c r="J23" s="40">
        <f t="shared" si="3"/>
        <v>19.829999999999998</v>
      </c>
      <c r="K23" s="33">
        <f t="shared" si="4"/>
        <v>1308.78</v>
      </c>
      <c r="L23" s="34"/>
      <c r="M23" s="165" t="s">
        <v>1007</v>
      </c>
    </row>
    <row r="24" spans="1:13" ht="17.100000000000001" customHeight="1">
      <c r="A24" s="194">
        <v>45470</v>
      </c>
      <c r="B24" s="207" t="s">
        <v>615</v>
      </c>
      <c r="C24" s="196"/>
      <c r="D24" s="197"/>
      <c r="E24" s="198"/>
      <c r="F24" s="199">
        <v>2</v>
      </c>
      <c r="G24" s="208">
        <f t="shared" si="0"/>
        <v>19.829999999999998</v>
      </c>
      <c r="H24" s="198">
        <f t="shared" si="1"/>
        <v>39.659999999999997</v>
      </c>
      <c r="I24" s="201">
        <f t="shared" si="2"/>
        <v>64</v>
      </c>
      <c r="J24" s="202">
        <f t="shared" si="3"/>
        <v>19.829999999999998</v>
      </c>
      <c r="K24" s="203">
        <f t="shared" si="4"/>
        <v>1269.1199999999999</v>
      </c>
      <c r="L24" s="204"/>
      <c r="M24" s="205" t="s">
        <v>1016</v>
      </c>
    </row>
    <row r="25" spans="1:13" ht="17.100000000000001" customHeight="1">
      <c r="A25" s="17">
        <v>45481</v>
      </c>
      <c r="B25" s="58" t="s">
        <v>591</v>
      </c>
      <c r="C25" s="19"/>
      <c r="D25" s="20"/>
      <c r="E25" s="21"/>
      <c r="F25" s="22">
        <v>2</v>
      </c>
      <c r="G25" s="23">
        <f>J24</f>
        <v>19.829999999999998</v>
      </c>
      <c r="H25" s="21">
        <f>ROUND(F25*G25,2)</f>
        <v>39.659999999999997</v>
      </c>
      <c r="I25" s="24">
        <f>+I24+C25-F25</f>
        <v>62</v>
      </c>
      <c r="J25" s="174">
        <f>ROUND(((K24+E25)-H25)/I25,2)</f>
        <v>19.829999999999998</v>
      </c>
      <c r="K25" s="21">
        <f>ROUND(I25*J25,2)</f>
        <v>1229.46</v>
      </c>
      <c r="L25" s="26"/>
      <c r="M25" s="165" t="s">
        <v>1041</v>
      </c>
    </row>
    <row r="26" spans="1:13" ht="17.100000000000001" customHeight="1">
      <c r="A26" s="17">
        <v>45481</v>
      </c>
      <c r="B26" s="36" t="s">
        <v>585</v>
      </c>
      <c r="C26" s="28"/>
      <c r="D26" s="29"/>
      <c r="E26" s="21"/>
      <c r="F26" s="30">
        <v>2</v>
      </c>
      <c r="G26" s="31">
        <f t="shared" ref="G26:G57" si="5">J25</f>
        <v>19.829999999999998</v>
      </c>
      <c r="H26" s="21">
        <f t="shared" ref="H26:H65" si="6">ROUND(F26*G26,2)</f>
        <v>39.659999999999997</v>
      </c>
      <c r="I26" s="32">
        <f t="shared" ref="I26:I41" si="7">+I25+C26-F26</f>
        <v>60</v>
      </c>
      <c r="J26" s="40">
        <f t="shared" ref="J26:J41" si="8">ROUND(((K25+E26)-H26)/I26,2)</f>
        <v>19.829999999999998</v>
      </c>
      <c r="K26" s="33">
        <f t="shared" ref="K26:K41" si="9">ROUND(I26*J26,2)</f>
        <v>1189.8</v>
      </c>
      <c r="L26" s="34"/>
      <c r="M26" s="165" t="s">
        <v>1042</v>
      </c>
    </row>
    <row r="27" spans="1:13" ht="17.100000000000001" customHeight="1">
      <c r="A27" s="17">
        <v>45482</v>
      </c>
      <c r="B27" s="36" t="s">
        <v>607</v>
      </c>
      <c r="C27" s="28"/>
      <c r="D27" s="29"/>
      <c r="E27" s="21"/>
      <c r="F27" s="30">
        <v>2</v>
      </c>
      <c r="G27" s="31">
        <f t="shared" si="5"/>
        <v>19.829999999999998</v>
      </c>
      <c r="H27" s="21">
        <f t="shared" si="6"/>
        <v>39.659999999999997</v>
      </c>
      <c r="I27" s="32">
        <f t="shared" si="7"/>
        <v>58</v>
      </c>
      <c r="J27" s="40">
        <f t="shared" si="8"/>
        <v>19.829999999999998</v>
      </c>
      <c r="K27" s="33">
        <f t="shared" si="9"/>
        <v>1150.1400000000001</v>
      </c>
      <c r="L27" s="34"/>
      <c r="M27" s="165" t="s">
        <v>1046</v>
      </c>
    </row>
    <row r="28" spans="1:13" ht="17.100000000000001" customHeight="1">
      <c r="A28" s="17">
        <v>45482</v>
      </c>
      <c r="B28" s="36" t="s">
        <v>580</v>
      </c>
      <c r="C28" s="28"/>
      <c r="D28" s="29"/>
      <c r="E28" s="21"/>
      <c r="F28" s="30">
        <v>2</v>
      </c>
      <c r="G28" s="31">
        <f t="shared" si="5"/>
        <v>19.829999999999998</v>
      </c>
      <c r="H28" s="21">
        <f t="shared" si="6"/>
        <v>39.659999999999997</v>
      </c>
      <c r="I28" s="32">
        <f t="shared" si="7"/>
        <v>56</v>
      </c>
      <c r="J28" s="40">
        <f t="shared" si="8"/>
        <v>19.829999999999998</v>
      </c>
      <c r="K28" s="33">
        <f t="shared" si="9"/>
        <v>1110.48</v>
      </c>
      <c r="L28" s="34"/>
      <c r="M28" s="165" t="s">
        <v>1051</v>
      </c>
    </row>
    <row r="29" spans="1:13" ht="17.100000000000001" customHeight="1">
      <c r="A29" s="17">
        <v>45482</v>
      </c>
      <c r="B29" s="36" t="s">
        <v>577</v>
      </c>
      <c r="C29" s="28"/>
      <c r="D29" s="29"/>
      <c r="E29" s="21"/>
      <c r="F29" s="30">
        <v>7</v>
      </c>
      <c r="G29" s="31">
        <f t="shared" si="5"/>
        <v>19.829999999999998</v>
      </c>
      <c r="H29" s="21">
        <f t="shared" si="6"/>
        <v>138.81</v>
      </c>
      <c r="I29" s="32">
        <f t="shared" si="7"/>
        <v>49</v>
      </c>
      <c r="J29" s="40">
        <f t="shared" si="8"/>
        <v>19.829999999999998</v>
      </c>
      <c r="K29" s="33">
        <f t="shared" si="9"/>
        <v>971.67</v>
      </c>
      <c r="L29" s="34"/>
      <c r="M29" s="165" t="s">
        <v>1052</v>
      </c>
    </row>
    <row r="30" spans="1:13" ht="17.100000000000001" customHeight="1">
      <c r="A30" s="17">
        <v>45483</v>
      </c>
      <c r="B30" s="36" t="s">
        <v>591</v>
      </c>
      <c r="C30" s="28"/>
      <c r="D30" s="29"/>
      <c r="E30" s="21"/>
      <c r="F30" s="30">
        <v>1</v>
      </c>
      <c r="G30" s="31">
        <f t="shared" si="5"/>
        <v>19.829999999999998</v>
      </c>
      <c r="H30" s="21">
        <f t="shared" si="6"/>
        <v>19.829999999999998</v>
      </c>
      <c r="I30" s="32">
        <f t="shared" si="7"/>
        <v>48</v>
      </c>
      <c r="J30" s="40">
        <f t="shared" si="8"/>
        <v>19.829999999999998</v>
      </c>
      <c r="K30" s="33">
        <f t="shared" si="9"/>
        <v>951.84</v>
      </c>
      <c r="L30" s="34"/>
      <c r="M30" s="165" t="s">
        <v>1055</v>
      </c>
    </row>
    <row r="31" spans="1:13" ht="17.100000000000001" customHeight="1">
      <c r="A31" s="17">
        <v>45484</v>
      </c>
      <c r="B31" s="36" t="s">
        <v>570</v>
      </c>
      <c r="C31" s="28"/>
      <c r="D31" s="29"/>
      <c r="E31" s="21"/>
      <c r="F31" s="30">
        <v>3</v>
      </c>
      <c r="G31" s="31">
        <f t="shared" si="5"/>
        <v>19.829999999999998</v>
      </c>
      <c r="H31" s="21">
        <f t="shared" si="6"/>
        <v>59.49</v>
      </c>
      <c r="I31" s="32">
        <f t="shared" si="7"/>
        <v>45</v>
      </c>
      <c r="J31" s="40">
        <f t="shared" si="8"/>
        <v>19.829999999999998</v>
      </c>
      <c r="K31" s="33">
        <f t="shared" si="9"/>
        <v>892.35</v>
      </c>
      <c r="L31" s="34"/>
      <c r="M31" s="165" t="s">
        <v>1059</v>
      </c>
    </row>
    <row r="32" spans="1:13" ht="17.100000000000001" customHeight="1">
      <c r="A32" s="17">
        <v>45490</v>
      </c>
      <c r="B32" s="36" t="s">
        <v>607</v>
      </c>
      <c r="C32" s="28"/>
      <c r="D32" s="29"/>
      <c r="E32" s="21"/>
      <c r="F32" s="30">
        <v>2</v>
      </c>
      <c r="G32" s="31">
        <f t="shared" si="5"/>
        <v>19.829999999999998</v>
      </c>
      <c r="H32" s="21">
        <f t="shared" si="6"/>
        <v>39.659999999999997</v>
      </c>
      <c r="I32" s="32">
        <f t="shared" si="7"/>
        <v>43</v>
      </c>
      <c r="J32" s="40">
        <f t="shared" si="8"/>
        <v>19.829999999999998</v>
      </c>
      <c r="K32" s="33">
        <f t="shared" si="9"/>
        <v>852.69</v>
      </c>
      <c r="L32" s="34"/>
      <c r="M32" s="165" t="s">
        <v>1077</v>
      </c>
    </row>
    <row r="33" spans="1:13" ht="17.100000000000001" customHeight="1">
      <c r="A33" s="17">
        <v>45490</v>
      </c>
      <c r="B33" s="36" t="s">
        <v>605</v>
      </c>
      <c r="C33" s="28"/>
      <c r="D33" s="29"/>
      <c r="E33" s="21"/>
      <c r="F33" s="30">
        <v>2</v>
      </c>
      <c r="G33" s="31">
        <f t="shared" si="5"/>
        <v>19.829999999999998</v>
      </c>
      <c r="H33" s="21">
        <f t="shared" si="6"/>
        <v>39.659999999999997</v>
      </c>
      <c r="I33" s="32">
        <f t="shared" si="7"/>
        <v>41</v>
      </c>
      <c r="J33" s="40">
        <f t="shared" si="8"/>
        <v>19.829999999999998</v>
      </c>
      <c r="K33" s="33">
        <f t="shared" si="9"/>
        <v>813.03</v>
      </c>
      <c r="L33" s="34"/>
      <c r="M33" s="165" t="s">
        <v>1079</v>
      </c>
    </row>
    <row r="34" spans="1:13" ht="17.100000000000001" customHeight="1">
      <c r="A34" s="17">
        <v>45491</v>
      </c>
      <c r="B34" s="36" t="s">
        <v>585</v>
      </c>
      <c r="C34" s="28"/>
      <c r="D34" s="29"/>
      <c r="E34" s="21"/>
      <c r="F34" s="30">
        <v>2</v>
      </c>
      <c r="G34" s="31">
        <f t="shared" si="5"/>
        <v>19.829999999999998</v>
      </c>
      <c r="H34" s="21">
        <f t="shared" si="6"/>
        <v>39.659999999999997</v>
      </c>
      <c r="I34" s="32">
        <f t="shared" si="7"/>
        <v>39</v>
      </c>
      <c r="J34" s="40">
        <f t="shared" si="8"/>
        <v>19.829999999999998</v>
      </c>
      <c r="K34" s="33">
        <f t="shared" si="9"/>
        <v>773.37</v>
      </c>
      <c r="L34" s="34"/>
      <c r="M34" s="165" t="s">
        <v>1084</v>
      </c>
    </row>
    <row r="35" spans="1:13" ht="17.100000000000001" customHeight="1">
      <c r="A35" s="17">
        <v>45491</v>
      </c>
      <c r="B35" s="36" t="s">
        <v>585</v>
      </c>
      <c r="C35" s="28"/>
      <c r="D35" s="29"/>
      <c r="E35" s="21"/>
      <c r="F35" s="30">
        <v>1</v>
      </c>
      <c r="G35" s="31">
        <f t="shared" si="5"/>
        <v>19.829999999999998</v>
      </c>
      <c r="H35" s="21">
        <f t="shared" si="6"/>
        <v>19.829999999999998</v>
      </c>
      <c r="I35" s="32">
        <f t="shared" si="7"/>
        <v>38</v>
      </c>
      <c r="J35" s="40">
        <f t="shared" si="8"/>
        <v>19.829999999999998</v>
      </c>
      <c r="K35" s="33">
        <f t="shared" si="9"/>
        <v>753.54</v>
      </c>
      <c r="L35" s="34"/>
      <c r="M35" s="165" t="s">
        <v>1085</v>
      </c>
    </row>
    <row r="36" spans="1:13" ht="17.100000000000001" customHeight="1">
      <c r="A36" s="17">
        <v>45491</v>
      </c>
      <c r="B36" s="36" t="s">
        <v>591</v>
      </c>
      <c r="C36" s="28"/>
      <c r="D36" s="29"/>
      <c r="E36" s="21"/>
      <c r="F36" s="30">
        <v>2</v>
      </c>
      <c r="G36" s="31">
        <f t="shared" si="5"/>
        <v>19.829999999999998</v>
      </c>
      <c r="H36" s="21">
        <f t="shared" si="6"/>
        <v>39.659999999999997</v>
      </c>
      <c r="I36" s="32">
        <f t="shared" si="7"/>
        <v>36</v>
      </c>
      <c r="J36" s="40">
        <f t="shared" si="8"/>
        <v>19.829999999999998</v>
      </c>
      <c r="K36" s="33">
        <f t="shared" si="9"/>
        <v>713.88</v>
      </c>
      <c r="L36" s="34"/>
      <c r="M36" s="165" t="s">
        <v>1086</v>
      </c>
    </row>
    <row r="37" spans="1:13" ht="17.100000000000001" customHeight="1">
      <c r="A37" s="17">
        <v>45495</v>
      </c>
      <c r="B37" s="36" t="s">
        <v>615</v>
      </c>
      <c r="C37" s="28"/>
      <c r="D37" s="29"/>
      <c r="E37" s="21"/>
      <c r="F37" s="30">
        <v>1</v>
      </c>
      <c r="G37" s="31">
        <f t="shared" si="5"/>
        <v>19.829999999999998</v>
      </c>
      <c r="H37" s="21">
        <f t="shared" si="6"/>
        <v>19.829999999999998</v>
      </c>
      <c r="I37" s="32">
        <f t="shared" si="7"/>
        <v>35</v>
      </c>
      <c r="J37" s="40">
        <f t="shared" si="8"/>
        <v>19.829999999999998</v>
      </c>
      <c r="K37" s="33">
        <f t="shared" si="9"/>
        <v>694.05</v>
      </c>
      <c r="L37" s="34"/>
      <c r="M37" s="165" t="s">
        <v>1088</v>
      </c>
    </row>
    <row r="38" spans="1:13" ht="17.100000000000001" customHeight="1">
      <c r="A38" s="17">
        <v>45506</v>
      </c>
      <c r="B38" s="36" t="s">
        <v>570</v>
      </c>
      <c r="C38" s="28"/>
      <c r="D38" s="29"/>
      <c r="E38" s="21"/>
      <c r="F38" s="30">
        <v>3</v>
      </c>
      <c r="G38" s="31">
        <f t="shared" si="5"/>
        <v>19.829999999999998</v>
      </c>
      <c r="H38" s="21">
        <f t="shared" si="6"/>
        <v>59.49</v>
      </c>
      <c r="I38" s="32">
        <f t="shared" si="7"/>
        <v>32</v>
      </c>
      <c r="J38" s="40">
        <f t="shared" si="8"/>
        <v>19.829999999999998</v>
      </c>
      <c r="K38" s="33">
        <f t="shared" si="9"/>
        <v>634.55999999999995</v>
      </c>
      <c r="L38" s="34"/>
      <c r="M38" s="165" t="s">
        <v>1121</v>
      </c>
    </row>
    <row r="39" spans="1:13" ht="17.100000000000001" customHeight="1">
      <c r="A39" s="17">
        <v>45506</v>
      </c>
      <c r="B39" s="36" t="s">
        <v>591</v>
      </c>
      <c r="C39" s="28"/>
      <c r="D39" s="29"/>
      <c r="E39" s="21"/>
      <c r="F39" s="30">
        <v>1</v>
      </c>
      <c r="G39" s="31">
        <f t="shared" si="5"/>
        <v>19.829999999999998</v>
      </c>
      <c r="H39" s="21">
        <f t="shared" si="6"/>
        <v>19.829999999999998</v>
      </c>
      <c r="I39" s="32">
        <f t="shared" si="7"/>
        <v>31</v>
      </c>
      <c r="J39" s="40">
        <f t="shared" si="8"/>
        <v>19.829999999999998</v>
      </c>
      <c r="K39" s="33">
        <f t="shared" si="9"/>
        <v>614.73</v>
      </c>
      <c r="L39" s="34"/>
      <c r="M39" s="165" t="s">
        <v>1124</v>
      </c>
    </row>
    <row r="40" spans="1:13" ht="17.100000000000001" customHeight="1">
      <c r="A40" s="17">
        <v>45517</v>
      </c>
      <c r="B40" s="36" t="s">
        <v>591</v>
      </c>
      <c r="C40" s="28"/>
      <c r="D40" s="29"/>
      <c r="E40" s="21"/>
      <c r="F40" s="30">
        <v>2</v>
      </c>
      <c r="G40" s="31">
        <f t="shared" si="5"/>
        <v>19.829999999999998</v>
      </c>
      <c r="H40" s="21">
        <f t="shared" si="6"/>
        <v>39.659999999999997</v>
      </c>
      <c r="I40" s="32">
        <f t="shared" si="7"/>
        <v>29</v>
      </c>
      <c r="J40" s="40">
        <f t="shared" si="8"/>
        <v>19.829999999999998</v>
      </c>
      <c r="K40" s="33">
        <f t="shared" si="9"/>
        <v>575.07000000000005</v>
      </c>
      <c r="L40" s="34"/>
      <c r="M40" s="165" t="s">
        <v>1167</v>
      </c>
    </row>
    <row r="41" spans="1:13" ht="17.100000000000001" customHeight="1">
      <c r="A41" s="17">
        <v>45518</v>
      </c>
      <c r="B41" s="36" t="s">
        <v>570</v>
      </c>
      <c r="C41" s="28"/>
      <c r="D41" s="29"/>
      <c r="E41" s="21"/>
      <c r="F41" s="30">
        <v>2</v>
      </c>
      <c r="G41" s="31">
        <f t="shared" si="5"/>
        <v>19.829999999999998</v>
      </c>
      <c r="H41" s="21">
        <f t="shared" si="6"/>
        <v>39.659999999999997</v>
      </c>
      <c r="I41" s="32">
        <f t="shared" si="7"/>
        <v>27</v>
      </c>
      <c r="J41" s="40">
        <f t="shared" si="8"/>
        <v>19.829999999999998</v>
      </c>
      <c r="K41" s="33">
        <f t="shared" si="9"/>
        <v>535.41</v>
      </c>
      <c r="L41" s="34"/>
      <c r="M41" s="165" t="s">
        <v>1173</v>
      </c>
    </row>
    <row r="42" spans="1:13" ht="17.100000000000001" customHeight="1">
      <c r="A42" s="17">
        <v>45518</v>
      </c>
      <c r="B42" s="36" t="s">
        <v>607</v>
      </c>
      <c r="C42" s="28"/>
      <c r="D42" s="29"/>
      <c r="E42" s="21"/>
      <c r="F42" s="30">
        <v>2</v>
      </c>
      <c r="G42" s="31">
        <f t="shared" si="5"/>
        <v>19.829999999999998</v>
      </c>
      <c r="H42" s="21">
        <f t="shared" si="6"/>
        <v>39.659999999999997</v>
      </c>
      <c r="I42" s="32">
        <f t="shared" ref="I42:I105" si="10">+I41+C42-F42</f>
        <v>25</v>
      </c>
      <c r="J42" s="40">
        <f t="shared" ref="J42:J105" si="11">ROUND(((K41+E42)-H42)/I42,2)</f>
        <v>19.829999999999998</v>
      </c>
      <c r="K42" s="33">
        <f t="shared" ref="K42:K105" si="12">ROUND(I42*J42,2)</f>
        <v>495.75</v>
      </c>
      <c r="L42" s="34"/>
      <c r="M42" s="165" t="s">
        <v>1176</v>
      </c>
    </row>
    <row r="43" spans="1:13" ht="17.100000000000001" customHeight="1">
      <c r="A43" s="17">
        <v>45519</v>
      </c>
      <c r="B43" s="36" t="s">
        <v>605</v>
      </c>
      <c r="C43" s="28"/>
      <c r="D43" s="29"/>
      <c r="E43" s="21"/>
      <c r="F43" s="30">
        <v>5</v>
      </c>
      <c r="G43" s="31">
        <f t="shared" si="5"/>
        <v>19.829999999999998</v>
      </c>
      <c r="H43" s="21">
        <f t="shared" si="6"/>
        <v>99.15</v>
      </c>
      <c r="I43" s="32">
        <f t="shared" si="10"/>
        <v>20</v>
      </c>
      <c r="J43" s="40">
        <f t="shared" si="11"/>
        <v>19.829999999999998</v>
      </c>
      <c r="K43" s="33">
        <f t="shared" si="12"/>
        <v>396.6</v>
      </c>
      <c r="L43" s="34"/>
      <c r="M43" s="165" t="s">
        <v>1182</v>
      </c>
    </row>
    <row r="44" spans="1:13" ht="17.100000000000001" customHeight="1">
      <c r="A44" s="17">
        <v>45520</v>
      </c>
      <c r="B44" s="36" t="s">
        <v>588</v>
      </c>
      <c r="C44" s="28"/>
      <c r="D44" s="29"/>
      <c r="E44" s="21"/>
      <c r="F44" s="30">
        <v>5</v>
      </c>
      <c r="G44" s="31">
        <f t="shared" si="5"/>
        <v>19.829999999999998</v>
      </c>
      <c r="H44" s="21">
        <f t="shared" si="6"/>
        <v>99.15</v>
      </c>
      <c r="I44" s="32">
        <f t="shared" si="10"/>
        <v>15</v>
      </c>
      <c r="J44" s="40">
        <f t="shared" si="11"/>
        <v>19.829999999999998</v>
      </c>
      <c r="K44" s="33">
        <f t="shared" si="12"/>
        <v>297.45</v>
      </c>
      <c r="L44" s="34"/>
      <c r="M44" s="165" t="s">
        <v>1191</v>
      </c>
    </row>
    <row r="45" spans="1:13" ht="17.100000000000001" customHeight="1">
      <c r="A45" s="17">
        <v>45539</v>
      </c>
      <c r="B45" s="36" t="s">
        <v>497</v>
      </c>
      <c r="C45" s="28"/>
      <c r="D45" s="29"/>
      <c r="E45" s="21"/>
      <c r="F45" s="30">
        <v>2</v>
      </c>
      <c r="G45" s="31">
        <f t="shared" si="5"/>
        <v>19.829999999999998</v>
      </c>
      <c r="H45" s="21">
        <f t="shared" si="6"/>
        <v>39.659999999999997</v>
      </c>
      <c r="I45" s="32">
        <f t="shared" si="10"/>
        <v>13</v>
      </c>
      <c r="J45" s="40">
        <f t="shared" si="11"/>
        <v>19.829999999999998</v>
      </c>
      <c r="K45" s="33">
        <f t="shared" si="12"/>
        <v>257.79000000000002</v>
      </c>
      <c r="L45" s="34"/>
      <c r="M45" s="165" t="s">
        <v>1226</v>
      </c>
    </row>
    <row r="46" spans="1:13" ht="17.100000000000001" customHeight="1">
      <c r="A46" s="17">
        <v>45539</v>
      </c>
      <c r="B46" s="36" t="s">
        <v>577</v>
      </c>
      <c r="C46" s="28"/>
      <c r="D46" s="29"/>
      <c r="E46" s="21"/>
      <c r="F46" s="30">
        <v>1</v>
      </c>
      <c r="G46" s="31">
        <f t="shared" si="5"/>
        <v>19.829999999999998</v>
      </c>
      <c r="H46" s="21">
        <f t="shared" si="6"/>
        <v>19.829999999999998</v>
      </c>
      <c r="I46" s="32">
        <f>+I45+C46-F46</f>
        <v>12</v>
      </c>
      <c r="J46" s="40">
        <f>ROUND(((K45+E46)-H46)/I46,2)</f>
        <v>19.829999999999998</v>
      </c>
      <c r="K46" s="33">
        <f>ROUND(I46*J46,2)</f>
        <v>237.96</v>
      </c>
      <c r="L46" s="34"/>
      <c r="M46" s="165" t="s">
        <v>1233</v>
      </c>
    </row>
    <row r="47" spans="1:13" ht="17.100000000000001" customHeight="1">
      <c r="A47" s="17">
        <v>45541</v>
      </c>
      <c r="B47" s="36" t="s">
        <v>574</v>
      </c>
      <c r="C47" s="28"/>
      <c r="D47" s="29"/>
      <c r="E47" s="21"/>
      <c r="F47" s="30">
        <v>1</v>
      </c>
      <c r="G47" s="31">
        <f t="shared" si="5"/>
        <v>19.829999999999998</v>
      </c>
      <c r="H47" s="21">
        <f t="shared" si="6"/>
        <v>19.829999999999998</v>
      </c>
      <c r="I47" s="32">
        <f>+I46+C47-F47</f>
        <v>11</v>
      </c>
      <c r="J47" s="40">
        <f>ROUND(((K46+E47)-H47)/I47,2)</f>
        <v>19.829999999999998</v>
      </c>
      <c r="K47" s="33">
        <f>ROUND(I47*J47,2)</f>
        <v>218.13</v>
      </c>
      <c r="L47" s="34"/>
      <c r="M47" s="165" t="s">
        <v>1234</v>
      </c>
    </row>
    <row r="48" spans="1:13" ht="17.100000000000001" customHeight="1">
      <c r="A48" s="17">
        <v>45547</v>
      </c>
      <c r="B48" s="36" t="s">
        <v>615</v>
      </c>
      <c r="C48" s="28"/>
      <c r="D48" s="29"/>
      <c r="E48" s="21"/>
      <c r="F48" s="30">
        <v>2</v>
      </c>
      <c r="G48" s="31">
        <f t="shared" si="5"/>
        <v>19.829999999999998</v>
      </c>
      <c r="H48" s="21">
        <f t="shared" si="6"/>
        <v>39.659999999999997</v>
      </c>
      <c r="I48" s="32">
        <f>+I47+C48-F48</f>
        <v>9</v>
      </c>
      <c r="J48" s="40">
        <f>ROUND(((K47+E48)-H48)/I48,2)</f>
        <v>19.829999999999998</v>
      </c>
      <c r="K48" s="33">
        <f>ROUND(I48*J48,2)</f>
        <v>178.47</v>
      </c>
      <c r="L48" s="34"/>
      <c r="M48" s="165" t="s">
        <v>1269</v>
      </c>
    </row>
    <row r="49" spans="1:13" ht="17.100000000000001" customHeight="1">
      <c r="A49" s="17">
        <v>45551</v>
      </c>
      <c r="B49" s="36" t="s">
        <v>588</v>
      </c>
      <c r="C49" s="28"/>
      <c r="D49" s="29"/>
      <c r="E49" s="21"/>
      <c r="F49" s="30">
        <v>2</v>
      </c>
      <c r="G49" s="31">
        <f t="shared" si="5"/>
        <v>19.829999999999998</v>
      </c>
      <c r="H49" s="21">
        <f t="shared" si="6"/>
        <v>39.659999999999997</v>
      </c>
      <c r="I49" s="32">
        <f t="shared" si="10"/>
        <v>7</v>
      </c>
      <c r="J49" s="40">
        <f t="shared" si="11"/>
        <v>19.829999999999998</v>
      </c>
      <c r="K49" s="33">
        <f t="shared" si="12"/>
        <v>138.81</v>
      </c>
      <c r="L49" s="34"/>
      <c r="M49" s="165" t="s">
        <v>1277</v>
      </c>
    </row>
    <row r="50" spans="1:13" ht="17.100000000000001" customHeight="1">
      <c r="A50" s="17">
        <v>45552</v>
      </c>
      <c r="B50" s="36" t="s">
        <v>588</v>
      </c>
      <c r="C50" s="28"/>
      <c r="D50" s="29"/>
      <c r="E50" s="21"/>
      <c r="F50" s="30">
        <v>3</v>
      </c>
      <c r="G50" s="31">
        <f t="shared" si="5"/>
        <v>19.829999999999998</v>
      </c>
      <c r="H50" s="21">
        <f t="shared" si="6"/>
        <v>59.49</v>
      </c>
      <c r="I50" s="32">
        <f t="shared" si="10"/>
        <v>4</v>
      </c>
      <c r="J50" s="40">
        <f t="shared" si="11"/>
        <v>19.829999999999998</v>
      </c>
      <c r="K50" s="33">
        <f t="shared" si="12"/>
        <v>79.319999999999993</v>
      </c>
      <c r="L50" s="34"/>
      <c r="M50" s="165" t="s">
        <v>1280</v>
      </c>
    </row>
    <row r="51" spans="1:13" ht="17.100000000000001" customHeight="1">
      <c r="A51" s="17">
        <v>45554</v>
      </c>
      <c r="B51" s="36" t="s">
        <v>570</v>
      </c>
      <c r="C51" s="28"/>
      <c r="D51" s="29"/>
      <c r="E51" s="21"/>
      <c r="F51" s="30">
        <v>2</v>
      </c>
      <c r="G51" s="31">
        <f t="shared" si="5"/>
        <v>19.829999999999998</v>
      </c>
      <c r="H51" s="21">
        <f t="shared" si="6"/>
        <v>39.659999999999997</v>
      </c>
      <c r="I51" s="32">
        <f t="shared" si="10"/>
        <v>2</v>
      </c>
      <c r="J51" s="40">
        <f t="shared" si="11"/>
        <v>19.829999999999998</v>
      </c>
      <c r="K51" s="33">
        <f t="shared" si="12"/>
        <v>39.659999999999997</v>
      </c>
      <c r="L51" s="34"/>
      <c r="M51" s="165" t="s">
        <v>1303</v>
      </c>
    </row>
    <row r="52" spans="1:13" ht="17.100000000000001" customHeight="1">
      <c r="A52" s="17">
        <v>45568</v>
      </c>
      <c r="B52" s="36" t="s">
        <v>566</v>
      </c>
      <c r="C52" s="28"/>
      <c r="D52" s="29"/>
      <c r="E52" s="21"/>
      <c r="F52" s="30">
        <v>2</v>
      </c>
      <c r="G52" s="31">
        <f t="shared" si="5"/>
        <v>19.829999999999998</v>
      </c>
      <c r="H52" s="21">
        <f t="shared" si="6"/>
        <v>39.659999999999997</v>
      </c>
      <c r="I52" s="32">
        <f t="shared" si="10"/>
        <v>0</v>
      </c>
      <c r="J52" s="40">
        <v>0</v>
      </c>
      <c r="K52" s="33">
        <f t="shared" si="12"/>
        <v>0</v>
      </c>
      <c r="L52" s="34"/>
      <c r="M52" s="165" t="s">
        <v>1328</v>
      </c>
    </row>
    <row r="53" spans="1:13" ht="17.100000000000001" customHeight="1">
      <c r="A53" s="17">
        <v>45611</v>
      </c>
      <c r="B53" s="36" t="s">
        <v>1472</v>
      </c>
      <c r="C53" s="28">
        <v>80</v>
      </c>
      <c r="D53" s="29">
        <v>19.829999999999998</v>
      </c>
      <c r="E53" s="21">
        <f>C53*D53</f>
        <v>1586.3999999999999</v>
      </c>
      <c r="F53" s="30"/>
      <c r="G53" s="31">
        <f t="shared" si="5"/>
        <v>0</v>
      </c>
      <c r="H53" s="21">
        <f t="shared" si="6"/>
        <v>0</v>
      </c>
      <c r="I53" s="32">
        <f t="shared" si="10"/>
        <v>80</v>
      </c>
      <c r="J53" s="40">
        <f t="shared" si="11"/>
        <v>19.829999999999998</v>
      </c>
      <c r="K53" s="33">
        <f t="shared" si="12"/>
        <v>1586.4</v>
      </c>
      <c r="L53" s="34"/>
      <c r="M53" s="165" t="s">
        <v>1473</v>
      </c>
    </row>
    <row r="54" spans="1:13" ht="17.100000000000001" customHeight="1">
      <c r="A54" s="17">
        <v>45616</v>
      </c>
      <c r="B54" s="36" t="s">
        <v>588</v>
      </c>
      <c r="C54" s="28"/>
      <c r="D54" s="29"/>
      <c r="E54" s="21"/>
      <c r="F54" s="30">
        <v>3</v>
      </c>
      <c r="G54" s="31">
        <f t="shared" si="5"/>
        <v>19.829999999999998</v>
      </c>
      <c r="H54" s="21">
        <f t="shared" si="6"/>
        <v>59.49</v>
      </c>
      <c r="I54" s="32">
        <f t="shared" si="10"/>
        <v>77</v>
      </c>
      <c r="J54" s="40">
        <f t="shared" si="11"/>
        <v>19.829999999999998</v>
      </c>
      <c r="K54" s="33">
        <f t="shared" si="12"/>
        <v>1526.91</v>
      </c>
      <c r="L54" s="34"/>
    </row>
    <row r="55" spans="1:13" ht="17.100000000000001" customHeight="1">
      <c r="A55" s="17">
        <v>45616</v>
      </c>
      <c r="B55" s="36" t="s">
        <v>588</v>
      </c>
      <c r="C55" s="28"/>
      <c r="D55" s="29"/>
      <c r="E55" s="21"/>
      <c r="F55" s="30">
        <v>5</v>
      </c>
      <c r="G55" s="31">
        <f t="shared" si="5"/>
        <v>19.829999999999998</v>
      </c>
      <c r="H55" s="21">
        <f t="shared" si="6"/>
        <v>99.15</v>
      </c>
      <c r="I55" s="32">
        <f t="shared" si="10"/>
        <v>72</v>
      </c>
      <c r="J55" s="40">
        <f t="shared" si="11"/>
        <v>19.829999999999998</v>
      </c>
      <c r="K55" s="33">
        <f t="shared" si="12"/>
        <v>1427.76</v>
      </c>
      <c r="L55" s="34"/>
    </row>
    <row r="56" spans="1:13" ht="17.100000000000001" customHeight="1">
      <c r="A56" s="17">
        <v>45616</v>
      </c>
      <c r="B56" s="36" t="s">
        <v>588</v>
      </c>
      <c r="C56" s="28"/>
      <c r="D56" s="29"/>
      <c r="E56" s="21"/>
      <c r="F56" s="30">
        <v>5</v>
      </c>
      <c r="G56" s="31">
        <f t="shared" si="5"/>
        <v>19.829999999999998</v>
      </c>
      <c r="H56" s="21">
        <f t="shared" si="6"/>
        <v>99.15</v>
      </c>
      <c r="I56" s="32">
        <f t="shared" ref="I56:I65" si="13">+I55+C56-F56</f>
        <v>67</v>
      </c>
      <c r="J56" s="40">
        <f t="shared" ref="J56:J65" si="14">ROUND(((K55+E56)-H56)/I56,2)</f>
        <v>19.829999999999998</v>
      </c>
      <c r="K56" s="33">
        <f t="shared" ref="K56:K65" si="15">ROUND(I56*J56,2)</f>
        <v>1328.61</v>
      </c>
      <c r="L56" s="34"/>
    </row>
    <row r="57" spans="1:13" ht="17.100000000000001" customHeight="1">
      <c r="A57" s="17">
        <v>45630</v>
      </c>
      <c r="B57" s="36" t="s">
        <v>607</v>
      </c>
      <c r="C57" s="28"/>
      <c r="D57" s="29"/>
      <c r="E57" s="21"/>
      <c r="F57" s="30">
        <v>3</v>
      </c>
      <c r="G57" s="31">
        <f t="shared" si="5"/>
        <v>19.829999999999998</v>
      </c>
      <c r="H57" s="21">
        <f t="shared" si="6"/>
        <v>59.49</v>
      </c>
      <c r="I57" s="32">
        <f t="shared" si="13"/>
        <v>64</v>
      </c>
      <c r="J57" s="40">
        <f t="shared" si="14"/>
        <v>19.829999999999998</v>
      </c>
      <c r="K57" s="33">
        <f t="shared" si="15"/>
        <v>1269.1199999999999</v>
      </c>
      <c r="L57" s="34"/>
      <c r="M57" s="165" t="s">
        <v>1482</v>
      </c>
    </row>
    <row r="58" spans="1:13" ht="17.100000000000001" customHeight="1">
      <c r="A58" s="17">
        <v>45635</v>
      </c>
      <c r="B58" s="36" t="s">
        <v>570</v>
      </c>
      <c r="C58" s="28"/>
      <c r="D58" s="29"/>
      <c r="E58" s="21"/>
      <c r="F58" s="30">
        <v>2</v>
      </c>
      <c r="G58" s="31">
        <f t="shared" ref="G58:G63" si="16">J57</f>
        <v>19.829999999999998</v>
      </c>
      <c r="H58" s="21">
        <f t="shared" si="6"/>
        <v>39.659999999999997</v>
      </c>
      <c r="I58" s="32">
        <f t="shared" si="13"/>
        <v>62</v>
      </c>
      <c r="J58" s="40">
        <f t="shared" si="14"/>
        <v>19.829999999999998</v>
      </c>
      <c r="K58" s="33">
        <f t="shared" si="15"/>
        <v>1229.46</v>
      </c>
      <c r="L58" s="34"/>
      <c r="M58" s="165" t="s">
        <v>1493</v>
      </c>
    </row>
    <row r="59" spans="1:13" ht="17.100000000000001" customHeight="1">
      <c r="A59" s="17">
        <v>45636</v>
      </c>
      <c r="B59" s="36" t="s">
        <v>591</v>
      </c>
      <c r="C59" s="28"/>
      <c r="D59" s="29"/>
      <c r="E59" s="21"/>
      <c r="F59" s="30">
        <v>1</v>
      </c>
      <c r="G59" s="31">
        <f t="shared" si="16"/>
        <v>19.829999999999998</v>
      </c>
      <c r="H59" s="21">
        <f t="shared" si="6"/>
        <v>19.829999999999998</v>
      </c>
      <c r="I59" s="32">
        <f t="shared" si="13"/>
        <v>61</v>
      </c>
      <c r="J59" s="40">
        <f t="shared" si="14"/>
        <v>19.829999999999998</v>
      </c>
      <c r="K59" s="33">
        <f t="shared" si="15"/>
        <v>1209.6300000000001</v>
      </c>
      <c r="L59" s="34"/>
      <c r="M59" s="165" t="s">
        <v>1505</v>
      </c>
    </row>
    <row r="60" spans="1:13" ht="17.100000000000001" customHeight="1">
      <c r="A60" s="17">
        <v>45638</v>
      </c>
      <c r="B60" s="36" t="s">
        <v>572</v>
      </c>
      <c r="C60" s="28"/>
      <c r="D60" s="29"/>
      <c r="E60" s="21"/>
      <c r="F60" s="30">
        <v>1</v>
      </c>
      <c r="G60" s="31">
        <f t="shared" si="16"/>
        <v>19.829999999999998</v>
      </c>
      <c r="H60" s="21">
        <f t="shared" si="6"/>
        <v>19.829999999999998</v>
      </c>
      <c r="I60" s="32">
        <f t="shared" si="13"/>
        <v>60</v>
      </c>
      <c r="J60" s="40">
        <f t="shared" si="14"/>
        <v>19.829999999999998</v>
      </c>
      <c r="K60" s="33">
        <f t="shared" si="15"/>
        <v>1189.8</v>
      </c>
      <c r="L60" s="34"/>
      <c r="M60" s="165" t="s">
        <v>1512</v>
      </c>
    </row>
    <row r="61" spans="1:13" ht="17.100000000000001" customHeight="1">
      <c r="A61" s="17">
        <v>45638</v>
      </c>
      <c r="B61" s="36" t="s">
        <v>607</v>
      </c>
      <c r="C61" s="28"/>
      <c r="D61" s="29"/>
      <c r="E61" s="21"/>
      <c r="F61" s="30">
        <v>3</v>
      </c>
      <c r="G61" s="31">
        <f t="shared" si="16"/>
        <v>19.829999999999998</v>
      </c>
      <c r="H61" s="21">
        <f t="shared" si="6"/>
        <v>59.49</v>
      </c>
      <c r="I61" s="32">
        <f t="shared" si="13"/>
        <v>57</v>
      </c>
      <c r="J61" s="40">
        <f t="shared" si="14"/>
        <v>19.829999999999998</v>
      </c>
      <c r="K61" s="33">
        <f t="shared" si="15"/>
        <v>1130.31</v>
      </c>
      <c r="L61" s="34"/>
      <c r="M61" s="165" t="s">
        <v>1515</v>
      </c>
    </row>
    <row r="62" spans="1:13" ht="17.100000000000001" customHeight="1">
      <c r="A62" s="17">
        <v>45644</v>
      </c>
      <c r="B62" s="36" t="s">
        <v>570</v>
      </c>
      <c r="C62" s="28"/>
      <c r="D62" s="29"/>
      <c r="E62" s="21"/>
      <c r="F62" s="30">
        <v>2</v>
      </c>
      <c r="G62" s="31">
        <f t="shared" si="16"/>
        <v>19.829999999999998</v>
      </c>
      <c r="H62" s="21">
        <f t="shared" si="6"/>
        <v>39.659999999999997</v>
      </c>
      <c r="I62" s="32">
        <f t="shared" si="13"/>
        <v>55</v>
      </c>
      <c r="J62" s="40">
        <f t="shared" si="14"/>
        <v>19.829999999999998</v>
      </c>
      <c r="K62" s="33">
        <f t="shared" si="15"/>
        <v>1090.6500000000001</v>
      </c>
      <c r="L62" s="34"/>
      <c r="M62" s="165" t="s">
        <v>1519</v>
      </c>
    </row>
    <row r="63" spans="1:13" ht="17.100000000000001" customHeight="1">
      <c r="A63" s="17"/>
      <c r="B63" s="36"/>
      <c r="C63" s="28"/>
      <c r="D63" s="29"/>
      <c r="E63" s="21"/>
      <c r="F63" s="30"/>
      <c r="G63" s="31">
        <f t="shared" si="16"/>
        <v>19.829999999999998</v>
      </c>
      <c r="H63" s="21">
        <f t="shared" si="6"/>
        <v>0</v>
      </c>
      <c r="I63" s="32">
        <f t="shared" si="13"/>
        <v>55</v>
      </c>
      <c r="J63" s="40">
        <f t="shared" si="14"/>
        <v>19.829999999999998</v>
      </c>
      <c r="K63" s="33">
        <f t="shared" si="15"/>
        <v>1090.6500000000001</v>
      </c>
      <c r="L63" s="34"/>
    </row>
    <row r="64" spans="1:13" ht="17.100000000000001" customHeight="1">
      <c r="A64" s="17"/>
      <c r="B64" s="36"/>
      <c r="C64" s="28"/>
      <c r="D64" s="29"/>
      <c r="E64" s="21"/>
      <c r="F64" s="30"/>
      <c r="G64" s="31">
        <f>J63</f>
        <v>19.829999999999998</v>
      </c>
      <c r="H64" s="21">
        <f t="shared" si="6"/>
        <v>0</v>
      </c>
      <c r="I64" s="32">
        <f t="shared" si="13"/>
        <v>55</v>
      </c>
      <c r="J64" s="40">
        <f t="shared" si="14"/>
        <v>19.829999999999998</v>
      </c>
      <c r="K64" s="33">
        <f t="shared" si="15"/>
        <v>1090.6500000000001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>
        <f>J64</f>
        <v>19.829999999999998</v>
      </c>
      <c r="H65" s="21">
        <f t="shared" si="6"/>
        <v>0</v>
      </c>
      <c r="I65" s="32">
        <f t="shared" si="13"/>
        <v>55</v>
      </c>
      <c r="J65" s="40">
        <f t="shared" si="14"/>
        <v>19.829999999999998</v>
      </c>
      <c r="K65" s="33">
        <f t="shared" si="15"/>
        <v>1090.6500000000001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0"/>
        <v>55</v>
      </c>
      <c r="J66" s="40">
        <f t="shared" si="11"/>
        <v>19.829999999999998</v>
      </c>
      <c r="K66" s="33">
        <f t="shared" si="12"/>
        <v>1090.6500000000001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0"/>
        <v>55</v>
      </c>
      <c r="J67" s="40">
        <f t="shared" si="11"/>
        <v>19.829999999999998</v>
      </c>
      <c r="K67" s="33">
        <f t="shared" si="12"/>
        <v>1090.6500000000001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0"/>
        <v>55</v>
      </c>
      <c r="J68" s="40">
        <f t="shared" si="11"/>
        <v>19.829999999999998</v>
      </c>
      <c r="K68" s="33">
        <f t="shared" si="12"/>
        <v>1090.6500000000001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0"/>
        <v>55</v>
      </c>
      <c r="J69" s="40">
        <f t="shared" si="11"/>
        <v>19.829999999999998</v>
      </c>
      <c r="K69" s="33">
        <f t="shared" si="12"/>
        <v>1090.6500000000001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0"/>
        <v>55</v>
      </c>
      <c r="J70" s="40">
        <f t="shared" si="11"/>
        <v>19.829999999999998</v>
      </c>
      <c r="K70" s="33">
        <f t="shared" si="12"/>
        <v>1090.6500000000001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0"/>
        <v>55</v>
      </c>
      <c r="J71" s="40">
        <f t="shared" si="11"/>
        <v>19.829999999999998</v>
      </c>
      <c r="K71" s="33">
        <f t="shared" si="12"/>
        <v>1090.6500000000001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0"/>
        <v>55</v>
      </c>
      <c r="J72" s="40">
        <f t="shared" si="11"/>
        <v>19.829999999999998</v>
      </c>
      <c r="K72" s="33">
        <f t="shared" si="12"/>
        <v>1090.6500000000001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0"/>
        <v>55</v>
      </c>
      <c r="J73" s="40">
        <f t="shared" si="11"/>
        <v>19.829999999999998</v>
      </c>
      <c r="K73" s="33">
        <f t="shared" si="12"/>
        <v>1090.6500000000001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0"/>
        <v>55</v>
      </c>
      <c r="J74" s="40">
        <f t="shared" si="11"/>
        <v>19.829999999999998</v>
      </c>
      <c r="K74" s="33">
        <f t="shared" si="12"/>
        <v>1090.6500000000001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0"/>
        <v>55</v>
      </c>
      <c r="J75" s="40">
        <f t="shared" si="11"/>
        <v>19.829999999999998</v>
      </c>
      <c r="K75" s="33">
        <f t="shared" si="12"/>
        <v>1090.6500000000001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0"/>
        <v>55</v>
      </c>
      <c r="J76" s="40">
        <f t="shared" si="11"/>
        <v>19.829999999999998</v>
      </c>
      <c r="K76" s="33">
        <f t="shared" si="12"/>
        <v>1090.6500000000001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0"/>
        <v>55</v>
      </c>
      <c r="J77" s="40">
        <f t="shared" si="11"/>
        <v>19.829999999999998</v>
      </c>
      <c r="K77" s="33">
        <f t="shared" si="12"/>
        <v>1090.6500000000001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0"/>
        <v>55</v>
      </c>
      <c r="J78" s="40">
        <f t="shared" si="11"/>
        <v>19.829999999999998</v>
      </c>
      <c r="K78" s="33">
        <f t="shared" si="12"/>
        <v>1090.6500000000001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0"/>
        <v>55</v>
      </c>
      <c r="J79" s="40">
        <f t="shared" si="11"/>
        <v>19.829999999999998</v>
      </c>
      <c r="K79" s="33">
        <f t="shared" si="12"/>
        <v>1090.6500000000001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0"/>
        <v>55</v>
      </c>
      <c r="J80" s="40">
        <f t="shared" si="11"/>
        <v>19.829999999999998</v>
      </c>
      <c r="K80" s="33">
        <f t="shared" si="12"/>
        <v>1090.6500000000001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0"/>
        <v>55</v>
      </c>
      <c r="J81" s="40">
        <f t="shared" si="11"/>
        <v>19.829999999999998</v>
      </c>
      <c r="K81" s="33">
        <f t="shared" si="12"/>
        <v>1090.6500000000001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0"/>
        <v>55</v>
      </c>
      <c r="J82" s="40">
        <f t="shared" si="11"/>
        <v>19.829999999999998</v>
      </c>
      <c r="K82" s="33">
        <f t="shared" si="12"/>
        <v>1090.6500000000001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0"/>
        <v>55</v>
      </c>
      <c r="J83" s="40">
        <f t="shared" si="11"/>
        <v>19.829999999999998</v>
      </c>
      <c r="K83" s="33">
        <f t="shared" si="12"/>
        <v>1090.6500000000001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0"/>
        <v>55</v>
      </c>
      <c r="J84" s="40">
        <f t="shared" si="11"/>
        <v>19.829999999999998</v>
      </c>
      <c r="K84" s="33">
        <f t="shared" si="12"/>
        <v>1090.6500000000001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0"/>
        <v>55</v>
      </c>
      <c r="J85" s="40">
        <f t="shared" si="11"/>
        <v>19.829999999999998</v>
      </c>
      <c r="K85" s="33">
        <f t="shared" si="12"/>
        <v>1090.6500000000001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0"/>
        <v>55</v>
      </c>
      <c r="J86" s="40">
        <f t="shared" si="11"/>
        <v>19.829999999999998</v>
      </c>
      <c r="K86" s="33">
        <f t="shared" si="12"/>
        <v>1090.6500000000001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0"/>
        <v>55</v>
      </c>
      <c r="J87" s="40">
        <f t="shared" si="11"/>
        <v>19.829999999999998</v>
      </c>
      <c r="K87" s="33">
        <f t="shared" si="12"/>
        <v>1090.6500000000001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0"/>
        <v>55</v>
      </c>
      <c r="J88" s="40">
        <f t="shared" si="11"/>
        <v>19.829999999999998</v>
      </c>
      <c r="K88" s="33">
        <f t="shared" si="12"/>
        <v>1090.6500000000001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0"/>
        <v>55</v>
      </c>
      <c r="J89" s="40">
        <f t="shared" si="11"/>
        <v>19.829999999999998</v>
      </c>
      <c r="K89" s="33">
        <f t="shared" si="12"/>
        <v>1090.6500000000001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0"/>
        <v>55</v>
      </c>
      <c r="J90" s="40">
        <f t="shared" si="11"/>
        <v>19.829999999999998</v>
      </c>
      <c r="K90" s="33">
        <f t="shared" si="12"/>
        <v>1090.6500000000001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0"/>
        <v>55</v>
      </c>
      <c r="J91" s="40">
        <f t="shared" si="11"/>
        <v>19.829999999999998</v>
      </c>
      <c r="K91" s="33">
        <f t="shared" si="12"/>
        <v>1090.6500000000001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0"/>
        <v>55</v>
      </c>
      <c r="J92" s="40">
        <f t="shared" si="11"/>
        <v>19.829999999999998</v>
      </c>
      <c r="K92" s="33">
        <f t="shared" si="12"/>
        <v>1090.6500000000001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0"/>
        <v>55</v>
      </c>
      <c r="J93" s="40">
        <f t="shared" si="11"/>
        <v>19.829999999999998</v>
      </c>
      <c r="K93" s="33">
        <f t="shared" si="12"/>
        <v>1090.6500000000001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0"/>
        <v>55</v>
      </c>
      <c r="J94" s="40">
        <f t="shared" si="11"/>
        <v>19.829999999999998</v>
      </c>
      <c r="K94" s="33">
        <f t="shared" si="12"/>
        <v>1090.6500000000001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0"/>
        <v>55</v>
      </c>
      <c r="J95" s="40">
        <f t="shared" si="11"/>
        <v>19.829999999999998</v>
      </c>
      <c r="K95" s="33">
        <f t="shared" si="12"/>
        <v>1090.6500000000001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0"/>
        <v>55</v>
      </c>
      <c r="J96" s="40">
        <f t="shared" si="11"/>
        <v>19.829999999999998</v>
      </c>
      <c r="K96" s="33">
        <f t="shared" si="12"/>
        <v>1090.6500000000001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0"/>
        <v>55</v>
      </c>
      <c r="J97" s="40">
        <f t="shared" si="11"/>
        <v>19.829999999999998</v>
      </c>
      <c r="K97" s="33">
        <f t="shared" si="12"/>
        <v>1090.6500000000001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0"/>
        <v>55</v>
      </c>
      <c r="J98" s="40">
        <f t="shared" si="11"/>
        <v>19.829999999999998</v>
      </c>
      <c r="K98" s="33">
        <f t="shared" si="12"/>
        <v>1090.6500000000001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0"/>
        <v>55</v>
      </c>
      <c r="J99" s="40">
        <f t="shared" si="11"/>
        <v>19.829999999999998</v>
      </c>
      <c r="K99" s="33">
        <f t="shared" si="12"/>
        <v>1090.6500000000001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0"/>
        <v>55</v>
      </c>
      <c r="J100" s="40">
        <f t="shared" si="11"/>
        <v>19.829999999999998</v>
      </c>
      <c r="K100" s="33">
        <f t="shared" si="12"/>
        <v>1090.6500000000001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0"/>
        <v>55</v>
      </c>
      <c r="J101" s="40">
        <f t="shared" si="11"/>
        <v>19.829999999999998</v>
      </c>
      <c r="K101" s="33">
        <f t="shared" si="12"/>
        <v>1090.6500000000001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0"/>
        <v>55</v>
      </c>
      <c r="J102" s="40">
        <f t="shared" si="11"/>
        <v>19.829999999999998</v>
      </c>
      <c r="K102" s="33">
        <f t="shared" si="12"/>
        <v>1090.6500000000001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0"/>
        <v>55</v>
      </c>
      <c r="J103" s="40">
        <f t="shared" si="11"/>
        <v>19.829999999999998</v>
      </c>
      <c r="K103" s="33">
        <f t="shared" si="12"/>
        <v>1090.6500000000001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0"/>
        <v>55</v>
      </c>
      <c r="J104" s="40">
        <f t="shared" si="11"/>
        <v>19.829999999999998</v>
      </c>
      <c r="K104" s="33">
        <f t="shared" si="12"/>
        <v>1090.6500000000001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0"/>
        <v>55</v>
      </c>
      <c r="J105" s="40">
        <f t="shared" si="11"/>
        <v>19.829999999999998</v>
      </c>
      <c r="K105" s="33">
        <f t="shared" si="12"/>
        <v>1090.6500000000001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ref="I106:I120" si="17">+I105+C106-F106</f>
        <v>55</v>
      </c>
      <c r="J106" s="40">
        <f t="shared" ref="J106:J120" si="18">ROUND(((K105+E106)-H106)/I106,2)</f>
        <v>19.829999999999998</v>
      </c>
      <c r="K106" s="33">
        <f t="shared" ref="K106:K120" si="19">ROUND(I106*J106,2)</f>
        <v>1090.6500000000001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7"/>
        <v>55</v>
      </c>
      <c r="J107" s="40">
        <f t="shared" si="18"/>
        <v>19.829999999999998</v>
      </c>
      <c r="K107" s="33">
        <f t="shared" si="19"/>
        <v>1090.6500000000001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7"/>
        <v>55</v>
      </c>
      <c r="J108" s="40">
        <f t="shared" si="18"/>
        <v>19.829999999999998</v>
      </c>
      <c r="K108" s="33">
        <f t="shared" si="19"/>
        <v>1090.6500000000001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7"/>
        <v>55</v>
      </c>
      <c r="J109" s="40">
        <f t="shared" si="18"/>
        <v>19.829999999999998</v>
      </c>
      <c r="K109" s="33">
        <f t="shared" si="19"/>
        <v>1090.6500000000001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7"/>
        <v>55</v>
      </c>
      <c r="J110" s="40">
        <f t="shared" si="18"/>
        <v>19.829999999999998</v>
      </c>
      <c r="K110" s="33">
        <f t="shared" si="19"/>
        <v>1090.6500000000001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7"/>
        <v>55</v>
      </c>
      <c r="J111" s="40">
        <f t="shared" si="18"/>
        <v>19.829999999999998</v>
      </c>
      <c r="K111" s="33">
        <f t="shared" si="19"/>
        <v>1090.6500000000001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7"/>
        <v>55</v>
      </c>
      <c r="J112" s="40">
        <f t="shared" si="18"/>
        <v>19.829999999999998</v>
      </c>
      <c r="K112" s="33">
        <f t="shared" si="19"/>
        <v>1090.6500000000001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7"/>
        <v>55</v>
      </c>
      <c r="J113" s="40">
        <f t="shared" si="18"/>
        <v>19.829999999999998</v>
      </c>
      <c r="K113" s="33">
        <f t="shared" si="19"/>
        <v>1090.6500000000001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7"/>
        <v>55</v>
      </c>
      <c r="J114" s="40">
        <f t="shared" si="18"/>
        <v>19.829999999999998</v>
      </c>
      <c r="K114" s="33">
        <f t="shared" si="19"/>
        <v>1090.6500000000001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7"/>
        <v>55</v>
      </c>
      <c r="J115" s="40">
        <f t="shared" si="18"/>
        <v>19.829999999999998</v>
      </c>
      <c r="K115" s="33">
        <f t="shared" si="19"/>
        <v>1090.6500000000001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7"/>
        <v>55</v>
      </c>
      <c r="J116" s="40">
        <f t="shared" si="18"/>
        <v>19.829999999999998</v>
      </c>
      <c r="K116" s="33">
        <f t="shared" si="19"/>
        <v>1090.6500000000001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7"/>
        <v>55</v>
      </c>
      <c r="J117" s="40">
        <f t="shared" si="18"/>
        <v>19.829999999999998</v>
      </c>
      <c r="K117" s="33">
        <f t="shared" si="19"/>
        <v>1090.6500000000001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7"/>
        <v>55</v>
      </c>
      <c r="J118" s="40">
        <f t="shared" si="18"/>
        <v>19.829999999999998</v>
      </c>
      <c r="K118" s="33">
        <f t="shared" si="19"/>
        <v>1090.6500000000001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7"/>
        <v>55</v>
      </c>
      <c r="J119" s="40">
        <f t="shared" si="18"/>
        <v>19.829999999999998</v>
      </c>
      <c r="K119" s="33">
        <f t="shared" si="19"/>
        <v>1090.6500000000001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7"/>
        <v>55</v>
      </c>
      <c r="J120" s="40">
        <f t="shared" si="18"/>
        <v>19.829999999999998</v>
      </c>
      <c r="K120" s="33">
        <f t="shared" si="19"/>
        <v>1090.6500000000001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7">
    <tabColor rgb="FF7030A0"/>
    <pageSetUpPr fitToPage="1"/>
  </sheetPr>
  <dimension ref="A1:M120"/>
  <sheetViews>
    <sheetView topLeftCell="A40" zoomScaleNormal="100" zoomScaleSheetLayoutView="100" workbookViewId="0">
      <selection activeCell="E63" sqref="E63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42578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250</v>
      </c>
      <c r="F8" s="10"/>
      <c r="G8" s="10"/>
      <c r="H8" s="38"/>
      <c r="I8" s="9" t="s">
        <v>7</v>
      </c>
      <c r="J8" s="10"/>
      <c r="K8" s="10" t="s">
        <v>254</v>
      </c>
      <c r="L8" s="11"/>
    </row>
    <row r="9" spans="1:13" ht="15" customHeight="1">
      <c r="A9" s="12" t="s">
        <v>9</v>
      </c>
      <c r="D9" s="10" t="s">
        <v>253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365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45344</v>
      </c>
      <c r="B15" s="36" t="s">
        <v>701</v>
      </c>
      <c r="C15" s="28">
        <v>40</v>
      </c>
      <c r="D15" s="29">
        <v>15</v>
      </c>
      <c r="E15" s="21">
        <f>C15*D15</f>
        <v>600</v>
      </c>
      <c r="F15" s="30"/>
      <c r="G15" s="31">
        <f t="shared" ref="G15:G20" si="0">J14</f>
        <v>0</v>
      </c>
      <c r="H15" s="21">
        <f>F15*G15</f>
        <v>0</v>
      </c>
      <c r="I15" s="32">
        <f t="shared" ref="I15:I20" si="1">+I14+C15-F15</f>
        <v>40</v>
      </c>
      <c r="J15" s="40">
        <f t="shared" ref="J15:J20" si="2">ROUND(((K14+E15)-H15)/I15,2)</f>
        <v>15</v>
      </c>
      <c r="K15" s="33">
        <f t="shared" ref="K15:K20" si="3">ROUND(I15*J15,2)</f>
        <v>600</v>
      </c>
      <c r="L15" s="34"/>
    </row>
    <row r="16" spans="1:13" ht="17.100000000000001" customHeight="1">
      <c r="A16" s="17">
        <v>45344</v>
      </c>
      <c r="B16" s="36" t="s">
        <v>615</v>
      </c>
      <c r="C16" s="28"/>
      <c r="D16" s="29"/>
      <c r="E16" s="21"/>
      <c r="F16" s="30">
        <v>3</v>
      </c>
      <c r="G16" s="31">
        <f t="shared" si="0"/>
        <v>15</v>
      </c>
      <c r="H16" s="33">
        <f>ROUND(F16*G16,2)</f>
        <v>45</v>
      </c>
      <c r="I16" s="32">
        <f t="shared" si="1"/>
        <v>37</v>
      </c>
      <c r="J16" s="40">
        <f t="shared" si="2"/>
        <v>15</v>
      </c>
      <c r="K16" s="33">
        <f t="shared" si="3"/>
        <v>555</v>
      </c>
      <c r="L16" s="34"/>
      <c r="M16" s="1" t="s">
        <v>678</v>
      </c>
    </row>
    <row r="17" spans="1:13" ht="17.100000000000001" customHeight="1">
      <c r="A17" s="17">
        <v>45344</v>
      </c>
      <c r="B17" s="36" t="s">
        <v>583</v>
      </c>
      <c r="C17" s="28"/>
      <c r="D17" s="29"/>
      <c r="E17" s="21"/>
      <c r="F17" s="30">
        <v>3</v>
      </c>
      <c r="G17" s="31">
        <f t="shared" si="0"/>
        <v>15</v>
      </c>
      <c r="H17" s="33">
        <f>ROUND(F17*G17,2)</f>
        <v>45</v>
      </c>
      <c r="I17" s="32">
        <f t="shared" si="1"/>
        <v>34</v>
      </c>
      <c r="J17" s="40">
        <f t="shared" si="2"/>
        <v>15</v>
      </c>
      <c r="K17" s="33">
        <f t="shared" si="3"/>
        <v>510</v>
      </c>
      <c r="L17" s="34"/>
      <c r="M17" s="1" t="s">
        <v>681</v>
      </c>
    </row>
    <row r="18" spans="1:13" ht="17.100000000000001" customHeight="1">
      <c r="A18" s="17">
        <v>45348</v>
      </c>
      <c r="B18" s="36" t="s">
        <v>615</v>
      </c>
      <c r="C18" s="28"/>
      <c r="D18" s="29"/>
      <c r="E18" s="21"/>
      <c r="F18" s="30">
        <v>5</v>
      </c>
      <c r="G18" s="31">
        <f t="shared" si="0"/>
        <v>15</v>
      </c>
      <c r="H18" s="33">
        <f>ROUND(F18*G18,2)</f>
        <v>75</v>
      </c>
      <c r="I18" s="32">
        <f t="shared" si="1"/>
        <v>29</v>
      </c>
      <c r="J18" s="40">
        <f t="shared" si="2"/>
        <v>15</v>
      </c>
      <c r="K18" s="33">
        <f t="shared" si="3"/>
        <v>435</v>
      </c>
      <c r="L18" s="34"/>
      <c r="M18" s="1" t="s">
        <v>703</v>
      </c>
    </row>
    <row r="19" spans="1:13" ht="17.100000000000001" customHeight="1">
      <c r="A19" s="194">
        <v>45350</v>
      </c>
      <c r="B19" s="207" t="s">
        <v>572</v>
      </c>
      <c r="C19" s="196"/>
      <c r="D19" s="197"/>
      <c r="E19" s="198"/>
      <c r="F19" s="199">
        <v>2</v>
      </c>
      <c r="G19" s="208">
        <f t="shared" si="0"/>
        <v>15</v>
      </c>
      <c r="H19" s="198">
        <f>ROUND(F19*G19,2)</f>
        <v>30</v>
      </c>
      <c r="I19" s="201">
        <f t="shared" si="1"/>
        <v>27</v>
      </c>
      <c r="J19" s="202">
        <f t="shared" si="2"/>
        <v>15</v>
      </c>
      <c r="K19" s="203">
        <f t="shared" si="3"/>
        <v>405</v>
      </c>
      <c r="L19" s="204"/>
      <c r="M19" s="218" t="s">
        <v>716</v>
      </c>
    </row>
    <row r="20" spans="1:13" ht="17.100000000000001" customHeight="1">
      <c r="A20" s="17">
        <v>45355</v>
      </c>
      <c r="B20" s="58" t="s">
        <v>588</v>
      </c>
      <c r="C20" s="19"/>
      <c r="D20" s="20"/>
      <c r="E20" s="21"/>
      <c r="F20" s="22">
        <v>2</v>
      </c>
      <c r="G20" s="23">
        <f t="shared" si="0"/>
        <v>15</v>
      </c>
      <c r="H20" s="21">
        <f>ROUND(F20*G20,2)</f>
        <v>30</v>
      </c>
      <c r="I20" s="24">
        <f t="shared" si="1"/>
        <v>25</v>
      </c>
      <c r="J20" s="174">
        <f t="shared" si="2"/>
        <v>15</v>
      </c>
      <c r="K20" s="21">
        <f t="shared" si="3"/>
        <v>375</v>
      </c>
      <c r="L20" s="26"/>
      <c r="M20" s="1" t="s">
        <v>729</v>
      </c>
    </row>
    <row r="21" spans="1:13" ht="17.100000000000001" customHeight="1">
      <c r="A21" s="17">
        <v>45356</v>
      </c>
      <c r="B21" s="36" t="s">
        <v>615</v>
      </c>
      <c r="C21" s="28"/>
      <c r="D21" s="29"/>
      <c r="E21" s="21"/>
      <c r="F21" s="30">
        <v>1</v>
      </c>
      <c r="G21" s="31">
        <f t="shared" ref="G21:G26" si="4">J20</f>
        <v>15</v>
      </c>
      <c r="H21" s="21">
        <f t="shared" ref="H21:H26" si="5">ROUND(F21*G21,2)</f>
        <v>15</v>
      </c>
      <c r="I21" s="32">
        <f t="shared" ref="I21:I26" si="6">+I20+C21-F21</f>
        <v>24</v>
      </c>
      <c r="J21" s="40">
        <f t="shared" ref="J21:J26" si="7">ROUND(((K20+E21)-H21)/I21,2)</f>
        <v>15</v>
      </c>
      <c r="K21" s="33">
        <f t="shared" ref="K21:K26" si="8">ROUND(I21*J21,2)</f>
        <v>360</v>
      </c>
      <c r="L21" s="34"/>
      <c r="M21" s="1" t="s">
        <v>730</v>
      </c>
    </row>
    <row r="22" spans="1:13" ht="17.100000000000001" customHeight="1">
      <c r="A22" s="17">
        <v>45357</v>
      </c>
      <c r="B22" s="36" t="s">
        <v>497</v>
      </c>
      <c r="C22" s="28"/>
      <c r="D22" s="29"/>
      <c r="E22" s="21"/>
      <c r="F22" s="30">
        <v>2</v>
      </c>
      <c r="G22" s="31">
        <f t="shared" si="4"/>
        <v>15</v>
      </c>
      <c r="H22" s="21">
        <f t="shared" si="5"/>
        <v>30</v>
      </c>
      <c r="I22" s="32">
        <f t="shared" si="6"/>
        <v>22</v>
      </c>
      <c r="J22" s="40">
        <f t="shared" si="7"/>
        <v>15</v>
      </c>
      <c r="K22" s="33">
        <f t="shared" si="8"/>
        <v>330</v>
      </c>
      <c r="L22" s="34"/>
      <c r="M22" s="1" t="s">
        <v>738</v>
      </c>
    </row>
    <row r="23" spans="1:13" ht="17.100000000000001" customHeight="1">
      <c r="A23" s="17">
        <v>45362</v>
      </c>
      <c r="B23" s="36" t="s">
        <v>572</v>
      </c>
      <c r="C23" s="28"/>
      <c r="D23" s="29"/>
      <c r="E23" s="21"/>
      <c r="F23" s="30">
        <v>2</v>
      </c>
      <c r="G23" s="31">
        <f t="shared" si="4"/>
        <v>15</v>
      </c>
      <c r="H23" s="21">
        <f t="shared" si="5"/>
        <v>30</v>
      </c>
      <c r="I23" s="32">
        <f t="shared" si="6"/>
        <v>20</v>
      </c>
      <c r="J23" s="40">
        <f t="shared" si="7"/>
        <v>15</v>
      </c>
      <c r="K23" s="33">
        <f t="shared" si="8"/>
        <v>300</v>
      </c>
      <c r="L23" s="34"/>
      <c r="M23" s="1" t="s">
        <v>746</v>
      </c>
    </row>
    <row r="24" spans="1:13" ht="17.100000000000001" customHeight="1">
      <c r="A24" s="17">
        <v>45364</v>
      </c>
      <c r="B24" s="36" t="s">
        <v>615</v>
      </c>
      <c r="C24" s="28"/>
      <c r="D24" s="29"/>
      <c r="E24" s="21"/>
      <c r="F24" s="30">
        <v>1</v>
      </c>
      <c r="G24" s="31">
        <f t="shared" si="4"/>
        <v>15</v>
      </c>
      <c r="H24" s="21">
        <f t="shared" si="5"/>
        <v>15</v>
      </c>
      <c r="I24" s="32">
        <f t="shared" si="6"/>
        <v>19</v>
      </c>
      <c r="J24" s="40">
        <f t="shared" si="7"/>
        <v>15</v>
      </c>
      <c r="K24" s="33">
        <f t="shared" si="8"/>
        <v>285</v>
      </c>
      <c r="L24" s="34"/>
      <c r="M24" s="1" t="s">
        <v>753</v>
      </c>
    </row>
    <row r="25" spans="1:13" ht="17.100000000000001" customHeight="1">
      <c r="A25" s="17">
        <v>45369</v>
      </c>
      <c r="B25" s="36" t="s">
        <v>580</v>
      </c>
      <c r="C25" s="28"/>
      <c r="D25" s="29"/>
      <c r="E25" s="21"/>
      <c r="F25" s="30">
        <v>2</v>
      </c>
      <c r="G25" s="31">
        <f t="shared" si="4"/>
        <v>15</v>
      </c>
      <c r="H25" s="21">
        <f t="shared" si="5"/>
        <v>30</v>
      </c>
      <c r="I25" s="32">
        <f t="shared" si="6"/>
        <v>17</v>
      </c>
      <c r="J25" s="40">
        <f t="shared" si="7"/>
        <v>15</v>
      </c>
      <c r="K25" s="33">
        <f t="shared" si="8"/>
        <v>255</v>
      </c>
      <c r="L25" s="34"/>
      <c r="M25" s="1" t="s">
        <v>756</v>
      </c>
    </row>
    <row r="26" spans="1:13" ht="17.100000000000001" customHeight="1">
      <c r="A26" s="194">
        <v>45370</v>
      </c>
      <c r="B26" s="207" t="s">
        <v>572</v>
      </c>
      <c r="C26" s="196"/>
      <c r="D26" s="197"/>
      <c r="E26" s="198"/>
      <c r="F26" s="199">
        <v>1</v>
      </c>
      <c r="G26" s="208">
        <f t="shared" si="4"/>
        <v>15</v>
      </c>
      <c r="H26" s="198">
        <f t="shared" si="5"/>
        <v>15</v>
      </c>
      <c r="I26" s="201">
        <f t="shared" si="6"/>
        <v>16</v>
      </c>
      <c r="J26" s="202">
        <f t="shared" si="7"/>
        <v>15</v>
      </c>
      <c r="K26" s="203">
        <f t="shared" si="8"/>
        <v>240</v>
      </c>
      <c r="L26" s="204"/>
      <c r="M26" s="218" t="s">
        <v>759</v>
      </c>
    </row>
    <row r="27" spans="1:13" ht="17.100000000000001" customHeight="1">
      <c r="A27" s="17">
        <v>45384</v>
      </c>
      <c r="B27" s="58" t="s">
        <v>574</v>
      </c>
      <c r="C27" s="19"/>
      <c r="D27" s="20"/>
      <c r="E27" s="21"/>
      <c r="F27" s="22">
        <v>2</v>
      </c>
      <c r="G27" s="23">
        <f t="shared" ref="G27:G48" si="9">J26</f>
        <v>15</v>
      </c>
      <c r="H27" s="21">
        <f t="shared" ref="H27:H48" si="10">ROUND(F27*G27,2)</f>
        <v>30</v>
      </c>
      <c r="I27" s="24">
        <f t="shared" ref="I27:I32" si="11">+I26+C27-F27</f>
        <v>14</v>
      </c>
      <c r="J27" s="174">
        <f t="shared" ref="J27:J32" si="12">ROUND(((K26+E27)-H27)/I27,2)</f>
        <v>15</v>
      </c>
      <c r="K27" s="21">
        <f t="shared" ref="K27:K32" si="13">ROUND(I27*J27,2)</f>
        <v>210</v>
      </c>
      <c r="L27" s="26"/>
      <c r="M27" s="1" t="s">
        <v>792</v>
      </c>
    </row>
    <row r="28" spans="1:13" ht="17.100000000000001" customHeight="1">
      <c r="A28" s="17">
        <v>45390</v>
      </c>
      <c r="B28" s="36" t="s">
        <v>615</v>
      </c>
      <c r="C28" s="28"/>
      <c r="D28" s="29"/>
      <c r="E28" s="21"/>
      <c r="F28" s="30">
        <v>2</v>
      </c>
      <c r="G28" s="31">
        <f t="shared" si="9"/>
        <v>15</v>
      </c>
      <c r="H28" s="21">
        <f t="shared" si="10"/>
        <v>30</v>
      </c>
      <c r="I28" s="32">
        <f t="shared" si="11"/>
        <v>12</v>
      </c>
      <c r="J28" s="40">
        <f t="shared" si="12"/>
        <v>15</v>
      </c>
      <c r="K28" s="33">
        <f t="shared" si="13"/>
        <v>180</v>
      </c>
      <c r="L28" s="34"/>
      <c r="M28" s="1" t="s">
        <v>813</v>
      </c>
    </row>
    <row r="29" spans="1:13" ht="17.100000000000001" customHeight="1">
      <c r="A29" s="17">
        <v>45399</v>
      </c>
      <c r="B29" s="36" t="s">
        <v>615</v>
      </c>
      <c r="C29" s="28"/>
      <c r="D29" s="29"/>
      <c r="E29" s="21"/>
      <c r="F29" s="30">
        <v>1</v>
      </c>
      <c r="G29" s="31">
        <f t="shared" si="9"/>
        <v>15</v>
      </c>
      <c r="H29" s="21">
        <f t="shared" si="10"/>
        <v>15</v>
      </c>
      <c r="I29" s="32">
        <f t="shared" si="11"/>
        <v>11</v>
      </c>
      <c r="J29" s="40">
        <f t="shared" si="12"/>
        <v>15</v>
      </c>
      <c r="K29" s="33">
        <f t="shared" si="13"/>
        <v>165</v>
      </c>
      <c r="L29" s="34"/>
      <c r="M29" s="1" t="s">
        <v>837</v>
      </c>
    </row>
    <row r="30" spans="1:13" ht="17.100000000000001" customHeight="1">
      <c r="A30" s="17">
        <v>45400</v>
      </c>
      <c r="B30" s="36" t="s">
        <v>572</v>
      </c>
      <c r="C30" s="28"/>
      <c r="D30" s="29"/>
      <c r="E30" s="21"/>
      <c r="F30" s="30">
        <v>1</v>
      </c>
      <c r="G30" s="31">
        <f t="shared" si="9"/>
        <v>15</v>
      </c>
      <c r="H30" s="21">
        <f t="shared" si="10"/>
        <v>15</v>
      </c>
      <c r="I30" s="32">
        <f t="shared" si="11"/>
        <v>10</v>
      </c>
      <c r="J30" s="40">
        <f t="shared" si="12"/>
        <v>15</v>
      </c>
      <c r="K30" s="33">
        <f t="shared" si="13"/>
        <v>150</v>
      </c>
      <c r="L30" s="34"/>
      <c r="M30" s="1" t="s">
        <v>840</v>
      </c>
    </row>
    <row r="31" spans="1:13" ht="17.100000000000001" customHeight="1">
      <c r="A31" s="194">
        <v>45404</v>
      </c>
      <c r="B31" s="207" t="s">
        <v>566</v>
      </c>
      <c r="C31" s="196"/>
      <c r="D31" s="197"/>
      <c r="E31" s="198"/>
      <c r="F31" s="199">
        <v>1</v>
      </c>
      <c r="G31" s="208">
        <f t="shared" si="9"/>
        <v>15</v>
      </c>
      <c r="H31" s="198">
        <f t="shared" si="10"/>
        <v>15</v>
      </c>
      <c r="I31" s="201">
        <f t="shared" si="11"/>
        <v>9</v>
      </c>
      <c r="J31" s="202">
        <f t="shared" si="12"/>
        <v>15</v>
      </c>
      <c r="K31" s="203">
        <f t="shared" si="13"/>
        <v>135</v>
      </c>
      <c r="L31" s="204"/>
      <c r="M31" s="218" t="s">
        <v>843</v>
      </c>
    </row>
    <row r="32" spans="1:13" ht="17.100000000000001" customHeight="1">
      <c r="A32" s="17">
        <v>45414</v>
      </c>
      <c r="B32" s="58" t="s">
        <v>574</v>
      </c>
      <c r="C32" s="19"/>
      <c r="D32" s="20"/>
      <c r="E32" s="21"/>
      <c r="F32" s="22">
        <v>2</v>
      </c>
      <c r="G32" s="23">
        <f t="shared" si="9"/>
        <v>15</v>
      </c>
      <c r="H32" s="21">
        <f>ROUND(F32*G32,2)</f>
        <v>30</v>
      </c>
      <c r="I32" s="24">
        <f t="shared" si="11"/>
        <v>7</v>
      </c>
      <c r="J32" s="174">
        <f t="shared" si="12"/>
        <v>15</v>
      </c>
      <c r="K32" s="21">
        <f t="shared" si="13"/>
        <v>105</v>
      </c>
      <c r="L32" s="26"/>
      <c r="M32" s="1" t="s">
        <v>869</v>
      </c>
    </row>
    <row r="33" spans="1:13" ht="17.100000000000001" customHeight="1">
      <c r="A33" s="17">
        <v>45414</v>
      </c>
      <c r="B33" s="36" t="s">
        <v>615</v>
      </c>
      <c r="C33" s="28"/>
      <c r="D33" s="29"/>
      <c r="E33" s="21"/>
      <c r="F33" s="30">
        <v>2</v>
      </c>
      <c r="G33" s="31">
        <f t="shared" si="9"/>
        <v>15</v>
      </c>
      <c r="H33" s="21">
        <f t="shared" si="10"/>
        <v>30</v>
      </c>
      <c r="I33" s="32">
        <f t="shared" ref="I33:I96" si="14">+I32+C33-F33</f>
        <v>5</v>
      </c>
      <c r="J33" s="40">
        <f t="shared" ref="J33:J44" si="15">ROUND(((K32+E33)-H33)/I33,2)</f>
        <v>15</v>
      </c>
      <c r="K33" s="33">
        <f t="shared" ref="K33:K44" si="16">ROUND(I33*J33,2)</f>
        <v>75</v>
      </c>
      <c r="L33" s="34"/>
      <c r="M33" s="1" t="s">
        <v>870</v>
      </c>
    </row>
    <row r="34" spans="1:13" ht="17.100000000000001" customHeight="1">
      <c r="A34" s="17">
        <v>45435</v>
      </c>
      <c r="B34" s="36" t="s">
        <v>588</v>
      </c>
      <c r="C34" s="28"/>
      <c r="D34" s="29"/>
      <c r="E34" s="21"/>
      <c r="F34" s="30">
        <v>3</v>
      </c>
      <c r="G34" s="31">
        <f t="shared" si="9"/>
        <v>15</v>
      </c>
      <c r="H34" s="21">
        <f t="shared" si="10"/>
        <v>45</v>
      </c>
      <c r="I34" s="32">
        <f t="shared" si="14"/>
        <v>2</v>
      </c>
      <c r="J34" s="40">
        <f t="shared" si="15"/>
        <v>15</v>
      </c>
      <c r="K34" s="33">
        <f t="shared" si="16"/>
        <v>30</v>
      </c>
      <c r="L34" s="34"/>
      <c r="M34" s="1" t="s">
        <v>947</v>
      </c>
    </row>
    <row r="35" spans="1:13" ht="17.100000000000001" customHeight="1">
      <c r="A35" s="356">
        <v>45440</v>
      </c>
      <c r="B35" s="357" t="s">
        <v>607</v>
      </c>
      <c r="C35" s="196"/>
      <c r="D35" s="197"/>
      <c r="E35" s="198"/>
      <c r="F35" s="199">
        <v>2</v>
      </c>
      <c r="G35" s="208">
        <f t="shared" si="9"/>
        <v>15</v>
      </c>
      <c r="H35" s="198">
        <f t="shared" si="10"/>
        <v>30</v>
      </c>
      <c r="I35" s="201">
        <f t="shared" si="14"/>
        <v>0</v>
      </c>
      <c r="J35" s="202">
        <v>0</v>
      </c>
      <c r="K35" s="203">
        <f t="shared" si="16"/>
        <v>0</v>
      </c>
      <c r="L35" s="204"/>
      <c r="M35" s="218" t="s">
        <v>957</v>
      </c>
    </row>
    <row r="36" spans="1:13" ht="17.100000000000001" customHeight="1">
      <c r="A36" s="17">
        <v>45464</v>
      </c>
      <c r="B36" s="58" t="s">
        <v>995</v>
      </c>
      <c r="C36" s="19">
        <v>80</v>
      </c>
      <c r="D36" s="20">
        <v>15</v>
      </c>
      <c r="E36" s="21">
        <f>C36*D36</f>
        <v>1200</v>
      </c>
      <c r="F36" s="22"/>
      <c r="G36" s="23">
        <f t="shared" si="9"/>
        <v>0</v>
      </c>
      <c r="H36" s="21">
        <f t="shared" si="10"/>
        <v>0</v>
      </c>
      <c r="I36" s="24">
        <f t="shared" si="14"/>
        <v>80</v>
      </c>
      <c r="J36" s="174">
        <f t="shared" si="15"/>
        <v>15</v>
      </c>
      <c r="K36" s="21">
        <f t="shared" si="16"/>
        <v>1200</v>
      </c>
      <c r="L36" s="26"/>
    </row>
    <row r="37" spans="1:13" ht="17.100000000000001" customHeight="1">
      <c r="A37" s="17">
        <v>45468</v>
      </c>
      <c r="B37" s="36" t="s">
        <v>607</v>
      </c>
      <c r="C37" s="28"/>
      <c r="D37" s="29"/>
      <c r="E37" s="21"/>
      <c r="F37" s="30">
        <v>1</v>
      </c>
      <c r="G37" s="31">
        <f t="shared" si="9"/>
        <v>15</v>
      </c>
      <c r="H37" s="21">
        <f t="shared" si="10"/>
        <v>15</v>
      </c>
      <c r="I37" s="32">
        <f t="shared" si="14"/>
        <v>79</v>
      </c>
      <c r="J37" s="40">
        <f t="shared" si="15"/>
        <v>15</v>
      </c>
      <c r="K37" s="33">
        <f t="shared" si="16"/>
        <v>1185</v>
      </c>
      <c r="L37" s="34"/>
      <c r="M37" s="1" t="s">
        <v>1007</v>
      </c>
    </row>
    <row r="38" spans="1:13" ht="17.100000000000001" customHeight="1">
      <c r="A38" s="194">
        <v>45470</v>
      </c>
      <c r="B38" s="207" t="s">
        <v>615</v>
      </c>
      <c r="C38" s="196"/>
      <c r="D38" s="197"/>
      <c r="E38" s="198"/>
      <c r="F38" s="199">
        <v>2</v>
      </c>
      <c r="G38" s="208">
        <f t="shared" si="9"/>
        <v>15</v>
      </c>
      <c r="H38" s="198">
        <f t="shared" si="10"/>
        <v>30</v>
      </c>
      <c r="I38" s="201">
        <f t="shared" si="14"/>
        <v>77</v>
      </c>
      <c r="J38" s="202">
        <f t="shared" si="15"/>
        <v>15</v>
      </c>
      <c r="K38" s="203">
        <f t="shared" si="16"/>
        <v>1155</v>
      </c>
      <c r="L38" s="204"/>
      <c r="M38" s="218" t="s">
        <v>1016</v>
      </c>
    </row>
    <row r="39" spans="1:13" ht="17.100000000000001" customHeight="1">
      <c r="A39" s="17">
        <v>45474</v>
      </c>
      <c r="B39" s="58" t="s">
        <v>618</v>
      </c>
      <c r="C39" s="19"/>
      <c r="D39" s="20"/>
      <c r="E39" s="21"/>
      <c r="F39" s="22">
        <v>1</v>
      </c>
      <c r="G39" s="23">
        <f>J38</f>
        <v>15</v>
      </c>
      <c r="H39" s="21">
        <f t="shared" si="10"/>
        <v>15</v>
      </c>
      <c r="I39" s="24">
        <f t="shared" si="14"/>
        <v>76</v>
      </c>
      <c r="J39" s="174">
        <f t="shared" si="15"/>
        <v>15</v>
      </c>
      <c r="K39" s="21">
        <f t="shared" si="16"/>
        <v>1140</v>
      </c>
      <c r="L39" s="26"/>
      <c r="M39" s="1" t="s">
        <v>1028</v>
      </c>
    </row>
    <row r="40" spans="1:13" ht="17.100000000000001" customHeight="1">
      <c r="A40" s="17">
        <v>45482</v>
      </c>
      <c r="B40" s="36" t="s">
        <v>607</v>
      </c>
      <c r="C40" s="28"/>
      <c r="D40" s="29"/>
      <c r="E40" s="21"/>
      <c r="F40" s="30">
        <v>1</v>
      </c>
      <c r="G40" s="31">
        <f t="shared" si="9"/>
        <v>15</v>
      </c>
      <c r="H40" s="21">
        <f t="shared" si="10"/>
        <v>15</v>
      </c>
      <c r="I40" s="32">
        <f t="shared" si="14"/>
        <v>75</v>
      </c>
      <c r="J40" s="40">
        <f t="shared" si="15"/>
        <v>15</v>
      </c>
      <c r="K40" s="33">
        <f t="shared" si="16"/>
        <v>1125</v>
      </c>
      <c r="L40" s="34"/>
      <c r="M40" s="1" t="s">
        <v>1046</v>
      </c>
    </row>
    <row r="41" spans="1:13" ht="17.100000000000001" customHeight="1">
      <c r="A41" s="17">
        <v>45482</v>
      </c>
      <c r="B41" s="36" t="s">
        <v>497</v>
      </c>
      <c r="C41" s="28"/>
      <c r="D41" s="29"/>
      <c r="E41" s="21"/>
      <c r="F41" s="30">
        <v>1</v>
      </c>
      <c r="G41" s="31">
        <f t="shared" si="9"/>
        <v>15</v>
      </c>
      <c r="H41" s="21">
        <f t="shared" si="10"/>
        <v>15</v>
      </c>
      <c r="I41" s="32">
        <f t="shared" si="14"/>
        <v>74</v>
      </c>
      <c r="J41" s="40">
        <f t="shared" si="15"/>
        <v>15</v>
      </c>
      <c r="K41" s="33">
        <f t="shared" si="16"/>
        <v>1110</v>
      </c>
      <c r="L41" s="34"/>
      <c r="M41" s="1" t="s">
        <v>1047</v>
      </c>
    </row>
    <row r="42" spans="1:13" ht="17.100000000000001" customHeight="1">
      <c r="A42" s="17">
        <v>45482</v>
      </c>
      <c r="B42" s="36" t="s">
        <v>580</v>
      </c>
      <c r="C42" s="28"/>
      <c r="D42" s="29"/>
      <c r="E42" s="21"/>
      <c r="F42" s="30">
        <v>2</v>
      </c>
      <c r="G42" s="31">
        <f t="shared" si="9"/>
        <v>15</v>
      </c>
      <c r="H42" s="21">
        <f t="shared" si="10"/>
        <v>30</v>
      </c>
      <c r="I42" s="32">
        <f t="shared" si="14"/>
        <v>72</v>
      </c>
      <c r="J42" s="40">
        <f t="shared" si="15"/>
        <v>15</v>
      </c>
      <c r="K42" s="33">
        <f t="shared" si="16"/>
        <v>1080</v>
      </c>
      <c r="L42" s="34"/>
      <c r="M42" s="1" t="s">
        <v>1051</v>
      </c>
    </row>
    <row r="43" spans="1:13" ht="17.100000000000001" customHeight="1">
      <c r="A43" s="17">
        <v>45482</v>
      </c>
      <c r="B43" s="36" t="s">
        <v>577</v>
      </c>
      <c r="C43" s="28"/>
      <c r="D43" s="29"/>
      <c r="E43" s="21"/>
      <c r="F43" s="30">
        <v>7</v>
      </c>
      <c r="G43" s="31">
        <f t="shared" si="9"/>
        <v>15</v>
      </c>
      <c r="H43" s="21">
        <f t="shared" si="10"/>
        <v>105</v>
      </c>
      <c r="I43" s="32">
        <f t="shared" si="14"/>
        <v>65</v>
      </c>
      <c r="J43" s="40">
        <f t="shared" si="15"/>
        <v>15</v>
      </c>
      <c r="K43" s="33">
        <f t="shared" si="16"/>
        <v>975</v>
      </c>
      <c r="L43" s="34"/>
      <c r="M43" s="1" t="s">
        <v>1052</v>
      </c>
    </row>
    <row r="44" spans="1:13" ht="17.100000000000001" customHeight="1">
      <c r="A44" s="17">
        <v>45490</v>
      </c>
      <c r="B44" s="36" t="s">
        <v>607</v>
      </c>
      <c r="C44" s="28"/>
      <c r="D44" s="29"/>
      <c r="E44" s="21"/>
      <c r="F44" s="30">
        <v>2</v>
      </c>
      <c r="G44" s="31">
        <f t="shared" si="9"/>
        <v>15</v>
      </c>
      <c r="H44" s="21">
        <f t="shared" si="10"/>
        <v>30</v>
      </c>
      <c r="I44" s="32">
        <f t="shared" si="14"/>
        <v>63</v>
      </c>
      <c r="J44" s="40">
        <f t="shared" si="15"/>
        <v>15</v>
      </c>
      <c r="K44" s="33">
        <f t="shared" si="16"/>
        <v>945</v>
      </c>
      <c r="L44" s="34"/>
      <c r="M44" s="1" t="s">
        <v>1077</v>
      </c>
    </row>
    <row r="45" spans="1:13" ht="17.100000000000001" customHeight="1">
      <c r="A45" s="17">
        <v>45517</v>
      </c>
      <c r="B45" s="36" t="s">
        <v>583</v>
      </c>
      <c r="C45" s="28"/>
      <c r="D45" s="29"/>
      <c r="E45" s="21"/>
      <c r="F45" s="30">
        <v>2</v>
      </c>
      <c r="G45" s="31">
        <f t="shared" si="9"/>
        <v>15</v>
      </c>
      <c r="H45" s="21">
        <f t="shared" si="10"/>
        <v>30</v>
      </c>
      <c r="I45" s="32">
        <f t="shared" ref="I45:I50" si="17">+I44+C45-F45</f>
        <v>61</v>
      </c>
      <c r="J45" s="40">
        <f t="shared" ref="J45:J50" si="18">ROUND(((K44+E45)-H45)/I45,2)</f>
        <v>15</v>
      </c>
      <c r="K45" s="33">
        <f t="shared" ref="K45:K50" si="19">ROUND(I45*J45,2)</f>
        <v>915</v>
      </c>
      <c r="L45" s="34"/>
      <c r="M45" s="1" t="s">
        <v>1166</v>
      </c>
    </row>
    <row r="46" spans="1:13" ht="17.100000000000001" customHeight="1">
      <c r="A46" s="17">
        <v>45517</v>
      </c>
      <c r="B46" s="36" t="s">
        <v>572</v>
      </c>
      <c r="C46" s="28"/>
      <c r="D46" s="29"/>
      <c r="E46" s="21"/>
      <c r="F46" s="30">
        <v>1</v>
      </c>
      <c r="G46" s="31">
        <f t="shared" si="9"/>
        <v>15</v>
      </c>
      <c r="H46" s="21">
        <f t="shared" si="10"/>
        <v>15</v>
      </c>
      <c r="I46" s="32">
        <f t="shared" si="17"/>
        <v>60</v>
      </c>
      <c r="J46" s="40">
        <f t="shared" si="18"/>
        <v>15</v>
      </c>
      <c r="K46" s="33">
        <f t="shared" si="19"/>
        <v>900</v>
      </c>
      <c r="L46" s="34"/>
      <c r="M46" s="1" t="s">
        <v>1169</v>
      </c>
    </row>
    <row r="47" spans="1:13" ht="17.100000000000001" customHeight="1">
      <c r="A47" s="17">
        <v>45518</v>
      </c>
      <c r="B47" s="36" t="s">
        <v>607</v>
      </c>
      <c r="C47" s="28"/>
      <c r="D47" s="29"/>
      <c r="E47" s="21"/>
      <c r="F47" s="30">
        <v>2</v>
      </c>
      <c r="G47" s="31">
        <f t="shared" si="9"/>
        <v>15</v>
      </c>
      <c r="H47" s="21">
        <f t="shared" si="10"/>
        <v>30</v>
      </c>
      <c r="I47" s="32">
        <f t="shared" si="17"/>
        <v>58</v>
      </c>
      <c r="J47" s="40">
        <f t="shared" si="18"/>
        <v>15</v>
      </c>
      <c r="K47" s="33">
        <f t="shared" si="19"/>
        <v>870</v>
      </c>
      <c r="L47" s="34"/>
      <c r="M47" s="1" t="s">
        <v>1176</v>
      </c>
    </row>
    <row r="48" spans="1:13" ht="17.100000000000001" customHeight="1">
      <c r="A48" s="17">
        <v>45520</v>
      </c>
      <c r="B48" s="36" t="s">
        <v>572</v>
      </c>
      <c r="C48" s="28"/>
      <c r="D48" s="29"/>
      <c r="E48" s="21"/>
      <c r="F48" s="30">
        <v>2</v>
      </c>
      <c r="G48" s="31">
        <f t="shared" si="9"/>
        <v>15</v>
      </c>
      <c r="H48" s="21">
        <f t="shared" si="10"/>
        <v>30</v>
      </c>
      <c r="I48" s="32">
        <f t="shared" si="17"/>
        <v>56</v>
      </c>
      <c r="J48" s="40">
        <f t="shared" si="18"/>
        <v>15</v>
      </c>
      <c r="K48" s="33">
        <f t="shared" si="19"/>
        <v>840</v>
      </c>
      <c r="L48" s="34"/>
      <c r="M48" s="1" t="s">
        <v>1187</v>
      </c>
    </row>
    <row r="49" spans="1:13" ht="17.100000000000001" customHeight="1">
      <c r="A49" s="17">
        <v>45539</v>
      </c>
      <c r="B49" s="36" t="s">
        <v>577</v>
      </c>
      <c r="C49" s="28"/>
      <c r="D49" s="29"/>
      <c r="E49" s="21"/>
      <c r="F49" s="30">
        <v>1</v>
      </c>
      <c r="G49" s="31">
        <f t="shared" ref="G49" si="20">J48</f>
        <v>15</v>
      </c>
      <c r="H49" s="21">
        <f t="shared" ref="H49" si="21">ROUND(F49*G49,2)</f>
        <v>15</v>
      </c>
      <c r="I49" s="32">
        <f t="shared" si="17"/>
        <v>55</v>
      </c>
      <c r="J49" s="40">
        <f t="shared" si="18"/>
        <v>15</v>
      </c>
      <c r="K49" s="33">
        <f t="shared" si="19"/>
        <v>825</v>
      </c>
      <c r="L49" s="34"/>
      <c r="M49" s="1" t="s">
        <v>1233</v>
      </c>
    </row>
    <row r="50" spans="1:13" ht="17.100000000000001" customHeight="1">
      <c r="A50" s="17">
        <v>45544</v>
      </c>
      <c r="B50" s="36" t="s">
        <v>566</v>
      </c>
      <c r="C50" s="28"/>
      <c r="D50" s="29"/>
      <c r="E50" s="21"/>
      <c r="F50" s="30">
        <v>2</v>
      </c>
      <c r="G50" s="31">
        <f t="shared" ref="G50" si="22">J49</f>
        <v>15</v>
      </c>
      <c r="H50" s="21">
        <f t="shared" ref="H50" si="23">ROUND(F50*G50,2)</f>
        <v>30</v>
      </c>
      <c r="I50" s="32">
        <f t="shared" si="17"/>
        <v>53</v>
      </c>
      <c r="J50" s="40">
        <f t="shared" si="18"/>
        <v>15</v>
      </c>
      <c r="K50" s="33">
        <f t="shared" si="19"/>
        <v>795</v>
      </c>
      <c r="L50" s="34"/>
      <c r="M50" s="1" t="s">
        <v>1244</v>
      </c>
    </row>
    <row r="51" spans="1:13" ht="17.100000000000001" customHeight="1">
      <c r="A51" s="17">
        <v>45547</v>
      </c>
      <c r="B51" s="36" t="s">
        <v>577</v>
      </c>
      <c r="C51" s="28"/>
      <c r="D51" s="29"/>
      <c r="E51" s="21"/>
      <c r="F51" s="30">
        <v>1</v>
      </c>
      <c r="G51" s="31">
        <f t="shared" ref="G51" si="24">J50</f>
        <v>15</v>
      </c>
      <c r="H51" s="21">
        <f t="shared" ref="H51" si="25">ROUND(F51*G51,2)</f>
        <v>15</v>
      </c>
      <c r="I51" s="32">
        <f t="shared" ref="I51" si="26">+I50+C51-F51</f>
        <v>52</v>
      </c>
      <c r="J51" s="40">
        <f t="shared" ref="J51" si="27">ROUND(((K50+E51)-H51)/I51,2)</f>
        <v>15</v>
      </c>
      <c r="K51" s="33">
        <f t="shared" ref="K51" si="28">ROUND(I51*J51,2)</f>
        <v>780</v>
      </c>
      <c r="L51" s="34"/>
      <c r="M51" s="1" t="s">
        <v>1264</v>
      </c>
    </row>
    <row r="52" spans="1:13" ht="17.100000000000001" customHeight="1">
      <c r="A52" s="17">
        <v>45551</v>
      </c>
      <c r="B52" s="36" t="s">
        <v>588</v>
      </c>
      <c r="C52" s="28"/>
      <c r="D52" s="29"/>
      <c r="E52" s="21"/>
      <c r="F52" s="30">
        <v>2</v>
      </c>
      <c r="G52" s="31">
        <f t="shared" ref="G52" si="29">J51</f>
        <v>15</v>
      </c>
      <c r="H52" s="21">
        <f t="shared" ref="H52" si="30">ROUND(F52*G52,2)</f>
        <v>30</v>
      </c>
      <c r="I52" s="32">
        <f t="shared" ref="I52" si="31">+I51+C52-F52</f>
        <v>50</v>
      </c>
      <c r="J52" s="40">
        <f t="shared" ref="J52" si="32">ROUND(((K51+E52)-H52)/I52,2)</f>
        <v>15</v>
      </c>
      <c r="K52" s="33">
        <f t="shared" ref="K52" si="33">ROUND(I52*J52,2)</f>
        <v>750</v>
      </c>
      <c r="L52" s="34"/>
      <c r="M52" s="1" t="s">
        <v>1277</v>
      </c>
    </row>
    <row r="53" spans="1:13" ht="17.100000000000001" customHeight="1">
      <c r="A53" s="17">
        <v>45552</v>
      </c>
      <c r="B53" s="36" t="s">
        <v>588</v>
      </c>
      <c r="C53" s="28"/>
      <c r="D53" s="29"/>
      <c r="E53" s="21"/>
      <c r="F53" s="30">
        <v>3</v>
      </c>
      <c r="G53" s="31">
        <f t="shared" ref="G53" si="34">J52</f>
        <v>15</v>
      </c>
      <c r="H53" s="21">
        <f t="shared" ref="H53" si="35">ROUND(F53*G53,2)</f>
        <v>45</v>
      </c>
      <c r="I53" s="32">
        <f t="shared" ref="I53" si="36">+I52+C53-F53</f>
        <v>47</v>
      </c>
      <c r="J53" s="40">
        <f t="shared" ref="J53" si="37">ROUND(((K52+E53)-H53)/I53,2)</f>
        <v>15</v>
      </c>
      <c r="K53" s="33">
        <f t="shared" ref="K53" si="38">ROUND(I53*J53,2)</f>
        <v>705</v>
      </c>
      <c r="L53" s="34"/>
      <c r="M53" s="1" t="s">
        <v>1280</v>
      </c>
    </row>
    <row r="54" spans="1:13" ht="17.100000000000001" customHeight="1">
      <c r="A54" s="17">
        <v>45569</v>
      </c>
      <c r="B54" s="36" t="s">
        <v>618</v>
      </c>
      <c r="C54" s="28"/>
      <c r="D54" s="29"/>
      <c r="E54" s="21"/>
      <c r="F54" s="30">
        <v>1</v>
      </c>
      <c r="G54" s="31">
        <f t="shared" ref="G54" si="39">J53</f>
        <v>15</v>
      </c>
      <c r="H54" s="21">
        <f t="shared" ref="H54" si="40">ROUND(F54*G54,2)</f>
        <v>15</v>
      </c>
      <c r="I54" s="32">
        <f t="shared" ref="I54" si="41">+I53+C54-F54</f>
        <v>46</v>
      </c>
      <c r="J54" s="40">
        <f t="shared" ref="J54" si="42">ROUND(((K53+E54)-H54)/I54,2)</f>
        <v>15</v>
      </c>
      <c r="K54" s="33">
        <f t="shared" ref="K54" si="43">ROUND(I54*J54,2)</f>
        <v>690</v>
      </c>
      <c r="L54" s="34"/>
      <c r="M54" s="1" t="s">
        <v>1338</v>
      </c>
    </row>
    <row r="55" spans="1:13" ht="17.100000000000001" customHeight="1">
      <c r="A55" s="17">
        <v>45575</v>
      </c>
      <c r="B55" s="36" t="s">
        <v>572</v>
      </c>
      <c r="C55" s="28"/>
      <c r="D55" s="29"/>
      <c r="E55" s="21"/>
      <c r="F55" s="30">
        <v>2</v>
      </c>
      <c r="G55" s="31">
        <f t="shared" ref="G55" si="44">J54</f>
        <v>15</v>
      </c>
      <c r="H55" s="21">
        <f t="shared" ref="H55" si="45">ROUND(F55*G55,2)</f>
        <v>30</v>
      </c>
      <c r="I55" s="32">
        <f t="shared" ref="I55" si="46">+I54+C55-F55</f>
        <v>44</v>
      </c>
      <c r="J55" s="40">
        <f t="shared" ref="J55" si="47">ROUND(((K54+E55)-H55)/I55,2)</f>
        <v>15</v>
      </c>
      <c r="K55" s="33">
        <f t="shared" ref="K55" si="48">ROUND(I55*J55,2)</f>
        <v>660</v>
      </c>
      <c r="L55" s="34"/>
      <c r="M55" s="1" t="s">
        <v>1367</v>
      </c>
    </row>
    <row r="56" spans="1:13" ht="17.100000000000001" customHeight="1">
      <c r="A56" s="17">
        <v>45581</v>
      </c>
      <c r="B56" s="36" t="s">
        <v>577</v>
      </c>
      <c r="C56" s="28"/>
      <c r="D56" s="29"/>
      <c r="E56" s="21"/>
      <c r="F56" s="30">
        <v>1</v>
      </c>
      <c r="G56" s="31">
        <f t="shared" ref="G56" si="49">J55</f>
        <v>15</v>
      </c>
      <c r="H56" s="21">
        <f t="shared" ref="H56" si="50">ROUND(F56*G56,2)</f>
        <v>15</v>
      </c>
      <c r="I56" s="32">
        <f t="shared" ref="I56" si="51">+I55+C56-F56</f>
        <v>43</v>
      </c>
      <c r="J56" s="40">
        <f t="shared" ref="J56" si="52">ROUND(((K55+E56)-H56)/I56,2)</f>
        <v>15</v>
      </c>
      <c r="K56" s="33">
        <f t="shared" ref="K56" si="53">ROUND(I56*J56,2)</f>
        <v>645</v>
      </c>
      <c r="L56" s="34"/>
      <c r="M56" s="1" t="s">
        <v>1391</v>
      </c>
    </row>
    <row r="57" spans="1:13" ht="17.100000000000001" customHeight="1">
      <c r="A57" s="17">
        <v>45581</v>
      </c>
      <c r="B57" s="36" t="s">
        <v>577</v>
      </c>
      <c r="C57" s="28"/>
      <c r="D57" s="29"/>
      <c r="E57" s="21"/>
      <c r="F57" s="30">
        <v>2</v>
      </c>
      <c r="G57" s="31">
        <f t="shared" ref="G57" si="54">J56</f>
        <v>15</v>
      </c>
      <c r="H57" s="21">
        <f t="shared" ref="H57" si="55">ROUND(F57*G57,2)</f>
        <v>30</v>
      </c>
      <c r="I57" s="32">
        <f t="shared" ref="I57" si="56">+I56+C57-F57</f>
        <v>41</v>
      </c>
      <c r="J57" s="40">
        <f t="shared" ref="J57" si="57">ROUND(((K56+E57)-H57)/I57,2)</f>
        <v>15</v>
      </c>
      <c r="K57" s="33">
        <f t="shared" ref="K57" si="58">ROUND(I57*J57,2)</f>
        <v>615</v>
      </c>
      <c r="L57" s="34"/>
      <c r="M57" s="1" t="s">
        <v>1394</v>
      </c>
    </row>
    <row r="58" spans="1:13" ht="17.100000000000001" customHeight="1">
      <c r="A58" s="17">
        <v>45600</v>
      </c>
      <c r="B58" s="36" t="s">
        <v>605</v>
      </c>
      <c r="C58" s="28"/>
      <c r="D58" s="29"/>
      <c r="E58" s="21"/>
      <c r="F58" s="30">
        <v>1</v>
      </c>
      <c r="G58" s="31">
        <f t="shared" ref="G58" si="59">J57</f>
        <v>15</v>
      </c>
      <c r="H58" s="21">
        <f t="shared" ref="H58" si="60">ROUND(F58*G58,2)</f>
        <v>15</v>
      </c>
      <c r="I58" s="32">
        <f t="shared" ref="I58" si="61">+I57+C58-F58</f>
        <v>40</v>
      </c>
      <c r="J58" s="40">
        <f t="shared" ref="J58" si="62">ROUND(((K57+E58)-H58)/I58,2)</f>
        <v>15</v>
      </c>
      <c r="K58" s="33">
        <f t="shared" ref="K58" si="63">ROUND(I58*J58,2)</f>
        <v>600</v>
      </c>
      <c r="L58" s="34"/>
      <c r="M58" s="1" t="s">
        <v>1407</v>
      </c>
    </row>
    <row r="59" spans="1:13" ht="17.100000000000001" customHeight="1">
      <c r="A59" s="17">
        <v>45602</v>
      </c>
      <c r="B59" s="36" t="s">
        <v>570</v>
      </c>
      <c r="C59" s="28"/>
      <c r="D59" s="29"/>
      <c r="E59" s="21"/>
      <c r="F59" s="30">
        <v>2</v>
      </c>
      <c r="G59" s="31">
        <f t="shared" ref="G59" si="64">J58</f>
        <v>15</v>
      </c>
      <c r="H59" s="21">
        <f t="shared" ref="H59" si="65">ROUND(F59*G59,2)</f>
        <v>30</v>
      </c>
      <c r="I59" s="32">
        <f t="shared" ref="I59" si="66">+I58+C59-F59</f>
        <v>38</v>
      </c>
      <c r="J59" s="40">
        <f t="shared" ref="J59" si="67">ROUND(((K58+E59)-H59)/I59,2)</f>
        <v>15</v>
      </c>
      <c r="K59" s="33">
        <f t="shared" ref="K59" si="68">ROUND(I59*J59,2)</f>
        <v>570</v>
      </c>
      <c r="L59" s="34"/>
      <c r="M59" s="1" t="s">
        <v>1426</v>
      </c>
    </row>
    <row r="60" spans="1:13" ht="17.100000000000001" customHeight="1">
      <c r="A60" s="17">
        <v>45602</v>
      </c>
      <c r="B60" s="36" t="s">
        <v>572</v>
      </c>
      <c r="C60" s="28"/>
      <c r="D60" s="29"/>
      <c r="E60" s="21"/>
      <c r="F60" s="30">
        <v>1</v>
      </c>
      <c r="G60" s="31">
        <f t="shared" ref="G60" si="69">J59</f>
        <v>15</v>
      </c>
      <c r="H60" s="21">
        <f t="shared" ref="H60" si="70">ROUND(F60*G60,2)</f>
        <v>15</v>
      </c>
      <c r="I60" s="32">
        <f t="shared" ref="I60" si="71">+I59+C60-F60</f>
        <v>37</v>
      </c>
      <c r="J60" s="40">
        <f t="shared" ref="J60" si="72">ROUND(((K59+E60)-H60)/I60,2)</f>
        <v>15</v>
      </c>
      <c r="K60" s="33">
        <f t="shared" ref="K60" si="73">ROUND(I60*J60,2)</f>
        <v>555</v>
      </c>
      <c r="L60" s="34"/>
      <c r="M60" s="1" t="s">
        <v>1429</v>
      </c>
    </row>
    <row r="61" spans="1:13" ht="17.100000000000001" customHeight="1">
      <c r="A61" s="17">
        <v>45638</v>
      </c>
      <c r="B61" s="36" t="s">
        <v>572</v>
      </c>
      <c r="C61" s="28"/>
      <c r="D61" s="29"/>
      <c r="E61" s="21"/>
      <c r="F61" s="30">
        <v>2</v>
      </c>
      <c r="G61" s="31">
        <f t="shared" ref="G61" si="74">J60</f>
        <v>15</v>
      </c>
      <c r="H61" s="21">
        <f t="shared" ref="H61" si="75">ROUND(F61*G61,2)</f>
        <v>30</v>
      </c>
      <c r="I61" s="32">
        <f t="shared" ref="I61" si="76">+I60+C61-F61</f>
        <v>35</v>
      </c>
      <c r="J61" s="40">
        <f t="shared" ref="J61" si="77">ROUND(((K60+E61)-H61)/I61,2)</f>
        <v>15</v>
      </c>
      <c r="K61" s="33">
        <f t="shared" ref="K61" si="78">ROUND(I61*J61,2)</f>
        <v>525</v>
      </c>
      <c r="L61" s="34"/>
      <c r="M61" s="1" t="s">
        <v>1512</v>
      </c>
    </row>
    <row r="62" spans="1:13" ht="17.100000000000001" customHeight="1">
      <c r="A62" s="17">
        <v>45643</v>
      </c>
      <c r="B62" s="36" t="s">
        <v>1525</v>
      </c>
      <c r="C62" s="28">
        <v>80</v>
      </c>
      <c r="D62" s="29">
        <v>15</v>
      </c>
      <c r="E62" s="21">
        <f>C62*D62</f>
        <v>1200</v>
      </c>
      <c r="F62" s="30"/>
      <c r="G62" s="31"/>
      <c r="H62" s="21"/>
      <c r="I62" s="32">
        <f t="shared" si="14"/>
        <v>115</v>
      </c>
      <c r="J62" s="40">
        <f t="shared" ref="J62:J112" si="79">ROUND(((K61+E62)-H62)/I62,2)</f>
        <v>15</v>
      </c>
      <c r="K62" s="33">
        <f t="shared" ref="K62:K112" si="80">ROUND(I62*J62,2)</f>
        <v>1725</v>
      </c>
      <c r="L62" s="34"/>
    </row>
    <row r="63" spans="1:13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4"/>
        <v>115</v>
      </c>
      <c r="J63" s="40">
        <f t="shared" si="79"/>
        <v>15</v>
      </c>
      <c r="K63" s="33">
        <f t="shared" si="80"/>
        <v>1725</v>
      </c>
      <c r="L63" s="34"/>
    </row>
    <row r="64" spans="1:13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4"/>
        <v>115</v>
      </c>
      <c r="J64" s="40">
        <f t="shared" si="79"/>
        <v>15</v>
      </c>
      <c r="K64" s="33">
        <f t="shared" si="80"/>
        <v>1725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4"/>
        <v>115</v>
      </c>
      <c r="J65" s="40">
        <f t="shared" si="79"/>
        <v>15</v>
      </c>
      <c r="K65" s="33">
        <f t="shared" si="80"/>
        <v>1725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4"/>
        <v>115</v>
      </c>
      <c r="J66" s="40">
        <f t="shared" si="79"/>
        <v>15</v>
      </c>
      <c r="K66" s="33">
        <f t="shared" si="80"/>
        <v>1725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4"/>
        <v>115</v>
      </c>
      <c r="J67" s="40">
        <f t="shared" si="79"/>
        <v>15</v>
      </c>
      <c r="K67" s="33">
        <f t="shared" si="80"/>
        <v>1725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4"/>
        <v>115</v>
      </c>
      <c r="J68" s="40">
        <f t="shared" si="79"/>
        <v>15</v>
      </c>
      <c r="K68" s="33">
        <f t="shared" si="80"/>
        <v>1725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4"/>
        <v>115</v>
      </c>
      <c r="J69" s="40">
        <f t="shared" si="79"/>
        <v>15</v>
      </c>
      <c r="K69" s="33">
        <f t="shared" si="80"/>
        <v>1725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4"/>
        <v>115</v>
      </c>
      <c r="J70" s="40">
        <f t="shared" si="79"/>
        <v>15</v>
      </c>
      <c r="K70" s="33">
        <f t="shared" si="80"/>
        <v>1725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4"/>
        <v>115</v>
      </c>
      <c r="J71" s="40">
        <f t="shared" si="79"/>
        <v>15</v>
      </c>
      <c r="K71" s="33">
        <f t="shared" si="80"/>
        <v>1725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4"/>
        <v>115</v>
      </c>
      <c r="J72" s="40">
        <f t="shared" si="79"/>
        <v>15</v>
      </c>
      <c r="K72" s="33">
        <f t="shared" si="80"/>
        <v>1725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4"/>
        <v>115</v>
      </c>
      <c r="J73" s="40">
        <f t="shared" si="79"/>
        <v>15</v>
      </c>
      <c r="K73" s="33">
        <f t="shared" si="80"/>
        <v>1725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4"/>
        <v>115</v>
      </c>
      <c r="J74" s="40">
        <f t="shared" si="79"/>
        <v>15</v>
      </c>
      <c r="K74" s="33">
        <f t="shared" si="80"/>
        <v>1725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4"/>
        <v>115</v>
      </c>
      <c r="J75" s="40">
        <f t="shared" si="79"/>
        <v>15</v>
      </c>
      <c r="K75" s="33">
        <f t="shared" si="80"/>
        <v>1725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4"/>
        <v>115</v>
      </c>
      <c r="J76" s="40">
        <f t="shared" si="79"/>
        <v>15</v>
      </c>
      <c r="K76" s="33">
        <f t="shared" si="80"/>
        <v>1725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4"/>
        <v>115</v>
      </c>
      <c r="J77" s="40">
        <f t="shared" si="79"/>
        <v>15</v>
      </c>
      <c r="K77" s="33">
        <f t="shared" si="80"/>
        <v>1725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4"/>
        <v>115</v>
      </c>
      <c r="J78" s="40">
        <f t="shared" si="79"/>
        <v>15</v>
      </c>
      <c r="K78" s="33">
        <f t="shared" si="80"/>
        <v>1725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4"/>
        <v>115</v>
      </c>
      <c r="J79" s="40">
        <f t="shared" si="79"/>
        <v>15</v>
      </c>
      <c r="K79" s="33">
        <f t="shared" si="80"/>
        <v>1725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4"/>
        <v>115</v>
      </c>
      <c r="J80" s="40">
        <f t="shared" si="79"/>
        <v>15</v>
      </c>
      <c r="K80" s="33">
        <f t="shared" si="80"/>
        <v>1725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4"/>
        <v>115</v>
      </c>
      <c r="J81" s="40">
        <f t="shared" si="79"/>
        <v>15</v>
      </c>
      <c r="K81" s="33">
        <f t="shared" si="80"/>
        <v>1725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4"/>
        <v>115</v>
      </c>
      <c r="J82" s="40">
        <f t="shared" si="79"/>
        <v>15</v>
      </c>
      <c r="K82" s="33">
        <f t="shared" si="80"/>
        <v>1725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4"/>
        <v>115</v>
      </c>
      <c r="J83" s="40">
        <f t="shared" si="79"/>
        <v>15</v>
      </c>
      <c r="K83" s="33">
        <f t="shared" si="80"/>
        <v>1725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4"/>
        <v>115</v>
      </c>
      <c r="J84" s="40">
        <f t="shared" si="79"/>
        <v>15</v>
      </c>
      <c r="K84" s="33">
        <f t="shared" si="80"/>
        <v>1725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4"/>
        <v>115</v>
      </c>
      <c r="J85" s="40">
        <f t="shared" si="79"/>
        <v>15</v>
      </c>
      <c r="K85" s="33">
        <f t="shared" si="80"/>
        <v>1725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4"/>
        <v>115</v>
      </c>
      <c r="J86" s="40">
        <f t="shared" si="79"/>
        <v>15</v>
      </c>
      <c r="K86" s="33">
        <f t="shared" si="80"/>
        <v>1725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4"/>
        <v>115</v>
      </c>
      <c r="J87" s="40">
        <f t="shared" si="79"/>
        <v>15</v>
      </c>
      <c r="K87" s="33">
        <f t="shared" si="80"/>
        <v>1725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4"/>
        <v>115</v>
      </c>
      <c r="J88" s="40">
        <f t="shared" si="79"/>
        <v>15</v>
      </c>
      <c r="K88" s="33">
        <f t="shared" si="80"/>
        <v>1725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4"/>
        <v>115</v>
      </c>
      <c r="J89" s="40">
        <f t="shared" si="79"/>
        <v>15</v>
      </c>
      <c r="K89" s="33">
        <f t="shared" si="80"/>
        <v>1725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4"/>
        <v>115</v>
      </c>
      <c r="J90" s="40">
        <f t="shared" si="79"/>
        <v>15</v>
      </c>
      <c r="K90" s="33">
        <f t="shared" si="80"/>
        <v>1725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4"/>
        <v>115</v>
      </c>
      <c r="J91" s="40">
        <f t="shared" si="79"/>
        <v>15</v>
      </c>
      <c r="K91" s="33">
        <f t="shared" si="80"/>
        <v>1725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4"/>
        <v>115</v>
      </c>
      <c r="J92" s="40">
        <f t="shared" si="79"/>
        <v>15</v>
      </c>
      <c r="K92" s="33">
        <f t="shared" si="80"/>
        <v>1725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4"/>
        <v>115</v>
      </c>
      <c r="J93" s="40">
        <f t="shared" si="79"/>
        <v>15</v>
      </c>
      <c r="K93" s="33">
        <f t="shared" si="80"/>
        <v>1725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4"/>
        <v>115</v>
      </c>
      <c r="J94" s="40">
        <f t="shared" si="79"/>
        <v>15</v>
      </c>
      <c r="K94" s="33">
        <f t="shared" si="80"/>
        <v>1725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4"/>
        <v>115</v>
      </c>
      <c r="J95" s="40">
        <f t="shared" si="79"/>
        <v>15</v>
      </c>
      <c r="K95" s="33">
        <f t="shared" si="80"/>
        <v>1725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4"/>
        <v>115</v>
      </c>
      <c r="J96" s="40">
        <f t="shared" si="79"/>
        <v>15</v>
      </c>
      <c r="K96" s="33">
        <f t="shared" si="80"/>
        <v>1725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ref="I97:I120" si="81">+I96+C97-F97</f>
        <v>115</v>
      </c>
      <c r="J97" s="40">
        <f t="shared" si="79"/>
        <v>15</v>
      </c>
      <c r="K97" s="33">
        <f t="shared" si="80"/>
        <v>1725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81"/>
        <v>115</v>
      </c>
      <c r="J98" s="40">
        <f t="shared" si="79"/>
        <v>15</v>
      </c>
      <c r="K98" s="33">
        <f t="shared" si="80"/>
        <v>1725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81"/>
        <v>115</v>
      </c>
      <c r="J99" s="40">
        <f t="shared" si="79"/>
        <v>15</v>
      </c>
      <c r="K99" s="33">
        <f t="shared" si="80"/>
        <v>1725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81"/>
        <v>115</v>
      </c>
      <c r="J100" s="40">
        <f t="shared" si="79"/>
        <v>15</v>
      </c>
      <c r="K100" s="33">
        <f t="shared" si="80"/>
        <v>1725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81"/>
        <v>115</v>
      </c>
      <c r="J101" s="40">
        <f t="shared" si="79"/>
        <v>15</v>
      </c>
      <c r="K101" s="33">
        <f t="shared" si="80"/>
        <v>1725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81"/>
        <v>115</v>
      </c>
      <c r="J102" s="40">
        <f t="shared" si="79"/>
        <v>15</v>
      </c>
      <c r="K102" s="33">
        <f t="shared" si="80"/>
        <v>1725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81"/>
        <v>115</v>
      </c>
      <c r="J103" s="40">
        <f t="shared" si="79"/>
        <v>15</v>
      </c>
      <c r="K103" s="33">
        <f t="shared" si="80"/>
        <v>1725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81"/>
        <v>115</v>
      </c>
      <c r="J104" s="40">
        <f t="shared" si="79"/>
        <v>15</v>
      </c>
      <c r="K104" s="33">
        <f t="shared" si="80"/>
        <v>1725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81"/>
        <v>115</v>
      </c>
      <c r="J105" s="40">
        <f t="shared" si="79"/>
        <v>15</v>
      </c>
      <c r="K105" s="33">
        <f t="shared" si="80"/>
        <v>1725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81"/>
        <v>115</v>
      </c>
      <c r="J106" s="40">
        <f t="shared" si="79"/>
        <v>15</v>
      </c>
      <c r="K106" s="33">
        <f t="shared" si="80"/>
        <v>1725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81"/>
        <v>115</v>
      </c>
      <c r="J107" s="40">
        <f t="shared" si="79"/>
        <v>15</v>
      </c>
      <c r="K107" s="33">
        <f t="shared" si="80"/>
        <v>1725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81"/>
        <v>115</v>
      </c>
      <c r="J108" s="40">
        <f t="shared" si="79"/>
        <v>15</v>
      </c>
      <c r="K108" s="33">
        <f t="shared" si="80"/>
        <v>1725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81"/>
        <v>115</v>
      </c>
      <c r="J109" s="40">
        <f t="shared" si="79"/>
        <v>15</v>
      </c>
      <c r="K109" s="33">
        <f t="shared" si="80"/>
        <v>1725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81"/>
        <v>115</v>
      </c>
      <c r="J110" s="40">
        <f t="shared" si="79"/>
        <v>15</v>
      </c>
      <c r="K110" s="33">
        <f t="shared" si="80"/>
        <v>1725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81"/>
        <v>115</v>
      </c>
      <c r="J111" s="40">
        <f t="shared" si="79"/>
        <v>15</v>
      </c>
      <c r="K111" s="33">
        <f t="shared" si="80"/>
        <v>1725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81"/>
        <v>115</v>
      </c>
      <c r="J112" s="40">
        <f t="shared" si="79"/>
        <v>15</v>
      </c>
      <c r="K112" s="33">
        <f t="shared" si="80"/>
        <v>1725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81"/>
        <v>115</v>
      </c>
      <c r="J113" s="40">
        <f t="shared" ref="J113:J120" si="82">ROUND(((K112+E113)-H113)/I113,2)</f>
        <v>15</v>
      </c>
      <c r="K113" s="33">
        <f t="shared" ref="K113:K120" si="83">ROUND(I113*J113,2)</f>
        <v>1725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81"/>
        <v>115</v>
      </c>
      <c r="J114" s="40">
        <f t="shared" si="82"/>
        <v>15</v>
      </c>
      <c r="K114" s="33">
        <f t="shared" si="83"/>
        <v>1725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81"/>
        <v>115</v>
      </c>
      <c r="J115" s="40">
        <f t="shared" si="82"/>
        <v>15</v>
      </c>
      <c r="K115" s="33">
        <f t="shared" si="83"/>
        <v>1725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81"/>
        <v>115</v>
      </c>
      <c r="J116" s="40">
        <f t="shared" si="82"/>
        <v>15</v>
      </c>
      <c r="K116" s="33">
        <f t="shared" si="83"/>
        <v>1725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81"/>
        <v>115</v>
      </c>
      <c r="J117" s="40">
        <f t="shared" si="82"/>
        <v>15</v>
      </c>
      <c r="K117" s="33">
        <f t="shared" si="83"/>
        <v>1725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81"/>
        <v>115</v>
      </c>
      <c r="J118" s="40">
        <f t="shared" si="82"/>
        <v>15</v>
      </c>
      <c r="K118" s="33">
        <f t="shared" si="83"/>
        <v>1725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81"/>
        <v>115</v>
      </c>
      <c r="J119" s="40">
        <f t="shared" si="82"/>
        <v>15</v>
      </c>
      <c r="K119" s="33">
        <f t="shared" si="83"/>
        <v>1725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81"/>
        <v>115</v>
      </c>
      <c r="J120" s="40">
        <f t="shared" si="82"/>
        <v>15</v>
      </c>
      <c r="K120" s="33">
        <f t="shared" si="83"/>
        <v>1725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8">
    <tabColor rgb="FFFF0000"/>
    <pageSetUpPr fitToPage="1"/>
  </sheetPr>
  <dimension ref="A1:L76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10.57031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256</v>
      </c>
      <c r="F8" s="10"/>
      <c r="G8" s="10"/>
      <c r="H8" s="38"/>
      <c r="I8" s="9" t="s">
        <v>7</v>
      </c>
      <c r="J8" s="10"/>
      <c r="K8" s="10" t="s">
        <v>255</v>
      </c>
      <c r="L8" s="11"/>
    </row>
    <row r="9" spans="1:12" ht="15" customHeight="1">
      <c r="A9" s="12" t="s">
        <v>9</v>
      </c>
      <c r="D9" s="10" t="s">
        <v>257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35"/>
      <c r="C15" s="28"/>
      <c r="D15" s="29"/>
      <c r="E15" s="21"/>
      <c r="F15" s="30"/>
      <c r="G15" s="31"/>
      <c r="H15" s="21">
        <f t="shared" ref="H15:H30" si="0">F15*G15</f>
        <v>0</v>
      </c>
      <c r="I15" s="32"/>
      <c r="J15" s="40"/>
      <c r="K15" s="33"/>
      <c r="L15" s="34"/>
    </row>
    <row r="16" spans="1:12" ht="17.100000000000001" customHeight="1">
      <c r="A16" s="17"/>
      <c r="B16" s="35"/>
      <c r="C16" s="28"/>
      <c r="D16" s="29"/>
      <c r="E16" s="21"/>
      <c r="F16" s="30"/>
      <c r="G16" s="31"/>
      <c r="H16" s="21">
        <f t="shared" si="0"/>
        <v>0</v>
      </c>
      <c r="I16" s="32"/>
      <c r="J16" s="40"/>
      <c r="K16" s="33"/>
      <c r="L16" s="34"/>
    </row>
    <row r="17" spans="1:12" ht="17.100000000000001" customHeight="1">
      <c r="A17" s="17"/>
      <c r="B17" s="17"/>
      <c r="C17" s="28"/>
      <c r="D17" s="29"/>
      <c r="E17" s="21"/>
      <c r="F17" s="30"/>
      <c r="G17" s="31"/>
      <c r="H17" s="21">
        <f t="shared" si="0"/>
        <v>0</v>
      </c>
      <c r="I17" s="32"/>
      <c r="J17" s="40"/>
      <c r="K17" s="33"/>
      <c r="L17" s="34"/>
    </row>
    <row r="18" spans="1:12" ht="17.100000000000001" customHeight="1">
      <c r="A18" s="17"/>
      <c r="B18" s="27"/>
      <c r="C18" s="28"/>
      <c r="D18" s="29"/>
      <c r="E18" s="21"/>
      <c r="F18" s="30"/>
      <c r="G18" s="31"/>
      <c r="H18" s="21">
        <f t="shared" si="0"/>
        <v>0</v>
      </c>
      <c r="I18" s="32"/>
      <c r="J18" s="40"/>
      <c r="K18" s="33"/>
      <c r="L18" s="34"/>
    </row>
    <row r="19" spans="1:12" ht="17.100000000000001" customHeight="1">
      <c r="A19" s="17"/>
      <c r="B19" s="36"/>
      <c r="C19" s="28"/>
      <c r="D19" s="29"/>
      <c r="E19" s="21"/>
      <c r="F19" s="30"/>
      <c r="G19" s="31"/>
      <c r="H19" s="21">
        <f t="shared" si="0"/>
        <v>0</v>
      </c>
      <c r="I19" s="32"/>
      <c r="J19" s="40"/>
      <c r="K19" s="33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>
        <f t="shared" si="0"/>
        <v>0</v>
      </c>
      <c r="I20" s="32"/>
      <c r="J20" s="40"/>
      <c r="K20" s="33"/>
      <c r="L20" s="34"/>
    </row>
    <row r="21" spans="1:12" ht="17.100000000000001" customHeight="1">
      <c r="A21" s="17"/>
      <c r="B21" s="27"/>
      <c r="C21" s="28"/>
      <c r="D21" s="29"/>
      <c r="E21" s="21"/>
      <c r="F21" s="30"/>
      <c r="G21" s="31"/>
      <c r="H21" s="21">
        <f t="shared" si="0"/>
        <v>0</v>
      </c>
      <c r="I21" s="32"/>
      <c r="J21" s="40"/>
      <c r="K21" s="33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>
        <f t="shared" si="0"/>
        <v>0</v>
      </c>
      <c r="I22" s="32"/>
      <c r="J22" s="40"/>
      <c r="K22" s="33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>
        <f t="shared" si="0"/>
        <v>0</v>
      </c>
      <c r="I23" s="32"/>
      <c r="J23" s="40"/>
      <c r="K23" s="33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>
        <f t="shared" si="0"/>
        <v>0</v>
      </c>
      <c r="I24" s="32"/>
      <c r="J24" s="40"/>
      <c r="K24" s="33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>
        <f t="shared" si="0"/>
        <v>0</v>
      </c>
      <c r="I25" s="32"/>
      <c r="J25" s="40"/>
      <c r="K25" s="33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>
        <f t="shared" si="0"/>
        <v>0</v>
      </c>
      <c r="I26" s="32"/>
      <c r="J26" s="40"/>
      <c r="K26" s="33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>
        <f t="shared" si="0"/>
        <v>0</v>
      </c>
      <c r="I27" s="32"/>
      <c r="J27" s="40"/>
      <c r="K27" s="33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>
        <f t="shared" si="0"/>
        <v>0</v>
      </c>
      <c r="I28" s="32"/>
      <c r="J28" s="40"/>
      <c r="K28" s="33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>
        <f t="shared" si="0"/>
        <v>0</v>
      </c>
      <c r="I29" s="32"/>
      <c r="J29" s="40"/>
      <c r="K29" s="33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>
        <f t="shared" si="0"/>
        <v>0</v>
      </c>
      <c r="I30" s="32"/>
      <c r="J30" s="40"/>
      <c r="K30" s="33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6" spans="1:12" ht="15.75">
      <c r="E76" s="37"/>
      <c r="F76" s="37"/>
      <c r="G76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9">
    <tabColor rgb="FFFF0000"/>
    <pageSetUpPr fitToPage="1"/>
  </sheetPr>
  <dimension ref="A1:L120"/>
  <sheetViews>
    <sheetView topLeftCell="A4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67"/>
      <c r="C8" s="10"/>
      <c r="D8" s="10" t="s">
        <v>258</v>
      </c>
      <c r="F8" s="10"/>
      <c r="G8" s="10"/>
      <c r="H8" s="38"/>
      <c r="I8" s="9" t="s">
        <v>7</v>
      </c>
      <c r="J8" s="10"/>
      <c r="K8" s="10" t="s">
        <v>260</v>
      </c>
      <c r="L8" s="11"/>
    </row>
    <row r="9" spans="1:12" ht="15" customHeight="1">
      <c r="A9" s="12" t="s">
        <v>9</v>
      </c>
      <c r="D9" s="10" t="s">
        <v>259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16"/>
      <c r="D10" s="16" t="s">
        <v>367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0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220"/>
      <c r="B15" s="320"/>
      <c r="C15" s="196"/>
      <c r="D15" s="197"/>
      <c r="E15" s="203">
        <f>C15*D15</f>
        <v>0</v>
      </c>
      <c r="F15" s="199"/>
      <c r="G15" s="208">
        <f t="shared" ref="G15:G20" si="1">J14</f>
        <v>0</v>
      </c>
      <c r="H15" s="203">
        <f t="shared" si="0"/>
        <v>0</v>
      </c>
      <c r="I15" s="201">
        <f t="shared" ref="I15:I20" si="2">+I14+C15-F15</f>
        <v>0</v>
      </c>
      <c r="J15" s="202" t="e">
        <f>ROUND(((K14+E15)-H15)/I15,2)</f>
        <v>#DIV/0!</v>
      </c>
      <c r="K15" s="203" t="e">
        <f t="shared" ref="K15:K20" si="3">ROUND(I15*J15,2)</f>
        <v>#DIV/0!</v>
      </c>
      <c r="L15" s="204"/>
    </row>
    <row r="16" spans="1:12" ht="17.100000000000001" customHeight="1">
      <c r="A16" s="17"/>
      <c r="B16" s="58"/>
      <c r="C16" s="19"/>
      <c r="D16" s="20"/>
      <c r="E16" s="21"/>
      <c r="F16" s="22"/>
      <c r="G16" s="23" t="e">
        <f t="shared" si="1"/>
        <v>#DIV/0!</v>
      </c>
      <c r="H16" s="21" t="e">
        <f t="shared" si="0"/>
        <v>#DIV/0!</v>
      </c>
      <c r="I16" s="24">
        <f t="shared" si="2"/>
        <v>0</v>
      </c>
      <c r="J16" s="174" t="e">
        <f>ROUND(((K15+E16)-H16)/I16,2)</f>
        <v>#DIV/0!</v>
      </c>
      <c r="K16" s="21" t="e">
        <f t="shared" si="3"/>
        <v>#DIV/0!</v>
      </c>
      <c r="L16" s="26"/>
    </row>
    <row r="17" spans="1:12" ht="17.100000000000001" customHeight="1">
      <c r="A17" s="17"/>
      <c r="B17" s="36"/>
      <c r="C17" s="28"/>
      <c r="D17" s="29"/>
      <c r="E17" s="21"/>
      <c r="F17" s="30"/>
      <c r="G17" s="31" t="e">
        <f t="shared" si="1"/>
        <v>#DIV/0!</v>
      </c>
      <c r="H17" s="21" t="e">
        <f t="shared" si="0"/>
        <v>#DIV/0!</v>
      </c>
      <c r="I17" s="32">
        <f t="shared" si="2"/>
        <v>0</v>
      </c>
      <c r="J17" s="40" t="e">
        <f>ROUND(((K16+E17)-H17)/I17,2)</f>
        <v>#DIV/0!</v>
      </c>
      <c r="K17" s="33" t="e">
        <f t="shared" si="3"/>
        <v>#DIV/0!</v>
      </c>
      <c r="L17" s="34"/>
    </row>
    <row r="18" spans="1:12" ht="17.100000000000001" customHeight="1">
      <c r="A18" s="17"/>
      <c r="B18" s="36"/>
      <c r="C18" s="28"/>
      <c r="D18" s="29"/>
      <c r="E18" s="21"/>
      <c r="F18" s="30"/>
      <c r="G18" s="31" t="e">
        <f t="shared" si="1"/>
        <v>#DIV/0!</v>
      </c>
      <c r="H18" s="21" t="e">
        <f t="shared" si="0"/>
        <v>#DIV/0!</v>
      </c>
      <c r="I18" s="32">
        <f t="shared" si="2"/>
        <v>0</v>
      </c>
      <c r="J18" s="40" t="e">
        <f>ROUND(((K17+E18)-H18)/I18,2)</f>
        <v>#DIV/0!</v>
      </c>
      <c r="K18" s="33" t="e">
        <f t="shared" si="3"/>
        <v>#DIV/0!</v>
      </c>
      <c r="L18" s="34"/>
    </row>
    <row r="19" spans="1:12" ht="17.100000000000001" customHeight="1">
      <c r="A19" s="17"/>
      <c r="B19" s="58"/>
      <c r="C19" s="28"/>
      <c r="D19" s="29"/>
      <c r="E19" s="21"/>
      <c r="F19" s="30"/>
      <c r="G19" s="31" t="e">
        <f t="shared" si="1"/>
        <v>#DIV/0!</v>
      </c>
      <c r="H19" s="21" t="e">
        <f t="shared" si="0"/>
        <v>#DIV/0!</v>
      </c>
      <c r="I19" s="32">
        <f t="shared" si="2"/>
        <v>0</v>
      </c>
      <c r="J19" s="40" t="e">
        <f>ROUND(((K18+E19)-H19)/I19,2)</f>
        <v>#DIV/0!</v>
      </c>
      <c r="K19" s="33" t="e">
        <f t="shared" si="3"/>
        <v>#DIV/0!</v>
      </c>
      <c r="L19" s="34"/>
    </row>
    <row r="20" spans="1:12" ht="17.100000000000001" customHeight="1">
      <c r="A20" s="17"/>
      <c r="B20" s="58"/>
      <c r="C20" s="28"/>
      <c r="D20" s="29"/>
      <c r="E20" s="21"/>
      <c r="F20" s="30"/>
      <c r="G20" s="31" t="e">
        <f t="shared" si="1"/>
        <v>#DIV/0!</v>
      </c>
      <c r="H20" s="21" t="e">
        <f t="shared" si="0"/>
        <v>#DIV/0!</v>
      </c>
      <c r="I20" s="32">
        <f t="shared" si="2"/>
        <v>0</v>
      </c>
      <c r="J20" s="40">
        <v>0</v>
      </c>
      <c r="K20" s="33">
        <f t="shared" si="3"/>
        <v>0</v>
      </c>
      <c r="L20" s="34"/>
    </row>
    <row r="21" spans="1:12" ht="17.100000000000001" customHeight="1">
      <c r="A21" s="17"/>
      <c r="B21" s="58"/>
      <c r="C21" s="28"/>
      <c r="D21" s="29"/>
      <c r="E21" s="21"/>
      <c r="F21" s="30"/>
      <c r="G21" s="31"/>
      <c r="H21" s="21"/>
      <c r="I21" s="32">
        <f t="shared" ref="I21:I83" si="4">+I20+C21-F21</f>
        <v>0</v>
      </c>
      <c r="J21" s="40" t="e">
        <f t="shared" ref="J21:J83" si="5">ROUND(((K20+E21)-H21)/I21,2)</f>
        <v>#DIV/0!</v>
      </c>
      <c r="K21" s="33" t="e">
        <f t="shared" ref="K21:K83" si="6">ROUND(I21*J21,2)</f>
        <v>#DIV/0!</v>
      </c>
      <c r="L21" s="34"/>
    </row>
    <row r="22" spans="1:12" ht="17.100000000000001" customHeight="1">
      <c r="A22" s="17"/>
      <c r="B22" s="58"/>
      <c r="C22" s="28"/>
      <c r="D22" s="29"/>
      <c r="E22" s="21"/>
      <c r="F22" s="30"/>
      <c r="G22" s="31"/>
      <c r="H22" s="21"/>
      <c r="I22" s="32">
        <f t="shared" si="4"/>
        <v>0</v>
      </c>
      <c r="J22" s="40" t="e">
        <f t="shared" si="5"/>
        <v>#DIV/0!</v>
      </c>
      <c r="K22" s="33" t="e">
        <f t="shared" si="6"/>
        <v>#DIV/0!</v>
      </c>
      <c r="L22" s="34"/>
    </row>
    <row r="23" spans="1:12" ht="17.100000000000001" customHeight="1">
      <c r="A23" s="17"/>
      <c r="B23" s="58"/>
      <c r="C23" s="28"/>
      <c r="D23" s="29"/>
      <c r="E23" s="21"/>
      <c r="F23" s="30"/>
      <c r="G23" s="31"/>
      <c r="H23" s="21"/>
      <c r="I23" s="32">
        <f t="shared" si="4"/>
        <v>0</v>
      </c>
      <c r="J23" s="40" t="e">
        <f t="shared" si="5"/>
        <v>#DIV/0!</v>
      </c>
      <c r="K23" s="33" t="e">
        <f t="shared" si="6"/>
        <v>#DIV/0!</v>
      </c>
      <c r="L23" s="34"/>
    </row>
    <row r="24" spans="1:12" ht="17.100000000000001" customHeight="1">
      <c r="A24" s="17"/>
      <c r="B24" s="58"/>
      <c r="C24" s="28"/>
      <c r="D24" s="29"/>
      <c r="E24" s="21"/>
      <c r="F24" s="30"/>
      <c r="G24" s="31"/>
      <c r="H24" s="21"/>
      <c r="I24" s="32">
        <f t="shared" si="4"/>
        <v>0</v>
      </c>
      <c r="J24" s="40" t="e">
        <f t="shared" si="5"/>
        <v>#DIV/0!</v>
      </c>
      <c r="K24" s="33" t="e">
        <f t="shared" si="6"/>
        <v>#DIV/0!</v>
      </c>
      <c r="L24" s="34"/>
    </row>
    <row r="25" spans="1:12" ht="17.100000000000001" customHeight="1">
      <c r="A25" s="17"/>
      <c r="B25" s="58"/>
      <c r="C25" s="28"/>
      <c r="D25" s="29"/>
      <c r="E25" s="21"/>
      <c r="F25" s="30"/>
      <c r="G25" s="31"/>
      <c r="H25" s="21"/>
      <c r="I25" s="32">
        <f t="shared" si="4"/>
        <v>0</v>
      </c>
      <c r="J25" s="40" t="e">
        <f t="shared" si="5"/>
        <v>#DIV/0!</v>
      </c>
      <c r="K25" s="33" t="e">
        <f t="shared" si="6"/>
        <v>#DIV/0!</v>
      </c>
      <c r="L25" s="34"/>
    </row>
    <row r="26" spans="1:12" ht="17.100000000000001" customHeight="1">
      <c r="A26" s="17"/>
      <c r="B26" s="58"/>
      <c r="C26" s="28"/>
      <c r="D26" s="29"/>
      <c r="E26" s="21"/>
      <c r="F26" s="30"/>
      <c r="G26" s="31"/>
      <c r="H26" s="21"/>
      <c r="I26" s="32">
        <f t="shared" si="4"/>
        <v>0</v>
      </c>
      <c r="J26" s="40" t="e">
        <f t="shared" si="5"/>
        <v>#DIV/0!</v>
      </c>
      <c r="K26" s="33" t="e">
        <f t="shared" si="6"/>
        <v>#DIV/0!</v>
      </c>
      <c r="L26" s="34"/>
    </row>
    <row r="27" spans="1:12" ht="17.100000000000001" customHeight="1">
      <c r="A27" s="17"/>
      <c r="B27" s="58"/>
      <c r="C27" s="28"/>
      <c r="D27" s="29"/>
      <c r="E27" s="21"/>
      <c r="F27" s="30"/>
      <c r="G27" s="31"/>
      <c r="H27" s="21"/>
      <c r="I27" s="32">
        <f t="shared" si="4"/>
        <v>0</v>
      </c>
      <c r="J27" s="40" t="e">
        <f t="shared" si="5"/>
        <v>#DIV/0!</v>
      </c>
      <c r="K27" s="33" t="e">
        <f t="shared" si="6"/>
        <v>#DIV/0!</v>
      </c>
      <c r="L27" s="34"/>
    </row>
    <row r="28" spans="1:12" ht="17.100000000000001" customHeight="1">
      <c r="A28" s="17"/>
      <c r="B28" s="58"/>
      <c r="C28" s="28"/>
      <c r="D28" s="29"/>
      <c r="E28" s="21"/>
      <c r="F28" s="30"/>
      <c r="G28" s="31"/>
      <c r="H28" s="21"/>
      <c r="I28" s="32">
        <f t="shared" si="4"/>
        <v>0</v>
      </c>
      <c r="J28" s="40" t="e">
        <f t="shared" si="5"/>
        <v>#DIV/0!</v>
      </c>
      <c r="K28" s="33" t="e">
        <f t="shared" si="6"/>
        <v>#DIV/0!</v>
      </c>
      <c r="L28" s="34"/>
    </row>
    <row r="29" spans="1:12" ht="17.100000000000001" customHeight="1">
      <c r="A29" s="17"/>
      <c r="B29" s="58"/>
      <c r="C29" s="28"/>
      <c r="D29" s="29"/>
      <c r="E29" s="21"/>
      <c r="F29" s="30"/>
      <c r="G29" s="31"/>
      <c r="H29" s="21"/>
      <c r="I29" s="32">
        <f t="shared" si="4"/>
        <v>0</v>
      </c>
      <c r="J29" s="40" t="e">
        <f t="shared" si="5"/>
        <v>#DIV/0!</v>
      </c>
      <c r="K29" s="33" t="e">
        <f t="shared" si="6"/>
        <v>#DIV/0!</v>
      </c>
      <c r="L29" s="34"/>
    </row>
    <row r="30" spans="1:12" ht="17.100000000000001" customHeight="1">
      <c r="A30" s="17"/>
      <c r="B30" s="58"/>
      <c r="C30" s="28"/>
      <c r="D30" s="29"/>
      <c r="E30" s="21"/>
      <c r="F30" s="30"/>
      <c r="G30" s="31"/>
      <c r="H30" s="21"/>
      <c r="I30" s="32">
        <f t="shared" si="4"/>
        <v>0</v>
      </c>
      <c r="J30" s="40" t="e">
        <f t="shared" si="5"/>
        <v>#DIV/0!</v>
      </c>
      <c r="K30" s="33" t="e">
        <f t="shared" si="6"/>
        <v>#DIV/0!</v>
      </c>
      <c r="L30" s="34"/>
    </row>
    <row r="31" spans="1:12" ht="17.100000000000001" customHeight="1">
      <c r="A31" s="17"/>
      <c r="B31" s="58"/>
      <c r="C31" s="28"/>
      <c r="D31" s="29"/>
      <c r="E31" s="21"/>
      <c r="F31" s="30"/>
      <c r="G31" s="31"/>
      <c r="H31" s="21"/>
      <c r="I31" s="32">
        <f t="shared" si="4"/>
        <v>0</v>
      </c>
      <c r="J31" s="40" t="e">
        <f t="shared" si="5"/>
        <v>#DIV/0!</v>
      </c>
      <c r="K31" s="33" t="e">
        <f t="shared" si="6"/>
        <v>#DIV/0!</v>
      </c>
      <c r="L31" s="34"/>
    </row>
    <row r="32" spans="1:12" ht="17.100000000000001" customHeight="1">
      <c r="A32" s="17"/>
      <c r="B32" s="58"/>
      <c r="C32" s="28"/>
      <c r="D32" s="29"/>
      <c r="E32" s="21"/>
      <c r="F32" s="30"/>
      <c r="G32" s="31"/>
      <c r="H32" s="21"/>
      <c r="I32" s="32">
        <f t="shared" si="4"/>
        <v>0</v>
      </c>
      <c r="J32" s="40" t="e">
        <f t="shared" si="5"/>
        <v>#DIV/0!</v>
      </c>
      <c r="K32" s="33" t="e">
        <f t="shared" si="6"/>
        <v>#DIV/0!</v>
      </c>
      <c r="L32" s="34"/>
    </row>
    <row r="33" spans="1:12" ht="17.100000000000001" customHeight="1">
      <c r="A33" s="17"/>
      <c r="B33" s="58"/>
      <c r="C33" s="28"/>
      <c r="D33" s="29"/>
      <c r="E33" s="21"/>
      <c r="F33" s="30"/>
      <c r="G33" s="31"/>
      <c r="H33" s="21"/>
      <c r="I33" s="32">
        <f t="shared" si="4"/>
        <v>0</v>
      </c>
      <c r="J33" s="40" t="e">
        <f t="shared" si="5"/>
        <v>#DIV/0!</v>
      </c>
      <c r="K33" s="33" t="e">
        <f t="shared" si="6"/>
        <v>#DIV/0!</v>
      </c>
      <c r="L33" s="34"/>
    </row>
    <row r="34" spans="1:12" ht="17.100000000000001" customHeight="1">
      <c r="A34" s="17"/>
      <c r="B34" s="58"/>
      <c r="C34" s="28"/>
      <c r="D34" s="29"/>
      <c r="E34" s="21"/>
      <c r="F34" s="30"/>
      <c r="G34" s="31"/>
      <c r="H34" s="21"/>
      <c r="I34" s="32">
        <f t="shared" si="4"/>
        <v>0</v>
      </c>
      <c r="J34" s="40" t="e">
        <f t="shared" si="5"/>
        <v>#DIV/0!</v>
      </c>
      <c r="K34" s="33" t="e">
        <f t="shared" si="6"/>
        <v>#DIV/0!</v>
      </c>
      <c r="L34" s="34"/>
    </row>
    <row r="35" spans="1:12" ht="17.100000000000001" customHeight="1">
      <c r="A35" s="17"/>
      <c r="B35" s="58"/>
      <c r="C35" s="28"/>
      <c r="D35" s="29"/>
      <c r="E35" s="21"/>
      <c r="F35" s="30"/>
      <c r="G35" s="31"/>
      <c r="H35" s="21"/>
      <c r="I35" s="32">
        <f t="shared" si="4"/>
        <v>0</v>
      </c>
      <c r="J35" s="40" t="e">
        <f t="shared" si="5"/>
        <v>#DIV/0!</v>
      </c>
      <c r="K35" s="33" t="e">
        <f t="shared" si="6"/>
        <v>#DIV/0!</v>
      </c>
      <c r="L35" s="34"/>
    </row>
    <row r="36" spans="1:12" ht="17.100000000000001" customHeight="1">
      <c r="A36" s="17"/>
      <c r="B36" s="58"/>
      <c r="C36" s="28"/>
      <c r="D36" s="29"/>
      <c r="E36" s="21"/>
      <c r="F36" s="30"/>
      <c r="G36" s="31"/>
      <c r="H36" s="21"/>
      <c r="I36" s="32">
        <f t="shared" si="4"/>
        <v>0</v>
      </c>
      <c r="J36" s="40" t="e">
        <f t="shared" si="5"/>
        <v>#DIV/0!</v>
      </c>
      <c r="K36" s="33" t="e">
        <f t="shared" si="6"/>
        <v>#DIV/0!</v>
      </c>
      <c r="L36" s="34"/>
    </row>
    <row r="37" spans="1:12" ht="17.100000000000001" customHeight="1">
      <c r="A37" s="17"/>
      <c r="B37" s="58"/>
      <c r="C37" s="28"/>
      <c r="D37" s="29"/>
      <c r="E37" s="21"/>
      <c r="F37" s="30"/>
      <c r="G37" s="31"/>
      <c r="H37" s="21"/>
      <c r="I37" s="32">
        <f t="shared" si="4"/>
        <v>0</v>
      </c>
      <c r="J37" s="40" t="e">
        <f t="shared" si="5"/>
        <v>#DIV/0!</v>
      </c>
      <c r="K37" s="33" t="e">
        <f t="shared" si="6"/>
        <v>#DIV/0!</v>
      </c>
      <c r="L37" s="34"/>
    </row>
    <row r="38" spans="1:12" ht="17.100000000000001" customHeight="1">
      <c r="A38" s="17"/>
      <c r="B38" s="58"/>
      <c r="C38" s="28"/>
      <c r="D38" s="29"/>
      <c r="E38" s="21"/>
      <c r="F38" s="30"/>
      <c r="G38" s="31"/>
      <c r="H38" s="21"/>
      <c r="I38" s="32">
        <f t="shared" si="4"/>
        <v>0</v>
      </c>
      <c r="J38" s="40" t="e">
        <f t="shared" si="5"/>
        <v>#DIV/0!</v>
      </c>
      <c r="K38" s="33" t="e">
        <f t="shared" si="6"/>
        <v>#DIV/0!</v>
      </c>
      <c r="L38" s="34"/>
    </row>
    <row r="39" spans="1:12" ht="17.100000000000001" customHeight="1">
      <c r="A39" s="17"/>
      <c r="B39" s="58"/>
      <c r="C39" s="28"/>
      <c r="D39" s="29"/>
      <c r="E39" s="21"/>
      <c r="F39" s="30"/>
      <c r="G39" s="31"/>
      <c r="H39" s="21"/>
      <c r="I39" s="32">
        <f t="shared" si="4"/>
        <v>0</v>
      </c>
      <c r="J39" s="40" t="e">
        <f t="shared" si="5"/>
        <v>#DIV/0!</v>
      </c>
      <c r="K39" s="33" t="e">
        <f t="shared" si="6"/>
        <v>#DIV/0!</v>
      </c>
      <c r="L39" s="34"/>
    </row>
    <row r="40" spans="1:12" ht="17.100000000000001" customHeight="1">
      <c r="A40" s="17"/>
      <c r="B40" s="58"/>
      <c r="C40" s="28"/>
      <c r="D40" s="29"/>
      <c r="E40" s="21"/>
      <c r="F40" s="30"/>
      <c r="G40" s="31"/>
      <c r="H40" s="21"/>
      <c r="I40" s="32">
        <f t="shared" si="4"/>
        <v>0</v>
      </c>
      <c r="J40" s="40" t="e">
        <f t="shared" si="5"/>
        <v>#DIV/0!</v>
      </c>
      <c r="K40" s="33" t="e">
        <f t="shared" si="6"/>
        <v>#DIV/0!</v>
      </c>
      <c r="L40" s="34"/>
    </row>
    <row r="41" spans="1:12" ht="17.100000000000001" customHeight="1">
      <c r="A41" s="17"/>
      <c r="B41" s="58"/>
      <c r="C41" s="28"/>
      <c r="D41" s="29"/>
      <c r="E41" s="21"/>
      <c r="F41" s="30"/>
      <c r="G41" s="31"/>
      <c r="H41" s="21"/>
      <c r="I41" s="32">
        <f t="shared" si="4"/>
        <v>0</v>
      </c>
      <c r="J41" s="40" t="e">
        <f t="shared" si="5"/>
        <v>#DIV/0!</v>
      </c>
      <c r="K41" s="33" t="e">
        <f t="shared" si="6"/>
        <v>#DIV/0!</v>
      </c>
      <c r="L41" s="34"/>
    </row>
    <row r="42" spans="1:12" ht="17.100000000000001" customHeight="1">
      <c r="A42" s="17"/>
      <c r="B42" s="58"/>
      <c r="C42" s="28"/>
      <c r="D42" s="29"/>
      <c r="E42" s="21"/>
      <c r="F42" s="30"/>
      <c r="G42" s="31"/>
      <c r="H42" s="21"/>
      <c r="I42" s="32">
        <f t="shared" si="4"/>
        <v>0</v>
      </c>
      <c r="J42" s="40" t="e">
        <f t="shared" si="5"/>
        <v>#DIV/0!</v>
      </c>
      <c r="K42" s="33" t="e">
        <f t="shared" si="6"/>
        <v>#DIV/0!</v>
      </c>
      <c r="L42" s="34"/>
    </row>
    <row r="43" spans="1:12" ht="17.100000000000001" customHeight="1">
      <c r="A43" s="17"/>
      <c r="B43" s="58"/>
      <c r="C43" s="28"/>
      <c r="D43" s="29"/>
      <c r="E43" s="21"/>
      <c r="F43" s="30"/>
      <c r="G43" s="31"/>
      <c r="H43" s="21"/>
      <c r="I43" s="32">
        <f t="shared" si="4"/>
        <v>0</v>
      </c>
      <c r="J43" s="40" t="e">
        <f t="shared" si="5"/>
        <v>#DIV/0!</v>
      </c>
      <c r="K43" s="33" t="e">
        <f t="shared" si="6"/>
        <v>#DIV/0!</v>
      </c>
      <c r="L43" s="34"/>
    </row>
    <row r="44" spans="1:12" ht="17.100000000000001" customHeight="1">
      <c r="A44" s="17"/>
      <c r="B44" s="58"/>
      <c r="C44" s="28"/>
      <c r="D44" s="29"/>
      <c r="E44" s="21"/>
      <c r="F44" s="30"/>
      <c r="G44" s="31"/>
      <c r="H44" s="21"/>
      <c r="I44" s="32">
        <f t="shared" si="4"/>
        <v>0</v>
      </c>
      <c r="J44" s="40" t="e">
        <f t="shared" si="5"/>
        <v>#DIV/0!</v>
      </c>
      <c r="K44" s="33" t="e">
        <f t="shared" si="6"/>
        <v>#DIV/0!</v>
      </c>
      <c r="L44" s="34"/>
    </row>
    <row r="45" spans="1:12" ht="17.100000000000001" customHeight="1">
      <c r="A45" s="17"/>
      <c r="B45" s="58"/>
      <c r="C45" s="28"/>
      <c r="D45" s="29"/>
      <c r="E45" s="21"/>
      <c r="F45" s="30"/>
      <c r="G45" s="31"/>
      <c r="H45" s="21"/>
      <c r="I45" s="32">
        <f t="shared" si="4"/>
        <v>0</v>
      </c>
      <c r="J45" s="40" t="e">
        <f t="shared" si="5"/>
        <v>#DIV/0!</v>
      </c>
      <c r="K45" s="33" t="e">
        <f t="shared" si="6"/>
        <v>#DIV/0!</v>
      </c>
      <c r="L45" s="34"/>
    </row>
    <row r="46" spans="1:12" ht="17.100000000000001" customHeight="1">
      <c r="A46" s="17"/>
      <c r="B46" s="58"/>
      <c r="C46" s="28"/>
      <c r="D46" s="29"/>
      <c r="E46" s="21"/>
      <c r="F46" s="30"/>
      <c r="G46" s="31"/>
      <c r="H46" s="21"/>
      <c r="I46" s="32">
        <f t="shared" si="4"/>
        <v>0</v>
      </c>
      <c r="J46" s="40" t="e">
        <f t="shared" si="5"/>
        <v>#DIV/0!</v>
      </c>
      <c r="K46" s="33" t="e">
        <f t="shared" si="6"/>
        <v>#DIV/0!</v>
      </c>
      <c r="L46" s="34"/>
    </row>
    <row r="47" spans="1:12" ht="17.100000000000001" customHeight="1">
      <c r="A47" s="17"/>
      <c r="B47" s="58"/>
      <c r="C47" s="28"/>
      <c r="D47" s="29"/>
      <c r="E47" s="21"/>
      <c r="F47" s="30"/>
      <c r="G47" s="31"/>
      <c r="H47" s="21"/>
      <c r="I47" s="32">
        <f t="shared" si="4"/>
        <v>0</v>
      </c>
      <c r="J47" s="40" t="e">
        <f t="shared" si="5"/>
        <v>#DIV/0!</v>
      </c>
      <c r="K47" s="33" t="e">
        <f t="shared" si="6"/>
        <v>#DIV/0!</v>
      </c>
      <c r="L47" s="34"/>
    </row>
    <row r="48" spans="1:12" ht="17.100000000000001" customHeight="1">
      <c r="A48" s="17"/>
      <c r="B48" s="58"/>
      <c r="C48" s="28"/>
      <c r="D48" s="29"/>
      <c r="E48" s="21"/>
      <c r="F48" s="30"/>
      <c r="G48" s="31"/>
      <c r="H48" s="21"/>
      <c r="I48" s="32">
        <f t="shared" si="4"/>
        <v>0</v>
      </c>
      <c r="J48" s="40" t="e">
        <f t="shared" si="5"/>
        <v>#DIV/0!</v>
      </c>
      <c r="K48" s="33" t="e">
        <f t="shared" si="6"/>
        <v>#DIV/0!</v>
      </c>
      <c r="L48" s="34"/>
    </row>
    <row r="49" spans="1:12" ht="17.100000000000001" customHeight="1">
      <c r="A49" s="17"/>
      <c r="B49" s="58"/>
      <c r="C49" s="28"/>
      <c r="D49" s="29"/>
      <c r="E49" s="21"/>
      <c r="F49" s="30"/>
      <c r="G49" s="31"/>
      <c r="H49" s="21"/>
      <c r="I49" s="32">
        <f t="shared" si="4"/>
        <v>0</v>
      </c>
      <c r="J49" s="40" t="e">
        <f t="shared" si="5"/>
        <v>#DIV/0!</v>
      </c>
      <c r="K49" s="33" t="e">
        <f t="shared" si="6"/>
        <v>#DIV/0!</v>
      </c>
      <c r="L49" s="34"/>
    </row>
    <row r="50" spans="1:12" ht="17.100000000000001" customHeight="1">
      <c r="A50" s="17"/>
      <c r="B50" s="58"/>
      <c r="C50" s="28"/>
      <c r="D50" s="29"/>
      <c r="E50" s="21"/>
      <c r="F50" s="30"/>
      <c r="G50" s="31"/>
      <c r="H50" s="21"/>
      <c r="I50" s="32">
        <f t="shared" si="4"/>
        <v>0</v>
      </c>
      <c r="J50" s="40" t="e">
        <f t="shared" si="5"/>
        <v>#DIV/0!</v>
      </c>
      <c r="K50" s="33" t="e">
        <f t="shared" si="6"/>
        <v>#DIV/0!</v>
      </c>
      <c r="L50" s="34"/>
    </row>
    <row r="51" spans="1:12" ht="17.100000000000001" customHeight="1">
      <c r="A51" s="17"/>
      <c r="B51" s="58"/>
      <c r="C51" s="28"/>
      <c r="D51" s="29"/>
      <c r="E51" s="21"/>
      <c r="F51" s="30"/>
      <c r="G51" s="31"/>
      <c r="H51" s="21"/>
      <c r="I51" s="32">
        <f t="shared" si="4"/>
        <v>0</v>
      </c>
      <c r="J51" s="40" t="e">
        <f t="shared" si="5"/>
        <v>#DIV/0!</v>
      </c>
      <c r="K51" s="33" t="e">
        <f t="shared" si="6"/>
        <v>#DIV/0!</v>
      </c>
      <c r="L51" s="34"/>
    </row>
    <row r="52" spans="1:12" ht="17.100000000000001" customHeight="1">
      <c r="A52" s="17"/>
      <c r="B52" s="58"/>
      <c r="C52" s="28"/>
      <c r="D52" s="29"/>
      <c r="E52" s="21"/>
      <c r="F52" s="30"/>
      <c r="G52" s="31"/>
      <c r="H52" s="21"/>
      <c r="I52" s="32">
        <f t="shared" si="4"/>
        <v>0</v>
      </c>
      <c r="J52" s="40" t="e">
        <f t="shared" si="5"/>
        <v>#DIV/0!</v>
      </c>
      <c r="K52" s="33" t="e">
        <f t="shared" si="6"/>
        <v>#DIV/0!</v>
      </c>
      <c r="L52" s="34"/>
    </row>
    <row r="53" spans="1:12" ht="17.100000000000001" customHeight="1">
      <c r="A53" s="17"/>
      <c r="B53" s="58"/>
      <c r="C53" s="28"/>
      <c r="D53" s="29"/>
      <c r="E53" s="21"/>
      <c r="F53" s="30"/>
      <c r="G53" s="31"/>
      <c r="H53" s="21"/>
      <c r="I53" s="32">
        <f t="shared" si="4"/>
        <v>0</v>
      </c>
      <c r="J53" s="40" t="e">
        <f t="shared" si="5"/>
        <v>#DIV/0!</v>
      </c>
      <c r="K53" s="33" t="e">
        <f t="shared" si="6"/>
        <v>#DIV/0!</v>
      </c>
      <c r="L53" s="34"/>
    </row>
    <row r="54" spans="1:12" ht="17.100000000000001" customHeight="1">
      <c r="A54" s="17"/>
      <c r="B54" s="58"/>
      <c r="C54" s="28"/>
      <c r="D54" s="29"/>
      <c r="E54" s="21"/>
      <c r="F54" s="30"/>
      <c r="G54" s="31"/>
      <c r="H54" s="21"/>
      <c r="I54" s="32">
        <f t="shared" si="4"/>
        <v>0</v>
      </c>
      <c r="J54" s="40" t="e">
        <f t="shared" si="5"/>
        <v>#DIV/0!</v>
      </c>
      <c r="K54" s="33" t="e">
        <f t="shared" si="6"/>
        <v>#DIV/0!</v>
      </c>
      <c r="L54" s="34"/>
    </row>
    <row r="55" spans="1:12" ht="17.100000000000001" customHeight="1">
      <c r="A55" s="17"/>
      <c r="B55" s="58"/>
      <c r="C55" s="28"/>
      <c r="D55" s="29"/>
      <c r="E55" s="21"/>
      <c r="F55" s="30"/>
      <c r="G55" s="31"/>
      <c r="H55" s="21"/>
      <c r="I55" s="32">
        <f t="shared" si="4"/>
        <v>0</v>
      </c>
      <c r="J55" s="40" t="e">
        <f t="shared" si="5"/>
        <v>#DIV/0!</v>
      </c>
      <c r="K55" s="33" t="e">
        <f t="shared" si="6"/>
        <v>#DIV/0!</v>
      </c>
      <c r="L55" s="34"/>
    </row>
    <row r="56" spans="1:12" ht="17.100000000000001" customHeight="1">
      <c r="A56" s="17"/>
      <c r="B56" s="58"/>
      <c r="C56" s="28"/>
      <c r="D56" s="29"/>
      <c r="E56" s="21"/>
      <c r="F56" s="30"/>
      <c r="G56" s="31"/>
      <c r="H56" s="21"/>
      <c r="I56" s="32">
        <f t="shared" si="4"/>
        <v>0</v>
      </c>
      <c r="J56" s="40" t="e">
        <f t="shared" si="5"/>
        <v>#DIV/0!</v>
      </c>
      <c r="K56" s="33" t="e">
        <f t="shared" si="6"/>
        <v>#DIV/0!</v>
      </c>
      <c r="L56" s="34"/>
    </row>
    <row r="57" spans="1:12" ht="17.100000000000001" customHeight="1">
      <c r="A57" s="17"/>
      <c r="B57" s="58"/>
      <c r="C57" s="28"/>
      <c r="D57" s="29"/>
      <c r="E57" s="21"/>
      <c r="F57" s="30"/>
      <c r="G57" s="31"/>
      <c r="H57" s="21"/>
      <c r="I57" s="32">
        <f t="shared" si="4"/>
        <v>0</v>
      </c>
      <c r="J57" s="40" t="e">
        <f t="shared" si="5"/>
        <v>#DIV/0!</v>
      </c>
      <c r="K57" s="33" t="e">
        <f t="shared" si="6"/>
        <v>#DIV/0!</v>
      </c>
      <c r="L57" s="34"/>
    </row>
    <row r="58" spans="1:12" ht="17.100000000000001" customHeight="1">
      <c r="A58" s="17"/>
      <c r="B58" s="58"/>
      <c r="C58" s="28"/>
      <c r="D58" s="29"/>
      <c r="E58" s="21"/>
      <c r="F58" s="30"/>
      <c r="G58" s="31"/>
      <c r="H58" s="21"/>
      <c r="I58" s="32">
        <f t="shared" si="4"/>
        <v>0</v>
      </c>
      <c r="J58" s="40" t="e">
        <f t="shared" si="5"/>
        <v>#DIV/0!</v>
      </c>
      <c r="K58" s="33" t="e">
        <f t="shared" si="6"/>
        <v>#DIV/0!</v>
      </c>
      <c r="L58" s="34"/>
    </row>
    <row r="59" spans="1:12" ht="17.100000000000001" customHeight="1">
      <c r="A59" s="17"/>
      <c r="B59" s="58"/>
      <c r="C59" s="28"/>
      <c r="D59" s="29"/>
      <c r="E59" s="21"/>
      <c r="F59" s="30"/>
      <c r="G59" s="31"/>
      <c r="H59" s="21"/>
      <c r="I59" s="32">
        <f t="shared" si="4"/>
        <v>0</v>
      </c>
      <c r="J59" s="40" t="e">
        <f t="shared" si="5"/>
        <v>#DIV/0!</v>
      </c>
      <c r="K59" s="33" t="e">
        <f t="shared" si="6"/>
        <v>#DIV/0!</v>
      </c>
      <c r="L59" s="34"/>
    </row>
    <row r="60" spans="1:12" ht="17.100000000000001" customHeight="1">
      <c r="A60" s="17"/>
      <c r="B60" s="58"/>
      <c r="C60" s="28"/>
      <c r="D60" s="29"/>
      <c r="E60" s="21"/>
      <c r="F60" s="30"/>
      <c r="G60" s="31"/>
      <c r="H60" s="21"/>
      <c r="I60" s="32">
        <f t="shared" si="4"/>
        <v>0</v>
      </c>
      <c r="J60" s="40" t="e">
        <f t="shared" si="5"/>
        <v>#DIV/0!</v>
      </c>
      <c r="K60" s="33" t="e">
        <f t="shared" si="6"/>
        <v>#DIV/0!</v>
      </c>
      <c r="L60" s="34"/>
    </row>
    <row r="61" spans="1:12" ht="17.100000000000001" customHeight="1">
      <c r="A61" s="17"/>
      <c r="B61" s="58"/>
      <c r="C61" s="28"/>
      <c r="D61" s="29"/>
      <c r="E61" s="21"/>
      <c r="F61" s="30"/>
      <c r="G61" s="31"/>
      <c r="H61" s="21"/>
      <c r="I61" s="32">
        <f t="shared" si="4"/>
        <v>0</v>
      </c>
      <c r="J61" s="40" t="e">
        <f t="shared" si="5"/>
        <v>#DIV/0!</v>
      </c>
      <c r="K61" s="33" t="e">
        <f t="shared" si="6"/>
        <v>#DIV/0!</v>
      </c>
      <c r="L61" s="34"/>
    </row>
    <row r="62" spans="1:12" ht="17.100000000000001" customHeight="1">
      <c r="A62" s="17"/>
      <c r="B62" s="58"/>
      <c r="C62" s="28"/>
      <c r="D62" s="29"/>
      <c r="E62" s="21"/>
      <c r="F62" s="30"/>
      <c r="G62" s="31"/>
      <c r="H62" s="21"/>
      <c r="I62" s="32">
        <f t="shared" si="4"/>
        <v>0</v>
      </c>
      <c r="J62" s="40" t="e">
        <f t="shared" si="5"/>
        <v>#DIV/0!</v>
      </c>
      <c r="K62" s="33" t="e">
        <f t="shared" si="6"/>
        <v>#DIV/0!</v>
      </c>
      <c r="L62" s="34"/>
    </row>
    <row r="63" spans="1:12" ht="17.100000000000001" customHeight="1">
      <c r="A63" s="17"/>
      <c r="B63" s="58"/>
      <c r="C63" s="28"/>
      <c r="D63" s="29"/>
      <c r="E63" s="21"/>
      <c r="F63" s="30"/>
      <c r="G63" s="31"/>
      <c r="H63" s="21"/>
      <c r="I63" s="32">
        <f t="shared" si="4"/>
        <v>0</v>
      </c>
      <c r="J63" s="40" t="e">
        <f t="shared" si="5"/>
        <v>#DIV/0!</v>
      </c>
      <c r="K63" s="33" t="e">
        <f t="shared" si="6"/>
        <v>#DIV/0!</v>
      </c>
      <c r="L63" s="34"/>
    </row>
    <row r="64" spans="1:12" ht="17.100000000000001" customHeight="1">
      <c r="A64" s="17"/>
      <c r="B64" s="58"/>
      <c r="C64" s="28"/>
      <c r="D64" s="29"/>
      <c r="E64" s="21"/>
      <c r="F64" s="30"/>
      <c r="G64" s="31"/>
      <c r="H64" s="21"/>
      <c r="I64" s="32">
        <f t="shared" si="4"/>
        <v>0</v>
      </c>
      <c r="J64" s="40" t="e">
        <f t="shared" si="5"/>
        <v>#DIV/0!</v>
      </c>
      <c r="K64" s="33" t="e">
        <f t="shared" si="6"/>
        <v>#DIV/0!</v>
      </c>
      <c r="L64" s="34"/>
    </row>
    <row r="65" spans="1:12" ht="17.100000000000001" customHeight="1">
      <c r="A65" s="17"/>
      <c r="B65" s="58"/>
      <c r="C65" s="28"/>
      <c r="D65" s="29"/>
      <c r="E65" s="21"/>
      <c r="F65" s="30"/>
      <c r="G65" s="31"/>
      <c r="H65" s="21"/>
      <c r="I65" s="32">
        <f t="shared" si="4"/>
        <v>0</v>
      </c>
      <c r="J65" s="40" t="e">
        <f t="shared" si="5"/>
        <v>#DIV/0!</v>
      </c>
      <c r="K65" s="33" t="e">
        <f t="shared" si="6"/>
        <v>#DIV/0!</v>
      </c>
      <c r="L65" s="34"/>
    </row>
    <row r="66" spans="1:12" ht="17.100000000000001" customHeight="1">
      <c r="A66" s="17"/>
      <c r="B66" s="58"/>
      <c r="C66" s="28"/>
      <c r="D66" s="29"/>
      <c r="E66" s="21"/>
      <c r="F66" s="30"/>
      <c r="G66" s="31"/>
      <c r="H66" s="21"/>
      <c r="I66" s="32">
        <f t="shared" si="4"/>
        <v>0</v>
      </c>
      <c r="J66" s="40" t="e">
        <f t="shared" si="5"/>
        <v>#DIV/0!</v>
      </c>
      <c r="K66" s="33" t="e">
        <f t="shared" si="6"/>
        <v>#DIV/0!</v>
      </c>
      <c r="L66" s="34"/>
    </row>
    <row r="67" spans="1:12" ht="17.100000000000001" customHeight="1">
      <c r="A67" s="17"/>
      <c r="B67" s="58"/>
      <c r="C67" s="28"/>
      <c r="D67" s="29"/>
      <c r="E67" s="21"/>
      <c r="F67" s="30"/>
      <c r="G67" s="31"/>
      <c r="H67" s="21"/>
      <c r="I67" s="32">
        <f t="shared" si="4"/>
        <v>0</v>
      </c>
      <c r="J67" s="40" t="e">
        <f t="shared" si="5"/>
        <v>#DIV/0!</v>
      </c>
      <c r="K67" s="33" t="e">
        <f t="shared" si="6"/>
        <v>#DIV/0!</v>
      </c>
      <c r="L67" s="34"/>
    </row>
    <row r="68" spans="1:12" ht="17.100000000000001" customHeight="1">
      <c r="A68" s="17"/>
      <c r="B68" s="58"/>
      <c r="C68" s="28"/>
      <c r="D68" s="29"/>
      <c r="E68" s="21"/>
      <c r="F68" s="30"/>
      <c r="G68" s="31"/>
      <c r="H68" s="21"/>
      <c r="I68" s="32">
        <f t="shared" si="4"/>
        <v>0</v>
      </c>
      <c r="J68" s="40" t="e">
        <f t="shared" si="5"/>
        <v>#DIV/0!</v>
      </c>
      <c r="K68" s="33" t="e">
        <f t="shared" si="6"/>
        <v>#DIV/0!</v>
      </c>
      <c r="L68" s="34"/>
    </row>
    <row r="69" spans="1:12" ht="17.100000000000001" customHeight="1">
      <c r="A69" s="17"/>
      <c r="B69" s="58"/>
      <c r="C69" s="28"/>
      <c r="D69" s="29"/>
      <c r="E69" s="21"/>
      <c r="F69" s="30"/>
      <c r="G69" s="31"/>
      <c r="H69" s="21"/>
      <c r="I69" s="32">
        <f t="shared" si="4"/>
        <v>0</v>
      </c>
      <c r="J69" s="40" t="e">
        <f t="shared" si="5"/>
        <v>#DIV/0!</v>
      </c>
      <c r="K69" s="33" t="e">
        <f t="shared" si="6"/>
        <v>#DIV/0!</v>
      </c>
      <c r="L69" s="34"/>
    </row>
    <row r="70" spans="1:12" ht="17.100000000000001" customHeight="1">
      <c r="A70" s="17"/>
      <c r="B70" s="58"/>
      <c r="C70" s="28"/>
      <c r="D70" s="29"/>
      <c r="E70" s="21"/>
      <c r="F70" s="30"/>
      <c r="G70" s="31"/>
      <c r="H70" s="21"/>
      <c r="I70" s="32">
        <f t="shared" si="4"/>
        <v>0</v>
      </c>
      <c r="J70" s="40" t="e">
        <f t="shared" si="5"/>
        <v>#DIV/0!</v>
      </c>
      <c r="K70" s="33" t="e">
        <f t="shared" si="6"/>
        <v>#DIV/0!</v>
      </c>
      <c r="L70" s="34"/>
    </row>
    <row r="71" spans="1:12" ht="17.100000000000001" customHeight="1">
      <c r="A71" s="17"/>
      <c r="B71" s="58"/>
      <c r="C71" s="28"/>
      <c r="D71" s="29"/>
      <c r="E71" s="21"/>
      <c r="F71" s="30"/>
      <c r="G71" s="31"/>
      <c r="H71" s="21"/>
      <c r="I71" s="32">
        <f t="shared" si="4"/>
        <v>0</v>
      </c>
      <c r="J71" s="40" t="e">
        <f t="shared" si="5"/>
        <v>#DIV/0!</v>
      </c>
      <c r="K71" s="33" t="e">
        <f t="shared" si="6"/>
        <v>#DIV/0!</v>
      </c>
      <c r="L71" s="34"/>
    </row>
    <row r="72" spans="1:12" ht="17.100000000000001" customHeight="1">
      <c r="A72" s="17"/>
      <c r="B72" s="58"/>
      <c r="C72" s="28"/>
      <c r="D72" s="29"/>
      <c r="E72" s="21"/>
      <c r="F72" s="30"/>
      <c r="G72" s="31"/>
      <c r="H72" s="21"/>
      <c r="I72" s="32">
        <f t="shared" si="4"/>
        <v>0</v>
      </c>
      <c r="J72" s="40" t="e">
        <f t="shared" si="5"/>
        <v>#DIV/0!</v>
      </c>
      <c r="K72" s="33" t="e">
        <f t="shared" si="6"/>
        <v>#DIV/0!</v>
      </c>
      <c r="L72" s="34"/>
    </row>
    <row r="73" spans="1:12" ht="17.100000000000001" customHeight="1">
      <c r="A73" s="17"/>
      <c r="B73" s="58"/>
      <c r="C73" s="28"/>
      <c r="D73" s="29"/>
      <c r="E73" s="21"/>
      <c r="F73" s="30"/>
      <c r="G73" s="31"/>
      <c r="H73" s="21"/>
      <c r="I73" s="32">
        <f t="shared" si="4"/>
        <v>0</v>
      </c>
      <c r="J73" s="40" t="e">
        <f t="shared" si="5"/>
        <v>#DIV/0!</v>
      </c>
      <c r="K73" s="33" t="e">
        <f t="shared" si="6"/>
        <v>#DIV/0!</v>
      </c>
      <c r="L73" s="34"/>
    </row>
    <row r="74" spans="1:12" ht="17.100000000000001" customHeight="1">
      <c r="A74" s="17"/>
      <c r="B74" s="58"/>
      <c r="C74" s="28"/>
      <c r="D74" s="29"/>
      <c r="E74" s="21"/>
      <c r="F74" s="30"/>
      <c r="G74" s="31"/>
      <c r="H74" s="21"/>
      <c r="I74" s="32">
        <f t="shared" si="4"/>
        <v>0</v>
      </c>
      <c r="J74" s="40" t="e">
        <f t="shared" si="5"/>
        <v>#DIV/0!</v>
      </c>
      <c r="K74" s="33" t="e">
        <f t="shared" si="6"/>
        <v>#DIV/0!</v>
      </c>
      <c r="L74" s="34"/>
    </row>
    <row r="75" spans="1:12" ht="17.100000000000001" customHeight="1">
      <c r="A75" s="17"/>
      <c r="B75" s="58"/>
      <c r="C75" s="28"/>
      <c r="D75" s="29"/>
      <c r="E75" s="21"/>
      <c r="F75" s="30"/>
      <c r="G75" s="31"/>
      <c r="H75" s="21"/>
      <c r="I75" s="32">
        <f t="shared" si="4"/>
        <v>0</v>
      </c>
      <c r="J75" s="40" t="e">
        <f t="shared" si="5"/>
        <v>#DIV/0!</v>
      </c>
      <c r="K75" s="33" t="e">
        <f t="shared" si="6"/>
        <v>#DIV/0!</v>
      </c>
      <c r="L75" s="34"/>
    </row>
    <row r="76" spans="1:12" ht="17.100000000000001" customHeight="1">
      <c r="A76" s="17"/>
      <c r="B76" s="58"/>
      <c r="C76" s="28"/>
      <c r="D76" s="29"/>
      <c r="E76" s="21"/>
      <c r="F76" s="30"/>
      <c r="G76" s="31"/>
      <c r="H76" s="21"/>
      <c r="I76" s="32">
        <f t="shared" si="4"/>
        <v>0</v>
      </c>
      <c r="J76" s="40" t="e">
        <f t="shared" si="5"/>
        <v>#DIV/0!</v>
      </c>
      <c r="K76" s="33" t="e">
        <f t="shared" si="6"/>
        <v>#DIV/0!</v>
      </c>
      <c r="L76" s="34"/>
    </row>
    <row r="77" spans="1:12" ht="17.100000000000001" customHeight="1">
      <c r="A77" s="17"/>
      <c r="B77" s="58"/>
      <c r="C77" s="28"/>
      <c r="D77" s="29"/>
      <c r="E77" s="21"/>
      <c r="F77" s="30"/>
      <c r="G77" s="31"/>
      <c r="H77" s="21"/>
      <c r="I77" s="32">
        <f t="shared" si="4"/>
        <v>0</v>
      </c>
      <c r="J77" s="40" t="e">
        <f t="shared" si="5"/>
        <v>#DIV/0!</v>
      </c>
      <c r="K77" s="33" t="e">
        <f t="shared" si="6"/>
        <v>#DIV/0!</v>
      </c>
      <c r="L77" s="34"/>
    </row>
    <row r="78" spans="1:12" ht="17.100000000000001" customHeight="1">
      <c r="A78" s="17"/>
      <c r="B78" s="58"/>
      <c r="C78" s="28"/>
      <c r="D78" s="29"/>
      <c r="E78" s="21"/>
      <c r="F78" s="30"/>
      <c r="G78" s="31"/>
      <c r="H78" s="21"/>
      <c r="I78" s="32">
        <f t="shared" si="4"/>
        <v>0</v>
      </c>
      <c r="J78" s="40" t="e">
        <f t="shared" si="5"/>
        <v>#DIV/0!</v>
      </c>
      <c r="K78" s="33" t="e">
        <f t="shared" si="6"/>
        <v>#DIV/0!</v>
      </c>
      <c r="L78" s="34"/>
    </row>
    <row r="79" spans="1:12" ht="17.100000000000001" customHeight="1">
      <c r="A79" s="17"/>
      <c r="B79" s="58"/>
      <c r="C79" s="28"/>
      <c r="D79" s="29"/>
      <c r="E79" s="21"/>
      <c r="F79" s="30"/>
      <c r="G79" s="31"/>
      <c r="H79" s="21"/>
      <c r="I79" s="32">
        <f t="shared" si="4"/>
        <v>0</v>
      </c>
      <c r="J79" s="40" t="e">
        <f t="shared" si="5"/>
        <v>#DIV/0!</v>
      </c>
      <c r="K79" s="33" t="e">
        <f t="shared" si="6"/>
        <v>#DIV/0!</v>
      </c>
      <c r="L79" s="34"/>
    </row>
    <row r="80" spans="1:12" ht="17.100000000000001" customHeight="1">
      <c r="A80" s="17"/>
      <c r="B80" s="58"/>
      <c r="C80" s="28"/>
      <c r="D80" s="29"/>
      <c r="E80" s="21"/>
      <c r="F80" s="30"/>
      <c r="G80" s="31"/>
      <c r="H80" s="21"/>
      <c r="I80" s="32">
        <f t="shared" si="4"/>
        <v>0</v>
      </c>
      <c r="J80" s="40" t="e">
        <f t="shared" si="5"/>
        <v>#DIV/0!</v>
      </c>
      <c r="K80" s="33" t="e">
        <f t="shared" si="6"/>
        <v>#DIV/0!</v>
      </c>
      <c r="L80" s="34"/>
    </row>
    <row r="81" spans="1:12" ht="17.100000000000001" customHeight="1">
      <c r="A81" s="17"/>
      <c r="B81" s="58"/>
      <c r="C81" s="28"/>
      <c r="D81" s="29"/>
      <c r="E81" s="21"/>
      <c r="F81" s="30"/>
      <c r="G81" s="31"/>
      <c r="H81" s="21"/>
      <c r="I81" s="32">
        <f t="shared" si="4"/>
        <v>0</v>
      </c>
      <c r="J81" s="40" t="e">
        <f t="shared" si="5"/>
        <v>#DIV/0!</v>
      </c>
      <c r="K81" s="33" t="e">
        <f t="shared" si="6"/>
        <v>#DIV/0!</v>
      </c>
      <c r="L81" s="34"/>
    </row>
    <row r="82" spans="1:12" ht="17.100000000000001" customHeight="1">
      <c r="A82" s="17"/>
      <c r="B82" s="58"/>
      <c r="C82" s="28"/>
      <c r="D82" s="29"/>
      <c r="E82" s="21"/>
      <c r="F82" s="30"/>
      <c r="G82" s="31"/>
      <c r="H82" s="21"/>
      <c r="I82" s="32">
        <f t="shared" si="4"/>
        <v>0</v>
      </c>
      <c r="J82" s="40" t="e">
        <f t="shared" si="5"/>
        <v>#DIV/0!</v>
      </c>
      <c r="K82" s="33" t="e">
        <f t="shared" si="6"/>
        <v>#DIV/0!</v>
      </c>
      <c r="L82" s="34"/>
    </row>
    <row r="83" spans="1:12" ht="17.100000000000001" customHeight="1">
      <c r="A83" s="17"/>
      <c r="B83" s="58"/>
      <c r="C83" s="28"/>
      <c r="D83" s="29"/>
      <c r="E83" s="21"/>
      <c r="F83" s="30"/>
      <c r="G83" s="31"/>
      <c r="H83" s="21"/>
      <c r="I83" s="32">
        <f t="shared" si="4"/>
        <v>0</v>
      </c>
      <c r="J83" s="40" t="e">
        <f t="shared" si="5"/>
        <v>#DIV/0!</v>
      </c>
      <c r="K83" s="33" t="e">
        <f t="shared" si="6"/>
        <v>#DIV/0!</v>
      </c>
      <c r="L83" s="34"/>
    </row>
    <row r="84" spans="1:12" ht="17.100000000000001" customHeight="1">
      <c r="A84" s="17"/>
      <c r="B84" s="58"/>
      <c r="C84" s="28"/>
      <c r="D84" s="29"/>
      <c r="E84" s="21"/>
      <c r="F84" s="30"/>
      <c r="G84" s="31"/>
      <c r="H84" s="21"/>
      <c r="I84" s="32">
        <f t="shared" ref="I84:I120" si="7">+I83+C84-F84</f>
        <v>0</v>
      </c>
      <c r="J84" s="40" t="e">
        <f t="shared" ref="J84:J120" si="8">ROUND(((K83+E84)-H84)/I84,2)</f>
        <v>#DIV/0!</v>
      </c>
      <c r="K84" s="33" t="e">
        <f t="shared" ref="K84:K120" si="9">ROUND(I84*J84,2)</f>
        <v>#DIV/0!</v>
      </c>
      <c r="L84" s="34"/>
    </row>
    <row r="85" spans="1:12" ht="17.100000000000001" customHeight="1">
      <c r="A85" s="17"/>
      <c r="B85" s="58"/>
      <c r="C85" s="28"/>
      <c r="D85" s="29"/>
      <c r="E85" s="21"/>
      <c r="F85" s="30"/>
      <c r="G85" s="31"/>
      <c r="H85" s="21"/>
      <c r="I85" s="32">
        <f t="shared" si="7"/>
        <v>0</v>
      </c>
      <c r="J85" s="40" t="e">
        <f t="shared" si="8"/>
        <v>#DIV/0!</v>
      </c>
      <c r="K85" s="33" t="e">
        <f t="shared" si="9"/>
        <v>#DIV/0!</v>
      </c>
      <c r="L85" s="34"/>
    </row>
    <row r="86" spans="1:12" ht="17.100000000000001" customHeight="1">
      <c r="A86" s="17"/>
      <c r="B86" s="58"/>
      <c r="C86" s="28"/>
      <c r="D86" s="29"/>
      <c r="E86" s="21"/>
      <c r="F86" s="30"/>
      <c r="G86" s="31"/>
      <c r="H86" s="21"/>
      <c r="I86" s="32">
        <f t="shared" si="7"/>
        <v>0</v>
      </c>
      <c r="J86" s="40" t="e">
        <f t="shared" si="8"/>
        <v>#DIV/0!</v>
      </c>
      <c r="K86" s="33" t="e">
        <f t="shared" si="9"/>
        <v>#DIV/0!</v>
      </c>
      <c r="L86" s="34"/>
    </row>
    <row r="87" spans="1:12" ht="17.100000000000001" customHeight="1">
      <c r="A87" s="17"/>
      <c r="B87" s="58"/>
      <c r="C87" s="28"/>
      <c r="D87" s="29"/>
      <c r="E87" s="21"/>
      <c r="F87" s="30"/>
      <c r="G87" s="31"/>
      <c r="H87" s="21"/>
      <c r="I87" s="32">
        <f t="shared" si="7"/>
        <v>0</v>
      </c>
      <c r="J87" s="40" t="e">
        <f t="shared" si="8"/>
        <v>#DIV/0!</v>
      </c>
      <c r="K87" s="33" t="e">
        <f t="shared" si="9"/>
        <v>#DIV/0!</v>
      </c>
      <c r="L87" s="34"/>
    </row>
    <row r="88" spans="1:12" ht="17.100000000000001" customHeight="1">
      <c r="A88" s="17"/>
      <c r="B88" s="58"/>
      <c r="C88" s="28"/>
      <c r="D88" s="29"/>
      <c r="E88" s="21"/>
      <c r="F88" s="30"/>
      <c r="G88" s="31"/>
      <c r="H88" s="21"/>
      <c r="I88" s="32">
        <f t="shared" si="7"/>
        <v>0</v>
      </c>
      <c r="J88" s="40" t="e">
        <f t="shared" si="8"/>
        <v>#DIV/0!</v>
      </c>
      <c r="K88" s="33" t="e">
        <f t="shared" si="9"/>
        <v>#DIV/0!</v>
      </c>
      <c r="L88" s="34"/>
    </row>
    <row r="89" spans="1:12" ht="17.100000000000001" customHeight="1">
      <c r="A89" s="17"/>
      <c r="B89" s="58"/>
      <c r="C89" s="28"/>
      <c r="D89" s="29"/>
      <c r="E89" s="21"/>
      <c r="F89" s="30"/>
      <c r="G89" s="31"/>
      <c r="H89" s="21"/>
      <c r="I89" s="32">
        <f t="shared" si="7"/>
        <v>0</v>
      </c>
      <c r="J89" s="40" t="e">
        <f t="shared" si="8"/>
        <v>#DIV/0!</v>
      </c>
      <c r="K89" s="33" t="e">
        <f t="shared" si="9"/>
        <v>#DIV/0!</v>
      </c>
      <c r="L89" s="34"/>
    </row>
    <row r="90" spans="1:12" ht="17.100000000000001" customHeight="1">
      <c r="A90" s="17"/>
      <c r="B90" s="58"/>
      <c r="C90" s="28"/>
      <c r="D90" s="29"/>
      <c r="E90" s="21"/>
      <c r="F90" s="30"/>
      <c r="G90" s="31"/>
      <c r="H90" s="21"/>
      <c r="I90" s="32">
        <f t="shared" si="7"/>
        <v>0</v>
      </c>
      <c r="J90" s="40" t="e">
        <f t="shared" si="8"/>
        <v>#DIV/0!</v>
      </c>
      <c r="K90" s="33" t="e">
        <f t="shared" si="9"/>
        <v>#DIV/0!</v>
      </c>
      <c r="L90" s="34"/>
    </row>
    <row r="91" spans="1:12" ht="17.100000000000001" customHeight="1">
      <c r="A91" s="17"/>
      <c r="B91" s="58"/>
      <c r="C91" s="28"/>
      <c r="D91" s="29"/>
      <c r="E91" s="21"/>
      <c r="F91" s="30"/>
      <c r="G91" s="31"/>
      <c r="H91" s="21"/>
      <c r="I91" s="32">
        <f t="shared" si="7"/>
        <v>0</v>
      </c>
      <c r="J91" s="40" t="e">
        <f t="shared" si="8"/>
        <v>#DIV/0!</v>
      </c>
      <c r="K91" s="33" t="e">
        <f t="shared" si="9"/>
        <v>#DIV/0!</v>
      </c>
      <c r="L91" s="34"/>
    </row>
    <row r="92" spans="1:12" ht="17.100000000000001" customHeight="1">
      <c r="A92" s="17"/>
      <c r="B92" s="58"/>
      <c r="C92" s="28"/>
      <c r="D92" s="29"/>
      <c r="E92" s="21"/>
      <c r="F92" s="30"/>
      <c r="G92" s="31"/>
      <c r="H92" s="21"/>
      <c r="I92" s="32">
        <f t="shared" si="7"/>
        <v>0</v>
      </c>
      <c r="J92" s="40" t="e">
        <f t="shared" si="8"/>
        <v>#DIV/0!</v>
      </c>
      <c r="K92" s="33" t="e">
        <f t="shared" si="9"/>
        <v>#DIV/0!</v>
      </c>
      <c r="L92" s="34"/>
    </row>
    <row r="93" spans="1:12" ht="17.100000000000001" customHeight="1">
      <c r="A93" s="17"/>
      <c r="B93" s="58"/>
      <c r="C93" s="28"/>
      <c r="D93" s="29"/>
      <c r="E93" s="21"/>
      <c r="F93" s="30"/>
      <c r="G93" s="31"/>
      <c r="H93" s="21"/>
      <c r="I93" s="32">
        <f t="shared" si="7"/>
        <v>0</v>
      </c>
      <c r="J93" s="40" t="e">
        <f t="shared" si="8"/>
        <v>#DIV/0!</v>
      </c>
      <c r="K93" s="33" t="e">
        <f t="shared" si="9"/>
        <v>#DIV/0!</v>
      </c>
      <c r="L93" s="34"/>
    </row>
    <row r="94" spans="1:12" ht="17.100000000000001" customHeight="1">
      <c r="A94" s="17"/>
      <c r="B94" s="58"/>
      <c r="C94" s="28"/>
      <c r="D94" s="29"/>
      <c r="E94" s="21"/>
      <c r="F94" s="30"/>
      <c r="G94" s="31"/>
      <c r="H94" s="21"/>
      <c r="I94" s="32">
        <f t="shared" si="7"/>
        <v>0</v>
      </c>
      <c r="J94" s="40" t="e">
        <f t="shared" si="8"/>
        <v>#DIV/0!</v>
      </c>
      <c r="K94" s="33" t="e">
        <f t="shared" si="9"/>
        <v>#DIV/0!</v>
      </c>
      <c r="L94" s="34"/>
    </row>
    <row r="95" spans="1:12" ht="17.100000000000001" customHeight="1">
      <c r="A95" s="17"/>
      <c r="B95" s="58"/>
      <c r="C95" s="28"/>
      <c r="D95" s="29"/>
      <c r="E95" s="21"/>
      <c r="F95" s="30"/>
      <c r="G95" s="31"/>
      <c r="H95" s="21"/>
      <c r="I95" s="32">
        <f t="shared" si="7"/>
        <v>0</v>
      </c>
      <c r="J95" s="40" t="e">
        <f t="shared" si="8"/>
        <v>#DIV/0!</v>
      </c>
      <c r="K95" s="33" t="e">
        <f t="shared" si="9"/>
        <v>#DIV/0!</v>
      </c>
      <c r="L95" s="34"/>
    </row>
    <row r="96" spans="1:12" ht="17.100000000000001" customHeight="1">
      <c r="A96" s="17"/>
      <c r="B96" s="58"/>
      <c r="C96" s="28"/>
      <c r="D96" s="29"/>
      <c r="E96" s="21"/>
      <c r="F96" s="30"/>
      <c r="G96" s="31"/>
      <c r="H96" s="21"/>
      <c r="I96" s="32">
        <f t="shared" si="7"/>
        <v>0</v>
      </c>
      <c r="J96" s="40" t="e">
        <f t="shared" si="8"/>
        <v>#DIV/0!</v>
      </c>
      <c r="K96" s="33" t="e">
        <f t="shared" si="9"/>
        <v>#DIV/0!</v>
      </c>
      <c r="L96" s="34"/>
    </row>
    <row r="97" spans="1:12" ht="17.100000000000001" customHeight="1">
      <c r="A97" s="17"/>
      <c r="B97" s="58"/>
      <c r="C97" s="28"/>
      <c r="D97" s="29"/>
      <c r="E97" s="21"/>
      <c r="F97" s="30"/>
      <c r="G97" s="31"/>
      <c r="H97" s="21"/>
      <c r="I97" s="32">
        <f t="shared" si="7"/>
        <v>0</v>
      </c>
      <c r="J97" s="40" t="e">
        <f t="shared" si="8"/>
        <v>#DIV/0!</v>
      </c>
      <c r="K97" s="33" t="e">
        <f t="shared" si="9"/>
        <v>#DIV/0!</v>
      </c>
      <c r="L97" s="34"/>
    </row>
    <row r="98" spans="1:12" ht="17.100000000000001" customHeight="1">
      <c r="A98" s="17"/>
      <c r="B98" s="58"/>
      <c r="C98" s="28"/>
      <c r="D98" s="29"/>
      <c r="E98" s="21"/>
      <c r="F98" s="30"/>
      <c r="G98" s="31"/>
      <c r="H98" s="21"/>
      <c r="I98" s="32">
        <f t="shared" si="7"/>
        <v>0</v>
      </c>
      <c r="J98" s="40" t="e">
        <f t="shared" si="8"/>
        <v>#DIV/0!</v>
      </c>
      <c r="K98" s="33" t="e">
        <f t="shared" si="9"/>
        <v>#DIV/0!</v>
      </c>
      <c r="L98" s="34"/>
    </row>
    <row r="99" spans="1:12" ht="17.100000000000001" customHeight="1">
      <c r="A99" s="17"/>
      <c r="B99" s="58"/>
      <c r="C99" s="28"/>
      <c r="D99" s="29"/>
      <c r="E99" s="21"/>
      <c r="F99" s="30"/>
      <c r="G99" s="31"/>
      <c r="H99" s="21"/>
      <c r="I99" s="32">
        <f t="shared" si="7"/>
        <v>0</v>
      </c>
      <c r="J99" s="40" t="e">
        <f t="shared" si="8"/>
        <v>#DIV/0!</v>
      </c>
      <c r="K99" s="33" t="e">
        <f t="shared" si="9"/>
        <v>#DIV/0!</v>
      </c>
      <c r="L99" s="34"/>
    </row>
    <row r="100" spans="1:12" ht="17.100000000000001" customHeight="1">
      <c r="A100" s="17"/>
      <c r="B100" s="58"/>
      <c r="C100" s="28"/>
      <c r="D100" s="29"/>
      <c r="E100" s="21"/>
      <c r="F100" s="30"/>
      <c r="G100" s="31"/>
      <c r="H100" s="21"/>
      <c r="I100" s="32">
        <f t="shared" si="7"/>
        <v>0</v>
      </c>
      <c r="J100" s="40" t="e">
        <f t="shared" si="8"/>
        <v>#DIV/0!</v>
      </c>
      <c r="K100" s="33" t="e">
        <f t="shared" si="9"/>
        <v>#DIV/0!</v>
      </c>
      <c r="L100" s="34"/>
    </row>
    <row r="101" spans="1:12" ht="17.100000000000001" customHeight="1">
      <c r="A101" s="17"/>
      <c r="B101" s="58"/>
      <c r="C101" s="28"/>
      <c r="D101" s="29"/>
      <c r="E101" s="21"/>
      <c r="F101" s="30"/>
      <c r="G101" s="31"/>
      <c r="H101" s="21"/>
      <c r="I101" s="32">
        <f t="shared" si="7"/>
        <v>0</v>
      </c>
      <c r="J101" s="40" t="e">
        <f t="shared" si="8"/>
        <v>#DIV/0!</v>
      </c>
      <c r="K101" s="33" t="e">
        <f t="shared" si="9"/>
        <v>#DIV/0!</v>
      </c>
      <c r="L101" s="34"/>
    </row>
    <row r="102" spans="1:12" ht="17.100000000000001" customHeight="1">
      <c r="A102" s="17"/>
      <c r="B102" s="58"/>
      <c r="C102" s="28"/>
      <c r="D102" s="29"/>
      <c r="E102" s="21"/>
      <c r="F102" s="30"/>
      <c r="G102" s="31"/>
      <c r="H102" s="21"/>
      <c r="I102" s="32">
        <f t="shared" si="7"/>
        <v>0</v>
      </c>
      <c r="J102" s="40" t="e">
        <f t="shared" si="8"/>
        <v>#DIV/0!</v>
      </c>
      <c r="K102" s="33" t="e">
        <f t="shared" si="9"/>
        <v>#DIV/0!</v>
      </c>
      <c r="L102" s="34"/>
    </row>
    <row r="103" spans="1:12" ht="17.100000000000001" customHeight="1">
      <c r="A103" s="17"/>
      <c r="B103" s="58"/>
      <c r="C103" s="28"/>
      <c r="D103" s="29"/>
      <c r="E103" s="21"/>
      <c r="F103" s="30"/>
      <c r="G103" s="31"/>
      <c r="H103" s="21"/>
      <c r="I103" s="32">
        <f t="shared" si="7"/>
        <v>0</v>
      </c>
      <c r="J103" s="40" t="e">
        <f t="shared" si="8"/>
        <v>#DIV/0!</v>
      </c>
      <c r="K103" s="33" t="e">
        <f t="shared" si="9"/>
        <v>#DIV/0!</v>
      </c>
      <c r="L103" s="34"/>
    </row>
    <row r="104" spans="1:12" ht="17.100000000000001" customHeight="1">
      <c r="A104" s="17"/>
      <c r="B104" s="58"/>
      <c r="C104" s="28"/>
      <c r="D104" s="29"/>
      <c r="E104" s="21"/>
      <c r="F104" s="30"/>
      <c r="G104" s="31"/>
      <c r="H104" s="21"/>
      <c r="I104" s="32">
        <f t="shared" si="7"/>
        <v>0</v>
      </c>
      <c r="J104" s="40" t="e">
        <f t="shared" si="8"/>
        <v>#DIV/0!</v>
      </c>
      <c r="K104" s="33" t="e">
        <f t="shared" si="9"/>
        <v>#DIV/0!</v>
      </c>
      <c r="L104" s="34"/>
    </row>
    <row r="105" spans="1:12" ht="17.100000000000001" customHeight="1">
      <c r="A105" s="17"/>
      <c r="B105" s="58"/>
      <c r="C105" s="28"/>
      <c r="D105" s="29"/>
      <c r="E105" s="21"/>
      <c r="F105" s="30"/>
      <c r="G105" s="31"/>
      <c r="H105" s="21"/>
      <c r="I105" s="32">
        <f t="shared" si="7"/>
        <v>0</v>
      </c>
      <c r="J105" s="40" t="e">
        <f t="shared" si="8"/>
        <v>#DIV/0!</v>
      </c>
      <c r="K105" s="33" t="e">
        <f t="shared" si="9"/>
        <v>#DIV/0!</v>
      </c>
      <c r="L105" s="34"/>
    </row>
    <row r="106" spans="1:12" ht="17.100000000000001" customHeight="1">
      <c r="A106" s="17"/>
      <c r="B106" s="58"/>
      <c r="C106" s="28"/>
      <c r="D106" s="29"/>
      <c r="E106" s="21"/>
      <c r="F106" s="30"/>
      <c r="G106" s="31"/>
      <c r="H106" s="21"/>
      <c r="I106" s="32">
        <f t="shared" si="7"/>
        <v>0</v>
      </c>
      <c r="J106" s="40" t="e">
        <f t="shared" si="8"/>
        <v>#DIV/0!</v>
      </c>
      <c r="K106" s="33" t="e">
        <f t="shared" si="9"/>
        <v>#DIV/0!</v>
      </c>
      <c r="L106" s="34"/>
    </row>
    <row r="107" spans="1:12" ht="17.100000000000001" customHeight="1">
      <c r="A107" s="17"/>
      <c r="B107" s="58"/>
      <c r="C107" s="28"/>
      <c r="D107" s="29"/>
      <c r="E107" s="21"/>
      <c r="F107" s="30"/>
      <c r="G107" s="31"/>
      <c r="H107" s="21"/>
      <c r="I107" s="32">
        <f t="shared" si="7"/>
        <v>0</v>
      </c>
      <c r="J107" s="40" t="e">
        <f t="shared" si="8"/>
        <v>#DIV/0!</v>
      </c>
      <c r="K107" s="33" t="e">
        <f t="shared" si="9"/>
        <v>#DIV/0!</v>
      </c>
      <c r="L107" s="34"/>
    </row>
    <row r="108" spans="1:12" ht="17.100000000000001" customHeight="1">
      <c r="A108" s="17"/>
      <c r="B108" s="58"/>
      <c r="C108" s="28"/>
      <c r="D108" s="29"/>
      <c r="E108" s="21"/>
      <c r="F108" s="30"/>
      <c r="G108" s="31"/>
      <c r="H108" s="21"/>
      <c r="I108" s="32">
        <f t="shared" si="7"/>
        <v>0</v>
      </c>
      <c r="J108" s="40" t="e">
        <f t="shared" si="8"/>
        <v>#DIV/0!</v>
      </c>
      <c r="K108" s="33" t="e">
        <f t="shared" si="9"/>
        <v>#DIV/0!</v>
      </c>
      <c r="L108" s="34"/>
    </row>
    <row r="109" spans="1:12" ht="17.100000000000001" customHeight="1">
      <c r="A109" s="17"/>
      <c r="B109" s="58"/>
      <c r="C109" s="28"/>
      <c r="D109" s="29"/>
      <c r="E109" s="21"/>
      <c r="F109" s="30"/>
      <c r="G109" s="31"/>
      <c r="H109" s="21"/>
      <c r="I109" s="32">
        <f t="shared" si="7"/>
        <v>0</v>
      </c>
      <c r="J109" s="40" t="e">
        <f t="shared" si="8"/>
        <v>#DIV/0!</v>
      </c>
      <c r="K109" s="33" t="e">
        <f t="shared" si="9"/>
        <v>#DIV/0!</v>
      </c>
      <c r="L109" s="34"/>
    </row>
    <row r="110" spans="1:12" ht="17.100000000000001" customHeight="1">
      <c r="A110" s="17"/>
      <c r="B110" s="58"/>
      <c r="C110" s="28"/>
      <c r="D110" s="29"/>
      <c r="E110" s="21"/>
      <c r="F110" s="30"/>
      <c r="G110" s="31"/>
      <c r="H110" s="21"/>
      <c r="I110" s="32">
        <f t="shared" si="7"/>
        <v>0</v>
      </c>
      <c r="J110" s="40" t="e">
        <f t="shared" si="8"/>
        <v>#DIV/0!</v>
      </c>
      <c r="K110" s="33" t="e">
        <f t="shared" si="9"/>
        <v>#DIV/0!</v>
      </c>
      <c r="L110" s="34"/>
    </row>
    <row r="111" spans="1:12" ht="17.100000000000001" customHeight="1">
      <c r="A111" s="17"/>
      <c r="B111" s="58"/>
      <c r="C111" s="28"/>
      <c r="D111" s="29"/>
      <c r="E111" s="21"/>
      <c r="F111" s="30"/>
      <c r="G111" s="31"/>
      <c r="H111" s="21"/>
      <c r="I111" s="32">
        <f t="shared" si="7"/>
        <v>0</v>
      </c>
      <c r="J111" s="40" t="e">
        <f t="shared" si="8"/>
        <v>#DIV/0!</v>
      </c>
      <c r="K111" s="33" t="e">
        <f t="shared" si="9"/>
        <v>#DIV/0!</v>
      </c>
      <c r="L111" s="34"/>
    </row>
    <row r="112" spans="1:12" ht="17.100000000000001" customHeight="1">
      <c r="A112" s="17"/>
      <c r="B112" s="58"/>
      <c r="C112" s="28"/>
      <c r="D112" s="29"/>
      <c r="E112" s="21"/>
      <c r="F112" s="30"/>
      <c r="G112" s="31"/>
      <c r="H112" s="21"/>
      <c r="I112" s="32">
        <f t="shared" si="7"/>
        <v>0</v>
      </c>
      <c r="J112" s="40" t="e">
        <f t="shared" si="8"/>
        <v>#DIV/0!</v>
      </c>
      <c r="K112" s="33" t="e">
        <f t="shared" si="9"/>
        <v>#DIV/0!</v>
      </c>
      <c r="L112" s="34"/>
    </row>
    <row r="113" spans="1:12" ht="17.100000000000001" customHeight="1">
      <c r="A113" s="17"/>
      <c r="B113" s="58"/>
      <c r="C113" s="28"/>
      <c r="D113" s="29"/>
      <c r="E113" s="21"/>
      <c r="F113" s="30"/>
      <c r="G113" s="31"/>
      <c r="H113" s="21"/>
      <c r="I113" s="32">
        <f t="shared" si="7"/>
        <v>0</v>
      </c>
      <c r="J113" s="40" t="e">
        <f t="shared" si="8"/>
        <v>#DIV/0!</v>
      </c>
      <c r="K113" s="33" t="e">
        <f t="shared" si="9"/>
        <v>#DIV/0!</v>
      </c>
      <c r="L113" s="34"/>
    </row>
    <row r="114" spans="1:12" ht="17.100000000000001" customHeight="1">
      <c r="A114" s="17"/>
      <c r="B114" s="58"/>
      <c r="C114" s="28"/>
      <c r="D114" s="29"/>
      <c r="E114" s="21"/>
      <c r="F114" s="30"/>
      <c r="G114" s="31"/>
      <c r="H114" s="21"/>
      <c r="I114" s="32">
        <f t="shared" si="7"/>
        <v>0</v>
      </c>
      <c r="J114" s="40" t="e">
        <f t="shared" si="8"/>
        <v>#DIV/0!</v>
      </c>
      <c r="K114" s="33" t="e">
        <f t="shared" si="9"/>
        <v>#DIV/0!</v>
      </c>
      <c r="L114" s="34"/>
    </row>
    <row r="115" spans="1:12" ht="17.100000000000001" customHeight="1">
      <c r="A115" s="17"/>
      <c r="B115" s="58"/>
      <c r="C115" s="28"/>
      <c r="D115" s="29"/>
      <c r="E115" s="21"/>
      <c r="F115" s="30"/>
      <c r="G115" s="31"/>
      <c r="H115" s="21"/>
      <c r="I115" s="32">
        <f t="shared" si="7"/>
        <v>0</v>
      </c>
      <c r="J115" s="40" t="e">
        <f t="shared" si="8"/>
        <v>#DIV/0!</v>
      </c>
      <c r="K115" s="33" t="e">
        <f t="shared" si="9"/>
        <v>#DIV/0!</v>
      </c>
      <c r="L115" s="34"/>
    </row>
    <row r="116" spans="1:12" ht="17.100000000000001" customHeight="1">
      <c r="A116" s="17"/>
      <c r="B116" s="58"/>
      <c r="C116" s="28"/>
      <c r="D116" s="29"/>
      <c r="E116" s="21"/>
      <c r="F116" s="30"/>
      <c r="G116" s="31"/>
      <c r="H116" s="21"/>
      <c r="I116" s="32">
        <f t="shared" si="7"/>
        <v>0</v>
      </c>
      <c r="J116" s="40" t="e">
        <f t="shared" si="8"/>
        <v>#DIV/0!</v>
      </c>
      <c r="K116" s="33" t="e">
        <f t="shared" si="9"/>
        <v>#DIV/0!</v>
      </c>
      <c r="L116" s="34"/>
    </row>
    <row r="117" spans="1:12" ht="17.100000000000001" customHeight="1">
      <c r="A117" s="17"/>
      <c r="B117" s="58"/>
      <c r="C117" s="28"/>
      <c r="D117" s="29"/>
      <c r="E117" s="21"/>
      <c r="F117" s="30"/>
      <c r="G117" s="31"/>
      <c r="H117" s="21"/>
      <c r="I117" s="32">
        <f t="shared" si="7"/>
        <v>0</v>
      </c>
      <c r="J117" s="40" t="e">
        <f t="shared" si="8"/>
        <v>#DIV/0!</v>
      </c>
      <c r="K117" s="33" t="e">
        <f t="shared" si="9"/>
        <v>#DIV/0!</v>
      </c>
      <c r="L117" s="34"/>
    </row>
    <row r="118" spans="1:12" ht="17.100000000000001" customHeight="1">
      <c r="A118" s="17"/>
      <c r="B118" s="58"/>
      <c r="C118" s="28"/>
      <c r="D118" s="29"/>
      <c r="E118" s="21"/>
      <c r="F118" s="30"/>
      <c r="G118" s="31"/>
      <c r="H118" s="21"/>
      <c r="I118" s="32">
        <f t="shared" si="7"/>
        <v>0</v>
      </c>
      <c r="J118" s="40" t="e">
        <f t="shared" si="8"/>
        <v>#DIV/0!</v>
      </c>
      <c r="K118" s="33" t="e">
        <f t="shared" si="9"/>
        <v>#DIV/0!</v>
      </c>
      <c r="L118" s="34"/>
    </row>
    <row r="119" spans="1:12" ht="17.100000000000001" customHeight="1">
      <c r="A119" s="17"/>
      <c r="B119" s="58"/>
      <c r="C119" s="28"/>
      <c r="D119" s="29"/>
      <c r="E119" s="21"/>
      <c r="F119" s="30"/>
      <c r="G119" s="31"/>
      <c r="H119" s="21"/>
      <c r="I119" s="32">
        <f t="shared" si="7"/>
        <v>0</v>
      </c>
      <c r="J119" s="40" t="e">
        <f t="shared" si="8"/>
        <v>#DIV/0!</v>
      </c>
      <c r="K119" s="33" t="e">
        <f t="shared" si="9"/>
        <v>#DIV/0!</v>
      </c>
      <c r="L119" s="34"/>
    </row>
    <row r="120" spans="1:12" ht="17.100000000000001" customHeight="1">
      <c r="A120" s="17"/>
      <c r="B120" s="58"/>
      <c r="C120" s="28"/>
      <c r="D120" s="29"/>
      <c r="E120" s="21"/>
      <c r="F120" s="30"/>
      <c r="G120" s="31"/>
      <c r="H120" s="21"/>
      <c r="I120" s="32">
        <f t="shared" si="7"/>
        <v>0</v>
      </c>
      <c r="J120" s="40" t="e">
        <f t="shared" si="8"/>
        <v>#DIV/0!</v>
      </c>
      <c r="K120" s="33" t="e">
        <f t="shared" si="9"/>
        <v>#DIV/0!</v>
      </c>
      <c r="L120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0">
    <tabColor rgb="FFFF0000"/>
    <pageSetUpPr fitToPage="1"/>
  </sheetPr>
  <dimension ref="A1:S124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5703125" style="165" customWidth="1"/>
    <col min="14" max="16384" width="9.140625" style="1"/>
  </cols>
  <sheetData>
    <row r="1" spans="1:19" ht="28.5" customHeight="1">
      <c r="K1" s="467" t="s">
        <v>0</v>
      </c>
      <c r="L1" s="467"/>
    </row>
    <row r="2" spans="1:19" ht="15" customHeight="1"/>
    <row r="3" spans="1:19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9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9" s="3" customFormat="1" ht="15" customHeight="1">
      <c r="B5" s="66"/>
      <c r="L5" s="4"/>
      <c r="M5" s="4"/>
    </row>
    <row r="6" spans="1:19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9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9" ht="15" customHeight="1" thickBot="1">
      <c r="A8" s="8" t="s">
        <v>5</v>
      </c>
      <c r="B8" s="67"/>
      <c r="C8" s="10"/>
      <c r="D8" s="10" t="s">
        <v>261</v>
      </c>
      <c r="F8" s="10"/>
      <c r="G8" s="10"/>
      <c r="H8" s="38"/>
      <c r="I8" s="9" t="s">
        <v>7</v>
      </c>
      <c r="J8" s="10"/>
      <c r="K8" s="10" t="s">
        <v>263</v>
      </c>
      <c r="L8" s="11"/>
    </row>
    <row r="9" spans="1:19" ht="15" customHeight="1">
      <c r="A9" s="12" t="s">
        <v>9</v>
      </c>
      <c r="D9" s="10" t="s">
        <v>262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9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9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9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9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9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9" ht="17.100000000000001" customHeight="1">
      <c r="A15" s="17"/>
      <c r="B15" s="36"/>
      <c r="C15" s="28"/>
      <c r="D15" s="29"/>
      <c r="E15" s="21"/>
      <c r="F15" s="22"/>
      <c r="G15" s="31">
        <f>J14</f>
        <v>0</v>
      </c>
      <c r="H15" s="21">
        <f>F15*G15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34"/>
      <c r="O15" s="55"/>
      <c r="P15" s="53"/>
      <c r="Q15" s="61"/>
      <c r="R15" s="62"/>
      <c r="S15" s="62"/>
    </row>
    <row r="16" spans="1:19" ht="17.100000000000001" customHeight="1">
      <c r="A16" s="17"/>
      <c r="B16" s="36"/>
      <c r="C16" s="28"/>
      <c r="D16" s="29"/>
      <c r="E16" s="21"/>
      <c r="F16" s="22"/>
      <c r="G16" s="31" t="e">
        <f>J15</f>
        <v>#DIV/0!</v>
      </c>
      <c r="H16" s="21" t="e">
        <f>F16*G16</f>
        <v>#DIV/0!</v>
      </c>
      <c r="I16" s="32">
        <f>+I15+C16-F16</f>
        <v>0</v>
      </c>
      <c r="J16" s="40" t="e">
        <f>ROUND(((K15+E16)-H16)/I16,2)</f>
        <v>#DIV/0!</v>
      </c>
      <c r="K16" s="33" t="e">
        <f>ROUND(I16*J16,2)</f>
        <v>#DIV/0!</v>
      </c>
      <c r="L16" s="34"/>
    </row>
    <row r="17" spans="1:14" ht="17.100000000000001" customHeight="1">
      <c r="A17" s="17"/>
      <c r="B17" s="36"/>
      <c r="C17" s="28"/>
      <c r="D17" s="29"/>
      <c r="E17" s="21"/>
      <c r="F17" s="30"/>
      <c r="G17" s="31" t="e">
        <f t="shared" ref="G17:G39" si="0">J16</f>
        <v>#DIV/0!</v>
      </c>
      <c r="H17" s="21" t="e">
        <f t="shared" ref="H17:H39" si="1">F17*G17</f>
        <v>#DIV/0!</v>
      </c>
      <c r="I17" s="32">
        <f t="shared" ref="I17:I39" si="2">+I16+C17-F17</f>
        <v>0</v>
      </c>
      <c r="J17" s="40" t="e">
        <f t="shared" ref="J17:J39" si="3">ROUND(((K16+E17)-H17)/I17,2)</f>
        <v>#DIV/0!</v>
      </c>
      <c r="K17" s="33" t="e">
        <f t="shared" ref="K17:K39" si="4">ROUND(I17*J17,2)</f>
        <v>#DIV/0!</v>
      </c>
      <c r="L17" s="34"/>
    </row>
    <row r="18" spans="1:14" ht="17.100000000000001" customHeight="1">
      <c r="A18" s="17"/>
      <c r="B18" s="36"/>
      <c r="C18" s="28"/>
      <c r="D18" s="29"/>
      <c r="E18" s="21"/>
      <c r="F18" s="30"/>
      <c r="G18" s="31" t="e">
        <f t="shared" si="0"/>
        <v>#DIV/0!</v>
      </c>
      <c r="H18" s="21" t="e">
        <f t="shared" si="1"/>
        <v>#DIV/0!</v>
      </c>
      <c r="I18" s="32">
        <f t="shared" si="2"/>
        <v>0</v>
      </c>
      <c r="J18" s="40" t="e">
        <f t="shared" si="3"/>
        <v>#DIV/0!</v>
      </c>
      <c r="K18" s="33" t="e">
        <f t="shared" si="4"/>
        <v>#DIV/0!</v>
      </c>
      <c r="L18" s="34"/>
    </row>
    <row r="19" spans="1:14" ht="17.100000000000001" customHeight="1">
      <c r="A19" s="17"/>
      <c r="B19" s="36"/>
      <c r="C19" s="28"/>
      <c r="D19" s="29"/>
      <c r="E19" s="21"/>
      <c r="F19" s="30"/>
      <c r="G19" s="31" t="e">
        <f t="shared" si="0"/>
        <v>#DIV/0!</v>
      </c>
      <c r="H19" s="21" t="e">
        <f t="shared" si="1"/>
        <v>#DIV/0!</v>
      </c>
      <c r="I19" s="32">
        <f t="shared" si="2"/>
        <v>0</v>
      </c>
      <c r="J19" s="40" t="e">
        <f t="shared" si="3"/>
        <v>#DIV/0!</v>
      </c>
      <c r="K19" s="33" t="e">
        <f t="shared" si="4"/>
        <v>#DIV/0!</v>
      </c>
      <c r="L19" s="34"/>
      <c r="N19" s="51"/>
    </row>
    <row r="20" spans="1:14" ht="17.100000000000001" customHeight="1">
      <c r="A20" s="17"/>
      <c r="B20" s="36"/>
      <c r="C20" s="28"/>
      <c r="D20" s="29"/>
      <c r="E20" s="21"/>
      <c r="F20" s="30"/>
      <c r="G20" s="31" t="e">
        <f>J19</f>
        <v>#DIV/0!</v>
      </c>
      <c r="H20" s="21" t="e">
        <f>F20*G20</f>
        <v>#DIV/0!</v>
      </c>
      <c r="I20" s="32">
        <f>+I19+C20-F20</f>
        <v>0</v>
      </c>
      <c r="J20" s="40" t="e">
        <f>ROUND(((K19+E20)-H20)/I20,2)</f>
        <v>#DIV/0!</v>
      </c>
      <c r="K20" s="33" t="e">
        <f>ROUND(I20*J20,2)</f>
        <v>#DIV/0!</v>
      </c>
      <c r="L20" s="34"/>
      <c r="N20" s="51"/>
    </row>
    <row r="21" spans="1:14" ht="17.100000000000001" customHeight="1">
      <c r="A21" s="17"/>
      <c r="B21" s="36"/>
      <c r="C21" s="28"/>
      <c r="D21" s="29"/>
      <c r="E21" s="21"/>
      <c r="F21" s="30"/>
      <c r="G21" s="31" t="e">
        <f>J20</f>
        <v>#DIV/0!</v>
      </c>
      <c r="H21" s="21" t="e">
        <f>F21*G21</f>
        <v>#DIV/0!</v>
      </c>
      <c r="I21" s="32">
        <f>+I20+C21-F21</f>
        <v>0</v>
      </c>
      <c r="J21" s="40" t="e">
        <f>ROUND(((K20+E21)-H21)/I21,2)</f>
        <v>#DIV/0!</v>
      </c>
      <c r="K21" s="33" t="e">
        <f>ROUND(I21*J21,2)</f>
        <v>#DIV/0!</v>
      </c>
      <c r="L21" s="34"/>
    </row>
    <row r="22" spans="1:14" ht="17.100000000000001" customHeight="1">
      <c r="A22" s="17"/>
      <c r="B22" s="36"/>
      <c r="C22" s="28"/>
      <c r="D22" s="29"/>
      <c r="E22" s="21"/>
      <c r="F22" s="30"/>
      <c r="G22" s="31" t="e">
        <f t="shared" si="0"/>
        <v>#DIV/0!</v>
      </c>
      <c r="H22" s="21" t="e">
        <f t="shared" si="1"/>
        <v>#DIV/0!</v>
      </c>
      <c r="I22" s="32">
        <f t="shared" si="2"/>
        <v>0</v>
      </c>
      <c r="J22" s="40" t="e">
        <f t="shared" si="3"/>
        <v>#DIV/0!</v>
      </c>
      <c r="K22" s="33" t="e">
        <f t="shared" si="4"/>
        <v>#DIV/0!</v>
      </c>
      <c r="L22" s="34"/>
    </row>
    <row r="23" spans="1:14" ht="17.100000000000001" customHeight="1">
      <c r="A23" s="17"/>
      <c r="B23" s="36"/>
      <c r="C23" s="28"/>
      <c r="D23" s="29"/>
      <c r="E23" s="21"/>
      <c r="F23" s="30"/>
      <c r="G23" s="31" t="e">
        <f t="shared" si="0"/>
        <v>#DIV/0!</v>
      </c>
      <c r="H23" s="21" t="e">
        <f t="shared" si="1"/>
        <v>#DIV/0!</v>
      </c>
      <c r="I23" s="32">
        <f t="shared" si="2"/>
        <v>0</v>
      </c>
      <c r="J23" s="40" t="e">
        <f t="shared" si="3"/>
        <v>#DIV/0!</v>
      </c>
      <c r="K23" s="33" t="e">
        <f t="shared" si="4"/>
        <v>#DIV/0!</v>
      </c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 t="e">
        <f t="shared" si="0"/>
        <v>#DIV/0!</v>
      </c>
      <c r="H24" s="21" t="e">
        <f t="shared" si="1"/>
        <v>#DIV/0!</v>
      </c>
      <c r="I24" s="32">
        <f t="shared" si="2"/>
        <v>0</v>
      </c>
      <c r="J24" s="40" t="e">
        <f t="shared" si="3"/>
        <v>#DIV/0!</v>
      </c>
      <c r="K24" s="33" t="e">
        <f t="shared" si="4"/>
        <v>#DIV/0!</v>
      </c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 t="e">
        <f t="shared" si="0"/>
        <v>#DIV/0!</v>
      </c>
      <c r="H25" s="21" t="e">
        <f t="shared" si="1"/>
        <v>#DIV/0!</v>
      </c>
      <c r="I25" s="32">
        <f t="shared" si="2"/>
        <v>0</v>
      </c>
      <c r="J25" s="40" t="e">
        <f t="shared" si="3"/>
        <v>#DIV/0!</v>
      </c>
      <c r="K25" s="33" t="e">
        <f t="shared" si="4"/>
        <v>#DIV/0!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 t="e">
        <f t="shared" si="0"/>
        <v>#DIV/0!</v>
      </c>
      <c r="H26" s="21" t="e">
        <f t="shared" si="1"/>
        <v>#DIV/0!</v>
      </c>
      <c r="I26" s="32">
        <f t="shared" si="2"/>
        <v>0</v>
      </c>
      <c r="J26" s="40" t="e">
        <f t="shared" si="3"/>
        <v>#DIV/0!</v>
      </c>
      <c r="K26" s="33" t="e">
        <f t="shared" si="4"/>
        <v>#DIV/0!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 t="e">
        <f t="shared" si="0"/>
        <v>#DIV/0!</v>
      </c>
      <c r="H27" s="21" t="e">
        <f t="shared" si="1"/>
        <v>#DIV/0!</v>
      </c>
      <c r="I27" s="32">
        <f t="shared" si="2"/>
        <v>0</v>
      </c>
      <c r="J27" s="40" t="e">
        <f t="shared" si="3"/>
        <v>#DIV/0!</v>
      </c>
      <c r="K27" s="33" t="e">
        <f t="shared" si="4"/>
        <v>#DIV/0!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 t="e">
        <f t="shared" si="0"/>
        <v>#DIV/0!</v>
      </c>
      <c r="H28" s="21" t="e">
        <f t="shared" si="1"/>
        <v>#DIV/0!</v>
      </c>
      <c r="I28" s="32">
        <f t="shared" si="2"/>
        <v>0</v>
      </c>
      <c r="J28" s="40" t="e">
        <f t="shared" si="3"/>
        <v>#DIV/0!</v>
      </c>
      <c r="K28" s="33" t="e">
        <f t="shared" si="4"/>
        <v>#DIV/0!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 t="e">
        <f t="shared" si="0"/>
        <v>#DIV/0!</v>
      </c>
      <c r="H29" s="21" t="e">
        <f t="shared" si="1"/>
        <v>#DIV/0!</v>
      </c>
      <c r="I29" s="32">
        <f t="shared" si="2"/>
        <v>0</v>
      </c>
      <c r="J29" s="40" t="e">
        <f t="shared" si="3"/>
        <v>#DIV/0!</v>
      </c>
      <c r="K29" s="33" t="e">
        <f t="shared" si="4"/>
        <v>#DIV/0!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 t="e">
        <f t="shared" si="0"/>
        <v>#DIV/0!</v>
      </c>
      <c r="H30" s="21" t="e">
        <f t="shared" si="1"/>
        <v>#DIV/0!</v>
      </c>
      <c r="I30" s="32">
        <f t="shared" si="2"/>
        <v>0</v>
      </c>
      <c r="J30" s="40" t="e">
        <f t="shared" si="3"/>
        <v>#DIV/0!</v>
      </c>
      <c r="K30" s="33" t="e">
        <f t="shared" si="4"/>
        <v>#DIV/0!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 t="e">
        <f t="shared" si="0"/>
        <v>#DIV/0!</v>
      </c>
      <c r="H31" s="21" t="e">
        <f t="shared" si="1"/>
        <v>#DIV/0!</v>
      </c>
      <c r="I31" s="32">
        <f t="shared" si="2"/>
        <v>0</v>
      </c>
      <c r="J31" s="40" t="e">
        <f t="shared" si="3"/>
        <v>#DIV/0!</v>
      </c>
      <c r="K31" s="33" t="e">
        <f t="shared" si="4"/>
        <v>#DIV/0!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 t="e">
        <f>J31</f>
        <v>#DIV/0!</v>
      </c>
      <c r="H32" s="21" t="e">
        <f>F32*G32</f>
        <v>#DIV/0!</v>
      </c>
      <c r="I32" s="32">
        <f>+I31+C32-F32</f>
        <v>0</v>
      </c>
      <c r="J32" s="40" t="e">
        <f>ROUND(((K31+E32)-H32)/I32,2)</f>
        <v>#DIV/0!</v>
      </c>
      <c r="K32" s="33" t="e">
        <f>ROUND(I32*J32,2)</f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 t="e">
        <f>J32</f>
        <v>#DIV/0!</v>
      </c>
      <c r="H33" s="21" t="e">
        <f>F33*G33</f>
        <v>#DIV/0!</v>
      </c>
      <c r="I33" s="32">
        <f>+I32+C33-F33</f>
        <v>0</v>
      </c>
      <c r="J33" s="40" t="e">
        <f>ROUND(((K32+E33)-H33)/I33,2)</f>
        <v>#DIV/0!</v>
      </c>
      <c r="K33" s="33" t="e">
        <f>ROUND(I33*J33,2)</f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 t="e">
        <f t="shared" si="0"/>
        <v>#DIV/0!</v>
      </c>
      <c r="H34" s="21" t="e">
        <f t="shared" si="1"/>
        <v>#DIV/0!</v>
      </c>
      <c r="I34" s="32">
        <f t="shared" si="2"/>
        <v>0</v>
      </c>
      <c r="J34" s="40" t="e">
        <f t="shared" si="3"/>
        <v>#DIV/0!</v>
      </c>
      <c r="K34" s="33" t="e">
        <f t="shared" si="4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 t="e">
        <f t="shared" si="0"/>
        <v>#DIV/0!</v>
      </c>
      <c r="H35" s="21" t="e">
        <f t="shared" si="1"/>
        <v>#DIV/0!</v>
      </c>
      <c r="I35" s="32">
        <f t="shared" si="2"/>
        <v>0</v>
      </c>
      <c r="J35" s="40" t="e">
        <f t="shared" si="3"/>
        <v>#DIV/0!</v>
      </c>
      <c r="K35" s="33" t="e">
        <f t="shared" si="4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 t="e">
        <f t="shared" si="0"/>
        <v>#DIV/0!</v>
      </c>
      <c r="H36" s="21" t="e">
        <f t="shared" si="1"/>
        <v>#DIV/0!</v>
      </c>
      <c r="I36" s="32">
        <f t="shared" si="2"/>
        <v>0</v>
      </c>
      <c r="J36" s="40" t="e">
        <f t="shared" si="3"/>
        <v>#DIV/0!</v>
      </c>
      <c r="K36" s="33" t="e">
        <f t="shared" si="4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 t="e">
        <f t="shared" si="0"/>
        <v>#DIV/0!</v>
      </c>
      <c r="H37" s="21" t="e">
        <f t="shared" si="1"/>
        <v>#DIV/0!</v>
      </c>
      <c r="I37" s="32">
        <f t="shared" si="2"/>
        <v>0</v>
      </c>
      <c r="J37" s="40" t="e">
        <f t="shared" si="3"/>
        <v>#DIV/0!</v>
      </c>
      <c r="K37" s="33" t="e">
        <f t="shared" si="4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 t="e">
        <f t="shared" si="0"/>
        <v>#DIV/0!</v>
      </c>
      <c r="H38" s="21" t="e">
        <f t="shared" si="1"/>
        <v>#DIV/0!</v>
      </c>
      <c r="I38" s="32">
        <f t="shared" si="2"/>
        <v>0</v>
      </c>
      <c r="J38" s="40" t="e">
        <f t="shared" si="3"/>
        <v>#DIV/0!</v>
      </c>
      <c r="K38" s="33" t="e">
        <f t="shared" si="4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 t="e">
        <f t="shared" si="0"/>
        <v>#DIV/0!</v>
      </c>
      <c r="H39" s="21" t="e">
        <f t="shared" si="1"/>
        <v>#DIV/0!</v>
      </c>
      <c r="I39" s="32">
        <f t="shared" si="2"/>
        <v>0</v>
      </c>
      <c r="J39" s="40" t="e">
        <f t="shared" si="3"/>
        <v>#DIV/0!</v>
      </c>
      <c r="K39" s="33" t="e">
        <f t="shared" si="4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 t="e">
        <f>J39</f>
        <v>#DIV/0!</v>
      </c>
      <c r="H40" s="21" t="e">
        <f>F40*G40</f>
        <v>#DIV/0!</v>
      </c>
      <c r="I40" s="32">
        <f>+I39+C40-F40</f>
        <v>0</v>
      </c>
      <c r="J40" s="40" t="e">
        <f>ROUND(((K39+E40)-H40)/I40,2)</f>
        <v>#DIV/0!</v>
      </c>
      <c r="K40" s="33" t="e">
        <f>ROUND(I40*J40,2)</f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 t="e">
        <f>J40</f>
        <v>#DIV/0!</v>
      </c>
      <c r="H41" s="21" t="e">
        <f>F41*G41</f>
        <v>#DIV/0!</v>
      </c>
      <c r="I41" s="32">
        <f>+I40+C41-F41</f>
        <v>0</v>
      </c>
      <c r="J41" s="40" t="e">
        <f>ROUND(((K40+E41)-H41)/I41,2)</f>
        <v>#DIV/0!</v>
      </c>
      <c r="K41" s="33" t="e">
        <f>ROUND(I41*J41,2)</f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 t="e">
        <f>J41</f>
        <v>#DIV/0!</v>
      </c>
      <c r="H42" s="21" t="e">
        <f>F42*G42</f>
        <v>#DIV/0!</v>
      </c>
      <c r="I42" s="32">
        <f>+I41+C42-F42</f>
        <v>0</v>
      </c>
      <c r="J42" s="40" t="e">
        <f>ROUND(((K41+E42)-H42)/I42,2)</f>
        <v>#DIV/0!</v>
      </c>
      <c r="K42" s="33" t="e">
        <f>ROUND(I42*J42,2)</f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 t="e">
        <f>J42</f>
        <v>#DIV/0!</v>
      </c>
      <c r="H43" s="21" t="e">
        <f>F43*G43</f>
        <v>#DIV/0!</v>
      </c>
      <c r="I43" s="32">
        <f>+I42+C43-F43</f>
        <v>0</v>
      </c>
      <c r="J43" s="40" t="e">
        <f>ROUND(((K42+E43)-H43)/I43,2)</f>
        <v>#DIV/0!</v>
      </c>
      <c r="K43" s="33" t="e">
        <f>ROUND(I43*J43,2)</f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 t="e">
        <f t="shared" ref="G44:G49" si="5">J43</f>
        <v>#DIV/0!</v>
      </c>
      <c r="H44" s="21" t="e">
        <f t="shared" ref="H44:H49" si="6">F44*G44</f>
        <v>#DIV/0!</v>
      </c>
      <c r="I44" s="32">
        <f t="shared" ref="I44:I49" si="7">+I43+C44-F44</f>
        <v>0</v>
      </c>
      <c r="J44" s="40" t="e">
        <f t="shared" ref="J44:J49" si="8">ROUND(((K43+E44)-H44)/I44,2)</f>
        <v>#DIV/0!</v>
      </c>
      <c r="K44" s="33" t="e">
        <f t="shared" ref="K44:K49" si="9">ROUND(I44*J44,2)</f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 t="e">
        <f t="shared" si="5"/>
        <v>#DIV/0!</v>
      </c>
      <c r="H45" s="21" t="e">
        <f t="shared" si="6"/>
        <v>#DIV/0!</v>
      </c>
      <c r="I45" s="32">
        <f t="shared" si="7"/>
        <v>0</v>
      </c>
      <c r="J45" s="40" t="e">
        <f t="shared" si="8"/>
        <v>#DIV/0!</v>
      </c>
      <c r="K45" s="33" t="e">
        <f t="shared" si="9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 t="e">
        <f t="shared" si="5"/>
        <v>#DIV/0!</v>
      </c>
      <c r="H46" s="21" t="e">
        <f t="shared" si="6"/>
        <v>#DIV/0!</v>
      </c>
      <c r="I46" s="32">
        <f t="shared" si="7"/>
        <v>0</v>
      </c>
      <c r="J46" s="40" t="e">
        <f t="shared" si="8"/>
        <v>#DIV/0!</v>
      </c>
      <c r="K46" s="33" t="e">
        <f t="shared" si="9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 t="e">
        <f t="shared" si="5"/>
        <v>#DIV/0!</v>
      </c>
      <c r="H47" s="21" t="e">
        <f t="shared" si="6"/>
        <v>#DIV/0!</v>
      </c>
      <c r="I47" s="32">
        <f t="shared" si="7"/>
        <v>0</v>
      </c>
      <c r="J47" s="40" t="e">
        <f t="shared" si="8"/>
        <v>#DIV/0!</v>
      </c>
      <c r="K47" s="33" t="e">
        <f t="shared" si="9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 t="e">
        <f t="shared" si="5"/>
        <v>#DIV/0!</v>
      </c>
      <c r="H48" s="21" t="e">
        <f t="shared" si="6"/>
        <v>#DIV/0!</v>
      </c>
      <c r="I48" s="32">
        <f t="shared" si="7"/>
        <v>0</v>
      </c>
      <c r="J48" s="40" t="e">
        <f t="shared" si="8"/>
        <v>#DIV/0!</v>
      </c>
      <c r="K48" s="33" t="e">
        <f t="shared" si="9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 t="e">
        <f t="shared" si="5"/>
        <v>#DIV/0!</v>
      </c>
      <c r="H49" s="21" t="e">
        <f t="shared" si="6"/>
        <v>#DIV/0!</v>
      </c>
      <c r="I49" s="32">
        <f t="shared" si="7"/>
        <v>0</v>
      </c>
      <c r="J49" s="40" t="e">
        <f t="shared" si="8"/>
        <v>#DIV/0!</v>
      </c>
      <c r="K49" s="33" t="e">
        <f t="shared" si="9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 t="e">
        <f t="shared" ref="G50:G81" si="10">J49</f>
        <v>#DIV/0!</v>
      </c>
      <c r="H50" s="21" t="e">
        <f t="shared" ref="H50:H81" si="11">F50*G50</f>
        <v>#DIV/0!</v>
      </c>
      <c r="I50" s="32">
        <f t="shared" ref="I50:I63" si="12">+I49+C50-F50</f>
        <v>0</v>
      </c>
      <c r="J50" s="40" t="e">
        <f t="shared" ref="J50:J63" si="13">ROUND(((K49+E50)-H50)/I50,2)</f>
        <v>#DIV/0!</v>
      </c>
      <c r="K50" s="33" t="e">
        <f t="shared" ref="K50:K63" si="14">ROUND(I50*J50,2)</f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 t="e">
        <f t="shared" si="10"/>
        <v>#DIV/0!</v>
      </c>
      <c r="H51" s="21" t="e">
        <f t="shared" si="11"/>
        <v>#DIV/0!</v>
      </c>
      <c r="I51" s="32">
        <f t="shared" si="12"/>
        <v>0</v>
      </c>
      <c r="J51" s="40" t="e">
        <f t="shared" si="13"/>
        <v>#DIV/0!</v>
      </c>
      <c r="K51" s="33" t="e">
        <f t="shared" si="14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 t="e">
        <f t="shared" si="10"/>
        <v>#DIV/0!</v>
      </c>
      <c r="H52" s="21" t="e">
        <f t="shared" si="11"/>
        <v>#DIV/0!</v>
      </c>
      <c r="I52" s="32">
        <f t="shared" si="12"/>
        <v>0</v>
      </c>
      <c r="J52" s="40" t="e">
        <f t="shared" si="13"/>
        <v>#DIV/0!</v>
      </c>
      <c r="K52" s="33" t="e">
        <f t="shared" si="14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 t="e">
        <f t="shared" si="10"/>
        <v>#DIV/0!</v>
      </c>
      <c r="H53" s="21" t="e">
        <f t="shared" si="11"/>
        <v>#DIV/0!</v>
      </c>
      <c r="I53" s="32">
        <f t="shared" si="12"/>
        <v>0</v>
      </c>
      <c r="J53" s="40" t="e">
        <f t="shared" si="13"/>
        <v>#DIV/0!</v>
      </c>
      <c r="K53" s="33" t="e">
        <f t="shared" si="14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 t="e">
        <f t="shared" si="10"/>
        <v>#DIV/0!</v>
      </c>
      <c r="H54" s="21" t="e">
        <f t="shared" si="11"/>
        <v>#DIV/0!</v>
      </c>
      <c r="I54" s="32">
        <f t="shared" si="12"/>
        <v>0</v>
      </c>
      <c r="J54" s="40" t="e">
        <f t="shared" si="13"/>
        <v>#DIV/0!</v>
      </c>
      <c r="K54" s="33" t="e">
        <f t="shared" si="14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 t="e">
        <f t="shared" si="10"/>
        <v>#DIV/0!</v>
      </c>
      <c r="H55" s="21" t="e">
        <f t="shared" si="11"/>
        <v>#DIV/0!</v>
      </c>
      <c r="I55" s="32">
        <f t="shared" si="12"/>
        <v>0</v>
      </c>
      <c r="J55" s="40" t="e">
        <f t="shared" si="13"/>
        <v>#DIV/0!</v>
      </c>
      <c r="K55" s="33" t="e">
        <f t="shared" si="14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 t="e">
        <f t="shared" si="10"/>
        <v>#DIV/0!</v>
      </c>
      <c r="H56" s="21" t="e">
        <f t="shared" si="11"/>
        <v>#DIV/0!</v>
      </c>
      <c r="I56" s="32">
        <f t="shared" si="12"/>
        <v>0</v>
      </c>
      <c r="J56" s="40" t="e">
        <f t="shared" si="13"/>
        <v>#DIV/0!</v>
      </c>
      <c r="K56" s="33" t="e">
        <f t="shared" si="14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 t="e">
        <f t="shared" si="10"/>
        <v>#DIV/0!</v>
      </c>
      <c r="H57" s="21" t="e">
        <f t="shared" si="11"/>
        <v>#DIV/0!</v>
      </c>
      <c r="I57" s="32">
        <f t="shared" si="12"/>
        <v>0</v>
      </c>
      <c r="J57" s="40" t="e">
        <f t="shared" si="13"/>
        <v>#DIV/0!</v>
      </c>
      <c r="K57" s="33" t="e">
        <f t="shared" si="14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 t="e">
        <f t="shared" si="10"/>
        <v>#DIV/0!</v>
      </c>
      <c r="H58" s="21" t="e">
        <f t="shared" si="11"/>
        <v>#DIV/0!</v>
      </c>
      <c r="I58" s="32">
        <f t="shared" si="12"/>
        <v>0</v>
      </c>
      <c r="J58" s="40" t="e">
        <f t="shared" si="13"/>
        <v>#DIV/0!</v>
      </c>
      <c r="K58" s="33" t="e">
        <f t="shared" si="14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 t="e">
        <f t="shared" si="10"/>
        <v>#DIV/0!</v>
      </c>
      <c r="H59" s="21" t="e">
        <f t="shared" si="11"/>
        <v>#DIV/0!</v>
      </c>
      <c r="I59" s="32">
        <f t="shared" si="12"/>
        <v>0</v>
      </c>
      <c r="J59" s="40" t="e">
        <f t="shared" si="13"/>
        <v>#DIV/0!</v>
      </c>
      <c r="K59" s="33" t="e">
        <f t="shared" si="14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 t="e">
        <f t="shared" si="10"/>
        <v>#DIV/0!</v>
      </c>
      <c r="H60" s="21" t="e">
        <f t="shared" si="11"/>
        <v>#DIV/0!</v>
      </c>
      <c r="I60" s="32">
        <f t="shared" si="12"/>
        <v>0</v>
      </c>
      <c r="J60" s="40" t="e">
        <f t="shared" si="13"/>
        <v>#DIV/0!</v>
      </c>
      <c r="K60" s="33" t="e">
        <f t="shared" si="14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 t="e">
        <f t="shared" si="10"/>
        <v>#DIV/0!</v>
      </c>
      <c r="H61" s="21" t="e">
        <f t="shared" si="11"/>
        <v>#DIV/0!</v>
      </c>
      <c r="I61" s="32">
        <f t="shared" si="12"/>
        <v>0</v>
      </c>
      <c r="J61" s="40" t="e">
        <f t="shared" si="13"/>
        <v>#DIV/0!</v>
      </c>
      <c r="K61" s="33" t="e">
        <f t="shared" si="14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 t="e">
        <f t="shared" si="10"/>
        <v>#DIV/0!</v>
      </c>
      <c r="H62" s="21" t="e">
        <f t="shared" si="11"/>
        <v>#DIV/0!</v>
      </c>
      <c r="I62" s="32">
        <f t="shared" si="12"/>
        <v>0</v>
      </c>
      <c r="J62" s="40" t="e">
        <f t="shared" si="13"/>
        <v>#DIV/0!</v>
      </c>
      <c r="K62" s="33" t="e">
        <f t="shared" si="14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 t="e">
        <f t="shared" si="10"/>
        <v>#DIV/0!</v>
      </c>
      <c r="H63" s="21" t="e">
        <f t="shared" si="11"/>
        <v>#DIV/0!</v>
      </c>
      <c r="I63" s="32">
        <f t="shared" si="12"/>
        <v>0</v>
      </c>
      <c r="J63" s="40" t="e">
        <f t="shared" si="13"/>
        <v>#DIV/0!</v>
      </c>
      <c r="K63" s="33" t="e">
        <f t="shared" si="14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 t="e">
        <f t="shared" si="10"/>
        <v>#DIV/0!</v>
      </c>
      <c r="H64" s="21" t="e">
        <f t="shared" si="11"/>
        <v>#DIV/0!</v>
      </c>
      <c r="I64" s="32">
        <f t="shared" ref="I64:I124" si="15">+I63+C64-F64</f>
        <v>0</v>
      </c>
      <c r="J64" s="40" t="e">
        <f t="shared" ref="J64:J124" si="16">ROUND(((K63+E64)-H64)/I64,2)</f>
        <v>#DIV/0!</v>
      </c>
      <c r="K64" s="33" t="e">
        <f t="shared" ref="K64:K124" si="17">ROUND(I64*J64,2)</f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 t="e">
        <f t="shared" si="10"/>
        <v>#DIV/0!</v>
      </c>
      <c r="H65" s="21" t="e">
        <f t="shared" si="11"/>
        <v>#DIV/0!</v>
      </c>
      <c r="I65" s="32">
        <f t="shared" si="15"/>
        <v>0</v>
      </c>
      <c r="J65" s="40" t="e">
        <f t="shared" si="16"/>
        <v>#DIV/0!</v>
      </c>
      <c r="K65" s="33" t="e">
        <f t="shared" si="17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 t="e">
        <f t="shared" si="10"/>
        <v>#DIV/0!</v>
      </c>
      <c r="H66" s="21" t="e">
        <f t="shared" si="11"/>
        <v>#DIV/0!</v>
      </c>
      <c r="I66" s="32">
        <f t="shared" si="15"/>
        <v>0</v>
      </c>
      <c r="J66" s="40" t="e">
        <f t="shared" si="16"/>
        <v>#DIV/0!</v>
      </c>
      <c r="K66" s="33" t="e">
        <f t="shared" si="17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 t="e">
        <f t="shared" si="10"/>
        <v>#DIV/0!</v>
      </c>
      <c r="H67" s="21" t="e">
        <f t="shared" si="11"/>
        <v>#DIV/0!</v>
      </c>
      <c r="I67" s="32">
        <f t="shared" si="15"/>
        <v>0</v>
      </c>
      <c r="J67" s="40" t="e">
        <f t="shared" si="16"/>
        <v>#DIV/0!</v>
      </c>
      <c r="K67" s="33" t="e">
        <f t="shared" si="17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 t="e">
        <f t="shared" si="10"/>
        <v>#DIV/0!</v>
      </c>
      <c r="H68" s="21" t="e">
        <f t="shared" si="11"/>
        <v>#DIV/0!</v>
      </c>
      <c r="I68" s="32">
        <f t="shared" si="15"/>
        <v>0</v>
      </c>
      <c r="J68" s="40" t="e">
        <f t="shared" si="16"/>
        <v>#DIV/0!</v>
      </c>
      <c r="K68" s="33" t="e">
        <f t="shared" si="17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 t="e">
        <f t="shared" si="10"/>
        <v>#DIV/0!</v>
      </c>
      <c r="H69" s="21" t="e">
        <f t="shared" si="11"/>
        <v>#DIV/0!</v>
      </c>
      <c r="I69" s="32">
        <f t="shared" si="15"/>
        <v>0</v>
      </c>
      <c r="J69" s="40" t="e">
        <f t="shared" si="16"/>
        <v>#DIV/0!</v>
      </c>
      <c r="K69" s="33" t="e">
        <f t="shared" si="17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 t="e">
        <f t="shared" si="10"/>
        <v>#DIV/0!</v>
      </c>
      <c r="H70" s="21" t="e">
        <f t="shared" si="11"/>
        <v>#DIV/0!</v>
      </c>
      <c r="I70" s="32">
        <f t="shared" si="15"/>
        <v>0</v>
      </c>
      <c r="J70" s="40" t="e">
        <f t="shared" si="16"/>
        <v>#DIV/0!</v>
      </c>
      <c r="K70" s="33" t="e">
        <f t="shared" si="17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 t="e">
        <f t="shared" si="10"/>
        <v>#DIV/0!</v>
      </c>
      <c r="H71" s="21" t="e">
        <f t="shared" si="11"/>
        <v>#DIV/0!</v>
      </c>
      <c r="I71" s="32">
        <f t="shared" si="15"/>
        <v>0</v>
      </c>
      <c r="J71" s="40" t="e">
        <f t="shared" si="16"/>
        <v>#DIV/0!</v>
      </c>
      <c r="K71" s="33" t="e">
        <f t="shared" si="17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 t="e">
        <f t="shared" si="10"/>
        <v>#DIV/0!</v>
      </c>
      <c r="H72" s="21" t="e">
        <f t="shared" si="11"/>
        <v>#DIV/0!</v>
      </c>
      <c r="I72" s="32">
        <f t="shared" si="15"/>
        <v>0</v>
      </c>
      <c r="J72" s="40" t="e">
        <f t="shared" si="16"/>
        <v>#DIV/0!</v>
      </c>
      <c r="K72" s="33" t="e">
        <f t="shared" si="17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 t="e">
        <f t="shared" si="10"/>
        <v>#DIV/0!</v>
      </c>
      <c r="H73" s="21" t="e">
        <f t="shared" si="11"/>
        <v>#DIV/0!</v>
      </c>
      <c r="I73" s="32">
        <f t="shared" si="15"/>
        <v>0</v>
      </c>
      <c r="J73" s="40" t="e">
        <f t="shared" si="16"/>
        <v>#DIV/0!</v>
      </c>
      <c r="K73" s="33" t="e">
        <f t="shared" si="17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 t="e">
        <f t="shared" si="10"/>
        <v>#DIV/0!</v>
      </c>
      <c r="H74" s="21" t="e">
        <f t="shared" si="11"/>
        <v>#DIV/0!</v>
      </c>
      <c r="I74" s="32">
        <f t="shared" si="15"/>
        <v>0</v>
      </c>
      <c r="J74" s="40" t="e">
        <f t="shared" si="16"/>
        <v>#DIV/0!</v>
      </c>
      <c r="K74" s="33" t="e">
        <f t="shared" si="17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 t="e">
        <f t="shared" si="10"/>
        <v>#DIV/0!</v>
      </c>
      <c r="H75" s="21" t="e">
        <f t="shared" si="11"/>
        <v>#DIV/0!</v>
      </c>
      <c r="I75" s="32">
        <f t="shared" si="15"/>
        <v>0</v>
      </c>
      <c r="J75" s="40" t="e">
        <f t="shared" si="16"/>
        <v>#DIV/0!</v>
      </c>
      <c r="K75" s="33" t="e">
        <f t="shared" si="17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 t="e">
        <f t="shared" si="10"/>
        <v>#DIV/0!</v>
      </c>
      <c r="H76" s="21" t="e">
        <f t="shared" si="11"/>
        <v>#DIV/0!</v>
      </c>
      <c r="I76" s="32">
        <f t="shared" si="15"/>
        <v>0</v>
      </c>
      <c r="J76" s="40" t="e">
        <f t="shared" si="16"/>
        <v>#DIV/0!</v>
      </c>
      <c r="K76" s="33" t="e">
        <f t="shared" si="17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 t="e">
        <f t="shared" si="10"/>
        <v>#DIV/0!</v>
      </c>
      <c r="H77" s="21" t="e">
        <f t="shared" si="11"/>
        <v>#DIV/0!</v>
      </c>
      <c r="I77" s="32">
        <f t="shared" si="15"/>
        <v>0</v>
      </c>
      <c r="J77" s="40" t="e">
        <f t="shared" si="16"/>
        <v>#DIV/0!</v>
      </c>
      <c r="K77" s="33" t="e">
        <f t="shared" si="17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 t="e">
        <f t="shared" si="10"/>
        <v>#DIV/0!</v>
      </c>
      <c r="H78" s="21" t="e">
        <f t="shared" si="11"/>
        <v>#DIV/0!</v>
      </c>
      <c r="I78" s="32">
        <f t="shared" si="15"/>
        <v>0</v>
      </c>
      <c r="J78" s="40" t="e">
        <f t="shared" si="16"/>
        <v>#DIV/0!</v>
      </c>
      <c r="K78" s="33" t="e">
        <f t="shared" si="17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 t="e">
        <f t="shared" si="10"/>
        <v>#DIV/0!</v>
      </c>
      <c r="H79" s="21" t="e">
        <f t="shared" si="11"/>
        <v>#DIV/0!</v>
      </c>
      <c r="I79" s="32">
        <f t="shared" si="15"/>
        <v>0</v>
      </c>
      <c r="J79" s="40" t="e">
        <f t="shared" si="16"/>
        <v>#DIV/0!</v>
      </c>
      <c r="K79" s="33" t="e">
        <f t="shared" si="17"/>
        <v>#DIV/0!</v>
      </c>
      <c r="L79" s="34"/>
    </row>
    <row r="80" spans="1:12" ht="17.100000000000001" customHeight="1">
      <c r="A80" s="132"/>
      <c r="B80" s="142"/>
      <c r="C80" s="28"/>
      <c r="D80" s="29"/>
      <c r="E80" s="21"/>
      <c r="F80" s="30"/>
      <c r="G80" s="31" t="e">
        <f t="shared" si="10"/>
        <v>#DIV/0!</v>
      </c>
      <c r="H80" s="21" t="e">
        <f t="shared" si="11"/>
        <v>#DIV/0!</v>
      </c>
      <c r="I80" s="32">
        <f t="shared" si="15"/>
        <v>0</v>
      </c>
      <c r="J80" s="40" t="e">
        <f t="shared" si="16"/>
        <v>#DIV/0!</v>
      </c>
      <c r="K80" s="33" t="e">
        <f t="shared" si="17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 t="e">
        <f t="shared" si="10"/>
        <v>#DIV/0!</v>
      </c>
      <c r="H81" s="21" t="e">
        <f t="shared" si="11"/>
        <v>#DIV/0!</v>
      </c>
      <c r="I81" s="32">
        <f t="shared" si="15"/>
        <v>0</v>
      </c>
      <c r="J81" s="40" t="e">
        <f t="shared" si="16"/>
        <v>#DIV/0!</v>
      </c>
      <c r="K81" s="33" t="e">
        <f t="shared" si="17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 t="e">
        <f t="shared" ref="G82:G99" si="18">J81</f>
        <v>#DIV/0!</v>
      </c>
      <c r="H82" s="21" t="e">
        <f t="shared" ref="H82:H99" si="19">F82*G82</f>
        <v>#DIV/0!</v>
      </c>
      <c r="I82" s="32">
        <f t="shared" si="15"/>
        <v>0</v>
      </c>
      <c r="J82" s="40" t="e">
        <f t="shared" si="16"/>
        <v>#DIV/0!</v>
      </c>
      <c r="K82" s="33" t="e">
        <f t="shared" si="17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 t="e">
        <f t="shared" si="18"/>
        <v>#DIV/0!</v>
      </c>
      <c r="H83" s="21" t="e">
        <f t="shared" si="19"/>
        <v>#DIV/0!</v>
      </c>
      <c r="I83" s="32">
        <f t="shared" si="15"/>
        <v>0</v>
      </c>
      <c r="J83" s="40" t="e">
        <f t="shared" si="16"/>
        <v>#DIV/0!</v>
      </c>
      <c r="K83" s="33" t="e">
        <f t="shared" si="17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 t="e">
        <f t="shared" si="18"/>
        <v>#DIV/0!</v>
      </c>
      <c r="H84" s="21" t="e">
        <f t="shared" si="19"/>
        <v>#DIV/0!</v>
      </c>
      <c r="I84" s="32">
        <f t="shared" si="15"/>
        <v>0</v>
      </c>
      <c r="J84" s="40" t="e">
        <f t="shared" si="16"/>
        <v>#DIV/0!</v>
      </c>
      <c r="K84" s="33" t="e">
        <f t="shared" si="17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 t="e">
        <f t="shared" si="18"/>
        <v>#DIV/0!</v>
      </c>
      <c r="H85" s="21" t="e">
        <f t="shared" si="19"/>
        <v>#DIV/0!</v>
      </c>
      <c r="I85" s="32">
        <f t="shared" si="15"/>
        <v>0</v>
      </c>
      <c r="J85" s="40" t="e">
        <f t="shared" si="16"/>
        <v>#DIV/0!</v>
      </c>
      <c r="K85" s="33" t="e">
        <f t="shared" si="17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 t="e">
        <f t="shared" si="18"/>
        <v>#DIV/0!</v>
      </c>
      <c r="H86" s="21" t="e">
        <f t="shared" si="19"/>
        <v>#DIV/0!</v>
      </c>
      <c r="I86" s="32">
        <f t="shared" si="15"/>
        <v>0</v>
      </c>
      <c r="J86" s="40" t="e">
        <f t="shared" si="16"/>
        <v>#DIV/0!</v>
      </c>
      <c r="K86" s="33" t="e">
        <f t="shared" si="17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 t="e">
        <f t="shared" si="18"/>
        <v>#DIV/0!</v>
      </c>
      <c r="H87" s="21" t="e">
        <f t="shared" si="19"/>
        <v>#DIV/0!</v>
      </c>
      <c r="I87" s="32">
        <f t="shared" si="15"/>
        <v>0</v>
      </c>
      <c r="J87" s="40" t="e">
        <f t="shared" si="16"/>
        <v>#DIV/0!</v>
      </c>
      <c r="K87" s="33" t="e">
        <f t="shared" si="17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 t="e">
        <f t="shared" si="18"/>
        <v>#DIV/0!</v>
      </c>
      <c r="H88" s="21" t="e">
        <f t="shared" si="19"/>
        <v>#DIV/0!</v>
      </c>
      <c r="I88" s="32">
        <f t="shared" si="15"/>
        <v>0</v>
      </c>
      <c r="J88" s="40" t="e">
        <f t="shared" si="16"/>
        <v>#DIV/0!</v>
      </c>
      <c r="K88" s="33" t="e">
        <f t="shared" si="17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 t="e">
        <f t="shared" si="18"/>
        <v>#DIV/0!</v>
      </c>
      <c r="H89" s="21" t="e">
        <f t="shared" si="19"/>
        <v>#DIV/0!</v>
      </c>
      <c r="I89" s="32">
        <f t="shared" si="15"/>
        <v>0</v>
      </c>
      <c r="J89" s="40" t="e">
        <f t="shared" si="16"/>
        <v>#DIV/0!</v>
      </c>
      <c r="K89" s="33" t="e">
        <f t="shared" si="17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 t="e">
        <f t="shared" si="18"/>
        <v>#DIV/0!</v>
      </c>
      <c r="H90" s="21" t="e">
        <f t="shared" si="19"/>
        <v>#DIV/0!</v>
      </c>
      <c r="I90" s="32">
        <f t="shared" si="15"/>
        <v>0</v>
      </c>
      <c r="J90" s="40" t="e">
        <f t="shared" si="16"/>
        <v>#DIV/0!</v>
      </c>
      <c r="K90" s="33" t="e">
        <f t="shared" si="17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 t="e">
        <f t="shared" si="18"/>
        <v>#DIV/0!</v>
      </c>
      <c r="H91" s="21" t="e">
        <f t="shared" si="19"/>
        <v>#DIV/0!</v>
      </c>
      <c r="I91" s="32">
        <f t="shared" si="15"/>
        <v>0</v>
      </c>
      <c r="J91" s="40" t="e">
        <f t="shared" si="16"/>
        <v>#DIV/0!</v>
      </c>
      <c r="K91" s="33" t="e">
        <f t="shared" si="17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 t="e">
        <f t="shared" si="18"/>
        <v>#DIV/0!</v>
      </c>
      <c r="H92" s="21" t="e">
        <f t="shared" si="19"/>
        <v>#DIV/0!</v>
      </c>
      <c r="I92" s="32">
        <f t="shared" si="15"/>
        <v>0</v>
      </c>
      <c r="J92" s="40" t="e">
        <f t="shared" si="16"/>
        <v>#DIV/0!</v>
      </c>
      <c r="K92" s="33" t="e">
        <f t="shared" si="17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 t="e">
        <f t="shared" si="18"/>
        <v>#DIV/0!</v>
      </c>
      <c r="H93" s="21" t="e">
        <f t="shared" si="19"/>
        <v>#DIV/0!</v>
      </c>
      <c r="I93" s="32">
        <f t="shared" si="15"/>
        <v>0</v>
      </c>
      <c r="J93" s="40" t="e">
        <f t="shared" si="16"/>
        <v>#DIV/0!</v>
      </c>
      <c r="K93" s="33" t="e">
        <f t="shared" si="17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 t="e">
        <f t="shared" si="18"/>
        <v>#DIV/0!</v>
      </c>
      <c r="H94" s="21" t="e">
        <f t="shared" si="19"/>
        <v>#DIV/0!</v>
      </c>
      <c r="I94" s="32">
        <f t="shared" ref="I94:I99" si="20">+I93+C94-F94</f>
        <v>0</v>
      </c>
      <c r="J94" s="40" t="e">
        <f t="shared" ref="J94:J99" si="21">ROUND(((K93+E94)-H94)/I94,2)</f>
        <v>#DIV/0!</v>
      </c>
      <c r="K94" s="33" t="e">
        <f t="shared" ref="K94:K99" si="22">ROUND(I94*J94,2)</f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 t="e">
        <f t="shared" si="18"/>
        <v>#DIV/0!</v>
      </c>
      <c r="H95" s="21" t="e">
        <f t="shared" si="19"/>
        <v>#DIV/0!</v>
      </c>
      <c r="I95" s="32">
        <f t="shared" si="20"/>
        <v>0</v>
      </c>
      <c r="J95" s="40" t="e">
        <f t="shared" si="21"/>
        <v>#DIV/0!</v>
      </c>
      <c r="K95" s="33" t="e">
        <f t="shared" si="22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 t="e">
        <f t="shared" si="18"/>
        <v>#DIV/0!</v>
      </c>
      <c r="H96" s="21" t="e">
        <f t="shared" si="19"/>
        <v>#DIV/0!</v>
      </c>
      <c r="I96" s="32">
        <f t="shared" si="20"/>
        <v>0</v>
      </c>
      <c r="J96" s="40" t="e">
        <f t="shared" si="21"/>
        <v>#DIV/0!</v>
      </c>
      <c r="K96" s="33" t="e">
        <f t="shared" si="22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 t="e">
        <f t="shared" si="18"/>
        <v>#DIV/0!</v>
      </c>
      <c r="H97" s="21" t="e">
        <f t="shared" si="19"/>
        <v>#DIV/0!</v>
      </c>
      <c r="I97" s="32">
        <f t="shared" si="20"/>
        <v>0</v>
      </c>
      <c r="J97" s="40" t="e">
        <f t="shared" si="21"/>
        <v>#DIV/0!</v>
      </c>
      <c r="K97" s="33" t="e">
        <f t="shared" si="22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 t="e">
        <f t="shared" si="18"/>
        <v>#DIV/0!</v>
      </c>
      <c r="H98" s="21" t="e">
        <f t="shared" si="19"/>
        <v>#DIV/0!</v>
      </c>
      <c r="I98" s="32">
        <f t="shared" si="20"/>
        <v>0</v>
      </c>
      <c r="J98" s="40" t="e">
        <f t="shared" si="21"/>
        <v>#DIV/0!</v>
      </c>
      <c r="K98" s="33" t="e">
        <f t="shared" si="22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 t="e">
        <f t="shared" si="18"/>
        <v>#DIV/0!</v>
      </c>
      <c r="H99" s="21" t="e">
        <f t="shared" si="19"/>
        <v>#DIV/0!</v>
      </c>
      <c r="I99" s="32">
        <f t="shared" si="20"/>
        <v>0</v>
      </c>
      <c r="J99" s="40" t="e">
        <f t="shared" si="21"/>
        <v>#DIV/0!</v>
      </c>
      <c r="K99" s="33" t="e">
        <f t="shared" si="22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5"/>
        <v>0</v>
      </c>
      <c r="J100" s="40" t="e">
        <f t="shared" si="16"/>
        <v>#DIV/0!</v>
      </c>
      <c r="K100" s="33" t="e">
        <f t="shared" si="17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5"/>
        <v>0</v>
      </c>
      <c r="J101" s="40" t="e">
        <f t="shared" si="16"/>
        <v>#DIV/0!</v>
      </c>
      <c r="K101" s="33" t="e">
        <f t="shared" si="17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5"/>
        <v>0</v>
      </c>
      <c r="J102" s="40" t="e">
        <f t="shared" si="16"/>
        <v>#DIV/0!</v>
      </c>
      <c r="K102" s="33" t="e">
        <f t="shared" si="17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5"/>
        <v>0</v>
      </c>
      <c r="J103" s="40" t="e">
        <f t="shared" si="16"/>
        <v>#DIV/0!</v>
      </c>
      <c r="K103" s="33" t="e">
        <f t="shared" si="17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5"/>
        <v>0</v>
      </c>
      <c r="J104" s="40" t="e">
        <f t="shared" si="16"/>
        <v>#DIV/0!</v>
      </c>
      <c r="K104" s="33" t="e">
        <f t="shared" si="17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5"/>
        <v>0</v>
      </c>
      <c r="J105" s="40" t="e">
        <f t="shared" si="16"/>
        <v>#DIV/0!</v>
      </c>
      <c r="K105" s="33" t="e">
        <f t="shared" si="17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5"/>
        <v>0</v>
      </c>
      <c r="J106" s="40" t="e">
        <f t="shared" si="16"/>
        <v>#DIV/0!</v>
      </c>
      <c r="K106" s="33" t="e">
        <f t="shared" si="17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5"/>
        <v>0</v>
      </c>
      <c r="J107" s="40" t="e">
        <f t="shared" si="16"/>
        <v>#DIV/0!</v>
      </c>
      <c r="K107" s="33" t="e">
        <f t="shared" si="17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5"/>
        <v>0</v>
      </c>
      <c r="J108" s="40" t="e">
        <f t="shared" si="16"/>
        <v>#DIV/0!</v>
      </c>
      <c r="K108" s="33" t="e">
        <f t="shared" si="17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5"/>
        <v>0</v>
      </c>
      <c r="J109" s="40" t="e">
        <f t="shared" si="16"/>
        <v>#DIV/0!</v>
      </c>
      <c r="K109" s="33" t="e">
        <f t="shared" si="17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5"/>
        <v>0</v>
      </c>
      <c r="J110" s="40" t="e">
        <f t="shared" si="16"/>
        <v>#DIV/0!</v>
      </c>
      <c r="K110" s="33" t="e">
        <f t="shared" si="17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5"/>
        <v>0</v>
      </c>
      <c r="J111" s="40" t="e">
        <f t="shared" si="16"/>
        <v>#DIV/0!</v>
      </c>
      <c r="K111" s="33" t="e">
        <f t="shared" si="17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5"/>
        <v>0</v>
      </c>
      <c r="J112" s="40" t="e">
        <f t="shared" si="16"/>
        <v>#DIV/0!</v>
      </c>
      <c r="K112" s="33" t="e">
        <f t="shared" si="17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5"/>
        <v>0</v>
      </c>
      <c r="J113" s="40" t="e">
        <f t="shared" si="16"/>
        <v>#DIV/0!</v>
      </c>
      <c r="K113" s="33" t="e">
        <f t="shared" si="17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5"/>
        <v>0</v>
      </c>
      <c r="J114" s="40" t="e">
        <f t="shared" si="16"/>
        <v>#DIV/0!</v>
      </c>
      <c r="K114" s="33" t="e">
        <f t="shared" si="17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5"/>
        <v>0</v>
      </c>
      <c r="J115" s="40" t="e">
        <f t="shared" si="16"/>
        <v>#DIV/0!</v>
      </c>
      <c r="K115" s="33" t="e">
        <f t="shared" si="17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5"/>
        <v>0</v>
      </c>
      <c r="J116" s="40" t="e">
        <f t="shared" si="16"/>
        <v>#DIV/0!</v>
      </c>
      <c r="K116" s="33" t="e">
        <f t="shared" si="17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5"/>
        <v>0</v>
      </c>
      <c r="J117" s="40" t="e">
        <f t="shared" si="16"/>
        <v>#DIV/0!</v>
      </c>
      <c r="K117" s="33" t="e">
        <f t="shared" si="17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5"/>
        <v>0</v>
      </c>
      <c r="J118" s="40" t="e">
        <f t="shared" si="16"/>
        <v>#DIV/0!</v>
      </c>
      <c r="K118" s="33" t="e">
        <f t="shared" si="17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5"/>
        <v>0</v>
      </c>
      <c r="J119" s="40" t="e">
        <f t="shared" si="16"/>
        <v>#DIV/0!</v>
      </c>
      <c r="K119" s="33" t="e">
        <f t="shared" si="17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5"/>
        <v>0</v>
      </c>
      <c r="J120" s="40" t="e">
        <f t="shared" si="16"/>
        <v>#DIV/0!</v>
      </c>
      <c r="K120" s="33" t="e">
        <f t="shared" si="17"/>
        <v>#DIV/0!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5"/>
        <v>0</v>
      </c>
      <c r="J121" s="40" t="e">
        <f t="shared" si="16"/>
        <v>#DIV/0!</v>
      </c>
      <c r="K121" s="33" t="e">
        <f t="shared" si="17"/>
        <v>#DIV/0!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15"/>
        <v>0</v>
      </c>
      <c r="J122" s="40" t="e">
        <f t="shared" si="16"/>
        <v>#DIV/0!</v>
      </c>
      <c r="K122" s="33" t="e">
        <f t="shared" si="17"/>
        <v>#DIV/0!</v>
      </c>
      <c r="L122" s="34"/>
    </row>
    <row r="123" spans="1:12" ht="17.100000000000001" customHeight="1">
      <c r="A123" s="17"/>
      <c r="B123" s="36"/>
      <c r="C123" s="28"/>
      <c r="D123" s="29"/>
      <c r="E123" s="21"/>
      <c r="F123" s="30"/>
      <c r="G123" s="31"/>
      <c r="H123" s="21"/>
      <c r="I123" s="32">
        <f t="shared" si="15"/>
        <v>0</v>
      </c>
      <c r="J123" s="40" t="e">
        <f t="shared" si="16"/>
        <v>#DIV/0!</v>
      </c>
      <c r="K123" s="33" t="e">
        <f t="shared" si="17"/>
        <v>#DIV/0!</v>
      </c>
      <c r="L123" s="34"/>
    </row>
    <row r="124" spans="1:12" ht="17.100000000000001" customHeight="1">
      <c r="A124" s="17"/>
      <c r="B124" s="36"/>
      <c r="C124" s="28"/>
      <c r="D124" s="29"/>
      <c r="E124" s="21"/>
      <c r="F124" s="30"/>
      <c r="G124" s="31"/>
      <c r="H124" s="21"/>
      <c r="I124" s="32">
        <f t="shared" si="15"/>
        <v>0</v>
      </c>
      <c r="J124" s="40" t="e">
        <f t="shared" si="16"/>
        <v>#DIV/0!</v>
      </c>
      <c r="K124" s="33" t="e">
        <f t="shared" si="17"/>
        <v>#DIV/0!</v>
      </c>
      <c r="L124" s="34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1">
    <tabColor rgb="FF7030A0"/>
    <pageSetUpPr fitToPage="1"/>
  </sheetPr>
  <dimension ref="A1:M76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42578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264</v>
      </c>
      <c r="F8" s="10"/>
      <c r="G8" s="10"/>
      <c r="H8" s="38"/>
      <c r="I8" s="9" t="s">
        <v>7</v>
      </c>
      <c r="J8" s="10"/>
      <c r="K8" s="10" t="s">
        <v>266</v>
      </c>
      <c r="L8" s="11"/>
    </row>
    <row r="9" spans="1:13" ht="15" customHeight="1">
      <c r="A9" s="12" t="s">
        <v>9</v>
      </c>
      <c r="D9" s="10" t="s">
        <v>265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</v>
      </c>
      <c r="J14" s="25">
        <v>20.02</v>
      </c>
      <c r="K14" s="21">
        <f>J14*I14</f>
        <v>100.1</v>
      </c>
      <c r="L14" s="26"/>
    </row>
    <row r="15" spans="1:13" ht="17.100000000000001" customHeight="1">
      <c r="A15" s="194">
        <v>45364</v>
      </c>
      <c r="B15" s="227" t="s">
        <v>588</v>
      </c>
      <c r="C15" s="196"/>
      <c r="D15" s="197"/>
      <c r="E15" s="198"/>
      <c r="F15" s="199">
        <v>5</v>
      </c>
      <c r="G15" s="208">
        <f>J14</f>
        <v>20.02</v>
      </c>
      <c r="H15" s="198">
        <f>F15*G15</f>
        <v>100.1</v>
      </c>
      <c r="I15" s="201">
        <f>+I14+C15-F15</f>
        <v>0</v>
      </c>
      <c r="J15" s="202" t="e">
        <f>ROUND(((K14+E15)-H15)/I15,2)</f>
        <v>#DIV/0!</v>
      </c>
      <c r="K15" s="203" t="e">
        <f>ROUND(I15*J15,2)</f>
        <v>#DIV/0!</v>
      </c>
      <c r="L15" s="204"/>
      <c r="M15" s="218" t="s">
        <v>750</v>
      </c>
    </row>
    <row r="16" spans="1:13" ht="17.100000000000001" customHeight="1">
      <c r="A16" s="17"/>
      <c r="B16" s="58"/>
      <c r="C16" s="19"/>
      <c r="D16" s="20"/>
      <c r="E16" s="21"/>
      <c r="F16" s="22"/>
      <c r="G16" s="23"/>
      <c r="H16" s="21"/>
      <c r="I16" s="24"/>
      <c r="J16" s="21"/>
      <c r="K16" s="21"/>
      <c r="L16" s="26"/>
    </row>
    <row r="17" spans="1:12" ht="17.100000000000001" customHeight="1">
      <c r="A17" s="17"/>
      <c r="B17" s="17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36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6" spans="1:12" ht="15.75">
      <c r="E76" s="37"/>
      <c r="F76" s="37"/>
      <c r="G76" s="37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rgb="FF7030A0"/>
    <pageSetUpPr fitToPage="1"/>
  </sheetPr>
  <dimension ref="A1:M79"/>
  <sheetViews>
    <sheetView topLeftCell="A2" zoomScaleNormal="100" zoomScaleSheetLayoutView="100" workbookViewId="0">
      <selection activeCell="K19" sqref="K1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264</v>
      </c>
      <c r="F8" s="10"/>
      <c r="G8" s="10"/>
      <c r="H8" s="38"/>
      <c r="I8" s="9" t="s">
        <v>7</v>
      </c>
      <c r="J8" s="10"/>
      <c r="K8" s="10" t="s">
        <v>268</v>
      </c>
      <c r="L8" s="11"/>
    </row>
    <row r="9" spans="1:13" ht="15" customHeight="1">
      <c r="A9" s="12" t="s">
        <v>9</v>
      </c>
      <c r="D9" s="10" t="s">
        <v>267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45436</v>
      </c>
      <c r="B15" s="36" t="s">
        <v>954</v>
      </c>
      <c r="C15" s="28">
        <v>200</v>
      </c>
      <c r="D15" s="29">
        <v>14.31</v>
      </c>
      <c r="E15" s="21">
        <f>C15*D15</f>
        <v>2862</v>
      </c>
      <c r="F15" s="30"/>
      <c r="G15" s="31">
        <f>J14</f>
        <v>0</v>
      </c>
      <c r="H15" s="21">
        <f t="shared" si="0"/>
        <v>0</v>
      </c>
      <c r="I15" s="32">
        <f>+I14+C15-F15</f>
        <v>200</v>
      </c>
      <c r="J15" s="40">
        <f>ROUND(((K14+E15)-H15)/I15,2)</f>
        <v>14.31</v>
      </c>
      <c r="K15" s="33">
        <f>ROUND(I15*J15,2)</f>
        <v>2862</v>
      </c>
      <c r="L15" s="34"/>
    </row>
    <row r="16" spans="1:13" ht="17.100000000000001" customHeight="1">
      <c r="A16" s="17">
        <v>45538</v>
      </c>
      <c r="B16" s="36" t="s">
        <v>605</v>
      </c>
      <c r="C16" s="28"/>
      <c r="D16" s="29"/>
      <c r="E16" s="21"/>
      <c r="F16" s="30">
        <v>27</v>
      </c>
      <c r="G16" s="31">
        <f>J15</f>
        <v>14.31</v>
      </c>
      <c r="H16" s="21">
        <f t="shared" si="0"/>
        <v>386.37</v>
      </c>
      <c r="I16" s="32">
        <f>+I15+C16-F16</f>
        <v>173</v>
      </c>
      <c r="J16" s="40">
        <f>ROUND(((K15+E16)-H16)/I16,2)</f>
        <v>14.31</v>
      </c>
      <c r="K16" s="33">
        <f>ROUND(I16*J16,2)</f>
        <v>2475.63</v>
      </c>
      <c r="L16" s="34"/>
      <c r="M16" s="1" t="s">
        <v>1220</v>
      </c>
    </row>
    <row r="17" spans="1:13" ht="17.100000000000001" customHeight="1">
      <c r="A17" s="17">
        <v>45539</v>
      </c>
      <c r="B17" s="36" t="s">
        <v>577</v>
      </c>
      <c r="C17" s="28"/>
      <c r="D17" s="29"/>
      <c r="E17" s="21"/>
      <c r="F17" s="30">
        <v>5</v>
      </c>
      <c r="G17" s="31">
        <f>J16</f>
        <v>14.31</v>
      </c>
      <c r="H17" s="21">
        <f t="shared" si="0"/>
        <v>71.55</v>
      </c>
      <c r="I17" s="32">
        <f>+I16+C17-F17</f>
        <v>168</v>
      </c>
      <c r="J17" s="40">
        <f>ROUND(((K16+E17)-H17)/I17,2)</f>
        <v>14.31</v>
      </c>
      <c r="K17" s="33">
        <f>ROUND(I17*J17,2)</f>
        <v>2404.08</v>
      </c>
      <c r="L17" s="34"/>
      <c r="M17" s="1" t="s">
        <v>1233</v>
      </c>
    </row>
    <row r="18" spans="1:13" ht="17.100000000000001" customHeight="1">
      <c r="A18" s="17">
        <v>45540</v>
      </c>
      <c r="B18" s="73" t="s">
        <v>574</v>
      </c>
      <c r="C18" s="28"/>
      <c r="D18" s="29"/>
      <c r="E18" s="21"/>
      <c r="F18" s="30">
        <v>60</v>
      </c>
      <c r="G18" s="31">
        <f>J17</f>
        <v>14.31</v>
      </c>
      <c r="H18" s="21">
        <f t="shared" si="0"/>
        <v>858.6</v>
      </c>
      <c r="I18" s="32">
        <f>+I17+C18-F18</f>
        <v>108</v>
      </c>
      <c r="J18" s="40">
        <f>ROUND(((K17+E18)-H18)/I18,2)</f>
        <v>14.31</v>
      </c>
      <c r="K18" s="33">
        <f>ROUND(I18*J18,2)</f>
        <v>1545.48</v>
      </c>
      <c r="L18" s="34"/>
      <c r="M18" s="1" t="s">
        <v>1234</v>
      </c>
    </row>
    <row r="19" spans="1:13" ht="17.100000000000001" customHeight="1">
      <c r="A19" s="17">
        <v>45546</v>
      </c>
      <c r="B19" s="73" t="s">
        <v>577</v>
      </c>
      <c r="C19" s="28"/>
      <c r="D19" s="29"/>
      <c r="E19" s="21"/>
      <c r="F19" s="30">
        <v>38</v>
      </c>
      <c r="G19" s="31">
        <f>J18</f>
        <v>14.31</v>
      </c>
      <c r="H19" s="21">
        <f t="shared" si="0"/>
        <v>543.78</v>
      </c>
      <c r="I19" s="32">
        <f>+I18+C19-F19</f>
        <v>70</v>
      </c>
      <c r="J19" s="40">
        <f>ROUND(((K18+E19)-H19)/I19,2)</f>
        <v>14.31</v>
      </c>
      <c r="K19" s="33">
        <f>ROUND(I19*J19,2)</f>
        <v>1001.7</v>
      </c>
      <c r="L19" s="34"/>
      <c r="M19" s="1" t="s">
        <v>1255</v>
      </c>
    </row>
    <row r="20" spans="1:13" ht="17.100000000000001" customHeight="1">
      <c r="A20" s="17"/>
      <c r="B20" s="1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3" ht="17.100000000000001" customHeight="1">
      <c r="A21" s="17"/>
      <c r="B21" s="27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27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9" spans="1:12" ht="15.75">
      <c r="E79" s="37"/>
      <c r="F79" s="37"/>
      <c r="G79" s="37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3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202</v>
      </c>
      <c r="F8" s="10"/>
      <c r="G8" s="10"/>
      <c r="H8" s="38"/>
      <c r="I8" s="9" t="s">
        <v>7</v>
      </c>
      <c r="J8" s="10"/>
      <c r="K8" s="10" t="s">
        <v>270</v>
      </c>
      <c r="L8" s="11"/>
    </row>
    <row r="9" spans="1:12" ht="15" customHeight="1">
      <c r="A9" s="12" t="s">
        <v>9</v>
      </c>
      <c r="D9" s="10" t="s">
        <v>269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4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202</v>
      </c>
      <c r="F8" s="10"/>
      <c r="G8" s="10"/>
      <c r="H8" s="38"/>
      <c r="I8" s="9" t="s">
        <v>7</v>
      </c>
      <c r="J8" s="10"/>
      <c r="K8" s="10" t="s">
        <v>272</v>
      </c>
      <c r="L8" s="11"/>
    </row>
    <row r="9" spans="1:12" ht="15" customHeight="1">
      <c r="A9" s="12" t="s">
        <v>9</v>
      </c>
      <c r="D9" s="10" t="s">
        <v>271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5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202</v>
      </c>
      <c r="F8" s="10"/>
      <c r="G8" s="10"/>
      <c r="H8" s="38"/>
      <c r="I8" s="9" t="s">
        <v>7</v>
      </c>
      <c r="J8" s="10"/>
      <c r="K8" s="10" t="s">
        <v>274</v>
      </c>
      <c r="L8" s="11"/>
    </row>
    <row r="9" spans="1:12" ht="15" customHeight="1">
      <c r="A9" s="12" t="s">
        <v>9</v>
      </c>
      <c r="D9" s="10" t="s">
        <v>273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6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202</v>
      </c>
      <c r="F8" s="10"/>
      <c r="G8" s="10"/>
      <c r="H8" s="38"/>
      <c r="I8" s="9" t="s">
        <v>7</v>
      </c>
      <c r="J8" s="10"/>
      <c r="K8" s="10" t="s">
        <v>276</v>
      </c>
      <c r="L8" s="11"/>
    </row>
    <row r="9" spans="1:12" ht="15" customHeight="1">
      <c r="A9" s="12" t="s">
        <v>9</v>
      </c>
      <c r="D9" s="10" t="s">
        <v>275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7">
    <tabColor rgb="FFFF0000"/>
    <pageSetUpPr fitToPage="1"/>
  </sheetPr>
  <dimension ref="A1:L42"/>
  <sheetViews>
    <sheetView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277</v>
      </c>
      <c r="F8" s="10"/>
      <c r="G8" s="10"/>
      <c r="H8" s="38"/>
      <c r="I8" s="9" t="s">
        <v>7</v>
      </c>
      <c r="J8" s="10"/>
      <c r="K8" s="10" t="s">
        <v>283</v>
      </c>
      <c r="L8" s="11"/>
    </row>
    <row r="9" spans="1:12" ht="15" customHeight="1">
      <c r="A9" s="12" t="s">
        <v>9</v>
      </c>
      <c r="D9" s="10" t="s">
        <v>278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70"/>
      <c r="C15" s="28"/>
      <c r="D15" s="29"/>
      <c r="E15" s="21"/>
      <c r="F15" s="30"/>
      <c r="G15" s="31">
        <f>J14</f>
        <v>0</v>
      </c>
      <c r="H15" s="21">
        <f>G15*F15</f>
        <v>0</v>
      </c>
      <c r="I15" s="87">
        <f>+I14+C15-F15</f>
        <v>0</v>
      </c>
      <c r="J15" s="88">
        <v>0</v>
      </c>
      <c r="K15" s="89">
        <f>ROUND(I15*J15,2)</f>
        <v>0</v>
      </c>
      <c r="L15" s="34"/>
    </row>
    <row r="16" spans="1:12" ht="17.100000000000001" customHeight="1">
      <c r="A16" s="17"/>
      <c r="B16" s="70"/>
      <c r="C16" s="28"/>
      <c r="D16" s="29"/>
      <c r="E16" s="21"/>
      <c r="F16" s="30"/>
      <c r="G16" s="31">
        <f>J15</f>
        <v>0</v>
      </c>
      <c r="H16" s="21">
        <f>G16*F16</f>
        <v>0</v>
      </c>
      <c r="I16" s="32">
        <f>+I15+C16-F16</f>
        <v>0</v>
      </c>
      <c r="J16" s="40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70"/>
      <c r="C17" s="28"/>
      <c r="D17" s="29"/>
      <c r="E17" s="21"/>
      <c r="F17" s="30"/>
      <c r="G17" s="31" t="e">
        <f>J16</f>
        <v>#DIV/0!</v>
      </c>
      <c r="H17" s="21" t="e">
        <f>G17*F17</f>
        <v>#DIV/0!</v>
      </c>
      <c r="I17" s="32">
        <f>+I16+C17-F17</f>
        <v>0</v>
      </c>
      <c r="J17" s="40" t="e">
        <f>ROUND(((K16+E17)-H17)/I17,2)</f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 t="e">
        <f>J17</f>
        <v>#DIV/0!</v>
      </c>
      <c r="H18" s="21" t="e">
        <f>G18*F18</f>
        <v>#DIV/0!</v>
      </c>
      <c r="I18" s="32">
        <f>+I17+C18-F18</f>
        <v>0</v>
      </c>
      <c r="J18" s="40" t="e">
        <f>ROUND(((K17+E18)-H18)/I18,2)</f>
        <v>#DIV/0!</v>
      </c>
      <c r="K18" s="33" t="e">
        <f>ROUND(I18*J18,2)</f>
        <v>#DIV/0!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/>
      <c r="J19" s="40"/>
      <c r="K19" s="33"/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31"/>
      <c r="H20" s="21"/>
      <c r="I20" s="32"/>
      <c r="J20" s="40"/>
      <c r="K20" s="33"/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/>
      <c r="H21" s="21"/>
      <c r="I21" s="32"/>
      <c r="J21" s="40"/>
      <c r="K21" s="33"/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/>
      <c r="H22" s="21"/>
      <c r="I22" s="32"/>
      <c r="J22" s="40"/>
      <c r="K22" s="33"/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8">
    <tabColor rgb="FFFF0000"/>
    <pageSetUpPr fitToPage="1"/>
  </sheetPr>
  <dimension ref="A1:L120"/>
  <sheetViews>
    <sheetView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277</v>
      </c>
      <c r="F8" s="10"/>
      <c r="G8" s="10"/>
      <c r="H8" s="38"/>
      <c r="I8" s="9" t="s">
        <v>7</v>
      </c>
      <c r="J8" s="10"/>
      <c r="K8" s="10" t="s">
        <v>284</v>
      </c>
      <c r="L8" s="11"/>
    </row>
    <row r="9" spans="1:12" ht="15" customHeight="1">
      <c r="A9" s="12" t="s">
        <v>9</v>
      </c>
      <c r="D9" s="10" t="s">
        <v>279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24"/>
      <c r="J16" s="25"/>
      <c r="K16" s="21"/>
      <c r="L16" s="34"/>
    </row>
    <row r="17" spans="1:12" ht="17.100000000000001" customHeight="1">
      <c r="A17" s="17"/>
      <c r="B17" s="27"/>
      <c r="C17" s="28"/>
      <c r="D17" s="29"/>
      <c r="E17" s="21"/>
      <c r="F17" s="30"/>
      <c r="G17" s="31"/>
      <c r="H17" s="21"/>
      <c r="I17" s="24"/>
      <c r="J17" s="25"/>
      <c r="K17" s="21"/>
      <c r="L17" s="34"/>
    </row>
    <row r="18" spans="1:12" ht="17.100000000000001" customHeight="1">
      <c r="A18" s="17"/>
      <c r="B18" s="27"/>
      <c r="C18" s="28"/>
      <c r="D18" s="29"/>
      <c r="E18" s="21"/>
      <c r="F18" s="30"/>
      <c r="G18" s="31"/>
      <c r="H18" s="21"/>
      <c r="I18" s="24"/>
      <c r="J18" s="25"/>
      <c r="K18" s="21"/>
      <c r="L18" s="34"/>
    </row>
    <row r="19" spans="1:12" ht="17.100000000000001" customHeight="1">
      <c r="A19" s="17"/>
      <c r="B19" s="27"/>
      <c r="C19" s="28"/>
      <c r="D19" s="29"/>
      <c r="E19" s="21"/>
      <c r="F19" s="30"/>
      <c r="G19" s="31"/>
      <c r="H19" s="21"/>
      <c r="I19" s="24"/>
      <c r="J19" s="25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24"/>
      <c r="J20" s="25"/>
      <c r="K20" s="21"/>
      <c r="L20" s="34"/>
    </row>
    <row r="21" spans="1:12" ht="17.100000000000001" customHeight="1">
      <c r="A21" s="17"/>
      <c r="B21" s="27"/>
      <c r="C21" s="28"/>
      <c r="D21" s="29"/>
      <c r="E21" s="21"/>
      <c r="F21" s="30"/>
      <c r="G21" s="31"/>
      <c r="H21" s="21"/>
      <c r="I21" s="24"/>
      <c r="J21" s="25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24"/>
      <c r="J22" s="25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24"/>
      <c r="J23" s="25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24"/>
      <c r="J24" s="25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24"/>
      <c r="J25" s="25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24"/>
      <c r="J26" s="25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24"/>
      <c r="J27" s="25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24"/>
      <c r="J28" s="25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24"/>
      <c r="J29" s="25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24"/>
      <c r="J30" s="25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24"/>
      <c r="J31" s="25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24"/>
      <c r="J32" s="25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24"/>
      <c r="J33" s="25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24"/>
      <c r="J34" s="25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24"/>
      <c r="J35" s="25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24"/>
      <c r="J36" s="25"/>
      <c r="K36" s="21"/>
      <c r="L36" s="34"/>
    </row>
    <row r="37" spans="1:12" ht="17.100000000000001" customHeight="1">
      <c r="A37" s="17"/>
      <c r="B37" s="27"/>
      <c r="C37" s="28"/>
      <c r="D37" s="29"/>
      <c r="E37" s="21"/>
      <c r="F37" s="30"/>
      <c r="G37" s="31"/>
      <c r="H37" s="21"/>
      <c r="I37" s="24"/>
      <c r="J37" s="25"/>
      <c r="K37" s="21"/>
      <c r="L37" s="34"/>
    </row>
    <row r="38" spans="1:12" ht="17.100000000000001" customHeight="1">
      <c r="A38" s="17"/>
      <c r="B38" s="27"/>
      <c r="C38" s="28"/>
      <c r="D38" s="29"/>
      <c r="E38" s="21"/>
      <c r="F38" s="30"/>
      <c r="G38" s="31"/>
      <c r="H38" s="21"/>
      <c r="I38" s="24"/>
      <c r="J38" s="25"/>
      <c r="K38" s="21"/>
      <c r="L38" s="34"/>
    </row>
    <row r="39" spans="1:12" ht="17.100000000000001" customHeight="1">
      <c r="A39" s="17"/>
      <c r="B39" s="27"/>
      <c r="C39" s="28"/>
      <c r="D39" s="29"/>
      <c r="E39" s="21"/>
      <c r="F39" s="30"/>
      <c r="G39" s="31"/>
      <c r="H39" s="21"/>
      <c r="I39" s="24"/>
      <c r="J39" s="25"/>
      <c r="K39" s="21"/>
      <c r="L39" s="34"/>
    </row>
    <row r="40" spans="1:12" ht="17.100000000000001" customHeight="1">
      <c r="A40" s="17"/>
      <c r="B40" s="27"/>
      <c r="C40" s="28"/>
      <c r="D40" s="29"/>
      <c r="E40" s="21"/>
      <c r="F40" s="30"/>
      <c r="G40" s="31"/>
      <c r="H40" s="21"/>
      <c r="I40" s="24"/>
      <c r="J40" s="25"/>
      <c r="K40" s="21"/>
      <c r="L40" s="34"/>
    </row>
    <row r="41" spans="1:12" ht="17.100000000000001" customHeight="1">
      <c r="A41" s="17"/>
      <c r="B41" s="27"/>
      <c r="C41" s="28"/>
      <c r="D41" s="29"/>
      <c r="E41" s="21"/>
      <c r="F41" s="30"/>
      <c r="G41" s="31"/>
      <c r="H41" s="21"/>
      <c r="I41" s="24"/>
      <c r="J41" s="25"/>
      <c r="K41" s="21"/>
      <c r="L41" s="34"/>
    </row>
    <row r="42" spans="1:12" ht="17.100000000000001" customHeight="1">
      <c r="A42" s="17"/>
      <c r="B42" s="27"/>
      <c r="C42" s="28"/>
      <c r="D42" s="29"/>
      <c r="E42" s="21"/>
      <c r="F42" s="30"/>
      <c r="G42" s="31"/>
      <c r="H42" s="21"/>
      <c r="I42" s="24"/>
      <c r="J42" s="25"/>
      <c r="K42" s="21"/>
      <c r="L42" s="34"/>
    </row>
    <row r="43" spans="1:12" ht="17.100000000000001" customHeight="1">
      <c r="A43" s="17"/>
      <c r="B43" s="27"/>
      <c r="C43" s="28"/>
      <c r="D43" s="29"/>
      <c r="E43" s="21"/>
      <c r="F43" s="30"/>
      <c r="G43" s="31"/>
      <c r="H43" s="21"/>
      <c r="I43" s="24"/>
      <c r="J43" s="25"/>
      <c r="K43" s="21"/>
      <c r="L43" s="34"/>
    </row>
    <row r="44" spans="1:12" ht="17.100000000000001" customHeight="1">
      <c r="A44" s="17"/>
      <c r="B44" s="27"/>
      <c r="C44" s="28"/>
      <c r="D44" s="29"/>
      <c r="E44" s="21"/>
      <c r="F44" s="30"/>
      <c r="G44" s="31"/>
      <c r="H44" s="21"/>
      <c r="I44" s="24"/>
      <c r="J44" s="25"/>
      <c r="K44" s="21"/>
      <c r="L44" s="34"/>
    </row>
    <row r="45" spans="1:12" ht="17.100000000000001" customHeight="1">
      <c r="A45" s="17"/>
      <c r="B45" s="27"/>
      <c r="C45" s="28"/>
      <c r="D45" s="29"/>
      <c r="E45" s="21"/>
      <c r="F45" s="30"/>
      <c r="G45" s="31"/>
      <c r="H45" s="21"/>
      <c r="I45" s="24"/>
      <c r="J45" s="25"/>
      <c r="K45" s="21"/>
      <c r="L45" s="34"/>
    </row>
    <row r="46" spans="1:12" ht="17.100000000000001" customHeight="1">
      <c r="A46" s="17"/>
      <c r="B46" s="27"/>
      <c r="C46" s="28"/>
      <c r="D46" s="29"/>
      <c r="E46" s="21"/>
      <c r="F46" s="30"/>
      <c r="G46" s="31"/>
      <c r="H46" s="21"/>
      <c r="I46" s="24"/>
      <c r="J46" s="25"/>
      <c r="K46" s="21"/>
      <c r="L46" s="34"/>
    </row>
    <row r="47" spans="1:12" ht="17.100000000000001" customHeight="1">
      <c r="A47" s="17"/>
      <c r="B47" s="27"/>
      <c r="C47" s="28"/>
      <c r="D47" s="29"/>
      <c r="E47" s="21"/>
      <c r="F47" s="30"/>
      <c r="G47" s="31"/>
      <c r="H47" s="21"/>
      <c r="I47" s="24"/>
      <c r="J47" s="25"/>
      <c r="K47" s="21"/>
      <c r="L47" s="34"/>
    </row>
    <row r="48" spans="1:12" ht="17.100000000000001" customHeight="1">
      <c r="A48" s="17"/>
      <c r="B48" s="27"/>
      <c r="C48" s="28"/>
      <c r="D48" s="29"/>
      <c r="E48" s="21"/>
      <c r="F48" s="30"/>
      <c r="G48" s="31"/>
      <c r="H48" s="21"/>
      <c r="I48" s="24"/>
      <c r="J48" s="25"/>
      <c r="K48" s="21"/>
      <c r="L48" s="34"/>
    </row>
    <row r="49" spans="1:12" ht="17.100000000000001" customHeight="1">
      <c r="A49" s="17"/>
      <c r="B49" s="27"/>
      <c r="C49" s="28"/>
      <c r="D49" s="29"/>
      <c r="E49" s="21"/>
      <c r="F49" s="30"/>
      <c r="G49" s="31"/>
      <c r="H49" s="21"/>
      <c r="I49" s="24"/>
      <c r="J49" s="25"/>
      <c r="K49" s="21"/>
      <c r="L49" s="34"/>
    </row>
    <row r="50" spans="1:12" ht="17.100000000000001" customHeight="1">
      <c r="A50" s="17"/>
      <c r="B50" s="27"/>
      <c r="C50" s="28"/>
      <c r="D50" s="29"/>
      <c r="E50" s="21"/>
      <c r="F50" s="30"/>
      <c r="G50" s="31"/>
      <c r="H50" s="21"/>
      <c r="I50" s="24"/>
      <c r="J50" s="25"/>
      <c r="K50" s="21"/>
      <c r="L50" s="34"/>
    </row>
    <row r="51" spans="1:12" ht="17.100000000000001" customHeight="1">
      <c r="A51" s="17"/>
      <c r="B51" s="27"/>
      <c r="C51" s="28"/>
      <c r="D51" s="29"/>
      <c r="E51" s="21"/>
      <c r="F51" s="30"/>
      <c r="G51" s="31"/>
      <c r="H51" s="21"/>
      <c r="I51" s="24"/>
      <c r="J51" s="25"/>
      <c r="K51" s="21"/>
      <c r="L51" s="34"/>
    </row>
    <row r="52" spans="1:12" ht="17.100000000000001" customHeight="1">
      <c r="A52" s="17"/>
      <c r="B52" s="27"/>
      <c r="C52" s="28"/>
      <c r="D52" s="29"/>
      <c r="E52" s="21"/>
      <c r="F52" s="30"/>
      <c r="G52" s="31"/>
      <c r="H52" s="21"/>
      <c r="I52" s="24"/>
      <c r="J52" s="25"/>
      <c r="K52" s="21"/>
      <c r="L52" s="34"/>
    </row>
    <row r="53" spans="1:12" ht="17.100000000000001" customHeight="1">
      <c r="A53" s="17"/>
      <c r="B53" s="27"/>
      <c r="C53" s="28"/>
      <c r="D53" s="29"/>
      <c r="E53" s="21"/>
      <c r="F53" s="30"/>
      <c r="G53" s="31"/>
      <c r="H53" s="21"/>
      <c r="I53" s="24"/>
      <c r="J53" s="25"/>
      <c r="K53" s="21"/>
      <c r="L53" s="34"/>
    </row>
    <row r="54" spans="1:12" ht="17.100000000000001" customHeight="1">
      <c r="A54" s="17"/>
      <c r="B54" s="27"/>
      <c r="C54" s="28"/>
      <c r="D54" s="29"/>
      <c r="E54" s="21"/>
      <c r="F54" s="30"/>
      <c r="G54" s="31"/>
      <c r="H54" s="21"/>
      <c r="I54" s="24"/>
      <c r="J54" s="25"/>
      <c r="K54" s="21"/>
      <c r="L54" s="34"/>
    </row>
    <row r="55" spans="1:12" ht="17.100000000000001" customHeight="1">
      <c r="A55" s="17"/>
      <c r="B55" s="27"/>
      <c r="C55" s="28"/>
      <c r="D55" s="29"/>
      <c r="E55" s="21"/>
      <c r="F55" s="30"/>
      <c r="G55" s="31"/>
      <c r="H55" s="21"/>
      <c r="I55" s="24"/>
      <c r="J55" s="25"/>
      <c r="K55" s="21"/>
      <c r="L55" s="34"/>
    </row>
    <row r="56" spans="1:12" ht="17.100000000000001" customHeight="1">
      <c r="A56" s="17"/>
      <c r="B56" s="27"/>
      <c r="C56" s="28"/>
      <c r="D56" s="29"/>
      <c r="E56" s="21"/>
      <c r="F56" s="30"/>
      <c r="G56" s="31"/>
      <c r="H56" s="21"/>
      <c r="I56" s="24"/>
      <c r="J56" s="25"/>
      <c r="K56" s="21"/>
      <c r="L56" s="34"/>
    </row>
    <row r="57" spans="1:12" ht="17.100000000000001" customHeight="1">
      <c r="A57" s="17"/>
      <c r="B57" s="27"/>
      <c r="C57" s="28"/>
      <c r="D57" s="29"/>
      <c r="E57" s="21"/>
      <c r="F57" s="30"/>
      <c r="G57" s="31"/>
      <c r="H57" s="21"/>
      <c r="I57" s="24"/>
      <c r="J57" s="25"/>
      <c r="K57" s="21"/>
      <c r="L57" s="34"/>
    </row>
    <row r="58" spans="1:12" ht="17.100000000000001" customHeight="1">
      <c r="A58" s="17"/>
      <c r="B58" s="27"/>
      <c r="C58" s="28"/>
      <c r="D58" s="29"/>
      <c r="E58" s="21"/>
      <c r="F58" s="30"/>
      <c r="G58" s="31"/>
      <c r="H58" s="21"/>
      <c r="I58" s="24"/>
      <c r="J58" s="25"/>
      <c r="K58" s="21"/>
      <c r="L58" s="34"/>
    </row>
    <row r="59" spans="1:12" ht="17.100000000000001" customHeight="1">
      <c r="A59" s="17"/>
      <c r="B59" s="27"/>
      <c r="C59" s="28"/>
      <c r="D59" s="29"/>
      <c r="E59" s="21"/>
      <c r="F59" s="30"/>
      <c r="G59" s="31"/>
      <c r="H59" s="21"/>
      <c r="I59" s="24"/>
      <c r="J59" s="25"/>
      <c r="K59" s="21"/>
      <c r="L59" s="34"/>
    </row>
    <row r="60" spans="1:12" ht="17.100000000000001" customHeight="1">
      <c r="A60" s="17"/>
      <c r="B60" s="27"/>
      <c r="C60" s="28"/>
      <c r="D60" s="29"/>
      <c r="E60" s="21"/>
      <c r="F60" s="30"/>
      <c r="G60" s="31"/>
      <c r="H60" s="21"/>
      <c r="I60" s="24"/>
      <c r="J60" s="25"/>
      <c r="K60" s="21"/>
      <c r="L60" s="34"/>
    </row>
    <row r="61" spans="1:12" ht="17.100000000000001" customHeight="1">
      <c r="A61" s="17"/>
      <c r="B61" s="27"/>
      <c r="C61" s="28"/>
      <c r="D61" s="29"/>
      <c r="E61" s="21"/>
      <c r="F61" s="30"/>
      <c r="G61" s="31"/>
      <c r="H61" s="21"/>
      <c r="I61" s="24"/>
      <c r="J61" s="25"/>
      <c r="K61" s="21"/>
      <c r="L61" s="34"/>
    </row>
    <row r="62" spans="1:12" ht="17.100000000000001" customHeight="1">
      <c r="A62" s="17"/>
      <c r="B62" s="27"/>
      <c r="C62" s="28"/>
      <c r="D62" s="29"/>
      <c r="E62" s="21"/>
      <c r="F62" s="30"/>
      <c r="G62" s="31"/>
      <c r="H62" s="21"/>
      <c r="I62" s="24"/>
      <c r="J62" s="25"/>
      <c r="K62" s="21"/>
      <c r="L62" s="34"/>
    </row>
    <row r="63" spans="1:12" ht="17.100000000000001" customHeight="1">
      <c r="A63" s="17"/>
      <c r="B63" s="27"/>
      <c r="C63" s="28"/>
      <c r="D63" s="29"/>
      <c r="E63" s="21"/>
      <c r="F63" s="30"/>
      <c r="G63" s="31"/>
      <c r="H63" s="21"/>
      <c r="I63" s="24"/>
      <c r="J63" s="25"/>
      <c r="K63" s="21"/>
      <c r="L63" s="34"/>
    </row>
    <row r="64" spans="1:12" ht="17.100000000000001" customHeight="1">
      <c r="A64" s="17"/>
      <c r="B64" s="27"/>
      <c r="C64" s="28"/>
      <c r="D64" s="29"/>
      <c r="E64" s="21"/>
      <c r="F64" s="30"/>
      <c r="G64" s="31"/>
      <c r="H64" s="21"/>
      <c r="I64" s="24"/>
      <c r="J64" s="25"/>
      <c r="K64" s="21"/>
      <c r="L64" s="34"/>
    </row>
    <row r="65" spans="1:12" ht="17.100000000000001" customHeight="1">
      <c r="A65" s="17"/>
      <c r="B65" s="27"/>
      <c r="C65" s="28"/>
      <c r="D65" s="29"/>
      <c r="E65" s="21"/>
      <c r="F65" s="30"/>
      <c r="G65" s="31"/>
      <c r="H65" s="21"/>
      <c r="I65" s="24"/>
      <c r="J65" s="25"/>
      <c r="K65" s="21"/>
      <c r="L65" s="34"/>
    </row>
    <row r="66" spans="1:12" ht="17.100000000000001" customHeight="1">
      <c r="A66" s="17"/>
      <c r="B66" s="27"/>
      <c r="C66" s="28"/>
      <c r="D66" s="29"/>
      <c r="E66" s="21"/>
      <c r="F66" s="30"/>
      <c r="G66" s="31"/>
      <c r="H66" s="21"/>
      <c r="I66" s="24"/>
      <c r="J66" s="25"/>
      <c r="K66" s="21"/>
      <c r="L66" s="34"/>
    </row>
    <row r="67" spans="1:12" ht="17.100000000000001" customHeight="1">
      <c r="A67" s="17"/>
      <c r="B67" s="27"/>
      <c r="C67" s="28"/>
      <c r="D67" s="29"/>
      <c r="E67" s="21"/>
      <c r="F67" s="30"/>
      <c r="G67" s="31"/>
      <c r="H67" s="21"/>
      <c r="I67" s="24"/>
      <c r="J67" s="25"/>
      <c r="K67" s="21"/>
      <c r="L67" s="34"/>
    </row>
    <row r="68" spans="1:12" ht="17.100000000000001" customHeight="1">
      <c r="A68" s="17"/>
      <c r="B68" s="27"/>
      <c r="C68" s="28"/>
      <c r="D68" s="29"/>
      <c r="E68" s="21"/>
      <c r="F68" s="30"/>
      <c r="G68" s="31"/>
      <c r="H68" s="21"/>
      <c r="I68" s="24"/>
      <c r="J68" s="25"/>
      <c r="K68" s="21"/>
      <c r="L68" s="34"/>
    </row>
    <row r="69" spans="1:12" ht="17.100000000000001" customHeight="1">
      <c r="A69" s="17"/>
      <c r="B69" s="27"/>
      <c r="C69" s="28"/>
      <c r="D69" s="29"/>
      <c r="E69" s="21"/>
      <c r="F69" s="30"/>
      <c r="G69" s="31"/>
      <c r="H69" s="21"/>
      <c r="I69" s="24"/>
      <c r="J69" s="25"/>
      <c r="K69" s="21"/>
      <c r="L69" s="34"/>
    </row>
    <row r="70" spans="1:12" ht="17.100000000000001" customHeight="1">
      <c r="A70" s="17"/>
      <c r="B70" s="27"/>
      <c r="C70" s="28"/>
      <c r="D70" s="29"/>
      <c r="E70" s="21"/>
      <c r="F70" s="30"/>
      <c r="G70" s="31"/>
      <c r="H70" s="21"/>
      <c r="I70" s="24"/>
      <c r="J70" s="25"/>
      <c r="K70" s="21"/>
      <c r="L70" s="34"/>
    </row>
    <row r="71" spans="1:12" ht="17.100000000000001" customHeight="1">
      <c r="A71" s="17"/>
      <c r="B71" s="27"/>
      <c r="C71" s="28"/>
      <c r="D71" s="29"/>
      <c r="E71" s="21"/>
      <c r="F71" s="30"/>
      <c r="G71" s="31"/>
      <c r="H71" s="21"/>
      <c r="I71" s="24"/>
      <c r="J71" s="25"/>
      <c r="K71" s="21"/>
      <c r="L71" s="34"/>
    </row>
    <row r="72" spans="1:12" ht="17.100000000000001" customHeight="1">
      <c r="A72" s="17"/>
      <c r="B72" s="27"/>
      <c r="C72" s="28"/>
      <c r="D72" s="29"/>
      <c r="E72" s="21"/>
      <c r="F72" s="30"/>
      <c r="G72" s="31"/>
      <c r="H72" s="21"/>
      <c r="I72" s="24"/>
      <c r="J72" s="25"/>
      <c r="K72" s="21"/>
      <c r="L72" s="34"/>
    </row>
    <row r="73" spans="1:12" ht="17.100000000000001" customHeight="1">
      <c r="A73" s="17"/>
      <c r="B73" s="27"/>
      <c r="C73" s="28"/>
      <c r="D73" s="29"/>
      <c r="E73" s="21"/>
      <c r="F73" s="30"/>
      <c r="G73" s="31"/>
      <c r="H73" s="21"/>
      <c r="I73" s="24"/>
      <c r="J73" s="25"/>
      <c r="K73" s="21"/>
      <c r="L73" s="34"/>
    </row>
    <row r="74" spans="1:12" ht="17.100000000000001" customHeight="1">
      <c r="A74" s="17"/>
      <c r="B74" s="27"/>
      <c r="C74" s="28"/>
      <c r="D74" s="29"/>
      <c r="E74" s="21"/>
      <c r="F74" s="30"/>
      <c r="G74" s="31"/>
      <c r="H74" s="21"/>
      <c r="I74" s="24"/>
      <c r="J74" s="25"/>
      <c r="K74" s="21"/>
      <c r="L74" s="34"/>
    </row>
    <row r="75" spans="1:12" ht="17.100000000000001" customHeight="1">
      <c r="A75" s="17"/>
      <c r="B75" s="27"/>
      <c r="C75" s="28"/>
      <c r="D75" s="29"/>
      <c r="E75" s="21"/>
      <c r="F75" s="30"/>
      <c r="G75" s="31"/>
      <c r="H75" s="21"/>
      <c r="I75" s="24"/>
      <c r="J75" s="25"/>
      <c r="K75" s="21"/>
      <c r="L75" s="34"/>
    </row>
    <row r="76" spans="1:12" ht="17.100000000000001" customHeight="1">
      <c r="A76" s="17"/>
      <c r="B76" s="27"/>
      <c r="C76" s="28"/>
      <c r="D76" s="29"/>
      <c r="E76" s="21"/>
      <c r="F76" s="30"/>
      <c r="G76" s="31"/>
      <c r="H76" s="21"/>
      <c r="I76" s="24"/>
      <c r="J76" s="25"/>
      <c r="K76" s="21"/>
      <c r="L76" s="34"/>
    </row>
    <row r="77" spans="1:12" ht="17.100000000000001" customHeight="1">
      <c r="A77" s="17"/>
      <c r="B77" s="27"/>
      <c r="C77" s="28"/>
      <c r="D77" s="29"/>
      <c r="E77" s="21"/>
      <c r="F77" s="30"/>
      <c r="G77" s="31"/>
      <c r="H77" s="21"/>
      <c r="I77" s="24"/>
      <c r="J77" s="25"/>
      <c r="K77" s="21"/>
      <c r="L77" s="34"/>
    </row>
    <row r="78" spans="1:12" ht="17.100000000000001" customHeight="1">
      <c r="A78" s="17"/>
      <c r="B78" s="27"/>
      <c r="C78" s="28"/>
      <c r="D78" s="29"/>
      <c r="E78" s="21"/>
      <c r="F78" s="30"/>
      <c r="G78" s="31"/>
      <c r="H78" s="21"/>
      <c r="I78" s="24"/>
      <c r="J78" s="25"/>
      <c r="K78" s="21"/>
      <c r="L78" s="34"/>
    </row>
    <row r="79" spans="1:12" ht="17.100000000000001" customHeight="1">
      <c r="A79" s="17"/>
      <c r="B79" s="27"/>
      <c r="C79" s="28"/>
      <c r="D79" s="29"/>
      <c r="E79" s="21"/>
      <c r="F79" s="30"/>
      <c r="G79" s="31"/>
      <c r="H79" s="21"/>
      <c r="I79" s="24"/>
      <c r="J79" s="25"/>
      <c r="K79" s="21"/>
      <c r="L79" s="34"/>
    </row>
    <row r="80" spans="1:12" ht="17.100000000000001" customHeight="1">
      <c r="A80" s="17"/>
      <c r="B80" s="27"/>
      <c r="C80" s="28"/>
      <c r="D80" s="29"/>
      <c r="E80" s="21"/>
      <c r="F80" s="30"/>
      <c r="G80" s="31"/>
      <c r="H80" s="21"/>
      <c r="I80" s="24"/>
      <c r="J80" s="25"/>
      <c r="K80" s="21"/>
      <c r="L80" s="34"/>
    </row>
    <row r="81" spans="1:12" ht="17.100000000000001" customHeight="1">
      <c r="A81" s="17"/>
      <c r="B81" s="27"/>
      <c r="C81" s="28"/>
      <c r="D81" s="29"/>
      <c r="E81" s="21"/>
      <c r="F81" s="30"/>
      <c r="G81" s="31"/>
      <c r="H81" s="21"/>
      <c r="I81" s="24"/>
      <c r="J81" s="25"/>
      <c r="K81" s="21"/>
      <c r="L81" s="34"/>
    </row>
    <row r="82" spans="1:12" ht="17.100000000000001" customHeight="1">
      <c r="A82" s="17"/>
      <c r="B82" s="27"/>
      <c r="C82" s="28"/>
      <c r="D82" s="29"/>
      <c r="E82" s="21"/>
      <c r="F82" s="30"/>
      <c r="G82" s="31"/>
      <c r="H82" s="21"/>
      <c r="I82" s="24"/>
      <c r="J82" s="25"/>
      <c r="K82" s="21"/>
      <c r="L82" s="34"/>
    </row>
    <row r="83" spans="1:12" ht="17.100000000000001" customHeight="1">
      <c r="A83" s="17"/>
      <c r="B83" s="27"/>
      <c r="C83" s="28"/>
      <c r="D83" s="29"/>
      <c r="E83" s="21"/>
      <c r="F83" s="30"/>
      <c r="G83" s="31"/>
      <c r="H83" s="21"/>
      <c r="I83" s="24"/>
      <c r="J83" s="25"/>
      <c r="K83" s="21"/>
      <c r="L83" s="34"/>
    </row>
    <row r="84" spans="1:12" ht="17.100000000000001" customHeight="1">
      <c r="A84" s="17"/>
      <c r="B84" s="27"/>
      <c r="C84" s="28"/>
      <c r="D84" s="29"/>
      <c r="E84" s="21"/>
      <c r="F84" s="30"/>
      <c r="G84" s="31"/>
      <c r="H84" s="21"/>
      <c r="I84" s="24"/>
      <c r="J84" s="25"/>
      <c r="K84" s="21"/>
      <c r="L84" s="34"/>
    </row>
    <row r="85" spans="1:12" ht="17.100000000000001" customHeight="1">
      <c r="A85" s="17"/>
      <c r="B85" s="27"/>
      <c r="C85" s="28"/>
      <c r="D85" s="29"/>
      <c r="E85" s="21"/>
      <c r="F85" s="30"/>
      <c r="G85" s="31"/>
      <c r="H85" s="21"/>
      <c r="I85" s="24"/>
      <c r="J85" s="25"/>
      <c r="K85" s="21"/>
      <c r="L85" s="34"/>
    </row>
    <row r="86" spans="1:12" ht="17.100000000000001" customHeight="1">
      <c r="A86" s="17"/>
      <c r="B86" s="27"/>
      <c r="C86" s="28"/>
      <c r="D86" s="29"/>
      <c r="E86" s="21"/>
      <c r="F86" s="30"/>
      <c r="G86" s="31"/>
      <c r="H86" s="21"/>
      <c r="I86" s="24"/>
      <c r="J86" s="25"/>
      <c r="K86" s="21"/>
      <c r="L86" s="34"/>
    </row>
    <row r="87" spans="1:12" ht="17.100000000000001" customHeight="1">
      <c r="A87" s="17"/>
      <c r="B87" s="27"/>
      <c r="C87" s="28"/>
      <c r="D87" s="29"/>
      <c r="E87" s="21"/>
      <c r="F87" s="30"/>
      <c r="G87" s="31"/>
      <c r="H87" s="21"/>
      <c r="I87" s="24"/>
      <c r="J87" s="25"/>
      <c r="K87" s="21"/>
      <c r="L87" s="34"/>
    </row>
    <row r="88" spans="1:12" ht="17.100000000000001" customHeight="1">
      <c r="A88" s="17"/>
      <c r="B88" s="27"/>
      <c r="C88" s="28"/>
      <c r="D88" s="29"/>
      <c r="E88" s="21"/>
      <c r="F88" s="30"/>
      <c r="G88" s="31"/>
      <c r="H88" s="21"/>
      <c r="I88" s="24"/>
      <c r="J88" s="25"/>
      <c r="K88" s="21"/>
      <c r="L88" s="34"/>
    </row>
    <row r="89" spans="1:12" ht="17.100000000000001" customHeight="1">
      <c r="A89" s="17"/>
      <c r="B89" s="27"/>
      <c r="C89" s="28"/>
      <c r="D89" s="29"/>
      <c r="E89" s="21"/>
      <c r="F89" s="30"/>
      <c r="G89" s="31"/>
      <c r="H89" s="21"/>
      <c r="I89" s="24"/>
      <c r="J89" s="25"/>
      <c r="K89" s="21"/>
      <c r="L89" s="34"/>
    </row>
    <row r="90" spans="1:12" ht="17.100000000000001" customHeight="1">
      <c r="A90" s="17"/>
      <c r="B90" s="27"/>
      <c r="C90" s="28"/>
      <c r="D90" s="29"/>
      <c r="E90" s="21"/>
      <c r="F90" s="30"/>
      <c r="G90" s="31"/>
      <c r="H90" s="21"/>
      <c r="I90" s="24"/>
      <c r="J90" s="25"/>
      <c r="K90" s="21"/>
      <c r="L90" s="34"/>
    </row>
    <row r="91" spans="1:12" ht="17.100000000000001" customHeight="1">
      <c r="A91" s="17"/>
      <c r="B91" s="27"/>
      <c r="C91" s="28"/>
      <c r="D91" s="29"/>
      <c r="E91" s="21"/>
      <c r="F91" s="30"/>
      <c r="G91" s="31"/>
      <c r="H91" s="21"/>
      <c r="I91" s="24"/>
      <c r="J91" s="25"/>
      <c r="K91" s="21"/>
      <c r="L91" s="34"/>
    </row>
    <row r="92" spans="1:12" ht="17.100000000000001" customHeight="1">
      <c r="A92" s="17"/>
      <c r="B92" s="27"/>
      <c r="C92" s="28"/>
      <c r="D92" s="29"/>
      <c r="E92" s="21"/>
      <c r="F92" s="30"/>
      <c r="G92" s="31"/>
      <c r="H92" s="21"/>
      <c r="I92" s="24"/>
      <c r="J92" s="25"/>
      <c r="K92" s="21"/>
      <c r="L92" s="34"/>
    </row>
    <row r="93" spans="1:12" ht="17.100000000000001" customHeight="1">
      <c r="A93" s="17"/>
      <c r="B93" s="27"/>
      <c r="C93" s="28"/>
      <c r="D93" s="29"/>
      <c r="E93" s="21"/>
      <c r="F93" s="30"/>
      <c r="G93" s="31"/>
      <c r="H93" s="21"/>
      <c r="I93" s="24"/>
      <c r="J93" s="25"/>
      <c r="K93" s="21"/>
      <c r="L93" s="34"/>
    </row>
    <row r="94" spans="1:12" ht="17.100000000000001" customHeight="1">
      <c r="A94" s="17"/>
      <c r="B94" s="27"/>
      <c r="C94" s="28"/>
      <c r="D94" s="29"/>
      <c r="E94" s="21"/>
      <c r="F94" s="30"/>
      <c r="G94" s="31"/>
      <c r="H94" s="21"/>
      <c r="I94" s="24"/>
      <c r="J94" s="25"/>
      <c r="K94" s="21"/>
      <c r="L94" s="34"/>
    </row>
    <row r="95" spans="1:12" ht="17.100000000000001" customHeight="1">
      <c r="A95" s="17"/>
      <c r="B95" s="27"/>
      <c r="C95" s="28"/>
      <c r="D95" s="29"/>
      <c r="E95" s="21"/>
      <c r="F95" s="30"/>
      <c r="G95" s="31"/>
      <c r="H95" s="21"/>
      <c r="I95" s="24"/>
      <c r="J95" s="25"/>
      <c r="K95" s="21"/>
      <c r="L95" s="34"/>
    </row>
    <row r="96" spans="1:12" ht="17.100000000000001" customHeight="1">
      <c r="A96" s="17"/>
      <c r="B96" s="27"/>
      <c r="C96" s="28"/>
      <c r="D96" s="29"/>
      <c r="E96" s="21"/>
      <c r="F96" s="30"/>
      <c r="G96" s="31"/>
      <c r="H96" s="21"/>
      <c r="I96" s="24"/>
      <c r="J96" s="25"/>
      <c r="K96" s="21"/>
      <c r="L96" s="34"/>
    </row>
    <row r="97" spans="1:12" ht="17.100000000000001" customHeight="1">
      <c r="A97" s="17"/>
      <c r="B97" s="27"/>
      <c r="C97" s="28"/>
      <c r="D97" s="29"/>
      <c r="E97" s="21"/>
      <c r="F97" s="30"/>
      <c r="G97" s="31"/>
      <c r="H97" s="21"/>
      <c r="I97" s="24"/>
      <c r="J97" s="25"/>
      <c r="K97" s="21"/>
      <c r="L97" s="34"/>
    </row>
    <row r="98" spans="1:12" ht="17.100000000000001" customHeight="1">
      <c r="A98" s="17"/>
      <c r="B98" s="27"/>
      <c r="C98" s="28"/>
      <c r="D98" s="29"/>
      <c r="E98" s="21"/>
      <c r="F98" s="30"/>
      <c r="G98" s="31"/>
      <c r="H98" s="21"/>
      <c r="I98" s="24"/>
      <c r="J98" s="25"/>
      <c r="K98" s="21"/>
      <c r="L98" s="34"/>
    </row>
    <row r="99" spans="1:12" ht="17.100000000000001" customHeight="1">
      <c r="A99" s="17"/>
      <c r="B99" s="27"/>
      <c r="C99" s="28"/>
      <c r="D99" s="29"/>
      <c r="E99" s="21"/>
      <c r="F99" s="30"/>
      <c r="G99" s="31"/>
      <c r="H99" s="21"/>
      <c r="I99" s="24"/>
      <c r="J99" s="25"/>
      <c r="K99" s="21"/>
      <c r="L99" s="34"/>
    </row>
    <row r="100" spans="1:12" ht="17.100000000000001" customHeight="1">
      <c r="A100" s="17"/>
      <c r="B100" s="27"/>
      <c r="C100" s="28"/>
      <c r="D100" s="29"/>
      <c r="E100" s="21"/>
      <c r="F100" s="30"/>
      <c r="G100" s="31"/>
      <c r="H100" s="21"/>
      <c r="I100" s="24"/>
      <c r="J100" s="25"/>
      <c r="K100" s="21"/>
      <c r="L100" s="34"/>
    </row>
    <row r="101" spans="1:12" ht="17.100000000000001" customHeight="1">
      <c r="A101" s="17"/>
      <c r="B101" s="27"/>
      <c r="C101" s="28"/>
      <c r="D101" s="29"/>
      <c r="E101" s="21"/>
      <c r="F101" s="30"/>
      <c r="G101" s="31"/>
      <c r="H101" s="21"/>
      <c r="I101" s="24"/>
      <c r="J101" s="25"/>
      <c r="K101" s="21"/>
      <c r="L101" s="34"/>
    </row>
    <row r="102" spans="1:12" ht="17.100000000000001" customHeight="1">
      <c r="A102" s="17"/>
      <c r="B102" s="27"/>
      <c r="C102" s="28"/>
      <c r="D102" s="29"/>
      <c r="E102" s="21"/>
      <c r="F102" s="30"/>
      <c r="G102" s="31"/>
      <c r="H102" s="21"/>
      <c r="I102" s="24"/>
      <c r="J102" s="25"/>
      <c r="K102" s="21"/>
      <c r="L102" s="34"/>
    </row>
    <row r="103" spans="1:12" ht="17.100000000000001" customHeight="1">
      <c r="A103" s="17"/>
      <c r="B103" s="27"/>
      <c r="C103" s="28"/>
      <c r="D103" s="29"/>
      <c r="E103" s="21"/>
      <c r="F103" s="30"/>
      <c r="G103" s="31"/>
      <c r="H103" s="21"/>
      <c r="I103" s="24"/>
      <c r="J103" s="25"/>
      <c r="K103" s="21"/>
      <c r="L103" s="34"/>
    </row>
    <row r="104" spans="1:12" ht="17.100000000000001" customHeight="1">
      <c r="A104" s="17"/>
      <c r="B104" s="27"/>
      <c r="C104" s="28"/>
      <c r="D104" s="29"/>
      <c r="E104" s="21"/>
      <c r="F104" s="30"/>
      <c r="G104" s="31"/>
      <c r="H104" s="21"/>
      <c r="I104" s="24"/>
      <c r="J104" s="25"/>
      <c r="K104" s="21"/>
      <c r="L104" s="34"/>
    </row>
    <row r="105" spans="1:12" ht="17.100000000000001" customHeight="1">
      <c r="A105" s="17"/>
      <c r="B105" s="27"/>
      <c r="C105" s="28"/>
      <c r="D105" s="29"/>
      <c r="E105" s="21"/>
      <c r="F105" s="30"/>
      <c r="G105" s="31"/>
      <c r="H105" s="21"/>
      <c r="I105" s="24"/>
      <c r="J105" s="25"/>
      <c r="K105" s="21"/>
      <c r="L105" s="34"/>
    </row>
    <row r="106" spans="1:12" ht="17.100000000000001" customHeight="1">
      <c r="A106" s="17"/>
      <c r="B106" s="27"/>
      <c r="C106" s="28"/>
      <c r="D106" s="29"/>
      <c r="E106" s="21"/>
      <c r="F106" s="30"/>
      <c r="G106" s="31"/>
      <c r="H106" s="21"/>
      <c r="I106" s="24"/>
      <c r="J106" s="25"/>
      <c r="K106" s="21"/>
      <c r="L106" s="34"/>
    </row>
    <row r="107" spans="1:12" ht="17.100000000000001" customHeight="1">
      <c r="A107" s="17"/>
      <c r="B107" s="27"/>
      <c r="C107" s="28"/>
      <c r="D107" s="29"/>
      <c r="E107" s="21"/>
      <c r="F107" s="30"/>
      <c r="G107" s="31"/>
      <c r="H107" s="21"/>
      <c r="I107" s="24"/>
      <c r="J107" s="25"/>
      <c r="K107" s="21"/>
      <c r="L107" s="34"/>
    </row>
    <row r="108" spans="1:12" ht="17.100000000000001" customHeight="1">
      <c r="A108" s="17"/>
      <c r="B108" s="27"/>
      <c r="C108" s="28"/>
      <c r="D108" s="29"/>
      <c r="E108" s="21"/>
      <c r="F108" s="30"/>
      <c r="G108" s="31"/>
      <c r="H108" s="21"/>
      <c r="I108" s="24"/>
      <c r="J108" s="25"/>
      <c r="K108" s="21"/>
      <c r="L108" s="34"/>
    </row>
    <row r="109" spans="1:12" ht="17.100000000000001" customHeight="1">
      <c r="A109" s="17"/>
      <c r="B109" s="27"/>
      <c r="C109" s="28"/>
      <c r="D109" s="29"/>
      <c r="E109" s="21"/>
      <c r="F109" s="30"/>
      <c r="G109" s="31"/>
      <c r="H109" s="21"/>
      <c r="I109" s="24"/>
      <c r="J109" s="25"/>
      <c r="K109" s="21"/>
      <c r="L109" s="34"/>
    </row>
    <row r="110" spans="1:12" ht="17.100000000000001" customHeight="1">
      <c r="A110" s="17"/>
      <c r="B110" s="27"/>
      <c r="C110" s="28"/>
      <c r="D110" s="29"/>
      <c r="E110" s="21"/>
      <c r="F110" s="30"/>
      <c r="G110" s="31"/>
      <c r="H110" s="21"/>
      <c r="I110" s="24"/>
      <c r="J110" s="25"/>
      <c r="K110" s="21"/>
      <c r="L110" s="34"/>
    </row>
    <row r="111" spans="1:12" ht="17.100000000000001" customHeight="1">
      <c r="A111" s="17"/>
      <c r="B111" s="27"/>
      <c r="C111" s="28"/>
      <c r="D111" s="29"/>
      <c r="E111" s="21"/>
      <c r="F111" s="30"/>
      <c r="G111" s="31"/>
      <c r="H111" s="21"/>
      <c r="I111" s="24"/>
      <c r="J111" s="25"/>
      <c r="K111" s="21"/>
      <c r="L111" s="34"/>
    </row>
    <row r="112" spans="1:12" ht="17.100000000000001" customHeight="1">
      <c r="A112" s="17"/>
      <c r="B112" s="27"/>
      <c r="C112" s="28"/>
      <c r="D112" s="29"/>
      <c r="E112" s="21"/>
      <c r="F112" s="30"/>
      <c r="G112" s="31"/>
      <c r="H112" s="21"/>
      <c r="I112" s="24"/>
      <c r="J112" s="25"/>
      <c r="K112" s="21"/>
      <c r="L112" s="34"/>
    </row>
    <row r="113" spans="1:12" ht="17.100000000000001" customHeight="1">
      <c r="A113" s="17"/>
      <c r="B113" s="27"/>
      <c r="C113" s="28"/>
      <c r="D113" s="29"/>
      <c r="E113" s="21"/>
      <c r="F113" s="30"/>
      <c r="G113" s="31"/>
      <c r="H113" s="21"/>
      <c r="I113" s="24"/>
      <c r="J113" s="25"/>
      <c r="K113" s="21"/>
      <c r="L113" s="34"/>
    </row>
    <row r="114" spans="1:12" ht="17.100000000000001" customHeight="1">
      <c r="A114" s="17"/>
      <c r="B114" s="27"/>
      <c r="C114" s="28"/>
      <c r="D114" s="29"/>
      <c r="E114" s="21"/>
      <c r="F114" s="30"/>
      <c r="G114" s="31"/>
      <c r="H114" s="21"/>
      <c r="I114" s="24"/>
      <c r="J114" s="25"/>
      <c r="K114" s="21"/>
      <c r="L114" s="34"/>
    </row>
    <row r="115" spans="1:12" ht="17.100000000000001" customHeight="1">
      <c r="A115" s="17"/>
      <c r="B115" s="27"/>
      <c r="C115" s="28"/>
      <c r="D115" s="29"/>
      <c r="E115" s="21"/>
      <c r="F115" s="30"/>
      <c r="G115" s="31"/>
      <c r="H115" s="21"/>
      <c r="I115" s="24"/>
      <c r="J115" s="25"/>
      <c r="K115" s="21"/>
      <c r="L115" s="34"/>
    </row>
    <row r="116" spans="1:12" ht="17.100000000000001" customHeight="1">
      <c r="A116" s="17"/>
      <c r="B116" s="27"/>
      <c r="C116" s="28"/>
      <c r="D116" s="29"/>
      <c r="E116" s="21"/>
      <c r="F116" s="30"/>
      <c r="G116" s="31"/>
      <c r="H116" s="21"/>
      <c r="I116" s="24"/>
      <c r="J116" s="25"/>
      <c r="K116" s="21"/>
      <c r="L116" s="34"/>
    </row>
    <row r="117" spans="1:12" ht="17.100000000000001" customHeight="1">
      <c r="A117" s="17"/>
      <c r="B117" s="27"/>
      <c r="C117" s="28"/>
      <c r="D117" s="29"/>
      <c r="E117" s="21"/>
      <c r="F117" s="30"/>
      <c r="G117" s="31"/>
      <c r="H117" s="21"/>
      <c r="I117" s="24"/>
      <c r="J117" s="25"/>
      <c r="K117" s="21"/>
      <c r="L117" s="34"/>
    </row>
    <row r="118" spans="1:12" ht="17.100000000000001" customHeight="1">
      <c r="A118" s="17"/>
      <c r="B118" s="27"/>
      <c r="C118" s="28"/>
      <c r="D118" s="29"/>
      <c r="E118" s="21"/>
      <c r="F118" s="30"/>
      <c r="G118" s="31"/>
      <c r="H118" s="21"/>
      <c r="I118" s="24"/>
      <c r="J118" s="25"/>
      <c r="K118" s="21"/>
      <c r="L118" s="34"/>
    </row>
    <row r="119" spans="1:12" ht="17.100000000000001" customHeight="1">
      <c r="A119" s="17"/>
      <c r="B119" s="27"/>
      <c r="C119" s="28"/>
      <c r="D119" s="29"/>
      <c r="E119" s="21"/>
      <c r="F119" s="30"/>
      <c r="G119" s="31"/>
      <c r="H119" s="21"/>
      <c r="I119" s="24"/>
      <c r="J119" s="25"/>
      <c r="K119" s="21"/>
      <c r="L119" s="34"/>
    </row>
    <row r="120" spans="1:12" ht="17.100000000000001" customHeight="1">
      <c r="A120" s="17"/>
      <c r="B120" s="27"/>
      <c r="C120" s="28"/>
      <c r="D120" s="29"/>
      <c r="E120" s="21"/>
      <c r="F120" s="30"/>
      <c r="G120" s="31"/>
      <c r="H120" s="21"/>
      <c r="I120" s="24"/>
      <c r="J120" s="25"/>
      <c r="K120" s="21"/>
      <c r="L120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9">
    <tabColor rgb="FFFF0000"/>
    <pageSetUpPr fitToPage="1"/>
  </sheetPr>
  <dimension ref="A1:L120"/>
  <sheetViews>
    <sheetView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67"/>
      <c r="C8" s="10"/>
      <c r="D8" s="10" t="s">
        <v>277</v>
      </c>
      <c r="F8" s="10"/>
      <c r="G8" s="10"/>
      <c r="H8" s="38"/>
      <c r="I8" s="9" t="s">
        <v>7</v>
      </c>
      <c r="J8" s="10"/>
      <c r="K8" s="10" t="s">
        <v>285</v>
      </c>
      <c r="L8" s="11"/>
    </row>
    <row r="9" spans="1:12" ht="15" customHeight="1">
      <c r="A9" s="12" t="s">
        <v>9</v>
      </c>
      <c r="D9" s="10" t="s">
        <v>280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36"/>
      <c r="C15" s="28"/>
      <c r="D15" s="29"/>
      <c r="E15" s="21"/>
      <c r="F15" s="30"/>
      <c r="G15" s="31">
        <f>J14</f>
        <v>0</v>
      </c>
      <c r="H15" s="21">
        <f>F15*G15</f>
        <v>0</v>
      </c>
      <c r="I15" s="32">
        <f>+I14+C15-F15</f>
        <v>0</v>
      </c>
      <c r="J15" s="40">
        <v>0</v>
      </c>
      <c r="K15" s="33">
        <f>ROUND(I15*J15,2)</f>
        <v>0</v>
      </c>
      <c r="L15" s="34"/>
    </row>
    <row r="16" spans="1:12" ht="17.100000000000001" customHeight="1">
      <c r="A16" s="17"/>
      <c r="B16" s="36"/>
      <c r="C16" s="28"/>
      <c r="D16" s="29"/>
      <c r="E16" s="21"/>
      <c r="F16" s="30"/>
      <c r="G16" s="31"/>
      <c r="H16" s="21"/>
      <c r="I16" s="24"/>
      <c r="J16" s="25"/>
      <c r="K16" s="21"/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/>
      <c r="H17" s="21"/>
      <c r="I17" s="24"/>
      <c r="J17" s="25"/>
      <c r="K17" s="21"/>
      <c r="L17" s="34"/>
    </row>
    <row r="18" spans="1:12" ht="17.100000000000001" customHeight="1">
      <c r="A18" s="17"/>
      <c r="B18" s="36"/>
      <c r="C18" s="28"/>
      <c r="D18" s="29"/>
      <c r="E18" s="21"/>
      <c r="F18" s="30"/>
      <c r="G18" s="31"/>
      <c r="H18" s="21"/>
      <c r="I18" s="24"/>
      <c r="J18" s="25"/>
      <c r="K18" s="21"/>
      <c r="L18" s="34"/>
    </row>
    <row r="19" spans="1:12" ht="17.100000000000001" customHeight="1">
      <c r="A19" s="17"/>
      <c r="B19" s="36"/>
      <c r="C19" s="28"/>
      <c r="D19" s="29"/>
      <c r="E19" s="21"/>
      <c r="F19" s="30"/>
      <c r="G19" s="31"/>
      <c r="H19" s="21"/>
      <c r="I19" s="24"/>
      <c r="J19" s="25"/>
      <c r="K19" s="21"/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24"/>
      <c r="J20" s="25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24"/>
      <c r="J21" s="25"/>
      <c r="K21" s="21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24"/>
      <c r="J22" s="25"/>
      <c r="K22" s="21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24"/>
      <c r="J23" s="25"/>
      <c r="K23" s="21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24"/>
      <c r="J24" s="25"/>
      <c r="K24" s="21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24"/>
      <c r="J25" s="25"/>
      <c r="K25" s="21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24"/>
      <c r="J26" s="25"/>
      <c r="K26" s="21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24"/>
      <c r="J27" s="25"/>
      <c r="K27" s="21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24"/>
      <c r="J28" s="25"/>
      <c r="K28" s="21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24"/>
      <c r="J29" s="25"/>
      <c r="K29" s="21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24"/>
      <c r="J30" s="25"/>
      <c r="K30" s="21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24"/>
      <c r="J31" s="25"/>
      <c r="K31" s="21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24"/>
      <c r="J32" s="25"/>
      <c r="K32" s="21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/>
      <c r="J33" s="25"/>
      <c r="K33" s="21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/>
      <c r="J34" s="25"/>
      <c r="K34" s="21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/>
      <c r="J35" s="25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/>
      <c r="J36" s="25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/>
      <c r="J37" s="25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/>
      <c r="J38" s="25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/>
      <c r="J39" s="25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/>
      <c r="J40" s="25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/>
      <c r="J41" s="25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/>
      <c r="J42" s="25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24"/>
      <c r="J43" s="25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24"/>
      <c r="J44" s="25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24"/>
      <c r="J45" s="25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24"/>
      <c r="J46" s="25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24"/>
      <c r="J47" s="25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24"/>
      <c r="J48" s="25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24"/>
      <c r="J49" s="25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24"/>
      <c r="J50" s="25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24"/>
      <c r="J51" s="25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24"/>
      <c r="J52" s="25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24"/>
      <c r="J53" s="25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24"/>
      <c r="J54" s="25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24"/>
      <c r="J55" s="25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24"/>
      <c r="J56" s="25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24"/>
      <c r="J57" s="25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24"/>
      <c r="J58" s="25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24"/>
      <c r="J59" s="25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24"/>
      <c r="J60" s="25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24"/>
      <c r="J61" s="25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24"/>
      <c r="J62" s="25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24"/>
      <c r="J63" s="25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24"/>
      <c r="J64" s="25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24"/>
      <c r="J65" s="25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24"/>
      <c r="J66" s="25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24"/>
      <c r="J67" s="25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24"/>
      <c r="J68" s="25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24"/>
      <c r="J69" s="25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24"/>
      <c r="J70" s="25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24"/>
      <c r="J71" s="25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24"/>
      <c r="J72" s="25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24"/>
      <c r="J73" s="25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24"/>
      <c r="J74" s="25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24"/>
      <c r="J75" s="25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24"/>
      <c r="J76" s="25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24"/>
      <c r="J77" s="25"/>
      <c r="K77" s="21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24"/>
      <c r="J78" s="25"/>
      <c r="K78" s="21"/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24"/>
      <c r="J79" s="25"/>
      <c r="K79" s="21"/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24"/>
      <c r="J80" s="25"/>
      <c r="K80" s="21"/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24"/>
      <c r="J81" s="25"/>
      <c r="K81" s="21"/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24"/>
      <c r="J82" s="25"/>
      <c r="K82" s="21"/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24"/>
      <c r="J83" s="25"/>
      <c r="K83" s="21"/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24"/>
      <c r="J84" s="25"/>
      <c r="K84" s="21"/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24"/>
      <c r="J85" s="25"/>
      <c r="K85" s="21"/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24"/>
      <c r="J86" s="25"/>
      <c r="K86" s="21"/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24"/>
      <c r="J87" s="25"/>
      <c r="K87" s="21"/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24"/>
      <c r="J88" s="25"/>
      <c r="K88" s="21"/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24"/>
      <c r="J89" s="25"/>
      <c r="K89" s="21"/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24"/>
      <c r="J90" s="25"/>
      <c r="K90" s="21"/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24"/>
      <c r="J91" s="25"/>
      <c r="K91" s="21"/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24"/>
      <c r="J92" s="25"/>
      <c r="K92" s="21"/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24"/>
      <c r="J93" s="25"/>
      <c r="K93" s="21"/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24"/>
      <c r="J94" s="25"/>
      <c r="K94" s="21"/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24"/>
      <c r="J95" s="25"/>
      <c r="K95" s="21"/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24"/>
      <c r="J96" s="25"/>
      <c r="K96" s="21"/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24"/>
      <c r="J97" s="25"/>
      <c r="K97" s="21"/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24"/>
      <c r="J98" s="25"/>
      <c r="K98" s="21"/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24"/>
      <c r="J99" s="25"/>
      <c r="K99" s="21"/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24"/>
      <c r="J100" s="25"/>
      <c r="K100" s="21"/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24"/>
      <c r="J101" s="25"/>
      <c r="K101" s="21"/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24"/>
      <c r="J102" s="25"/>
      <c r="K102" s="21"/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24"/>
      <c r="J103" s="25"/>
      <c r="K103" s="21"/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24"/>
      <c r="J104" s="25"/>
      <c r="K104" s="21"/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24"/>
      <c r="J105" s="25"/>
      <c r="K105" s="21"/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24"/>
      <c r="J106" s="25"/>
      <c r="K106" s="21"/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24"/>
      <c r="J107" s="25"/>
      <c r="K107" s="21"/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24"/>
      <c r="J108" s="25"/>
      <c r="K108" s="21"/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24"/>
      <c r="J109" s="25"/>
      <c r="K109" s="21"/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24"/>
      <c r="J110" s="25"/>
      <c r="K110" s="21"/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24"/>
      <c r="J111" s="25"/>
      <c r="K111" s="21"/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24"/>
      <c r="J112" s="25"/>
      <c r="K112" s="21"/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24"/>
      <c r="J113" s="25"/>
      <c r="K113" s="21"/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24"/>
      <c r="J114" s="25"/>
      <c r="K114" s="21"/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24"/>
      <c r="J115" s="25"/>
      <c r="K115" s="21"/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24"/>
      <c r="J116" s="25"/>
      <c r="K116" s="21"/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24"/>
      <c r="J117" s="25"/>
      <c r="K117" s="21"/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24"/>
      <c r="J118" s="25"/>
      <c r="K118" s="21"/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24"/>
      <c r="J119" s="25"/>
      <c r="K119" s="21"/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24"/>
      <c r="J120" s="25"/>
      <c r="K120" s="21"/>
      <c r="L120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>
    <tabColor rgb="FF7030A0"/>
    <pageSetUpPr fitToPage="1"/>
  </sheetPr>
  <dimension ref="A1:M123"/>
  <sheetViews>
    <sheetView topLeftCell="A46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8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281</v>
      </c>
      <c r="F8" s="10"/>
      <c r="G8" s="10"/>
      <c r="H8" s="38"/>
      <c r="I8" s="9" t="s">
        <v>7</v>
      </c>
      <c r="J8" s="10"/>
      <c r="K8" s="10" t="s">
        <v>286</v>
      </c>
      <c r="L8" s="11"/>
    </row>
    <row r="9" spans="1:13" ht="15" customHeight="1">
      <c r="A9" s="12" t="s">
        <v>9</v>
      </c>
      <c r="D9" s="10" t="s">
        <v>282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35</v>
      </c>
      <c r="J14" s="25">
        <v>207.39</v>
      </c>
      <c r="K14" s="21">
        <f>J14*I14</f>
        <v>7258.65</v>
      </c>
      <c r="L14" s="26"/>
    </row>
    <row r="15" spans="1:13" ht="17.100000000000001" customHeight="1">
      <c r="A15" s="17">
        <v>45294</v>
      </c>
      <c r="B15" s="75" t="s">
        <v>566</v>
      </c>
      <c r="C15" s="19"/>
      <c r="D15" s="20"/>
      <c r="E15" s="21"/>
      <c r="F15" s="22">
        <v>3</v>
      </c>
      <c r="G15" s="31">
        <f>J14</f>
        <v>207.39</v>
      </c>
      <c r="H15" s="21">
        <f>G15*F15</f>
        <v>622.16999999999996</v>
      </c>
      <c r="I15" s="32">
        <f>+I14+C15-F15</f>
        <v>32</v>
      </c>
      <c r="J15" s="25">
        <v>207.39</v>
      </c>
      <c r="K15" s="21">
        <f>J15*I15</f>
        <v>6636.48</v>
      </c>
      <c r="L15" s="26"/>
      <c r="M15" s="167" t="s">
        <v>569</v>
      </c>
    </row>
    <row r="16" spans="1:13" ht="17.100000000000001" customHeight="1">
      <c r="A16" s="17">
        <v>45295</v>
      </c>
      <c r="B16" s="70" t="s">
        <v>577</v>
      </c>
      <c r="C16" s="19"/>
      <c r="D16" s="20"/>
      <c r="E16" s="21"/>
      <c r="F16" s="22">
        <v>1</v>
      </c>
      <c r="G16" s="31">
        <f>J15</f>
        <v>207.39</v>
      </c>
      <c r="H16" s="21">
        <f>G16*F16</f>
        <v>207.39</v>
      </c>
      <c r="I16" s="32">
        <f>+I15+C16-F16</f>
        <v>31</v>
      </c>
      <c r="J16" s="25">
        <v>207.39</v>
      </c>
      <c r="K16" s="21">
        <f>J16*I16</f>
        <v>6429.0899999999992</v>
      </c>
      <c r="L16" s="26"/>
      <c r="M16" s="165" t="s">
        <v>578</v>
      </c>
    </row>
    <row r="17" spans="1:13" ht="17.100000000000001" customHeight="1">
      <c r="A17" s="17">
        <v>45300</v>
      </c>
      <c r="B17" s="70" t="s">
        <v>588</v>
      </c>
      <c r="C17" s="28"/>
      <c r="D17" s="29"/>
      <c r="E17" s="21"/>
      <c r="F17" s="30">
        <v>3</v>
      </c>
      <c r="G17" s="31">
        <f t="shared" ref="G17:G22" si="0">J16</f>
        <v>207.39</v>
      </c>
      <c r="H17" s="21">
        <f t="shared" ref="H17:H24" si="1">G17*F17</f>
        <v>622.16999999999996</v>
      </c>
      <c r="I17" s="32">
        <f t="shared" ref="I17:I22" si="2">+I16+C17-F17</f>
        <v>28</v>
      </c>
      <c r="J17" s="40">
        <f t="shared" ref="J17:J22" si="3">ROUND(((K16+E17)-H17)/I17,2)</f>
        <v>207.39</v>
      </c>
      <c r="K17" s="33">
        <f t="shared" ref="K17:K22" si="4">ROUND(I17*J17,2)</f>
        <v>5806.92</v>
      </c>
      <c r="L17" s="34"/>
      <c r="M17" s="165" t="s">
        <v>593</v>
      </c>
    </row>
    <row r="18" spans="1:13" ht="17.100000000000001" customHeight="1">
      <c r="A18" s="17">
        <v>45301</v>
      </c>
      <c r="B18" s="70" t="s">
        <v>566</v>
      </c>
      <c r="C18" s="28"/>
      <c r="D18" s="29"/>
      <c r="E18" s="21"/>
      <c r="F18" s="30">
        <v>3</v>
      </c>
      <c r="G18" s="31">
        <f t="shared" si="0"/>
        <v>207.39</v>
      </c>
      <c r="H18" s="21">
        <f t="shared" si="1"/>
        <v>622.16999999999996</v>
      </c>
      <c r="I18" s="32">
        <f t="shared" si="2"/>
        <v>25</v>
      </c>
      <c r="J18" s="40">
        <f t="shared" si="3"/>
        <v>207.39</v>
      </c>
      <c r="K18" s="33">
        <f t="shared" si="4"/>
        <v>5184.75</v>
      </c>
      <c r="L18" s="34"/>
      <c r="M18" s="165" t="s">
        <v>596</v>
      </c>
    </row>
    <row r="19" spans="1:13" ht="17.100000000000001" customHeight="1">
      <c r="A19" s="17">
        <v>45310</v>
      </c>
      <c r="B19" s="70" t="s">
        <v>583</v>
      </c>
      <c r="C19" s="28"/>
      <c r="D19" s="29"/>
      <c r="E19" s="21"/>
      <c r="F19" s="30">
        <v>1</v>
      </c>
      <c r="G19" s="31">
        <f t="shared" si="0"/>
        <v>207.39</v>
      </c>
      <c r="H19" s="21">
        <f t="shared" si="1"/>
        <v>207.39</v>
      </c>
      <c r="I19" s="32">
        <f t="shared" si="2"/>
        <v>24</v>
      </c>
      <c r="J19" s="40">
        <f t="shared" si="3"/>
        <v>207.39</v>
      </c>
      <c r="K19" s="33">
        <f t="shared" si="4"/>
        <v>4977.3599999999997</v>
      </c>
      <c r="L19" s="34"/>
      <c r="M19" s="165" t="s">
        <v>620</v>
      </c>
    </row>
    <row r="20" spans="1:13" ht="17.100000000000001" customHeight="1">
      <c r="A20" s="194">
        <v>45321</v>
      </c>
      <c r="B20" s="195" t="s">
        <v>585</v>
      </c>
      <c r="C20" s="196"/>
      <c r="D20" s="197"/>
      <c r="E20" s="198"/>
      <c r="F20" s="199">
        <v>2</v>
      </c>
      <c r="G20" s="208">
        <f t="shared" si="0"/>
        <v>207.39</v>
      </c>
      <c r="H20" s="198">
        <f t="shared" si="1"/>
        <v>414.78</v>
      </c>
      <c r="I20" s="201">
        <f t="shared" si="2"/>
        <v>22</v>
      </c>
      <c r="J20" s="202">
        <f t="shared" si="3"/>
        <v>207.39</v>
      </c>
      <c r="K20" s="203">
        <f t="shared" si="4"/>
        <v>4562.58</v>
      </c>
      <c r="L20" s="204"/>
      <c r="M20" s="205" t="s">
        <v>644</v>
      </c>
    </row>
    <row r="21" spans="1:13" ht="17.100000000000001" customHeight="1">
      <c r="A21" s="17">
        <v>45323</v>
      </c>
      <c r="B21" s="73" t="s">
        <v>605</v>
      </c>
      <c r="C21" s="19"/>
      <c r="D21" s="20"/>
      <c r="E21" s="21"/>
      <c r="F21" s="22">
        <v>1</v>
      </c>
      <c r="G21" s="23">
        <f t="shared" si="0"/>
        <v>207.39</v>
      </c>
      <c r="H21" s="21">
        <f t="shared" si="1"/>
        <v>207.39</v>
      </c>
      <c r="I21" s="24">
        <f t="shared" si="2"/>
        <v>21</v>
      </c>
      <c r="J21" s="174">
        <f t="shared" si="3"/>
        <v>207.39</v>
      </c>
      <c r="K21" s="21">
        <f t="shared" si="4"/>
        <v>4355.1899999999996</v>
      </c>
      <c r="L21" s="26"/>
      <c r="M21" s="165" t="s">
        <v>652</v>
      </c>
    </row>
    <row r="22" spans="1:13" ht="17.100000000000001" customHeight="1">
      <c r="A22" s="17">
        <v>45334</v>
      </c>
      <c r="B22" s="70" t="s">
        <v>566</v>
      </c>
      <c r="C22" s="28"/>
      <c r="D22" s="29"/>
      <c r="E22" s="21"/>
      <c r="F22" s="30">
        <v>3</v>
      </c>
      <c r="G22" s="31">
        <f t="shared" si="0"/>
        <v>207.39</v>
      </c>
      <c r="H22" s="21">
        <f t="shared" si="1"/>
        <v>622.16999999999996</v>
      </c>
      <c r="I22" s="32">
        <f t="shared" si="2"/>
        <v>18</v>
      </c>
      <c r="J22" s="40">
        <f t="shared" si="3"/>
        <v>207.39</v>
      </c>
      <c r="K22" s="33">
        <f t="shared" si="4"/>
        <v>3733.02</v>
      </c>
      <c r="L22" s="34"/>
      <c r="M22" s="165" t="s">
        <v>667</v>
      </c>
    </row>
    <row r="23" spans="1:13" ht="17.100000000000001" customHeight="1">
      <c r="A23" s="17">
        <v>45334</v>
      </c>
      <c r="B23" s="70" t="s">
        <v>674</v>
      </c>
      <c r="C23" s="28">
        <v>50</v>
      </c>
      <c r="D23" s="29">
        <v>200</v>
      </c>
      <c r="E23" s="21">
        <f>D23*C23</f>
        <v>10000</v>
      </c>
      <c r="F23" s="30"/>
      <c r="G23" s="31"/>
      <c r="H23" s="21"/>
      <c r="I23" s="32">
        <f>+I22+C23-F23</f>
        <v>68</v>
      </c>
      <c r="J23" s="40">
        <f>ROUND(((K22+E23)-H23)/I23,2)</f>
        <v>201.96</v>
      </c>
      <c r="K23" s="33">
        <f>ROUND(I23*J23,2)</f>
        <v>13733.28</v>
      </c>
      <c r="L23" s="34"/>
    </row>
    <row r="24" spans="1:13" ht="17.100000000000001" customHeight="1">
      <c r="A24" s="17">
        <v>45335</v>
      </c>
      <c r="B24" s="70" t="s">
        <v>574</v>
      </c>
      <c r="C24" s="28"/>
      <c r="D24" s="29"/>
      <c r="E24" s="21"/>
      <c r="F24" s="30">
        <v>1</v>
      </c>
      <c r="G24" s="31">
        <v>201.96</v>
      </c>
      <c r="H24" s="21">
        <f t="shared" si="1"/>
        <v>201.96</v>
      </c>
      <c r="I24" s="32">
        <f>+I23+C24-F24</f>
        <v>67</v>
      </c>
      <c r="J24" s="40">
        <f>ROUND(((K23+E24)-H24)/I24,2)</f>
        <v>201.96</v>
      </c>
      <c r="K24" s="33">
        <f>ROUND(I24*J24,2)</f>
        <v>13531.32</v>
      </c>
      <c r="L24" s="34"/>
      <c r="M24" s="165" t="s">
        <v>668</v>
      </c>
    </row>
    <row r="25" spans="1:13" ht="17.100000000000001" customHeight="1">
      <c r="A25" s="17">
        <v>45335</v>
      </c>
      <c r="B25" s="70" t="s">
        <v>605</v>
      </c>
      <c r="C25" s="28"/>
      <c r="D25" s="29"/>
      <c r="E25" s="21"/>
      <c r="F25" s="30">
        <v>2</v>
      </c>
      <c r="G25" s="31">
        <f>J24</f>
        <v>201.96</v>
      </c>
      <c r="H25" s="21">
        <f>G25*F25</f>
        <v>403.92</v>
      </c>
      <c r="I25" s="32">
        <f>+I24+C25-F25</f>
        <v>65</v>
      </c>
      <c r="J25" s="40">
        <f>ROUND(((K24+E25)-H25)/I25,2)</f>
        <v>201.96</v>
      </c>
      <c r="K25" s="33">
        <f>ROUND(I25*J25,2)</f>
        <v>13127.4</v>
      </c>
      <c r="L25" s="34"/>
      <c r="M25" s="165" t="s">
        <v>669</v>
      </c>
    </row>
    <row r="26" spans="1:13" ht="17.100000000000001" customHeight="1">
      <c r="A26" s="194">
        <v>45345</v>
      </c>
      <c r="B26" s="195" t="s">
        <v>588</v>
      </c>
      <c r="C26" s="196"/>
      <c r="D26" s="197"/>
      <c r="E26" s="198"/>
      <c r="F26" s="199">
        <v>1</v>
      </c>
      <c r="G26" s="208">
        <f t="shared" ref="G26:G32" si="5">J25</f>
        <v>201.96</v>
      </c>
      <c r="H26" s="198">
        <f t="shared" ref="H26:H32" si="6">G26*F26</f>
        <v>201.96</v>
      </c>
      <c r="I26" s="201">
        <f t="shared" ref="I26:I32" si="7">+I25+C26-F26</f>
        <v>64</v>
      </c>
      <c r="J26" s="202">
        <f t="shared" ref="J26:J32" si="8">ROUND(((K25+E26)-H26)/I26,2)</f>
        <v>201.96</v>
      </c>
      <c r="K26" s="203">
        <f t="shared" ref="K26:K32" si="9">ROUND(I26*J26,2)</f>
        <v>12925.44</v>
      </c>
      <c r="L26" s="204"/>
      <c r="M26" s="205" t="s">
        <v>694</v>
      </c>
    </row>
    <row r="27" spans="1:13" ht="17.100000000000001" customHeight="1">
      <c r="A27" s="17">
        <v>45357</v>
      </c>
      <c r="B27" s="73" t="s">
        <v>577</v>
      </c>
      <c r="C27" s="19"/>
      <c r="D27" s="20"/>
      <c r="E27" s="21"/>
      <c r="F27" s="22">
        <v>1</v>
      </c>
      <c r="G27" s="23">
        <f t="shared" si="5"/>
        <v>201.96</v>
      </c>
      <c r="H27" s="21">
        <f t="shared" si="6"/>
        <v>201.96</v>
      </c>
      <c r="I27" s="24">
        <f t="shared" si="7"/>
        <v>63</v>
      </c>
      <c r="J27" s="174">
        <f t="shared" si="8"/>
        <v>201.96</v>
      </c>
      <c r="K27" s="21">
        <f t="shared" si="9"/>
        <v>12723.48</v>
      </c>
      <c r="L27" s="26"/>
      <c r="M27" s="165" t="s">
        <v>735</v>
      </c>
    </row>
    <row r="28" spans="1:13" ht="17.100000000000001" customHeight="1">
      <c r="A28" s="17">
        <v>45357</v>
      </c>
      <c r="B28" s="70" t="s">
        <v>605</v>
      </c>
      <c r="C28" s="28"/>
      <c r="D28" s="29"/>
      <c r="E28" s="21"/>
      <c r="F28" s="30">
        <v>1</v>
      </c>
      <c r="G28" s="31">
        <f t="shared" si="5"/>
        <v>201.96</v>
      </c>
      <c r="H28" s="21">
        <f t="shared" si="6"/>
        <v>201.96</v>
      </c>
      <c r="I28" s="32">
        <f t="shared" si="7"/>
        <v>62</v>
      </c>
      <c r="J28" s="40">
        <f t="shared" si="8"/>
        <v>201.96</v>
      </c>
      <c r="K28" s="33">
        <f t="shared" si="9"/>
        <v>12521.52</v>
      </c>
      <c r="L28" s="34"/>
      <c r="M28" s="165" t="s">
        <v>737</v>
      </c>
    </row>
    <row r="29" spans="1:13" ht="17.100000000000001" customHeight="1">
      <c r="A29" s="17">
        <v>45359</v>
      </c>
      <c r="B29" s="70" t="s">
        <v>588</v>
      </c>
      <c r="C29" s="28"/>
      <c r="D29" s="29"/>
      <c r="E29" s="21"/>
      <c r="F29" s="30">
        <v>1</v>
      </c>
      <c r="G29" s="31">
        <f t="shared" si="5"/>
        <v>201.96</v>
      </c>
      <c r="H29" s="21">
        <f t="shared" si="6"/>
        <v>201.96</v>
      </c>
      <c r="I29" s="32">
        <f t="shared" si="7"/>
        <v>61</v>
      </c>
      <c r="J29" s="40">
        <f t="shared" si="8"/>
        <v>201.96</v>
      </c>
      <c r="K29" s="33">
        <f t="shared" si="9"/>
        <v>12319.56</v>
      </c>
      <c r="L29" s="34"/>
      <c r="M29" s="165" t="s">
        <v>743</v>
      </c>
    </row>
    <row r="30" spans="1:13" ht="17.100000000000001" customHeight="1">
      <c r="A30" s="194">
        <v>45369</v>
      </c>
      <c r="B30" s="195" t="s">
        <v>574</v>
      </c>
      <c r="C30" s="196"/>
      <c r="D30" s="197"/>
      <c r="E30" s="198"/>
      <c r="F30" s="199">
        <v>1</v>
      </c>
      <c r="G30" s="208">
        <f t="shared" si="5"/>
        <v>201.96</v>
      </c>
      <c r="H30" s="198">
        <f t="shared" si="6"/>
        <v>201.96</v>
      </c>
      <c r="I30" s="201">
        <f t="shared" si="7"/>
        <v>60</v>
      </c>
      <c r="J30" s="202">
        <f t="shared" si="8"/>
        <v>201.96</v>
      </c>
      <c r="K30" s="203">
        <f t="shared" si="9"/>
        <v>12117.6</v>
      </c>
      <c r="L30" s="204"/>
      <c r="M30" s="205" t="s">
        <v>757</v>
      </c>
    </row>
    <row r="31" spans="1:13" ht="17.100000000000001" customHeight="1">
      <c r="A31" s="17">
        <v>45393</v>
      </c>
      <c r="B31" s="73" t="s">
        <v>577</v>
      </c>
      <c r="C31" s="19"/>
      <c r="D31" s="20"/>
      <c r="E31" s="21"/>
      <c r="F31" s="22">
        <v>1</v>
      </c>
      <c r="G31" s="23">
        <f t="shared" si="5"/>
        <v>201.96</v>
      </c>
      <c r="H31" s="21">
        <f t="shared" si="6"/>
        <v>201.96</v>
      </c>
      <c r="I31" s="24">
        <f t="shared" si="7"/>
        <v>59</v>
      </c>
      <c r="J31" s="174">
        <f t="shared" si="8"/>
        <v>201.96</v>
      </c>
      <c r="K31" s="21">
        <f t="shared" si="9"/>
        <v>11915.64</v>
      </c>
      <c r="L31" s="26"/>
      <c r="M31" s="165" t="s">
        <v>821</v>
      </c>
    </row>
    <row r="32" spans="1:13" ht="17.100000000000001" customHeight="1">
      <c r="A32" s="17">
        <v>45398</v>
      </c>
      <c r="B32" s="70" t="s">
        <v>574</v>
      </c>
      <c r="C32" s="28"/>
      <c r="D32" s="29"/>
      <c r="E32" s="21"/>
      <c r="F32" s="30">
        <v>1</v>
      </c>
      <c r="G32" s="31">
        <f t="shared" si="5"/>
        <v>201.96</v>
      </c>
      <c r="H32" s="21">
        <f t="shared" si="6"/>
        <v>201.96</v>
      </c>
      <c r="I32" s="32">
        <f t="shared" si="7"/>
        <v>58</v>
      </c>
      <c r="J32" s="40">
        <f t="shared" si="8"/>
        <v>201.96</v>
      </c>
      <c r="K32" s="33">
        <f t="shared" si="9"/>
        <v>11713.68</v>
      </c>
      <c r="L32" s="34"/>
      <c r="M32" s="165" t="s">
        <v>830</v>
      </c>
    </row>
    <row r="33" spans="1:13" ht="17.100000000000001" customHeight="1">
      <c r="A33" s="194">
        <v>45411</v>
      </c>
      <c r="B33" s="195" t="s">
        <v>603</v>
      </c>
      <c r="C33" s="196"/>
      <c r="D33" s="197"/>
      <c r="E33" s="198"/>
      <c r="F33" s="199">
        <v>2</v>
      </c>
      <c r="G33" s="208">
        <f t="shared" ref="G33:G59" si="10">J32</f>
        <v>201.96</v>
      </c>
      <c r="H33" s="198">
        <f t="shared" ref="H33:H72" si="11">G33*F33</f>
        <v>403.92</v>
      </c>
      <c r="I33" s="201">
        <f t="shared" ref="I33:I39" si="12">+I32+C33-F33</f>
        <v>56</v>
      </c>
      <c r="J33" s="202">
        <f t="shared" ref="J33:J39" si="13">ROUND(((K32+E33)-H33)/I33,2)</f>
        <v>201.96</v>
      </c>
      <c r="K33" s="203">
        <f t="shared" ref="K33:K39" si="14">ROUND(I33*J33,2)</f>
        <v>11309.76</v>
      </c>
      <c r="L33" s="204"/>
      <c r="M33" s="205" t="s">
        <v>855</v>
      </c>
    </row>
    <row r="34" spans="1:13" ht="17.100000000000001" customHeight="1">
      <c r="A34" s="17">
        <v>45420</v>
      </c>
      <c r="B34" s="73" t="s">
        <v>603</v>
      </c>
      <c r="C34" s="19"/>
      <c r="D34" s="20"/>
      <c r="E34" s="21"/>
      <c r="F34" s="22">
        <v>1</v>
      </c>
      <c r="G34" s="23">
        <f t="shared" si="10"/>
        <v>201.96</v>
      </c>
      <c r="H34" s="21">
        <f t="shared" si="11"/>
        <v>201.96</v>
      </c>
      <c r="I34" s="24">
        <f t="shared" si="12"/>
        <v>55</v>
      </c>
      <c r="J34" s="174">
        <f t="shared" si="13"/>
        <v>201.96</v>
      </c>
      <c r="K34" s="21">
        <f t="shared" si="14"/>
        <v>11107.8</v>
      </c>
      <c r="L34" s="26"/>
      <c r="M34" s="165" t="s">
        <v>886</v>
      </c>
    </row>
    <row r="35" spans="1:13" ht="17.100000000000001" customHeight="1">
      <c r="A35" s="17">
        <v>45421</v>
      </c>
      <c r="B35" s="70" t="s">
        <v>603</v>
      </c>
      <c r="C35" s="28"/>
      <c r="D35" s="29"/>
      <c r="E35" s="21"/>
      <c r="F35" s="30">
        <v>1</v>
      </c>
      <c r="G35" s="31">
        <f t="shared" si="10"/>
        <v>201.96</v>
      </c>
      <c r="H35" s="21">
        <f t="shared" si="11"/>
        <v>201.96</v>
      </c>
      <c r="I35" s="32">
        <f t="shared" si="12"/>
        <v>54</v>
      </c>
      <c r="J35" s="40">
        <f t="shared" si="13"/>
        <v>201.96</v>
      </c>
      <c r="K35" s="33">
        <f t="shared" si="14"/>
        <v>10905.84</v>
      </c>
      <c r="L35" s="34"/>
      <c r="M35" s="165" t="s">
        <v>891</v>
      </c>
    </row>
    <row r="36" spans="1:13" ht="17.100000000000001" customHeight="1">
      <c r="A36" s="17">
        <v>45422</v>
      </c>
      <c r="B36" s="70" t="s">
        <v>588</v>
      </c>
      <c r="C36" s="28"/>
      <c r="D36" s="29"/>
      <c r="E36" s="21"/>
      <c r="F36" s="30">
        <v>1</v>
      </c>
      <c r="G36" s="31">
        <f t="shared" si="10"/>
        <v>201.96</v>
      </c>
      <c r="H36" s="21">
        <f t="shared" si="11"/>
        <v>201.96</v>
      </c>
      <c r="I36" s="32">
        <f t="shared" si="12"/>
        <v>53</v>
      </c>
      <c r="J36" s="40">
        <f t="shared" si="13"/>
        <v>201.96</v>
      </c>
      <c r="K36" s="33">
        <f t="shared" si="14"/>
        <v>10703.88</v>
      </c>
      <c r="L36" s="34"/>
      <c r="M36" s="165" t="s">
        <v>894</v>
      </c>
    </row>
    <row r="37" spans="1:13" ht="17.100000000000001" customHeight="1">
      <c r="A37" s="194">
        <v>45428</v>
      </c>
      <c r="B37" s="195" t="s">
        <v>572</v>
      </c>
      <c r="C37" s="196"/>
      <c r="D37" s="197"/>
      <c r="E37" s="198"/>
      <c r="F37" s="199">
        <v>1</v>
      </c>
      <c r="G37" s="208">
        <f t="shared" si="10"/>
        <v>201.96</v>
      </c>
      <c r="H37" s="198">
        <f t="shared" si="11"/>
        <v>201.96</v>
      </c>
      <c r="I37" s="201">
        <f t="shared" si="12"/>
        <v>52</v>
      </c>
      <c r="J37" s="202">
        <f t="shared" si="13"/>
        <v>201.96</v>
      </c>
      <c r="K37" s="203">
        <f t="shared" si="14"/>
        <v>10501.92</v>
      </c>
      <c r="L37" s="204"/>
      <c r="M37" s="205" t="s">
        <v>933</v>
      </c>
    </row>
    <row r="38" spans="1:13" ht="17.100000000000001" customHeight="1">
      <c r="A38" s="17">
        <v>45463</v>
      </c>
      <c r="B38" s="73" t="s">
        <v>605</v>
      </c>
      <c r="C38" s="19"/>
      <c r="D38" s="20"/>
      <c r="E38" s="21"/>
      <c r="F38" s="22">
        <v>1</v>
      </c>
      <c r="G38" s="23">
        <f t="shared" si="10"/>
        <v>201.96</v>
      </c>
      <c r="H38" s="21">
        <f t="shared" si="11"/>
        <v>201.96</v>
      </c>
      <c r="I38" s="24">
        <f t="shared" si="12"/>
        <v>51</v>
      </c>
      <c r="J38" s="174">
        <f t="shared" si="13"/>
        <v>201.96</v>
      </c>
      <c r="K38" s="21">
        <f t="shared" si="14"/>
        <v>10299.959999999999</v>
      </c>
      <c r="L38" s="26"/>
      <c r="M38" s="165" t="s">
        <v>997</v>
      </c>
    </row>
    <row r="39" spans="1:13" ht="17.100000000000001" customHeight="1">
      <c r="A39" s="194">
        <v>45468</v>
      </c>
      <c r="B39" s="195" t="s">
        <v>577</v>
      </c>
      <c r="C39" s="196"/>
      <c r="D39" s="197"/>
      <c r="E39" s="198"/>
      <c r="F39" s="199">
        <v>1</v>
      </c>
      <c r="G39" s="208">
        <f t="shared" si="10"/>
        <v>201.96</v>
      </c>
      <c r="H39" s="198">
        <f t="shared" si="11"/>
        <v>201.96</v>
      </c>
      <c r="I39" s="201">
        <f t="shared" si="12"/>
        <v>50</v>
      </c>
      <c r="J39" s="202">
        <f t="shared" si="13"/>
        <v>201.96</v>
      </c>
      <c r="K39" s="203">
        <f t="shared" si="14"/>
        <v>10098</v>
      </c>
      <c r="L39" s="204"/>
      <c r="M39" s="205" t="s">
        <v>1004</v>
      </c>
    </row>
    <row r="40" spans="1:13" ht="17.100000000000001" customHeight="1">
      <c r="A40" s="17">
        <v>45474</v>
      </c>
      <c r="B40" s="73" t="s">
        <v>603</v>
      </c>
      <c r="C40" s="19"/>
      <c r="D40" s="20"/>
      <c r="E40" s="21"/>
      <c r="F40" s="22">
        <v>1</v>
      </c>
      <c r="G40" s="23">
        <f t="shared" si="10"/>
        <v>201.96</v>
      </c>
      <c r="H40" s="21">
        <f t="shared" si="11"/>
        <v>201.96</v>
      </c>
      <c r="I40" s="24">
        <f t="shared" ref="I40:I104" si="15">+I39+C40-F40</f>
        <v>49</v>
      </c>
      <c r="J40" s="174">
        <f t="shared" ref="J40:J104" si="16">ROUND(((K39+E40)-H40)/I40,2)</f>
        <v>201.96</v>
      </c>
      <c r="K40" s="21">
        <f t="shared" ref="K40:K104" si="17">ROUND(I40*J40,2)</f>
        <v>9896.0400000000009</v>
      </c>
      <c r="L40" s="26"/>
      <c r="M40" s="165" t="s">
        <v>1025</v>
      </c>
    </row>
    <row r="41" spans="1:13" ht="17.100000000000001" customHeight="1">
      <c r="A41" s="17">
        <v>45482</v>
      </c>
      <c r="B41" s="70" t="s">
        <v>607</v>
      </c>
      <c r="C41" s="28"/>
      <c r="D41" s="29"/>
      <c r="E41" s="21"/>
      <c r="F41" s="30">
        <v>1</v>
      </c>
      <c r="G41" s="31">
        <f t="shared" si="10"/>
        <v>201.96</v>
      </c>
      <c r="H41" s="21">
        <f t="shared" si="11"/>
        <v>201.96</v>
      </c>
      <c r="I41" s="32">
        <f t="shared" si="15"/>
        <v>48</v>
      </c>
      <c r="J41" s="40">
        <f t="shared" si="16"/>
        <v>201.96</v>
      </c>
      <c r="K41" s="33">
        <f t="shared" si="17"/>
        <v>9694.08</v>
      </c>
      <c r="L41" s="34"/>
      <c r="M41" s="165" t="s">
        <v>1046</v>
      </c>
    </row>
    <row r="42" spans="1:13" ht="17.100000000000001" customHeight="1">
      <c r="A42" s="17">
        <v>45483</v>
      </c>
      <c r="B42" s="70" t="s">
        <v>497</v>
      </c>
      <c r="C42" s="28"/>
      <c r="D42" s="29"/>
      <c r="E42" s="21"/>
      <c r="F42" s="30">
        <v>5</v>
      </c>
      <c r="G42" s="31">
        <f t="shared" si="10"/>
        <v>201.96</v>
      </c>
      <c r="H42" s="21">
        <f>G42*F42</f>
        <v>1009.8000000000001</v>
      </c>
      <c r="I42" s="32">
        <f>+I41+C42-F42</f>
        <v>43</v>
      </c>
      <c r="J42" s="40">
        <f>ROUND(((K41+E42)-H42)/I42,2)</f>
        <v>201.96</v>
      </c>
      <c r="K42" s="33">
        <f>ROUND(I42*J42,2)</f>
        <v>8684.2800000000007</v>
      </c>
      <c r="L42" s="34"/>
      <c r="M42" s="165" t="s">
        <v>1056</v>
      </c>
    </row>
    <row r="43" spans="1:13" ht="17.100000000000001" customHeight="1">
      <c r="A43" s="17">
        <v>45490</v>
      </c>
      <c r="B43" s="70" t="s">
        <v>607</v>
      </c>
      <c r="C43" s="28"/>
      <c r="D43" s="29"/>
      <c r="E43" s="21"/>
      <c r="F43" s="30">
        <v>2</v>
      </c>
      <c r="G43" s="31">
        <f t="shared" si="10"/>
        <v>201.96</v>
      </c>
      <c r="H43" s="21">
        <f t="shared" si="11"/>
        <v>403.92</v>
      </c>
      <c r="I43" s="32">
        <f t="shared" si="15"/>
        <v>41</v>
      </c>
      <c r="J43" s="40">
        <f t="shared" si="16"/>
        <v>201.96</v>
      </c>
      <c r="K43" s="33">
        <f t="shared" si="17"/>
        <v>8280.36</v>
      </c>
      <c r="L43" s="34"/>
      <c r="M43" s="165" t="s">
        <v>1077</v>
      </c>
    </row>
    <row r="44" spans="1:13" ht="17.100000000000001" customHeight="1">
      <c r="A44" s="17">
        <v>45490</v>
      </c>
      <c r="B44" s="70" t="s">
        <v>577</v>
      </c>
      <c r="C44" s="28"/>
      <c r="D44" s="29"/>
      <c r="E44" s="21"/>
      <c r="F44" s="30">
        <v>1</v>
      </c>
      <c r="G44" s="31">
        <f t="shared" si="10"/>
        <v>201.96</v>
      </c>
      <c r="H44" s="21">
        <f t="shared" si="11"/>
        <v>201.96</v>
      </c>
      <c r="I44" s="32">
        <f t="shared" si="15"/>
        <v>40</v>
      </c>
      <c r="J44" s="40">
        <f t="shared" si="16"/>
        <v>201.96</v>
      </c>
      <c r="K44" s="33">
        <f t="shared" si="17"/>
        <v>8078.4</v>
      </c>
      <c r="L44" s="34"/>
      <c r="M44" s="165" t="s">
        <v>1078</v>
      </c>
    </row>
    <row r="45" spans="1:13" ht="17.100000000000001" customHeight="1">
      <c r="A45" s="17">
        <v>45490</v>
      </c>
      <c r="B45" s="70" t="s">
        <v>605</v>
      </c>
      <c r="C45" s="28"/>
      <c r="D45" s="29"/>
      <c r="E45" s="21"/>
      <c r="F45" s="30">
        <v>15</v>
      </c>
      <c r="G45" s="31">
        <f t="shared" si="10"/>
        <v>201.96</v>
      </c>
      <c r="H45" s="21">
        <f t="shared" si="11"/>
        <v>3029.4</v>
      </c>
      <c r="I45" s="32">
        <f t="shared" si="15"/>
        <v>25</v>
      </c>
      <c r="J45" s="40">
        <f t="shared" si="16"/>
        <v>201.96</v>
      </c>
      <c r="K45" s="33">
        <f t="shared" si="17"/>
        <v>5049</v>
      </c>
      <c r="L45" s="34"/>
      <c r="M45" s="165" t="s">
        <v>1079</v>
      </c>
    </row>
    <row r="46" spans="1:13" ht="17.100000000000001" customHeight="1">
      <c r="A46" s="17">
        <v>45505</v>
      </c>
      <c r="B46" s="70" t="s">
        <v>591</v>
      </c>
      <c r="C46" s="28"/>
      <c r="D46" s="29"/>
      <c r="E46" s="21"/>
      <c r="F46" s="30">
        <v>1</v>
      </c>
      <c r="G46" s="31">
        <f t="shared" si="10"/>
        <v>201.96</v>
      </c>
      <c r="H46" s="21">
        <f t="shared" si="11"/>
        <v>201.96</v>
      </c>
      <c r="I46" s="32">
        <f t="shared" si="15"/>
        <v>24</v>
      </c>
      <c r="J46" s="40">
        <f t="shared" si="16"/>
        <v>201.96</v>
      </c>
      <c r="K46" s="33">
        <f t="shared" si="17"/>
        <v>4847.04</v>
      </c>
      <c r="L46" s="34"/>
      <c r="M46" s="165" t="s">
        <v>1112</v>
      </c>
    </row>
    <row r="47" spans="1:13" ht="17.100000000000001" customHeight="1">
      <c r="A47" s="17">
        <v>45509</v>
      </c>
      <c r="B47" s="70" t="s">
        <v>607</v>
      </c>
      <c r="C47" s="28"/>
      <c r="D47" s="29"/>
      <c r="E47" s="21"/>
      <c r="F47" s="30">
        <v>2</v>
      </c>
      <c r="G47" s="31">
        <f t="shared" si="10"/>
        <v>201.96</v>
      </c>
      <c r="H47" s="21">
        <f t="shared" si="11"/>
        <v>403.92</v>
      </c>
      <c r="I47" s="32">
        <f t="shared" si="15"/>
        <v>22</v>
      </c>
      <c r="J47" s="40">
        <f t="shared" si="16"/>
        <v>201.96</v>
      </c>
      <c r="K47" s="33">
        <f t="shared" si="17"/>
        <v>4443.12</v>
      </c>
      <c r="L47" s="34"/>
      <c r="M47" s="165" t="s">
        <v>1127</v>
      </c>
    </row>
    <row r="48" spans="1:13" ht="17.100000000000001" customHeight="1">
      <c r="A48" s="17">
        <v>45513</v>
      </c>
      <c r="B48" s="70" t="s">
        <v>577</v>
      </c>
      <c r="C48" s="28"/>
      <c r="D48" s="29"/>
      <c r="E48" s="21"/>
      <c r="F48" s="30">
        <v>2</v>
      </c>
      <c r="G48" s="31">
        <f t="shared" si="10"/>
        <v>201.96</v>
      </c>
      <c r="H48" s="21">
        <f t="shared" si="11"/>
        <v>403.92</v>
      </c>
      <c r="I48" s="32">
        <f t="shared" si="15"/>
        <v>20</v>
      </c>
      <c r="J48" s="40">
        <f t="shared" si="16"/>
        <v>201.96</v>
      </c>
      <c r="K48" s="33">
        <f t="shared" si="17"/>
        <v>4039.2</v>
      </c>
      <c r="L48" s="34"/>
      <c r="M48" s="165" t="s">
        <v>1155</v>
      </c>
    </row>
    <row r="49" spans="1:13" ht="17.100000000000001" customHeight="1">
      <c r="A49" s="17">
        <v>45518</v>
      </c>
      <c r="B49" s="70" t="s">
        <v>607</v>
      </c>
      <c r="C49" s="28"/>
      <c r="D49" s="29"/>
      <c r="E49" s="21"/>
      <c r="F49" s="30">
        <v>2</v>
      </c>
      <c r="G49" s="31">
        <f t="shared" si="10"/>
        <v>201.96</v>
      </c>
      <c r="H49" s="21">
        <f t="shared" si="11"/>
        <v>403.92</v>
      </c>
      <c r="I49" s="32">
        <f t="shared" si="15"/>
        <v>18</v>
      </c>
      <c r="J49" s="40">
        <f t="shared" si="16"/>
        <v>201.96</v>
      </c>
      <c r="K49" s="33">
        <f t="shared" si="17"/>
        <v>3635.28</v>
      </c>
      <c r="L49" s="34"/>
      <c r="M49" s="165" t="s">
        <v>1175</v>
      </c>
    </row>
    <row r="50" spans="1:13" ht="17.100000000000001" customHeight="1">
      <c r="A50" s="17">
        <v>45520</v>
      </c>
      <c r="B50" s="70" t="s">
        <v>574</v>
      </c>
      <c r="C50" s="28"/>
      <c r="D50" s="29"/>
      <c r="E50" s="21"/>
      <c r="F50" s="30">
        <v>1</v>
      </c>
      <c r="G50" s="31">
        <f t="shared" si="10"/>
        <v>201.96</v>
      </c>
      <c r="H50" s="21">
        <f t="shared" si="11"/>
        <v>201.96</v>
      </c>
      <c r="I50" s="32">
        <f t="shared" si="15"/>
        <v>17</v>
      </c>
      <c r="J50" s="40">
        <f t="shared" si="16"/>
        <v>201.96</v>
      </c>
      <c r="K50" s="33">
        <f t="shared" si="17"/>
        <v>3433.32</v>
      </c>
      <c r="L50" s="34"/>
      <c r="M50" s="165" t="s">
        <v>1189</v>
      </c>
    </row>
    <row r="51" spans="1:13" ht="17.100000000000001" customHeight="1">
      <c r="A51" s="17">
        <v>45524</v>
      </c>
      <c r="B51" s="70" t="s">
        <v>607</v>
      </c>
      <c r="C51" s="28"/>
      <c r="D51" s="29"/>
      <c r="E51" s="21"/>
      <c r="F51" s="30">
        <v>2</v>
      </c>
      <c r="G51" s="31">
        <f t="shared" si="10"/>
        <v>201.96</v>
      </c>
      <c r="H51" s="21">
        <f t="shared" si="11"/>
        <v>403.92</v>
      </c>
      <c r="I51" s="32">
        <f t="shared" si="15"/>
        <v>15</v>
      </c>
      <c r="J51" s="40">
        <f t="shared" si="16"/>
        <v>201.96</v>
      </c>
      <c r="K51" s="33">
        <f t="shared" si="17"/>
        <v>3029.4</v>
      </c>
      <c r="L51" s="34"/>
      <c r="M51" s="165" t="s">
        <v>1202</v>
      </c>
    </row>
    <row r="52" spans="1:13" ht="17.100000000000001" customHeight="1">
      <c r="A52" s="17">
        <v>45537</v>
      </c>
      <c r="B52" s="70" t="s">
        <v>577</v>
      </c>
      <c r="C52" s="28"/>
      <c r="D52" s="29"/>
      <c r="E52" s="21"/>
      <c r="F52" s="30">
        <v>1</v>
      </c>
      <c r="G52" s="31">
        <f t="shared" si="10"/>
        <v>201.96</v>
      </c>
      <c r="H52" s="21">
        <f t="shared" si="11"/>
        <v>201.96</v>
      </c>
      <c r="I52" s="32">
        <f t="shared" si="15"/>
        <v>14</v>
      </c>
      <c r="J52" s="40">
        <f t="shared" si="16"/>
        <v>201.96</v>
      </c>
      <c r="K52" s="33">
        <f t="shared" si="17"/>
        <v>2827.44</v>
      </c>
      <c r="L52" s="34"/>
      <c r="M52" s="165" t="s">
        <v>1210</v>
      </c>
    </row>
    <row r="53" spans="1:13" ht="17.100000000000001" customHeight="1">
      <c r="A53" s="17">
        <v>45537</v>
      </c>
      <c r="B53" s="70" t="s">
        <v>566</v>
      </c>
      <c r="C53" s="28"/>
      <c r="D53" s="29"/>
      <c r="E53" s="21"/>
      <c r="F53" s="30">
        <v>1</v>
      </c>
      <c r="G53" s="31">
        <f t="shared" si="10"/>
        <v>201.96</v>
      </c>
      <c r="H53" s="21">
        <f t="shared" si="11"/>
        <v>201.96</v>
      </c>
      <c r="I53" s="32">
        <f t="shared" si="15"/>
        <v>13</v>
      </c>
      <c r="J53" s="40">
        <f t="shared" si="16"/>
        <v>201.96</v>
      </c>
      <c r="K53" s="33">
        <f t="shared" si="17"/>
        <v>2625.48</v>
      </c>
      <c r="L53" s="34"/>
      <c r="M53" s="165" t="s">
        <v>1213</v>
      </c>
    </row>
    <row r="54" spans="1:13" ht="17.100000000000001" customHeight="1">
      <c r="A54" s="17">
        <v>45544</v>
      </c>
      <c r="B54" s="70" t="s">
        <v>566</v>
      </c>
      <c r="C54" s="28"/>
      <c r="D54" s="29"/>
      <c r="E54" s="21"/>
      <c r="F54" s="30">
        <v>1</v>
      </c>
      <c r="G54" s="31">
        <f t="shared" si="10"/>
        <v>201.96</v>
      </c>
      <c r="H54" s="21">
        <f t="shared" si="11"/>
        <v>201.96</v>
      </c>
      <c r="I54" s="32">
        <f t="shared" si="15"/>
        <v>12</v>
      </c>
      <c r="J54" s="40">
        <f t="shared" si="16"/>
        <v>201.96</v>
      </c>
      <c r="K54" s="33">
        <f t="shared" si="17"/>
        <v>2423.52</v>
      </c>
      <c r="L54" s="34"/>
      <c r="M54" s="165" t="s">
        <v>1241</v>
      </c>
    </row>
    <row r="55" spans="1:13" ht="17.100000000000001" customHeight="1">
      <c r="A55" s="17">
        <v>45545</v>
      </c>
      <c r="B55" s="70" t="s">
        <v>577</v>
      </c>
      <c r="C55" s="28"/>
      <c r="D55" s="29"/>
      <c r="E55" s="21"/>
      <c r="F55" s="30">
        <v>1</v>
      </c>
      <c r="G55" s="31">
        <f t="shared" si="10"/>
        <v>201.96</v>
      </c>
      <c r="H55" s="21">
        <f t="shared" si="11"/>
        <v>201.96</v>
      </c>
      <c r="I55" s="32">
        <f t="shared" si="15"/>
        <v>11</v>
      </c>
      <c r="J55" s="40">
        <f t="shared" si="16"/>
        <v>201.96</v>
      </c>
      <c r="K55" s="33">
        <f t="shared" si="17"/>
        <v>2221.56</v>
      </c>
      <c r="L55" s="34"/>
      <c r="M55" s="165" t="s">
        <v>1249</v>
      </c>
    </row>
    <row r="56" spans="1:13" ht="17.100000000000001" customHeight="1">
      <c r="A56" s="17">
        <v>45568</v>
      </c>
      <c r="B56" s="36" t="s">
        <v>566</v>
      </c>
      <c r="C56" s="28"/>
      <c r="D56" s="29"/>
      <c r="E56" s="21"/>
      <c r="F56" s="30">
        <v>2</v>
      </c>
      <c r="G56" s="31">
        <f t="shared" si="10"/>
        <v>201.96</v>
      </c>
      <c r="H56" s="21">
        <f t="shared" si="11"/>
        <v>403.92</v>
      </c>
      <c r="I56" s="32">
        <f t="shared" si="15"/>
        <v>9</v>
      </c>
      <c r="J56" s="40">
        <f t="shared" si="16"/>
        <v>201.96</v>
      </c>
      <c r="K56" s="33">
        <f t="shared" si="17"/>
        <v>1817.64</v>
      </c>
      <c r="L56" s="34"/>
      <c r="M56" s="165" t="s">
        <v>1325</v>
      </c>
    </row>
    <row r="57" spans="1:13" ht="17.100000000000001" customHeight="1">
      <c r="A57" s="17">
        <v>45572</v>
      </c>
      <c r="B57" s="70" t="s">
        <v>607</v>
      </c>
      <c r="C57" s="28"/>
      <c r="D57" s="29"/>
      <c r="E57" s="21"/>
      <c r="F57" s="30">
        <v>1</v>
      </c>
      <c r="G57" s="31">
        <f t="shared" si="10"/>
        <v>201.96</v>
      </c>
      <c r="H57" s="21">
        <f t="shared" si="11"/>
        <v>201.96</v>
      </c>
      <c r="I57" s="32">
        <f t="shared" si="15"/>
        <v>8</v>
      </c>
      <c r="J57" s="40">
        <f t="shared" si="16"/>
        <v>201.96</v>
      </c>
      <c r="K57" s="33">
        <f t="shared" si="17"/>
        <v>1615.68</v>
      </c>
      <c r="L57" s="34"/>
      <c r="M57" s="165" t="s">
        <v>1345</v>
      </c>
    </row>
    <row r="58" spans="1:13" ht="17.100000000000001" customHeight="1">
      <c r="A58" s="17">
        <v>45574</v>
      </c>
      <c r="B58" s="70" t="s">
        <v>588</v>
      </c>
      <c r="C58" s="19"/>
      <c r="D58" s="20"/>
      <c r="E58" s="21"/>
      <c r="F58" s="22">
        <v>1</v>
      </c>
      <c r="G58" s="31">
        <f t="shared" si="10"/>
        <v>201.96</v>
      </c>
      <c r="H58" s="21">
        <f t="shared" si="11"/>
        <v>201.96</v>
      </c>
      <c r="I58" s="32">
        <f t="shared" si="15"/>
        <v>7</v>
      </c>
      <c r="J58" s="40">
        <f>ROUND(((K56+E58)-H58)/I58,2)</f>
        <v>230.81</v>
      </c>
      <c r="K58" s="33">
        <f t="shared" ref="K58:K72" si="18">ROUND(I58*J58,2)</f>
        <v>1615.67</v>
      </c>
      <c r="L58" s="34"/>
      <c r="M58" s="165" t="s">
        <v>1355</v>
      </c>
    </row>
    <row r="59" spans="1:13" ht="17.100000000000001" customHeight="1">
      <c r="A59" s="17">
        <v>45581</v>
      </c>
      <c r="B59" s="70" t="s">
        <v>577</v>
      </c>
      <c r="C59" s="28"/>
      <c r="D59" s="29"/>
      <c r="E59" s="21"/>
      <c r="F59" s="30">
        <v>1</v>
      </c>
      <c r="G59" s="31">
        <f t="shared" si="10"/>
        <v>230.81</v>
      </c>
      <c r="H59" s="21">
        <f t="shared" si="11"/>
        <v>230.81</v>
      </c>
      <c r="I59" s="32">
        <f>+I58+C59-F59</f>
        <v>6</v>
      </c>
      <c r="J59" s="40">
        <f>ROUND(((K58+E59)-H59)/I59,2)</f>
        <v>230.81</v>
      </c>
      <c r="K59" s="33">
        <f t="shared" si="18"/>
        <v>1384.86</v>
      </c>
      <c r="L59" s="34"/>
      <c r="M59" s="165" t="s">
        <v>1392</v>
      </c>
    </row>
    <row r="60" spans="1:13" ht="17.100000000000001" customHeight="1">
      <c r="A60" s="17">
        <v>45600</v>
      </c>
      <c r="B60" s="70" t="s">
        <v>605</v>
      </c>
      <c r="C60" s="28"/>
      <c r="D60" s="29"/>
      <c r="E60" s="21"/>
      <c r="F60" s="30">
        <v>1</v>
      </c>
      <c r="G60" s="31">
        <f t="shared" ref="G60:G66" si="19">J59</f>
        <v>230.81</v>
      </c>
      <c r="H60" s="21">
        <f t="shared" si="11"/>
        <v>230.81</v>
      </c>
      <c r="I60" s="32">
        <f t="shared" ref="I60:I66" si="20">+I59+C60-F60</f>
        <v>5</v>
      </c>
      <c r="J60" s="40">
        <f t="shared" ref="J60:J66" si="21">ROUND(((K59+E60)-H60)/I60,2)</f>
        <v>230.81</v>
      </c>
      <c r="K60" s="33">
        <f t="shared" si="18"/>
        <v>1154.05</v>
      </c>
      <c r="L60" s="34"/>
      <c r="M60" s="165" t="s">
        <v>1408</v>
      </c>
    </row>
    <row r="61" spans="1:13" ht="17.100000000000001" customHeight="1">
      <c r="A61" s="17">
        <v>45601</v>
      </c>
      <c r="B61" s="70" t="s">
        <v>607</v>
      </c>
      <c r="C61" s="28"/>
      <c r="D61" s="29"/>
      <c r="E61" s="21"/>
      <c r="F61" s="30">
        <v>1</v>
      </c>
      <c r="G61" s="31">
        <f t="shared" si="19"/>
        <v>230.81</v>
      </c>
      <c r="H61" s="21">
        <f t="shared" si="11"/>
        <v>230.81</v>
      </c>
      <c r="I61" s="32">
        <f t="shared" si="20"/>
        <v>4</v>
      </c>
      <c r="J61" s="40">
        <f t="shared" si="21"/>
        <v>230.81</v>
      </c>
      <c r="K61" s="33">
        <f t="shared" si="18"/>
        <v>923.24</v>
      </c>
      <c r="L61" s="34"/>
      <c r="M61" s="165" t="s">
        <v>1412</v>
      </c>
    </row>
    <row r="62" spans="1:13" ht="17.100000000000001" customHeight="1">
      <c r="A62" s="17">
        <v>45607</v>
      </c>
      <c r="B62" s="70" t="s">
        <v>566</v>
      </c>
      <c r="C62" s="28"/>
      <c r="D62" s="29"/>
      <c r="E62" s="21"/>
      <c r="F62" s="30">
        <v>2</v>
      </c>
      <c r="G62" s="31">
        <f t="shared" si="19"/>
        <v>230.81</v>
      </c>
      <c r="H62" s="21">
        <f t="shared" si="11"/>
        <v>461.62</v>
      </c>
      <c r="I62" s="32">
        <f t="shared" si="20"/>
        <v>2</v>
      </c>
      <c r="J62" s="40">
        <f t="shared" si="21"/>
        <v>230.81</v>
      </c>
      <c r="K62" s="33">
        <f t="shared" si="18"/>
        <v>461.62</v>
      </c>
      <c r="L62" s="34"/>
      <c r="M62" s="165" t="s">
        <v>1438</v>
      </c>
    </row>
    <row r="63" spans="1:13" ht="17.100000000000001" customHeight="1">
      <c r="A63" s="17">
        <v>45607</v>
      </c>
      <c r="B63" s="70" t="s">
        <v>585</v>
      </c>
      <c r="C63" s="28"/>
      <c r="D63" s="29"/>
      <c r="E63" s="21"/>
      <c r="F63" s="30">
        <v>1</v>
      </c>
      <c r="G63" s="31">
        <f t="shared" si="19"/>
        <v>230.81</v>
      </c>
      <c r="H63" s="21">
        <f t="shared" si="11"/>
        <v>230.81</v>
      </c>
      <c r="I63" s="32">
        <f t="shared" si="20"/>
        <v>1</v>
      </c>
      <c r="J63" s="40">
        <f t="shared" si="21"/>
        <v>230.81</v>
      </c>
      <c r="K63" s="33">
        <f t="shared" si="18"/>
        <v>230.81</v>
      </c>
      <c r="L63" s="34"/>
      <c r="M63" s="165" t="s">
        <v>1439</v>
      </c>
    </row>
    <row r="64" spans="1:13" ht="17.100000000000001" customHeight="1">
      <c r="A64" s="17">
        <v>45608</v>
      </c>
      <c r="B64" s="70" t="s">
        <v>588</v>
      </c>
      <c r="C64" s="28"/>
      <c r="D64" s="29"/>
      <c r="E64" s="21"/>
      <c r="F64" s="30">
        <v>1</v>
      </c>
      <c r="G64" s="31">
        <f t="shared" si="19"/>
        <v>230.81</v>
      </c>
      <c r="H64" s="21">
        <f t="shared" ref="H64" si="22">ROUND(F64*G64,2)</f>
        <v>230.81</v>
      </c>
      <c r="I64" s="32">
        <f t="shared" si="20"/>
        <v>0</v>
      </c>
      <c r="J64" s="40">
        <v>0</v>
      </c>
      <c r="K64" s="33">
        <f t="shared" si="18"/>
        <v>0</v>
      </c>
      <c r="L64" s="34"/>
      <c r="M64" s="165" t="s">
        <v>1447</v>
      </c>
    </row>
    <row r="65" spans="1:12" ht="17.100000000000001" customHeight="1">
      <c r="A65" s="17"/>
      <c r="B65" s="70"/>
      <c r="C65" s="28"/>
      <c r="D65" s="29"/>
      <c r="E65" s="21"/>
      <c r="F65" s="30"/>
      <c r="G65" s="31">
        <f t="shared" si="19"/>
        <v>0</v>
      </c>
      <c r="H65" s="21">
        <f t="shared" si="11"/>
        <v>0</v>
      </c>
      <c r="I65" s="32">
        <f t="shared" si="20"/>
        <v>0</v>
      </c>
      <c r="J65" s="40" t="e">
        <f t="shared" si="21"/>
        <v>#DIV/0!</v>
      </c>
      <c r="K65" s="33" t="e">
        <f t="shared" si="18"/>
        <v>#DIV/0!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 t="e">
        <f t="shared" si="19"/>
        <v>#DIV/0!</v>
      </c>
      <c r="H66" s="21" t="e">
        <f t="shared" si="11"/>
        <v>#DIV/0!</v>
      </c>
      <c r="I66" s="32">
        <f t="shared" si="20"/>
        <v>0</v>
      </c>
      <c r="J66" s="40" t="e">
        <f t="shared" si="21"/>
        <v>#DIV/0!</v>
      </c>
      <c r="K66" s="33" t="e">
        <f t="shared" si="18"/>
        <v>#DIV/0!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 t="e">
        <f t="shared" ref="G67:G72" si="23">J66</f>
        <v>#DIV/0!</v>
      </c>
      <c r="H67" s="21" t="e">
        <f t="shared" si="11"/>
        <v>#DIV/0!</v>
      </c>
      <c r="I67" s="32">
        <f t="shared" ref="I67:I72" si="24">+I66+C67-F67</f>
        <v>0</v>
      </c>
      <c r="J67" s="40" t="e">
        <f t="shared" ref="J67:J72" si="25">ROUND(((K66+E67)-H67)/I67,2)</f>
        <v>#DIV/0!</v>
      </c>
      <c r="K67" s="33" t="e">
        <f t="shared" si="18"/>
        <v>#DIV/0!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 t="e">
        <f t="shared" si="23"/>
        <v>#DIV/0!</v>
      </c>
      <c r="H68" s="21" t="e">
        <f t="shared" si="11"/>
        <v>#DIV/0!</v>
      </c>
      <c r="I68" s="32">
        <f t="shared" si="24"/>
        <v>0</v>
      </c>
      <c r="J68" s="40" t="e">
        <f t="shared" si="25"/>
        <v>#DIV/0!</v>
      </c>
      <c r="K68" s="33" t="e">
        <f t="shared" si="18"/>
        <v>#DIV/0!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 t="e">
        <f t="shared" si="23"/>
        <v>#DIV/0!</v>
      </c>
      <c r="H69" s="21" t="e">
        <f t="shared" si="11"/>
        <v>#DIV/0!</v>
      </c>
      <c r="I69" s="32">
        <f t="shared" si="24"/>
        <v>0</v>
      </c>
      <c r="J69" s="40" t="e">
        <f t="shared" si="25"/>
        <v>#DIV/0!</v>
      </c>
      <c r="K69" s="33" t="e">
        <f t="shared" si="18"/>
        <v>#DIV/0!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 t="e">
        <f t="shared" si="23"/>
        <v>#DIV/0!</v>
      </c>
      <c r="H70" s="21" t="e">
        <f t="shared" si="11"/>
        <v>#DIV/0!</v>
      </c>
      <c r="I70" s="32">
        <f t="shared" si="24"/>
        <v>0</v>
      </c>
      <c r="J70" s="40" t="e">
        <f t="shared" si="25"/>
        <v>#DIV/0!</v>
      </c>
      <c r="K70" s="33" t="e">
        <f t="shared" si="18"/>
        <v>#DIV/0!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 t="e">
        <f t="shared" si="23"/>
        <v>#DIV/0!</v>
      </c>
      <c r="H71" s="21" t="e">
        <f t="shared" si="11"/>
        <v>#DIV/0!</v>
      </c>
      <c r="I71" s="32">
        <f t="shared" si="24"/>
        <v>0</v>
      </c>
      <c r="J71" s="40" t="e">
        <f t="shared" si="25"/>
        <v>#DIV/0!</v>
      </c>
      <c r="K71" s="33" t="e">
        <f t="shared" si="18"/>
        <v>#DIV/0!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 t="e">
        <f t="shared" si="23"/>
        <v>#DIV/0!</v>
      </c>
      <c r="H72" s="21" t="e">
        <f t="shared" si="11"/>
        <v>#DIV/0!</v>
      </c>
      <c r="I72" s="32">
        <f t="shared" si="24"/>
        <v>0</v>
      </c>
      <c r="J72" s="40" t="e">
        <f t="shared" si="25"/>
        <v>#DIV/0!</v>
      </c>
      <c r="K72" s="33" t="e">
        <f t="shared" si="18"/>
        <v>#DIV/0!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15"/>
        <v>0</v>
      </c>
      <c r="J73" s="40" t="e">
        <f t="shared" si="16"/>
        <v>#DIV/0!</v>
      </c>
      <c r="K73" s="33" t="e">
        <f t="shared" si="17"/>
        <v>#DIV/0!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15"/>
        <v>0</v>
      </c>
      <c r="J74" s="40" t="e">
        <f t="shared" si="16"/>
        <v>#DIV/0!</v>
      </c>
      <c r="K74" s="33" t="e">
        <f t="shared" si="17"/>
        <v>#DIV/0!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15"/>
        <v>0</v>
      </c>
      <c r="J75" s="40" t="e">
        <f t="shared" si="16"/>
        <v>#DIV/0!</v>
      </c>
      <c r="K75" s="33" t="e">
        <f t="shared" si="17"/>
        <v>#DIV/0!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15"/>
        <v>0</v>
      </c>
      <c r="J76" s="40" t="e">
        <f t="shared" si="16"/>
        <v>#DIV/0!</v>
      </c>
      <c r="K76" s="33" t="e">
        <f t="shared" si="17"/>
        <v>#DIV/0!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15"/>
        <v>0</v>
      </c>
      <c r="J77" s="40" t="e">
        <f t="shared" si="16"/>
        <v>#DIV/0!</v>
      </c>
      <c r="K77" s="33" t="e">
        <f t="shared" si="17"/>
        <v>#DIV/0!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15"/>
        <v>0</v>
      </c>
      <c r="J78" s="40" t="e">
        <f t="shared" si="16"/>
        <v>#DIV/0!</v>
      </c>
      <c r="K78" s="33" t="e">
        <f t="shared" si="17"/>
        <v>#DIV/0!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15"/>
        <v>0</v>
      </c>
      <c r="J79" s="40" t="e">
        <f t="shared" si="16"/>
        <v>#DIV/0!</v>
      </c>
      <c r="K79" s="33" t="e">
        <f t="shared" si="17"/>
        <v>#DIV/0!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15"/>
        <v>0</v>
      </c>
      <c r="J80" s="40" t="e">
        <f t="shared" si="16"/>
        <v>#DIV/0!</v>
      </c>
      <c r="K80" s="33" t="e">
        <f t="shared" si="17"/>
        <v>#DIV/0!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15"/>
        <v>0</v>
      </c>
      <c r="J81" s="40" t="e">
        <f t="shared" si="16"/>
        <v>#DIV/0!</v>
      </c>
      <c r="K81" s="33" t="e">
        <f t="shared" si="17"/>
        <v>#DIV/0!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15"/>
        <v>0</v>
      </c>
      <c r="J82" s="40" t="e">
        <f t="shared" si="16"/>
        <v>#DIV/0!</v>
      </c>
      <c r="K82" s="33" t="e">
        <f t="shared" si="17"/>
        <v>#DIV/0!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15"/>
        <v>0</v>
      </c>
      <c r="J83" s="40" t="e">
        <f t="shared" si="16"/>
        <v>#DIV/0!</v>
      </c>
      <c r="K83" s="33" t="e">
        <f t="shared" si="17"/>
        <v>#DIV/0!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15"/>
        <v>0</v>
      </c>
      <c r="J84" s="40" t="e">
        <f t="shared" si="16"/>
        <v>#DIV/0!</v>
      </c>
      <c r="K84" s="33" t="e">
        <f t="shared" si="17"/>
        <v>#DIV/0!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15"/>
        <v>0</v>
      </c>
      <c r="J85" s="40" t="e">
        <f t="shared" si="16"/>
        <v>#DIV/0!</v>
      </c>
      <c r="K85" s="33" t="e">
        <f t="shared" si="17"/>
        <v>#DIV/0!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15"/>
        <v>0</v>
      </c>
      <c r="J86" s="40" t="e">
        <f t="shared" si="16"/>
        <v>#DIV/0!</v>
      </c>
      <c r="K86" s="33" t="e">
        <f t="shared" si="17"/>
        <v>#DIV/0!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15"/>
        <v>0</v>
      </c>
      <c r="J87" s="40" t="e">
        <f t="shared" si="16"/>
        <v>#DIV/0!</v>
      </c>
      <c r="K87" s="33" t="e">
        <f t="shared" si="17"/>
        <v>#DIV/0!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15"/>
        <v>0</v>
      </c>
      <c r="J88" s="40" t="e">
        <f t="shared" si="16"/>
        <v>#DIV/0!</v>
      </c>
      <c r="K88" s="33" t="e">
        <f t="shared" si="17"/>
        <v>#DIV/0!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15"/>
        <v>0</v>
      </c>
      <c r="J89" s="40" t="e">
        <f t="shared" si="16"/>
        <v>#DIV/0!</v>
      </c>
      <c r="K89" s="33" t="e">
        <f t="shared" si="17"/>
        <v>#DIV/0!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15"/>
        <v>0</v>
      </c>
      <c r="J90" s="40" t="e">
        <f t="shared" si="16"/>
        <v>#DIV/0!</v>
      </c>
      <c r="K90" s="33" t="e">
        <f t="shared" si="17"/>
        <v>#DIV/0!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15"/>
        <v>0</v>
      </c>
      <c r="J91" s="40" t="e">
        <f t="shared" si="16"/>
        <v>#DIV/0!</v>
      </c>
      <c r="K91" s="33" t="e">
        <f t="shared" si="17"/>
        <v>#DIV/0!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15"/>
        <v>0</v>
      </c>
      <c r="J92" s="40" t="e">
        <f t="shared" si="16"/>
        <v>#DIV/0!</v>
      </c>
      <c r="K92" s="33" t="e">
        <f t="shared" si="17"/>
        <v>#DIV/0!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15"/>
        <v>0</v>
      </c>
      <c r="J93" s="40" t="e">
        <f t="shared" si="16"/>
        <v>#DIV/0!</v>
      </c>
      <c r="K93" s="33" t="e">
        <f t="shared" si="17"/>
        <v>#DIV/0!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15"/>
        <v>0</v>
      </c>
      <c r="J94" s="40" t="e">
        <f t="shared" si="16"/>
        <v>#DIV/0!</v>
      </c>
      <c r="K94" s="33" t="e">
        <f t="shared" si="17"/>
        <v>#DIV/0!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15"/>
        <v>0</v>
      </c>
      <c r="J95" s="40" t="e">
        <f t="shared" si="16"/>
        <v>#DIV/0!</v>
      </c>
      <c r="K95" s="33" t="e">
        <f t="shared" si="17"/>
        <v>#DIV/0!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15"/>
        <v>0</v>
      </c>
      <c r="J96" s="40" t="e">
        <f t="shared" si="16"/>
        <v>#DIV/0!</v>
      </c>
      <c r="K96" s="33" t="e">
        <f t="shared" si="17"/>
        <v>#DIV/0!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15"/>
        <v>0</v>
      </c>
      <c r="J97" s="40" t="e">
        <f t="shared" si="16"/>
        <v>#DIV/0!</v>
      </c>
      <c r="K97" s="33" t="e">
        <f t="shared" si="17"/>
        <v>#DIV/0!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15"/>
        <v>0</v>
      </c>
      <c r="J98" s="40" t="e">
        <f t="shared" si="16"/>
        <v>#DIV/0!</v>
      </c>
      <c r="K98" s="33" t="e">
        <f t="shared" si="17"/>
        <v>#DIV/0!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15"/>
        <v>0</v>
      </c>
      <c r="J99" s="40" t="e">
        <f t="shared" si="16"/>
        <v>#DIV/0!</v>
      </c>
      <c r="K99" s="33" t="e">
        <f t="shared" si="17"/>
        <v>#DIV/0!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15"/>
        <v>0</v>
      </c>
      <c r="J100" s="40" t="e">
        <f t="shared" si="16"/>
        <v>#DIV/0!</v>
      </c>
      <c r="K100" s="33" t="e">
        <f t="shared" si="17"/>
        <v>#DIV/0!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15"/>
        <v>0</v>
      </c>
      <c r="J101" s="40" t="e">
        <f t="shared" si="16"/>
        <v>#DIV/0!</v>
      </c>
      <c r="K101" s="33" t="e">
        <f t="shared" si="17"/>
        <v>#DIV/0!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15"/>
        <v>0</v>
      </c>
      <c r="J102" s="40" t="e">
        <f t="shared" si="16"/>
        <v>#DIV/0!</v>
      </c>
      <c r="K102" s="33" t="e">
        <f t="shared" si="17"/>
        <v>#DIV/0!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15"/>
        <v>0</v>
      </c>
      <c r="J103" s="40" t="e">
        <f t="shared" si="16"/>
        <v>#DIV/0!</v>
      </c>
      <c r="K103" s="33" t="e">
        <f t="shared" si="17"/>
        <v>#DIV/0!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15"/>
        <v>0</v>
      </c>
      <c r="J104" s="40" t="e">
        <f t="shared" si="16"/>
        <v>#DIV/0!</v>
      </c>
      <c r="K104" s="33" t="e">
        <f t="shared" si="17"/>
        <v>#DIV/0!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ref="I105:I123" si="26">+I104+C105-F105</f>
        <v>0</v>
      </c>
      <c r="J105" s="40" t="e">
        <f t="shared" ref="J105:J123" si="27">ROUND(((K104+E105)-H105)/I105,2)</f>
        <v>#DIV/0!</v>
      </c>
      <c r="K105" s="33" t="e">
        <f t="shared" ref="K105:K123" si="28">ROUND(I105*J105,2)</f>
        <v>#DIV/0!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26"/>
        <v>0</v>
      </c>
      <c r="J106" s="40" t="e">
        <f t="shared" si="27"/>
        <v>#DIV/0!</v>
      </c>
      <c r="K106" s="33" t="e">
        <f t="shared" si="28"/>
        <v>#DIV/0!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26"/>
        <v>0</v>
      </c>
      <c r="J107" s="40" t="e">
        <f t="shared" si="27"/>
        <v>#DIV/0!</v>
      </c>
      <c r="K107" s="33" t="e">
        <f t="shared" si="28"/>
        <v>#DIV/0!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26"/>
        <v>0</v>
      </c>
      <c r="J108" s="40" t="e">
        <f t="shared" si="27"/>
        <v>#DIV/0!</v>
      </c>
      <c r="K108" s="33" t="e">
        <f t="shared" si="28"/>
        <v>#DIV/0!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26"/>
        <v>0</v>
      </c>
      <c r="J109" s="40" t="e">
        <f t="shared" si="27"/>
        <v>#DIV/0!</v>
      </c>
      <c r="K109" s="33" t="e">
        <f t="shared" si="28"/>
        <v>#DIV/0!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26"/>
        <v>0</v>
      </c>
      <c r="J110" s="40" t="e">
        <f t="shared" si="27"/>
        <v>#DIV/0!</v>
      </c>
      <c r="K110" s="33" t="e">
        <f t="shared" si="28"/>
        <v>#DIV/0!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26"/>
        <v>0</v>
      </c>
      <c r="J111" s="40" t="e">
        <f t="shared" si="27"/>
        <v>#DIV/0!</v>
      </c>
      <c r="K111" s="33" t="e">
        <f t="shared" si="28"/>
        <v>#DIV/0!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26"/>
        <v>0</v>
      </c>
      <c r="J112" s="40" t="e">
        <f t="shared" si="27"/>
        <v>#DIV/0!</v>
      </c>
      <c r="K112" s="33" t="e">
        <f t="shared" si="28"/>
        <v>#DIV/0!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26"/>
        <v>0</v>
      </c>
      <c r="J113" s="40" t="e">
        <f t="shared" si="27"/>
        <v>#DIV/0!</v>
      </c>
      <c r="K113" s="33" t="e">
        <f t="shared" si="28"/>
        <v>#DIV/0!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26"/>
        <v>0</v>
      </c>
      <c r="J114" s="40" t="e">
        <f t="shared" si="27"/>
        <v>#DIV/0!</v>
      </c>
      <c r="K114" s="33" t="e">
        <f t="shared" si="28"/>
        <v>#DIV/0!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26"/>
        <v>0</v>
      </c>
      <c r="J115" s="40" t="e">
        <f t="shared" si="27"/>
        <v>#DIV/0!</v>
      </c>
      <c r="K115" s="33" t="e">
        <f t="shared" si="28"/>
        <v>#DIV/0!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26"/>
        <v>0</v>
      </c>
      <c r="J116" s="40" t="e">
        <f t="shared" si="27"/>
        <v>#DIV/0!</v>
      </c>
      <c r="K116" s="33" t="e">
        <f t="shared" si="28"/>
        <v>#DIV/0!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26"/>
        <v>0</v>
      </c>
      <c r="J117" s="40" t="e">
        <f t="shared" si="27"/>
        <v>#DIV/0!</v>
      </c>
      <c r="K117" s="33" t="e">
        <f t="shared" si="28"/>
        <v>#DIV/0!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26"/>
        <v>0</v>
      </c>
      <c r="J118" s="40" t="e">
        <f t="shared" si="27"/>
        <v>#DIV/0!</v>
      </c>
      <c r="K118" s="33" t="e">
        <f t="shared" si="28"/>
        <v>#DIV/0!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26"/>
        <v>0</v>
      </c>
      <c r="J119" s="40" t="e">
        <f t="shared" si="27"/>
        <v>#DIV/0!</v>
      </c>
      <c r="K119" s="33" t="e">
        <f t="shared" si="28"/>
        <v>#DIV/0!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26"/>
        <v>0</v>
      </c>
      <c r="J120" s="40" t="e">
        <f t="shared" si="27"/>
        <v>#DIV/0!</v>
      </c>
      <c r="K120" s="33" t="e">
        <f t="shared" si="28"/>
        <v>#DIV/0!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/>
      <c r="H121" s="21"/>
      <c r="I121" s="32">
        <f t="shared" si="26"/>
        <v>0</v>
      </c>
      <c r="J121" s="40" t="e">
        <f t="shared" si="27"/>
        <v>#DIV/0!</v>
      </c>
      <c r="K121" s="33" t="e">
        <f t="shared" si="28"/>
        <v>#DIV/0!</v>
      </c>
      <c r="L121" s="34"/>
    </row>
    <row r="122" spans="1:12" ht="17.100000000000001" customHeight="1">
      <c r="A122" s="17"/>
      <c r="B122" s="70"/>
      <c r="C122" s="28"/>
      <c r="D122" s="29"/>
      <c r="E122" s="21"/>
      <c r="F122" s="30"/>
      <c r="G122" s="31"/>
      <c r="H122" s="21"/>
      <c r="I122" s="32">
        <f t="shared" si="26"/>
        <v>0</v>
      </c>
      <c r="J122" s="40" t="e">
        <f t="shared" si="27"/>
        <v>#DIV/0!</v>
      </c>
      <c r="K122" s="33" t="e">
        <f t="shared" si="28"/>
        <v>#DIV/0!</v>
      </c>
      <c r="L122" s="34"/>
    </row>
    <row r="123" spans="1:12" ht="17.100000000000001" customHeight="1">
      <c r="A123" s="17"/>
      <c r="B123" s="70"/>
      <c r="C123" s="28"/>
      <c r="D123" s="29"/>
      <c r="E123" s="21"/>
      <c r="F123" s="30"/>
      <c r="G123" s="31"/>
      <c r="H123" s="21"/>
      <c r="I123" s="32">
        <f t="shared" si="26"/>
        <v>0</v>
      </c>
      <c r="J123" s="40" t="e">
        <f t="shared" si="27"/>
        <v>#DIV/0!</v>
      </c>
      <c r="K123" s="33" t="e">
        <f t="shared" si="28"/>
        <v>#DIV/0!</v>
      </c>
      <c r="L123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">
    <tabColor rgb="FF7030A0"/>
    <pageSetUpPr fitToPage="1"/>
  </sheetPr>
  <dimension ref="A1:M121"/>
  <sheetViews>
    <sheetView topLeftCell="A6" zoomScaleNormal="100" zoomScaleSheetLayoutView="100" workbookViewId="0">
      <selection activeCell="I20" sqref="I20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287</v>
      </c>
      <c r="F8" s="10"/>
      <c r="G8" s="10"/>
      <c r="H8" s="38"/>
      <c r="I8" s="9" t="s">
        <v>7</v>
      </c>
      <c r="J8" s="10"/>
      <c r="K8" s="10" t="s">
        <v>289</v>
      </c>
      <c r="L8" s="11"/>
    </row>
    <row r="9" spans="1:13" ht="15" customHeight="1">
      <c r="A9" s="12" t="s">
        <v>9</v>
      </c>
      <c r="D9" s="10" t="s">
        <v>288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29</v>
      </c>
      <c r="J14" s="25">
        <v>100</v>
      </c>
      <c r="K14" s="21">
        <f>J14*I14</f>
        <v>2900</v>
      </c>
      <c r="L14" s="26"/>
    </row>
    <row r="15" spans="1:13" ht="17.100000000000001" customHeight="1">
      <c r="A15" s="194">
        <v>45313</v>
      </c>
      <c r="B15" s="195" t="s">
        <v>618</v>
      </c>
      <c r="C15" s="196"/>
      <c r="D15" s="197"/>
      <c r="E15" s="198"/>
      <c r="F15" s="199">
        <v>2</v>
      </c>
      <c r="G15" s="208">
        <f>J14</f>
        <v>100</v>
      </c>
      <c r="H15" s="198">
        <f>G15*F15</f>
        <v>200</v>
      </c>
      <c r="I15" s="201">
        <f t="shared" ref="I15:I20" si="0">+I14+C15-F15</f>
        <v>27</v>
      </c>
      <c r="J15" s="202">
        <f t="shared" ref="J15:J20" si="1">ROUND(((K14+E15)-H15)/I15,2)</f>
        <v>100</v>
      </c>
      <c r="K15" s="203">
        <f t="shared" ref="K15:K20" si="2">ROUND(I15*J15,2)</f>
        <v>2700</v>
      </c>
      <c r="L15" s="204"/>
      <c r="M15" s="205" t="s">
        <v>630</v>
      </c>
    </row>
    <row r="16" spans="1:13" ht="17.100000000000001" customHeight="1">
      <c r="A16" s="232">
        <v>45344</v>
      </c>
      <c r="B16" s="233" t="s">
        <v>700</v>
      </c>
      <c r="C16" s="234">
        <v>40</v>
      </c>
      <c r="D16" s="235">
        <v>53</v>
      </c>
      <c r="E16" s="21">
        <f>C16*D16</f>
        <v>2120</v>
      </c>
      <c r="F16" s="237"/>
      <c r="G16" s="238"/>
      <c r="H16" s="236"/>
      <c r="I16" s="201">
        <f t="shared" si="0"/>
        <v>67</v>
      </c>
      <c r="J16" s="202">
        <f t="shared" si="1"/>
        <v>71.94</v>
      </c>
      <c r="K16" s="203">
        <f t="shared" si="2"/>
        <v>4819.9799999999996</v>
      </c>
      <c r="L16" s="239"/>
    </row>
    <row r="17" spans="1:13" ht="17.100000000000001" customHeight="1">
      <c r="A17" s="321">
        <v>45345</v>
      </c>
      <c r="B17" s="195" t="s">
        <v>618</v>
      </c>
      <c r="C17" s="196"/>
      <c r="D17" s="197"/>
      <c r="E17" s="203"/>
      <c r="F17" s="199">
        <v>5</v>
      </c>
      <c r="G17" s="208">
        <f>J16</f>
        <v>71.94</v>
      </c>
      <c r="H17" s="203">
        <f>G17*F17</f>
        <v>359.7</v>
      </c>
      <c r="I17" s="201">
        <f t="shared" si="0"/>
        <v>62</v>
      </c>
      <c r="J17" s="202">
        <f t="shared" si="1"/>
        <v>71.94</v>
      </c>
      <c r="K17" s="203">
        <f t="shared" si="2"/>
        <v>4460.28</v>
      </c>
      <c r="L17" s="201"/>
      <c r="M17" s="205" t="s">
        <v>689</v>
      </c>
    </row>
    <row r="18" spans="1:13" ht="17.100000000000001" customHeight="1">
      <c r="A18" s="194">
        <v>45371</v>
      </c>
      <c r="B18" s="231" t="s">
        <v>618</v>
      </c>
      <c r="C18" s="224"/>
      <c r="D18" s="219"/>
      <c r="E18" s="198"/>
      <c r="F18" s="225">
        <v>8</v>
      </c>
      <c r="G18" s="200">
        <f>J17</f>
        <v>71.94</v>
      </c>
      <c r="H18" s="198">
        <f>G18*F18</f>
        <v>575.52</v>
      </c>
      <c r="I18" s="298">
        <f t="shared" si="0"/>
        <v>54</v>
      </c>
      <c r="J18" s="299">
        <f t="shared" si="1"/>
        <v>71.94</v>
      </c>
      <c r="K18" s="198">
        <f t="shared" si="2"/>
        <v>3884.76</v>
      </c>
      <c r="L18" s="226"/>
      <c r="M18" s="205" t="s">
        <v>765</v>
      </c>
    </row>
    <row r="19" spans="1:13" ht="17.100000000000001" customHeight="1">
      <c r="A19" s="17">
        <v>45490</v>
      </c>
      <c r="B19" s="73" t="s">
        <v>605</v>
      </c>
      <c r="C19" s="19"/>
      <c r="D19" s="20"/>
      <c r="E19" s="21"/>
      <c r="F19" s="22">
        <v>18</v>
      </c>
      <c r="G19" s="23">
        <f>J18</f>
        <v>71.94</v>
      </c>
      <c r="H19" s="21">
        <f>G19*F19</f>
        <v>1294.92</v>
      </c>
      <c r="I19" s="24">
        <f t="shared" si="0"/>
        <v>36</v>
      </c>
      <c r="J19" s="174">
        <f t="shared" si="1"/>
        <v>71.94</v>
      </c>
      <c r="K19" s="21">
        <f t="shared" si="2"/>
        <v>2589.84</v>
      </c>
      <c r="L19" s="26"/>
      <c r="M19" s="165" t="s">
        <v>1079</v>
      </c>
    </row>
    <row r="20" spans="1:13" ht="17.100000000000001" customHeight="1">
      <c r="A20" s="17">
        <v>45569</v>
      </c>
      <c r="B20" s="73" t="s">
        <v>618</v>
      </c>
      <c r="C20" s="28"/>
      <c r="D20" s="29"/>
      <c r="E20" s="21"/>
      <c r="F20" s="30">
        <v>10</v>
      </c>
      <c r="G20" s="23">
        <f>J19</f>
        <v>71.94</v>
      </c>
      <c r="H20" s="21">
        <f>G20*F20</f>
        <v>719.4</v>
      </c>
      <c r="I20" s="24">
        <f t="shared" si="0"/>
        <v>26</v>
      </c>
      <c r="J20" s="174">
        <f t="shared" si="1"/>
        <v>71.94</v>
      </c>
      <c r="K20" s="21">
        <f t="shared" si="2"/>
        <v>1870.44</v>
      </c>
      <c r="L20" s="34"/>
      <c r="M20" s="165" t="s">
        <v>1338</v>
      </c>
    </row>
    <row r="21" spans="1:13" ht="17.100000000000001" customHeight="1">
      <c r="A21" s="17"/>
      <c r="B21" s="73"/>
      <c r="C21" s="28"/>
      <c r="D21" s="29"/>
      <c r="E21" s="21"/>
      <c r="F21" s="30"/>
      <c r="G21" s="31"/>
      <c r="H21" s="21"/>
      <c r="I21" s="32">
        <f t="shared" ref="I21:I83" si="3">+I20+C21-F21</f>
        <v>26</v>
      </c>
      <c r="J21" s="40">
        <f t="shared" ref="J21:J83" si="4">ROUND(((K20+E21)-H21)/I21,2)</f>
        <v>71.94</v>
      </c>
      <c r="K21" s="33">
        <f t="shared" ref="K21:K83" si="5">ROUND(I21*J21,2)</f>
        <v>1870.44</v>
      </c>
      <c r="L21" s="34"/>
    </row>
    <row r="22" spans="1:13" ht="17.100000000000001" customHeight="1">
      <c r="A22" s="17"/>
      <c r="B22" s="73"/>
      <c r="C22" s="28"/>
      <c r="D22" s="29"/>
      <c r="E22" s="21"/>
      <c r="F22" s="30"/>
      <c r="G22" s="31"/>
      <c r="H22" s="21"/>
      <c r="I22" s="32">
        <f t="shared" si="3"/>
        <v>26</v>
      </c>
      <c r="J22" s="40">
        <f t="shared" si="4"/>
        <v>71.94</v>
      </c>
      <c r="K22" s="33">
        <f t="shared" si="5"/>
        <v>1870.44</v>
      </c>
      <c r="L22" s="34"/>
    </row>
    <row r="23" spans="1:13" ht="17.100000000000001" customHeight="1">
      <c r="A23" s="17"/>
      <c r="B23" s="73"/>
      <c r="C23" s="28"/>
      <c r="D23" s="29"/>
      <c r="E23" s="21"/>
      <c r="F23" s="30"/>
      <c r="G23" s="31"/>
      <c r="H23" s="21"/>
      <c r="I23" s="32">
        <f t="shared" si="3"/>
        <v>26</v>
      </c>
      <c r="J23" s="40">
        <f t="shared" si="4"/>
        <v>71.94</v>
      </c>
      <c r="K23" s="33">
        <f t="shared" si="5"/>
        <v>1870.44</v>
      </c>
      <c r="L23" s="34"/>
    </row>
    <row r="24" spans="1:13" ht="17.100000000000001" customHeight="1">
      <c r="A24" s="17"/>
      <c r="B24" s="73"/>
      <c r="C24" s="28"/>
      <c r="D24" s="29"/>
      <c r="E24" s="21"/>
      <c r="F24" s="30"/>
      <c r="G24" s="31"/>
      <c r="H24" s="21"/>
      <c r="I24" s="32">
        <f t="shared" si="3"/>
        <v>26</v>
      </c>
      <c r="J24" s="40">
        <f t="shared" si="4"/>
        <v>71.94</v>
      </c>
      <c r="K24" s="33">
        <f t="shared" si="5"/>
        <v>1870.44</v>
      </c>
      <c r="L24" s="34"/>
    </row>
    <row r="25" spans="1:13" ht="17.100000000000001" customHeight="1">
      <c r="A25" s="17"/>
      <c r="B25" s="73"/>
      <c r="C25" s="28"/>
      <c r="D25" s="29"/>
      <c r="E25" s="21"/>
      <c r="F25" s="30"/>
      <c r="G25" s="31"/>
      <c r="H25" s="21"/>
      <c r="I25" s="32">
        <f t="shared" si="3"/>
        <v>26</v>
      </c>
      <c r="J25" s="40">
        <f t="shared" si="4"/>
        <v>71.94</v>
      </c>
      <c r="K25" s="33">
        <f t="shared" si="5"/>
        <v>1870.44</v>
      </c>
      <c r="L25" s="34"/>
    </row>
    <row r="26" spans="1:13" ht="17.100000000000001" customHeight="1">
      <c r="A26" s="17"/>
      <c r="B26" s="73"/>
      <c r="C26" s="28"/>
      <c r="D26" s="29"/>
      <c r="E26" s="21"/>
      <c r="F26" s="30"/>
      <c r="G26" s="31"/>
      <c r="H26" s="21"/>
      <c r="I26" s="32">
        <f t="shared" si="3"/>
        <v>26</v>
      </c>
      <c r="J26" s="40">
        <f t="shared" si="4"/>
        <v>71.94</v>
      </c>
      <c r="K26" s="33">
        <f t="shared" si="5"/>
        <v>1870.44</v>
      </c>
      <c r="L26" s="34"/>
    </row>
    <row r="27" spans="1:13" ht="17.100000000000001" customHeight="1">
      <c r="A27" s="17"/>
      <c r="B27" s="73"/>
      <c r="C27" s="28"/>
      <c r="D27" s="29"/>
      <c r="E27" s="21"/>
      <c r="F27" s="30"/>
      <c r="G27" s="31"/>
      <c r="H27" s="21"/>
      <c r="I27" s="32">
        <f t="shared" si="3"/>
        <v>26</v>
      </c>
      <c r="J27" s="40">
        <f t="shared" si="4"/>
        <v>71.94</v>
      </c>
      <c r="K27" s="33">
        <f t="shared" si="5"/>
        <v>1870.44</v>
      </c>
      <c r="L27" s="34"/>
    </row>
    <row r="28" spans="1:13" ht="17.100000000000001" customHeight="1">
      <c r="A28" s="17"/>
      <c r="B28" s="73"/>
      <c r="C28" s="28"/>
      <c r="D28" s="29"/>
      <c r="E28" s="21"/>
      <c r="F28" s="30"/>
      <c r="G28" s="31"/>
      <c r="H28" s="21"/>
      <c r="I28" s="32">
        <f t="shared" si="3"/>
        <v>26</v>
      </c>
      <c r="J28" s="40">
        <f t="shared" si="4"/>
        <v>71.94</v>
      </c>
      <c r="K28" s="33">
        <f t="shared" si="5"/>
        <v>1870.44</v>
      </c>
      <c r="L28" s="34"/>
    </row>
    <row r="29" spans="1:13" ht="17.100000000000001" customHeight="1">
      <c r="A29" s="17"/>
      <c r="B29" s="73"/>
      <c r="C29" s="28"/>
      <c r="D29" s="29"/>
      <c r="E29" s="21"/>
      <c r="F29" s="30"/>
      <c r="G29" s="31"/>
      <c r="H29" s="21"/>
      <c r="I29" s="32">
        <f t="shared" si="3"/>
        <v>26</v>
      </c>
      <c r="J29" s="40">
        <f t="shared" si="4"/>
        <v>71.94</v>
      </c>
      <c r="K29" s="33">
        <f t="shared" si="5"/>
        <v>1870.44</v>
      </c>
      <c r="L29" s="34"/>
    </row>
    <row r="30" spans="1:13" ht="17.100000000000001" customHeight="1">
      <c r="A30" s="17"/>
      <c r="B30" s="73"/>
      <c r="C30" s="28"/>
      <c r="D30" s="29"/>
      <c r="E30" s="21"/>
      <c r="F30" s="30"/>
      <c r="G30" s="31"/>
      <c r="H30" s="21"/>
      <c r="I30" s="32">
        <f t="shared" si="3"/>
        <v>26</v>
      </c>
      <c r="J30" s="40">
        <f t="shared" si="4"/>
        <v>71.94</v>
      </c>
      <c r="K30" s="33">
        <f t="shared" si="5"/>
        <v>1870.44</v>
      </c>
      <c r="L30" s="34"/>
    </row>
    <row r="31" spans="1:13" ht="17.100000000000001" customHeight="1">
      <c r="A31" s="17"/>
      <c r="B31" s="73"/>
      <c r="C31" s="28"/>
      <c r="D31" s="29"/>
      <c r="E31" s="21"/>
      <c r="F31" s="30"/>
      <c r="G31" s="31"/>
      <c r="H31" s="21"/>
      <c r="I31" s="32">
        <f t="shared" si="3"/>
        <v>26</v>
      </c>
      <c r="J31" s="40">
        <f t="shared" si="4"/>
        <v>71.94</v>
      </c>
      <c r="K31" s="33">
        <f t="shared" si="5"/>
        <v>1870.44</v>
      </c>
      <c r="L31" s="34"/>
    </row>
    <row r="32" spans="1:13" ht="17.100000000000001" customHeight="1">
      <c r="A32" s="17"/>
      <c r="B32" s="73"/>
      <c r="C32" s="28"/>
      <c r="D32" s="29"/>
      <c r="E32" s="21"/>
      <c r="F32" s="30"/>
      <c r="G32" s="31"/>
      <c r="H32" s="21"/>
      <c r="I32" s="32">
        <f t="shared" si="3"/>
        <v>26</v>
      </c>
      <c r="J32" s="40">
        <f t="shared" si="4"/>
        <v>71.94</v>
      </c>
      <c r="K32" s="33">
        <f t="shared" si="5"/>
        <v>1870.44</v>
      </c>
      <c r="L32" s="34"/>
    </row>
    <row r="33" spans="1:12" ht="17.100000000000001" customHeight="1">
      <c r="A33" s="17"/>
      <c r="B33" s="73"/>
      <c r="C33" s="28"/>
      <c r="D33" s="29"/>
      <c r="E33" s="21"/>
      <c r="F33" s="30"/>
      <c r="G33" s="31"/>
      <c r="H33" s="21"/>
      <c r="I33" s="32">
        <f t="shared" si="3"/>
        <v>26</v>
      </c>
      <c r="J33" s="40">
        <f t="shared" si="4"/>
        <v>71.94</v>
      </c>
      <c r="K33" s="33">
        <f t="shared" si="5"/>
        <v>1870.44</v>
      </c>
      <c r="L33" s="34"/>
    </row>
    <row r="34" spans="1:12" ht="17.100000000000001" customHeight="1">
      <c r="A34" s="17"/>
      <c r="B34" s="73"/>
      <c r="C34" s="28"/>
      <c r="D34" s="29"/>
      <c r="E34" s="21"/>
      <c r="F34" s="30"/>
      <c r="G34" s="31"/>
      <c r="H34" s="21"/>
      <c r="I34" s="32">
        <f t="shared" si="3"/>
        <v>26</v>
      </c>
      <c r="J34" s="40">
        <f t="shared" si="4"/>
        <v>71.94</v>
      </c>
      <c r="K34" s="33">
        <f t="shared" si="5"/>
        <v>1870.44</v>
      </c>
      <c r="L34" s="34"/>
    </row>
    <row r="35" spans="1:12" ht="17.100000000000001" customHeight="1">
      <c r="A35" s="17"/>
      <c r="B35" s="73"/>
      <c r="C35" s="28"/>
      <c r="D35" s="29"/>
      <c r="E35" s="21"/>
      <c r="F35" s="30"/>
      <c r="G35" s="31"/>
      <c r="H35" s="21"/>
      <c r="I35" s="32">
        <f t="shared" si="3"/>
        <v>26</v>
      </c>
      <c r="J35" s="40">
        <f t="shared" si="4"/>
        <v>71.94</v>
      </c>
      <c r="K35" s="33">
        <f t="shared" si="5"/>
        <v>1870.44</v>
      </c>
      <c r="L35" s="34"/>
    </row>
    <row r="36" spans="1:12" ht="17.100000000000001" customHeight="1">
      <c r="A36" s="17"/>
      <c r="B36" s="73"/>
      <c r="C36" s="28"/>
      <c r="D36" s="29"/>
      <c r="E36" s="21"/>
      <c r="F36" s="30"/>
      <c r="G36" s="31"/>
      <c r="H36" s="21"/>
      <c r="I36" s="32">
        <f t="shared" si="3"/>
        <v>26</v>
      </c>
      <c r="J36" s="40">
        <f t="shared" si="4"/>
        <v>71.94</v>
      </c>
      <c r="K36" s="33">
        <f t="shared" si="5"/>
        <v>1870.44</v>
      </c>
      <c r="L36" s="34"/>
    </row>
    <row r="37" spans="1:12" ht="17.100000000000001" customHeight="1">
      <c r="A37" s="17"/>
      <c r="B37" s="73"/>
      <c r="C37" s="28"/>
      <c r="D37" s="29"/>
      <c r="E37" s="21"/>
      <c r="F37" s="30"/>
      <c r="G37" s="31"/>
      <c r="H37" s="21"/>
      <c r="I37" s="32">
        <f t="shared" si="3"/>
        <v>26</v>
      </c>
      <c r="J37" s="40">
        <f t="shared" si="4"/>
        <v>71.94</v>
      </c>
      <c r="K37" s="33">
        <f t="shared" si="5"/>
        <v>1870.44</v>
      </c>
      <c r="L37" s="34"/>
    </row>
    <row r="38" spans="1:12" ht="17.100000000000001" customHeight="1">
      <c r="A38" s="17"/>
      <c r="B38" s="73"/>
      <c r="C38" s="28"/>
      <c r="D38" s="29"/>
      <c r="E38" s="21"/>
      <c r="F38" s="30"/>
      <c r="G38" s="31"/>
      <c r="H38" s="21"/>
      <c r="I38" s="32">
        <f t="shared" si="3"/>
        <v>26</v>
      </c>
      <c r="J38" s="40">
        <f t="shared" si="4"/>
        <v>71.94</v>
      </c>
      <c r="K38" s="33">
        <f t="shared" si="5"/>
        <v>1870.44</v>
      </c>
      <c r="L38" s="34"/>
    </row>
    <row r="39" spans="1:12" ht="17.100000000000001" customHeight="1">
      <c r="A39" s="17"/>
      <c r="B39" s="73"/>
      <c r="C39" s="28"/>
      <c r="D39" s="29"/>
      <c r="E39" s="21"/>
      <c r="F39" s="30"/>
      <c r="G39" s="31"/>
      <c r="H39" s="21"/>
      <c r="I39" s="32">
        <f t="shared" si="3"/>
        <v>26</v>
      </c>
      <c r="J39" s="40">
        <f t="shared" si="4"/>
        <v>71.94</v>
      </c>
      <c r="K39" s="33">
        <f t="shared" si="5"/>
        <v>1870.44</v>
      </c>
      <c r="L39" s="34"/>
    </row>
    <row r="40" spans="1:12" ht="17.100000000000001" customHeight="1">
      <c r="A40" s="17"/>
      <c r="B40" s="73"/>
      <c r="C40" s="28"/>
      <c r="D40" s="29"/>
      <c r="E40" s="21"/>
      <c r="F40" s="30"/>
      <c r="G40" s="31"/>
      <c r="H40" s="21"/>
      <c r="I40" s="32">
        <f t="shared" si="3"/>
        <v>26</v>
      </c>
      <c r="J40" s="40">
        <f t="shared" si="4"/>
        <v>71.94</v>
      </c>
      <c r="K40" s="33">
        <f t="shared" si="5"/>
        <v>1870.44</v>
      </c>
      <c r="L40" s="34"/>
    </row>
    <row r="41" spans="1:12" ht="17.100000000000001" customHeight="1">
      <c r="A41" s="17"/>
      <c r="B41" s="73"/>
      <c r="C41" s="28"/>
      <c r="D41" s="29"/>
      <c r="E41" s="21"/>
      <c r="F41" s="30"/>
      <c r="G41" s="31"/>
      <c r="H41" s="21"/>
      <c r="I41" s="32">
        <f t="shared" si="3"/>
        <v>26</v>
      </c>
      <c r="J41" s="40">
        <f t="shared" si="4"/>
        <v>71.94</v>
      </c>
      <c r="K41" s="33">
        <f t="shared" si="5"/>
        <v>1870.44</v>
      </c>
      <c r="L41" s="34"/>
    </row>
    <row r="42" spans="1:12" ht="17.100000000000001" customHeight="1">
      <c r="A42" s="17"/>
      <c r="B42" s="73"/>
      <c r="C42" s="28"/>
      <c r="D42" s="29"/>
      <c r="E42" s="21"/>
      <c r="F42" s="30"/>
      <c r="G42" s="31"/>
      <c r="H42" s="21"/>
      <c r="I42" s="32">
        <f t="shared" si="3"/>
        <v>26</v>
      </c>
      <c r="J42" s="40">
        <f t="shared" si="4"/>
        <v>71.94</v>
      </c>
      <c r="K42" s="33">
        <f t="shared" si="5"/>
        <v>1870.44</v>
      </c>
      <c r="L42" s="34"/>
    </row>
    <row r="43" spans="1:12" ht="17.100000000000001" customHeight="1">
      <c r="A43" s="17"/>
      <c r="B43" s="73"/>
      <c r="C43" s="28"/>
      <c r="D43" s="29"/>
      <c r="E43" s="21"/>
      <c r="F43" s="30"/>
      <c r="G43" s="31"/>
      <c r="H43" s="21"/>
      <c r="I43" s="32">
        <f t="shared" si="3"/>
        <v>26</v>
      </c>
      <c r="J43" s="40">
        <f t="shared" si="4"/>
        <v>71.94</v>
      </c>
      <c r="K43" s="33">
        <f t="shared" si="5"/>
        <v>1870.44</v>
      </c>
      <c r="L43" s="34"/>
    </row>
    <row r="44" spans="1:12" ht="17.100000000000001" customHeight="1">
      <c r="A44" s="17"/>
      <c r="B44" s="73"/>
      <c r="C44" s="28"/>
      <c r="D44" s="29"/>
      <c r="E44" s="21"/>
      <c r="F44" s="30"/>
      <c r="G44" s="31"/>
      <c r="H44" s="21"/>
      <c r="I44" s="32">
        <f t="shared" si="3"/>
        <v>26</v>
      </c>
      <c r="J44" s="40">
        <f t="shared" si="4"/>
        <v>71.94</v>
      </c>
      <c r="K44" s="33">
        <f t="shared" si="5"/>
        <v>1870.44</v>
      </c>
      <c r="L44" s="34"/>
    </row>
    <row r="45" spans="1:12" ht="17.100000000000001" customHeight="1">
      <c r="A45" s="17"/>
      <c r="B45" s="73"/>
      <c r="C45" s="28"/>
      <c r="D45" s="29"/>
      <c r="E45" s="21"/>
      <c r="F45" s="30"/>
      <c r="G45" s="31"/>
      <c r="H45" s="21"/>
      <c r="I45" s="32">
        <f t="shared" si="3"/>
        <v>26</v>
      </c>
      <c r="J45" s="40">
        <f t="shared" si="4"/>
        <v>71.94</v>
      </c>
      <c r="K45" s="33">
        <f t="shared" si="5"/>
        <v>1870.44</v>
      </c>
      <c r="L45" s="34"/>
    </row>
    <row r="46" spans="1:12" ht="17.100000000000001" customHeight="1">
      <c r="A46" s="17"/>
      <c r="B46" s="73"/>
      <c r="C46" s="28"/>
      <c r="D46" s="29"/>
      <c r="E46" s="21"/>
      <c r="F46" s="30"/>
      <c r="G46" s="31"/>
      <c r="H46" s="21"/>
      <c r="I46" s="32">
        <f t="shared" si="3"/>
        <v>26</v>
      </c>
      <c r="J46" s="40">
        <f t="shared" si="4"/>
        <v>71.94</v>
      </c>
      <c r="K46" s="33">
        <f t="shared" si="5"/>
        <v>1870.44</v>
      </c>
      <c r="L46" s="34"/>
    </row>
    <row r="47" spans="1:12" ht="17.100000000000001" customHeight="1">
      <c r="A47" s="17"/>
      <c r="B47" s="73"/>
      <c r="C47" s="28"/>
      <c r="D47" s="29"/>
      <c r="E47" s="21"/>
      <c r="F47" s="30"/>
      <c r="G47" s="31"/>
      <c r="H47" s="21"/>
      <c r="I47" s="32">
        <f t="shared" si="3"/>
        <v>26</v>
      </c>
      <c r="J47" s="40">
        <f t="shared" si="4"/>
        <v>71.94</v>
      </c>
      <c r="K47" s="33">
        <f t="shared" si="5"/>
        <v>1870.44</v>
      </c>
      <c r="L47" s="34"/>
    </row>
    <row r="48" spans="1:12" ht="17.100000000000001" customHeight="1">
      <c r="A48" s="17"/>
      <c r="B48" s="73"/>
      <c r="C48" s="28"/>
      <c r="D48" s="29"/>
      <c r="E48" s="21"/>
      <c r="F48" s="30"/>
      <c r="G48" s="31"/>
      <c r="H48" s="21"/>
      <c r="I48" s="32">
        <f t="shared" si="3"/>
        <v>26</v>
      </c>
      <c r="J48" s="40">
        <f t="shared" si="4"/>
        <v>71.94</v>
      </c>
      <c r="K48" s="33">
        <f t="shared" si="5"/>
        <v>1870.44</v>
      </c>
      <c r="L48" s="34"/>
    </row>
    <row r="49" spans="1:12" ht="17.100000000000001" customHeight="1">
      <c r="A49" s="17"/>
      <c r="B49" s="73"/>
      <c r="C49" s="28"/>
      <c r="D49" s="29"/>
      <c r="E49" s="21"/>
      <c r="F49" s="30"/>
      <c r="G49" s="31"/>
      <c r="H49" s="21"/>
      <c r="I49" s="32">
        <f t="shared" si="3"/>
        <v>26</v>
      </c>
      <c r="J49" s="40">
        <f t="shared" si="4"/>
        <v>71.94</v>
      </c>
      <c r="K49" s="33">
        <f t="shared" si="5"/>
        <v>1870.44</v>
      </c>
      <c r="L49" s="34"/>
    </row>
    <row r="50" spans="1:12" ht="17.100000000000001" customHeight="1">
      <c r="A50" s="17"/>
      <c r="B50" s="73"/>
      <c r="C50" s="28"/>
      <c r="D50" s="29"/>
      <c r="E50" s="21"/>
      <c r="F50" s="30"/>
      <c r="G50" s="31"/>
      <c r="H50" s="21"/>
      <c r="I50" s="32">
        <f t="shared" si="3"/>
        <v>26</v>
      </c>
      <c r="J50" s="40">
        <f t="shared" si="4"/>
        <v>71.94</v>
      </c>
      <c r="K50" s="33">
        <f t="shared" si="5"/>
        <v>1870.44</v>
      </c>
      <c r="L50" s="34"/>
    </row>
    <row r="51" spans="1:12" ht="17.100000000000001" customHeight="1">
      <c r="A51" s="17"/>
      <c r="B51" s="73"/>
      <c r="C51" s="28"/>
      <c r="D51" s="29"/>
      <c r="E51" s="21"/>
      <c r="F51" s="30"/>
      <c r="G51" s="31"/>
      <c r="H51" s="21"/>
      <c r="I51" s="32">
        <f t="shared" si="3"/>
        <v>26</v>
      </c>
      <c r="J51" s="40">
        <f t="shared" si="4"/>
        <v>71.94</v>
      </c>
      <c r="K51" s="33">
        <f t="shared" si="5"/>
        <v>1870.44</v>
      </c>
      <c r="L51" s="34"/>
    </row>
    <row r="52" spans="1:12" ht="17.100000000000001" customHeight="1">
      <c r="A52" s="17"/>
      <c r="B52" s="73"/>
      <c r="C52" s="28"/>
      <c r="D52" s="29"/>
      <c r="E52" s="21"/>
      <c r="F52" s="30"/>
      <c r="G52" s="31"/>
      <c r="H52" s="21"/>
      <c r="I52" s="32">
        <f t="shared" si="3"/>
        <v>26</v>
      </c>
      <c r="J52" s="40">
        <f t="shared" si="4"/>
        <v>71.94</v>
      </c>
      <c r="K52" s="33">
        <f t="shared" si="5"/>
        <v>1870.44</v>
      </c>
      <c r="L52" s="34"/>
    </row>
    <row r="53" spans="1:12" ht="17.100000000000001" customHeight="1">
      <c r="A53" s="17"/>
      <c r="B53" s="73"/>
      <c r="C53" s="28"/>
      <c r="D53" s="29"/>
      <c r="E53" s="21"/>
      <c r="F53" s="30"/>
      <c r="G53" s="31"/>
      <c r="H53" s="21"/>
      <c r="I53" s="32">
        <f t="shared" si="3"/>
        <v>26</v>
      </c>
      <c r="J53" s="40">
        <f t="shared" si="4"/>
        <v>71.94</v>
      </c>
      <c r="K53" s="33">
        <f t="shared" si="5"/>
        <v>1870.44</v>
      </c>
      <c r="L53" s="34"/>
    </row>
    <row r="54" spans="1:12" ht="17.100000000000001" customHeight="1">
      <c r="A54" s="17"/>
      <c r="B54" s="73"/>
      <c r="C54" s="28"/>
      <c r="D54" s="29"/>
      <c r="E54" s="21"/>
      <c r="F54" s="30"/>
      <c r="G54" s="31"/>
      <c r="H54" s="21"/>
      <c r="I54" s="32">
        <f t="shared" si="3"/>
        <v>26</v>
      </c>
      <c r="J54" s="40">
        <f t="shared" si="4"/>
        <v>71.94</v>
      </c>
      <c r="K54" s="33">
        <f t="shared" si="5"/>
        <v>1870.44</v>
      </c>
      <c r="L54" s="34"/>
    </row>
    <row r="55" spans="1:12" ht="17.100000000000001" customHeight="1">
      <c r="A55" s="17"/>
      <c r="B55" s="73"/>
      <c r="C55" s="28"/>
      <c r="D55" s="29"/>
      <c r="E55" s="21"/>
      <c r="F55" s="30"/>
      <c r="G55" s="31"/>
      <c r="H55" s="21"/>
      <c r="I55" s="32">
        <f t="shared" si="3"/>
        <v>26</v>
      </c>
      <c r="J55" s="40">
        <f t="shared" si="4"/>
        <v>71.94</v>
      </c>
      <c r="K55" s="33">
        <f t="shared" si="5"/>
        <v>1870.44</v>
      </c>
      <c r="L55" s="34"/>
    </row>
    <row r="56" spans="1:12" ht="17.100000000000001" customHeight="1">
      <c r="A56" s="17"/>
      <c r="B56" s="73"/>
      <c r="C56" s="28"/>
      <c r="D56" s="29"/>
      <c r="E56" s="21"/>
      <c r="F56" s="30"/>
      <c r="G56" s="31"/>
      <c r="H56" s="21"/>
      <c r="I56" s="32">
        <f t="shared" si="3"/>
        <v>26</v>
      </c>
      <c r="J56" s="40">
        <f t="shared" si="4"/>
        <v>71.94</v>
      </c>
      <c r="K56" s="33">
        <f t="shared" si="5"/>
        <v>1870.44</v>
      </c>
      <c r="L56" s="34"/>
    </row>
    <row r="57" spans="1:12" ht="17.100000000000001" customHeight="1">
      <c r="A57" s="17"/>
      <c r="B57" s="73"/>
      <c r="C57" s="28"/>
      <c r="D57" s="29"/>
      <c r="E57" s="21"/>
      <c r="F57" s="30"/>
      <c r="G57" s="31"/>
      <c r="H57" s="21"/>
      <c r="I57" s="32">
        <f t="shared" si="3"/>
        <v>26</v>
      </c>
      <c r="J57" s="40">
        <f t="shared" si="4"/>
        <v>71.94</v>
      </c>
      <c r="K57" s="33">
        <f t="shared" si="5"/>
        <v>1870.44</v>
      </c>
      <c r="L57" s="34"/>
    </row>
    <row r="58" spans="1:12" ht="17.100000000000001" customHeight="1">
      <c r="A58" s="17"/>
      <c r="B58" s="73"/>
      <c r="C58" s="28"/>
      <c r="D58" s="29"/>
      <c r="E58" s="21"/>
      <c r="F58" s="30"/>
      <c r="G58" s="31"/>
      <c r="H58" s="21"/>
      <c r="I58" s="32">
        <f t="shared" si="3"/>
        <v>26</v>
      </c>
      <c r="J58" s="40">
        <f t="shared" si="4"/>
        <v>71.94</v>
      </c>
      <c r="K58" s="33">
        <f t="shared" si="5"/>
        <v>1870.44</v>
      </c>
      <c r="L58" s="34"/>
    </row>
    <row r="59" spans="1:12" ht="17.100000000000001" customHeight="1">
      <c r="A59" s="17"/>
      <c r="B59" s="73"/>
      <c r="C59" s="28"/>
      <c r="D59" s="29"/>
      <c r="E59" s="21"/>
      <c r="F59" s="30"/>
      <c r="G59" s="31"/>
      <c r="H59" s="21"/>
      <c r="I59" s="32">
        <f t="shared" si="3"/>
        <v>26</v>
      </c>
      <c r="J59" s="40">
        <f t="shared" si="4"/>
        <v>71.94</v>
      </c>
      <c r="K59" s="33">
        <f t="shared" si="5"/>
        <v>1870.44</v>
      </c>
      <c r="L59" s="34"/>
    </row>
    <row r="60" spans="1:12" ht="17.100000000000001" customHeight="1">
      <c r="A60" s="17"/>
      <c r="B60" s="73"/>
      <c r="C60" s="28"/>
      <c r="D60" s="29"/>
      <c r="E60" s="21"/>
      <c r="F60" s="30"/>
      <c r="G60" s="31"/>
      <c r="H60" s="21"/>
      <c r="I60" s="32">
        <f t="shared" si="3"/>
        <v>26</v>
      </c>
      <c r="J60" s="40">
        <f t="shared" si="4"/>
        <v>71.94</v>
      </c>
      <c r="K60" s="33">
        <f t="shared" si="5"/>
        <v>1870.44</v>
      </c>
      <c r="L60" s="34"/>
    </row>
    <row r="61" spans="1:12" ht="17.100000000000001" customHeight="1">
      <c r="A61" s="17"/>
      <c r="B61" s="73"/>
      <c r="C61" s="28"/>
      <c r="D61" s="29"/>
      <c r="E61" s="21"/>
      <c r="F61" s="30"/>
      <c r="G61" s="31"/>
      <c r="H61" s="21"/>
      <c r="I61" s="32">
        <f t="shared" si="3"/>
        <v>26</v>
      </c>
      <c r="J61" s="40">
        <f t="shared" si="4"/>
        <v>71.94</v>
      </c>
      <c r="K61" s="33">
        <f t="shared" si="5"/>
        <v>1870.44</v>
      </c>
      <c r="L61" s="34"/>
    </row>
    <row r="62" spans="1:12" ht="17.100000000000001" customHeight="1">
      <c r="A62" s="17"/>
      <c r="B62" s="73"/>
      <c r="C62" s="28"/>
      <c r="D62" s="29"/>
      <c r="E62" s="21"/>
      <c r="F62" s="30"/>
      <c r="G62" s="31"/>
      <c r="H62" s="21"/>
      <c r="I62" s="32">
        <f t="shared" si="3"/>
        <v>26</v>
      </c>
      <c r="J62" s="40">
        <f t="shared" si="4"/>
        <v>71.94</v>
      </c>
      <c r="K62" s="33">
        <f t="shared" si="5"/>
        <v>1870.44</v>
      </c>
      <c r="L62" s="34"/>
    </row>
    <row r="63" spans="1:12" ht="17.100000000000001" customHeight="1">
      <c r="A63" s="17"/>
      <c r="B63" s="73"/>
      <c r="C63" s="28"/>
      <c r="D63" s="29"/>
      <c r="E63" s="21"/>
      <c r="F63" s="30"/>
      <c r="G63" s="31"/>
      <c r="H63" s="21"/>
      <c r="I63" s="32">
        <f t="shared" si="3"/>
        <v>26</v>
      </c>
      <c r="J63" s="40">
        <f t="shared" si="4"/>
        <v>71.94</v>
      </c>
      <c r="K63" s="33">
        <f t="shared" si="5"/>
        <v>1870.44</v>
      </c>
      <c r="L63" s="34"/>
    </row>
    <row r="64" spans="1:12" ht="17.100000000000001" customHeight="1">
      <c r="A64" s="17"/>
      <c r="B64" s="73"/>
      <c r="C64" s="28"/>
      <c r="D64" s="29"/>
      <c r="E64" s="21"/>
      <c r="F64" s="30"/>
      <c r="G64" s="31"/>
      <c r="H64" s="21"/>
      <c r="I64" s="32">
        <f t="shared" si="3"/>
        <v>26</v>
      </c>
      <c r="J64" s="40">
        <f t="shared" si="4"/>
        <v>71.94</v>
      </c>
      <c r="K64" s="33">
        <f t="shared" si="5"/>
        <v>1870.44</v>
      </c>
      <c r="L64" s="34"/>
    </row>
    <row r="65" spans="1:12" ht="17.100000000000001" customHeight="1">
      <c r="A65" s="17"/>
      <c r="B65" s="73"/>
      <c r="C65" s="28"/>
      <c r="D65" s="29"/>
      <c r="E65" s="21"/>
      <c r="F65" s="30"/>
      <c r="G65" s="31"/>
      <c r="H65" s="21"/>
      <c r="I65" s="32">
        <f t="shared" si="3"/>
        <v>26</v>
      </c>
      <c r="J65" s="40">
        <f t="shared" si="4"/>
        <v>71.94</v>
      </c>
      <c r="K65" s="33">
        <f t="shared" si="5"/>
        <v>1870.44</v>
      </c>
      <c r="L65" s="34"/>
    </row>
    <row r="66" spans="1:12" ht="17.100000000000001" customHeight="1">
      <c r="A66" s="17"/>
      <c r="B66" s="73"/>
      <c r="C66" s="28"/>
      <c r="D66" s="29"/>
      <c r="E66" s="21"/>
      <c r="F66" s="30"/>
      <c r="G66" s="31"/>
      <c r="H66" s="21"/>
      <c r="I66" s="32">
        <f t="shared" si="3"/>
        <v>26</v>
      </c>
      <c r="J66" s="40">
        <f t="shared" si="4"/>
        <v>71.94</v>
      </c>
      <c r="K66" s="33">
        <f t="shared" si="5"/>
        <v>1870.44</v>
      </c>
      <c r="L66" s="34"/>
    </row>
    <row r="67" spans="1:12" ht="17.100000000000001" customHeight="1">
      <c r="A67" s="17"/>
      <c r="B67" s="73"/>
      <c r="C67" s="28"/>
      <c r="D67" s="29"/>
      <c r="E67" s="21"/>
      <c r="F67" s="30"/>
      <c r="G67" s="31"/>
      <c r="H67" s="21"/>
      <c r="I67" s="32">
        <f t="shared" si="3"/>
        <v>26</v>
      </c>
      <c r="J67" s="40">
        <f t="shared" si="4"/>
        <v>71.94</v>
      </c>
      <c r="K67" s="33">
        <f t="shared" si="5"/>
        <v>1870.44</v>
      </c>
      <c r="L67" s="34"/>
    </row>
    <row r="68" spans="1:12" ht="17.100000000000001" customHeight="1">
      <c r="A68" s="17"/>
      <c r="B68" s="73"/>
      <c r="C68" s="28"/>
      <c r="D68" s="29"/>
      <c r="E68" s="21"/>
      <c r="F68" s="30"/>
      <c r="G68" s="31"/>
      <c r="H68" s="21"/>
      <c r="I68" s="32">
        <f t="shared" si="3"/>
        <v>26</v>
      </c>
      <c r="J68" s="40">
        <f t="shared" si="4"/>
        <v>71.94</v>
      </c>
      <c r="K68" s="33">
        <f t="shared" si="5"/>
        <v>1870.44</v>
      </c>
      <c r="L68" s="34"/>
    </row>
    <row r="69" spans="1:12" ht="17.100000000000001" customHeight="1">
      <c r="A69" s="17"/>
      <c r="B69" s="73"/>
      <c r="C69" s="28"/>
      <c r="D69" s="29"/>
      <c r="E69" s="21"/>
      <c r="F69" s="30"/>
      <c r="G69" s="31"/>
      <c r="H69" s="21"/>
      <c r="I69" s="32">
        <f t="shared" si="3"/>
        <v>26</v>
      </c>
      <c r="J69" s="40">
        <f t="shared" si="4"/>
        <v>71.94</v>
      </c>
      <c r="K69" s="33">
        <f t="shared" si="5"/>
        <v>1870.44</v>
      </c>
      <c r="L69" s="34"/>
    </row>
    <row r="70" spans="1:12" ht="17.100000000000001" customHeight="1">
      <c r="A70" s="17"/>
      <c r="B70" s="73"/>
      <c r="C70" s="28"/>
      <c r="D70" s="29"/>
      <c r="E70" s="21"/>
      <c r="F70" s="30"/>
      <c r="G70" s="31"/>
      <c r="H70" s="21"/>
      <c r="I70" s="32">
        <f t="shared" si="3"/>
        <v>26</v>
      </c>
      <c r="J70" s="40">
        <f t="shared" si="4"/>
        <v>71.94</v>
      </c>
      <c r="K70" s="33">
        <f t="shared" si="5"/>
        <v>1870.44</v>
      </c>
      <c r="L70" s="34"/>
    </row>
    <row r="71" spans="1:12" ht="17.100000000000001" customHeight="1">
      <c r="A71" s="17"/>
      <c r="B71" s="73"/>
      <c r="C71" s="28"/>
      <c r="D71" s="29"/>
      <c r="E71" s="21"/>
      <c r="F71" s="30"/>
      <c r="G71" s="31"/>
      <c r="H71" s="21"/>
      <c r="I71" s="32">
        <f t="shared" si="3"/>
        <v>26</v>
      </c>
      <c r="J71" s="40">
        <f t="shared" si="4"/>
        <v>71.94</v>
      </c>
      <c r="K71" s="33">
        <f t="shared" si="5"/>
        <v>1870.44</v>
      </c>
      <c r="L71" s="34"/>
    </row>
    <row r="72" spans="1:12" ht="17.100000000000001" customHeight="1">
      <c r="A72" s="17"/>
      <c r="B72" s="73"/>
      <c r="C72" s="28"/>
      <c r="D72" s="29"/>
      <c r="E72" s="21"/>
      <c r="F72" s="30"/>
      <c r="G72" s="31"/>
      <c r="H72" s="21"/>
      <c r="I72" s="32">
        <f t="shared" si="3"/>
        <v>26</v>
      </c>
      <c r="J72" s="40">
        <f t="shared" si="4"/>
        <v>71.94</v>
      </c>
      <c r="K72" s="33">
        <f t="shared" si="5"/>
        <v>1870.44</v>
      </c>
      <c r="L72" s="34"/>
    </row>
    <row r="73" spans="1:12" ht="17.100000000000001" customHeight="1">
      <c r="A73" s="17"/>
      <c r="B73" s="73"/>
      <c r="C73" s="28"/>
      <c r="D73" s="29"/>
      <c r="E73" s="21"/>
      <c r="F73" s="30"/>
      <c r="G73" s="31"/>
      <c r="H73" s="21"/>
      <c r="I73" s="32">
        <f t="shared" si="3"/>
        <v>26</v>
      </c>
      <c r="J73" s="40">
        <f t="shared" si="4"/>
        <v>71.94</v>
      </c>
      <c r="K73" s="33">
        <f t="shared" si="5"/>
        <v>1870.44</v>
      </c>
      <c r="L73" s="34"/>
    </row>
    <row r="74" spans="1:12" ht="17.100000000000001" customHeight="1">
      <c r="A74" s="17"/>
      <c r="B74" s="73"/>
      <c r="C74" s="28"/>
      <c r="D74" s="29"/>
      <c r="E74" s="21"/>
      <c r="F74" s="30"/>
      <c r="G74" s="31"/>
      <c r="H74" s="21"/>
      <c r="I74" s="32">
        <f t="shared" si="3"/>
        <v>26</v>
      </c>
      <c r="J74" s="40">
        <f t="shared" si="4"/>
        <v>71.94</v>
      </c>
      <c r="K74" s="33">
        <f t="shared" si="5"/>
        <v>1870.44</v>
      </c>
      <c r="L74" s="34"/>
    </row>
    <row r="75" spans="1:12" ht="17.100000000000001" customHeight="1">
      <c r="A75" s="17"/>
      <c r="B75" s="73"/>
      <c r="C75" s="28"/>
      <c r="D75" s="29"/>
      <c r="E75" s="21"/>
      <c r="F75" s="30"/>
      <c r="G75" s="31"/>
      <c r="H75" s="21"/>
      <c r="I75" s="32">
        <f t="shared" si="3"/>
        <v>26</v>
      </c>
      <c r="J75" s="40">
        <f t="shared" si="4"/>
        <v>71.94</v>
      </c>
      <c r="K75" s="33">
        <f t="shared" si="5"/>
        <v>1870.44</v>
      </c>
      <c r="L75" s="34"/>
    </row>
    <row r="76" spans="1:12" ht="17.100000000000001" customHeight="1">
      <c r="A76" s="17"/>
      <c r="B76" s="73"/>
      <c r="C76" s="28"/>
      <c r="D76" s="29"/>
      <c r="E76" s="21"/>
      <c r="F76" s="30"/>
      <c r="G76" s="31"/>
      <c r="H76" s="21"/>
      <c r="I76" s="32">
        <f t="shared" si="3"/>
        <v>26</v>
      </c>
      <c r="J76" s="40">
        <f t="shared" si="4"/>
        <v>71.94</v>
      </c>
      <c r="K76" s="33">
        <f t="shared" si="5"/>
        <v>1870.44</v>
      </c>
      <c r="L76" s="34"/>
    </row>
    <row r="77" spans="1:12" ht="17.100000000000001" customHeight="1">
      <c r="A77" s="17"/>
      <c r="B77" s="73"/>
      <c r="C77" s="28"/>
      <c r="D77" s="29"/>
      <c r="E77" s="21"/>
      <c r="F77" s="30"/>
      <c r="G77" s="31"/>
      <c r="H77" s="21"/>
      <c r="I77" s="32">
        <f t="shared" si="3"/>
        <v>26</v>
      </c>
      <c r="J77" s="40">
        <f t="shared" si="4"/>
        <v>71.94</v>
      </c>
      <c r="K77" s="33">
        <f t="shared" si="5"/>
        <v>1870.44</v>
      </c>
      <c r="L77" s="34"/>
    </row>
    <row r="78" spans="1:12" ht="17.100000000000001" customHeight="1">
      <c r="A78" s="17"/>
      <c r="B78" s="73"/>
      <c r="C78" s="28"/>
      <c r="D78" s="29"/>
      <c r="E78" s="21"/>
      <c r="F78" s="30"/>
      <c r="G78" s="31"/>
      <c r="H78" s="21"/>
      <c r="I78" s="32">
        <f t="shared" si="3"/>
        <v>26</v>
      </c>
      <c r="J78" s="40">
        <f t="shared" si="4"/>
        <v>71.94</v>
      </c>
      <c r="K78" s="33">
        <f t="shared" si="5"/>
        <v>1870.44</v>
      </c>
      <c r="L78" s="34"/>
    </row>
    <row r="79" spans="1:12" ht="17.100000000000001" customHeight="1">
      <c r="A79" s="17"/>
      <c r="B79" s="73"/>
      <c r="C79" s="28"/>
      <c r="D79" s="29"/>
      <c r="E79" s="21"/>
      <c r="F79" s="30"/>
      <c r="G79" s="31"/>
      <c r="H79" s="21"/>
      <c r="I79" s="32">
        <f t="shared" si="3"/>
        <v>26</v>
      </c>
      <c r="J79" s="40">
        <f t="shared" si="4"/>
        <v>71.94</v>
      </c>
      <c r="K79" s="33">
        <f t="shared" si="5"/>
        <v>1870.44</v>
      </c>
      <c r="L79" s="34"/>
    </row>
    <row r="80" spans="1:12" ht="17.100000000000001" customHeight="1">
      <c r="A80" s="17"/>
      <c r="B80" s="73"/>
      <c r="C80" s="28"/>
      <c r="D80" s="29"/>
      <c r="E80" s="21"/>
      <c r="F80" s="30"/>
      <c r="G80" s="31"/>
      <c r="H80" s="21"/>
      <c r="I80" s="32">
        <f t="shared" si="3"/>
        <v>26</v>
      </c>
      <c r="J80" s="40">
        <f t="shared" si="4"/>
        <v>71.94</v>
      </c>
      <c r="K80" s="33">
        <f t="shared" si="5"/>
        <v>1870.44</v>
      </c>
      <c r="L80" s="34"/>
    </row>
    <row r="81" spans="1:12" ht="17.100000000000001" customHeight="1">
      <c r="A81" s="17"/>
      <c r="B81" s="73"/>
      <c r="C81" s="28"/>
      <c r="D81" s="29"/>
      <c r="E81" s="21"/>
      <c r="F81" s="30"/>
      <c r="G81" s="31"/>
      <c r="H81" s="21"/>
      <c r="I81" s="32">
        <f t="shared" si="3"/>
        <v>26</v>
      </c>
      <c r="J81" s="40">
        <f t="shared" si="4"/>
        <v>71.94</v>
      </c>
      <c r="K81" s="33">
        <f t="shared" si="5"/>
        <v>1870.44</v>
      </c>
      <c r="L81" s="34"/>
    </row>
    <row r="82" spans="1:12" ht="17.100000000000001" customHeight="1">
      <c r="A82" s="17"/>
      <c r="B82" s="73"/>
      <c r="C82" s="28"/>
      <c r="D82" s="29"/>
      <c r="E82" s="21"/>
      <c r="F82" s="30"/>
      <c r="G82" s="31"/>
      <c r="H82" s="21"/>
      <c r="I82" s="32">
        <f t="shared" si="3"/>
        <v>26</v>
      </c>
      <c r="J82" s="40">
        <f t="shared" si="4"/>
        <v>71.94</v>
      </c>
      <c r="K82" s="33">
        <f t="shared" si="5"/>
        <v>1870.44</v>
      </c>
      <c r="L82" s="34"/>
    </row>
    <row r="83" spans="1:12" ht="17.100000000000001" customHeight="1">
      <c r="A83" s="17"/>
      <c r="B83" s="73"/>
      <c r="C83" s="28"/>
      <c r="D83" s="29"/>
      <c r="E83" s="21"/>
      <c r="F83" s="30"/>
      <c r="G83" s="31"/>
      <c r="H83" s="21"/>
      <c r="I83" s="32">
        <f t="shared" si="3"/>
        <v>26</v>
      </c>
      <c r="J83" s="40">
        <f t="shared" si="4"/>
        <v>71.94</v>
      </c>
      <c r="K83" s="33">
        <f t="shared" si="5"/>
        <v>1870.44</v>
      </c>
      <c r="L83" s="34"/>
    </row>
    <row r="84" spans="1:12" ht="17.100000000000001" customHeight="1">
      <c r="A84" s="17"/>
      <c r="B84" s="73"/>
      <c r="C84" s="28"/>
      <c r="D84" s="29"/>
      <c r="E84" s="21"/>
      <c r="F84" s="30"/>
      <c r="G84" s="31"/>
      <c r="H84" s="21"/>
      <c r="I84" s="32">
        <f t="shared" ref="I84:I121" si="6">+I83+C84-F84</f>
        <v>26</v>
      </c>
      <c r="J84" s="40">
        <f t="shared" ref="J84:J121" si="7">ROUND(((K83+E84)-H84)/I84,2)</f>
        <v>71.94</v>
      </c>
      <c r="K84" s="33">
        <f t="shared" ref="K84:K121" si="8">ROUND(I84*J84,2)</f>
        <v>1870.44</v>
      </c>
      <c r="L84" s="34"/>
    </row>
    <row r="85" spans="1:12" ht="17.100000000000001" customHeight="1">
      <c r="A85" s="17"/>
      <c r="B85" s="73"/>
      <c r="C85" s="28"/>
      <c r="D85" s="29"/>
      <c r="E85" s="21"/>
      <c r="F85" s="30"/>
      <c r="G85" s="31"/>
      <c r="H85" s="21"/>
      <c r="I85" s="32">
        <f t="shared" si="6"/>
        <v>26</v>
      </c>
      <c r="J85" s="40">
        <f t="shared" si="7"/>
        <v>71.94</v>
      </c>
      <c r="K85" s="33">
        <f t="shared" si="8"/>
        <v>1870.44</v>
      </c>
      <c r="L85" s="34"/>
    </row>
    <row r="86" spans="1:12" ht="17.100000000000001" customHeight="1">
      <c r="A86" s="17"/>
      <c r="B86" s="73"/>
      <c r="C86" s="28"/>
      <c r="D86" s="29"/>
      <c r="E86" s="21"/>
      <c r="F86" s="30"/>
      <c r="G86" s="31"/>
      <c r="H86" s="21"/>
      <c r="I86" s="32">
        <f t="shared" si="6"/>
        <v>26</v>
      </c>
      <c r="J86" s="40">
        <f t="shared" si="7"/>
        <v>71.94</v>
      </c>
      <c r="K86" s="33">
        <f t="shared" si="8"/>
        <v>1870.44</v>
      </c>
      <c r="L86" s="34"/>
    </row>
    <row r="87" spans="1:12" ht="17.100000000000001" customHeight="1">
      <c r="A87" s="17"/>
      <c r="B87" s="73"/>
      <c r="C87" s="28"/>
      <c r="D87" s="29"/>
      <c r="E87" s="21"/>
      <c r="F87" s="30"/>
      <c r="G87" s="31"/>
      <c r="H87" s="21"/>
      <c r="I87" s="32">
        <f t="shared" si="6"/>
        <v>26</v>
      </c>
      <c r="J87" s="40">
        <f t="shared" si="7"/>
        <v>71.94</v>
      </c>
      <c r="K87" s="33">
        <f t="shared" si="8"/>
        <v>1870.44</v>
      </c>
      <c r="L87" s="34"/>
    </row>
    <row r="88" spans="1:12" ht="17.100000000000001" customHeight="1">
      <c r="A88" s="17"/>
      <c r="B88" s="73"/>
      <c r="C88" s="28"/>
      <c r="D88" s="29"/>
      <c r="E88" s="21"/>
      <c r="F88" s="30"/>
      <c r="G88" s="31"/>
      <c r="H88" s="21"/>
      <c r="I88" s="32">
        <f t="shared" si="6"/>
        <v>26</v>
      </c>
      <c r="J88" s="40">
        <f t="shared" si="7"/>
        <v>71.94</v>
      </c>
      <c r="K88" s="33">
        <f t="shared" si="8"/>
        <v>1870.44</v>
      </c>
      <c r="L88" s="34"/>
    </row>
    <row r="89" spans="1:12" ht="17.100000000000001" customHeight="1">
      <c r="A89" s="17"/>
      <c r="B89" s="73"/>
      <c r="C89" s="28"/>
      <c r="D89" s="29"/>
      <c r="E89" s="21"/>
      <c r="F89" s="30"/>
      <c r="G89" s="31"/>
      <c r="H89" s="21"/>
      <c r="I89" s="32">
        <f t="shared" si="6"/>
        <v>26</v>
      </c>
      <c r="J89" s="40">
        <f t="shared" si="7"/>
        <v>71.94</v>
      </c>
      <c r="K89" s="33">
        <f t="shared" si="8"/>
        <v>1870.44</v>
      </c>
      <c r="L89" s="34"/>
    </row>
    <row r="90" spans="1:12" ht="17.100000000000001" customHeight="1">
      <c r="A90" s="17"/>
      <c r="B90" s="73"/>
      <c r="C90" s="28"/>
      <c r="D90" s="29"/>
      <c r="E90" s="21"/>
      <c r="F90" s="30"/>
      <c r="G90" s="31"/>
      <c r="H90" s="21"/>
      <c r="I90" s="32">
        <f t="shared" si="6"/>
        <v>26</v>
      </c>
      <c r="J90" s="40">
        <f t="shared" si="7"/>
        <v>71.94</v>
      </c>
      <c r="K90" s="33">
        <f t="shared" si="8"/>
        <v>1870.44</v>
      </c>
      <c r="L90" s="34"/>
    </row>
    <row r="91" spans="1:12" ht="17.100000000000001" customHeight="1">
      <c r="A91" s="17"/>
      <c r="B91" s="73"/>
      <c r="C91" s="28"/>
      <c r="D91" s="29"/>
      <c r="E91" s="21"/>
      <c r="F91" s="30"/>
      <c r="G91" s="31"/>
      <c r="H91" s="21"/>
      <c r="I91" s="32">
        <f t="shared" si="6"/>
        <v>26</v>
      </c>
      <c r="J91" s="40">
        <f t="shared" si="7"/>
        <v>71.94</v>
      </c>
      <c r="K91" s="33">
        <f t="shared" si="8"/>
        <v>1870.44</v>
      </c>
      <c r="L91" s="34"/>
    </row>
    <row r="92" spans="1:12" ht="17.100000000000001" customHeight="1">
      <c r="A92" s="17"/>
      <c r="B92" s="73"/>
      <c r="C92" s="28"/>
      <c r="D92" s="29"/>
      <c r="E92" s="21"/>
      <c r="F92" s="30"/>
      <c r="G92" s="31"/>
      <c r="H92" s="21"/>
      <c r="I92" s="32">
        <f t="shared" si="6"/>
        <v>26</v>
      </c>
      <c r="J92" s="40">
        <f t="shared" si="7"/>
        <v>71.94</v>
      </c>
      <c r="K92" s="33">
        <f t="shared" si="8"/>
        <v>1870.44</v>
      </c>
      <c r="L92" s="34"/>
    </row>
    <row r="93" spans="1:12" ht="17.100000000000001" customHeight="1">
      <c r="A93" s="17"/>
      <c r="B93" s="73"/>
      <c r="C93" s="28"/>
      <c r="D93" s="29"/>
      <c r="E93" s="21"/>
      <c r="F93" s="30"/>
      <c r="G93" s="31"/>
      <c r="H93" s="21"/>
      <c r="I93" s="32">
        <f t="shared" si="6"/>
        <v>26</v>
      </c>
      <c r="J93" s="40">
        <f t="shared" si="7"/>
        <v>71.94</v>
      </c>
      <c r="K93" s="33">
        <f t="shared" si="8"/>
        <v>1870.44</v>
      </c>
      <c r="L93" s="34"/>
    </row>
    <row r="94" spans="1:12" ht="17.100000000000001" customHeight="1">
      <c r="A94" s="17"/>
      <c r="B94" s="73"/>
      <c r="C94" s="28"/>
      <c r="D94" s="29"/>
      <c r="E94" s="21"/>
      <c r="F94" s="30"/>
      <c r="G94" s="31"/>
      <c r="H94" s="21"/>
      <c r="I94" s="32">
        <f t="shared" si="6"/>
        <v>26</v>
      </c>
      <c r="J94" s="40">
        <f t="shared" si="7"/>
        <v>71.94</v>
      </c>
      <c r="K94" s="33">
        <f t="shared" si="8"/>
        <v>1870.44</v>
      </c>
      <c r="L94" s="34"/>
    </row>
    <row r="95" spans="1:12" ht="17.100000000000001" customHeight="1">
      <c r="A95" s="17"/>
      <c r="B95" s="73"/>
      <c r="C95" s="28"/>
      <c r="D95" s="29"/>
      <c r="E95" s="21"/>
      <c r="F95" s="30"/>
      <c r="G95" s="31"/>
      <c r="H95" s="21"/>
      <c r="I95" s="32">
        <f t="shared" si="6"/>
        <v>26</v>
      </c>
      <c r="J95" s="40">
        <f t="shared" si="7"/>
        <v>71.94</v>
      </c>
      <c r="K95" s="33">
        <f t="shared" si="8"/>
        <v>1870.44</v>
      </c>
      <c r="L95" s="34"/>
    </row>
    <row r="96" spans="1:12" ht="17.100000000000001" customHeight="1">
      <c r="A96" s="17"/>
      <c r="B96" s="73"/>
      <c r="C96" s="28"/>
      <c r="D96" s="29"/>
      <c r="E96" s="21"/>
      <c r="F96" s="30"/>
      <c r="G96" s="31"/>
      <c r="H96" s="21"/>
      <c r="I96" s="32">
        <f t="shared" si="6"/>
        <v>26</v>
      </c>
      <c r="J96" s="40">
        <f t="shared" si="7"/>
        <v>71.94</v>
      </c>
      <c r="K96" s="33">
        <f t="shared" si="8"/>
        <v>1870.44</v>
      </c>
      <c r="L96" s="34"/>
    </row>
    <row r="97" spans="1:12" ht="17.100000000000001" customHeight="1">
      <c r="A97" s="17"/>
      <c r="B97" s="73"/>
      <c r="C97" s="28"/>
      <c r="D97" s="29"/>
      <c r="E97" s="21"/>
      <c r="F97" s="30"/>
      <c r="G97" s="31"/>
      <c r="H97" s="21"/>
      <c r="I97" s="32">
        <f t="shared" si="6"/>
        <v>26</v>
      </c>
      <c r="J97" s="40">
        <f t="shared" si="7"/>
        <v>71.94</v>
      </c>
      <c r="K97" s="33">
        <f t="shared" si="8"/>
        <v>1870.44</v>
      </c>
      <c r="L97" s="34"/>
    </row>
    <row r="98" spans="1:12" ht="17.100000000000001" customHeight="1">
      <c r="A98" s="17"/>
      <c r="B98" s="73"/>
      <c r="C98" s="28"/>
      <c r="D98" s="29"/>
      <c r="E98" s="21"/>
      <c r="F98" s="30"/>
      <c r="G98" s="31"/>
      <c r="H98" s="21"/>
      <c r="I98" s="32">
        <f t="shared" si="6"/>
        <v>26</v>
      </c>
      <c r="J98" s="40">
        <f t="shared" si="7"/>
        <v>71.94</v>
      </c>
      <c r="K98" s="33">
        <f t="shared" si="8"/>
        <v>1870.44</v>
      </c>
      <c r="L98" s="34"/>
    </row>
    <row r="99" spans="1:12" ht="17.100000000000001" customHeight="1">
      <c r="A99" s="17"/>
      <c r="B99" s="73"/>
      <c r="C99" s="28"/>
      <c r="D99" s="29"/>
      <c r="E99" s="21"/>
      <c r="F99" s="30"/>
      <c r="G99" s="31"/>
      <c r="H99" s="21"/>
      <c r="I99" s="32">
        <f t="shared" si="6"/>
        <v>26</v>
      </c>
      <c r="J99" s="40">
        <f t="shared" si="7"/>
        <v>71.94</v>
      </c>
      <c r="K99" s="33">
        <f t="shared" si="8"/>
        <v>1870.44</v>
      </c>
      <c r="L99" s="34"/>
    </row>
    <row r="100" spans="1:12" ht="17.100000000000001" customHeight="1">
      <c r="A100" s="17"/>
      <c r="B100" s="73"/>
      <c r="C100" s="28"/>
      <c r="D100" s="29"/>
      <c r="E100" s="21"/>
      <c r="F100" s="30"/>
      <c r="G100" s="31"/>
      <c r="H100" s="21"/>
      <c r="I100" s="32">
        <f t="shared" si="6"/>
        <v>26</v>
      </c>
      <c r="J100" s="40">
        <f t="shared" si="7"/>
        <v>71.94</v>
      </c>
      <c r="K100" s="33">
        <f t="shared" si="8"/>
        <v>1870.44</v>
      </c>
      <c r="L100" s="34"/>
    </row>
    <row r="101" spans="1:12" ht="17.100000000000001" customHeight="1">
      <c r="A101" s="17"/>
      <c r="B101" s="73"/>
      <c r="C101" s="28"/>
      <c r="D101" s="29"/>
      <c r="E101" s="21"/>
      <c r="F101" s="30"/>
      <c r="G101" s="31"/>
      <c r="H101" s="21"/>
      <c r="I101" s="32">
        <f t="shared" si="6"/>
        <v>26</v>
      </c>
      <c r="J101" s="40">
        <f t="shared" si="7"/>
        <v>71.94</v>
      </c>
      <c r="K101" s="33">
        <f t="shared" si="8"/>
        <v>1870.44</v>
      </c>
      <c r="L101" s="34"/>
    </row>
    <row r="102" spans="1:12" ht="17.100000000000001" customHeight="1">
      <c r="A102" s="17"/>
      <c r="B102" s="73"/>
      <c r="C102" s="28"/>
      <c r="D102" s="29"/>
      <c r="E102" s="21"/>
      <c r="F102" s="30"/>
      <c r="G102" s="31"/>
      <c r="H102" s="21"/>
      <c r="I102" s="32">
        <f t="shared" si="6"/>
        <v>26</v>
      </c>
      <c r="J102" s="40">
        <f t="shared" si="7"/>
        <v>71.94</v>
      </c>
      <c r="K102" s="33">
        <f t="shared" si="8"/>
        <v>1870.44</v>
      </c>
      <c r="L102" s="34"/>
    </row>
    <row r="103" spans="1:12" ht="17.100000000000001" customHeight="1">
      <c r="A103" s="17"/>
      <c r="B103" s="73"/>
      <c r="C103" s="28"/>
      <c r="D103" s="29"/>
      <c r="E103" s="21"/>
      <c r="F103" s="30"/>
      <c r="G103" s="31"/>
      <c r="H103" s="21"/>
      <c r="I103" s="32">
        <f t="shared" si="6"/>
        <v>26</v>
      </c>
      <c r="J103" s="40">
        <f t="shared" si="7"/>
        <v>71.94</v>
      </c>
      <c r="K103" s="33">
        <f t="shared" si="8"/>
        <v>1870.44</v>
      </c>
      <c r="L103" s="34"/>
    </row>
    <row r="104" spans="1:12" ht="17.100000000000001" customHeight="1">
      <c r="A104" s="17"/>
      <c r="B104" s="73"/>
      <c r="C104" s="28"/>
      <c r="D104" s="29"/>
      <c r="E104" s="21"/>
      <c r="F104" s="30"/>
      <c r="G104" s="31"/>
      <c r="H104" s="21"/>
      <c r="I104" s="32">
        <f t="shared" si="6"/>
        <v>26</v>
      </c>
      <c r="J104" s="40">
        <f t="shared" si="7"/>
        <v>71.94</v>
      </c>
      <c r="K104" s="33">
        <f t="shared" si="8"/>
        <v>1870.44</v>
      </c>
      <c r="L104" s="34"/>
    </row>
    <row r="105" spans="1:12" ht="17.100000000000001" customHeight="1">
      <c r="A105" s="17"/>
      <c r="B105" s="73"/>
      <c r="C105" s="28"/>
      <c r="D105" s="29"/>
      <c r="E105" s="21"/>
      <c r="F105" s="30"/>
      <c r="G105" s="31"/>
      <c r="H105" s="21"/>
      <c r="I105" s="32">
        <f t="shared" si="6"/>
        <v>26</v>
      </c>
      <c r="J105" s="40">
        <f t="shared" si="7"/>
        <v>71.94</v>
      </c>
      <c r="K105" s="33">
        <f t="shared" si="8"/>
        <v>1870.44</v>
      </c>
      <c r="L105" s="34"/>
    </row>
    <row r="106" spans="1:12" ht="17.100000000000001" customHeight="1">
      <c r="A106" s="17"/>
      <c r="B106" s="73"/>
      <c r="C106" s="28"/>
      <c r="D106" s="29"/>
      <c r="E106" s="21"/>
      <c r="F106" s="30"/>
      <c r="G106" s="31"/>
      <c r="H106" s="21"/>
      <c r="I106" s="32">
        <f t="shared" si="6"/>
        <v>26</v>
      </c>
      <c r="J106" s="40">
        <f t="shared" si="7"/>
        <v>71.94</v>
      </c>
      <c r="K106" s="33">
        <f t="shared" si="8"/>
        <v>1870.44</v>
      </c>
      <c r="L106" s="34"/>
    </row>
    <row r="107" spans="1:12" ht="17.100000000000001" customHeight="1">
      <c r="A107" s="17"/>
      <c r="B107" s="73"/>
      <c r="C107" s="28"/>
      <c r="D107" s="29"/>
      <c r="E107" s="21"/>
      <c r="F107" s="30"/>
      <c r="G107" s="31"/>
      <c r="H107" s="21"/>
      <c r="I107" s="32">
        <f t="shared" si="6"/>
        <v>26</v>
      </c>
      <c r="J107" s="40">
        <f t="shared" si="7"/>
        <v>71.94</v>
      </c>
      <c r="K107" s="33">
        <f t="shared" si="8"/>
        <v>1870.44</v>
      </c>
      <c r="L107" s="34"/>
    </row>
    <row r="108" spans="1:12" ht="17.100000000000001" customHeight="1">
      <c r="A108" s="17"/>
      <c r="B108" s="73"/>
      <c r="C108" s="28"/>
      <c r="D108" s="29"/>
      <c r="E108" s="21"/>
      <c r="F108" s="30"/>
      <c r="G108" s="31"/>
      <c r="H108" s="21"/>
      <c r="I108" s="32">
        <f t="shared" si="6"/>
        <v>26</v>
      </c>
      <c r="J108" s="40">
        <f t="shared" si="7"/>
        <v>71.94</v>
      </c>
      <c r="K108" s="33">
        <f t="shared" si="8"/>
        <v>1870.44</v>
      </c>
      <c r="L108" s="34"/>
    </row>
    <row r="109" spans="1:12" ht="17.100000000000001" customHeight="1">
      <c r="A109" s="17"/>
      <c r="B109" s="73"/>
      <c r="C109" s="28"/>
      <c r="D109" s="29"/>
      <c r="E109" s="21"/>
      <c r="F109" s="30"/>
      <c r="G109" s="31"/>
      <c r="H109" s="21"/>
      <c r="I109" s="32">
        <f t="shared" si="6"/>
        <v>26</v>
      </c>
      <c r="J109" s="40">
        <f t="shared" si="7"/>
        <v>71.94</v>
      </c>
      <c r="K109" s="33">
        <f t="shared" si="8"/>
        <v>1870.44</v>
      </c>
      <c r="L109" s="34"/>
    </row>
    <row r="110" spans="1:12" ht="17.100000000000001" customHeight="1">
      <c r="A110" s="17"/>
      <c r="B110" s="73"/>
      <c r="C110" s="28"/>
      <c r="D110" s="29"/>
      <c r="E110" s="21"/>
      <c r="F110" s="30"/>
      <c r="G110" s="31"/>
      <c r="H110" s="21"/>
      <c r="I110" s="32">
        <f t="shared" si="6"/>
        <v>26</v>
      </c>
      <c r="J110" s="40">
        <f t="shared" si="7"/>
        <v>71.94</v>
      </c>
      <c r="K110" s="33">
        <f t="shared" si="8"/>
        <v>1870.44</v>
      </c>
      <c r="L110" s="34"/>
    </row>
    <row r="111" spans="1:12" ht="17.100000000000001" customHeight="1">
      <c r="A111" s="17"/>
      <c r="B111" s="73"/>
      <c r="C111" s="28"/>
      <c r="D111" s="29"/>
      <c r="E111" s="21"/>
      <c r="F111" s="30"/>
      <c r="G111" s="31"/>
      <c r="H111" s="21"/>
      <c r="I111" s="32">
        <f t="shared" si="6"/>
        <v>26</v>
      </c>
      <c r="J111" s="40">
        <f t="shared" si="7"/>
        <v>71.94</v>
      </c>
      <c r="K111" s="33">
        <f t="shared" si="8"/>
        <v>1870.44</v>
      </c>
      <c r="L111" s="34"/>
    </row>
    <row r="112" spans="1:12" ht="17.100000000000001" customHeight="1">
      <c r="A112" s="17"/>
      <c r="B112" s="73"/>
      <c r="C112" s="28"/>
      <c r="D112" s="29"/>
      <c r="E112" s="21"/>
      <c r="F112" s="30"/>
      <c r="G112" s="31"/>
      <c r="H112" s="21"/>
      <c r="I112" s="32">
        <f t="shared" si="6"/>
        <v>26</v>
      </c>
      <c r="J112" s="40">
        <f t="shared" si="7"/>
        <v>71.94</v>
      </c>
      <c r="K112" s="33">
        <f t="shared" si="8"/>
        <v>1870.44</v>
      </c>
      <c r="L112" s="34"/>
    </row>
    <row r="113" spans="1:12" ht="17.100000000000001" customHeight="1">
      <c r="A113" s="17"/>
      <c r="B113" s="73"/>
      <c r="C113" s="28"/>
      <c r="D113" s="29"/>
      <c r="E113" s="21"/>
      <c r="F113" s="30"/>
      <c r="G113" s="31"/>
      <c r="H113" s="21"/>
      <c r="I113" s="32">
        <f t="shared" si="6"/>
        <v>26</v>
      </c>
      <c r="J113" s="40">
        <f t="shared" si="7"/>
        <v>71.94</v>
      </c>
      <c r="K113" s="33">
        <f t="shared" si="8"/>
        <v>1870.44</v>
      </c>
      <c r="L113" s="34"/>
    </row>
    <row r="114" spans="1:12" ht="17.100000000000001" customHeight="1">
      <c r="A114" s="17"/>
      <c r="B114" s="73"/>
      <c r="C114" s="28"/>
      <c r="D114" s="29"/>
      <c r="E114" s="21"/>
      <c r="F114" s="30"/>
      <c r="G114" s="31"/>
      <c r="H114" s="21"/>
      <c r="I114" s="32">
        <f t="shared" si="6"/>
        <v>26</v>
      </c>
      <c r="J114" s="40">
        <f t="shared" si="7"/>
        <v>71.94</v>
      </c>
      <c r="K114" s="33">
        <f t="shared" si="8"/>
        <v>1870.44</v>
      </c>
      <c r="L114" s="34"/>
    </row>
    <row r="115" spans="1:12" ht="17.100000000000001" customHeight="1">
      <c r="A115" s="17"/>
      <c r="B115" s="73"/>
      <c r="C115" s="28"/>
      <c r="D115" s="29"/>
      <c r="E115" s="21"/>
      <c r="F115" s="30"/>
      <c r="G115" s="31"/>
      <c r="H115" s="21"/>
      <c r="I115" s="32">
        <f t="shared" si="6"/>
        <v>26</v>
      </c>
      <c r="J115" s="40">
        <f t="shared" si="7"/>
        <v>71.94</v>
      </c>
      <c r="K115" s="33">
        <f t="shared" si="8"/>
        <v>1870.44</v>
      </c>
      <c r="L115" s="34"/>
    </row>
    <row r="116" spans="1:12" ht="17.100000000000001" customHeight="1">
      <c r="A116" s="17"/>
      <c r="B116" s="73"/>
      <c r="C116" s="28"/>
      <c r="D116" s="29"/>
      <c r="E116" s="21"/>
      <c r="F116" s="30"/>
      <c r="G116" s="31"/>
      <c r="H116" s="21"/>
      <c r="I116" s="32">
        <f t="shared" si="6"/>
        <v>26</v>
      </c>
      <c r="J116" s="40">
        <f t="shared" si="7"/>
        <v>71.94</v>
      </c>
      <c r="K116" s="33">
        <f t="shared" si="8"/>
        <v>1870.44</v>
      </c>
      <c r="L116" s="34"/>
    </row>
    <row r="117" spans="1:12" ht="17.100000000000001" customHeight="1">
      <c r="A117" s="17"/>
      <c r="B117" s="73"/>
      <c r="C117" s="28"/>
      <c r="D117" s="29"/>
      <c r="E117" s="21"/>
      <c r="F117" s="30"/>
      <c r="G117" s="31"/>
      <c r="H117" s="21"/>
      <c r="I117" s="32">
        <f t="shared" si="6"/>
        <v>26</v>
      </c>
      <c r="J117" s="40">
        <f t="shared" si="7"/>
        <v>71.94</v>
      </c>
      <c r="K117" s="33">
        <f t="shared" si="8"/>
        <v>1870.44</v>
      </c>
      <c r="L117" s="34"/>
    </row>
    <row r="118" spans="1:12" ht="17.100000000000001" customHeight="1">
      <c r="A118" s="17"/>
      <c r="B118" s="73"/>
      <c r="C118" s="28"/>
      <c r="D118" s="29"/>
      <c r="E118" s="21"/>
      <c r="F118" s="30"/>
      <c r="G118" s="31"/>
      <c r="H118" s="21"/>
      <c r="I118" s="32">
        <f t="shared" si="6"/>
        <v>26</v>
      </c>
      <c r="J118" s="40">
        <f t="shared" si="7"/>
        <v>71.94</v>
      </c>
      <c r="K118" s="33">
        <f t="shared" si="8"/>
        <v>1870.44</v>
      </c>
      <c r="L118" s="34"/>
    </row>
    <row r="119" spans="1:12" ht="17.100000000000001" customHeight="1">
      <c r="A119" s="17"/>
      <c r="B119" s="73"/>
      <c r="C119" s="28"/>
      <c r="D119" s="29"/>
      <c r="E119" s="21"/>
      <c r="F119" s="30"/>
      <c r="G119" s="31"/>
      <c r="H119" s="21"/>
      <c r="I119" s="32">
        <f t="shared" si="6"/>
        <v>26</v>
      </c>
      <c r="J119" s="40">
        <f t="shared" si="7"/>
        <v>71.94</v>
      </c>
      <c r="K119" s="33">
        <f t="shared" si="8"/>
        <v>1870.44</v>
      </c>
      <c r="L119" s="34"/>
    </row>
    <row r="120" spans="1:12" ht="17.100000000000001" customHeight="1">
      <c r="A120" s="17"/>
      <c r="B120" s="73"/>
      <c r="C120" s="28"/>
      <c r="D120" s="29"/>
      <c r="E120" s="21"/>
      <c r="F120" s="30"/>
      <c r="G120" s="31"/>
      <c r="H120" s="21"/>
      <c r="I120" s="32">
        <f t="shared" si="6"/>
        <v>26</v>
      </c>
      <c r="J120" s="40">
        <f t="shared" si="7"/>
        <v>71.94</v>
      </c>
      <c r="K120" s="33">
        <f t="shared" si="8"/>
        <v>1870.44</v>
      </c>
      <c r="L120" s="34"/>
    </row>
    <row r="121" spans="1:12" ht="17.100000000000001" customHeight="1">
      <c r="A121" s="17"/>
      <c r="B121" s="73"/>
      <c r="C121" s="28"/>
      <c r="D121" s="29"/>
      <c r="E121" s="21"/>
      <c r="F121" s="30"/>
      <c r="G121" s="31"/>
      <c r="H121" s="21"/>
      <c r="I121" s="32">
        <f t="shared" si="6"/>
        <v>26</v>
      </c>
      <c r="J121" s="40">
        <f t="shared" si="7"/>
        <v>71.94</v>
      </c>
      <c r="K121" s="33">
        <f t="shared" si="8"/>
        <v>1870.44</v>
      </c>
      <c r="L121" s="34"/>
    </row>
  </sheetData>
  <mergeCells count="24"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2">
    <tabColor rgb="FF7030A0"/>
    <pageSetUpPr fitToPage="1"/>
  </sheetPr>
  <dimension ref="A1:M120"/>
  <sheetViews>
    <sheetView topLeftCell="A7" zoomScaleNormal="100" zoomScaleSheetLayoutView="100" workbookViewId="0">
      <selection activeCell="F27" sqref="F27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71093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287</v>
      </c>
      <c r="F8" s="10"/>
      <c r="G8" s="10"/>
      <c r="H8" s="38"/>
      <c r="I8" s="9" t="s">
        <v>7</v>
      </c>
      <c r="J8" s="10"/>
      <c r="K8" s="10" t="s">
        <v>291</v>
      </c>
      <c r="L8" s="11"/>
    </row>
    <row r="9" spans="1:13" ht="15" customHeight="1">
      <c r="A9" s="12" t="s">
        <v>9</v>
      </c>
      <c r="D9" s="10" t="s">
        <v>290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60</v>
      </c>
      <c r="J14" s="25">
        <v>100</v>
      </c>
      <c r="K14" s="21">
        <f>J14*I14</f>
        <v>6000</v>
      </c>
      <c r="L14" s="26"/>
    </row>
    <row r="15" spans="1:13" ht="17.100000000000001" customHeight="1">
      <c r="A15" s="194">
        <v>45313</v>
      </c>
      <c r="B15" s="207" t="s">
        <v>618</v>
      </c>
      <c r="C15" s="196"/>
      <c r="D15" s="197"/>
      <c r="E15" s="198"/>
      <c r="F15" s="199">
        <v>2</v>
      </c>
      <c r="G15" s="208">
        <f t="shared" ref="G15:G26" si="0">J14</f>
        <v>100</v>
      </c>
      <c r="H15" s="198">
        <f>G15*F15</f>
        <v>200</v>
      </c>
      <c r="I15" s="201">
        <f>+I14+C15-F15</f>
        <v>58</v>
      </c>
      <c r="J15" s="202">
        <f>ROUND(((K14+E15)-H15)/I15,2)</f>
        <v>100</v>
      </c>
      <c r="K15" s="203">
        <f>ROUND(I15*J15,2)</f>
        <v>5800</v>
      </c>
      <c r="L15" s="204"/>
      <c r="M15" s="205" t="s">
        <v>630</v>
      </c>
    </row>
    <row r="16" spans="1:13" ht="17.100000000000001" customHeight="1">
      <c r="A16" s="300">
        <v>45345</v>
      </c>
      <c r="B16" s="301" t="s">
        <v>618</v>
      </c>
      <c r="C16" s="302"/>
      <c r="D16" s="303"/>
      <c r="E16" s="304"/>
      <c r="F16" s="305">
        <v>5</v>
      </c>
      <c r="G16" s="306">
        <f t="shared" si="0"/>
        <v>100</v>
      </c>
      <c r="H16" s="304">
        <f>G16*F16</f>
        <v>500</v>
      </c>
      <c r="I16" s="307">
        <f>+I15+C16-F16</f>
        <v>53</v>
      </c>
      <c r="J16" s="308">
        <f>ROUND(((K15+E16)-H16)/I16,2)</f>
        <v>100</v>
      </c>
      <c r="K16" s="304">
        <f>ROUND(I16*J16,2)</f>
        <v>5300</v>
      </c>
      <c r="L16" s="309"/>
      <c r="M16" s="310" t="s">
        <v>689</v>
      </c>
    </row>
    <row r="17" spans="1:13" ht="17.100000000000001" customHeight="1">
      <c r="A17" s="17">
        <v>45356</v>
      </c>
      <c r="B17" s="58" t="s">
        <v>720</v>
      </c>
      <c r="C17" s="19">
        <v>40</v>
      </c>
      <c r="D17" s="20">
        <v>55</v>
      </c>
      <c r="E17" s="21">
        <f>C17*D17</f>
        <v>2200</v>
      </c>
      <c r="F17" s="22"/>
      <c r="G17" s="23">
        <f t="shared" si="0"/>
        <v>100</v>
      </c>
      <c r="H17" s="21">
        <f>G17*F17</f>
        <v>0</v>
      </c>
      <c r="I17" s="24">
        <f>+I16+C17-F17</f>
        <v>93</v>
      </c>
      <c r="J17" s="174">
        <f>ROUND(((K16+E17)-H17)/I17,2)</f>
        <v>80.650000000000006</v>
      </c>
      <c r="K17" s="21">
        <f>ROUND(I17*J17,2)</f>
        <v>7500.45</v>
      </c>
      <c r="L17" s="26"/>
    </row>
    <row r="18" spans="1:13" ht="17.100000000000001" customHeight="1">
      <c r="A18" s="17">
        <v>45357</v>
      </c>
      <c r="B18" s="36" t="s">
        <v>497</v>
      </c>
      <c r="C18" s="28"/>
      <c r="D18" s="29"/>
      <c r="E18" s="21"/>
      <c r="F18" s="30">
        <v>3</v>
      </c>
      <c r="G18" s="31">
        <f t="shared" si="0"/>
        <v>80.650000000000006</v>
      </c>
      <c r="H18" s="21">
        <f t="shared" ref="H18:H43" si="1">G18*F18</f>
        <v>241.95000000000002</v>
      </c>
      <c r="I18" s="32">
        <f t="shared" ref="I18:I43" si="2">+I17+C18-F18</f>
        <v>90</v>
      </c>
      <c r="J18" s="40">
        <f t="shared" ref="J18:J43" si="3">ROUND(((K17+E18)-H18)/I18,2)</f>
        <v>80.650000000000006</v>
      </c>
      <c r="K18" s="33">
        <f t="shared" ref="K18:K43" si="4">ROUND(I18*J18,2)</f>
        <v>7258.5</v>
      </c>
      <c r="L18" s="34"/>
      <c r="M18" s="165" t="s">
        <v>738</v>
      </c>
    </row>
    <row r="19" spans="1:13" ht="17.100000000000001" customHeight="1">
      <c r="A19" s="194">
        <v>45371</v>
      </c>
      <c r="B19" s="207" t="s">
        <v>618</v>
      </c>
      <c r="C19" s="196"/>
      <c r="D19" s="197"/>
      <c r="E19" s="198"/>
      <c r="F19" s="199">
        <v>5</v>
      </c>
      <c r="G19" s="208">
        <f t="shared" si="0"/>
        <v>80.650000000000006</v>
      </c>
      <c r="H19" s="198">
        <f>G19*F19</f>
        <v>403.25</v>
      </c>
      <c r="I19" s="201">
        <f>+I18+C19-F19</f>
        <v>85</v>
      </c>
      <c r="J19" s="202">
        <f>ROUND(((K18+E19)-H19)/I19,2)</f>
        <v>80.650000000000006</v>
      </c>
      <c r="K19" s="203">
        <f>ROUND(I19*J19,2)</f>
        <v>6855.25</v>
      </c>
      <c r="L19" s="204"/>
      <c r="M19" s="205" t="s">
        <v>765</v>
      </c>
    </row>
    <row r="20" spans="1:13" ht="17.100000000000001" customHeight="1">
      <c r="A20" s="300">
        <v>45412</v>
      </c>
      <c r="B20" s="301" t="s">
        <v>618</v>
      </c>
      <c r="C20" s="302"/>
      <c r="D20" s="303"/>
      <c r="E20" s="304"/>
      <c r="F20" s="305">
        <v>3</v>
      </c>
      <c r="G20" s="306">
        <f t="shared" si="0"/>
        <v>80.650000000000006</v>
      </c>
      <c r="H20" s="304">
        <f>G20*F20</f>
        <v>241.95000000000002</v>
      </c>
      <c r="I20" s="307">
        <f>+I19+C20-F20</f>
        <v>82</v>
      </c>
      <c r="J20" s="308">
        <f>ROUND(((K19+E20)-H20)/I20,2)</f>
        <v>80.650000000000006</v>
      </c>
      <c r="K20" s="304">
        <f>ROUND(I20*J20,2)</f>
        <v>6613.3</v>
      </c>
      <c r="L20" s="309"/>
      <c r="M20" s="310" t="s">
        <v>862</v>
      </c>
    </row>
    <row r="21" spans="1:13" ht="17.100000000000001" customHeight="1">
      <c r="A21" s="194">
        <v>45428</v>
      </c>
      <c r="B21" s="231" t="s">
        <v>618</v>
      </c>
      <c r="C21" s="224"/>
      <c r="D21" s="219"/>
      <c r="E21" s="198"/>
      <c r="F21" s="225">
        <v>7</v>
      </c>
      <c r="G21" s="200">
        <f t="shared" si="0"/>
        <v>80.650000000000006</v>
      </c>
      <c r="H21" s="198">
        <f t="shared" si="1"/>
        <v>564.55000000000007</v>
      </c>
      <c r="I21" s="298">
        <f t="shared" si="2"/>
        <v>75</v>
      </c>
      <c r="J21" s="299">
        <f t="shared" si="3"/>
        <v>80.650000000000006</v>
      </c>
      <c r="K21" s="198">
        <f t="shared" si="4"/>
        <v>6048.75</v>
      </c>
      <c r="L21" s="226"/>
      <c r="M21" s="205" t="s">
        <v>934</v>
      </c>
    </row>
    <row r="22" spans="1:13" ht="17.100000000000001" customHeight="1">
      <c r="A22" s="17">
        <v>45474</v>
      </c>
      <c r="B22" s="73" t="s">
        <v>618</v>
      </c>
      <c r="C22" s="19"/>
      <c r="D22" s="20"/>
      <c r="E22" s="21"/>
      <c r="F22" s="22">
        <v>6</v>
      </c>
      <c r="G22" s="23">
        <f t="shared" si="0"/>
        <v>80.650000000000006</v>
      </c>
      <c r="H22" s="21">
        <f t="shared" si="1"/>
        <v>483.90000000000003</v>
      </c>
      <c r="I22" s="24">
        <f t="shared" si="2"/>
        <v>69</v>
      </c>
      <c r="J22" s="174">
        <f t="shared" si="3"/>
        <v>80.650000000000006</v>
      </c>
      <c r="K22" s="21">
        <f t="shared" si="4"/>
        <v>5564.85</v>
      </c>
      <c r="L22" s="26"/>
      <c r="M22" s="165" t="s">
        <v>1028</v>
      </c>
    </row>
    <row r="23" spans="1:13" ht="17.100000000000001" customHeight="1">
      <c r="A23" s="17">
        <v>45490</v>
      </c>
      <c r="B23" s="70" t="s">
        <v>605</v>
      </c>
      <c r="C23" s="28"/>
      <c r="D23" s="29"/>
      <c r="E23" s="21"/>
      <c r="F23" s="30">
        <v>8</v>
      </c>
      <c r="G23" s="31">
        <f t="shared" si="0"/>
        <v>80.650000000000006</v>
      </c>
      <c r="H23" s="21">
        <f>G23*F23</f>
        <v>645.20000000000005</v>
      </c>
      <c r="I23" s="32">
        <f t="shared" si="2"/>
        <v>61</v>
      </c>
      <c r="J23" s="40">
        <f t="shared" si="3"/>
        <v>80.650000000000006</v>
      </c>
      <c r="K23" s="33">
        <f t="shared" si="4"/>
        <v>4919.6499999999996</v>
      </c>
      <c r="L23" s="34"/>
      <c r="M23" s="165" t="s">
        <v>1079</v>
      </c>
    </row>
    <row r="24" spans="1:13" ht="17.100000000000001" customHeight="1">
      <c r="A24" s="17">
        <v>45506</v>
      </c>
      <c r="B24" s="36" t="s">
        <v>618</v>
      </c>
      <c r="C24" s="28"/>
      <c r="D24" s="29"/>
      <c r="E24" s="21"/>
      <c r="F24" s="30">
        <v>9</v>
      </c>
      <c r="G24" s="31">
        <f t="shared" si="0"/>
        <v>80.650000000000006</v>
      </c>
      <c r="H24" s="21">
        <f>G24*F24</f>
        <v>725.85</v>
      </c>
      <c r="I24" s="32">
        <f t="shared" si="2"/>
        <v>52</v>
      </c>
      <c r="J24" s="40">
        <f t="shared" si="3"/>
        <v>80.650000000000006</v>
      </c>
      <c r="K24" s="33">
        <f t="shared" si="4"/>
        <v>4193.8</v>
      </c>
      <c r="L24" s="34"/>
      <c r="M24" s="165" t="s">
        <v>1119</v>
      </c>
    </row>
    <row r="25" spans="1:13" ht="17.100000000000001" customHeight="1">
      <c r="A25" s="17">
        <v>45569</v>
      </c>
      <c r="B25" s="36" t="s">
        <v>618</v>
      </c>
      <c r="C25" s="28"/>
      <c r="D25" s="29"/>
      <c r="E25" s="21"/>
      <c r="F25" s="30">
        <v>9</v>
      </c>
      <c r="G25" s="31">
        <f t="shared" si="0"/>
        <v>80.650000000000006</v>
      </c>
      <c r="H25" s="21">
        <f>G25*F25</f>
        <v>725.85</v>
      </c>
      <c r="I25" s="32">
        <f t="shared" si="2"/>
        <v>43</v>
      </c>
      <c r="J25" s="40">
        <f t="shared" si="3"/>
        <v>80.650000000000006</v>
      </c>
      <c r="K25" s="33">
        <f t="shared" si="4"/>
        <v>3467.95</v>
      </c>
      <c r="L25" s="34"/>
      <c r="M25" s="165" t="s">
        <v>1338</v>
      </c>
    </row>
    <row r="26" spans="1:13" ht="17.100000000000001" customHeight="1">
      <c r="A26" s="17">
        <v>45600</v>
      </c>
      <c r="B26" s="73" t="s">
        <v>618</v>
      </c>
      <c r="C26" s="28"/>
      <c r="D26" s="29"/>
      <c r="E26" s="21"/>
      <c r="F26" s="30">
        <v>9</v>
      </c>
      <c r="G26" s="31">
        <f t="shared" si="0"/>
        <v>80.650000000000006</v>
      </c>
      <c r="H26" s="21">
        <f>G26*F26</f>
        <v>725.85</v>
      </c>
      <c r="I26" s="32">
        <f t="shared" si="2"/>
        <v>34</v>
      </c>
      <c r="J26" s="40">
        <f t="shared" si="3"/>
        <v>80.650000000000006</v>
      </c>
      <c r="K26" s="33">
        <f t="shared" si="4"/>
        <v>2742.1</v>
      </c>
      <c r="L26" s="34"/>
      <c r="M26" s="165" t="s">
        <v>1400</v>
      </c>
    </row>
    <row r="27" spans="1:13" ht="17.100000000000001" customHeight="1">
      <c r="A27" s="17">
        <v>45630</v>
      </c>
      <c r="B27" s="36" t="s">
        <v>618</v>
      </c>
      <c r="C27" s="28"/>
      <c r="D27" s="29"/>
      <c r="E27" s="21"/>
      <c r="F27" s="30">
        <v>8</v>
      </c>
      <c r="G27" s="31">
        <f t="shared" ref="G27" si="5">J26</f>
        <v>80.650000000000006</v>
      </c>
      <c r="H27" s="21">
        <f>G27*F27</f>
        <v>645.20000000000005</v>
      </c>
      <c r="I27" s="32">
        <f t="shared" ref="I27" si="6">+I26+C27-F27</f>
        <v>26</v>
      </c>
      <c r="J27" s="40">
        <f t="shared" ref="J27" si="7">ROUND(((K26+E27)-H27)/I27,2)</f>
        <v>80.650000000000006</v>
      </c>
      <c r="K27" s="33">
        <f t="shared" ref="K27" si="8">ROUND(I27*J27,2)</f>
        <v>2096.9</v>
      </c>
      <c r="L27" s="34"/>
      <c r="M27" s="165" t="s">
        <v>1483</v>
      </c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>
        <f t="shared" si="1"/>
        <v>0</v>
      </c>
      <c r="I28" s="32">
        <f t="shared" si="2"/>
        <v>26</v>
      </c>
      <c r="J28" s="40">
        <f t="shared" si="3"/>
        <v>80.650000000000006</v>
      </c>
      <c r="K28" s="33">
        <f t="shared" si="4"/>
        <v>2096.9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>
        <f t="shared" si="1"/>
        <v>0</v>
      </c>
      <c r="I29" s="32">
        <f t="shared" si="2"/>
        <v>26</v>
      </c>
      <c r="J29" s="40">
        <f t="shared" si="3"/>
        <v>80.650000000000006</v>
      </c>
      <c r="K29" s="33">
        <f t="shared" si="4"/>
        <v>2096.9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>
        <f t="shared" si="1"/>
        <v>0</v>
      </c>
      <c r="I30" s="32">
        <f t="shared" si="2"/>
        <v>26</v>
      </c>
      <c r="J30" s="40">
        <f t="shared" si="3"/>
        <v>80.650000000000006</v>
      </c>
      <c r="K30" s="33">
        <f t="shared" si="4"/>
        <v>2096.9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>
        <f t="shared" si="1"/>
        <v>0</v>
      </c>
      <c r="I31" s="32">
        <f t="shared" si="2"/>
        <v>26</v>
      </c>
      <c r="J31" s="40">
        <f t="shared" si="3"/>
        <v>80.650000000000006</v>
      </c>
      <c r="K31" s="33">
        <f t="shared" si="4"/>
        <v>2096.9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>
        <f t="shared" si="1"/>
        <v>0</v>
      </c>
      <c r="I32" s="32">
        <f t="shared" si="2"/>
        <v>26</v>
      </c>
      <c r="J32" s="40">
        <f t="shared" si="3"/>
        <v>80.650000000000006</v>
      </c>
      <c r="K32" s="33">
        <f t="shared" si="4"/>
        <v>2096.9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>
        <f t="shared" si="1"/>
        <v>0</v>
      </c>
      <c r="I33" s="32">
        <f t="shared" si="2"/>
        <v>26</v>
      </c>
      <c r="J33" s="40">
        <f t="shared" si="3"/>
        <v>80.650000000000006</v>
      </c>
      <c r="K33" s="33">
        <f t="shared" si="4"/>
        <v>2096.9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>
        <f t="shared" si="1"/>
        <v>0</v>
      </c>
      <c r="I34" s="32">
        <f t="shared" si="2"/>
        <v>26</v>
      </c>
      <c r="J34" s="40">
        <f t="shared" si="3"/>
        <v>80.650000000000006</v>
      </c>
      <c r="K34" s="33">
        <f t="shared" si="4"/>
        <v>2096.9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>
        <f t="shared" si="1"/>
        <v>0</v>
      </c>
      <c r="I35" s="32">
        <f t="shared" si="2"/>
        <v>26</v>
      </c>
      <c r="J35" s="40">
        <f t="shared" si="3"/>
        <v>80.650000000000006</v>
      </c>
      <c r="K35" s="33">
        <f t="shared" si="4"/>
        <v>2096.9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>
        <f t="shared" si="1"/>
        <v>0</v>
      </c>
      <c r="I36" s="32">
        <f t="shared" si="2"/>
        <v>26</v>
      </c>
      <c r="J36" s="40">
        <f t="shared" si="3"/>
        <v>80.650000000000006</v>
      </c>
      <c r="K36" s="33">
        <f t="shared" si="4"/>
        <v>2096.9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>
        <f t="shared" si="1"/>
        <v>0</v>
      </c>
      <c r="I37" s="32">
        <f t="shared" si="2"/>
        <v>26</v>
      </c>
      <c r="J37" s="40">
        <f t="shared" si="3"/>
        <v>80.650000000000006</v>
      </c>
      <c r="K37" s="33">
        <f t="shared" si="4"/>
        <v>2096.9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>
        <f t="shared" si="1"/>
        <v>0</v>
      </c>
      <c r="I38" s="32">
        <f t="shared" si="2"/>
        <v>26</v>
      </c>
      <c r="J38" s="40">
        <f t="shared" si="3"/>
        <v>80.650000000000006</v>
      </c>
      <c r="K38" s="33">
        <f t="shared" si="4"/>
        <v>2096.9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>
        <f t="shared" si="1"/>
        <v>0</v>
      </c>
      <c r="I39" s="32">
        <f t="shared" si="2"/>
        <v>26</v>
      </c>
      <c r="J39" s="40">
        <f t="shared" si="3"/>
        <v>80.650000000000006</v>
      </c>
      <c r="K39" s="33">
        <f t="shared" si="4"/>
        <v>2096.9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>
        <f t="shared" si="1"/>
        <v>0</v>
      </c>
      <c r="I40" s="32">
        <f t="shared" si="2"/>
        <v>26</v>
      </c>
      <c r="J40" s="40">
        <f t="shared" si="3"/>
        <v>80.650000000000006</v>
      </c>
      <c r="K40" s="33">
        <f t="shared" si="4"/>
        <v>2096.9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>
        <f t="shared" si="1"/>
        <v>0</v>
      </c>
      <c r="I41" s="32">
        <f t="shared" si="2"/>
        <v>26</v>
      </c>
      <c r="J41" s="40">
        <f t="shared" si="3"/>
        <v>80.650000000000006</v>
      </c>
      <c r="K41" s="33">
        <f t="shared" si="4"/>
        <v>2096.9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>
        <f t="shared" si="1"/>
        <v>0</v>
      </c>
      <c r="I42" s="32">
        <f t="shared" si="2"/>
        <v>26</v>
      </c>
      <c r="J42" s="40">
        <f t="shared" si="3"/>
        <v>80.650000000000006</v>
      </c>
      <c r="K42" s="33">
        <f t="shared" si="4"/>
        <v>2096.9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>
        <f t="shared" si="1"/>
        <v>0</v>
      </c>
      <c r="I43" s="32">
        <f t="shared" si="2"/>
        <v>26</v>
      </c>
      <c r="J43" s="40">
        <f t="shared" si="3"/>
        <v>80.650000000000006</v>
      </c>
      <c r="K43" s="33">
        <f t="shared" si="4"/>
        <v>2096.9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>
        <f t="shared" ref="H44:H107" si="9">G44*F44</f>
        <v>0</v>
      </c>
      <c r="I44" s="32">
        <f t="shared" ref="I44:I107" si="10">+I43+C44-F44</f>
        <v>26</v>
      </c>
      <c r="J44" s="40">
        <f t="shared" ref="J44:J107" si="11">ROUND(((K43+E44)-H44)/I44,2)</f>
        <v>80.650000000000006</v>
      </c>
      <c r="K44" s="33">
        <f t="shared" ref="K44:K107" si="12">ROUND(I44*J44,2)</f>
        <v>2096.9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>
        <f t="shared" si="9"/>
        <v>0</v>
      </c>
      <c r="I45" s="32">
        <f t="shared" si="10"/>
        <v>26</v>
      </c>
      <c r="J45" s="40">
        <f t="shared" si="11"/>
        <v>80.650000000000006</v>
      </c>
      <c r="K45" s="33">
        <f t="shared" si="12"/>
        <v>2096.9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>
        <f t="shared" si="9"/>
        <v>0</v>
      </c>
      <c r="I46" s="32">
        <f t="shared" si="10"/>
        <v>26</v>
      </c>
      <c r="J46" s="40">
        <f t="shared" si="11"/>
        <v>80.650000000000006</v>
      </c>
      <c r="K46" s="33">
        <f t="shared" si="12"/>
        <v>2096.9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>
        <f t="shared" si="9"/>
        <v>0</v>
      </c>
      <c r="I47" s="32">
        <f t="shared" si="10"/>
        <v>26</v>
      </c>
      <c r="J47" s="40">
        <f t="shared" si="11"/>
        <v>80.650000000000006</v>
      </c>
      <c r="K47" s="33">
        <f t="shared" si="12"/>
        <v>2096.9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>
        <f t="shared" si="9"/>
        <v>0</v>
      </c>
      <c r="I48" s="32">
        <f t="shared" si="10"/>
        <v>26</v>
      </c>
      <c r="J48" s="40">
        <f t="shared" si="11"/>
        <v>80.650000000000006</v>
      </c>
      <c r="K48" s="33">
        <f t="shared" si="12"/>
        <v>2096.9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>
        <f t="shared" si="9"/>
        <v>0</v>
      </c>
      <c r="I49" s="32">
        <f t="shared" si="10"/>
        <v>26</v>
      </c>
      <c r="J49" s="40">
        <f t="shared" si="11"/>
        <v>80.650000000000006</v>
      </c>
      <c r="K49" s="33">
        <f t="shared" si="12"/>
        <v>2096.9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>
        <f t="shared" si="9"/>
        <v>0</v>
      </c>
      <c r="I50" s="32">
        <f t="shared" si="10"/>
        <v>26</v>
      </c>
      <c r="J50" s="40">
        <f t="shared" si="11"/>
        <v>80.650000000000006</v>
      </c>
      <c r="K50" s="33">
        <f t="shared" si="12"/>
        <v>2096.9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>
        <f t="shared" si="9"/>
        <v>0</v>
      </c>
      <c r="I51" s="32">
        <f t="shared" si="10"/>
        <v>26</v>
      </c>
      <c r="J51" s="40">
        <f t="shared" si="11"/>
        <v>80.650000000000006</v>
      </c>
      <c r="K51" s="33">
        <f t="shared" si="12"/>
        <v>2096.9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>
        <f t="shared" si="9"/>
        <v>0</v>
      </c>
      <c r="I52" s="32">
        <f t="shared" si="10"/>
        <v>26</v>
      </c>
      <c r="J52" s="40">
        <f t="shared" si="11"/>
        <v>80.650000000000006</v>
      </c>
      <c r="K52" s="33">
        <f t="shared" si="12"/>
        <v>2096.9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>
        <f t="shared" si="9"/>
        <v>0</v>
      </c>
      <c r="I53" s="32">
        <f t="shared" si="10"/>
        <v>26</v>
      </c>
      <c r="J53" s="40">
        <f t="shared" si="11"/>
        <v>80.650000000000006</v>
      </c>
      <c r="K53" s="33">
        <f t="shared" si="12"/>
        <v>2096.9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>
        <f t="shared" si="9"/>
        <v>0</v>
      </c>
      <c r="I54" s="32">
        <f t="shared" si="10"/>
        <v>26</v>
      </c>
      <c r="J54" s="40">
        <f t="shared" si="11"/>
        <v>80.650000000000006</v>
      </c>
      <c r="K54" s="33">
        <f t="shared" si="12"/>
        <v>2096.9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>
        <f t="shared" si="9"/>
        <v>0</v>
      </c>
      <c r="I55" s="32">
        <f t="shared" si="10"/>
        <v>26</v>
      </c>
      <c r="J55" s="40">
        <f t="shared" si="11"/>
        <v>80.650000000000006</v>
      </c>
      <c r="K55" s="33">
        <f t="shared" si="12"/>
        <v>2096.9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>
        <f t="shared" si="9"/>
        <v>0</v>
      </c>
      <c r="I56" s="32">
        <f t="shared" si="10"/>
        <v>26</v>
      </c>
      <c r="J56" s="40">
        <f t="shared" si="11"/>
        <v>80.650000000000006</v>
      </c>
      <c r="K56" s="33">
        <f t="shared" si="12"/>
        <v>2096.9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>
        <f t="shared" si="9"/>
        <v>0</v>
      </c>
      <c r="I57" s="32">
        <f t="shared" si="10"/>
        <v>26</v>
      </c>
      <c r="J57" s="40">
        <f t="shared" si="11"/>
        <v>80.650000000000006</v>
      </c>
      <c r="K57" s="33">
        <f t="shared" si="12"/>
        <v>2096.9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>
        <f t="shared" si="9"/>
        <v>0</v>
      </c>
      <c r="I58" s="32">
        <f t="shared" si="10"/>
        <v>26</v>
      </c>
      <c r="J58" s="40">
        <f t="shared" si="11"/>
        <v>80.650000000000006</v>
      </c>
      <c r="K58" s="33">
        <f t="shared" si="12"/>
        <v>2096.9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>
        <f t="shared" si="9"/>
        <v>0</v>
      </c>
      <c r="I59" s="32">
        <f t="shared" si="10"/>
        <v>26</v>
      </c>
      <c r="J59" s="40">
        <f t="shared" si="11"/>
        <v>80.650000000000006</v>
      </c>
      <c r="K59" s="33">
        <f t="shared" si="12"/>
        <v>2096.9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>
        <f t="shared" si="9"/>
        <v>0</v>
      </c>
      <c r="I60" s="32">
        <f t="shared" si="10"/>
        <v>26</v>
      </c>
      <c r="J60" s="40">
        <f t="shared" si="11"/>
        <v>80.650000000000006</v>
      </c>
      <c r="K60" s="33">
        <f t="shared" si="12"/>
        <v>2096.9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>
        <f t="shared" si="9"/>
        <v>0</v>
      </c>
      <c r="I61" s="32">
        <f t="shared" si="10"/>
        <v>26</v>
      </c>
      <c r="J61" s="40">
        <f t="shared" si="11"/>
        <v>80.650000000000006</v>
      </c>
      <c r="K61" s="33">
        <f t="shared" si="12"/>
        <v>2096.9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>
        <f t="shared" si="9"/>
        <v>0</v>
      </c>
      <c r="I62" s="32">
        <f t="shared" si="10"/>
        <v>26</v>
      </c>
      <c r="J62" s="40">
        <f t="shared" si="11"/>
        <v>80.650000000000006</v>
      </c>
      <c r="K62" s="33">
        <f t="shared" si="12"/>
        <v>2096.9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>
        <f t="shared" si="9"/>
        <v>0</v>
      </c>
      <c r="I63" s="32">
        <f t="shared" si="10"/>
        <v>26</v>
      </c>
      <c r="J63" s="40">
        <f t="shared" si="11"/>
        <v>80.650000000000006</v>
      </c>
      <c r="K63" s="33">
        <f t="shared" si="12"/>
        <v>2096.9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>
        <f t="shared" si="9"/>
        <v>0</v>
      </c>
      <c r="I64" s="32">
        <f t="shared" si="10"/>
        <v>26</v>
      </c>
      <c r="J64" s="40">
        <f t="shared" si="11"/>
        <v>80.650000000000006</v>
      </c>
      <c r="K64" s="33">
        <f t="shared" si="12"/>
        <v>2096.9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>
        <f t="shared" si="9"/>
        <v>0</v>
      </c>
      <c r="I65" s="32">
        <f t="shared" si="10"/>
        <v>26</v>
      </c>
      <c r="J65" s="40">
        <f t="shared" si="11"/>
        <v>80.650000000000006</v>
      </c>
      <c r="K65" s="33">
        <f t="shared" si="12"/>
        <v>2096.9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>
        <f t="shared" si="9"/>
        <v>0</v>
      </c>
      <c r="I66" s="32">
        <f t="shared" si="10"/>
        <v>26</v>
      </c>
      <c r="J66" s="40">
        <f t="shared" si="11"/>
        <v>80.650000000000006</v>
      </c>
      <c r="K66" s="33">
        <f t="shared" si="12"/>
        <v>2096.9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>
        <f t="shared" si="9"/>
        <v>0</v>
      </c>
      <c r="I67" s="32">
        <f t="shared" si="10"/>
        <v>26</v>
      </c>
      <c r="J67" s="40">
        <f t="shared" si="11"/>
        <v>80.650000000000006</v>
      </c>
      <c r="K67" s="33">
        <f t="shared" si="12"/>
        <v>2096.9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>
        <f t="shared" si="9"/>
        <v>0</v>
      </c>
      <c r="I68" s="32">
        <f t="shared" si="10"/>
        <v>26</v>
      </c>
      <c r="J68" s="40">
        <f t="shared" si="11"/>
        <v>80.650000000000006</v>
      </c>
      <c r="K68" s="33">
        <f t="shared" si="12"/>
        <v>2096.9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>
        <f t="shared" si="9"/>
        <v>0</v>
      </c>
      <c r="I69" s="32">
        <f t="shared" si="10"/>
        <v>26</v>
      </c>
      <c r="J69" s="40">
        <f t="shared" si="11"/>
        <v>80.650000000000006</v>
      </c>
      <c r="K69" s="33">
        <f t="shared" si="12"/>
        <v>2096.9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>
        <f t="shared" si="9"/>
        <v>0</v>
      </c>
      <c r="I70" s="32">
        <f t="shared" si="10"/>
        <v>26</v>
      </c>
      <c r="J70" s="40">
        <f t="shared" si="11"/>
        <v>80.650000000000006</v>
      </c>
      <c r="K70" s="33">
        <f t="shared" si="12"/>
        <v>2096.9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>
        <f t="shared" si="9"/>
        <v>0</v>
      </c>
      <c r="I71" s="32">
        <f t="shared" si="10"/>
        <v>26</v>
      </c>
      <c r="J71" s="40">
        <f t="shared" si="11"/>
        <v>80.650000000000006</v>
      </c>
      <c r="K71" s="33">
        <f t="shared" si="12"/>
        <v>2096.9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>
        <f t="shared" si="9"/>
        <v>0</v>
      </c>
      <c r="I72" s="32">
        <f t="shared" si="10"/>
        <v>26</v>
      </c>
      <c r="J72" s="40">
        <f t="shared" si="11"/>
        <v>80.650000000000006</v>
      </c>
      <c r="K72" s="33">
        <f t="shared" si="12"/>
        <v>2096.9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>
        <f t="shared" si="9"/>
        <v>0</v>
      </c>
      <c r="I73" s="32">
        <f t="shared" si="10"/>
        <v>26</v>
      </c>
      <c r="J73" s="40">
        <f t="shared" si="11"/>
        <v>80.650000000000006</v>
      </c>
      <c r="K73" s="33">
        <f t="shared" si="12"/>
        <v>2096.9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>
        <f t="shared" si="9"/>
        <v>0</v>
      </c>
      <c r="I74" s="32">
        <f t="shared" si="10"/>
        <v>26</v>
      </c>
      <c r="J74" s="40">
        <f t="shared" si="11"/>
        <v>80.650000000000006</v>
      </c>
      <c r="K74" s="33">
        <f t="shared" si="12"/>
        <v>2096.9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>
        <f t="shared" si="9"/>
        <v>0</v>
      </c>
      <c r="I75" s="32">
        <f t="shared" si="10"/>
        <v>26</v>
      </c>
      <c r="J75" s="40">
        <f t="shared" si="11"/>
        <v>80.650000000000006</v>
      </c>
      <c r="K75" s="33">
        <f t="shared" si="12"/>
        <v>2096.9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>
        <f t="shared" si="9"/>
        <v>0</v>
      </c>
      <c r="I76" s="32">
        <f t="shared" si="10"/>
        <v>26</v>
      </c>
      <c r="J76" s="40">
        <f t="shared" si="11"/>
        <v>80.650000000000006</v>
      </c>
      <c r="K76" s="33">
        <f t="shared" si="12"/>
        <v>2096.9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>
        <f t="shared" si="9"/>
        <v>0</v>
      </c>
      <c r="I77" s="32">
        <f t="shared" si="10"/>
        <v>26</v>
      </c>
      <c r="J77" s="40">
        <f t="shared" si="11"/>
        <v>80.650000000000006</v>
      </c>
      <c r="K77" s="33">
        <f t="shared" si="12"/>
        <v>2096.9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>
        <f t="shared" si="9"/>
        <v>0</v>
      </c>
      <c r="I78" s="32">
        <f t="shared" si="10"/>
        <v>26</v>
      </c>
      <c r="J78" s="40">
        <f t="shared" si="11"/>
        <v>80.650000000000006</v>
      </c>
      <c r="K78" s="33">
        <f t="shared" si="12"/>
        <v>2096.9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>
        <f t="shared" si="9"/>
        <v>0</v>
      </c>
      <c r="I79" s="32">
        <f t="shared" si="10"/>
        <v>26</v>
      </c>
      <c r="J79" s="40">
        <f t="shared" si="11"/>
        <v>80.650000000000006</v>
      </c>
      <c r="K79" s="33">
        <f t="shared" si="12"/>
        <v>2096.9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>
        <f t="shared" si="9"/>
        <v>0</v>
      </c>
      <c r="I80" s="32">
        <f t="shared" si="10"/>
        <v>26</v>
      </c>
      <c r="J80" s="40">
        <f t="shared" si="11"/>
        <v>80.650000000000006</v>
      </c>
      <c r="K80" s="33">
        <f t="shared" si="12"/>
        <v>2096.9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>
        <f t="shared" si="9"/>
        <v>0</v>
      </c>
      <c r="I81" s="32">
        <f t="shared" si="10"/>
        <v>26</v>
      </c>
      <c r="J81" s="40">
        <f t="shared" si="11"/>
        <v>80.650000000000006</v>
      </c>
      <c r="K81" s="33">
        <f t="shared" si="12"/>
        <v>2096.9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>
        <f t="shared" si="9"/>
        <v>0</v>
      </c>
      <c r="I82" s="32">
        <f t="shared" si="10"/>
        <v>26</v>
      </c>
      <c r="J82" s="40">
        <f t="shared" si="11"/>
        <v>80.650000000000006</v>
      </c>
      <c r="K82" s="33">
        <f t="shared" si="12"/>
        <v>2096.9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>
        <f t="shared" si="9"/>
        <v>0</v>
      </c>
      <c r="I83" s="32">
        <f t="shared" si="10"/>
        <v>26</v>
      </c>
      <c r="J83" s="40">
        <f t="shared" si="11"/>
        <v>80.650000000000006</v>
      </c>
      <c r="K83" s="33">
        <f t="shared" si="12"/>
        <v>2096.9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>
        <f t="shared" si="9"/>
        <v>0</v>
      </c>
      <c r="I84" s="32">
        <f t="shared" si="10"/>
        <v>26</v>
      </c>
      <c r="J84" s="40">
        <f t="shared" si="11"/>
        <v>80.650000000000006</v>
      </c>
      <c r="K84" s="33">
        <f t="shared" si="12"/>
        <v>2096.9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>
        <f t="shared" si="9"/>
        <v>0</v>
      </c>
      <c r="I85" s="32">
        <f t="shared" si="10"/>
        <v>26</v>
      </c>
      <c r="J85" s="40">
        <f t="shared" si="11"/>
        <v>80.650000000000006</v>
      </c>
      <c r="K85" s="33">
        <f t="shared" si="12"/>
        <v>2096.9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>
        <f t="shared" si="9"/>
        <v>0</v>
      </c>
      <c r="I86" s="32">
        <f t="shared" si="10"/>
        <v>26</v>
      </c>
      <c r="J86" s="40">
        <f t="shared" si="11"/>
        <v>80.650000000000006</v>
      </c>
      <c r="K86" s="33">
        <f t="shared" si="12"/>
        <v>2096.9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>
        <f t="shared" si="9"/>
        <v>0</v>
      </c>
      <c r="I87" s="32">
        <f t="shared" si="10"/>
        <v>26</v>
      </c>
      <c r="J87" s="40">
        <f t="shared" si="11"/>
        <v>80.650000000000006</v>
      </c>
      <c r="K87" s="33">
        <f t="shared" si="12"/>
        <v>2096.9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>
        <f t="shared" si="9"/>
        <v>0</v>
      </c>
      <c r="I88" s="32">
        <f t="shared" si="10"/>
        <v>26</v>
      </c>
      <c r="J88" s="40">
        <f t="shared" si="11"/>
        <v>80.650000000000006</v>
      </c>
      <c r="K88" s="33">
        <f t="shared" si="12"/>
        <v>2096.9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>
        <f t="shared" si="9"/>
        <v>0</v>
      </c>
      <c r="I89" s="32">
        <f t="shared" si="10"/>
        <v>26</v>
      </c>
      <c r="J89" s="40">
        <f t="shared" si="11"/>
        <v>80.650000000000006</v>
      </c>
      <c r="K89" s="33">
        <f t="shared" si="12"/>
        <v>2096.9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>
        <f t="shared" si="9"/>
        <v>0</v>
      </c>
      <c r="I90" s="32">
        <f t="shared" si="10"/>
        <v>26</v>
      </c>
      <c r="J90" s="40">
        <f t="shared" si="11"/>
        <v>80.650000000000006</v>
      </c>
      <c r="K90" s="33">
        <f t="shared" si="12"/>
        <v>2096.9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>
        <f t="shared" si="9"/>
        <v>0</v>
      </c>
      <c r="I91" s="32">
        <f t="shared" si="10"/>
        <v>26</v>
      </c>
      <c r="J91" s="40">
        <f t="shared" si="11"/>
        <v>80.650000000000006</v>
      </c>
      <c r="K91" s="33">
        <f t="shared" si="12"/>
        <v>2096.9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>
        <f t="shared" si="9"/>
        <v>0</v>
      </c>
      <c r="I92" s="32">
        <f t="shared" si="10"/>
        <v>26</v>
      </c>
      <c r="J92" s="40">
        <f t="shared" si="11"/>
        <v>80.650000000000006</v>
      </c>
      <c r="K92" s="33">
        <f t="shared" si="12"/>
        <v>2096.9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>
        <f t="shared" si="9"/>
        <v>0</v>
      </c>
      <c r="I93" s="32">
        <f t="shared" si="10"/>
        <v>26</v>
      </c>
      <c r="J93" s="40">
        <f t="shared" si="11"/>
        <v>80.650000000000006</v>
      </c>
      <c r="K93" s="33">
        <f t="shared" si="12"/>
        <v>2096.9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>
        <f t="shared" si="9"/>
        <v>0</v>
      </c>
      <c r="I94" s="32">
        <f t="shared" si="10"/>
        <v>26</v>
      </c>
      <c r="J94" s="40">
        <f t="shared" si="11"/>
        <v>80.650000000000006</v>
      </c>
      <c r="K94" s="33">
        <f t="shared" si="12"/>
        <v>2096.9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>
        <f t="shared" si="9"/>
        <v>0</v>
      </c>
      <c r="I95" s="32">
        <f t="shared" si="10"/>
        <v>26</v>
      </c>
      <c r="J95" s="40">
        <f t="shared" si="11"/>
        <v>80.650000000000006</v>
      </c>
      <c r="K95" s="33">
        <f t="shared" si="12"/>
        <v>2096.9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>
        <f t="shared" si="9"/>
        <v>0</v>
      </c>
      <c r="I96" s="32">
        <f t="shared" si="10"/>
        <v>26</v>
      </c>
      <c r="J96" s="40">
        <f t="shared" si="11"/>
        <v>80.650000000000006</v>
      </c>
      <c r="K96" s="33">
        <f t="shared" si="12"/>
        <v>2096.9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>
        <f t="shared" si="9"/>
        <v>0</v>
      </c>
      <c r="I97" s="32">
        <f t="shared" si="10"/>
        <v>26</v>
      </c>
      <c r="J97" s="40">
        <f t="shared" si="11"/>
        <v>80.650000000000006</v>
      </c>
      <c r="K97" s="33">
        <f t="shared" si="12"/>
        <v>2096.9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>
        <f t="shared" si="9"/>
        <v>0</v>
      </c>
      <c r="I98" s="32">
        <f t="shared" si="10"/>
        <v>26</v>
      </c>
      <c r="J98" s="40">
        <f t="shared" si="11"/>
        <v>80.650000000000006</v>
      </c>
      <c r="K98" s="33">
        <f t="shared" si="12"/>
        <v>2096.9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>
        <f t="shared" si="9"/>
        <v>0</v>
      </c>
      <c r="I99" s="32">
        <f t="shared" si="10"/>
        <v>26</v>
      </c>
      <c r="J99" s="40">
        <f t="shared" si="11"/>
        <v>80.650000000000006</v>
      </c>
      <c r="K99" s="33">
        <f t="shared" si="12"/>
        <v>2096.9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>
        <f t="shared" si="9"/>
        <v>0</v>
      </c>
      <c r="I100" s="32">
        <f t="shared" si="10"/>
        <v>26</v>
      </c>
      <c r="J100" s="40">
        <f t="shared" si="11"/>
        <v>80.650000000000006</v>
      </c>
      <c r="K100" s="33">
        <f t="shared" si="12"/>
        <v>2096.9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>
        <f t="shared" si="9"/>
        <v>0</v>
      </c>
      <c r="I101" s="32">
        <f t="shared" si="10"/>
        <v>26</v>
      </c>
      <c r="J101" s="40">
        <f t="shared" si="11"/>
        <v>80.650000000000006</v>
      </c>
      <c r="K101" s="33">
        <f t="shared" si="12"/>
        <v>2096.9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>
        <f t="shared" si="9"/>
        <v>0</v>
      </c>
      <c r="I102" s="32">
        <f t="shared" si="10"/>
        <v>26</v>
      </c>
      <c r="J102" s="40">
        <f t="shared" si="11"/>
        <v>80.650000000000006</v>
      </c>
      <c r="K102" s="33">
        <f t="shared" si="12"/>
        <v>2096.9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>
        <f t="shared" si="9"/>
        <v>0</v>
      </c>
      <c r="I103" s="32">
        <f t="shared" si="10"/>
        <v>26</v>
      </c>
      <c r="J103" s="40">
        <f t="shared" si="11"/>
        <v>80.650000000000006</v>
      </c>
      <c r="K103" s="33">
        <f t="shared" si="12"/>
        <v>2096.9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>
        <f t="shared" si="9"/>
        <v>0</v>
      </c>
      <c r="I104" s="32">
        <f t="shared" si="10"/>
        <v>26</v>
      </c>
      <c r="J104" s="40">
        <f t="shared" si="11"/>
        <v>80.650000000000006</v>
      </c>
      <c r="K104" s="33">
        <f t="shared" si="12"/>
        <v>2096.9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>
        <f t="shared" si="9"/>
        <v>0</v>
      </c>
      <c r="I105" s="32">
        <f t="shared" si="10"/>
        <v>26</v>
      </c>
      <c r="J105" s="40">
        <f t="shared" si="11"/>
        <v>80.650000000000006</v>
      </c>
      <c r="K105" s="33">
        <f t="shared" si="12"/>
        <v>2096.9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>
        <f t="shared" si="9"/>
        <v>0</v>
      </c>
      <c r="I106" s="32">
        <f t="shared" si="10"/>
        <v>26</v>
      </c>
      <c r="J106" s="40">
        <f t="shared" si="11"/>
        <v>80.650000000000006</v>
      </c>
      <c r="K106" s="33">
        <f t="shared" si="12"/>
        <v>2096.9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>
        <f t="shared" si="9"/>
        <v>0</v>
      </c>
      <c r="I107" s="32">
        <f t="shared" si="10"/>
        <v>26</v>
      </c>
      <c r="J107" s="40">
        <f t="shared" si="11"/>
        <v>80.650000000000006</v>
      </c>
      <c r="K107" s="33">
        <f t="shared" si="12"/>
        <v>2096.9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>
        <f t="shared" ref="H108:H120" si="13">G108*F108</f>
        <v>0</v>
      </c>
      <c r="I108" s="32">
        <f t="shared" ref="I108:I120" si="14">+I107+C108-F108</f>
        <v>26</v>
      </c>
      <c r="J108" s="40">
        <f t="shared" ref="J108:J120" si="15">ROUND(((K107+E108)-H108)/I108,2)</f>
        <v>80.650000000000006</v>
      </c>
      <c r="K108" s="33">
        <f t="shared" ref="K108:K120" si="16">ROUND(I108*J108,2)</f>
        <v>2096.9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>
        <f t="shared" si="13"/>
        <v>0</v>
      </c>
      <c r="I109" s="32">
        <f t="shared" si="14"/>
        <v>26</v>
      </c>
      <c r="J109" s="40">
        <f t="shared" si="15"/>
        <v>80.650000000000006</v>
      </c>
      <c r="K109" s="33">
        <f t="shared" si="16"/>
        <v>2096.9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>
        <f t="shared" si="13"/>
        <v>0</v>
      </c>
      <c r="I110" s="32">
        <f t="shared" si="14"/>
        <v>26</v>
      </c>
      <c r="J110" s="40">
        <f t="shared" si="15"/>
        <v>80.650000000000006</v>
      </c>
      <c r="K110" s="33">
        <f t="shared" si="16"/>
        <v>2096.9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>
        <f t="shared" si="13"/>
        <v>0</v>
      </c>
      <c r="I111" s="32">
        <f t="shared" si="14"/>
        <v>26</v>
      </c>
      <c r="J111" s="40">
        <f t="shared" si="15"/>
        <v>80.650000000000006</v>
      </c>
      <c r="K111" s="33">
        <f t="shared" si="16"/>
        <v>2096.9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>
        <f t="shared" si="13"/>
        <v>0</v>
      </c>
      <c r="I112" s="32">
        <f t="shared" si="14"/>
        <v>26</v>
      </c>
      <c r="J112" s="40">
        <f t="shared" si="15"/>
        <v>80.650000000000006</v>
      </c>
      <c r="K112" s="33">
        <f t="shared" si="16"/>
        <v>2096.9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>
        <f t="shared" si="13"/>
        <v>0</v>
      </c>
      <c r="I113" s="32">
        <f t="shared" si="14"/>
        <v>26</v>
      </c>
      <c r="J113" s="40">
        <f t="shared" si="15"/>
        <v>80.650000000000006</v>
      </c>
      <c r="K113" s="33">
        <f t="shared" si="16"/>
        <v>2096.9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>
        <f t="shared" si="13"/>
        <v>0</v>
      </c>
      <c r="I114" s="32">
        <f t="shared" si="14"/>
        <v>26</v>
      </c>
      <c r="J114" s="40">
        <f t="shared" si="15"/>
        <v>80.650000000000006</v>
      </c>
      <c r="K114" s="33">
        <f t="shared" si="16"/>
        <v>2096.9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>
        <f t="shared" si="13"/>
        <v>0</v>
      </c>
      <c r="I115" s="32">
        <f t="shared" si="14"/>
        <v>26</v>
      </c>
      <c r="J115" s="40">
        <f t="shared" si="15"/>
        <v>80.650000000000006</v>
      </c>
      <c r="K115" s="33">
        <f t="shared" si="16"/>
        <v>2096.9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>
        <f t="shared" si="13"/>
        <v>0</v>
      </c>
      <c r="I116" s="32">
        <f t="shared" si="14"/>
        <v>26</v>
      </c>
      <c r="J116" s="40">
        <f t="shared" si="15"/>
        <v>80.650000000000006</v>
      </c>
      <c r="K116" s="33">
        <f t="shared" si="16"/>
        <v>2096.9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>
        <f t="shared" si="13"/>
        <v>0</v>
      </c>
      <c r="I117" s="32">
        <f t="shared" si="14"/>
        <v>26</v>
      </c>
      <c r="J117" s="40">
        <f t="shared" si="15"/>
        <v>80.650000000000006</v>
      </c>
      <c r="K117" s="33">
        <f t="shared" si="16"/>
        <v>2096.9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>
        <f t="shared" si="13"/>
        <v>0</v>
      </c>
      <c r="I118" s="32">
        <f t="shared" si="14"/>
        <v>26</v>
      </c>
      <c r="J118" s="40">
        <f t="shared" si="15"/>
        <v>80.650000000000006</v>
      </c>
      <c r="K118" s="33">
        <f t="shared" si="16"/>
        <v>2096.9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>
        <f t="shared" si="13"/>
        <v>0</v>
      </c>
      <c r="I119" s="32">
        <f t="shared" si="14"/>
        <v>26</v>
      </c>
      <c r="J119" s="40">
        <f t="shared" si="15"/>
        <v>80.650000000000006</v>
      </c>
      <c r="K119" s="33">
        <f t="shared" si="16"/>
        <v>2096.9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>
        <f t="shared" si="13"/>
        <v>0</v>
      </c>
      <c r="I120" s="32">
        <f t="shared" si="14"/>
        <v>26</v>
      </c>
      <c r="J120" s="40">
        <f t="shared" si="15"/>
        <v>80.650000000000006</v>
      </c>
      <c r="K120" s="33">
        <f t="shared" si="16"/>
        <v>2096.9</v>
      </c>
      <c r="L120" s="34"/>
    </row>
  </sheetData>
  <mergeCells count="24"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3">
    <tabColor rgb="FFFF0000"/>
    <pageSetUpPr fitToPage="1"/>
  </sheetPr>
  <dimension ref="A1:L78"/>
  <sheetViews>
    <sheetView topLeftCell="A5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292</v>
      </c>
      <c r="F8" s="10"/>
      <c r="G8" s="10"/>
      <c r="H8" s="38"/>
      <c r="I8" s="9" t="s">
        <v>7</v>
      </c>
      <c r="J8" s="10"/>
      <c r="K8" s="10" t="s">
        <v>294</v>
      </c>
      <c r="L8" s="11"/>
    </row>
    <row r="9" spans="1:12" ht="15" customHeight="1">
      <c r="A9" s="12" t="s">
        <v>9</v>
      </c>
      <c r="D9" s="10" t="s">
        <v>293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70"/>
      <c r="C15" s="28"/>
      <c r="D15" s="29"/>
      <c r="E15" s="21"/>
      <c r="F15" s="30"/>
      <c r="G15" s="31">
        <f>J14</f>
        <v>0</v>
      </c>
      <c r="H15" s="21">
        <f>F15*G15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 t="e">
        <f>J15</f>
        <v>#DIV/0!</v>
      </c>
      <c r="H16" s="21" t="e">
        <f>F16*G16</f>
        <v>#DIV/0!</v>
      </c>
      <c r="I16" s="32">
        <f>+I15+C16-F16</f>
        <v>0</v>
      </c>
      <c r="J16" s="40">
        <v>0</v>
      </c>
      <c r="K16" s="33">
        <f>ROUND(I16*J16,2)</f>
        <v>0</v>
      </c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4">
    <tabColor rgb="FF7030A0"/>
    <pageSetUpPr fitToPage="1"/>
  </sheetPr>
  <dimension ref="A1:M173"/>
  <sheetViews>
    <sheetView view="pageBreakPreview" topLeftCell="A133" zoomScaleNormal="100" zoomScaleSheetLayoutView="100" workbookViewId="0">
      <selection activeCell="F150" sqref="F15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295</v>
      </c>
      <c r="F8" s="10"/>
      <c r="G8" s="10"/>
      <c r="H8" s="38"/>
      <c r="I8" s="9" t="s">
        <v>7</v>
      </c>
      <c r="J8" s="10"/>
      <c r="K8" s="10" t="s">
        <v>297</v>
      </c>
      <c r="L8" s="11"/>
    </row>
    <row r="9" spans="1:13" ht="15" customHeight="1">
      <c r="A9" s="12" t="s">
        <v>9</v>
      </c>
      <c r="D9" s="10" t="s">
        <v>296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85</v>
      </c>
      <c r="J14" s="25">
        <v>338.06</v>
      </c>
      <c r="K14" s="21">
        <f>J14*I14</f>
        <v>28735.1</v>
      </c>
      <c r="L14" s="26"/>
    </row>
    <row r="15" spans="1:13" ht="17.100000000000001" customHeight="1">
      <c r="A15" s="17">
        <v>45294</v>
      </c>
      <c r="B15" s="36" t="s">
        <v>566</v>
      </c>
      <c r="C15" s="28"/>
      <c r="D15" s="29"/>
      <c r="E15" s="21"/>
      <c r="F15" s="30">
        <v>1</v>
      </c>
      <c r="G15" s="31">
        <f>J14</f>
        <v>338.06</v>
      </c>
      <c r="H15" s="21">
        <f>F15*G15</f>
        <v>338.06</v>
      </c>
      <c r="I15" s="32">
        <f>+I14+C15-F15</f>
        <v>84</v>
      </c>
      <c r="J15" s="25">
        <v>338.06</v>
      </c>
      <c r="K15" s="21">
        <f>J15*I15</f>
        <v>28397.040000000001</v>
      </c>
      <c r="L15" s="34"/>
      <c r="M15" s="167" t="s">
        <v>569</v>
      </c>
    </row>
    <row r="16" spans="1:13" ht="17.100000000000001" customHeight="1">
      <c r="A16" s="17">
        <v>45294</v>
      </c>
      <c r="B16" s="36" t="s">
        <v>570</v>
      </c>
      <c r="C16" s="28"/>
      <c r="D16" s="29"/>
      <c r="E16" s="21"/>
      <c r="F16" s="30">
        <v>1</v>
      </c>
      <c r="G16" s="31">
        <f>J15</f>
        <v>338.06</v>
      </c>
      <c r="H16" s="21">
        <f>F16*G16</f>
        <v>338.06</v>
      </c>
      <c r="I16" s="32">
        <f>+I15+C16-F16</f>
        <v>83</v>
      </c>
      <c r="J16" s="40">
        <f>ROUND(((K15+E16)-H16)/I16,2)</f>
        <v>338.06</v>
      </c>
      <c r="K16" s="33">
        <f>ROUND(I16*J16,2)</f>
        <v>28058.98</v>
      </c>
      <c r="L16" s="34"/>
      <c r="M16" s="165" t="s">
        <v>571</v>
      </c>
    </row>
    <row r="17" spans="1:13" ht="17.100000000000001" customHeight="1">
      <c r="A17" s="17">
        <v>45295</v>
      </c>
      <c r="B17" s="36" t="s">
        <v>577</v>
      </c>
      <c r="C17" s="28"/>
      <c r="D17" s="29"/>
      <c r="E17" s="21"/>
      <c r="F17" s="30">
        <v>1</v>
      </c>
      <c r="G17" s="31">
        <f>J16</f>
        <v>338.06</v>
      </c>
      <c r="H17" s="21">
        <f>F17*G17</f>
        <v>338.06</v>
      </c>
      <c r="I17" s="32">
        <f>+I16+C17-F17</f>
        <v>82</v>
      </c>
      <c r="J17" s="40">
        <f>ROUND(((K16+E17)-H17)/I17,2)</f>
        <v>338.06</v>
      </c>
      <c r="K17" s="33">
        <f>ROUND(I17*J17,2)</f>
        <v>27720.92</v>
      </c>
      <c r="L17" s="34"/>
      <c r="M17" s="165" t="s">
        <v>578</v>
      </c>
    </row>
    <row r="18" spans="1:13" ht="17.100000000000001" customHeight="1">
      <c r="A18" s="17">
        <v>45300</v>
      </c>
      <c r="B18" s="36" t="s">
        <v>588</v>
      </c>
      <c r="C18" s="28"/>
      <c r="D18" s="29"/>
      <c r="E18" s="21"/>
      <c r="F18" s="30">
        <v>1</v>
      </c>
      <c r="G18" s="31">
        <f t="shared" ref="G18:G42" si="0">J17</f>
        <v>338.06</v>
      </c>
      <c r="H18" s="21">
        <f t="shared" ref="H18:H42" si="1">F18*G18</f>
        <v>338.06</v>
      </c>
      <c r="I18" s="32">
        <f t="shared" ref="I18:I41" si="2">+I17+C18-F18</f>
        <v>81</v>
      </c>
      <c r="J18" s="40">
        <f t="shared" ref="J18:J41" si="3">ROUND(((K17+E18)-H18)/I18,2)</f>
        <v>338.06</v>
      </c>
      <c r="K18" s="33">
        <f t="shared" ref="K18:K41" si="4">ROUND(I18*J18,2)</f>
        <v>27382.86</v>
      </c>
      <c r="L18" s="34"/>
      <c r="M18" s="165" t="s">
        <v>593</v>
      </c>
    </row>
    <row r="19" spans="1:13" ht="17.100000000000001" customHeight="1">
      <c r="A19" s="17">
        <v>45301</v>
      </c>
      <c r="B19" s="36" t="s">
        <v>574</v>
      </c>
      <c r="C19" s="28"/>
      <c r="D19" s="29"/>
      <c r="E19" s="21"/>
      <c r="F19" s="30">
        <v>1</v>
      </c>
      <c r="G19" s="31">
        <f t="shared" si="0"/>
        <v>338.06</v>
      </c>
      <c r="H19" s="21">
        <f t="shared" si="1"/>
        <v>338.06</v>
      </c>
      <c r="I19" s="32">
        <f t="shared" si="2"/>
        <v>80</v>
      </c>
      <c r="J19" s="40">
        <f t="shared" si="3"/>
        <v>338.06</v>
      </c>
      <c r="K19" s="33">
        <f t="shared" si="4"/>
        <v>27044.799999999999</v>
      </c>
      <c r="L19" s="34"/>
      <c r="M19" s="165" t="s">
        <v>595</v>
      </c>
    </row>
    <row r="20" spans="1:13" ht="17.100000000000001" customHeight="1">
      <c r="A20" s="17">
        <v>45301</v>
      </c>
      <c r="B20" s="70" t="s">
        <v>566</v>
      </c>
      <c r="C20" s="28"/>
      <c r="D20" s="29"/>
      <c r="E20" s="21"/>
      <c r="F20" s="30">
        <v>2</v>
      </c>
      <c r="G20" s="31">
        <f t="shared" si="0"/>
        <v>338.06</v>
      </c>
      <c r="H20" s="21">
        <f t="shared" si="1"/>
        <v>676.12</v>
      </c>
      <c r="I20" s="32">
        <f t="shared" si="2"/>
        <v>78</v>
      </c>
      <c r="J20" s="40">
        <f t="shared" si="3"/>
        <v>338.06</v>
      </c>
      <c r="K20" s="33">
        <f t="shared" si="4"/>
        <v>26368.68</v>
      </c>
      <c r="L20" s="34"/>
      <c r="M20" s="165" t="s">
        <v>596</v>
      </c>
    </row>
    <row r="21" spans="1:13" ht="17.100000000000001" customHeight="1">
      <c r="A21" s="17">
        <v>45302</v>
      </c>
      <c r="B21" s="70" t="s">
        <v>570</v>
      </c>
      <c r="C21" s="28"/>
      <c r="D21" s="29"/>
      <c r="E21" s="21"/>
      <c r="F21" s="30">
        <v>1</v>
      </c>
      <c r="G21" s="31">
        <f t="shared" si="0"/>
        <v>338.06</v>
      </c>
      <c r="H21" s="21">
        <f t="shared" si="1"/>
        <v>338.06</v>
      </c>
      <c r="I21" s="32">
        <f t="shared" si="2"/>
        <v>77</v>
      </c>
      <c r="J21" s="40">
        <f t="shared" si="3"/>
        <v>338.06</v>
      </c>
      <c r="K21" s="33">
        <f t="shared" si="4"/>
        <v>26030.62</v>
      </c>
      <c r="L21" s="34"/>
      <c r="M21" s="165" t="s">
        <v>598</v>
      </c>
    </row>
    <row r="22" spans="1:13" ht="17.100000000000001" customHeight="1">
      <c r="A22" s="17">
        <v>45303</v>
      </c>
      <c r="B22" s="70" t="s">
        <v>605</v>
      </c>
      <c r="C22" s="28"/>
      <c r="D22" s="29"/>
      <c r="E22" s="21"/>
      <c r="F22" s="30">
        <v>1</v>
      </c>
      <c r="G22" s="31">
        <f t="shared" si="0"/>
        <v>338.06</v>
      </c>
      <c r="H22" s="21">
        <f t="shared" si="1"/>
        <v>338.06</v>
      </c>
      <c r="I22" s="32">
        <f t="shared" si="2"/>
        <v>76</v>
      </c>
      <c r="J22" s="40">
        <f t="shared" si="3"/>
        <v>338.06</v>
      </c>
      <c r="K22" s="33">
        <f t="shared" si="4"/>
        <v>25692.560000000001</v>
      </c>
      <c r="L22" s="34"/>
      <c r="M22" s="165" t="s">
        <v>606</v>
      </c>
    </row>
    <row r="23" spans="1:13" ht="17.100000000000001" customHeight="1">
      <c r="A23" s="17">
        <v>45310</v>
      </c>
      <c r="B23" s="70" t="s">
        <v>583</v>
      </c>
      <c r="C23" s="28"/>
      <c r="D23" s="29"/>
      <c r="E23" s="21"/>
      <c r="F23" s="30">
        <v>1</v>
      </c>
      <c r="G23" s="31">
        <f t="shared" si="0"/>
        <v>338.06</v>
      </c>
      <c r="H23" s="21">
        <f t="shared" si="1"/>
        <v>338.06</v>
      </c>
      <c r="I23" s="32">
        <f t="shared" si="2"/>
        <v>75</v>
      </c>
      <c r="J23" s="40">
        <f t="shared" si="3"/>
        <v>338.06</v>
      </c>
      <c r="K23" s="33">
        <f t="shared" si="4"/>
        <v>25354.5</v>
      </c>
      <c r="L23" s="34"/>
      <c r="M23" s="165" t="s">
        <v>620</v>
      </c>
    </row>
    <row r="24" spans="1:13" ht="17.100000000000001" customHeight="1">
      <c r="A24" s="17">
        <v>45313</v>
      </c>
      <c r="B24" s="70" t="s">
        <v>577</v>
      </c>
      <c r="C24" s="28"/>
      <c r="D24" s="29"/>
      <c r="E24" s="21"/>
      <c r="F24" s="30">
        <v>1</v>
      </c>
      <c r="G24" s="31">
        <f t="shared" si="0"/>
        <v>338.06</v>
      </c>
      <c r="H24" s="21">
        <f t="shared" si="1"/>
        <v>338.06</v>
      </c>
      <c r="I24" s="32">
        <f t="shared" si="2"/>
        <v>74</v>
      </c>
      <c r="J24" s="40">
        <f t="shared" si="3"/>
        <v>338.06</v>
      </c>
      <c r="K24" s="33">
        <f t="shared" si="4"/>
        <v>25016.44</v>
      </c>
      <c r="L24" s="34"/>
      <c r="M24" s="165" t="s">
        <v>632</v>
      </c>
    </row>
    <row r="25" spans="1:13" ht="17.100000000000001" customHeight="1">
      <c r="A25" s="17">
        <v>45314</v>
      </c>
      <c r="B25" s="36" t="s">
        <v>574</v>
      </c>
      <c r="C25" s="28"/>
      <c r="D25" s="29"/>
      <c r="E25" s="21"/>
      <c r="F25" s="30">
        <v>1</v>
      </c>
      <c r="G25" s="31">
        <f t="shared" si="0"/>
        <v>338.06</v>
      </c>
      <c r="H25" s="21">
        <f t="shared" si="1"/>
        <v>338.06</v>
      </c>
      <c r="I25" s="32">
        <f t="shared" si="2"/>
        <v>73</v>
      </c>
      <c r="J25" s="40">
        <f t="shared" si="3"/>
        <v>338.06</v>
      </c>
      <c r="K25" s="33">
        <f t="shared" si="4"/>
        <v>24678.38</v>
      </c>
      <c r="L25" s="34"/>
      <c r="M25" s="165" t="s">
        <v>633</v>
      </c>
    </row>
    <row r="26" spans="1:13" ht="17.100000000000001" customHeight="1">
      <c r="A26" s="17">
        <v>45315</v>
      </c>
      <c r="B26" s="36" t="s">
        <v>572</v>
      </c>
      <c r="C26" s="28"/>
      <c r="D26" s="29"/>
      <c r="E26" s="21"/>
      <c r="F26" s="30">
        <v>1</v>
      </c>
      <c r="G26" s="31">
        <f t="shared" si="0"/>
        <v>338.06</v>
      </c>
      <c r="H26" s="21">
        <f t="shared" si="1"/>
        <v>338.06</v>
      </c>
      <c r="I26" s="32">
        <f t="shared" si="2"/>
        <v>72</v>
      </c>
      <c r="J26" s="40">
        <f t="shared" si="3"/>
        <v>338.06</v>
      </c>
      <c r="K26" s="33">
        <f t="shared" si="4"/>
        <v>24340.32</v>
      </c>
      <c r="L26" s="34"/>
      <c r="M26" s="165" t="s">
        <v>636</v>
      </c>
    </row>
    <row r="27" spans="1:13" ht="17.100000000000001" customHeight="1">
      <c r="A27" s="17">
        <v>45317</v>
      </c>
      <c r="B27" s="36" t="s">
        <v>580</v>
      </c>
      <c r="C27" s="28"/>
      <c r="D27" s="29"/>
      <c r="E27" s="21"/>
      <c r="F27" s="30">
        <v>1</v>
      </c>
      <c r="G27" s="31">
        <f t="shared" si="0"/>
        <v>338.06</v>
      </c>
      <c r="H27" s="21">
        <f t="shared" si="1"/>
        <v>338.06</v>
      </c>
      <c r="I27" s="32">
        <f t="shared" si="2"/>
        <v>71</v>
      </c>
      <c r="J27" s="40">
        <f t="shared" si="3"/>
        <v>338.06</v>
      </c>
      <c r="K27" s="33">
        <f t="shared" si="4"/>
        <v>24002.26</v>
      </c>
      <c r="L27" s="34"/>
      <c r="M27" s="165" t="s">
        <v>637</v>
      </c>
    </row>
    <row r="28" spans="1:13" ht="17.100000000000001" customHeight="1">
      <c r="A28" s="17">
        <v>45317</v>
      </c>
      <c r="B28" s="36" t="s">
        <v>570</v>
      </c>
      <c r="C28" s="28"/>
      <c r="D28" s="29"/>
      <c r="E28" s="21"/>
      <c r="F28" s="30">
        <v>1</v>
      </c>
      <c r="G28" s="31">
        <f t="shared" si="0"/>
        <v>338.06</v>
      </c>
      <c r="H28" s="21">
        <f t="shared" si="1"/>
        <v>338.06</v>
      </c>
      <c r="I28" s="32">
        <f t="shared" si="2"/>
        <v>70</v>
      </c>
      <c r="J28" s="40">
        <f t="shared" si="3"/>
        <v>338.06</v>
      </c>
      <c r="K28" s="33">
        <f t="shared" si="4"/>
        <v>23664.2</v>
      </c>
      <c r="L28" s="34"/>
      <c r="M28" s="165" t="s">
        <v>639</v>
      </c>
    </row>
    <row r="29" spans="1:13" ht="17.100000000000001" customHeight="1">
      <c r="A29" s="175">
        <v>45320</v>
      </c>
      <c r="B29" s="176" t="s">
        <v>566</v>
      </c>
      <c r="C29" s="177"/>
      <c r="D29" s="178"/>
      <c r="E29" s="179"/>
      <c r="F29" s="180">
        <v>1</v>
      </c>
      <c r="G29" s="181">
        <f t="shared" si="0"/>
        <v>338.06</v>
      </c>
      <c r="H29" s="179">
        <f t="shared" si="1"/>
        <v>338.06</v>
      </c>
      <c r="I29" s="182">
        <f t="shared" si="2"/>
        <v>69</v>
      </c>
      <c r="J29" s="183">
        <f t="shared" si="3"/>
        <v>338.06</v>
      </c>
      <c r="K29" s="184">
        <f t="shared" si="4"/>
        <v>23326.14</v>
      </c>
      <c r="L29" s="185"/>
      <c r="M29" s="192" t="s">
        <v>641</v>
      </c>
    </row>
    <row r="30" spans="1:13" ht="17.100000000000001" customHeight="1">
      <c r="A30" s="17">
        <v>45323</v>
      </c>
      <c r="B30" s="58" t="s">
        <v>605</v>
      </c>
      <c r="C30" s="19"/>
      <c r="D30" s="20"/>
      <c r="E30" s="21"/>
      <c r="F30" s="22">
        <v>1</v>
      </c>
      <c r="G30" s="23">
        <f t="shared" si="0"/>
        <v>338.06</v>
      </c>
      <c r="H30" s="21">
        <f t="shared" si="1"/>
        <v>338.06</v>
      </c>
      <c r="I30" s="24">
        <f t="shared" si="2"/>
        <v>68</v>
      </c>
      <c r="J30" s="174">
        <f t="shared" si="3"/>
        <v>338.06</v>
      </c>
      <c r="K30" s="21">
        <f t="shared" si="4"/>
        <v>22988.080000000002</v>
      </c>
      <c r="L30" s="26"/>
      <c r="M30" s="165" t="s">
        <v>652</v>
      </c>
    </row>
    <row r="31" spans="1:13" ht="17.100000000000001" customHeight="1">
      <c r="A31" s="17">
        <v>45327</v>
      </c>
      <c r="B31" s="36" t="s">
        <v>588</v>
      </c>
      <c r="C31" s="28"/>
      <c r="D31" s="29"/>
      <c r="E31" s="21"/>
      <c r="F31" s="30">
        <v>1</v>
      </c>
      <c r="G31" s="31">
        <f t="shared" si="0"/>
        <v>338.06</v>
      </c>
      <c r="H31" s="21">
        <f t="shared" si="1"/>
        <v>338.06</v>
      </c>
      <c r="I31" s="32">
        <f t="shared" si="2"/>
        <v>67</v>
      </c>
      <c r="J31" s="40">
        <f t="shared" si="3"/>
        <v>338.06</v>
      </c>
      <c r="K31" s="33">
        <f t="shared" si="4"/>
        <v>22650.02</v>
      </c>
      <c r="L31" s="34"/>
      <c r="M31" s="165" t="s">
        <v>657</v>
      </c>
    </row>
    <row r="32" spans="1:13" ht="17.100000000000001" customHeight="1">
      <c r="A32" s="17">
        <v>45329</v>
      </c>
      <c r="B32" s="36" t="s">
        <v>605</v>
      </c>
      <c r="C32" s="28"/>
      <c r="D32" s="29"/>
      <c r="E32" s="21"/>
      <c r="F32" s="30">
        <v>1</v>
      </c>
      <c r="G32" s="31">
        <f t="shared" si="0"/>
        <v>338.06</v>
      </c>
      <c r="H32" s="21">
        <f t="shared" si="1"/>
        <v>338.06</v>
      </c>
      <c r="I32" s="32">
        <f t="shared" si="2"/>
        <v>66</v>
      </c>
      <c r="J32" s="40">
        <f t="shared" si="3"/>
        <v>338.06</v>
      </c>
      <c r="K32" s="33">
        <f t="shared" si="4"/>
        <v>22311.96</v>
      </c>
      <c r="L32" s="34"/>
      <c r="M32" s="165" t="s">
        <v>661</v>
      </c>
    </row>
    <row r="33" spans="1:13" ht="17.100000000000001" customHeight="1">
      <c r="A33" s="17">
        <v>45330</v>
      </c>
      <c r="B33" s="36" t="s">
        <v>570</v>
      </c>
      <c r="C33" s="28"/>
      <c r="D33" s="29"/>
      <c r="E33" s="21"/>
      <c r="F33" s="30">
        <v>1</v>
      </c>
      <c r="G33" s="31">
        <f t="shared" si="0"/>
        <v>338.06</v>
      </c>
      <c r="H33" s="21">
        <f t="shared" si="1"/>
        <v>338.06</v>
      </c>
      <c r="I33" s="32">
        <f t="shared" si="2"/>
        <v>65</v>
      </c>
      <c r="J33" s="40">
        <f t="shared" si="3"/>
        <v>338.06</v>
      </c>
      <c r="K33" s="33">
        <f t="shared" si="4"/>
        <v>21973.9</v>
      </c>
      <c r="L33" s="34"/>
      <c r="M33" s="165" t="s">
        <v>665</v>
      </c>
    </row>
    <row r="34" spans="1:13" ht="17.100000000000001" customHeight="1">
      <c r="A34" s="17">
        <v>45334</v>
      </c>
      <c r="B34" s="36" t="s">
        <v>566</v>
      </c>
      <c r="C34" s="28"/>
      <c r="D34" s="29"/>
      <c r="E34" s="21"/>
      <c r="F34" s="30">
        <v>1</v>
      </c>
      <c r="G34" s="31">
        <f t="shared" si="0"/>
        <v>338.06</v>
      </c>
      <c r="H34" s="21">
        <f t="shared" si="1"/>
        <v>338.06</v>
      </c>
      <c r="I34" s="32">
        <f t="shared" si="2"/>
        <v>64</v>
      </c>
      <c r="J34" s="40">
        <f t="shared" si="3"/>
        <v>338.06</v>
      </c>
      <c r="K34" s="33">
        <f t="shared" si="4"/>
        <v>21635.84</v>
      </c>
      <c r="L34" s="34"/>
      <c r="M34" s="165" t="s">
        <v>667</v>
      </c>
    </row>
    <row r="35" spans="1:13" ht="17.100000000000001" customHeight="1">
      <c r="A35" s="17">
        <v>45334</v>
      </c>
      <c r="B35" s="36" t="s">
        <v>672</v>
      </c>
      <c r="C35" s="28">
        <v>50</v>
      </c>
      <c r="D35" s="29">
        <v>360</v>
      </c>
      <c r="E35" s="21">
        <f>C35*D35</f>
        <v>18000</v>
      </c>
      <c r="F35" s="30"/>
      <c r="G35" s="31"/>
      <c r="H35" s="21"/>
      <c r="I35" s="32">
        <f>+I34+C35-F35</f>
        <v>114</v>
      </c>
      <c r="J35" s="40">
        <f>ROUND(((K34+E35)-H35)/I35,2)</f>
        <v>347.68</v>
      </c>
      <c r="K35" s="33">
        <f>ROUND(I35*J35,2)</f>
        <v>39635.519999999997</v>
      </c>
      <c r="L35" s="34"/>
    </row>
    <row r="36" spans="1:13" ht="17.100000000000001" customHeight="1">
      <c r="A36" s="17">
        <v>45335</v>
      </c>
      <c r="B36" s="36" t="s">
        <v>574</v>
      </c>
      <c r="C36" s="28"/>
      <c r="D36" s="29"/>
      <c r="E36" s="21"/>
      <c r="F36" s="30">
        <v>1</v>
      </c>
      <c r="G36" s="31">
        <v>347.68</v>
      </c>
      <c r="H36" s="21">
        <f t="shared" si="1"/>
        <v>347.68</v>
      </c>
      <c r="I36" s="32">
        <f>+I35+C36-F36</f>
        <v>113</v>
      </c>
      <c r="J36" s="40">
        <f>ROUND(((K35+E36)-H36)/I36,2)</f>
        <v>347.68</v>
      </c>
      <c r="K36" s="33">
        <f>ROUND(I36*J36,2)</f>
        <v>39287.839999999997</v>
      </c>
      <c r="L36" s="34"/>
      <c r="M36" s="167" t="s">
        <v>668</v>
      </c>
    </row>
    <row r="37" spans="1:13" ht="17.100000000000001" customHeight="1">
      <c r="A37" s="17">
        <v>45335</v>
      </c>
      <c r="B37" s="36" t="s">
        <v>605</v>
      </c>
      <c r="C37" s="28"/>
      <c r="D37" s="29"/>
      <c r="E37" s="21"/>
      <c r="F37" s="30">
        <v>2</v>
      </c>
      <c r="G37" s="31">
        <f t="shared" si="0"/>
        <v>347.68</v>
      </c>
      <c r="H37" s="21">
        <f t="shared" si="1"/>
        <v>695.36</v>
      </c>
      <c r="I37" s="32">
        <f t="shared" si="2"/>
        <v>111</v>
      </c>
      <c r="J37" s="40">
        <f t="shared" si="3"/>
        <v>347.68</v>
      </c>
      <c r="K37" s="33">
        <f t="shared" si="4"/>
        <v>38592.480000000003</v>
      </c>
      <c r="L37" s="34"/>
      <c r="M37" s="165" t="s">
        <v>669</v>
      </c>
    </row>
    <row r="38" spans="1:13" ht="17.100000000000001" customHeight="1">
      <c r="A38" s="17">
        <v>45335</v>
      </c>
      <c r="B38" s="36" t="s">
        <v>591</v>
      </c>
      <c r="C38" s="28"/>
      <c r="D38" s="29"/>
      <c r="E38" s="21"/>
      <c r="F38" s="30">
        <v>1</v>
      </c>
      <c r="G38" s="31">
        <f t="shared" si="0"/>
        <v>347.68</v>
      </c>
      <c r="H38" s="21">
        <f t="shared" si="1"/>
        <v>347.68</v>
      </c>
      <c r="I38" s="32">
        <f t="shared" si="2"/>
        <v>110</v>
      </c>
      <c r="J38" s="40">
        <f t="shared" si="3"/>
        <v>347.68</v>
      </c>
      <c r="K38" s="33">
        <f t="shared" si="4"/>
        <v>38244.800000000003</v>
      </c>
      <c r="L38" s="34"/>
      <c r="M38" s="165" t="s">
        <v>670</v>
      </c>
    </row>
    <row r="39" spans="1:13" ht="17.100000000000001" customHeight="1">
      <c r="A39" s="17">
        <v>45344</v>
      </c>
      <c r="B39" s="36" t="s">
        <v>570</v>
      </c>
      <c r="C39" s="28"/>
      <c r="D39" s="29"/>
      <c r="E39" s="21"/>
      <c r="F39" s="30">
        <v>1</v>
      </c>
      <c r="G39" s="31">
        <f>J38</f>
        <v>347.68</v>
      </c>
      <c r="H39" s="21">
        <f>F39*G39</f>
        <v>347.68</v>
      </c>
      <c r="I39" s="32">
        <f>+I38+C39-F39</f>
        <v>109</v>
      </c>
      <c r="J39" s="40">
        <f>ROUND(((K38+E39)-H39)/I39,2)</f>
        <v>347.68</v>
      </c>
      <c r="K39" s="33">
        <f>ROUND(I39*J39,2)</f>
        <v>37897.120000000003</v>
      </c>
      <c r="L39" s="34"/>
      <c r="M39" s="165" t="s">
        <v>702</v>
      </c>
    </row>
    <row r="40" spans="1:13" ht="17.100000000000001" customHeight="1">
      <c r="A40" s="17">
        <v>45345</v>
      </c>
      <c r="B40" s="36" t="s">
        <v>588</v>
      </c>
      <c r="C40" s="28"/>
      <c r="D40" s="29"/>
      <c r="E40" s="21"/>
      <c r="F40" s="30">
        <v>1</v>
      </c>
      <c r="G40" s="31">
        <f>J39</f>
        <v>347.68</v>
      </c>
      <c r="H40" s="21">
        <f>F40*G40</f>
        <v>347.68</v>
      </c>
      <c r="I40" s="32">
        <f>+I39+C40-F40</f>
        <v>108</v>
      </c>
      <c r="J40" s="40">
        <f>ROUND(((K39+E40)-H40)/I40,2)</f>
        <v>347.68</v>
      </c>
      <c r="K40" s="33">
        <f>ROUND(I40*J40,2)</f>
        <v>37549.440000000002</v>
      </c>
      <c r="L40" s="34"/>
      <c r="M40" s="165" t="s">
        <v>694</v>
      </c>
    </row>
    <row r="41" spans="1:13" ht="17.100000000000001" customHeight="1">
      <c r="A41" s="17">
        <v>45348</v>
      </c>
      <c r="B41" s="36" t="s">
        <v>580</v>
      </c>
      <c r="C41" s="28"/>
      <c r="D41" s="29"/>
      <c r="E41" s="21"/>
      <c r="F41" s="30">
        <v>1</v>
      </c>
      <c r="G41" s="31">
        <f t="shared" si="0"/>
        <v>347.68</v>
      </c>
      <c r="H41" s="21">
        <f t="shared" si="1"/>
        <v>347.68</v>
      </c>
      <c r="I41" s="32">
        <f t="shared" si="2"/>
        <v>107</v>
      </c>
      <c r="J41" s="40">
        <f t="shared" si="3"/>
        <v>347.68</v>
      </c>
      <c r="K41" s="33">
        <f t="shared" si="4"/>
        <v>37201.760000000002</v>
      </c>
      <c r="L41" s="34"/>
      <c r="M41" s="165" t="s">
        <v>705</v>
      </c>
    </row>
    <row r="42" spans="1:13" ht="17.100000000000001" customHeight="1">
      <c r="A42" s="17">
        <v>45349</v>
      </c>
      <c r="B42" s="36" t="s">
        <v>577</v>
      </c>
      <c r="C42" s="28"/>
      <c r="D42" s="29"/>
      <c r="E42" s="21"/>
      <c r="F42" s="30">
        <v>2</v>
      </c>
      <c r="G42" s="31">
        <f t="shared" si="0"/>
        <v>347.68</v>
      </c>
      <c r="H42" s="21">
        <f t="shared" si="1"/>
        <v>695.36</v>
      </c>
      <c r="I42" s="32">
        <f t="shared" ref="I42:I50" si="5">+I41+C42-F42</f>
        <v>105</v>
      </c>
      <c r="J42" s="40">
        <f t="shared" ref="J42:J48" si="6">ROUND(((K41+E42)-H42)/I42,2)</f>
        <v>347.68</v>
      </c>
      <c r="K42" s="33">
        <f t="shared" ref="K42:K48" si="7">ROUND(I42*J42,2)</f>
        <v>36506.400000000001</v>
      </c>
      <c r="L42" s="34"/>
      <c r="M42" s="165" t="s">
        <v>707</v>
      </c>
    </row>
    <row r="43" spans="1:13" ht="17.100000000000001" customHeight="1">
      <c r="A43" s="17">
        <v>45349</v>
      </c>
      <c r="B43" s="36" t="s">
        <v>603</v>
      </c>
      <c r="C43" s="28"/>
      <c r="D43" s="29"/>
      <c r="E43" s="21"/>
      <c r="F43" s="30">
        <v>1</v>
      </c>
      <c r="G43" s="31">
        <f t="shared" ref="G43:G74" si="8">J42</f>
        <v>347.68</v>
      </c>
      <c r="H43" s="21">
        <f t="shared" ref="H43:H74" si="9">F43*G43</f>
        <v>347.68</v>
      </c>
      <c r="I43" s="32">
        <f t="shared" si="5"/>
        <v>104</v>
      </c>
      <c r="J43" s="40">
        <f t="shared" si="6"/>
        <v>347.68</v>
      </c>
      <c r="K43" s="33">
        <f t="shared" si="7"/>
        <v>36158.720000000001</v>
      </c>
      <c r="L43" s="34"/>
      <c r="M43" s="165" t="s">
        <v>709</v>
      </c>
    </row>
    <row r="44" spans="1:13" ht="17.100000000000001" customHeight="1">
      <c r="A44" s="194">
        <v>45350</v>
      </c>
      <c r="B44" s="207" t="s">
        <v>566</v>
      </c>
      <c r="C44" s="196"/>
      <c r="D44" s="197"/>
      <c r="E44" s="198"/>
      <c r="F44" s="199">
        <v>1</v>
      </c>
      <c r="G44" s="208">
        <f t="shared" si="8"/>
        <v>347.68</v>
      </c>
      <c r="H44" s="198">
        <f t="shared" si="9"/>
        <v>347.68</v>
      </c>
      <c r="I44" s="201">
        <f t="shared" si="5"/>
        <v>103</v>
      </c>
      <c r="J44" s="202">
        <f t="shared" si="6"/>
        <v>347.68</v>
      </c>
      <c r="K44" s="203">
        <f t="shared" si="7"/>
        <v>35811.040000000001</v>
      </c>
      <c r="L44" s="204"/>
      <c r="M44" s="205" t="s">
        <v>715</v>
      </c>
    </row>
    <row r="45" spans="1:13" ht="17.100000000000001" customHeight="1">
      <c r="A45" s="17">
        <v>45357</v>
      </c>
      <c r="B45" s="58" t="s">
        <v>605</v>
      </c>
      <c r="C45" s="19"/>
      <c r="D45" s="20"/>
      <c r="E45" s="21"/>
      <c r="F45" s="22">
        <v>2</v>
      </c>
      <c r="G45" s="23">
        <f t="shared" si="8"/>
        <v>347.68</v>
      </c>
      <c r="H45" s="21">
        <f t="shared" si="9"/>
        <v>695.36</v>
      </c>
      <c r="I45" s="24">
        <f t="shared" si="5"/>
        <v>101</v>
      </c>
      <c r="J45" s="174">
        <f t="shared" si="6"/>
        <v>347.68</v>
      </c>
      <c r="K45" s="21">
        <f t="shared" si="7"/>
        <v>35115.68</v>
      </c>
      <c r="L45" s="26"/>
      <c r="M45" s="165" t="s">
        <v>737</v>
      </c>
    </row>
    <row r="46" spans="1:13" ht="17.100000000000001" customHeight="1">
      <c r="A46" s="17">
        <v>45359</v>
      </c>
      <c r="B46" s="36" t="s">
        <v>588</v>
      </c>
      <c r="C46" s="28"/>
      <c r="D46" s="29"/>
      <c r="E46" s="21"/>
      <c r="F46" s="30">
        <v>1</v>
      </c>
      <c r="G46" s="31">
        <f t="shared" si="8"/>
        <v>347.68</v>
      </c>
      <c r="H46" s="21">
        <f t="shared" si="9"/>
        <v>347.68</v>
      </c>
      <c r="I46" s="32">
        <f t="shared" si="5"/>
        <v>100</v>
      </c>
      <c r="J46" s="40">
        <f t="shared" si="6"/>
        <v>347.68</v>
      </c>
      <c r="K46" s="33">
        <f t="shared" si="7"/>
        <v>34768</v>
      </c>
      <c r="L46" s="34"/>
      <c r="M46" s="165" t="s">
        <v>743</v>
      </c>
    </row>
    <row r="47" spans="1:13" ht="17.100000000000001" customHeight="1">
      <c r="A47" s="17">
        <v>45359</v>
      </c>
      <c r="B47" s="36" t="s">
        <v>570</v>
      </c>
      <c r="C47" s="28"/>
      <c r="D47" s="29"/>
      <c r="E47" s="21"/>
      <c r="F47" s="30">
        <v>1</v>
      </c>
      <c r="G47" s="31">
        <f t="shared" si="8"/>
        <v>347.68</v>
      </c>
      <c r="H47" s="21">
        <f t="shared" si="9"/>
        <v>347.68</v>
      </c>
      <c r="I47" s="32">
        <f t="shared" si="5"/>
        <v>99</v>
      </c>
      <c r="J47" s="40">
        <f t="shared" si="6"/>
        <v>347.68</v>
      </c>
      <c r="K47" s="33">
        <f t="shared" si="7"/>
        <v>34420.32</v>
      </c>
      <c r="L47" s="34"/>
      <c r="M47" s="165" t="s">
        <v>744</v>
      </c>
    </row>
    <row r="48" spans="1:13" ht="17.100000000000001" customHeight="1">
      <c r="A48" s="17">
        <v>45369</v>
      </c>
      <c r="B48" s="36" t="s">
        <v>577</v>
      </c>
      <c r="C48" s="28"/>
      <c r="D48" s="29"/>
      <c r="E48" s="21"/>
      <c r="F48" s="30">
        <v>1</v>
      </c>
      <c r="G48" s="31">
        <f t="shared" si="8"/>
        <v>347.68</v>
      </c>
      <c r="H48" s="21">
        <f t="shared" si="9"/>
        <v>347.68</v>
      </c>
      <c r="I48" s="32">
        <f t="shared" si="5"/>
        <v>98</v>
      </c>
      <c r="J48" s="40">
        <f t="shared" si="6"/>
        <v>347.68</v>
      </c>
      <c r="K48" s="33">
        <f t="shared" si="7"/>
        <v>34072.639999999999</v>
      </c>
      <c r="L48" s="34"/>
      <c r="M48" s="165" t="s">
        <v>755</v>
      </c>
    </row>
    <row r="49" spans="1:13" ht="17.100000000000001" customHeight="1">
      <c r="A49" s="17">
        <v>45369</v>
      </c>
      <c r="B49" s="36" t="s">
        <v>574</v>
      </c>
      <c r="C49" s="28"/>
      <c r="D49" s="29"/>
      <c r="E49" s="21"/>
      <c r="F49" s="30">
        <v>1</v>
      </c>
      <c r="G49" s="31">
        <f t="shared" si="8"/>
        <v>347.68</v>
      </c>
      <c r="H49" s="21">
        <f t="shared" si="9"/>
        <v>347.68</v>
      </c>
      <c r="I49" s="32">
        <f t="shared" si="5"/>
        <v>97</v>
      </c>
      <c r="J49" s="40">
        <f t="shared" ref="J49:J81" si="10">ROUND(((K48+E49)-H49)/I49,2)</f>
        <v>347.68</v>
      </c>
      <c r="K49" s="33">
        <f t="shared" ref="K49:K81" si="11">ROUND(I49*J49,2)</f>
        <v>33724.959999999999</v>
      </c>
      <c r="L49" s="34"/>
      <c r="M49" s="165" t="s">
        <v>757</v>
      </c>
    </row>
    <row r="50" spans="1:13" ht="17.100000000000001" customHeight="1">
      <c r="A50" s="194">
        <v>45372</v>
      </c>
      <c r="B50" s="207" t="s">
        <v>566</v>
      </c>
      <c r="C50" s="196"/>
      <c r="D50" s="197"/>
      <c r="E50" s="198"/>
      <c r="F50" s="199">
        <v>1</v>
      </c>
      <c r="G50" s="208">
        <f t="shared" si="8"/>
        <v>347.68</v>
      </c>
      <c r="H50" s="198">
        <f t="shared" si="9"/>
        <v>347.68</v>
      </c>
      <c r="I50" s="201">
        <f t="shared" si="5"/>
        <v>96</v>
      </c>
      <c r="J50" s="202">
        <f t="shared" si="10"/>
        <v>347.68</v>
      </c>
      <c r="K50" s="203">
        <f t="shared" si="11"/>
        <v>33377.279999999999</v>
      </c>
      <c r="L50" s="204"/>
      <c r="M50" s="205" t="s">
        <v>777</v>
      </c>
    </row>
    <row r="51" spans="1:13" ht="17.100000000000001" customHeight="1">
      <c r="A51" s="17">
        <v>45383</v>
      </c>
      <c r="B51" s="58" t="s">
        <v>605</v>
      </c>
      <c r="C51" s="19"/>
      <c r="D51" s="20"/>
      <c r="E51" s="21"/>
      <c r="F51" s="22">
        <v>1</v>
      </c>
      <c r="G51" s="23">
        <f t="shared" si="8"/>
        <v>347.68</v>
      </c>
      <c r="H51" s="21">
        <f t="shared" si="9"/>
        <v>347.68</v>
      </c>
      <c r="I51" s="24">
        <f t="shared" ref="I51:I81" si="12">+I50+C51-F51</f>
        <v>95</v>
      </c>
      <c r="J51" s="174">
        <f t="shared" si="10"/>
        <v>347.68</v>
      </c>
      <c r="K51" s="21">
        <f t="shared" si="11"/>
        <v>33029.599999999999</v>
      </c>
      <c r="L51" s="26"/>
      <c r="M51" s="165" t="s">
        <v>787</v>
      </c>
    </row>
    <row r="52" spans="1:13" ht="17.100000000000001" customHeight="1">
      <c r="A52" s="17">
        <v>45383</v>
      </c>
      <c r="B52" s="36" t="s">
        <v>566</v>
      </c>
      <c r="C52" s="28"/>
      <c r="D52" s="29"/>
      <c r="E52" s="21"/>
      <c r="F52" s="30">
        <v>1</v>
      </c>
      <c r="G52" s="31">
        <f t="shared" si="8"/>
        <v>347.68</v>
      </c>
      <c r="H52" s="21">
        <f t="shared" si="9"/>
        <v>347.68</v>
      </c>
      <c r="I52" s="32">
        <f t="shared" si="12"/>
        <v>94</v>
      </c>
      <c r="J52" s="40">
        <f t="shared" si="10"/>
        <v>347.68</v>
      </c>
      <c r="K52" s="33">
        <f t="shared" si="11"/>
        <v>32681.919999999998</v>
      </c>
      <c r="L52" s="34"/>
      <c r="M52" s="165" t="s">
        <v>788</v>
      </c>
    </row>
    <row r="53" spans="1:13" ht="17.100000000000001" customHeight="1">
      <c r="A53" s="17">
        <v>45385</v>
      </c>
      <c r="B53" s="36" t="s">
        <v>574</v>
      </c>
      <c r="C53" s="28"/>
      <c r="D53" s="29"/>
      <c r="E53" s="21"/>
      <c r="F53" s="30">
        <v>1</v>
      </c>
      <c r="G53" s="31">
        <f t="shared" si="8"/>
        <v>347.68</v>
      </c>
      <c r="H53" s="21">
        <f t="shared" si="9"/>
        <v>347.68</v>
      </c>
      <c r="I53" s="32">
        <f t="shared" si="12"/>
        <v>93</v>
      </c>
      <c r="J53" s="40">
        <f t="shared" si="10"/>
        <v>347.68</v>
      </c>
      <c r="K53" s="33">
        <f t="shared" si="11"/>
        <v>32334.240000000002</v>
      </c>
      <c r="L53" s="34"/>
      <c r="M53" s="165" t="s">
        <v>794</v>
      </c>
    </row>
    <row r="54" spans="1:13" ht="17.100000000000001" customHeight="1">
      <c r="A54" s="17">
        <v>45385</v>
      </c>
      <c r="B54" s="36" t="s">
        <v>570</v>
      </c>
      <c r="C54" s="28"/>
      <c r="D54" s="29"/>
      <c r="E54" s="21"/>
      <c r="F54" s="30">
        <v>1</v>
      </c>
      <c r="G54" s="31">
        <f t="shared" si="8"/>
        <v>347.68</v>
      </c>
      <c r="H54" s="21">
        <f t="shared" si="9"/>
        <v>347.68</v>
      </c>
      <c r="I54" s="32">
        <f t="shared" si="12"/>
        <v>92</v>
      </c>
      <c r="J54" s="40">
        <f t="shared" si="10"/>
        <v>347.68</v>
      </c>
      <c r="K54" s="33">
        <f t="shared" si="11"/>
        <v>31986.560000000001</v>
      </c>
      <c r="L54" s="34"/>
      <c r="M54" s="165" t="s">
        <v>798</v>
      </c>
    </row>
    <row r="55" spans="1:13" ht="17.100000000000001" customHeight="1">
      <c r="A55" s="17">
        <v>45390</v>
      </c>
      <c r="B55" s="36" t="s">
        <v>588</v>
      </c>
      <c r="C55" s="28"/>
      <c r="D55" s="29"/>
      <c r="E55" s="21"/>
      <c r="F55" s="30">
        <v>1</v>
      </c>
      <c r="G55" s="31">
        <f t="shared" si="8"/>
        <v>347.68</v>
      </c>
      <c r="H55" s="21">
        <f t="shared" si="9"/>
        <v>347.68</v>
      </c>
      <c r="I55" s="32">
        <f t="shared" si="12"/>
        <v>91</v>
      </c>
      <c r="J55" s="40">
        <f t="shared" si="10"/>
        <v>347.68</v>
      </c>
      <c r="K55" s="33">
        <f t="shared" si="11"/>
        <v>31638.880000000001</v>
      </c>
      <c r="L55" s="34"/>
      <c r="M55" s="165" t="s">
        <v>814</v>
      </c>
    </row>
    <row r="56" spans="1:13" ht="17.100000000000001" customHeight="1">
      <c r="A56" s="17">
        <v>45391</v>
      </c>
      <c r="B56" s="36" t="s">
        <v>583</v>
      </c>
      <c r="C56" s="28"/>
      <c r="D56" s="29"/>
      <c r="E56" s="21"/>
      <c r="F56" s="30">
        <v>1</v>
      </c>
      <c r="G56" s="31">
        <f t="shared" si="8"/>
        <v>347.68</v>
      </c>
      <c r="H56" s="21">
        <f t="shared" si="9"/>
        <v>347.68</v>
      </c>
      <c r="I56" s="32">
        <f t="shared" si="12"/>
        <v>90</v>
      </c>
      <c r="J56" s="40">
        <f t="shared" si="10"/>
        <v>347.68</v>
      </c>
      <c r="K56" s="33">
        <f t="shared" si="11"/>
        <v>31291.200000000001</v>
      </c>
      <c r="L56" s="34"/>
      <c r="M56" s="165" t="s">
        <v>816</v>
      </c>
    </row>
    <row r="57" spans="1:13" ht="17.100000000000001" customHeight="1">
      <c r="A57" s="17">
        <v>45393</v>
      </c>
      <c r="B57" s="36" t="s">
        <v>577</v>
      </c>
      <c r="C57" s="28"/>
      <c r="D57" s="29"/>
      <c r="E57" s="21"/>
      <c r="F57" s="30">
        <v>2</v>
      </c>
      <c r="G57" s="31">
        <f t="shared" si="8"/>
        <v>347.68</v>
      </c>
      <c r="H57" s="21">
        <f t="shared" si="9"/>
        <v>695.36</v>
      </c>
      <c r="I57" s="32">
        <f t="shared" si="12"/>
        <v>88</v>
      </c>
      <c r="J57" s="40">
        <f t="shared" si="10"/>
        <v>347.68</v>
      </c>
      <c r="K57" s="33">
        <f t="shared" si="11"/>
        <v>30595.84</v>
      </c>
      <c r="L57" s="34"/>
      <c r="M57" s="165" t="s">
        <v>821</v>
      </c>
    </row>
    <row r="58" spans="1:13" ht="17.100000000000001" customHeight="1">
      <c r="A58" s="17">
        <v>45398</v>
      </c>
      <c r="B58" s="36" t="s">
        <v>574</v>
      </c>
      <c r="C58" s="28"/>
      <c r="D58" s="29"/>
      <c r="E58" s="21"/>
      <c r="F58" s="30">
        <v>1</v>
      </c>
      <c r="G58" s="31">
        <f t="shared" si="8"/>
        <v>347.68</v>
      </c>
      <c r="H58" s="21">
        <f t="shared" si="9"/>
        <v>347.68</v>
      </c>
      <c r="I58" s="32">
        <f t="shared" si="12"/>
        <v>87</v>
      </c>
      <c r="J58" s="40">
        <f t="shared" si="10"/>
        <v>347.68</v>
      </c>
      <c r="K58" s="33">
        <f t="shared" si="11"/>
        <v>30248.16</v>
      </c>
      <c r="L58" s="34"/>
      <c r="M58" s="165" t="s">
        <v>830</v>
      </c>
    </row>
    <row r="59" spans="1:13" ht="17.100000000000001" customHeight="1">
      <c r="A59" s="17">
        <v>45399</v>
      </c>
      <c r="B59" s="36" t="s">
        <v>570</v>
      </c>
      <c r="C59" s="28"/>
      <c r="D59" s="29"/>
      <c r="E59" s="21"/>
      <c r="F59" s="30">
        <v>1</v>
      </c>
      <c r="G59" s="31">
        <f t="shared" si="8"/>
        <v>347.68</v>
      </c>
      <c r="H59" s="21">
        <f t="shared" si="9"/>
        <v>347.68</v>
      </c>
      <c r="I59" s="32">
        <f t="shared" si="12"/>
        <v>86</v>
      </c>
      <c r="J59" s="40">
        <f t="shared" si="10"/>
        <v>347.68</v>
      </c>
      <c r="K59" s="33">
        <f t="shared" si="11"/>
        <v>29900.48</v>
      </c>
      <c r="L59" s="34"/>
      <c r="M59" s="165" t="s">
        <v>834</v>
      </c>
    </row>
    <row r="60" spans="1:13" ht="17.100000000000001" customHeight="1">
      <c r="A60" s="17">
        <v>45411</v>
      </c>
      <c r="B60" s="36" t="s">
        <v>603</v>
      </c>
      <c r="C60" s="28"/>
      <c r="D60" s="29"/>
      <c r="E60" s="21"/>
      <c r="F60" s="30">
        <v>2</v>
      </c>
      <c r="G60" s="31">
        <f t="shared" si="8"/>
        <v>347.68</v>
      </c>
      <c r="H60" s="21">
        <f t="shared" si="9"/>
        <v>695.36</v>
      </c>
      <c r="I60" s="32">
        <f t="shared" si="12"/>
        <v>84</v>
      </c>
      <c r="J60" s="40">
        <f t="shared" si="10"/>
        <v>347.68</v>
      </c>
      <c r="K60" s="33">
        <f t="shared" si="11"/>
        <v>29205.119999999999</v>
      </c>
      <c r="L60" s="34"/>
      <c r="M60" s="165" t="s">
        <v>855</v>
      </c>
    </row>
    <row r="61" spans="1:13" ht="17.100000000000001" customHeight="1">
      <c r="A61" s="17">
        <v>45411</v>
      </c>
      <c r="B61" s="36" t="s">
        <v>588</v>
      </c>
      <c r="C61" s="28"/>
      <c r="D61" s="29"/>
      <c r="E61" s="21"/>
      <c r="F61" s="30">
        <v>1</v>
      </c>
      <c r="G61" s="31">
        <f t="shared" si="8"/>
        <v>347.68</v>
      </c>
      <c r="H61" s="21">
        <f t="shared" si="9"/>
        <v>347.68</v>
      </c>
      <c r="I61" s="32">
        <f t="shared" si="12"/>
        <v>83</v>
      </c>
      <c r="J61" s="40">
        <f t="shared" si="10"/>
        <v>347.68</v>
      </c>
      <c r="K61" s="33">
        <f t="shared" si="11"/>
        <v>28857.439999999999</v>
      </c>
      <c r="L61" s="34"/>
      <c r="M61" s="165" t="s">
        <v>856</v>
      </c>
    </row>
    <row r="62" spans="1:13" ht="17.100000000000001" customHeight="1">
      <c r="A62" s="17">
        <v>45411</v>
      </c>
      <c r="B62" s="36" t="s">
        <v>566</v>
      </c>
      <c r="C62" s="28"/>
      <c r="D62" s="29"/>
      <c r="E62" s="21"/>
      <c r="F62" s="30">
        <v>1</v>
      </c>
      <c r="G62" s="31">
        <f t="shared" si="8"/>
        <v>347.68</v>
      </c>
      <c r="H62" s="21">
        <f t="shared" si="9"/>
        <v>347.68</v>
      </c>
      <c r="I62" s="32">
        <f t="shared" si="12"/>
        <v>82</v>
      </c>
      <c r="J62" s="40">
        <f t="shared" si="10"/>
        <v>347.68</v>
      </c>
      <c r="K62" s="33">
        <f t="shared" si="11"/>
        <v>28509.759999999998</v>
      </c>
      <c r="L62" s="34"/>
      <c r="M62" s="165" t="s">
        <v>859</v>
      </c>
    </row>
    <row r="63" spans="1:13" ht="17.100000000000001" customHeight="1">
      <c r="A63" s="194">
        <v>45412</v>
      </c>
      <c r="B63" s="207" t="s">
        <v>570</v>
      </c>
      <c r="C63" s="196"/>
      <c r="D63" s="197"/>
      <c r="E63" s="198"/>
      <c r="F63" s="199">
        <v>1</v>
      </c>
      <c r="G63" s="208">
        <f t="shared" si="8"/>
        <v>347.68</v>
      </c>
      <c r="H63" s="198">
        <f t="shared" si="9"/>
        <v>347.68</v>
      </c>
      <c r="I63" s="201">
        <f t="shared" si="12"/>
        <v>81</v>
      </c>
      <c r="J63" s="202">
        <f t="shared" si="10"/>
        <v>347.68</v>
      </c>
      <c r="K63" s="203">
        <f t="shared" si="11"/>
        <v>28162.080000000002</v>
      </c>
      <c r="L63" s="204"/>
      <c r="M63" s="205" t="s">
        <v>860</v>
      </c>
    </row>
    <row r="64" spans="1:13" ht="17.100000000000001" customHeight="1">
      <c r="A64" s="17">
        <v>45418</v>
      </c>
      <c r="B64" s="58" t="s">
        <v>607</v>
      </c>
      <c r="C64" s="19"/>
      <c r="D64" s="20"/>
      <c r="E64" s="21"/>
      <c r="F64" s="22">
        <v>1</v>
      </c>
      <c r="G64" s="23">
        <f t="shared" si="8"/>
        <v>347.68</v>
      </c>
      <c r="H64" s="21">
        <f t="shared" si="9"/>
        <v>347.68</v>
      </c>
      <c r="I64" s="24">
        <f t="shared" si="12"/>
        <v>80</v>
      </c>
      <c r="J64" s="174">
        <f t="shared" si="10"/>
        <v>347.68</v>
      </c>
      <c r="K64" s="21">
        <f t="shared" si="11"/>
        <v>27814.400000000001</v>
      </c>
      <c r="L64" s="26"/>
      <c r="M64" s="165" t="s">
        <v>874</v>
      </c>
    </row>
    <row r="65" spans="1:13" ht="17.100000000000001" customHeight="1">
      <c r="A65" s="17">
        <v>45419</v>
      </c>
      <c r="B65" s="36" t="s">
        <v>566</v>
      </c>
      <c r="C65" s="28"/>
      <c r="D65" s="29"/>
      <c r="E65" s="21"/>
      <c r="F65" s="30">
        <v>1</v>
      </c>
      <c r="G65" s="31">
        <f t="shared" si="8"/>
        <v>347.68</v>
      </c>
      <c r="H65" s="21">
        <f t="shared" si="9"/>
        <v>347.68</v>
      </c>
      <c r="I65" s="32">
        <f t="shared" si="12"/>
        <v>79</v>
      </c>
      <c r="J65" s="40">
        <f t="shared" si="10"/>
        <v>347.68</v>
      </c>
      <c r="K65" s="33">
        <f t="shared" si="11"/>
        <v>27466.720000000001</v>
      </c>
      <c r="L65" s="34"/>
      <c r="M65" s="165" t="s">
        <v>877</v>
      </c>
    </row>
    <row r="66" spans="1:13" ht="17.100000000000001" customHeight="1">
      <c r="A66" s="17">
        <v>45420</v>
      </c>
      <c r="B66" s="36" t="s">
        <v>577</v>
      </c>
      <c r="C66" s="28"/>
      <c r="D66" s="29"/>
      <c r="E66" s="21"/>
      <c r="F66" s="30">
        <v>1</v>
      </c>
      <c r="G66" s="31">
        <f t="shared" si="8"/>
        <v>347.68</v>
      </c>
      <c r="H66" s="21">
        <f t="shared" si="9"/>
        <v>347.68</v>
      </c>
      <c r="I66" s="32">
        <f t="shared" si="12"/>
        <v>78</v>
      </c>
      <c r="J66" s="40">
        <f t="shared" si="10"/>
        <v>347.68</v>
      </c>
      <c r="K66" s="33">
        <f t="shared" si="11"/>
        <v>27119.040000000001</v>
      </c>
      <c r="L66" s="34"/>
      <c r="M66" s="165" t="s">
        <v>881</v>
      </c>
    </row>
    <row r="67" spans="1:13" ht="17.100000000000001" customHeight="1">
      <c r="A67" s="17">
        <v>45420</v>
      </c>
      <c r="B67" s="36" t="s">
        <v>591</v>
      </c>
      <c r="C67" s="28"/>
      <c r="D67" s="29"/>
      <c r="E67" s="21"/>
      <c r="F67" s="30">
        <v>1</v>
      </c>
      <c r="G67" s="31">
        <f t="shared" si="8"/>
        <v>347.68</v>
      </c>
      <c r="H67" s="21">
        <f t="shared" si="9"/>
        <v>347.68</v>
      </c>
      <c r="I67" s="32">
        <f t="shared" si="12"/>
        <v>77</v>
      </c>
      <c r="J67" s="40">
        <f t="shared" si="10"/>
        <v>347.68</v>
      </c>
      <c r="K67" s="33">
        <f t="shared" si="11"/>
        <v>26771.360000000001</v>
      </c>
      <c r="L67" s="34"/>
      <c r="M67" s="165" t="s">
        <v>885</v>
      </c>
    </row>
    <row r="68" spans="1:13" ht="17.100000000000001" customHeight="1">
      <c r="A68" s="17">
        <v>45420</v>
      </c>
      <c r="B68" s="36" t="s">
        <v>603</v>
      </c>
      <c r="C68" s="28"/>
      <c r="D68" s="29"/>
      <c r="E68" s="21"/>
      <c r="F68" s="30">
        <v>1</v>
      </c>
      <c r="G68" s="31">
        <f t="shared" si="8"/>
        <v>347.68</v>
      </c>
      <c r="H68" s="21">
        <f t="shared" si="9"/>
        <v>347.68</v>
      </c>
      <c r="I68" s="32">
        <f t="shared" si="12"/>
        <v>76</v>
      </c>
      <c r="J68" s="40">
        <f t="shared" si="10"/>
        <v>347.68</v>
      </c>
      <c r="K68" s="33">
        <f t="shared" si="11"/>
        <v>26423.68</v>
      </c>
      <c r="L68" s="34"/>
      <c r="M68" s="165" t="s">
        <v>886</v>
      </c>
    </row>
    <row r="69" spans="1:13" ht="17.100000000000001" customHeight="1">
      <c r="A69" s="17">
        <v>45421</v>
      </c>
      <c r="B69" s="36" t="s">
        <v>603</v>
      </c>
      <c r="C69" s="28"/>
      <c r="D69" s="29"/>
      <c r="E69" s="21"/>
      <c r="F69" s="30">
        <v>1</v>
      </c>
      <c r="G69" s="31">
        <f t="shared" si="8"/>
        <v>347.68</v>
      </c>
      <c r="H69" s="21">
        <f t="shared" si="9"/>
        <v>347.68</v>
      </c>
      <c r="I69" s="32">
        <f t="shared" si="12"/>
        <v>75</v>
      </c>
      <c r="J69" s="40">
        <f t="shared" si="10"/>
        <v>347.68</v>
      </c>
      <c r="K69" s="33">
        <f t="shared" si="11"/>
        <v>26076</v>
      </c>
      <c r="L69" s="34"/>
      <c r="M69" s="165" t="s">
        <v>891</v>
      </c>
    </row>
    <row r="70" spans="1:13" ht="17.100000000000001" customHeight="1">
      <c r="A70" s="17">
        <v>45422</v>
      </c>
      <c r="B70" s="36" t="s">
        <v>588</v>
      </c>
      <c r="C70" s="28"/>
      <c r="D70" s="29"/>
      <c r="E70" s="21"/>
      <c r="F70" s="30">
        <v>1</v>
      </c>
      <c r="G70" s="31">
        <f t="shared" si="8"/>
        <v>347.68</v>
      </c>
      <c r="H70" s="21">
        <f t="shared" si="9"/>
        <v>347.68</v>
      </c>
      <c r="I70" s="32">
        <f t="shared" si="12"/>
        <v>74</v>
      </c>
      <c r="J70" s="40">
        <f t="shared" si="10"/>
        <v>347.68</v>
      </c>
      <c r="K70" s="33">
        <f t="shared" si="11"/>
        <v>25728.32</v>
      </c>
      <c r="L70" s="34"/>
      <c r="M70" s="165" t="s">
        <v>894</v>
      </c>
    </row>
    <row r="71" spans="1:13" ht="17.100000000000001" customHeight="1">
      <c r="A71" s="17">
        <v>45422</v>
      </c>
      <c r="B71" s="36" t="s">
        <v>583</v>
      </c>
      <c r="C71" s="28"/>
      <c r="D71" s="29"/>
      <c r="E71" s="21"/>
      <c r="F71" s="30">
        <v>1</v>
      </c>
      <c r="G71" s="31">
        <f t="shared" si="8"/>
        <v>347.68</v>
      </c>
      <c r="H71" s="21">
        <f t="shared" si="9"/>
        <v>347.68</v>
      </c>
      <c r="I71" s="32">
        <f t="shared" si="12"/>
        <v>73</v>
      </c>
      <c r="J71" s="40">
        <f t="shared" si="10"/>
        <v>347.68</v>
      </c>
      <c r="K71" s="33">
        <f t="shared" si="11"/>
        <v>25380.639999999999</v>
      </c>
      <c r="L71" s="34"/>
      <c r="M71" s="165" t="s">
        <v>895</v>
      </c>
    </row>
    <row r="72" spans="1:13" ht="17.100000000000001" customHeight="1">
      <c r="A72" s="17">
        <v>45426</v>
      </c>
      <c r="B72" s="36" t="s">
        <v>570</v>
      </c>
      <c r="C72" s="28"/>
      <c r="D72" s="29"/>
      <c r="E72" s="21"/>
      <c r="F72" s="30">
        <v>1</v>
      </c>
      <c r="G72" s="31">
        <f t="shared" si="8"/>
        <v>347.68</v>
      </c>
      <c r="H72" s="21">
        <f t="shared" si="9"/>
        <v>347.68</v>
      </c>
      <c r="I72" s="32">
        <f t="shared" si="12"/>
        <v>72</v>
      </c>
      <c r="J72" s="40">
        <f t="shared" si="10"/>
        <v>347.68</v>
      </c>
      <c r="K72" s="33">
        <f t="shared" si="11"/>
        <v>25032.959999999999</v>
      </c>
      <c r="L72" s="34"/>
      <c r="M72" s="165" t="s">
        <v>925</v>
      </c>
    </row>
    <row r="73" spans="1:13" ht="17.100000000000001" customHeight="1">
      <c r="A73" s="17">
        <v>45427</v>
      </c>
      <c r="B73" s="36" t="s">
        <v>574</v>
      </c>
      <c r="C73" s="28"/>
      <c r="D73" s="29"/>
      <c r="E73" s="21"/>
      <c r="F73" s="30">
        <v>1</v>
      </c>
      <c r="G73" s="31">
        <f t="shared" si="8"/>
        <v>347.68</v>
      </c>
      <c r="H73" s="21">
        <f t="shared" si="9"/>
        <v>347.68</v>
      </c>
      <c r="I73" s="32">
        <f t="shared" si="12"/>
        <v>71</v>
      </c>
      <c r="J73" s="40">
        <f t="shared" si="10"/>
        <v>347.68</v>
      </c>
      <c r="K73" s="33">
        <f t="shared" si="11"/>
        <v>24685.279999999999</v>
      </c>
      <c r="L73" s="34"/>
      <c r="M73" s="165" t="s">
        <v>931</v>
      </c>
    </row>
    <row r="74" spans="1:13" ht="17.100000000000001" customHeight="1">
      <c r="A74" s="17">
        <v>45428</v>
      </c>
      <c r="B74" s="36" t="s">
        <v>572</v>
      </c>
      <c r="C74" s="28"/>
      <c r="D74" s="29"/>
      <c r="E74" s="21"/>
      <c r="F74" s="30">
        <v>1</v>
      </c>
      <c r="G74" s="31">
        <f t="shared" si="8"/>
        <v>347.68</v>
      </c>
      <c r="H74" s="21">
        <f t="shared" si="9"/>
        <v>347.68</v>
      </c>
      <c r="I74" s="32">
        <f t="shared" si="12"/>
        <v>70</v>
      </c>
      <c r="J74" s="40">
        <f t="shared" si="10"/>
        <v>347.68</v>
      </c>
      <c r="K74" s="33">
        <f t="shared" si="11"/>
        <v>24337.599999999999</v>
      </c>
      <c r="L74" s="34"/>
      <c r="M74" s="165" t="s">
        <v>933</v>
      </c>
    </row>
    <row r="75" spans="1:13" ht="17.100000000000001" customHeight="1">
      <c r="A75" s="17">
        <v>45433</v>
      </c>
      <c r="B75" s="36" t="s">
        <v>577</v>
      </c>
      <c r="C75" s="28"/>
      <c r="D75" s="29"/>
      <c r="E75" s="21"/>
      <c r="F75" s="30">
        <v>1</v>
      </c>
      <c r="G75" s="31">
        <f t="shared" ref="G75:G98" si="13">J74</f>
        <v>347.68</v>
      </c>
      <c r="H75" s="21">
        <f t="shared" ref="H75:H98" si="14">F75*G75</f>
        <v>347.68</v>
      </c>
      <c r="I75" s="32">
        <f t="shared" si="12"/>
        <v>69</v>
      </c>
      <c r="J75" s="40">
        <f t="shared" si="10"/>
        <v>347.68</v>
      </c>
      <c r="K75" s="33">
        <f t="shared" si="11"/>
        <v>23989.919999999998</v>
      </c>
      <c r="L75" s="34"/>
      <c r="M75" s="165" t="s">
        <v>940</v>
      </c>
    </row>
    <row r="76" spans="1:13" ht="17.100000000000001" customHeight="1">
      <c r="A76" s="17">
        <v>45435</v>
      </c>
      <c r="B76" s="36" t="s">
        <v>605</v>
      </c>
      <c r="C76" s="28"/>
      <c r="D76" s="29"/>
      <c r="E76" s="21"/>
      <c r="F76" s="30">
        <v>1</v>
      </c>
      <c r="G76" s="31">
        <f t="shared" si="13"/>
        <v>347.68</v>
      </c>
      <c r="H76" s="21">
        <f t="shared" si="14"/>
        <v>347.68</v>
      </c>
      <c r="I76" s="32">
        <f t="shared" si="12"/>
        <v>68</v>
      </c>
      <c r="J76" s="40">
        <f t="shared" si="10"/>
        <v>347.68</v>
      </c>
      <c r="K76" s="33">
        <f t="shared" si="11"/>
        <v>23642.240000000002</v>
      </c>
      <c r="L76" s="34"/>
      <c r="M76" s="165" t="s">
        <v>944</v>
      </c>
    </row>
    <row r="77" spans="1:13" ht="17.100000000000001" customHeight="1">
      <c r="A77" s="17">
        <v>45435</v>
      </c>
      <c r="B77" s="36" t="s">
        <v>588</v>
      </c>
      <c r="C77" s="28"/>
      <c r="D77" s="29"/>
      <c r="E77" s="21"/>
      <c r="F77" s="30">
        <v>1</v>
      </c>
      <c r="G77" s="31">
        <f t="shared" si="13"/>
        <v>347.68</v>
      </c>
      <c r="H77" s="21">
        <f t="shared" si="14"/>
        <v>347.68</v>
      </c>
      <c r="I77" s="32">
        <f t="shared" si="12"/>
        <v>67</v>
      </c>
      <c r="J77" s="40">
        <f t="shared" si="10"/>
        <v>347.68</v>
      </c>
      <c r="K77" s="33">
        <f t="shared" si="11"/>
        <v>23294.560000000001</v>
      </c>
      <c r="L77" s="34"/>
      <c r="M77" s="165" t="s">
        <v>948</v>
      </c>
    </row>
    <row r="78" spans="1:13" ht="17.100000000000001" customHeight="1">
      <c r="A78" s="17">
        <v>45435</v>
      </c>
      <c r="B78" s="36" t="s">
        <v>570</v>
      </c>
      <c r="C78" s="28"/>
      <c r="D78" s="29"/>
      <c r="E78" s="21"/>
      <c r="F78" s="30">
        <v>1</v>
      </c>
      <c r="G78" s="31">
        <f t="shared" si="13"/>
        <v>347.68</v>
      </c>
      <c r="H78" s="21">
        <f t="shared" si="14"/>
        <v>347.68</v>
      </c>
      <c r="I78" s="32">
        <f t="shared" si="12"/>
        <v>66</v>
      </c>
      <c r="J78" s="40">
        <f t="shared" si="10"/>
        <v>347.68</v>
      </c>
      <c r="K78" s="33">
        <f t="shared" si="11"/>
        <v>22946.880000000001</v>
      </c>
      <c r="L78" s="34"/>
      <c r="M78" s="165" t="s">
        <v>857</v>
      </c>
    </row>
    <row r="79" spans="1:13" ht="17.100000000000001" customHeight="1">
      <c r="A79" s="194">
        <v>45440</v>
      </c>
      <c r="B79" s="207" t="s">
        <v>607</v>
      </c>
      <c r="C79" s="196"/>
      <c r="D79" s="197"/>
      <c r="E79" s="198"/>
      <c r="F79" s="199">
        <v>1</v>
      </c>
      <c r="G79" s="208">
        <f t="shared" si="13"/>
        <v>347.68</v>
      </c>
      <c r="H79" s="198">
        <f t="shared" si="14"/>
        <v>347.68</v>
      </c>
      <c r="I79" s="201">
        <f t="shared" si="12"/>
        <v>65</v>
      </c>
      <c r="J79" s="202">
        <f t="shared" si="10"/>
        <v>347.68</v>
      </c>
      <c r="K79" s="203">
        <f t="shared" si="11"/>
        <v>22599.200000000001</v>
      </c>
      <c r="L79" s="204"/>
      <c r="M79" s="205" t="s">
        <v>957</v>
      </c>
    </row>
    <row r="80" spans="1:13" ht="17.100000000000001" customHeight="1">
      <c r="A80" s="17">
        <v>45446</v>
      </c>
      <c r="B80" s="58" t="s">
        <v>570</v>
      </c>
      <c r="C80" s="19"/>
      <c r="D80" s="20"/>
      <c r="E80" s="21"/>
      <c r="F80" s="22">
        <v>1</v>
      </c>
      <c r="G80" s="23">
        <f t="shared" si="13"/>
        <v>347.68</v>
      </c>
      <c r="H80" s="21">
        <f t="shared" si="14"/>
        <v>347.68</v>
      </c>
      <c r="I80" s="24">
        <f t="shared" si="12"/>
        <v>64</v>
      </c>
      <c r="J80" s="174">
        <f t="shared" si="10"/>
        <v>347.68</v>
      </c>
      <c r="K80" s="21">
        <f t="shared" si="11"/>
        <v>22251.52</v>
      </c>
      <c r="L80" s="26"/>
      <c r="M80" s="165" t="s">
        <v>968</v>
      </c>
    </row>
    <row r="81" spans="1:13" ht="17.100000000000001" customHeight="1">
      <c r="A81" s="17">
        <v>45447</v>
      </c>
      <c r="B81" s="36" t="s">
        <v>566</v>
      </c>
      <c r="C81" s="28"/>
      <c r="D81" s="29"/>
      <c r="E81" s="21"/>
      <c r="F81" s="30">
        <v>1</v>
      </c>
      <c r="G81" s="31">
        <f t="shared" si="13"/>
        <v>347.68</v>
      </c>
      <c r="H81" s="21">
        <f t="shared" si="14"/>
        <v>347.68</v>
      </c>
      <c r="I81" s="32">
        <f t="shared" si="12"/>
        <v>63</v>
      </c>
      <c r="J81" s="40">
        <f t="shared" si="10"/>
        <v>347.68</v>
      </c>
      <c r="K81" s="33">
        <f t="shared" si="11"/>
        <v>21903.84</v>
      </c>
      <c r="L81" s="34"/>
      <c r="M81" s="165" t="s">
        <v>971</v>
      </c>
    </row>
    <row r="82" spans="1:13" ht="17.100000000000001" customHeight="1">
      <c r="A82" s="17">
        <v>45449</v>
      </c>
      <c r="B82" s="36" t="s">
        <v>603</v>
      </c>
      <c r="C82" s="28"/>
      <c r="D82" s="29"/>
      <c r="E82" s="21"/>
      <c r="F82" s="30">
        <v>1</v>
      </c>
      <c r="G82" s="31">
        <f t="shared" si="13"/>
        <v>347.68</v>
      </c>
      <c r="H82" s="21">
        <f t="shared" si="14"/>
        <v>347.68</v>
      </c>
      <c r="I82" s="32">
        <f t="shared" ref="I82:I98" si="15">+I81+C82-F82</f>
        <v>62</v>
      </c>
      <c r="J82" s="40">
        <f t="shared" ref="J82:J98" si="16">ROUND(((K81+E82)-H82)/I82,2)</f>
        <v>347.68</v>
      </c>
      <c r="K82" s="33">
        <f t="shared" ref="K82:K98" si="17">ROUND(I82*J82,2)</f>
        <v>21556.16</v>
      </c>
      <c r="L82" s="34"/>
      <c r="M82" s="165" t="s">
        <v>979</v>
      </c>
    </row>
    <row r="83" spans="1:13" ht="17.100000000000001" customHeight="1">
      <c r="A83" s="17">
        <v>45453</v>
      </c>
      <c r="B83" s="36" t="s">
        <v>577</v>
      </c>
      <c r="C83" s="28"/>
      <c r="D83" s="29"/>
      <c r="E83" s="21"/>
      <c r="F83" s="30">
        <v>2</v>
      </c>
      <c r="G83" s="31">
        <f t="shared" si="13"/>
        <v>347.68</v>
      </c>
      <c r="H83" s="21">
        <f t="shared" si="14"/>
        <v>695.36</v>
      </c>
      <c r="I83" s="32">
        <f t="shared" si="15"/>
        <v>60</v>
      </c>
      <c r="J83" s="40">
        <f t="shared" si="16"/>
        <v>347.68</v>
      </c>
      <c r="K83" s="33">
        <f t="shared" si="17"/>
        <v>20860.8</v>
      </c>
      <c r="L83" s="34"/>
      <c r="M83" s="165" t="s">
        <v>982</v>
      </c>
    </row>
    <row r="84" spans="1:13" ht="17.100000000000001" customHeight="1">
      <c r="A84" s="17">
        <v>45456</v>
      </c>
      <c r="B84" s="36" t="s">
        <v>570</v>
      </c>
      <c r="C84" s="28"/>
      <c r="D84" s="29"/>
      <c r="E84" s="21"/>
      <c r="F84" s="30">
        <v>1</v>
      </c>
      <c r="G84" s="31">
        <f t="shared" si="13"/>
        <v>347.68</v>
      </c>
      <c r="H84" s="21">
        <f t="shared" si="14"/>
        <v>347.68</v>
      </c>
      <c r="I84" s="32">
        <f t="shared" si="15"/>
        <v>59</v>
      </c>
      <c r="J84" s="40">
        <f t="shared" si="16"/>
        <v>347.68</v>
      </c>
      <c r="K84" s="33">
        <f t="shared" si="17"/>
        <v>20513.12</v>
      </c>
      <c r="L84" s="34"/>
      <c r="M84" s="165" t="s">
        <v>992</v>
      </c>
    </row>
    <row r="85" spans="1:13" ht="17.100000000000001" customHeight="1">
      <c r="A85" s="17">
        <v>45463</v>
      </c>
      <c r="B85" s="36" t="s">
        <v>605</v>
      </c>
      <c r="C85" s="28"/>
      <c r="D85" s="29"/>
      <c r="E85" s="21"/>
      <c r="F85" s="30">
        <v>1</v>
      </c>
      <c r="G85" s="31">
        <f t="shared" si="13"/>
        <v>347.68</v>
      </c>
      <c r="H85" s="21">
        <f t="shared" si="14"/>
        <v>347.68</v>
      </c>
      <c r="I85" s="32">
        <f t="shared" si="15"/>
        <v>58</v>
      </c>
      <c r="J85" s="40">
        <f t="shared" si="16"/>
        <v>347.68</v>
      </c>
      <c r="K85" s="33">
        <f t="shared" si="17"/>
        <v>20165.439999999999</v>
      </c>
      <c r="L85" s="34"/>
      <c r="M85" s="165" t="s">
        <v>997</v>
      </c>
    </row>
    <row r="86" spans="1:13" ht="17.100000000000001" customHeight="1">
      <c r="A86" s="194">
        <v>45468</v>
      </c>
      <c r="B86" s="207" t="s">
        <v>566</v>
      </c>
      <c r="C86" s="196"/>
      <c r="D86" s="197"/>
      <c r="E86" s="198"/>
      <c r="F86" s="199">
        <v>1</v>
      </c>
      <c r="G86" s="208">
        <f t="shared" si="13"/>
        <v>347.68</v>
      </c>
      <c r="H86" s="198">
        <f t="shared" si="14"/>
        <v>347.68</v>
      </c>
      <c r="I86" s="201">
        <f t="shared" si="15"/>
        <v>57</v>
      </c>
      <c r="J86" s="202">
        <f t="shared" si="16"/>
        <v>347.68</v>
      </c>
      <c r="K86" s="203">
        <f t="shared" si="17"/>
        <v>19817.759999999998</v>
      </c>
      <c r="L86" s="204"/>
      <c r="M86" s="205" t="s">
        <v>1006</v>
      </c>
    </row>
    <row r="87" spans="1:13" ht="17.100000000000001" customHeight="1">
      <c r="A87" s="17">
        <v>45474</v>
      </c>
      <c r="B87" s="58" t="s">
        <v>603</v>
      </c>
      <c r="C87" s="19"/>
      <c r="D87" s="20"/>
      <c r="E87" s="21"/>
      <c r="F87" s="22">
        <v>3</v>
      </c>
      <c r="G87" s="23">
        <f t="shared" si="13"/>
        <v>347.68</v>
      </c>
      <c r="H87" s="21">
        <f t="shared" si="14"/>
        <v>1043.04</v>
      </c>
      <c r="I87" s="24">
        <f t="shared" si="15"/>
        <v>54</v>
      </c>
      <c r="J87" s="174">
        <f t="shared" si="16"/>
        <v>347.68</v>
      </c>
      <c r="K87" s="21">
        <f t="shared" si="17"/>
        <v>18774.72</v>
      </c>
      <c r="L87" s="26"/>
      <c r="M87" s="165" t="s">
        <v>1025</v>
      </c>
    </row>
    <row r="88" spans="1:13" ht="17.100000000000001" customHeight="1">
      <c r="A88" s="17">
        <v>45475</v>
      </c>
      <c r="B88" s="36" t="s">
        <v>566</v>
      </c>
      <c r="C88" s="28"/>
      <c r="D88" s="29"/>
      <c r="E88" s="21"/>
      <c r="F88" s="30">
        <v>2</v>
      </c>
      <c r="G88" s="31">
        <f t="shared" si="13"/>
        <v>347.68</v>
      </c>
      <c r="H88" s="21">
        <f t="shared" si="14"/>
        <v>695.36</v>
      </c>
      <c r="I88" s="32">
        <f t="shared" si="15"/>
        <v>52</v>
      </c>
      <c r="J88" s="40">
        <f t="shared" si="16"/>
        <v>347.68</v>
      </c>
      <c r="K88" s="33">
        <f t="shared" si="17"/>
        <v>18079.36</v>
      </c>
      <c r="L88" s="34"/>
      <c r="M88" s="165" t="s">
        <v>1031</v>
      </c>
    </row>
    <row r="89" spans="1:13" ht="17.100000000000001" customHeight="1">
      <c r="A89" s="17">
        <v>45477</v>
      </c>
      <c r="B89" s="36" t="s">
        <v>570</v>
      </c>
      <c r="C89" s="28"/>
      <c r="D89" s="29"/>
      <c r="E89" s="21"/>
      <c r="F89" s="30">
        <v>1</v>
      </c>
      <c r="G89" s="31">
        <f t="shared" si="13"/>
        <v>347.68</v>
      </c>
      <c r="H89" s="21">
        <f t="shared" si="14"/>
        <v>347.68</v>
      </c>
      <c r="I89" s="32">
        <f t="shared" si="15"/>
        <v>51</v>
      </c>
      <c r="J89" s="40">
        <f t="shared" si="16"/>
        <v>347.68</v>
      </c>
      <c r="K89" s="33">
        <f t="shared" si="17"/>
        <v>17731.68</v>
      </c>
      <c r="L89" s="34"/>
      <c r="M89" s="165" t="s">
        <v>1037</v>
      </c>
    </row>
    <row r="90" spans="1:13" ht="17.100000000000001" customHeight="1">
      <c r="A90" s="17">
        <v>45482</v>
      </c>
      <c r="B90" s="36" t="s">
        <v>566</v>
      </c>
      <c r="C90" s="28"/>
      <c r="D90" s="29"/>
      <c r="E90" s="21"/>
      <c r="F90" s="30">
        <v>1</v>
      </c>
      <c r="G90" s="31">
        <f t="shared" si="13"/>
        <v>347.68</v>
      </c>
      <c r="H90" s="21">
        <f t="shared" si="14"/>
        <v>347.68</v>
      </c>
      <c r="I90" s="32">
        <f t="shared" si="15"/>
        <v>50</v>
      </c>
      <c r="J90" s="40">
        <f t="shared" si="16"/>
        <v>347.68</v>
      </c>
      <c r="K90" s="33">
        <f t="shared" si="17"/>
        <v>17384</v>
      </c>
      <c r="L90" s="34"/>
      <c r="M90" s="165" t="s">
        <v>1044</v>
      </c>
    </row>
    <row r="91" spans="1:13" ht="17.100000000000001" customHeight="1">
      <c r="A91" s="17">
        <v>45482</v>
      </c>
      <c r="B91" s="36" t="s">
        <v>607</v>
      </c>
      <c r="C91" s="28"/>
      <c r="D91" s="29"/>
      <c r="E91" s="21"/>
      <c r="F91" s="30">
        <v>2</v>
      </c>
      <c r="G91" s="31">
        <f t="shared" si="13"/>
        <v>347.68</v>
      </c>
      <c r="H91" s="21">
        <f t="shared" si="14"/>
        <v>695.36</v>
      </c>
      <c r="I91" s="32">
        <f t="shared" si="15"/>
        <v>48</v>
      </c>
      <c r="J91" s="40">
        <f t="shared" si="16"/>
        <v>347.68</v>
      </c>
      <c r="K91" s="33">
        <f t="shared" si="17"/>
        <v>16688.64</v>
      </c>
      <c r="L91" s="34"/>
      <c r="M91" s="165" t="s">
        <v>1046</v>
      </c>
    </row>
    <row r="92" spans="1:13" ht="17.100000000000001" customHeight="1">
      <c r="A92" s="17">
        <v>45490</v>
      </c>
      <c r="B92" s="36" t="s">
        <v>577</v>
      </c>
      <c r="C92" s="28"/>
      <c r="D92" s="29"/>
      <c r="E92" s="21"/>
      <c r="F92" s="30">
        <v>1</v>
      </c>
      <c r="G92" s="31">
        <f t="shared" si="13"/>
        <v>347.68</v>
      </c>
      <c r="H92" s="21">
        <f t="shared" si="14"/>
        <v>347.68</v>
      </c>
      <c r="I92" s="32">
        <f t="shared" si="15"/>
        <v>47</v>
      </c>
      <c r="J92" s="40">
        <f t="shared" si="16"/>
        <v>347.68</v>
      </c>
      <c r="K92" s="33">
        <f t="shared" si="17"/>
        <v>16340.96</v>
      </c>
      <c r="L92" s="34"/>
      <c r="M92" s="165" t="s">
        <v>1078</v>
      </c>
    </row>
    <row r="93" spans="1:13" ht="17.100000000000001" customHeight="1">
      <c r="A93" s="17">
        <v>45490</v>
      </c>
      <c r="B93" s="36" t="s">
        <v>605</v>
      </c>
      <c r="C93" s="28"/>
      <c r="D93" s="29"/>
      <c r="E93" s="21"/>
      <c r="F93" s="30">
        <v>47</v>
      </c>
      <c r="G93" s="31">
        <f t="shared" si="13"/>
        <v>347.68</v>
      </c>
      <c r="H93" s="21">
        <f t="shared" si="14"/>
        <v>16340.960000000001</v>
      </c>
      <c r="I93" s="32">
        <f t="shared" si="15"/>
        <v>0</v>
      </c>
      <c r="J93" s="40">
        <v>0</v>
      </c>
      <c r="K93" s="33">
        <f t="shared" si="17"/>
        <v>0</v>
      </c>
      <c r="L93" s="34"/>
      <c r="M93" s="165" t="s">
        <v>1079</v>
      </c>
    </row>
    <row r="94" spans="1:13" ht="17.100000000000001" customHeight="1">
      <c r="A94" s="17">
        <v>45496</v>
      </c>
      <c r="B94" s="70" t="s">
        <v>1097</v>
      </c>
      <c r="C94" s="28">
        <v>100</v>
      </c>
      <c r="D94" s="29">
        <v>320</v>
      </c>
      <c r="E94" s="21">
        <f>C94*D94</f>
        <v>32000</v>
      </c>
      <c r="F94" s="30"/>
      <c r="G94" s="31">
        <f t="shared" si="13"/>
        <v>0</v>
      </c>
      <c r="H94" s="21">
        <f t="shared" si="14"/>
        <v>0</v>
      </c>
      <c r="I94" s="32">
        <f t="shared" si="15"/>
        <v>100</v>
      </c>
      <c r="J94" s="40">
        <f t="shared" si="16"/>
        <v>320</v>
      </c>
      <c r="K94" s="33">
        <f t="shared" si="17"/>
        <v>32000</v>
      </c>
      <c r="L94" s="34"/>
      <c r="M94" s="168"/>
    </row>
    <row r="95" spans="1:13" ht="17.100000000000001" customHeight="1">
      <c r="A95" s="17">
        <v>45496</v>
      </c>
      <c r="B95" s="36" t="s">
        <v>574</v>
      </c>
      <c r="C95" s="28"/>
      <c r="D95" s="29"/>
      <c r="E95" s="21"/>
      <c r="F95" s="30">
        <v>1</v>
      </c>
      <c r="G95" s="31">
        <f t="shared" si="13"/>
        <v>320</v>
      </c>
      <c r="H95" s="21">
        <f t="shared" si="14"/>
        <v>320</v>
      </c>
      <c r="I95" s="32">
        <f t="shared" si="15"/>
        <v>99</v>
      </c>
      <c r="J95" s="40">
        <f t="shared" si="16"/>
        <v>320</v>
      </c>
      <c r="K95" s="33">
        <f t="shared" si="17"/>
        <v>31680</v>
      </c>
      <c r="L95" s="34"/>
      <c r="M95" s="165" t="s">
        <v>1092</v>
      </c>
    </row>
    <row r="96" spans="1:13" ht="17.100000000000001" customHeight="1">
      <c r="A96" s="17">
        <v>45496</v>
      </c>
      <c r="B96" s="36" t="s">
        <v>570</v>
      </c>
      <c r="C96" s="28"/>
      <c r="D96" s="29"/>
      <c r="E96" s="21"/>
      <c r="F96" s="30">
        <v>1</v>
      </c>
      <c r="G96" s="31">
        <f t="shared" si="13"/>
        <v>320</v>
      </c>
      <c r="H96" s="21">
        <f t="shared" si="14"/>
        <v>320</v>
      </c>
      <c r="I96" s="32">
        <f t="shared" si="15"/>
        <v>98</v>
      </c>
      <c r="J96" s="40">
        <f t="shared" si="16"/>
        <v>320</v>
      </c>
      <c r="K96" s="33">
        <f t="shared" si="17"/>
        <v>31360</v>
      </c>
      <c r="L96" s="34"/>
      <c r="M96" s="165" t="s">
        <v>1093</v>
      </c>
    </row>
    <row r="97" spans="1:13" ht="17.100000000000001" customHeight="1">
      <c r="A97" s="17">
        <v>45497</v>
      </c>
      <c r="B97" s="36" t="s">
        <v>577</v>
      </c>
      <c r="C97" s="28"/>
      <c r="D97" s="29"/>
      <c r="E97" s="21"/>
      <c r="F97" s="30">
        <v>1</v>
      </c>
      <c r="G97" s="31">
        <f t="shared" si="13"/>
        <v>320</v>
      </c>
      <c r="H97" s="21">
        <f t="shared" si="14"/>
        <v>320</v>
      </c>
      <c r="I97" s="32">
        <f t="shared" si="15"/>
        <v>97</v>
      </c>
      <c r="J97" s="40">
        <f t="shared" si="16"/>
        <v>320</v>
      </c>
      <c r="K97" s="33">
        <f t="shared" si="17"/>
        <v>31040</v>
      </c>
      <c r="L97" s="34"/>
      <c r="M97" s="165" t="s">
        <v>1095</v>
      </c>
    </row>
    <row r="98" spans="1:13" ht="17.100000000000001" customHeight="1">
      <c r="A98" s="17">
        <v>45497</v>
      </c>
      <c r="B98" s="36" t="s">
        <v>605</v>
      </c>
      <c r="C98" s="28"/>
      <c r="D98" s="29"/>
      <c r="E98" s="21"/>
      <c r="F98" s="30">
        <v>1</v>
      </c>
      <c r="G98" s="31">
        <f t="shared" si="13"/>
        <v>320</v>
      </c>
      <c r="H98" s="21">
        <f t="shared" si="14"/>
        <v>320</v>
      </c>
      <c r="I98" s="32">
        <f t="shared" si="15"/>
        <v>96</v>
      </c>
      <c r="J98" s="40">
        <f t="shared" si="16"/>
        <v>320</v>
      </c>
      <c r="K98" s="33">
        <f t="shared" si="17"/>
        <v>30720</v>
      </c>
      <c r="L98" s="34"/>
      <c r="M98" s="165" t="s">
        <v>1096</v>
      </c>
    </row>
    <row r="99" spans="1:13" ht="17.100000000000001" customHeight="1">
      <c r="A99" s="17">
        <v>45505</v>
      </c>
      <c r="B99" s="36" t="s">
        <v>566</v>
      </c>
      <c r="C99" s="28"/>
      <c r="D99" s="29"/>
      <c r="E99" s="21"/>
      <c r="F99" s="30">
        <v>1</v>
      </c>
      <c r="G99" s="31">
        <f t="shared" ref="G99:G114" si="18">J98</f>
        <v>320</v>
      </c>
      <c r="H99" s="21">
        <f t="shared" ref="H99:H114" si="19">F99*G99</f>
        <v>320</v>
      </c>
      <c r="I99" s="32">
        <f t="shared" ref="I99:I114" si="20">+I98+C99-F99</f>
        <v>95</v>
      </c>
      <c r="J99" s="40">
        <f t="shared" ref="J99:J114" si="21">ROUND(((K98+E99)-H99)/I99,2)</f>
        <v>320</v>
      </c>
      <c r="K99" s="33">
        <f t="shared" ref="K99:K114" si="22">ROUND(I99*J99,2)</f>
        <v>30400</v>
      </c>
      <c r="L99" s="34"/>
      <c r="M99" s="165" t="s">
        <v>1116</v>
      </c>
    </row>
    <row r="100" spans="1:13" ht="17.100000000000001" customHeight="1">
      <c r="A100" s="17">
        <v>45509</v>
      </c>
      <c r="B100" s="36" t="s">
        <v>607</v>
      </c>
      <c r="C100" s="28"/>
      <c r="D100" s="29"/>
      <c r="E100" s="21"/>
      <c r="F100" s="30">
        <v>1</v>
      </c>
      <c r="G100" s="31">
        <f t="shared" si="18"/>
        <v>320</v>
      </c>
      <c r="H100" s="21">
        <f t="shared" si="19"/>
        <v>320</v>
      </c>
      <c r="I100" s="32">
        <f t="shared" si="20"/>
        <v>94</v>
      </c>
      <c r="J100" s="40">
        <f t="shared" si="21"/>
        <v>320</v>
      </c>
      <c r="K100" s="33">
        <f t="shared" si="22"/>
        <v>30080</v>
      </c>
      <c r="L100" s="34"/>
      <c r="M100" s="165" t="s">
        <v>1127</v>
      </c>
    </row>
    <row r="101" spans="1:13" ht="17.100000000000001" customHeight="1">
      <c r="A101" s="17">
        <v>45510</v>
      </c>
      <c r="B101" s="36" t="s">
        <v>588</v>
      </c>
      <c r="C101" s="28"/>
      <c r="D101" s="29"/>
      <c r="E101" s="21"/>
      <c r="F101" s="30">
        <v>1</v>
      </c>
      <c r="G101" s="31">
        <f t="shared" si="18"/>
        <v>320</v>
      </c>
      <c r="H101" s="21">
        <f t="shared" si="19"/>
        <v>320</v>
      </c>
      <c r="I101" s="32">
        <f t="shared" si="20"/>
        <v>93</v>
      </c>
      <c r="J101" s="40">
        <f t="shared" si="21"/>
        <v>320</v>
      </c>
      <c r="K101" s="33">
        <f t="shared" si="22"/>
        <v>29760</v>
      </c>
      <c r="L101" s="34"/>
      <c r="M101" s="165" t="s">
        <v>1135</v>
      </c>
    </row>
    <row r="102" spans="1:13" ht="17.100000000000001" customHeight="1">
      <c r="A102" s="17">
        <v>45510</v>
      </c>
      <c r="B102" s="36" t="s">
        <v>572</v>
      </c>
      <c r="C102" s="28"/>
      <c r="D102" s="29"/>
      <c r="E102" s="21"/>
      <c r="F102" s="30">
        <v>1</v>
      </c>
      <c r="G102" s="31">
        <f t="shared" si="18"/>
        <v>320</v>
      </c>
      <c r="H102" s="21">
        <f t="shared" si="19"/>
        <v>320</v>
      </c>
      <c r="I102" s="32">
        <f t="shared" si="20"/>
        <v>92</v>
      </c>
      <c r="J102" s="40">
        <f t="shared" si="21"/>
        <v>320</v>
      </c>
      <c r="K102" s="33">
        <f t="shared" si="22"/>
        <v>29440</v>
      </c>
      <c r="L102" s="34"/>
      <c r="M102" s="165" t="s">
        <v>1136</v>
      </c>
    </row>
    <row r="103" spans="1:13" ht="17.100000000000001" customHeight="1">
      <c r="A103" s="17">
        <v>45511</v>
      </c>
      <c r="B103" s="36" t="s">
        <v>585</v>
      </c>
      <c r="C103" s="28"/>
      <c r="D103" s="29"/>
      <c r="E103" s="21"/>
      <c r="F103" s="30">
        <v>1</v>
      </c>
      <c r="G103" s="31">
        <f t="shared" si="18"/>
        <v>320</v>
      </c>
      <c r="H103" s="21">
        <f t="shared" si="19"/>
        <v>320</v>
      </c>
      <c r="I103" s="32">
        <f t="shared" si="20"/>
        <v>91</v>
      </c>
      <c r="J103" s="40">
        <f t="shared" si="21"/>
        <v>320</v>
      </c>
      <c r="K103" s="33">
        <f t="shared" si="22"/>
        <v>29120</v>
      </c>
      <c r="L103" s="34"/>
      <c r="M103" s="165" t="s">
        <v>1142</v>
      </c>
    </row>
    <row r="104" spans="1:13" ht="17.100000000000001" customHeight="1">
      <c r="A104" s="17">
        <v>45512</v>
      </c>
      <c r="B104" s="36" t="s">
        <v>605</v>
      </c>
      <c r="C104" s="28"/>
      <c r="D104" s="29"/>
      <c r="E104" s="21"/>
      <c r="F104" s="30">
        <v>1</v>
      </c>
      <c r="G104" s="31">
        <f t="shared" si="18"/>
        <v>320</v>
      </c>
      <c r="H104" s="21">
        <f t="shared" si="19"/>
        <v>320</v>
      </c>
      <c r="I104" s="32">
        <f t="shared" si="20"/>
        <v>90</v>
      </c>
      <c r="J104" s="40">
        <f t="shared" si="21"/>
        <v>320</v>
      </c>
      <c r="K104" s="33">
        <f t="shared" si="22"/>
        <v>28800</v>
      </c>
      <c r="L104" s="34"/>
      <c r="M104" s="165" t="s">
        <v>1147</v>
      </c>
    </row>
    <row r="105" spans="1:13" ht="17.100000000000001" customHeight="1">
      <c r="A105" s="17">
        <v>45512</v>
      </c>
      <c r="B105" s="36" t="s">
        <v>566</v>
      </c>
      <c r="C105" s="28"/>
      <c r="D105" s="29"/>
      <c r="E105" s="21"/>
      <c r="F105" s="30">
        <v>1</v>
      </c>
      <c r="G105" s="31">
        <f t="shared" si="18"/>
        <v>320</v>
      </c>
      <c r="H105" s="21">
        <f t="shared" si="19"/>
        <v>320</v>
      </c>
      <c r="I105" s="32">
        <f t="shared" si="20"/>
        <v>89</v>
      </c>
      <c r="J105" s="40">
        <f t="shared" si="21"/>
        <v>320</v>
      </c>
      <c r="K105" s="33">
        <f t="shared" si="22"/>
        <v>28480</v>
      </c>
      <c r="L105" s="34"/>
      <c r="M105" s="165" t="s">
        <v>1149</v>
      </c>
    </row>
    <row r="106" spans="1:13" ht="17.100000000000001" customHeight="1">
      <c r="A106" s="17">
        <v>45513</v>
      </c>
      <c r="B106" s="36" t="s">
        <v>577</v>
      </c>
      <c r="C106" s="28"/>
      <c r="D106" s="29"/>
      <c r="E106" s="21"/>
      <c r="F106" s="30">
        <v>2</v>
      </c>
      <c r="G106" s="31">
        <f t="shared" si="18"/>
        <v>320</v>
      </c>
      <c r="H106" s="21">
        <f t="shared" si="19"/>
        <v>640</v>
      </c>
      <c r="I106" s="32">
        <f t="shared" si="20"/>
        <v>87</v>
      </c>
      <c r="J106" s="40">
        <f t="shared" si="21"/>
        <v>320</v>
      </c>
      <c r="K106" s="33">
        <f t="shared" si="22"/>
        <v>27840</v>
      </c>
      <c r="L106" s="34"/>
      <c r="M106" s="165" t="s">
        <v>1155</v>
      </c>
    </row>
    <row r="107" spans="1:13" ht="17.100000000000001" customHeight="1">
      <c r="A107" s="17">
        <v>45517</v>
      </c>
      <c r="B107" s="36" t="s">
        <v>583</v>
      </c>
      <c r="C107" s="28"/>
      <c r="D107" s="29"/>
      <c r="E107" s="21"/>
      <c r="F107" s="30">
        <v>2</v>
      </c>
      <c r="G107" s="31">
        <f t="shared" si="18"/>
        <v>320</v>
      </c>
      <c r="H107" s="21">
        <f t="shared" si="19"/>
        <v>640</v>
      </c>
      <c r="I107" s="32">
        <f t="shared" si="20"/>
        <v>85</v>
      </c>
      <c r="J107" s="40">
        <f t="shared" si="21"/>
        <v>320</v>
      </c>
      <c r="K107" s="33">
        <f t="shared" si="22"/>
        <v>27200</v>
      </c>
      <c r="L107" s="34"/>
      <c r="M107" s="165" t="s">
        <v>1170</v>
      </c>
    </row>
    <row r="108" spans="1:13" ht="17.100000000000001" customHeight="1">
      <c r="A108" s="17">
        <v>45518</v>
      </c>
      <c r="B108" s="36" t="s">
        <v>607</v>
      </c>
      <c r="C108" s="28"/>
      <c r="D108" s="29"/>
      <c r="E108" s="21"/>
      <c r="F108" s="30">
        <v>1</v>
      </c>
      <c r="G108" s="31">
        <f t="shared" si="18"/>
        <v>320</v>
      </c>
      <c r="H108" s="21">
        <f t="shared" si="19"/>
        <v>320</v>
      </c>
      <c r="I108" s="32">
        <f t="shared" si="20"/>
        <v>84</v>
      </c>
      <c r="J108" s="40">
        <f t="shared" si="21"/>
        <v>320</v>
      </c>
      <c r="K108" s="33">
        <f t="shared" si="22"/>
        <v>26880</v>
      </c>
      <c r="L108" s="34"/>
      <c r="M108" s="165" t="s">
        <v>1175</v>
      </c>
    </row>
    <row r="109" spans="1:13" ht="17.100000000000001" customHeight="1">
      <c r="A109" s="17">
        <v>45519</v>
      </c>
      <c r="B109" s="36" t="s">
        <v>615</v>
      </c>
      <c r="C109" s="28"/>
      <c r="D109" s="29"/>
      <c r="E109" s="21"/>
      <c r="F109" s="30">
        <v>1</v>
      </c>
      <c r="G109" s="31">
        <f t="shared" si="18"/>
        <v>320</v>
      </c>
      <c r="H109" s="21">
        <f t="shared" si="19"/>
        <v>320</v>
      </c>
      <c r="I109" s="32">
        <f t="shared" si="20"/>
        <v>83</v>
      </c>
      <c r="J109" s="40">
        <f t="shared" si="21"/>
        <v>320</v>
      </c>
      <c r="K109" s="33">
        <f t="shared" si="22"/>
        <v>26560</v>
      </c>
      <c r="L109" s="34"/>
      <c r="M109" s="165" t="s">
        <v>1181</v>
      </c>
    </row>
    <row r="110" spans="1:13" ht="17.100000000000001" customHeight="1">
      <c r="A110" s="17">
        <v>45519</v>
      </c>
      <c r="B110" s="36" t="s">
        <v>603</v>
      </c>
      <c r="C110" s="28"/>
      <c r="D110" s="29"/>
      <c r="E110" s="21"/>
      <c r="F110" s="30">
        <v>1</v>
      </c>
      <c r="G110" s="31">
        <f t="shared" si="18"/>
        <v>320</v>
      </c>
      <c r="H110" s="21">
        <f t="shared" si="19"/>
        <v>320</v>
      </c>
      <c r="I110" s="32">
        <f t="shared" si="20"/>
        <v>82</v>
      </c>
      <c r="J110" s="40">
        <f t="shared" si="21"/>
        <v>320</v>
      </c>
      <c r="K110" s="33">
        <f t="shared" si="22"/>
        <v>26240</v>
      </c>
      <c r="L110" s="34"/>
      <c r="M110" s="165" t="s">
        <v>1183</v>
      </c>
    </row>
    <row r="111" spans="1:13" ht="17.100000000000001" customHeight="1">
      <c r="A111" s="17">
        <v>45524</v>
      </c>
      <c r="B111" s="36" t="s">
        <v>566</v>
      </c>
      <c r="C111" s="28"/>
      <c r="D111" s="29"/>
      <c r="E111" s="21"/>
      <c r="F111" s="30">
        <v>1</v>
      </c>
      <c r="G111" s="31">
        <f t="shared" si="18"/>
        <v>320</v>
      </c>
      <c r="H111" s="21">
        <f t="shared" si="19"/>
        <v>320</v>
      </c>
      <c r="I111" s="32">
        <f t="shared" si="20"/>
        <v>81</v>
      </c>
      <c r="J111" s="40">
        <f t="shared" si="21"/>
        <v>320</v>
      </c>
      <c r="K111" s="33">
        <f t="shared" si="22"/>
        <v>25920</v>
      </c>
      <c r="L111" s="34"/>
      <c r="M111" s="165" t="s">
        <v>1199</v>
      </c>
    </row>
    <row r="112" spans="1:13" ht="17.100000000000001" customHeight="1">
      <c r="A112" s="17">
        <v>45524</v>
      </c>
      <c r="B112" s="36" t="s">
        <v>588</v>
      </c>
      <c r="C112" s="28"/>
      <c r="D112" s="29"/>
      <c r="E112" s="21"/>
      <c r="F112" s="30">
        <v>1</v>
      </c>
      <c r="G112" s="31">
        <f t="shared" si="18"/>
        <v>320</v>
      </c>
      <c r="H112" s="21">
        <f t="shared" si="19"/>
        <v>320</v>
      </c>
      <c r="I112" s="32">
        <f t="shared" si="20"/>
        <v>80</v>
      </c>
      <c r="J112" s="40">
        <f t="shared" si="21"/>
        <v>320</v>
      </c>
      <c r="K112" s="33">
        <f t="shared" si="22"/>
        <v>25600</v>
      </c>
      <c r="L112" s="34"/>
      <c r="M112" s="165" t="s">
        <v>1200</v>
      </c>
    </row>
    <row r="113" spans="1:13" ht="17.100000000000001" customHeight="1">
      <c r="A113" s="17">
        <v>45524</v>
      </c>
      <c r="B113" s="36" t="s">
        <v>607</v>
      </c>
      <c r="C113" s="28"/>
      <c r="D113" s="29"/>
      <c r="E113" s="21"/>
      <c r="F113" s="30">
        <v>2</v>
      </c>
      <c r="G113" s="31">
        <f t="shared" si="18"/>
        <v>320</v>
      </c>
      <c r="H113" s="21">
        <f t="shared" si="19"/>
        <v>640</v>
      </c>
      <c r="I113" s="32">
        <f t="shared" si="20"/>
        <v>78</v>
      </c>
      <c r="J113" s="40">
        <f t="shared" si="21"/>
        <v>320</v>
      </c>
      <c r="K113" s="33">
        <f t="shared" si="22"/>
        <v>24960</v>
      </c>
      <c r="L113" s="34"/>
      <c r="M113" s="165" t="s">
        <v>1202</v>
      </c>
    </row>
    <row r="114" spans="1:13" ht="17.100000000000001" customHeight="1">
      <c r="A114" s="17">
        <v>45525</v>
      </c>
      <c r="B114" s="36" t="s">
        <v>585</v>
      </c>
      <c r="C114" s="28"/>
      <c r="D114" s="29"/>
      <c r="E114" s="21"/>
      <c r="F114" s="30">
        <v>1</v>
      </c>
      <c r="G114" s="31">
        <f t="shared" si="18"/>
        <v>320</v>
      </c>
      <c r="H114" s="21">
        <f t="shared" si="19"/>
        <v>320</v>
      </c>
      <c r="I114" s="32">
        <f t="shared" si="20"/>
        <v>77</v>
      </c>
      <c r="J114" s="40">
        <f t="shared" si="21"/>
        <v>320</v>
      </c>
      <c r="K114" s="33">
        <f t="shared" si="22"/>
        <v>24640</v>
      </c>
      <c r="L114" s="34"/>
      <c r="M114" s="165" t="s">
        <v>1208</v>
      </c>
    </row>
    <row r="115" spans="1:13" ht="17.100000000000001" customHeight="1">
      <c r="A115" s="17">
        <v>45537</v>
      </c>
      <c r="B115" s="36" t="s">
        <v>577</v>
      </c>
      <c r="C115" s="28"/>
      <c r="D115" s="29"/>
      <c r="E115" s="21"/>
      <c r="F115" s="30">
        <v>1</v>
      </c>
      <c r="G115" s="31">
        <f t="shared" ref="G115" si="23">J114</f>
        <v>320</v>
      </c>
      <c r="H115" s="21">
        <f t="shared" ref="H115" si="24">F115*G115</f>
        <v>320</v>
      </c>
      <c r="I115" s="32">
        <f t="shared" ref="I115" si="25">+I114+C115-F115</f>
        <v>76</v>
      </c>
      <c r="J115" s="40">
        <f t="shared" ref="J115" si="26">ROUND(((K114+E115)-H115)/I115,2)</f>
        <v>320</v>
      </c>
      <c r="K115" s="33">
        <f t="shared" ref="K115" si="27">ROUND(I115*J115,2)</f>
        <v>24320</v>
      </c>
      <c r="L115" s="34"/>
      <c r="M115" s="165" t="s">
        <v>1210</v>
      </c>
    </row>
    <row r="116" spans="1:13" ht="17.100000000000001" customHeight="1">
      <c r="A116" s="17">
        <v>45537</v>
      </c>
      <c r="B116" s="36" t="s">
        <v>566</v>
      </c>
      <c r="C116" s="28"/>
      <c r="D116" s="29"/>
      <c r="E116" s="21"/>
      <c r="F116" s="30">
        <v>1</v>
      </c>
      <c r="G116" s="31">
        <f t="shared" ref="G116" si="28">J115</f>
        <v>320</v>
      </c>
      <c r="H116" s="21">
        <f t="shared" ref="H116" si="29">F116*G116</f>
        <v>320</v>
      </c>
      <c r="I116" s="32">
        <f t="shared" ref="I116" si="30">+I115+C116-F116</f>
        <v>75</v>
      </c>
      <c r="J116" s="40">
        <f t="shared" ref="J116" si="31">ROUND(((K115+E116)-H116)/I116,2)</f>
        <v>320</v>
      </c>
      <c r="K116" s="33">
        <f t="shared" ref="K116" si="32">ROUND(I116*J116,2)</f>
        <v>24000</v>
      </c>
      <c r="L116" s="34"/>
      <c r="M116" s="165" t="s">
        <v>1213</v>
      </c>
    </row>
    <row r="117" spans="1:13" ht="17.100000000000001" customHeight="1">
      <c r="A117" s="17">
        <v>45538</v>
      </c>
      <c r="B117" s="36" t="s">
        <v>603</v>
      </c>
      <c r="C117" s="28"/>
      <c r="D117" s="29"/>
      <c r="E117" s="21"/>
      <c r="F117" s="30">
        <v>1</v>
      </c>
      <c r="G117" s="31">
        <f t="shared" ref="G117" si="33">J116</f>
        <v>320</v>
      </c>
      <c r="H117" s="21">
        <f t="shared" ref="H117" si="34">F117*G117</f>
        <v>320</v>
      </c>
      <c r="I117" s="32">
        <f t="shared" ref="I117" si="35">+I116+C117-F117</f>
        <v>74</v>
      </c>
      <c r="J117" s="40">
        <f t="shared" ref="J117" si="36">ROUND(((K116+E117)-H117)/I117,2)</f>
        <v>320</v>
      </c>
      <c r="K117" s="33">
        <f t="shared" ref="K117" si="37">ROUND(I117*J117,2)</f>
        <v>23680</v>
      </c>
      <c r="L117" s="34"/>
      <c r="M117" s="165" t="s">
        <v>1223</v>
      </c>
    </row>
    <row r="118" spans="1:13" ht="17.100000000000001" customHeight="1">
      <c r="A118" s="17">
        <v>45539</v>
      </c>
      <c r="B118" s="36" t="s">
        <v>574</v>
      </c>
      <c r="C118" s="28"/>
      <c r="D118" s="29"/>
      <c r="E118" s="21"/>
      <c r="F118" s="30">
        <v>1</v>
      </c>
      <c r="G118" s="31">
        <f t="shared" ref="G118" si="38">J117</f>
        <v>320</v>
      </c>
      <c r="H118" s="21">
        <f t="shared" ref="H118" si="39">F118*G118</f>
        <v>320</v>
      </c>
      <c r="I118" s="32">
        <f t="shared" ref="I118" si="40">+I117+C118-F118</f>
        <v>73</v>
      </c>
      <c r="J118" s="40">
        <f t="shared" ref="J118" si="41">ROUND(((K117+E118)-H118)/I118,2)</f>
        <v>320</v>
      </c>
      <c r="K118" s="33">
        <f t="shared" ref="K118" si="42">ROUND(I118*J118,2)</f>
        <v>23360</v>
      </c>
      <c r="L118" s="34"/>
      <c r="M118" s="165" t="s">
        <v>1227</v>
      </c>
    </row>
    <row r="119" spans="1:13" ht="17.100000000000001" customHeight="1">
      <c r="A119" s="17">
        <v>45539</v>
      </c>
      <c r="B119" s="36" t="s">
        <v>570</v>
      </c>
      <c r="C119" s="28"/>
      <c r="D119" s="29"/>
      <c r="E119" s="21"/>
      <c r="F119" s="30">
        <v>1</v>
      </c>
      <c r="G119" s="31">
        <f t="shared" ref="G119" si="43">J118</f>
        <v>320</v>
      </c>
      <c r="H119" s="21">
        <f t="shared" ref="H119" si="44">F119*G119</f>
        <v>320</v>
      </c>
      <c r="I119" s="32">
        <f t="shared" ref="I119" si="45">+I118+C119-F119</f>
        <v>72</v>
      </c>
      <c r="J119" s="40">
        <f t="shared" ref="J119" si="46">ROUND(((K118+E119)-H119)/I119,2)</f>
        <v>320</v>
      </c>
      <c r="K119" s="33">
        <f t="shared" ref="K119" si="47">ROUND(I119*J119,2)</f>
        <v>23040</v>
      </c>
      <c r="L119" s="34"/>
      <c r="M119" s="165" t="s">
        <v>1230</v>
      </c>
    </row>
    <row r="120" spans="1:13" ht="17.100000000000001" customHeight="1">
      <c r="A120" s="17">
        <v>45540</v>
      </c>
      <c r="B120" s="36" t="s">
        <v>588</v>
      </c>
      <c r="C120" s="28"/>
      <c r="D120" s="29"/>
      <c r="E120" s="21"/>
      <c r="F120" s="30">
        <v>1</v>
      </c>
      <c r="G120" s="31">
        <f t="shared" ref="G120" si="48">J119</f>
        <v>320</v>
      </c>
      <c r="H120" s="21">
        <f t="shared" ref="H120" si="49">F120*G120</f>
        <v>320</v>
      </c>
      <c r="I120" s="32">
        <f t="shared" ref="I120" si="50">+I119+C120-F120</f>
        <v>71</v>
      </c>
      <c r="J120" s="40">
        <f t="shared" ref="J120" si="51">ROUND(((K119+E120)-H120)/I120,2)</f>
        <v>320</v>
      </c>
      <c r="K120" s="33">
        <f t="shared" ref="K120" si="52">ROUND(I120*J120,2)</f>
        <v>22720</v>
      </c>
      <c r="L120" s="34"/>
      <c r="M120" s="165" t="s">
        <v>1238</v>
      </c>
    </row>
    <row r="121" spans="1:13" ht="17.100000000000001" customHeight="1">
      <c r="A121" s="17">
        <v>45544</v>
      </c>
      <c r="B121" s="36" t="s">
        <v>566</v>
      </c>
      <c r="C121" s="28"/>
      <c r="D121" s="29"/>
      <c r="E121" s="21"/>
      <c r="F121" s="30">
        <v>1</v>
      </c>
      <c r="G121" s="31">
        <f t="shared" ref="G121" si="53">J120</f>
        <v>320</v>
      </c>
      <c r="H121" s="21">
        <f t="shared" ref="H121" si="54">F121*G121</f>
        <v>320</v>
      </c>
      <c r="I121" s="32">
        <f t="shared" ref="I121" si="55">+I120+C121-F121</f>
        <v>70</v>
      </c>
      <c r="J121" s="40">
        <f t="shared" ref="J121" si="56">ROUND(((K120+E121)-H121)/I121,2)</f>
        <v>320</v>
      </c>
      <c r="K121" s="33">
        <f t="shared" ref="K121" si="57">ROUND(I121*J121,2)</f>
        <v>22400</v>
      </c>
      <c r="L121" s="34"/>
      <c r="M121" s="165" t="s">
        <v>1241</v>
      </c>
    </row>
    <row r="122" spans="1:13" ht="17.100000000000001" customHeight="1">
      <c r="A122" s="17">
        <v>45545</v>
      </c>
      <c r="B122" s="36" t="s">
        <v>577</v>
      </c>
      <c r="C122" s="28"/>
      <c r="D122" s="29"/>
      <c r="E122" s="21"/>
      <c r="F122" s="30">
        <v>1</v>
      </c>
      <c r="G122" s="31">
        <f t="shared" ref="G122" si="58">J121</f>
        <v>320</v>
      </c>
      <c r="H122" s="21">
        <f t="shared" ref="H122" si="59">F122*G122</f>
        <v>320</v>
      </c>
      <c r="I122" s="32">
        <f t="shared" ref="I122" si="60">+I121+C122-F122</f>
        <v>69</v>
      </c>
      <c r="J122" s="40">
        <f t="shared" ref="J122" si="61">ROUND(((K121+E122)-H122)/I122,2)</f>
        <v>320</v>
      </c>
      <c r="K122" s="33">
        <f t="shared" ref="K122" si="62">ROUND(I122*J122,2)</f>
        <v>22080</v>
      </c>
      <c r="L122" s="34"/>
      <c r="M122" s="165" t="s">
        <v>1249</v>
      </c>
    </row>
    <row r="123" spans="1:13">
      <c r="A123" s="17">
        <v>45545</v>
      </c>
      <c r="B123" s="36" t="s">
        <v>572</v>
      </c>
      <c r="C123" s="28"/>
      <c r="D123" s="29"/>
      <c r="E123" s="21"/>
      <c r="F123" s="30">
        <v>1</v>
      </c>
      <c r="G123" s="31">
        <f t="shared" ref="G123" si="63">J122</f>
        <v>320</v>
      </c>
      <c r="H123" s="21">
        <f t="shared" ref="H123" si="64">F123*G123</f>
        <v>320</v>
      </c>
      <c r="I123" s="32">
        <f t="shared" ref="I123" si="65">+I122+C123-F123</f>
        <v>68</v>
      </c>
      <c r="J123" s="40">
        <f t="shared" ref="J123" si="66">ROUND(((K122+E123)-H123)/I123,2)</f>
        <v>320</v>
      </c>
      <c r="K123" s="33">
        <f t="shared" ref="K123" si="67">ROUND(I123*J123,2)</f>
        <v>21760</v>
      </c>
      <c r="L123" s="34"/>
      <c r="M123" s="165" t="s">
        <v>1253</v>
      </c>
    </row>
    <row r="124" spans="1:13">
      <c r="A124" s="17">
        <v>45546</v>
      </c>
      <c r="B124" s="36" t="s">
        <v>585</v>
      </c>
      <c r="C124" s="28"/>
      <c r="D124" s="29"/>
      <c r="E124" s="21"/>
      <c r="F124" s="30">
        <v>1</v>
      </c>
      <c r="G124" s="31">
        <f t="shared" ref="G124" si="68">J123</f>
        <v>320</v>
      </c>
      <c r="H124" s="21">
        <f t="shared" ref="H124" si="69">F124*G124</f>
        <v>320</v>
      </c>
      <c r="I124" s="32">
        <f t="shared" ref="I124" si="70">+I123+C124-F124</f>
        <v>67</v>
      </c>
      <c r="J124" s="40">
        <f t="shared" ref="J124" si="71">ROUND(((K123+E124)-H124)/I124,2)</f>
        <v>320</v>
      </c>
      <c r="K124" s="33">
        <f t="shared" ref="K124" si="72">ROUND(I124*J124,2)</f>
        <v>21440</v>
      </c>
      <c r="L124" s="34"/>
      <c r="M124" s="165" t="s">
        <v>1262</v>
      </c>
    </row>
    <row r="125" spans="1:13">
      <c r="A125" s="17">
        <v>45552</v>
      </c>
      <c r="B125" s="36" t="s">
        <v>588</v>
      </c>
      <c r="C125" s="28"/>
      <c r="D125" s="29"/>
      <c r="E125" s="21"/>
      <c r="F125" s="30">
        <v>1</v>
      </c>
      <c r="G125" s="31">
        <f t="shared" ref="G125" si="73">J124</f>
        <v>320</v>
      </c>
      <c r="H125" s="21">
        <f t="shared" ref="H125" si="74">F125*G125</f>
        <v>320</v>
      </c>
      <c r="I125" s="32">
        <f t="shared" ref="I125" si="75">+I124+C125-F125</f>
        <v>66</v>
      </c>
      <c r="J125" s="40">
        <f t="shared" ref="J125" si="76">ROUND(((K124+E125)-H125)/I125,2)</f>
        <v>320</v>
      </c>
      <c r="K125" s="33">
        <f t="shared" ref="K125" si="77">ROUND(I125*J125,2)</f>
        <v>21120</v>
      </c>
      <c r="L125" s="34"/>
      <c r="M125" s="165" t="s">
        <v>1279</v>
      </c>
    </row>
    <row r="126" spans="1:13">
      <c r="A126" s="17">
        <v>45554</v>
      </c>
      <c r="B126" s="36" t="s">
        <v>497</v>
      </c>
      <c r="C126" s="28"/>
      <c r="D126" s="29"/>
      <c r="E126" s="21"/>
      <c r="F126" s="30">
        <v>1</v>
      </c>
      <c r="G126" s="31">
        <f t="shared" ref="G126" si="78">J125</f>
        <v>320</v>
      </c>
      <c r="H126" s="21">
        <f t="shared" ref="H126" si="79">F126*G126</f>
        <v>320</v>
      </c>
      <c r="I126" s="32">
        <f t="shared" ref="I126" si="80">+I125+C126-F126</f>
        <v>65</v>
      </c>
      <c r="J126" s="40">
        <f t="shared" ref="J126" si="81">ROUND(((K125+E126)-H126)/I126,2)</f>
        <v>320</v>
      </c>
      <c r="K126" s="33">
        <f t="shared" ref="K126" si="82">ROUND(I126*J126,2)</f>
        <v>20800</v>
      </c>
      <c r="L126" s="34"/>
      <c r="M126" s="165" t="s">
        <v>1298</v>
      </c>
    </row>
    <row r="127" spans="1:13">
      <c r="A127" s="17">
        <v>45567</v>
      </c>
      <c r="B127" s="36" t="s">
        <v>574</v>
      </c>
      <c r="C127" s="28"/>
      <c r="D127" s="29"/>
      <c r="E127" s="21"/>
      <c r="F127" s="30">
        <v>1</v>
      </c>
      <c r="G127" s="31">
        <f t="shared" ref="G127" si="83">J126</f>
        <v>320</v>
      </c>
      <c r="H127" s="21">
        <f t="shared" ref="H127" si="84">F127*G127</f>
        <v>320</v>
      </c>
      <c r="I127" s="32">
        <f t="shared" ref="I127" si="85">+I126+C127-F127</f>
        <v>64</v>
      </c>
      <c r="J127" s="40">
        <f t="shared" ref="J127" si="86">ROUND(((K126+E127)-H127)/I127,2)</f>
        <v>320</v>
      </c>
      <c r="K127" s="33">
        <f t="shared" ref="K127" si="87">ROUND(I127*J127,2)</f>
        <v>20480</v>
      </c>
      <c r="L127" s="34"/>
      <c r="M127" s="165" t="s">
        <v>1321</v>
      </c>
    </row>
    <row r="128" spans="1:13">
      <c r="A128" s="17">
        <v>45568</v>
      </c>
      <c r="B128" s="36" t="s">
        <v>566</v>
      </c>
      <c r="C128" s="28"/>
      <c r="D128" s="29"/>
      <c r="E128" s="21"/>
      <c r="F128" s="30">
        <v>1</v>
      </c>
      <c r="G128" s="31">
        <f t="shared" ref="G128" si="88">J127</f>
        <v>320</v>
      </c>
      <c r="H128" s="21">
        <f t="shared" ref="H128" si="89">F128*G128</f>
        <v>320</v>
      </c>
      <c r="I128" s="32">
        <f t="shared" ref="I128" si="90">+I127+C128-F128</f>
        <v>63</v>
      </c>
      <c r="J128" s="40">
        <f t="shared" ref="J128" si="91">ROUND(((K127+E128)-H128)/I128,2)</f>
        <v>320</v>
      </c>
      <c r="K128" s="33">
        <f t="shared" ref="K128" si="92">ROUND(I128*J128,2)</f>
        <v>20160</v>
      </c>
      <c r="L128" s="34"/>
      <c r="M128" s="165" t="s">
        <v>1325</v>
      </c>
    </row>
    <row r="129" spans="1:13">
      <c r="A129" s="17">
        <v>45573</v>
      </c>
      <c r="B129" s="36" t="s">
        <v>577</v>
      </c>
      <c r="C129" s="28"/>
      <c r="D129" s="29"/>
      <c r="E129" s="21"/>
      <c r="F129" s="30">
        <v>1</v>
      </c>
      <c r="G129" s="31">
        <f t="shared" ref="G129" si="93">J128</f>
        <v>320</v>
      </c>
      <c r="H129" s="21">
        <f t="shared" ref="H129" si="94">F129*G129</f>
        <v>320</v>
      </c>
      <c r="I129" s="32">
        <f t="shared" ref="I129" si="95">+I128+C129-F129</f>
        <v>62</v>
      </c>
      <c r="J129" s="40">
        <f t="shared" ref="J129" si="96">ROUND(((K128+E129)-H129)/I129,2)</f>
        <v>320</v>
      </c>
      <c r="K129" s="33">
        <f t="shared" ref="K129" si="97">ROUND(I129*J129,2)</f>
        <v>19840</v>
      </c>
      <c r="L129" s="34"/>
      <c r="M129" s="165" t="s">
        <v>1351</v>
      </c>
    </row>
    <row r="130" spans="1:13">
      <c r="A130" s="17">
        <v>45574</v>
      </c>
      <c r="B130" s="36" t="s">
        <v>588</v>
      </c>
      <c r="C130" s="28"/>
      <c r="D130" s="29"/>
      <c r="E130" s="21"/>
      <c r="F130" s="30">
        <v>1</v>
      </c>
      <c r="G130" s="31">
        <f t="shared" ref="G130" si="98">J129</f>
        <v>320</v>
      </c>
      <c r="H130" s="21">
        <f t="shared" ref="H130" si="99">F130*G130</f>
        <v>320</v>
      </c>
      <c r="I130" s="32">
        <f t="shared" ref="I130" si="100">+I129+C130-F130</f>
        <v>61</v>
      </c>
      <c r="J130" s="40">
        <f t="shared" ref="J130" si="101">ROUND(((K129+E130)-H130)/I130,2)</f>
        <v>320</v>
      </c>
      <c r="K130" s="33">
        <f t="shared" ref="K130" si="102">ROUND(I130*J130,2)</f>
        <v>19520</v>
      </c>
      <c r="L130" s="34"/>
      <c r="M130" s="165" t="s">
        <v>1355</v>
      </c>
    </row>
    <row r="131" spans="1:13">
      <c r="A131" s="17">
        <v>45574</v>
      </c>
      <c r="B131" s="36" t="s">
        <v>585</v>
      </c>
      <c r="C131" s="28"/>
      <c r="D131" s="29"/>
      <c r="E131" s="21"/>
      <c r="F131" s="30">
        <v>1</v>
      </c>
      <c r="G131" s="31">
        <f t="shared" ref="G131" si="103">J130</f>
        <v>320</v>
      </c>
      <c r="H131" s="21">
        <f t="shared" ref="H131" si="104">F131*G131</f>
        <v>320</v>
      </c>
      <c r="I131" s="32">
        <f t="shared" ref="I131" si="105">+I130+C131-F131</f>
        <v>60</v>
      </c>
      <c r="J131" s="40">
        <f t="shared" ref="J131" si="106">ROUND(((K130+E131)-H131)/I131,2)</f>
        <v>320</v>
      </c>
      <c r="K131" s="33">
        <f t="shared" ref="K131" si="107">ROUND(I131*J131,2)</f>
        <v>19200</v>
      </c>
      <c r="L131" s="34"/>
      <c r="M131" s="165" t="s">
        <v>1361</v>
      </c>
    </row>
    <row r="132" spans="1:13">
      <c r="A132" s="17">
        <v>45574</v>
      </c>
      <c r="B132" s="36" t="s">
        <v>574</v>
      </c>
      <c r="C132" s="28"/>
      <c r="D132" s="29"/>
      <c r="E132" s="21"/>
      <c r="F132" s="30">
        <v>1</v>
      </c>
      <c r="G132" s="31">
        <f t="shared" ref="G132" si="108">J131</f>
        <v>320</v>
      </c>
      <c r="H132" s="21">
        <f t="shared" ref="H132" si="109">F132*G132</f>
        <v>320</v>
      </c>
      <c r="I132" s="32">
        <f t="shared" ref="I132" si="110">+I131+C132-F132</f>
        <v>59</v>
      </c>
      <c r="J132" s="40">
        <f t="shared" ref="J132" si="111">ROUND(((K131+E132)-H132)/I132,2)</f>
        <v>320</v>
      </c>
      <c r="K132" s="33">
        <f t="shared" ref="K132" si="112">ROUND(I132*J132,2)</f>
        <v>18880</v>
      </c>
      <c r="L132" s="34"/>
      <c r="M132" s="165" t="s">
        <v>1363</v>
      </c>
    </row>
    <row r="133" spans="1:13">
      <c r="A133" s="17">
        <v>45580</v>
      </c>
      <c r="B133" s="36" t="s">
        <v>574</v>
      </c>
      <c r="C133" s="28"/>
      <c r="D133" s="29"/>
      <c r="E133" s="21"/>
      <c r="F133" s="30">
        <v>1</v>
      </c>
      <c r="G133" s="31">
        <f t="shared" ref="G133" si="113">J132</f>
        <v>320</v>
      </c>
      <c r="H133" s="21">
        <f t="shared" ref="H133" si="114">F133*G133</f>
        <v>320</v>
      </c>
      <c r="I133" s="32">
        <f t="shared" ref="I133" si="115">+I132+C133-F133</f>
        <v>58</v>
      </c>
      <c r="J133" s="40">
        <f t="shared" ref="J133" si="116">ROUND(((K132+E133)-H133)/I133,2)</f>
        <v>320</v>
      </c>
      <c r="K133" s="33">
        <f t="shared" ref="K133" si="117">ROUND(I133*J133,2)</f>
        <v>18560</v>
      </c>
      <c r="L133" s="34"/>
      <c r="M133" s="165" t="s">
        <v>1384</v>
      </c>
    </row>
    <row r="134" spans="1:13">
      <c r="A134" s="17">
        <v>45582</v>
      </c>
      <c r="B134" s="36" t="s">
        <v>497</v>
      </c>
      <c r="C134" s="28"/>
      <c r="D134" s="29"/>
      <c r="E134" s="21"/>
      <c r="F134" s="30">
        <v>1</v>
      </c>
      <c r="G134" s="31">
        <f t="shared" ref="G134" si="118">J133</f>
        <v>320</v>
      </c>
      <c r="H134" s="21">
        <f t="shared" ref="H134" si="119">F134*G134</f>
        <v>320</v>
      </c>
      <c r="I134" s="32">
        <f t="shared" ref="I134" si="120">+I133+C134-F134</f>
        <v>57</v>
      </c>
      <c r="J134" s="40">
        <f t="shared" ref="J134" si="121">ROUND(((K133+E134)-H134)/I134,2)</f>
        <v>320</v>
      </c>
      <c r="K134" s="33">
        <f t="shared" ref="K134" si="122">ROUND(I134*J134,2)</f>
        <v>18240</v>
      </c>
      <c r="L134" s="34"/>
      <c r="M134" s="165" t="s">
        <v>1398</v>
      </c>
    </row>
    <row r="135" spans="1:13">
      <c r="A135" s="17">
        <v>45582</v>
      </c>
      <c r="B135" s="36" t="s">
        <v>497</v>
      </c>
      <c r="C135" s="28"/>
      <c r="D135" s="29"/>
      <c r="E135" s="21"/>
      <c r="F135" s="30">
        <v>1</v>
      </c>
      <c r="G135" s="31">
        <f t="shared" ref="G135" si="123">J134</f>
        <v>320</v>
      </c>
      <c r="H135" s="21">
        <f t="shared" ref="H135" si="124">F135*G135</f>
        <v>320</v>
      </c>
      <c r="I135" s="32">
        <f t="shared" ref="I135" si="125">+I134+C135-F135</f>
        <v>56</v>
      </c>
      <c r="J135" s="40">
        <f t="shared" ref="J135" si="126">ROUND(((K134+E135)-H135)/I135,2)</f>
        <v>320</v>
      </c>
      <c r="K135" s="33">
        <f t="shared" ref="K135" si="127">ROUND(I135*J135,2)</f>
        <v>17920</v>
      </c>
      <c r="L135" s="34"/>
      <c r="M135" s="165" t="s">
        <v>1399</v>
      </c>
    </row>
    <row r="136" spans="1:13">
      <c r="A136" s="17">
        <v>45600</v>
      </c>
      <c r="B136" s="36" t="s">
        <v>591</v>
      </c>
      <c r="C136" s="28"/>
      <c r="D136" s="29"/>
      <c r="E136" s="21"/>
      <c r="F136" s="30">
        <v>1</v>
      </c>
      <c r="G136" s="31">
        <f t="shared" ref="G136" si="128">J135</f>
        <v>320</v>
      </c>
      <c r="H136" s="21">
        <f t="shared" ref="H136" si="129">F136*G136</f>
        <v>320</v>
      </c>
      <c r="I136" s="32">
        <f t="shared" ref="I136" si="130">+I135+C136-F136</f>
        <v>55</v>
      </c>
      <c r="J136" s="40">
        <f t="shared" ref="J136" si="131">ROUND(((K135+E136)-H136)/I136,2)</f>
        <v>320</v>
      </c>
      <c r="K136" s="33">
        <f t="shared" ref="K136" si="132">ROUND(I136*J136,2)</f>
        <v>17600</v>
      </c>
      <c r="L136" s="34"/>
      <c r="M136" s="165" t="s">
        <v>1402</v>
      </c>
    </row>
    <row r="137" spans="1:13">
      <c r="A137" s="17">
        <v>45600</v>
      </c>
      <c r="B137" s="36" t="s">
        <v>591</v>
      </c>
      <c r="C137" s="28"/>
      <c r="D137" s="29"/>
      <c r="E137" s="21"/>
      <c r="F137" s="30">
        <v>1</v>
      </c>
      <c r="G137" s="31">
        <f t="shared" ref="G137" si="133">J136</f>
        <v>320</v>
      </c>
      <c r="H137" s="21">
        <f t="shared" ref="H137" si="134">F137*G137</f>
        <v>320</v>
      </c>
      <c r="I137" s="32">
        <f t="shared" ref="I137" si="135">+I136+C137-F137</f>
        <v>54</v>
      </c>
      <c r="J137" s="40">
        <f t="shared" ref="J137" si="136">ROUND(((K136+E137)-H137)/I137,2)</f>
        <v>320</v>
      </c>
      <c r="K137" s="33">
        <f t="shared" ref="K137" si="137">ROUND(I137*J137,2)</f>
        <v>17280</v>
      </c>
      <c r="L137" s="34"/>
      <c r="M137" s="165" t="s">
        <v>1406</v>
      </c>
    </row>
    <row r="138" spans="1:13">
      <c r="A138" s="17">
        <v>45600</v>
      </c>
      <c r="B138" s="36" t="s">
        <v>605</v>
      </c>
      <c r="C138" s="28"/>
      <c r="D138" s="29"/>
      <c r="E138" s="21"/>
      <c r="F138" s="30">
        <v>1</v>
      </c>
      <c r="G138" s="31">
        <f t="shared" ref="G138" si="138">J137</f>
        <v>320</v>
      </c>
      <c r="H138" s="21">
        <f t="shared" ref="H138" si="139">F138*G138</f>
        <v>320</v>
      </c>
      <c r="I138" s="32">
        <f t="shared" ref="I138" si="140">+I137+C138-F138</f>
        <v>53</v>
      </c>
      <c r="J138" s="40">
        <f t="shared" ref="J138" si="141">ROUND(((K137+E138)-H138)/I138,2)</f>
        <v>320</v>
      </c>
      <c r="K138" s="33">
        <f t="shared" ref="K138" si="142">ROUND(I138*J138,2)</f>
        <v>16960</v>
      </c>
      <c r="L138" s="34"/>
      <c r="M138" s="165" t="s">
        <v>1408</v>
      </c>
    </row>
    <row r="139" spans="1:13">
      <c r="A139" s="17">
        <v>45601</v>
      </c>
      <c r="B139" s="36" t="s">
        <v>585</v>
      </c>
      <c r="C139" s="28"/>
      <c r="D139" s="29"/>
      <c r="E139" s="21"/>
      <c r="F139" s="30">
        <v>1</v>
      </c>
      <c r="G139" s="31">
        <f t="shared" ref="G139" si="143">J138</f>
        <v>320</v>
      </c>
      <c r="H139" s="21">
        <f t="shared" ref="H139" si="144">F139*G139</f>
        <v>320</v>
      </c>
      <c r="I139" s="32">
        <f t="shared" ref="I139" si="145">+I138+C139-F139</f>
        <v>52</v>
      </c>
      <c r="J139" s="40">
        <f t="shared" ref="J139" si="146">ROUND(((K138+E139)-H139)/I139,2)</f>
        <v>320</v>
      </c>
      <c r="K139" s="33">
        <f t="shared" ref="K139" si="147">ROUND(I139*J139,2)</f>
        <v>16640</v>
      </c>
      <c r="L139" s="34"/>
      <c r="M139" s="165" t="s">
        <v>1410</v>
      </c>
    </row>
    <row r="140" spans="1:13">
      <c r="A140" s="17">
        <v>45601</v>
      </c>
      <c r="B140" s="36" t="s">
        <v>580</v>
      </c>
      <c r="C140" s="28"/>
      <c r="D140" s="29"/>
      <c r="E140" s="21"/>
      <c r="F140" s="30">
        <v>1</v>
      </c>
      <c r="G140" s="31">
        <f t="shared" ref="G140" si="148">J139</f>
        <v>320</v>
      </c>
      <c r="H140" s="21">
        <f t="shared" ref="H140" si="149">F140*G140</f>
        <v>320</v>
      </c>
      <c r="I140" s="32">
        <f t="shared" ref="I140" si="150">+I139+C140-F140</f>
        <v>51</v>
      </c>
      <c r="J140" s="40">
        <f t="shared" ref="J140" si="151">ROUND(((K139+E140)-H140)/I140,2)</f>
        <v>320</v>
      </c>
      <c r="K140" s="33">
        <f t="shared" ref="K140" si="152">ROUND(I140*J140,2)</f>
        <v>16320</v>
      </c>
      <c r="L140" s="34"/>
      <c r="M140" s="165" t="s">
        <v>1413</v>
      </c>
    </row>
    <row r="141" spans="1:13">
      <c r="A141" s="17">
        <v>45601</v>
      </c>
      <c r="B141" s="36" t="s">
        <v>577</v>
      </c>
      <c r="C141" s="28"/>
      <c r="D141" s="29"/>
      <c r="E141" s="21"/>
      <c r="F141" s="30">
        <v>1</v>
      </c>
      <c r="G141" s="31">
        <f t="shared" ref="G141" si="153">J140</f>
        <v>320</v>
      </c>
      <c r="H141" s="21">
        <f t="shared" ref="H141" si="154">F141*G141</f>
        <v>320</v>
      </c>
      <c r="I141" s="32">
        <f t="shared" ref="I141" si="155">+I140+C141-F141</f>
        <v>50</v>
      </c>
      <c r="J141" s="40">
        <f t="shared" ref="J141" si="156">ROUND(((K140+E141)-H141)/I141,2)</f>
        <v>320</v>
      </c>
      <c r="K141" s="33">
        <f t="shared" ref="K141" si="157">ROUND(I141*J141,2)</f>
        <v>16000</v>
      </c>
      <c r="L141" s="34"/>
      <c r="M141" s="165" t="s">
        <v>1418</v>
      </c>
    </row>
    <row r="142" spans="1:13">
      <c r="A142" s="17">
        <v>45602</v>
      </c>
      <c r="B142" s="36" t="s">
        <v>574</v>
      </c>
      <c r="C142" s="28"/>
      <c r="D142" s="29"/>
      <c r="E142" s="21"/>
      <c r="F142" s="30">
        <v>1</v>
      </c>
      <c r="G142" s="31">
        <f t="shared" ref="G142" si="158">J141</f>
        <v>320</v>
      </c>
      <c r="H142" s="21">
        <f t="shared" ref="H142" si="159">F142*G142</f>
        <v>320</v>
      </c>
      <c r="I142" s="32">
        <f t="shared" ref="I142" si="160">+I141+C142-F142</f>
        <v>49</v>
      </c>
      <c r="J142" s="40">
        <f t="shared" ref="J142" si="161">ROUND(((K141+E142)-H142)/I142,2)</f>
        <v>320</v>
      </c>
      <c r="K142" s="33">
        <f t="shared" ref="K142" si="162">ROUND(I142*J142,2)</f>
        <v>15680</v>
      </c>
      <c r="L142" s="34"/>
      <c r="M142" s="165" t="s">
        <v>1422</v>
      </c>
    </row>
    <row r="143" spans="1:13">
      <c r="A143" s="17">
        <v>45602</v>
      </c>
      <c r="B143" s="36" t="s">
        <v>570</v>
      </c>
      <c r="C143" s="28"/>
      <c r="D143" s="29"/>
      <c r="E143" s="21"/>
      <c r="F143" s="30">
        <v>1</v>
      </c>
      <c r="G143" s="31">
        <f t="shared" ref="G143" si="163">J142</f>
        <v>320</v>
      </c>
      <c r="H143" s="21">
        <f t="shared" ref="H143" si="164">F143*G143</f>
        <v>320</v>
      </c>
      <c r="I143" s="32">
        <f t="shared" ref="I143" si="165">+I142+C143-F143</f>
        <v>48</v>
      </c>
      <c r="J143" s="40">
        <f t="shared" ref="J143" si="166">ROUND(((K142+E143)-H143)/I143,2)</f>
        <v>320</v>
      </c>
      <c r="K143" s="33">
        <f t="shared" ref="K143" si="167">ROUND(I143*J143,2)</f>
        <v>15360</v>
      </c>
      <c r="L143" s="34"/>
      <c r="M143" s="165" t="s">
        <v>1427</v>
      </c>
    </row>
    <row r="144" spans="1:13">
      <c r="A144" s="17">
        <v>45602</v>
      </c>
      <c r="B144" s="36" t="s">
        <v>497</v>
      </c>
      <c r="C144" s="28"/>
      <c r="D144" s="29"/>
      <c r="E144" s="21"/>
      <c r="F144" s="30">
        <v>1</v>
      </c>
      <c r="G144" s="31">
        <f t="shared" ref="G144" si="168">J143</f>
        <v>320</v>
      </c>
      <c r="H144" s="21">
        <f t="shared" ref="H144" si="169">F144*G144</f>
        <v>320</v>
      </c>
      <c r="I144" s="32">
        <f t="shared" ref="I144" si="170">+I143+C144-F144</f>
        <v>47</v>
      </c>
      <c r="J144" s="40">
        <f t="shared" ref="J144" si="171">ROUND(((K143+E144)-H144)/I144,2)</f>
        <v>320</v>
      </c>
      <c r="K144" s="33">
        <f t="shared" ref="K144" si="172">ROUND(I144*J144,2)</f>
        <v>15040</v>
      </c>
      <c r="L144" s="34"/>
      <c r="M144" s="165" t="s">
        <v>1428</v>
      </c>
    </row>
    <row r="145" spans="1:13">
      <c r="A145" s="17">
        <v>45603</v>
      </c>
      <c r="B145" s="36" t="s">
        <v>603</v>
      </c>
      <c r="C145" s="28"/>
      <c r="D145" s="29"/>
      <c r="E145" s="21"/>
      <c r="F145" s="30">
        <v>2</v>
      </c>
      <c r="G145" s="31">
        <f t="shared" ref="G145" si="173">J144</f>
        <v>320</v>
      </c>
      <c r="H145" s="21">
        <f t="shared" ref="H145" si="174">F145*G145</f>
        <v>640</v>
      </c>
      <c r="I145" s="32">
        <f t="shared" ref="I145" si="175">+I144+C145-F145</f>
        <v>45</v>
      </c>
      <c r="J145" s="40">
        <f t="shared" ref="J145" si="176">ROUND(((K144+E145)-H145)/I145,2)</f>
        <v>320</v>
      </c>
      <c r="K145" s="33">
        <f t="shared" ref="K145" si="177">ROUND(I145*J145,2)</f>
        <v>14400</v>
      </c>
      <c r="L145" s="34"/>
      <c r="M145" s="165" t="s">
        <v>1434</v>
      </c>
    </row>
    <row r="146" spans="1:13">
      <c r="A146" s="17">
        <v>45607</v>
      </c>
      <c r="B146" s="36" t="s">
        <v>566</v>
      </c>
      <c r="C146" s="28"/>
      <c r="D146" s="29"/>
      <c r="E146" s="21"/>
      <c r="F146" s="30">
        <v>2</v>
      </c>
      <c r="G146" s="31">
        <f t="shared" ref="G146" si="178">J145</f>
        <v>320</v>
      </c>
      <c r="H146" s="21">
        <f t="shared" ref="H146" si="179">F146*G146</f>
        <v>640</v>
      </c>
      <c r="I146" s="32">
        <f t="shared" ref="I146" si="180">+I145+C146-F146</f>
        <v>43</v>
      </c>
      <c r="J146" s="40">
        <f t="shared" ref="J146" si="181">ROUND(((K145+E146)-H146)/I146,2)</f>
        <v>320</v>
      </c>
      <c r="K146" s="33">
        <f t="shared" ref="K146" si="182">ROUND(I146*J146,2)</f>
        <v>13760</v>
      </c>
      <c r="L146" s="34"/>
      <c r="M146" s="165" t="s">
        <v>1438</v>
      </c>
    </row>
    <row r="147" spans="1:13">
      <c r="A147" s="17">
        <v>45607</v>
      </c>
      <c r="B147" s="36" t="s">
        <v>585</v>
      </c>
      <c r="C147" s="28"/>
      <c r="D147" s="29"/>
      <c r="E147" s="21"/>
      <c r="F147" s="30">
        <v>2</v>
      </c>
      <c r="G147" s="31">
        <f t="shared" ref="G147" si="183">J146</f>
        <v>320</v>
      </c>
      <c r="H147" s="21">
        <f t="shared" ref="H147" si="184">F147*G147</f>
        <v>640</v>
      </c>
      <c r="I147" s="32">
        <f t="shared" ref="I147" si="185">+I146+C147-F147</f>
        <v>41</v>
      </c>
      <c r="J147" s="40">
        <f t="shared" ref="J147" si="186">ROUND(((K146+E147)-H147)/I147,2)</f>
        <v>320</v>
      </c>
      <c r="K147" s="33">
        <f t="shared" ref="K147" si="187">ROUND(I147*J147,2)</f>
        <v>13120</v>
      </c>
      <c r="L147" s="34"/>
      <c r="M147" s="165" t="s">
        <v>1439</v>
      </c>
    </row>
    <row r="148" spans="1:13">
      <c r="A148" s="17">
        <v>45608</v>
      </c>
      <c r="B148" s="36" t="s">
        <v>588</v>
      </c>
      <c r="C148" s="28"/>
      <c r="D148" s="29"/>
      <c r="E148" s="21"/>
      <c r="F148" s="30">
        <v>2</v>
      </c>
      <c r="G148" s="31">
        <f t="shared" ref="G148" si="188">J147</f>
        <v>320</v>
      </c>
      <c r="H148" s="21">
        <f t="shared" ref="H148" si="189">F148*G148</f>
        <v>640</v>
      </c>
      <c r="I148" s="32">
        <f t="shared" ref="I148" si="190">+I147+C148-F148</f>
        <v>39</v>
      </c>
      <c r="J148" s="40">
        <f t="shared" ref="J148" si="191">ROUND(((K147+E148)-H148)/I148,2)</f>
        <v>320</v>
      </c>
      <c r="K148" s="33">
        <f t="shared" ref="K148" si="192">ROUND(I148*J148,2)</f>
        <v>12480</v>
      </c>
      <c r="L148" s="34"/>
      <c r="M148" s="165" t="s">
        <v>1447</v>
      </c>
    </row>
    <row r="149" spans="1:13">
      <c r="A149" s="17">
        <v>45609</v>
      </c>
      <c r="B149" s="36" t="s">
        <v>605</v>
      </c>
      <c r="C149" s="28"/>
      <c r="D149" s="29"/>
      <c r="E149" s="21"/>
      <c r="F149" s="30">
        <v>2</v>
      </c>
      <c r="G149" s="31">
        <f t="shared" ref="G149" si="193">J148</f>
        <v>320</v>
      </c>
      <c r="H149" s="21">
        <f t="shared" ref="H149" si="194">F149*G149</f>
        <v>640</v>
      </c>
      <c r="I149" s="32">
        <f t="shared" ref="I149" si="195">+I148+C149-F149</f>
        <v>37</v>
      </c>
      <c r="J149" s="40">
        <f t="shared" ref="J149" si="196">ROUND(((K148+E149)-H149)/I149,2)</f>
        <v>320</v>
      </c>
      <c r="K149" s="33">
        <f t="shared" ref="K149" si="197">ROUND(I149*J149,2)</f>
        <v>11840</v>
      </c>
      <c r="L149" s="34"/>
      <c r="M149" s="165" t="s">
        <v>1451</v>
      </c>
    </row>
    <row r="150" spans="1:13">
      <c r="A150" s="17">
        <v>45616</v>
      </c>
      <c r="B150" s="36" t="s">
        <v>566</v>
      </c>
      <c r="C150" s="28"/>
      <c r="D150" s="29"/>
      <c r="E150" s="21"/>
      <c r="F150" s="30">
        <v>2</v>
      </c>
      <c r="G150" s="31">
        <f t="shared" ref="G150" si="198">J149</f>
        <v>320</v>
      </c>
      <c r="H150" s="21">
        <f t="shared" ref="H150" si="199">F150*G150</f>
        <v>640</v>
      </c>
      <c r="I150" s="32">
        <f t="shared" ref="I150" si="200">+I149+C150-F150</f>
        <v>35</v>
      </c>
      <c r="J150" s="40">
        <f t="shared" ref="J150" si="201">ROUND(((K149+E150)-H150)/I150,2)</f>
        <v>320</v>
      </c>
      <c r="K150" s="33">
        <f t="shared" ref="K150" si="202">ROUND(I150*J150,2)</f>
        <v>11200</v>
      </c>
      <c r="L150" s="34"/>
      <c r="M150" s="165" t="s">
        <v>1460</v>
      </c>
    </row>
    <row r="151" spans="1:13">
      <c r="A151" s="17">
        <v>45621</v>
      </c>
      <c r="B151" s="36" t="s">
        <v>497</v>
      </c>
      <c r="C151" s="28"/>
      <c r="D151" s="29"/>
      <c r="E151" s="21"/>
      <c r="F151" s="30">
        <v>2</v>
      </c>
      <c r="G151" s="31">
        <f t="shared" ref="G151" si="203">J150</f>
        <v>320</v>
      </c>
      <c r="H151" s="21">
        <f t="shared" ref="H151" si="204">F151*G151</f>
        <v>640</v>
      </c>
      <c r="I151" s="32">
        <f t="shared" ref="I151" si="205">+I150+C151-F151</f>
        <v>33</v>
      </c>
      <c r="J151" s="40">
        <f t="shared" ref="J151" si="206">ROUND(((K150+E151)-H151)/I151,2)</f>
        <v>320</v>
      </c>
      <c r="K151" s="33">
        <f t="shared" ref="K151" si="207">ROUND(I151*J151,2)</f>
        <v>10560</v>
      </c>
      <c r="L151" s="34"/>
      <c r="M151" s="165" t="s">
        <v>1470</v>
      </c>
    </row>
    <row r="152" spans="1:13">
      <c r="A152" s="17">
        <v>45631</v>
      </c>
      <c r="B152" s="36" t="s">
        <v>591</v>
      </c>
      <c r="C152" s="28"/>
      <c r="D152" s="29"/>
      <c r="E152" s="21"/>
      <c r="F152" s="30">
        <v>2</v>
      </c>
      <c r="G152" s="31">
        <f t="shared" ref="G152" si="208">J151</f>
        <v>320</v>
      </c>
      <c r="H152" s="21">
        <f t="shared" ref="H152" si="209">F152*G152</f>
        <v>640</v>
      </c>
      <c r="I152" s="32">
        <f t="shared" ref="I152" si="210">+I151+C152-F152</f>
        <v>31</v>
      </c>
      <c r="J152" s="40">
        <f t="shared" ref="J152" si="211">ROUND(((K151+E152)-H152)/I152,2)</f>
        <v>320</v>
      </c>
      <c r="K152" s="33">
        <f t="shared" ref="K152" si="212">ROUND(I152*J152,2)</f>
        <v>9920</v>
      </c>
      <c r="L152" s="34"/>
      <c r="M152" s="165" t="s">
        <v>1487</v>
      </c>
    </row>
    <row r="153" spans="1:13">
      <c r="A153" s="17">
        <v>45635</v>
      </c>
      <c r="B153" s="36" t="s">
        <v>585</v>
      </c>
      <c r="C153" s="28"/>
      <c r="D153" s="29"/>
      <c r="E153" s="21"/>
      <c r="F153" s="30">
        <v>2</v>
      </c>
      <c r="G153" s="31">
        <f t="shared" ref="G153" si="213">J152</f>
        <v>320</v>
      </c>
      <c r="H153" s="21">
        <f t="shared" ref="H153" si="214">F153*G153</f>
        <v>640</v>
      </c>
      <c r="I153" s="32">
        <f t="shared" ref="I153" si="215">+I152+C153-F153</f>
        <v>29</v>
      </c>
      <c r="J153" s="40">
        <f t="shared" ref="J153" si="216">ROUND(((K152+E153)-H153)/I153,2)</f>
        <v>320</v>
      </c>
      <c r="K153" s="33">
        <f t="shared" ref="K153" si="217">ROUND(I153*J153,2)</f>
        <v>9280</v>
      </c>
      <c r="L153" s="34"/>
      <c r="M153" s="165" t="s">
        <v>1492</v>
      </c>
    </row>
    <row r="154" spans="1:13">
      <c r="A154" s="17">
        <v>45636</v>
      </c>
      <c r="B154" s="36" t="s">
        <v>588</v>
      </c>
      <c r="C154" s="28"/>
      <c r="D154" s="29"/>
      <c r="E154" s="21"/>
      <c r="F154" s="30">
        <v>2</v>
      </c>
      <c r="G154" s="31">
        <f t="shared" ref="G154" si="218">J153</f>
        <v>320</v>
      </c>
      <c r="H154" s="21">
        <f t="shared" ref="H154" si="219">F154*G154</f>
        <v>640</v>
      </c>
      <c r="I154" s="32">
        <f t="shared" ref="I154" si="220">+I153+C154-F154</f>
        <v>27</v>
      </c>
      <c r="J154" s="40">
        <f t="shared" ref="J154" si="221">ROUND(((K153+E154)-H154)/I154,2)</f>
        <v>320</v>
      </c>
      <c r="K154" s="33">
        <f t="shared" ref="K154" si="222">ROUND(I154*J154,2)</f>
        <v>8640</v>
      </c>
      <c r="L154" s="34"/>
      <c r="M154" s="165" t="s">
        <v>1499</v>
      </c>
    </row>
    <row r="155" spans="1:13">
      <c r="A155" s="17">
        <v>45637</v>
      </c>
      <c r="B155" s="36" t="s">
        <v>603</v>
      </c>
      <c r="C155" s="28"/>
      <c r="D155" s="29"/>
      <c r="E155" s="21"/>
      <c r="F155" s="30">
        <v>2</v>
      </c>
      <c r="G155" s="31">
        <f t="shared" ref="G155" si="223">J154</f>
        <v>320</v>
      </c>
      <c r="H155" s="21">
        <f t="shared" ref="H155" si="224">F155*G155</f>
        <v>640</v>
      </c>
      <c r="I155" s="32">
        <f t="shared" ref="I155" si="225">+I154+C155-F155</f>
        <v>25</v>
      </c>
      <c r="J155" s="40">
        <f t="shared" ref="J155" si="226">ROUND(((K154+E155)-H155)/I155,2)</f>
        <v>320</v>
      </c>
      <c r="K155" s="33">
        <f t="shared" ref="K155" si="227">ROUND(I155*J155,2)</f>
        <v>8000</v>
      </c>
      <c r="L155" s="34"/>
      <c r="M155" s="165" t="s">
        <v>1509</v>
      </c>
    </row>
    <row r="156" spans="1:13">
      <c r="A156" s="17"/>
      <c r="B156" s="36"/>
      <c r="C156" s="28"/>
      <c r="D156" s="29"/>
      <c r="E156" s="21"/>
      <c r="F156" s="30"/>
      <c r="G156" s="31"/>
      <c r="H156" s="21"/>
      <c r="I156" s="32">
        <f t="shared" ref="I156:I157" si="228">+I155+C156-F156</f>
        <v>25</v>
      </c>
      <c r="J156" s="40">
        <f t="shared" ref="J156:J157" si="229">ROUND(((K155+E156)-H156)/I156,2)</f>
        <v>320</v>
      </c>
      <c r="K156" s="33">
        <f t="shared" ref="K156:K157" si="230">ROUND(I156*J156,2)</f>
        <v>8000</v>
      </c>
      <c r="L156" s="34"/>
    </row>
    <row r="157" spans="1:13">
      <c r="A157" s="17"/>
      <c r="B157" s="36"/>
      <c r="C157" s="28"/>
      <c r="D157" s="29"/>
      <c r="E157" s="21"/>
      <c r="F157" s="30"/>
      <c r="G157" s="31"/>
      <c r="H157" s="21"/>
      <c r="I157" s="32">
        <f t="shared" si="228"/>
        <v>25</v>
      </c>
      <c r="J157" s="40">
        <f t="shared" si="229"/>
        <v>320</v>
      </c>
      <c r="K157" s="33">
        <f t="shared" si="230"/>
        <v>8000</v>
      </c>
      <c r="L157" s="34"/>
    </row>
    <row r="158" spans="1:13">
      <c r="A158" s="17"/>
      <c r="B158" s="36"/>
      <c r="C158" s="28"/>
      <c r="D158" s="29"/>
      <c r="E158" s="21"/>
      <c r="F158" s="30"/>
      <c r="G158" s="31"/>
      <c r="H158" s="21"/>
      <c r="I158" s="32">
        <f t="shared" ref="I158:I173" si="231">+I157+C158-F158</f>
        <v>25</v>
      </c>
      <c r="J158" s="40">
        <f t="shared" ref="J158:J173" si="232">ROUND(((K157+E158)-H158)/I158,2)</f>
        <v>320</v>
      </c>
      <c r="K158" s="33">
        <f t="shared" ref="K158:K173" si="233">ROUND(I158*J158,2)</f>
        <v>8000</v>
      </c>
      <c r="L158" s="34"/>
    </row>
    <row r="159" spans="1:13">
      <c r="A159" s="17"/>
      <c r="B159" s="36"/>
      <c r="C159" s="28"/>
      <c r="D159" s="29"/>
      <c r="E159" s="21"/>
      <c r="F159" s="30"/>
      <c r="G159" s="31"/>
      <c r="H159" s="21"/>
      <c r="I159" s="32">
        <f t="shared" si="231"/>
        <v>25</v>
      </c>
      <c r="J159" s="40">
        <f t="shared" si="232"/>
        <v>320</v>
      </c>
      <c r="K159" s="33">
        <f t="shared" si="233"/>
        <v>8000</v>
      </c>
      <c r="L159" s="34"/>
    </row>
    <row r="160" spans="1:13">
      <c r="A160" s="17"/>
      <c r="B160" s="36"/>
      <c r="C160" s="28"/>
      <c r="D160" s="29"/>
      <c r="E160" s="21"/>
      <c r="F160" s="30"/>
      <c r="G160" s="31"/>
      <c r="H160" s="21"/>
      <c r="I160" s="32">
        <f t="shared" si="231"/>
        <v>25</v>
      </c>
      <c r="J160" s="40">
        <f t="shared" si="232"/>
        <v>320</v>
      </c>
      <c r="K160" s="33">
        <f t="shared" si="233"/>
        <v>8000</v>
      </c>
      <c r="L160" s="34"/>
    </row>
    <row r="161" spans="1:12">
      <c r="A161" s="17"/>
      <c r="B161" s="36"/>
      <c r="C161" s="28"/>
      <c r="D161" s="29"/>
      <c r="E161" s="21"/>
      <c r="F161" s="30"/>
      <c r="G161" s="31"/>
      <c r="H161" s="21"/>
      <c r="I161" s="32">
        <f t="shared" si="231"/>
        <v>25</v>
      </c>
      <c r="J161" s="40">
        <f t="shared" si="232"/>
        <v>320</v>
      </c>
      <c r="K161" s="33">
        <f t="shared" si="233"/>
        <v>8000</v>
      </c>
      <c r="L161" s="34"/>
    </row>
    <row r="162" spans="1:12">
      <c r="A162" s="17"/>
      <c r="B162" s="36"/>
      <c r="C162" s="28"/>
      <c r="D162" s="29"/>
      <c r="E162" s="21"/>
      <c r="F162" s="30"/>
      <c r="G162" s="31"/>
      <c r="H162" s="21"/>
      <c r="I162" s="32">
        <f t="shared" si="231"/>
        <v>25</v>
      </c>
      <c r="J162" s="40">
        <f t="shared" si="232"/>
        <v>320</v>
      </c>
      <c r="K162" s="33">
        <f t="shared" si="233"/>
        <v>8000</v>
      </c>
      <c r="L162" s="34"/>
    </row>
    <row r="163" spans="1:12">
      <c r="A163" s="17"/>
      <c r="B163" s="36"/>
      <c r="C163" s="28"/>
      <c r="D163" s="29"/>
      <c r="E163" s="21"/>
      <c r="F163" s="30"/>
      <c r="G163" s="31"/>
      <c r="H163" s="21"/>
      <c r="I163" s="32">
        <f t="shared" si="231"/>
        <v>25</v>
      </c>
      <c r="J163" s="40">
        <f t="shared" si="232"/>
        <v>320</v>
      </c>
      <c r="K163" s="33">
        <f t="shared" si="233"/>
        <v>8000</v>
      </c>
      <c r="L163" s="34"/>
    </row>
    <row r="164" spans="1:12">
      <c r="A164" s="17"/>
      <c r="B164" s="36"/>
      <c r="C164" s="28"/>
      <c r="D164" s="29"/>
      <c r="E164" s="21"/>
      <c r="F164" s="30"/>
      <c r="G164" s="31"/>
      <c r="H164" s="21"/>
      <c r="I164" s="32">
        <f t="shared" si="231"/>
        <v>25</v>
      </c>
      <c r="J164" s="40">
        <f t="shared" si="232"/>
        <v>320</v>
      </c>
      <c r="K164" s="33">
        <f t="shared" si="233"/>
        <v>8000</v>
      </c>
      <c r="L164" s="34"/>
    </row>
    <row r="165" spans="1:12">
      <c r="A165" s="17"/>
      <c r="B165" s="36"/>
      <c r="C165" s="28"/>
      <c r="D165" s="29"/>
      <c r="E165" s="21"/>
      <c r="F165" s="30"/>
      <c r="G165" s="31"/>
      <c r="H165" s="21"/>
      <c r="I165" s="32">
        <f t="shared" si="231"/>
        <v>25</v>
      </c>
      <c r="J165" s="40">
        <f t="shared" si="232"/>
        <v>320</v>
      </c>
      <c r="K165" s="33">
        <f t="shared" si="233"/>
        <v>8000</v>
      </c>
      <c r="L165" s="34"/>
    </row>
    <row r="166" spans="1:12">
      <c r="A166" s="17"/>
      <c r="B166" s="36"/>
      <c r="C166" s="28"/>
      <c r="D166" s="29"/>
      <c r="E166" s="21"/>
      <c r="F166" s="30"/>
      <c r="G166" s="31"/>
      <c r="H166" s="21"/>
      <c r="I166" s="32">
        <f t="shared" si="231"/>
        <v>25</v>
      </c>
      <c r="J166" s="40">
        <f t="shared" si="232"/>
        <v>320</v>
      </c>
      <c r="K166" s="33">
        <f t="shared" si="233"/>
        <v>8000</v>
      </c>
      <c r="L166" s="34"/>
    </row>
    <row r="167" spans="1:12">
      <c r="A167" s="17"/>
      <c r="B167" s="36"/>
      <c r="C167" s="28"/>
      <c r="D167" s="29"/>
      <c r="E167" s="21"/>
      <c r="F167" s="30"/>
      <c r="G167" s="31"/>
      <c r="H167" s="21"/>
      <c r="I167" s="32">
        <f t="shared" si="231"/>
        <v>25</v>
      </c>
      <c r="J167" s="40">
        <f t="shared" si="232"/>
        <v>320</v>
      </c>
      <c r="K167" s="33">
        <f t="shared" si="233"/>
        <v>8000</v>
      </c>
      <c r="L167" s="34"/>
    </row>
    <row r="168" spans="1:12">
      <c r="A168" s="17"/>
      <c r="B168" s="36"/>
      <c r="C168" s="28"/>
      <c r="D168" s="29"/>
      <c r="E168" s="21"/>
      <c r="F168" s="30"/>
      <c r="G168" s="31"/>
      <c r="H168" s="21"/>
      <c r="I168" s="32">
        <f t="shared" si="231"/>
        <v>25</v>
      </c>
      <c r="J168" s="40">
        <f t="shared" si="232"/>
        <v>320</v>
      </c>
      <c r="K168" s="33">
        <f t="shared" si="233"/>
        <v>8000</v>
      </c>
      <c r="L168" s="34"/>
    </row>
    <row r="169" spans="1:12">
      <c r="A169" s="17"/>
      <c r="B169" s="36"/>
      <c r="C169" s="28"/>
      <c r="D169" s="29"/>
      <c r="E169" s="21"/>
      <c r="F169" s="30"/>
      <c r="G169" s="31"/>
      <c r="H169" s="21"/>
      <c r="I169" s="32">
        <f t="shared" si="231"/>
        <v>25</v>
      </c>
      <c r="J169" s="40">
        <f t="shared" si="232"/>
        <v>320</v>
      </c>
      <c r="K169" s="33">
        <f t="shared" si="233"/>
        <v>8000</v>
      </c>
      <c r="L169" s="34"/>
    </row>
    <row r="170" spans="1:12">
      <c r="A170" s="17"/>
      <c r="B170" s="36"/>
      <c r="C170" s="28"/>
      <c r="D170" s="29"/>
      <c r="E170" s="21"/>
      <c r="F170" s="30"/>
      <c r="G170" s="31"/>
      <c r="H170" s="21"/>
      <c r="I170" s="32">
        <f t="shared" si="231"/>
        <v>25</v>
      </c>
      <c r="J170" s="40">
        <f t="shared" si="232"/>
        <v>320</v>
      </c>
      <c r="K170" s="33">
        <f t="shared" si="233"/>
        <v>8000</v>
      </c>
      <c r="L170" s="34"/>
    </row>
    <row r="171" spans="1:12">
      <c r="A171" s="17"/>
      <c r="B171" s="36"/>
      <c r="C171" s="28"/>
      <c r="D171" s="29"/>
      <c r="E171" s="21"/>
      <c r="F171" s="30"/>
      <c r="G171" s="31"/>
      <c r="H171" s="21"/>
      <c r="I171" s="32">
        <f t="shared" si="231"/>
        <v>25</v>
      </c>
      <c r="J171" s="40">
        <f t="shared" si="232"/>
        <v>320</v>
      </c>
      <c r="K171" s="33">
        <f t="shared" si="233"/>
        <v>8000</v>
      </c>
      <c r="L171" s="34"/>
    </row>
    <row r="172" spans="1:12">
      <c r="A172" s="17"/>
      <c r="B172" s="36"/>
      <c r="C172" s="28"/>
      <c r="D172" s="29"/>
      <c r="E172" s="21"/>
      <c r="F172" s="30"/>
      <c r="G172" s="31"/>
      <c r="H172" s="21"/>
      <c r="I172" s="32">
        <f t="shared" si="231"/>
        <v>25</v>
      </c>
      <c r="J172" s="40">
        <f t="shared" si="232"/>
        <v>320</v>
      </c>
      <c r="K172" s="33">
        <f t="shared" si="233"/>
        <v>8000</v>
      </c>
      <c r="L172" s="34"/>
    </row>
    <row r="173" spans="1:12">
      <c r="A173" s="17"/>
      <c r="B173" s="36"/>
      <c r="C173" s="28"/>
      <c r="D173" s="29"/>
      <c r="E173" s="21"/>
      <c r="F173" s="30"/>
      <c r="G173" s="31"/>
      <c r="H173" s="21"/>
      <c r="I173" s="32">
        <f t="shared" si="231"/>
        <v>25</v>
      </c>
      <c r="J173" s="40">
        <f t="shared" si="232"/>
        <v>320</v>
      </c>
      <c r="K173" s="33">
        <f t="shared" si="233"/>
        <v>8000</v>
      </c>
      <c r="L173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53" fitToHeight="10" orientation="portrait" r:id="rId1"/>
  <headerFooter alignWithMargins="0">
    <oddFooter>&amp;C&amp;"Times New Roman,Regular"&amp;16  145</oddFooter>
  </headerFooter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5">
    <tabColor rgb="FF7030A0"/>
    <pageSetUpPr fitToPage="1"/>
  </sheetPr>
  <dimension ref="A1:M120"/>
  <sheetViews>
    <sheetView topLeftCell="A28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5703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298</v>
      </c>
      <c r="F8" s="10"/>
      <c r="G8" s="10"/>
      <c r="H8" s="38"/>
      <c r="I8" s="9" t="s">
        <v>7</v>
      </c>
      <c r="J8" s="10"/>
      <c r="K8" s="10" t="s">
        <v>300</v>
      </c>
      <c r="L8" s="11"/>
    </row>
    <row r="9" spans="1:13" ht="15" customHeight="1">
      <c r="A9" s="12" t="s">
        <v>9</v>
      </c>
      <c r="D9" s="10" t="s">
        <v>299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367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41" si="0">F14*G14</f>
        <v>0</v>
      </c>
      <c r="I14" s="24">
        <v>8</v>
      </c>
      <c r="J14" s="25">
        <v>95</v>
      </c>
      <c r="K14" s="21">
        <f>J14*I14</f>
        <v>760</v>
      </c>
      <c r="L14" s="26"/>
    </row>
    <row r="15" spans="1:13" ht="17.100000000000001" customHeight="1">
      <c r="A15" s="17">
        <v>45295</v>
      </c>
      <c r="B15" s="70" t="s">
        <v>572</v>
      </c>
      <c r="C15" s="28"/>
      <c r="D15" s="29"/>
      <c r="E15" s="21"/>
      <c r="F15" s="30">
        <v>1</v>
      </c>
      <c r="G15" s="31">
        <f t="shared" ref="G15:G31" si="1">J14</f>
        <v>95</v>
      </c>
      <c r="H15" s="21">
        <f t="shared" si="0"/>
        <v>95</v>
      </c>
      <c r="I15" s="32">
        <f>+I14+C15-F15</f>
        <v>7</v>
      </c>
      <c r="J15" s="40">
        <f>ROUND(((K14+E15)-H15)/I15,2)</f>
        <v>95</v>
      </c>
      <c r="K15" s="33">
        <f>ROUND(I15*J15,2)</f>
        <v>665</v>
      </c>
      <c r="L15" s="34"/>
      <c r="M15" s="165" t="s">
        <v>573</v>
      </c>
    </row>
    <row r="16" spans="1:13" ht="17.100000000000001" customHeight="1">
      <c r="A16" s="17">
        <v>45310</v>
      </c>
      <c r="B16" s="70" t="s">
        <v>603</v>
      </c>
      <c r="C16" s="28"/>
      <c r="D16" s="29"/>
      <c r="E16" s="21"/>
      <c r="F16" s="30">
        <v>1</v>
      </c>
      <c r="G16" s="31">
        <f t="shared" si="1"/>
        <v>95</v>
      </c>
      <c r="H16" s="21">
        <f t="shared" si="0"/>
        <v>95</v>
      </c>
      <c r="I16" s="32">
        <f>+I15+C16-F16</f>
        <v>6</v>
      </c>
      <c r="J16" s="40">
        <f>ROUND(((K15+E16)-H16)/I16,2)</f>
        <v>95</v>
      </c>
      <c r="K16" s="33">
        <f t="shared" ref="K16:K41" si="2">ROUND(I16*J16,2)</f>
        <v>570</v>
      </c>
      <c r="L16" s="34"/>
      <c r="M16" s="165" t="s">
        <v>628</v>
      </c>
    </row>
    <row r="17" spans="1:13" ht="17.100000000000001" customHeight="1">
      <c r="A17" s="194">
        <v>45349</v>
      </c>
      <c r="B17" s="195" t="s">
        <v>591</v>
      </c>
      <c r="C17" s="196"/>
      <c r="D17" s="197"/>
      <c r="E17" s="198"/>
      <c r="F17" s="199">
        <v>2</v>
      </c>
      <c r="G17" s="208">
        <f t="shared" si="1"/>
        <v>95</v>
      </c>
      <c r="H17" s="198">
        <f t="shared" si="0"/>
        <v>190</v>
      </c>
      <c r="I17" s="201">
        <f t="shared" ref="I17:I41" si="3">+I16+C17-F17</f>
        <v>4</v>
      </c>
      <c r="J17" s="202">
        <f t="shared" ref="J17:J41" si="4">ROUND(((K16+E17)-H17)/I17,2)</f>
        <v>95</v>
      </c>
      <c r="K17" s="203">
        <f t="shared" si="2"/>
        <v>380</v>
      </c>
      <c r="L17" s="204"/>
      <c r="M17" s="205" t="s">
        <v>708</v>
      </c>
    </row>
    <row r="18" spans="1:13" ht="17.100000000000001" customHeight="1">
      <c r="A18" s="17">
        <v>45356</v>
      </c>
      <c r="B18" s="85" t="s">
        <v>615</v>
      </c>
      <c r="C18" s="19"/>
      <c r="D18" s="20"/>
      <c r="E18" s="21"/>
      <c r="F18" s="22">
        <v>1</v>
      </c>
      <c r="G18" s="23">
        <f t="shared" si="1"/>
        <v>95</v>
      </c>
      <c r="H18" s="21">
        <f t="shared" si="0"/>
        <v>95</v>
      </c>
      <c r="I18" s="24">
        <f t="shared" si="3"/>
        <v>3</v>
      </c>
      <c r="J18" s="174">
        <f t="shared" si="4"/>
        <v>95</v>
      </c>
      <c r="K18" s="21">
        <f t="shared" si="2"/>
        <v>285</v>
      </c>
      <c r="L18" s="26"/>
      <c r="M18" s="165" t="s">
        <v>730</v>
      </c>
    </row>
    <row r="19" spans="1:13" ht="17.100000000000001" customHeight="1">
      <c r="A19" s="17">
        <v>45364</v>
      </c>
      <c r="B19" s="85" t="s">
        <v>591</v>
      </c>
      <c r="C19" s="28"/>
      <c r="D19" s="29"/>
      <c r="E19" s="21"/>
      <c r="F19" s="30">
        <v>1</v>
      </c>
      <c r="G19" s="31">
        <f t="shared" si="1"/>
        <v>95</v>
      </c>
      <c r="H19" s="21">
        <f t="shared" si="0"/>
        <v>95</v>
      </c>
      <c r="I19" s="32">
        <f t="shared" si="3"/>
        <v>2</v>
      </c>
      <c r="J19" s="40">
        <f t="shared" si="4"/>
        <v>95</v>
      </c>
      <c r="K19" s="33">
        <f t="shared" si="2"/>
        <v>190</v>
      </c>
      <c r="L19" s="34"/>
      <c r="M19" s="165" t="s">
        <v>752</v>
      </c>
    </row>
    <row r="20" spans="1:13" ht="17.100000000000001" customHeight="1">
      <c r="A20" s="17">
        <v>45370</v>
      </c>
      <c r="B20" s="70" t="s">
        <v>566</v>
      </c>
      <c r="C20" s="28"/>
      <c r="D20" s="29"/>
      <c r="E20" s="21"/>
      <c r="F20" s="30">
        <v>1</v>
      </c>
      <c r="G20" s="31">
        <f t="shared" si="1"/>
        <v>95</v>
      </c>
      <c r="H20" s="21">
        <f t="shared" si="0"/>
        <v>95</v>
      </c>
      <c r="I20" s="32">
        <f t="shared" ref="I20:I27" si="5">+I19+C20-F20</f>
        <v>1</v>
      </c>
      <c r="J20" s="40">
        <f t="shared" ref="J20:J27" si="6">ROUND(((K19+E20)-H20)/I20,2)</f>
        <v>95</v>
      </c>
      <c r="K20" s="33">
        <f t="shared" ref="K20:K27" si="7">ROUND(I20*J20,2)</f>
        <v>95</v>
      </c>
      <c r="L20" s="34"/>
      <c r="M20" s="165" t="s">
        <v>761</v>
      </c>
    </row>
    <row r="21" spans="1:13" ht="17.100000000000001" customHeight="1">
      <c r="A21" s="194">
        <v>45378</v>
      </c>
      <c r="B21" s="195" t="s">
        <v>585</v>
      </c>
      <c r="C21" s="196"/>
      <c r="D21" s="197"/>
      <c r="E21" s="198"/>
      <c r="F21" s="199">
        <v>1</v>
      </c>
      <c r="G21" s="208">
        <f t="shared" si="1"/>
        <v>95</v>
      </c>
      <c r="H21" s="198">
        <f t="shared" si="0"/>
        <v>95</v>
      </c>
      <c r="I21" s="201">
        <f t="shared" si="5"/>
        <v>0</v>
      </c>
      <c r="J21" s="202">
        <v>0</v>
      </c>
      <c r="K21" s="203">
        <f t="shared" si="7"/>
        <v>0</v>
      </c>
      <c r="L21" s="204"/>
      <c r="M21" s="205" t="s">
        <v>786</v>
      </c>
    </row>
    <row r="22" spans="1:13" ht="17.100000000000001" customHeight="1">
      <c r="A22" s="17">
        <v>45546</v>
      </c>
      <c r="B22" s="73" t="s">
        <v>1285</v>
      </c>
      <c r="C22" s="19">
        <v>40</v>
      </c>
      <c r="D22" s="20">
        <v>85</v>
      </c>
      <c r="E22" s="21">
        <f>C22*D22</f>
        <v>3400</v>
      </c>
      <c r="F22" s="22"/>
      <c r="G22" s="23">
        <f t="shared" si="1"/>
        <v>0</v>
      </c>
      <c r="H22" s="21">
        <f t="shared" si="0"/>
        <v>0</v>
      </c>
      <c r="I22" s="24">
        <f t="shared" si="5"/>
        <v>40</v>
      </c>
      <c r="J22" s="174">
        <f t="shared" si="6"/>
        <v>85</v>
      </c>
      <c r="K22" s="21">
        <f t="shared" si="7"/>
        <v>3400</v>
      </c>
      <c r="L22" s="26"/>
    </row>
    <row r="23" spans="1:13" ht="17.100000000000001" customHeight="1">
      <c r="A23" s="17">
        <v>45553</v>
      </c>
      <c r="B23" s="70" t="s">
        <v>607</v>
      </c>
      <c r="C23" s="28"/>
      <c r="D23" s="29"/>
      <c r="E23" s="21"/>
      <c r="F23" s="30">
        <v>1</v>
      </c>
      <c r="G23" s="31">
        <f t="shared" si="1"/>
        <v>85</v>
      </c>
      <c r="H23" s="21">
        <f t="shared" si="0"/>
        <v>85</v>
      </c>
      <c r="I23" s="32">
        <f t="shared" si="5"/>
        <v>39</v>
      </c>
      <c r="J23" s="40">
        <f t="shared" si="6"/>
        <v>85</v>
      </c>
      <c r="K23" s="33">
        <f t="shared" si="7"/>
        <v>3315</v>
      </c>
      <c r="L23" s="34"/>
      <c r="M23" s="165" t="s">
        <v>1293</v>
      </c>
    </row>
    <row r="24" spans="1:13" ht="17.100000000000001" customHeight="1">
      <c r="A24" s="17">
        <v>45566</v>
      </c>
      <c r="B24" s="70" t="s">
        <v>605</v>
      </c>
      <c r="C24" s="28"/>
      <c r="D24" s="29"/>
      <c r="E24" s="21"/>
      <c r="F24" s="30">
        <v>2</v>
      </c>
      <c r="G24" s="31">
        <f t="shared" si="1"/>
        <v>85</v>
      </c>
      <c r="H24" s="21">
        <f t="shared" si="0"/>
        <v>170</v>
      </c>
      <c r="I24" s="32">
        <f t="shared" si="5"/>
        <v>37</v>
      </c>
      <c r="J24" s="40">
        <f t="shared" si="6"/>
        <v>85</v>
      </c>
      <c r="K24" s="33">
        <f t="shared" si="7"/>
        <v>3145</v>
      </c>
      <c r="L24" s="34"/>
      <c r="M24" s="165" t="s">
        <v>1309</v>
      </c>
    </row>
    <row r="25" spans="1:13" ht="17.100000000000001" customHeight="1">
      <c r="A25" s="17">
        <v>45567</v>
      </c>
      <c r="B25" s="70" t="s">
        <v>572</v>
      </c>
      <c r="C25" s="28"/>
      <c r="D25" s="29"/>
      <c r="E25" s="21"/>
      <c r="F25" s="30">
        <v>1</v>
      </c>
      <c r="G25" s="31">
        <f t="shared" si="1"/>
        <v>85</v>
      </c>
      <c r="H25" s="21">
        <f t="shared" si="0"/>
        <v>85</v>
      </c>
      <c r="I25" s="32">
        <f t="shared" si="5"/>
        <v>36</v>
      </c>
      <c r="J25" s="40">
        <f t="shared" si="6"/>
        <v>85</v>
      </c>
      <c r="K25" s="33">
        <f t="shared" si="7"/>
        <v>3060</v>
      </c>
      <c r="L25" s="34"/>
      <c r="M25" s="165" t="s">
        <v>1319</v>
      </c>
    </row>
    <row r="26" spans="1:13" ht="17.100000000000001" customHeight="1">
      <c r="A26" s="17">
        <v>45568</v>
      </c>
      <c r="B26" s="70" t="s">
        <v>591</v>
      </c>
      <c r="C26" s="28"/>
      <c r="D26" s="29"/>
      <c r="E26" s="21"/>
      <c r="F26" s="30">
        <v>2</v>
      </c>
      <c r="G26" s="31">
        <f t="shared" si="1"/>
        <v>85</v>
      </c>
      <c r="H26" s="21">
        <f t="shared" si="0"/>
        <v>170</v>
      </c>
      <c r="I26" s="32">
        <f t="shared" si="5"/>
        <v>34</v>
      </c>
      <c r="J26" s="40">
        <f t="shared" si="6"/>
        <v>85</v>
      </c>
      <c r="K26" s="33">
        <f t="shared" si="7"/>
        <v>2890</v>
      </c>
      <c r="L26" s="34"/>
      <c r="M26" s="165" t="s">
        <v>1324</v>
      </c>
    </row>
    <row r="27" spans="1:13" ht="17.100000000000001" customHeight="1">
      <c r="A27" s="17">
        <v>45569</v>
      </c>
      <c r="B27" s="70" t="s">
        <v>603</v>
      </c>
      <c r="C27" s="28"/>
      <c r="D27" s="29"/>
      <c r="E27" s="21"/>
      <c r="F27" s="30">
        <v>2</v>
      </c>
      <c r="G27" s="31">
        <f t="shared" si="1"/>
        <v>85</v>
      </c>
      <c r="H27" s="21">
        <f t="shared" si="0"/>
        <v>170</v>
      </c>
      <c r="I27" s="32">
        <f t="shared" si="5"/>
        <v>32</v>
      </c>
      <c r="J27" s="40">
        <f t="shared" si="6"/>
        <v>85</v>
      </c>
      <c r="K27" s="33">
        <f t="shared" si="7"/>
        <v>2720</v>
      </c>
      <c r="L27" s="34"/>
      <c r="M27" s="165" t="s">
        <v>1333</v>
      </c>
    </row>
    <row r="28" spans="1:13" ht="17.100000000000001" customHeight="1">
      <c r="A28" s="17">
        <v>45572</v>
      </c>
      <c r="B28" s="70" t="s">
        <v>585</v>
      </c>
      <c r="C28" s="28"/>
      <c r="D28" s="29"/>
      <c r="E28" s="21"/>
      <c r="F28" s="30">
        <v>3</v>
      </c>
      <c r="G28" s="31">
        <f t="shared" si="1"/>
        <v>85</v>
      </c>
      <c r="H28" s="21">
        <f t="shared" si="0"/>
        <v>255</v>
      </c>
      <c r="I28" s="32">
        <f t="shared" si="3"/>
        <v>29</v>
      </c>
      <c r="J28" s="40">
        <f t="shared" si="4"/>
        <v>85</v>
      </c>
      <c r="K28" s="33">
        <f t="shared" si="2"/>
        <v>2465</v>
      </c>
      <c r="L28" s="34"/>
      <c r="M28" s="165" t="s">
        <v>1341</v>
      </c>
    </row>
    <row r="29" spans="1:13" ht="17.100000000000001" customHeight="1">
      <c r="A29" s="17">
        <v>45573</v>
      </c>
      <c r="B29" s="70" t="s">
        <v>577</v>
      </c>
      <c r="C29" s="28"/>
      <c r="D29" s="29"/>
      <c r="E29" s="21"/>
      <c r="F29" s="30">
        <v>2</v>
      </c>
      <c r="G29" s="31">
        <f t="shared" si="1"/>
        <v>85</v>
      </c>
      <c r="H29" s="21">
        <f t="shared" si="0"/>
        <v>170</v>
      </c>
      <c r="I29" s="32">
        <f t="shared" si="3"/>
        <v>27</v>
      </c>
      <c r="J29" s="40">
        <f t="shared" si="4"/>
        <v>85</v>
      </c>
      <c r="K29" s="33">
        <f t="shared" si="2"/>
        <v>2295</v>
      </c>
      <c r="L29" s="34"/>
      <c r="M29" s="165" t="s">
        <v>1348</v>
      </c>
    </row>
    <row r="30" spans="1:13" ht="17.100000000000001" customHeight="1">
      <c r="A30" s="17">
        <v>45579</v>
      </c>
      <c r="B30" s="70" t="s">
        <v>615</v>
      </c>
      <c r="C30" s="28"/>
      <c r="D30" s="29"/>
      <c r="E30" s="21"/>
      <c r="F30" s="30">
        <v>1</v>
      </c>
      <c r="G30" s="31">
        <f t="shared" si="1"/>
        <v>85</v>
      </c>
      <c r="H30" s="21">
        <f t="shared" si="0"/>
        <v>85</v>
      </c>
      <c r="I30" s="32">
        <f t="shared" si="3"/>
        <v>26</v>
      </c>
      <c r="J30" s="40">
        <f t="shared" si="4"/>
        <v>85</v>
      </c>
      <c r="K30" s="33">
        <f t="shared" si="2"/>
        <v>2210</v>
      </c>
      <c r="L30" s="34"/>
      <c r="M30" s="165" t="s">
        <v>1378</v>
      </c>
    </row>
    <row r="31" spans="1:13" ht="17.100000000000001" customHeight="1">
      <c r="A31" s="17">
        <v>45600</v>
      </c>
      <c r="B31" s="70" t="s">
        <v>585</v>
      </c>
      <c r="C31" s="28"/>
      <c r="D31" s="29"/>
      <c r="E31" s="21"/>
      <c r="F31" s="30">
        <v>1</v>
      </c>
      <c r="G31" s="31">
        <f t="shared" si="1"/>
        <v>85</v>
      </c>
      <c r="H31" s="21">
        <f t="shared" si="0"/>
        <v>85</v>
      </c>
      <c r="I31" s="32">
        <f t="shared" si="3"/>
        <v>25</v>
      </c>
      <c r="J31" s="40">
        <f t="shared" ref="J31" si="8">ROUND(((K30+E31)-H31)/I31,2)</f>
        <v>85</v>
      </c>
      <c r="K31" s="33">
        <f t="shared" ref="K31" si="9">ROUND(I31*J31,2)</f>
        <v>2125</v>
      </c>
      <c r="L31" s="34"/>
      <c r="M31" s="165" t="s">
        <v>1409</v>
      </c>
    </row>
    <row r="32" spans="1:13" ht="17.100000000000001" customHeight="1">
      <c r="A32" s="17">
        <v>45602</v>
      </c>
      <c r="B32" s="70" t="s">
        <v>591</v>
      </c>
      <c r="C32" s="28"/>
      <c r="D32" s="29"/>
      <c r="E32" s="21"/>
      <c r="F32" s="30">
        <v>3</v>
      </c>
      <c r="G32" s="31">
        <f t="shared" ref="G32" si="10">J31</f>
        <v>85</v>
      </c>
      <c r="H32" s="21">
        <f t="shared" ref="H32" si="11">F32*G32</f>
        <v>255</v>
      </c>
      <c r="I32" s="32">
        <f t="shared" ref="I32" si="12">+I31+C32-F32</f>
        <v>22</v>
      </c>
      <c r="J32" s="40">
        <f t="shared" ref="J32" si="13">ROUND(((K31+E32)-H32)/I32,2)</f>
        <v>85</v>
      </c>
      <c r="K32" s="33">
        <f t="shared" ref="K32" si="14">ROUND(I32*J32,2)</f>
        <v>1870</v>
      </c>
      <c r="L32" s="34"/>
      <c r="M32" s="165" t="s">
        <v>1420</v>
      </c>
    </row>
    <row r="33" spans="1:13" ht="17.100000000000001" customHeight="1">
      <c r="A33" s="17">
        <v>45603</v>
      </c>
      <c r="B33" s="70" t="s">
        <v>603</v>
      </c>
      <c r="C33" s="28"/>
      <c r="D33" s="29"/>
      <c r="E33" s="21"/>
      <c r="F33" s="30">
        <v>2</v>
      </c>
      <c r="G33" s="31">
        <f t="shared" ref="G33:G38" si="15">J32</f>
        <v>85</v>
      </c>
      <c r="H33" s="21">
        <f t="shared" si="0"/>
        <v>170</v>
      </c>
      <c r="I33" s="32">
        <f t="shared" ref="I33:I38" si="16">+I32+C33-F33</f>
        <v>20</v>
      </c>
      <c r="J33" s="40">
        <f t="shared" ref="J33:J38" si="17">ROUND(((K32+E33)-H33)/I33,2)</f>
        <v>85</v>
      </c>
      <c r="K33" s="33">
        <f t="shared" ref="K33:K38" si="18">ROUND(I33*J33,2)</f>
        <v>1700</v>
      </c>
      <c r="L33" s="34"/>
      <c r="M33" s="165" t="s">
        <v>1433</v>
      </c>
    </row>
    <row r="34" spans="1:13" ht="17.100000000000001" customHeight="1">
      <c r="A34" s="17">
        <v>45617</v>
      </c>
      <c r="B34" s="70" t="s">
        <v>588</v>
      </c>
      <c r="C34" s="28"/>
      <c r="D34" s="29"/>
      <c r="E34" s="21"/>
      <c r="F34" s="30">
        <v>2</v>
      </c>
      <c r="G34" s="31">
        <f t="shared" si="15"/>
        <v>85</v>
      </c>
      <c r="H34" s="21">
        <f t="shared" si="0"/>
        <v>170</v>
      </c>
      <c r="I34" s="32">
        <f t="shared" si="16"/>
        <v>18</v>
      </c>
      <c r="J34" s="40">
        <f t="shared" si="17"/>
        <v>85</v>
      </c>
      <c r="K34" s="33">
        <f t="shared" si="18"/>
        <v>1530</v>
      </c>
      <c r="L34" s="34"/>
      <c r="M34" s="165" t="s">
        <v>1468</v>
      </c>
    </row>
    <row r="35" spans="1:13" ht="17.100000000000001" customHeight="1">
      <c r="A35" s="17">
        <v>45630</v>
      </c>
      <c r="B35" s="70" t="s">
        <v>574</v>
      </c>
      <c r="C35" s="28"/>
      <c r="D35" s="29"/>
      <c r="E35" s="21"/>
      <c r="F35" s="30">
        <v>2</v>
      </c>
      <c r="G35" s="31">
        <f t="shared" si="15"/>
        <v>85</v>
      </c>
      <c r="H35" s="21">
        <f t="shared" si="0"/>
        <v>170</v>
      </c>
      <c r="I35" s="32">
        <f t="shared" si="16"/>
        <v>16</v>
      </c>
      <c r="J35" s="40">
        <f t="shared" si="17"/>
        <v>85</v>
      </c>
      <c r="K35" s="33">
        <f t="shared" si="18"/>
        <v>1360</v>
      </c>
      <c r="L35" s="34"/>
      <c r="M35" s="165" t="s">
        <v>1484</v>
      </c>
    </row>
    <row r="36" spans="1:13" ht="17.100000000000001" customHeight="1">
      <c r="A36" s="17">
        <v>45631</v>
      </c>
      <c r="B36" s="70" t="s">
        <v>585</v>
      </c>
      <c r="C36" s="28"/>
      <c r="D36" s="29"/>
      <c r="E36" s="21"/>
      <c r="F36" s="30">
        <v>1</v>
      </c>
      <c r="G36" s="31">
        <f t="shared" si="15"/>
        <v>85</v>
      </c>
      <c r="H36" s="21">
        <f t="shared" ref="H36" si="19">F36*G36</f>
        <v>85</v>
      </c>
      <c r="I36" s="32">
        <f t="shared" si="16"/>
        <v>15</v>
      </c>
      <c r="J36" s="40">
        <f t="shared" si="17"/>
        <v>85</v>
      </c>
      <c r="K36" s="33">
        <f t="shared" si="18"/>
        <v>1275</v>
      </c>
      <c r="L36" s="34"/>
      <c r="M36" s="165" t="s">
        <v>1488</v>
      </c>
    </row>
    <row r="37" spans="1:13" ht="17.100000000000001" customHeight="1">
      <c r="A37" s="17">
        <v>45637</v>
      </c>
      <c r="B37" s="70" t="s">
        <v>577</v>
      </c>
      <c r="C37" s="28"/>
      <c r="D37" s="29"/>
      <c r="E37" s="21"/>
      <c r="F37" s="30">
        <v>1</v>
      </c>
      <c r="G37" s="31">
        <f t="shared" si="15"/>
        <v>85</v>
      </c>
      <c r="H37" s="21">
        <f t="shared" ref="H37" si="20">F37*G37</f>
        <v>85</v>
      </c>
      <c r="I37" s="32">
        <f t="shared" si="16"/>
        <v>14</v>
      </c>
      <c r="J37" s="40">
        <f t="shared" si="17"/>
        <v>85</v>
      </c>
      <c r="K37" s="33">
        <f t="shared" si="18"/>
        <v>1190</v>
      </c>
      <c r="L37" s="34"/>
      <c r="M37" s="165" t="s">
        <v>1507</v>
      </c>
    </row>
    <row r="38" spans="1:13" ht="17.100000000000001" customHeight="1">
      <c r="A38" s="17">
        <v>45644</v>
      </c>
      <c r="B38" s="70" t="s">
        <v>591</v>
      </c>
      <c r="C38" s="28"/>
      <c r="D38" s="29"/>
      <c r="E38" s="21"/>
      <c r="F38" s="30">
        <v>1</v>
      </c>
      <c r="G38" s="31">
        <f t="shared" si="15"/>
        <v>85</v>
      </c>
      <c r="H38" s="21">
        <f t="shared" ref="H38" si="21">F38*G38</f>
        <v>85</v>
      </c>
      <c r="I38" s="32">
        <f t="shared" si="16"/>
        <v>13</v>
      </c>
      <c r="J38" s="40">
        <f t="shared" si="17"/>
        <v>85</v>
      </c>
      <c r="K38" s="33">
        <f t="shared" si="18"/>
        <v>1105</v>
      </c>
      <c r="L38" s="34"/>
      <c r="M38" s="165" t="s">
        <v>1521</v>
      </c>
    </row>
    <row r="39" spans="1:13" ht="17.100000000000001" customHeight="1">
      <c r="A39" s="17"/>
      <c r="B39" s="70"/>
      <c r="C39" s="28"/>
      <c r="D39" s="29"/>
      <c r="E39" s="21"/>
      <c r="F39" s="30"/>
      <c r="G39" s="31"/>
      <c r="H39" s="21">
        <f t="shared" si="0"/>
        <v>0</v>
      </c>
      <c r="I39" s="32">
        <f t="shared" si="3"/>
        <v>13</v>
      </c>
      <c r="J39" s="40">
        <f t="shared" si="4"/>
        <v>85</v>
      </c>
      <c r="K39" s="33">
        <f t="shared" si="2"/>
        <v>1105</v>
      </c>
      <c r="L39" s="34"/>
    </row>
    <row r="40" spans="1:13" ht="17.100000000000001" customHeight="1">
      <c r="A40" s="17"/>
      <c r="B40" s="70"/>
      <c r="C40" s="28"/>
      <c r="D40" s="29"/>
      <c r="E40" s="21"/>
      <c r="F40" s="30"/>
      <c r="G40" s="31"/>
      <c r="H40" s="21">
        <f t="shared" si="0"/>
        <v>0</v>
      </c>
      <c r="I40" s="32">
        <f t="shared" si="3"/>
        <v>13</v>
      </c>
      <c r="J40" s="40">
        <f t="shared" si="4"/>
        <v>85</v>
      </c>
      <c r="K40" s="33">
        <f t="shared" si="2"/>
        <v>1105</v>
      </c>
      <c r="L40" s="34"/>
    </row>
    <row r="41" spans="1:13" ht="17.100000000000001" customHeight="1">
      <c r="A41" s="17"/>
      <c r="B41" s="70"/>
      <c r="C41" s="28"/>
      <c r="D41" s="29"/>
      <c r="E41" s="21"/>
      <c r="F41" s="30"/>
      <c r="G41" s="31"/>
      <c r="H41" s="21">
        <f t="shared" si="0"/>
        <v>0</v>
      </c>
      <c r="I41" s="32">
        <f t="shared" si="3"/>
        <v>13</v>
      </c>
      <c r="J41" s="40">
        <f t="shared" si="4"/>
        <v>85</v>
      </c>
      <c r="K41" s="33">
        <f t="shared" si="2"/>
        <v>1105</v>
      </c>
      <c r="L41" s="34"/>
    </row>
    <row r="42" spans="1:13" ht="17.100000000000001" customHeight="1">
      <c r="A42" s="17"/>
      <c r="B42" s="70"/>
      <c r="C42" s="28"/>
      <c r="D42" s="29"/>
      <c r="E42" s="21"/>
      <c r="F42" s="30"/>
      <c r="G42" s="31"/>
      <c r="H42" s="21">
        <f t="shared" ref="H42:H105" si="22">F42*G42</f>
        <v>0</v>
      </c>
      <c r="I42" s="32">
        <f t="shared" ref="I42:I105" si="23">+I41+C42-F42</f>
        <v>13</v>
      </c>
      <c r="J42" s="40">
        <f t="shared" ref="J42:J105" si="24">ROUND(((K41+E42)-H42)/I42,2)</f>
        <v>85</v>
      </c>
      <c r="K42" s="33">
        <f t="shared" ref="K42:K105" si="25">ROUND(I42*J42,2)</f>
        <v>1105</v>
      </c>
      <c r="L42" s="34"/>
    </row>
    <row r="43" spans="1:13" ht="17.100000000000001" customHeight="1">
      <c r="A43" s="17"/>
      <c r="B43" s="70"/>
      <c r="C43" s="28"/>
      <c r="D43" s="29"/>
      <c r="E43" s="21"/>
      <c r="F43" s="30"/>
      <c r="G43" s="31"/>
      <c r="H43" s="21">
        <f t="shared" si="22"/>
        <v>0</v>
      </c>
      <c r="I43" s="32">
        <f t="shared" si="23"/>
        <v>13</v>
      </c>
      <c r="J43" s="40">
        <f t="shared" si="24"/>
        <v>85</v>
      </c>
      <c r="K43" s="33">
        <f t="shared" si="25"/>
        <v>1105</v>
      </c>
      <c r="L43" s="34"/>
    </row>
    <row r="44" spans="1:13" ht="17.100000000000001" customHeight="1">
      <c r="A44" s="17"/>
      <c r="B44" s="70"/>
      <c r="C44" s="28"/>
      <c r="D44" s="29"/>
      <c r="E44" s="21"/>
      <c r="F44" s="30"/>
      <c r="G44" s="31"/>
      <c r="H44" s="21">
        <f t="shared" si="22"/>
        <v>0</v>
      </c>
      <c r="I44" s="32">
        <f t="shared" si="23"/>
        <v>13</v>
      </c>
      <c r="J44" s="40">
        <f t="shared" si="24"/>
        <v>85</v>
      </c>
      <c r="K44" s="33">
        <f t="shared" si="25"/>
        <v>1105</v>
      </c>
      <c r="L44" s="34"/>
    </row>
    <row r="45" spans="1:13" ht="17.100000000000001" customHeight="1">
      <c r="A45" s="17"/>
      <c r="B45" s="70"/>
      <c r="C45" s="28"/>
      <c r="D45" s="29"/>
      <c r="E45" s="21"/>
      <c r="F45" s="30"/>
      <c r="G45" s="31"/>
      <c r="H45" s="21">
        <f t="shared" si="22"/>
        <v>0</v>
      </c>
      <c r="I45" s="32">
        <f t="shared" si="23"/>
        <v>13</v>
      </c>
      <c r="J45" s="40">
        <f t="shared" si="24"/>
        <v>85</v>
      </c>
      <c r="K45" s="33">
        <f t="shared" si="25"/>
        <v>1105</v>
      </c>
      <c r="L45" s="34"/>
    </row>
    <row r="46" spans="1:13" ht="17.100000000000001" customHeight="1">
      <c r="A46" s="17"/>
      <c r="B46" s="70"/>
      <c r="C46" s="28"/>
      <c r="D46" s="29"/>
      <c r="E46" s="21"/>
      <c r="F46" s="30"/>
      <c r="G46" s="31"/>
      <c r="H46" s="21">
        <f t="shared" si="22"/>
        <v>0</v>
      </c>
      <c r="I46" s="32">
        <f t="shared" si="23"/>
        <v>13</v>
      </c>
      <c r="J46" s="40">
        <f t="shared" si="24"/>
        <v>85</v>
      </c>
      <c r="K46" s="33">
        <f t="shared" si="25"/>
        <v>1105</v>
      </c>
      <c r="L46" s="34"/>
    </row>
    <row r="47" spans="1:13" ht="17.100000000000001" customHeight="1">
      <c r="A47" s="17"/>
      <c r="B47" s="70"/>
      <c r="C47" s="28"/>
      <c r="D47" s="29"/>
      <c r="E47" s="21"/>
      <c r="F47" s="30"/>
      <c r="G47" s="31"/>
      <c r="H47" s="21">
        <f t="shared" si="22"/>
        <v>0</v>
      </c>
      <c r="I47" s="32">
        <f t="shared" si="23"/>
        <v>13</v>
      </c>
      <c r="J47" s="40">
        <f t="shared" si="24"/>
        <v>85</v>
      </c>
      <c r="K47" s="33">
        <f t="shared" si="25"/>
        <v>1105</v>
      </c>
      <c r="L47" s="34"/>
    </row>
    <row r="48" spans="1:13" ht="17.100000000000001" customHeight="1">
      <c r="A48" s="17"/>
      <c r="B48" s="70"/>
      <c r="C48" s="28"/>
      <c r="D48" s="29"/>
      <c r="E48" s="21"/>
      <c r="F48" s="30"/>
      <c r="G48" s="31"/>
      <c r="H48" s="21">
        <f t="shared" si="22"/>
        <v>0</v>
      </c>
      <c r="I48" s="32">
        <f t="shared" si="23"/>
        <v>13</v>
      </c>
      <c r="J48" s="40">
        <f t="shared" si="24"/>
        <v>85</v>
      </c>
      <c r="K48" s="33">
        <f t="shared" si="25"/>
        <v>1105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>
        <f t="shared" si="22"/>
        <v>0</v>
      </c>
      <c r="I49" s="32">
        <f t="shared" si="23"/>
        <v>13</v>
      </c>
      <c r="J49" s="40">
        <f t="shared" si="24"/>
        <v>85</v>
      </c>
      <c r="K49" s="33">
        <f t="shared" si="25"/>
        <v>1105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>
        <f t="shared" si="22"/>
        <v>0</v>
      </c>
      <c r="I50" s="32">
        <f t="shared" si="23"/>
        <v>13</v>
      </c>
      <c r="J50" s="40">
        <f t="shared" si="24"/>
        <v>85</v>
      </c>
      <c r="K50" s="33">
        <f t="shared" si="25"/>
        <v>1105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>
        <f t="shared" si="22"/>
        <v>0</v>
      </c>
      <c r="I51" s="32">
        <f t="shared" si="23"/>
        <v>13</v>
      </c>
      <c r="J51" s="40">
        <f t="shared" si="24"/>
        <v>85</v>
      </c>
      <c r="K51" s="33">
        <f t="shared" si="25"/>
        <v>1105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>
        <f t="shared" si="22"/>
        <v>0</v>
      </c>
      <c r="I52" s="32">
        <f t="shared" si="23"/>
        <v>13</v>
      </c>
      <c r="J52" s="40">
        <f t="shared" si="24"/>
        <v>85</v>
      </c>
      <c r="K52" s="33">
        <f t="shared" si="25"/>
        <v>1105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>
        <f t="shared" si="22"/>
        <v>0</v>
      </c>
      <c r="I53" s="32">
        <f t="shared" si="23"/>
        <v>13</v>
      </c>
      <c r="J53" s="40">
        <f t="shared" si="24"/>
        <v>85</v>
      </c>
      <c r="K53" s="33">
        <f t="shared" si="25"/>
        <v>1105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>
        <f t="shared" si="22"/>
        <v>0</v>
      </c>
      <c r="I54" s="32">
        <f t="shared" si="23"/>
        <v>13</v>
      </c>
      <c r="J54" s="40">
        <f t="shared" si="24"/>
        <v>85</v>
      </c>
      <c r="K54" s="33">
        <f t="shared" si="25"/>
        <v>1105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>
        <f t="shared" si="22"/>
        <v>0</v>
      </c>
      <c r="I55" s="32">
        <f t="shared" si="23"/>
        <v>13</v>
      </c>
      <c r="J55" s="40">
        <f t="shared" si="24"/>
        <v>85</v>
      </c>
      <c r="K55" s="33">
        <f t="shared" si="25"/>
        <v>1105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>
        <f t="shared" si="22"/>
        <v>0</v>
      </c>
      <c r="I56" s="32">
        <f t="shared" si="23"/>
        <v>13</v>
      </c>
      <c r="J56" s="40">
        <f t="shared" si="24"/>
        <v>85</v>
      </c>
      <c r="K56" s="33">
        <f t="shared" si="25"/>
        <v>1105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>
        <f t="shared" si="22"/>
        <v>0</v>
      </c>
      <c r="I57" s="32">
        <f t="shared" si="23"/>
        <v>13</v>
      </c>
      <c r="J57" s="40">
        <f t="shared" si="24"/>
        <v>85</v>
      </c>
      <c r="K57" s="33">
        <f t="shared" si="25"/>
        <v>1105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>
        <f t="shared" si="22"/>
        <v>0</v>
      </c>
      <c r="I58" s="32">
        <f t="shared" si="23"/>
        <v>13</v>
      </c>
      <c r="J58" s="40">
        <f t="shared" si="24"/>
        <v>85</v>
      </c>
      <c r="K58" s="33">
        <f t="shared" si="25"/>
        <v>1105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>
        <f t="shared" si="22"/>
        <v>0</v>
      </c>
      <c r="I59" s="32">
        <f t="shared" si="23"/>
        <v>13</v>
      </c>
      <c r="J59" s="40">
        <f t="shared" si="24"/>
        <v>85</v>
      </c>
      <c r="K59" s="33">
        <f t="shared" si="25"/>
        <v>1105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>
        <f t="shared" si="22"/>
        <v>0</v>
      </c>
      <c r="I60" s="32">
        <f t="shared" si="23"/>
        <v>13</v>
      </c>
      <c r="J60" s="40">
        <f t="shared" si="24"/>
        <v>85</v>
      </c>
      <c r="K60" s="33">
        <f t="shared" si="25"/>
        <v>1105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>
        <f t="shared" si="22"/>
        <v>0</v>
      </c>
      <c r="I61" s="32">
        <f t="shared" si="23"/>
        <v>13</v>
      </c>
      <c r="J61" s="40">
        <f t="shared" si="24"/>
        <v>85</v>
      </c>
      <c r="K61" s="33">
        <f t="shared" si="25"/>
        <v>1105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>
        <f t="shared" si="22"/>
        <v>0</v>
      </c>
      <c r="I62" s="32">
        <f t="shared" si="23"/>
        <v>13</v>
      </c>
      <c r="J62" s="40">
        <f t="shared" si="24"/>
        <v>85</v>
      </c>
      <c r="K62" s="33">
        <f t="shared" si="25"/>
        <v>1105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>
        <f t="shared" si="22"/>
        <v>0</v>
      </c>
      <c r="I63" s="32">
        <f t="shared" si="23"/>
        <v>13</v>
      </c>
      <c r="J63" s="40">
        <f t="shared" si="24"/>
        <v>85</v>
      </c>
      <c r="K63" s="33">
        <f t="shared" si="25"/>
        <v>1105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>
        <f t="shared" si="22"/>
        <v>0</v>
      </c>
      <c r="I64" s="32">
        <f t="shared" si="23"/>
        <v>13</v>
      </c>
      <c r="J64" s="40">
        <f t="shared" si="24"/>
        <v>85</v>
      </c>
      <c r="K64" s="33">
        <f t="shared" si="25"/>
        <v>1105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>
        <f t="shared" si="22"/>
        <v>0</v>
      </c>
      <c r="I65" s="32">
        <f t="shared" si="23"/>
        <v>13</v>
      </c>
      <c r="J65" s="40">
        <f t="shared" si="24"/>
        <v>85</v>
      </c>
      <c r="K65" s="33">
        <f t="shared" si="25"/>
        <v>1105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>
        <f t="shared" si="22"/>
        <v>0</v>
      </c>
      <c r="I66" s="32">
        <f t="shared" si="23"/>
        <v>13</v>
      </c>
      <c r="J66" s="40">
        <f t="shared" si="24"/>
        <v>85</v>
      </c>
      <c r="K66" s="33">
        <f t="shared" si="25"/>
        <v>1105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>
        <f t="shared" si="22"/>
        <v>0</v>
      </c>
      <c r="I67" s="32">
        <f t="shared" si="23"/>
        <v>13</v>
      </c>
      <c r="J67" s="40">
        <f t="shared" si="24"/>
        <v>85</v>
      </c>
      <c r="K67" s="33">
        <f t="shared" si="25"/>
        <v>1105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>
        <f t="shared" si="22"/>
        <v>0</v>
      </c>
      <c r="I68" s="32">
        <f t="shared" si="23"/>
        <v>13</v>
      </c>
      <c r="J68" s="40">
        <f t="shared" si="24"/>
        <v>85</v>
      </c>
      <c r="K68" s="33">
        <f t="shared" si="25"/>
        <v>1105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>
        <f t="shared" si="22"/>
        <v>0</v>
      </c>
      <c r="I69" s="32">
        <f t="shared" si="23"/>
        <v>13</v>
      </c>
      <c r="J69" s="40">
        <f t="shared" si="24"/>
        <v>85</v>
      </c>
      <c r="K69" s="33">
        <f t="shared" si="25"/>
        <v>1105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>
        <f t="shared" si="22"/>
        <v>0</v>
      </c>
      <c r="I70" s="32">
        <f t="shared" si="23"/>
        <v>13</v>
      </c>
      <c r="J70" s="40">
        <f t="shared" si="24"/>
        <v>85</v>
      </c>
      <c r="K70" s="33">
        <f t="shared" si="25"/>
        <v>1105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>
        <f t="shared" si="22"/>
        <v>0</v>
      </c>
      <c r="I71" s="32">
        <f t="shared" si="23"/>
        <v>13</v>
      </c>
      <c r="J71" s="40">
        <f t="shared" si="24"/>
        <v>85</v>
      </c>
      <c r="K71" s="33">
        <f t="shared" si="25"/>
        <v>1105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>
        <f t="shared" si="22"/>
        <v>0</v>
      </c>
      <c r="I72" s="32">
        <f t="shared" si="23"/>
        <v>13</v>
      </c>
      <c r="J72" s="40">
        <f t="shared" si="24"/>
        <v>85</v>
      </c>
      <c r="K72" s="33">
        <f t="shared" si="25"/>
        <v>1105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>
        <f t="shared" si="22"/>
        <v>0</v>
      </c>
      <c r="I73" s="32">
        <f t="shared" si="23"/>
        <v>13</v>
      </c>
      <c r="J73" s="40">
        <f t="shared" si="24"/>
        <v>85</v>
      </c>
      <c r="K73" s="33">
        <f t="shared" si="25"/>
        <v>1105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>
        <f t="shared" si="22"/>
        <v>0</v>
      </c>
      <c r="I74" s="32">
        <f t="shared" si="23"/>
        <v>13</v>
      </c>
      <c r="J74" s="40">
        <f t="shared" si="24"/>
        <v>85</v>
      </c>
      <c r="K74" s="33">
        <f t="shared" si="25"/>
        <v>1105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>
        <f t="shared" si="22"/>
        <v>0</v>
      </c>
      <c r="I75" s="32">
        <f t="shared" si="23"/>
        <v>13</v>
      </c>
      <c r="J75" s="40">
        <f t="shared" si="24"/>
        <v>85</v>
      </c>
      <c r="K75" s="33">
        <f t="shared" si="25"/>
        <v>1105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>
        <f t="shared" si="22"/>
        <v>0</v>
      </c>
      <c r="I76" s="32">
        <f t="shared" si="23"/>
        <v>13</v>
      </c>
      <c r="J76" s="40">
        <f t="shared" si="24"/>
        <v>85</v>
      </c>
      <c r="K76" s="33">
        <f t="shared" si="25"/>
        <v>1105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>
        <f t="shared" si="22"/>
        <v>0</v>
      </c>
      <c r="I77" s="32">
        <f t="shared" si="23"/>
        <v>13</v>
      </c>
      <c r="J77" s="40">
        <f t="shared" si="24"/>
        <v>85</v>
      </c>
      <c r="K77" s="33">
        <f t="shared" si="25"/>
        <v>1105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>
        <f t="shared" si="22"/>
        <v>0</v>
      </c>
      <c r="I78" s="32">
        <f t="shared" si="23"/>
        <v>13</v>
      </c>
      <c r="J78" s="40">
        <f t="shared" si="24"/>
        <v>85</v>
      </c>
      <c r="K78" s="33">
        <f t="shared" si="25"/>
        <v>1105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>
        <f t="shared" si="22"/>
        <v>0</v>
      </c>
      <c r="I79" s="32">
        <f t="shared" si="23"/>
        <v>13</v>
      </c>
      <c r="J79" s="40">
        <f t="shared" si="24"/>
        <v>85</v>
      </c>
      <c r="K79" s="33">
        <f t="shared" si="25"/>
        <v>1105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>
        <f t="shared" si="22"/>
        <v>0</v>
      </c>
      <c r="I80" s="32">
        <f t="shared" si="23"/>
        <v>13</v>
      </c>
      <c r="J80" s="40">
        <f t="shared" si="24"/>
        <v>85</v>
      </c>
      <c r="K80" s="33">
        <f t="shared" si="25"/>
        <v>1105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>
        <f t="shared" si="22"/>
        <v>0</v>
      </c>
      <c r="I81" s="32">
        <f t="shared" si="23"/>
        <v>13</v>
      </c>
      <c r="J81" s="40">
        <f t="shared" si="24"/>
        <v>85</v>
      </c>
      <c r="K81" s="33">
        <f t="shared" si="25"/>
        <v>1105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>
        <f t="shared" si="22"/>
        <v>0</v>
      </c>
      <c r="I82" s="32">
        <f t="shared" si="23"/>
        <v>13</v>
      </c>
      <c r="J82" s="40">
        <f t="shared" si="24"/>
        <v>85</v>
      </c>
      <c r="K82" s="33">
        <f t="shared" si="25"/>
        <v>1105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>
        <f t="shared" si="22"/>
        <v>0</v>
      </c>
      <c r="I83" s="32">
        <f t="shared" si="23"/>
        <v>13</v>
      </c>
      <c r="J83" s="40">
        <f t="shared" si="24"/>
        <v>85</v>
      </c>
      <c r="K83" s="33">
        <f t="shared" si="25"/>
        <v>1105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>
        <f t="shared" si="22"/>
        <v>0</v>
      </c>
      <c r="I84" s="32">
        <f t="shared" si="23"/>
        <v>13</v>
      </c>
      <c r="J84" s="40">
        <f t="shared" si="24"/>
        <v>85</v>
      </c>
      <c r="K84" s="33">
        <f t="shared" si="25"/>
        <v>1105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>
        <f t="shared" si="22"/>
        <v>0</v>
      </c>
      <c r="I85" s="32">
        <f t="shared" si="23"/>
        <v>13</v>
      </c>
      <c r="J85" s="40">
        <f t="shared" si="24"/>
        <v>85</v>
      </c>
      <c r="K85" s="33">
        <f t="shared" si="25"/>
        <v>1105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>
        <f t="shared" si="22"/>
        <v>0</v>
      </c>
      <c r="I86" s="32">
        <f t="shared" si="23"/>
        <v>13</v>
      </c>
      <c r="J86" s="40">
        <f t="shared" si="24"/>
        <v>85</v>
      </c>
      <c r="K86" s="33">
        <f t="shared" si="25"/>
        <v>1105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>
        <f t="shared" si="22"/>
        <v>0</v>
      </c>
      <c r="I87" s="32">
        <f t="shared" si="23"/>
        <v>13</v>
      </c>
      <c r="J87" s="40">
        <f t="shared" si="24"/>
        <v>85</v>
      </c>
      <c r="K87" s="33">
        <f t="shared" si="25"/>
        <v>1105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>
        <f t="shared" si="22"/>
        <v>0</v>
      </c>
      <c r="I88" s="32">
        <f t="shared" si="23"/>
        <v>13</v>
      </c>
      <c r="J88" s="40">
        <f t="shared" si="24"/>
        <v>85</v>
      </c>
      <c r="K88" s="33">
        <f t="shared" si="25"/>
        <v>1105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>
        <f t="shared" si="22"/>
        <v>0</v>
      </c>
      <c r="I89" s="32">
        <f t="shared" si="23"/>
        <v>13</v>
      </c>
      <c r="J89" s="40">
        <f t="shared" si="24"/>
        <v>85</v>
      </c>
      <c r="K89" s="33">
        <f t="shared" si="25"/>
        <v>1105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>
        <f t="shared" si="22"/>
        <v>0</v>
      </c>
      <c r="I90" s="32">
        <f t="shared" si="23"/>
        <v>13</v>
      </c>
      <c r="J90" s="40">
        <f t="shared" si="24"/>
        <v>85</v>
      </c>
      <c r="K90" s="33">
        <f t="shared" si="25"/>
        <v>1105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>
        <f t="shared" si="22"/>
        <v>0</v>
      </c>
      <c r="I91" s="32">
        <f t="shared" si="23"/>
        <v>13</v>
      </c>
      <c r="J91" s="40">
        <f t="shared" si="24"/>
        <v>85</v>
      </c>
      <c r="K91" s="33">
        <f t="shared" si="25"/>
        <v>1105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>
        <f t="shared" si="22"/>
        <v>0</v>
      </c>
      <c r="I92" s="32">
        <f t="shared" si="23"/>
        <v>13</v>
      </c>
      <c r="J92" s="40">
        <f t="shared" si="24"/>
        <v>85</v>
      </c>
      <c r="K92" s="33">
        <f t="shared" si="25"/>
        <v>1105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>
        <f t="shared" si="22"/>
        <v>0</v>
      </c>
      <c r="I93" s="32">
        <f t="shared" si="23"/>
        <v>13</v>
      </c>
      <c r="J93" s="40">
        <f t="shared" si="24"/>
        <v>85</v>
      </c>
      <c r="K93" s="33">
        <f t="shared" si="25"/>
        <v>1105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>
        <f t="shared" si="22"/>
        <v>0</v>
      </c>
      <c r="I94" s="32">
        <f t="shared" si="23"/>
        <v>13</v>
      </c>
      <c r="J94" s="40">
        <f t="shared" si="24"/>
        <v>85</v>
      </c>
      <c r="K94" s="33">
        <f t="shared" si="25"/>
        <v>1105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>
        <f t="shared" si="22"/>
        <v>0</v>
      </c>
      <c r="I95" s="32">
        <f t="shared" si="23"/>
        <v>13</v>
      </c>
      <c r="J95" s="40">
        <f t="shared" si="24"/>
        <v>85</v>
      </c>
      <c r="K95" s="33">
        <f t="shared" si="25"/>
        <v>1105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>
        <f t="shared" si="22"/>
        <v>0</v>
      </c>
      <c r="I96" s="32">
        <f t="shared" si="23"/>
        <v>13</v>
      </c>
      <c r="J96" s="40">
        <f t="shared" si="24"/>
        <v>85</v>
      </c>
      <c r="K96" s="33">
        <f t="shared" si="25"/>
        <v>1105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>
        <f t="shared" si="22"/>
        <v>0</v>
      </c>
      <c r="I97" s="32">
        <f t="shared" si="23"/>
        <v>13</v>
      </c>
      <c r="J97" s="40">
        <f t="shared" si="24"/>
        <v>85</v>
      </c>
      <c r="K97" s="33">
        <f t="shared" si="25"/>
        <v>1105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>
        <f t="shared" si="22"/>
        <v>0</v>
      </c>
      <c r="I98" s="32">
        <f t="shared" si="23"/>
        <v>13</v>
      </c>
      <c r="J98" s="40">
        <f t="shared" si="24"/>
        <v>85</v>
      </c>
      <c r="K98" s="33">
        <f t="shared" si="25"/>
        <v>1105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>
        <f t="shared" si="22"/>
        <v>0</v>
      </c>
      <c r="I99" s="32">
        <f t="shared" si="23"/>
        <v>13</v>
      </c>
      <c r="J99" s="40">
        <f t="shared" si="24"/>
        <v>85</v>
      </c>
      <c r="K99" s="33">
        <f t="shared" si="25"/>
        <v>1105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>
        <f t="shared" si="22"/>
        <v>0</v>
      </c>
      <c r="I100" s="32">
        <f t="shared" si="23"/>
        <v>13</v>
      </c>
      <c r="J100" s="40">
        <f t="shared" si="24"/>
        <v>85</v>
      </c>
      <c r="K100" s="33">
        <f t="shared" si="25"/>
        <v>1105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>
        <f t="shared" si="22"/>
        <v>0</v>
      </c>
      <c r="I101" s="32">
        <f t="shared" si="23"/>
        <v>13</v>
      </c>
      <c r="J101" s="40">
        <f t="shared" si="24"/>
        <v>85</v>
      </c>
      <c r="K101" s="33">
        <f t="shared" si="25"/>
        <v>1105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>
        <f t="shared" si="22"/>
        <v>0</v>
      </c>
      <c r="I102" s="32">
        <f t="shared" si="23"/>
        <v>13</v>
      </c>
      <c r="J102" s="40">
        <f t="shared" si="24"/>
        <v>85</v>
      </c>
      <c r="K102" s="33">
        <f t="shared" si="25"/>
        <v>1105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>
        <f t="shared" si="22"/>
        <v>0</v>
      </c>
      <c r="I103" s="32">
        <f t="shared" si="23"/>
        <v>13</v>
      </c>
      <c r="J103" s="40">
        <f t="shared" si="24"/>
        <v>85</v>
      </c>
      <c r="K103" s="33">
        <f t="shared" si="25"/>
        <v>1105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>
        <f t="shared" si="22"/>
        <v>0</v>
      </c>
      <c r="I104" s="32">
        <f t="shared" si="23"/>
        <v>13</v>
      </c>
      <c r="J104" s="40">
        <f t="shared" si="24"/>
        <v>85</v>
      </c>
      <c r="K104" s="33">
        <f t="shared" si="25"/>
        <v>1105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>
        <f t="shared" si="22"/>
        <v>0</v>
      </c>
      <c r="I105" s="32">
        <f t="shared" si="23"/>
        <v>13</v>
      </c>
      <c r="J105" s="40">
        <f t="shared" si="24"/>
        <v>85</v>
      </c>
      <c r="K105" s="33">
        <f t="shared" si="25"/>
        <v>1105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>
        <f t="shared" ref="H106:H120" si="26">F106*G106</f>
        <v>0</v>
      </c>
      <c r="I106" s="32">
        <f t="shared" ref="I106:I120" si="27">+I105+C106-F106</f>
        <v>13</v>
      </c>
      <c r="J106" s="40">
        <f t="shared" ref="J106:J120" si="28">ROUND(((K105+E106)-H106)/I106,2)</f>
        <v>85</v>
      </c>
      <c r="K106" s="33">
        <f t="shared" ref="K106:K120" si="29">ROUND(I106*J106,2)</f>
        <v>1105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>
        <f t="shared" si="26"/>
        <v>0</v>
      </c>
      <c r="I107" s="32">
        <f t="shared" si="27"/>
        <v>13</v>
      </c>
      <c r="J107" s="40">
        <f t="shared" si="28"/>
        <v>85</v>
      </c>
      <c r="K107" s="33">
        <f t="shared" si="29"/>
        <v>1105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>
        <f t="shared" si="26"/>
        <v>0</v>
      </c>
      <c r="I108" s="32">
        <f t="shared" si="27"/>
        <v>13</v>
      </c>
      <c r="J108" s="40">
        <f t="shared" si="28"/>
        <v>85</v>
      </c>
      <c r="K108" s="33">
        <f t="shared" si="29"/>
        <v>1105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>
        <f t="shared" si="26"/>
        <v>0</v>
      </c>
      <c r="I109" s="32">
        <f t="shared" si="27"/>
        <v>13</v>
      </c>
      <c r="J109" s="40">
        <f t="shared" si="28"/>
        <v>85</v>
      </c>
      <c r="K109" s="33">
        <f t="shared" si="29"/>
        <v>1105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>
        <f t="shared" si="26"/>
        <v>0</v>
      </c>
      <c r="I110" s="32">
        <f t="shared" si="27"/>
        <v>13</v>
      </c>
      <c r="J110" s="40">
        <f t="shared" si="28"/>
        <v>85</v>
      </c>
      <c r="K110" s="33">
        <f t="shared" si="29"/>
        <v>1105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>
        <f t="shared" si="26"/>
        <v>0</v>
      </c>
      <c r="I111" s="32">
        <f t="shared" si="27"/>
        <v>13</v>
      </c>
      <c r="J111" s="40">
        <f t="shared" si="28"/>
        <v>85</v>
      </c>
      <c r="K111" s="33">
        <f t="shared" si="29"/>
        <v>1105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>
        <f t="shared" si="26"/>
        <v>0</v>
      </c>
      <c r="I112" s="32">
        <f t="shared" si="27"/>
        <v>13</v>
      </c>
      <c r="J112" s="40">
        <f t="shared" si="28"/>
        <v>85</v>
      </c>
      <c r="K112" s="33">
        <f t="shared" si="29"/>
        <v>1105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>
        <f t="shared" si="26"/>
        <v>0</v>
      </c>
      <c r="I113" s="32">
        <f t="shared" si="27"/>
        <v>13</v>
      </c>
      <c r="J113" s="40">
        <f t="shared" si="28"/>
        <v>85</v>
      </c>
      <c r="K113" s="33">
        <f t="shared" si="29"/>
        <v>1105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>
        <f t="shared" si="26"/>
        <v>0</v>
      </c>
      <c r="I114" s="32">
        <f t="shared" si="27"/>
        <v>13</v>
      </c>
      <c r="J114" s="40">
        <f t="shared" si="28"/>
        <v>85</v>
      </c>
      <c r="K114" s="33">
        <f t="shared" si="29"/>
        <v>1105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>
        <f t="shared" si="26"/>
        <v>0</v>
      </c>
      <c r="I115" s="32">
        <f t="shared" si="27"/>
        <v>13</v>
      </c>
      <c r="J115" s="40">
        <f t="shared" si="28"/>
        <v>85</v>
      </c>
      <c r="K115" s="33">
        <f t="shared" si="29"/>
        <v>1105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>
        <f t="shared" si="26"/>
        <v>0</v>
      </c>
      <c r="I116" s="32">
        <f t="shared" si="27"/>
        <v>13</v>
      </c>
      <c r="J116" s="40">
        <f t="shared" si="28"/>
        <v>85</v>
      </c>
      <c r="K116" s="33">
        <f t="shared" si="29"/>
        <v>1105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>
        <f t="shared" si="26"/>
        <v>0</v>
      </c>
      <c r="I117" s="32">
        <f t="shared" si="27"/>
        <v>13</v>
      </c>
      <c r="J117" s="40">
        <f t="shared" si="28"/>
        <v>85</v>
      </c>
      <c r="K117" s="33">
        <f t="shared" si="29"/>
        <v>1105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>
        <f t="shared" si="26"/>
        <v>0</v>
      </c>
      <c r="I118" s="32">
        <f t="shared" si="27"/>
        <v>13</v>
      </c>
      <c r="J118" s="40">
        <f t="shared" si="28"/>
        <v>85</v>
      </c>
      <c r="K118" s="33">
        <f t="shared" si="29"/>
        <v>1105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>
        <f t="shared" si="26"/>
        <v>0</v>
      </c>
      <c r="I119" s="32">
        <f t="shared" si="27"/>
        <v>13</v>
      </c>
      <c r="J119" s="40">
        <f t="shared" si="28"/>
        <v>85</v>
      </c>
      <c r="K119" s="33">
        <f t="shared" si="29"/>
        <v>1105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>
        <f t="shared" si="26"/>
        <v>0</v>
      </c>
      <c r="I120" s="32">
        <f t="shared" si="27"/>
        <v>13</v>
      </c>
      <c r="J120" s="40">
        <f t="shared" si="28"/>
        <v>85</v>
      </c>
      <c r="K120" s="33">
        <f t="shared" si="29"/>
        <v>1105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6">
    <tabColor rgb="FFFF0000"/>
    <pageSetUpPr fitToPage="1"/>
  </sheetPr>
  <dimension ref="A1:N122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5703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301</v>
      </c>
      <c r="F8" s="10"/>
      <c r="G8" s="10"/>
      <c r="H8" s="38"/>
      <c r="I8" s="9" t="s">
        <v>7</v>
      </c>
      <c r="J8" s="10"/>
      <c r="K8" s="10" t="s">
        <v>303</v>
      </c>
      <c r="L8" s="11"/>
    </row>
    <row r="9" spans="1:13" ht="15" customHeight="1">
      <c r="A9" s="12" t="s">
        <v>9</v>
      </c>
      <c r="D9" s="10" t="s">
        <v>302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>
        <v>7.5</v>
      </c>
      <c r="H14" s="21">
        <f t="shared" ref="H14:H19" si="0">F14*G14</f>
        <v>0</v>
      </c>
      <c r="I14" s="188">
        <v>196</v>
      </c>
      <c r="J14" s="350">
        <v>7.5</v>
      </c>
      <c r="K14" s="21">
        <f>J14*I14</f>
        <v>1470</v>
      </c>
      <c r="L14" s="26"/>
    </row>
    <row r="15" spans="1:13" ht="17.100000000000001" customHeight="1">
      <c r="A15" s="17">
        <v>45505</v>
      </c>
      <c r="B15" s="36" t="s">
        <v>591</v>
      </c>
      <c r="C15" s="28"/>
      <c r="D15" s="29"/>
      <c r="E15" s="21"/>
      <c r="F15" s="30">
        <v>10</v>
      </c>
      <c r="G15" s="31">
        <f>J14</f>
        <v>7.5</v>
      </c>
      <c r="H15" s="21">
        <f t="shared" si="0"/>
        <v>75</v>
      </c>
      <c r="I15" s="32">
        <f>+I14+C15-F15</f>
        <v>186</v>
      </c>
      <c r="J15" s="40">
        <f>ROUND(((K14+E15)-H15)/I15,2)</f>
        <v>7.5</v>
      </c>
      <c r="K15" s="33">
        <f>ROUND(I15*J15,2)</f>
        <v>1395</v>
      </c>
      <c r="L15" s="34"/>
      <c r="M15" s="117" t="s">
        <v>1113</v>
      </c>
    </row>
    <row r="16" spans="1:13" ht="17.100000000000001" customHeight="1">
      <c r="A16" s="17">
        <v>45505</v>
      </c>
      <c r="B16" s="36" t="s">
        <v>497</v>
      </c>
      <c r="C16" s="28"/>
      <c r="D16" s="29"/>
      <c r="E16" s="21"/>
      <c r="F16" s="30">
        <v>100</v>
      </c>
      <c r="G16" s="31">
        <f>J15</f>
        <v>7.5</v>
      </c>
      <c r="H16" s="21">
        <f t="shared" si="0"/>
        <v>750</v>
      </c>
      <c r="I16" s="32">
        <f>+I15+C16-F16</f>
        <v>86</v>
      </c>
      <c r="J16" s="40">
        <f>ROUND(((K15+E16)-H16)/I16,2)</f>
        <v>7.5</v>
      </c>
      <c r="K16" s="33">
        <f>ROUND(I16*J16,2)</f>
        <v>645</v>
      </c>
      <c r="L16" s="34"/>
      <c r="M16" s="117" t="s">
        <v>1114</v>
      </c>
    </row>
    <row r="17" spans="1:14" ht="17.100000000000001" customHeight="1">
      <c r="A17" s="17">
        <v>45505</v>
      </c>
      <c r="B17" s="36" t="s">
        <v>566</v>
      </c>
      <c r="C17" s="28"/>
      <c r="D17" s="29"/>
      <c r="E17" s="21"/>
      <c r="F17" s="30">
        <v>10</v>
      </c>
      <c r="G17" s="31">
        <f>J16</f>
        <v>7.5</v>
      </c>
      <c r="H17" s="21">
        <f t="shared" si="0"/>
        <v>75</v>
      </c>
      <c r="I17" s="32">
        <f>+I16+C17-F17</f>
        <v>76</v>
      </c>
      <c r="J17" s="40">
        <f>ROUND(((K16+E17)-H17)/I17,2)</f>
        <v>7.5</v>
      </c>
      <c r="K17" s="33">
        <f>ROUND(I17*J17,2)</f>
        <v>570</v>
      </c>
      <c r="L17" s="34"/>
      <c r="M17" s="1" t="s">
        <v>1116</v>
      </c>
    </row>
    <row r="18" spans="1:14" ht="17.100000000000001" customHeight="1">
      <c r="A18" s="17">
        <v>45506</v>
      </c>
      <c r="B18" s="36" t="s">
        <v>618</v>
      </c>
      <c r="C18" s="28"/>
      <c r="D18" s="29"/>
      <c r="E18" s="21"/>
      <c r="F18" s="30">
        <v>10</v>
      </c>
      <c r="G18" s="31">
        <f>J17</f>
        <v>7.5</v>
      </c>
      <c r="H18" s="21">
        <f t="shared" si="0"/>
        <v>75</v>
      </c>
      <c r="I18" s="32">
        <f>+I17+C18-F18</f>
        <v>66</v>
      </c>
      <c r="J18" s="40">
        <f>ROUND(((K17+E18)-H18)/I18,2)</f>
        <v>7.5</v>
      </c>
      <c r="K18" s="33">
        <f>ROUND(I18*J18,2)</f>
        <v>495</v>
      </c>
      <c r="L18" s="34"/>
      <c r="M18" s="1" t="s">
        <v>1119</v>
      </c>
      <c r="N18" s="125"/>
    </row>
    <row r="19" spans="1:14" ht="17.100000000000001" customHeight="1">
      <c r="A19" s="17">
        <v>45511</v>
      </c>
      <c r="B19" s="36" t="s">
        <v>585</v>
      </c>
      <c r="C19" s="28"/>
      <c r="D19" s="29"/>
      <c r="E19" s="21"/>
      <c r="F19" s="30">
        <v>10</v>
      </c>
      <c r="G19" s="31">
        <f>J18</f>
        <v>7.5</v>
      </c>
      <c r="H19" s="21">
        <f t="shared" si="0"/>
        <v>75</v>
      </c>
      <c r="I19" s="32">
        <f>+I18+C19-F19</f>
        <v>56</v>
      </c>
      <c r="J19" s="40">
        <f>ROUND(((K18+E19)-H19)/I19,2)</f>
        <v>7.5</v>
      </c>
      <c r="K19" s="33">
        <f>ROUND(I19*J19,2)</f>
        <v>420</v>
      </c>
      <c r="L19" s="34"/>
      <c r="M19" s="1" t="s">
        <v>1142</v>
      </c>
    </row>
    <row r="20" spans="1:14" ht="17.100000000000001" customHeight="1">
      <c r="A20" s="17">
        <v>45517</v>
      </c>
      <c r="B20" s="36" t="s">
        <v>591</v>
      </c>
      <c r="C20" s="28"/>
      <c r="D20" s="29"/>
      <c r="E20" s="21"/>
      <c r="F20" s="30">
        <v>8</v>
      </c>
      <c r="G20" s="31">
        <f t="shared" ref="G20:G26" si="1">J19</f>
        <v>7.5</v>
      </c>
      <c r="H20" s="21">
        <f t="shared" ref="H20:H26" si="2">F20*G20</f>
        <v>60</v>
      </c>
      <c r="I20" s="32">
        <f t="shared" ref="I20:I26" si="3">+I19+C20-F20</f>
        <v>48</v>
      </c>
      <c r="J20" s="40">
        <f t="shared" ref="J20:J26" si="4">ROUND(((K19+E20)-H20)/I20,2)</f>
        <v>7.5</v>
      </c>
      <c r="K20" s="33">
        <f t="shared" ref="K20:K26" si="5">ROUND(I20*J20,2)</f>
        <v>360</v>
      </c>
      <c r="L20" s="34"/>
      <c r="M20" s="1" t="s">
        <v>1167</v>
      </c>
    </row>
    <row r="21" spans="1:14" ht="17.100000000000001" customHeight="1">
      <c r="A21" s="17">
        <v>45518</v>
      </c>
      <c r="B21" s="36" t="s">
        <v>570</v>
      </c>
      <c r="C21" s="28"/>
      <c r="D21" s="29"/>
      <c r="E21" s="21"/>
      <c r="F21" s="30">
        <v>10</v>
      </c>
      <c r="G21" s="31">
        <f>J20</f>
        <v>7.5</v>
      </c>
      <c r="H21" s="21">
        <f>F21*G21</f>
        <v>75</v>
      </c>
      <c r="I21" s="32">
        <f>+I20+C21-F21</f>
        <v>38</v>
      </c>
      <c r="J21" s="40">
        <f>ROUND(((K20+E21)-H21)/I21,2)</f>
        <v>7.5</v>
      </c>
      <c r="K21" s="33">
        <f>ROUND(I21*J21,2)</f>
        <v>285</v>
      </c>
      <c r="L21" s="34"/>
      <c r="M21" s="1" t="s">
        <v>1172</v>
      </c>
    </row>
    <row r="22" spans="1:14" ht="17.100000000000001" customHeight="1">
      <c r="A22" s="17">
        <v>45524</v>
      </c>
      <c r="B22" s="36" t="s">
        <v>588</v>
      </c>
      <c r="C22" s="28"/>
      <c r="D22" s="29"/>
      <c r="E22" s="21"/>
      <c r="F22" s="30">
        <v>10</v>
      </c>
      <c r="G22" s="31">
        <f>J21</f>
        <v>7.5</v>
      </c>
      <c r="H22" s="21">
        <f>F22*G22</f>
        <v>75</v>
      </c>
      <c r="I22" s="32">
        <f>+I21+C22-F22</f>
        <v>28</v>
      </c>
      <c r="J22" s="40">
        <f>ROUND(((K21+E22)-H22)/I22,2)</f>
        <v>7.5</v>
      </c>
      <c r="K22" s="33">
        <f>ROUND(I22*J22,2)</f>
        <v>210</v>
      </c>
      <c r="L22" s="34"/>
      <c r="M22" s="1" t="s">
        <v>1200</v>
      </c>
    </row>
    <row r="23" spans="1:14" ht="17.100000000000001" customHeight="1">
      <c r="A23" s="17">
        <v>45537</v>
      </c>
      <c r="B23" s="36" t="s">
        <v>566</v>
      </c>
      <c r="C23" s="28"/>
      <c r="D23" s="29"/>
      <c r="E23" s="21"/>
      <c r="F23" s="30">
        <v>10</v>
      </c>
      <c r="G23" s="31">
        <f t="shared" si="1"/>
        <v>7.5</v>
      </c>
      <c r="H23" s="21">
        <f t="shared" si="2"/>
        <v>75</v>
      </c>
      <c r="I23" s="32">
        <f t="shared" si="3"/>
        <v>18</v>
      </c>
      <c r="J23" s="40">
        <f t="shared" si="4"/>
        <v>7.5</v>
      </c>
      <c r="K23" s="33">
        <f t="shared" si="5"/>
        <v>135</v>
      </c>
      <c r="L23" s="34"/>
      <c r="M23" s="1" t="s">
        <v>1116</v>
      </c>
    </row>
    <row r="24" spans="1:14" ht="17.100000000000001" customHeight="1">
      <c r="A24" s="17">
        <v>45544</v>
      </c>
      <c r="B24" s="36" t="s">
        <v>566</v>
      </c>
      <c r="C24" s="28"/>
      <c r="D24" s="29"/>
      <c r="E24" s="21"/>
      <c r="F24" s="30">
        <v>18</v>
      </c>
      <c r="G24" s="31">
        <f t="shared" si="1"/>
        <v>7.5</v>
      </c>
      <c r="H24" s="21">
        <f t="shared" si="2"/>
        <v>135</v>
      </c>
      <c r="I24" s="32">
        <f t="shared" si="3"/>
        <v>0</v>
      </c>
      <c r="J24" s="40">
        <v>0</v>
      </c>
      <c r="K24" s="33">
        <f t="shared" si="5"/>
        <v>0</v>
      </c>
      <c r="L24" s="34"/>
      <c r="M24" s="1" t="s">
        <v>1241</v>
      </c>
    </row>
    <row r="25" spans="1:14" ht="17.100000000000001" customHeight="1">
      <c r="A25" s="17"/>
      <c r="B25" s="36"/>
      <c r="C25" s="28"/>
      <c r="D25" s="29"/>
      <c r="E25" s="21"/>
      <c r="F25" s="30"/>
      <c r="G25" s="31">
        <f t="shared" si="1"/>
        <v>0</v>
      </c>
      <c r="H25" s="21">
        <f t="shared" si="2"/>
        <v>0</v>
      </c>
      <c r="I25" s="32">
        <f t="shared" si="3"/>
        <v>0</v>
      </c>
      <c r="J25" s="40" t="e">
        <f t="shared" si="4"/>
        <v>#DIV/0!</v>
      </c>
      <c r="K25" s="33" t="e">
        <f t="shared" si="5"/>
        <v>#DIV/0!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 t="e">
        <f t="shared" si="1"/>
        <v>#DIV/0!</v>
      </c>
      <c r="H26" s="21" t="e">
        <f t="shared" si="2"/>
        <v>#DIV/0!</v>
      </c>
      <c r="I26" s="32">
        <f t="shared" si="3"/>
        <v>0</v>
      </c>
      <c r="J26" s="40" t="e">
        <f t="shared" si="4"/>
        <v>#DIV/0!</v>
      </c>
      <c r="K26" s="33" t="e">
        <f t="shared" si="5"/>
        <v>#DIV/0!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 t="e">
        <f t="shared" ref="G27:G37" si="6">J26</f>
        <v>#DIV/0!</v>
      </c>
      <c r="H27" s="21" t="e">
        <f t="shared" ref="H27:H37" si="7">F27*G27</f>
        <v>#DIV/0!</v>
      </c>
      <c r="I27" s="32">
        <f>+I26+C27-F27</f>
        <v>0</v>
      </c>
      <c r="J27" s="40" t="e">
        <f>ROUND(((K26+E27)-H27)/I27,2)</f>
        <v>#DIV/0!</v>
      </c>
      <c r="K27" s="33" t="e">
        <f>ROUND(I27*J27,2)</f>
        <v>#DIV/0!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 t="e">
        <f t="shared" si="6"/>
        <v>#DIV/0!</v>
      </c>
      <c r="H28" s="21" t="e">
        <f t="shared" si="7"/>
        <v>#DIV/0!</v>
      </c>
      <c r="I28" s="32">
        <f>+I27+C28-F28</f>
        <v>0</v>
      </c>
      <c r="J28" s="40" t="e">
        <f>ROUND(((K27+E28)-H28)/I28,2)</f>
        <v>#DIV/0!</v>
      </c>
      <c r="K28" s="33" t="e">
        <f>ROUND(I28*J28,2)</f>
        <v>#DIV/0!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 t="e">
        <f t="shared" si="6"/>
        <v>#DIV/0!</v>
      </c>
      <c r="H29" s="21" t="e">
        <f t="shared" si="7"/>
        <v>#DIV/0!</v>
      </c>
      <c r="I29" s="32">
        <f t="shared" ref="I29:I44" si="8">+I28+C29-F29</f>
        <v>0</v>
      </c>
      <c r="J29" s="40" t="e">
        <f t="shared" ref="J29:J44" si="9">ROUND(((K28+E29)-H29)/I29,2)</f>
        <v>#DIV/0!</v>
      </c>
      <c r="K29" s="33" t="e">
        <f t="shared" ref="K29:K44" si="10">ROUND(I29*J29,2)</f>
        <v>#DIV/0!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 t="e">
        <f t="shared" si="6"/>
        <v>#DIV/0!</v>
      </c>
      <c r="H30" s="21" t="e">
        <f t="shared" si="7"/>
        <v>#DIV/0!</v>
      </c>
      <c r="I30" s="32">
        <f t="shared" si="8"/>
        <v>0</v>
      </c>
      <c r="J30" s="40" t="e">
        <f t="shared" si="9"/>
        <v>#DIV/0!</v>
      </c>
      <c r="K30" s="33" t="e">
        <f t="shared" si="10"/>
        <v>#DIV/0!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 t="e">
        <f t="shared" si="6"/>
        <v>#DIV/0!</v>
      </c>
      <c r="H31" s="21" t="e">
        <f t="shared" si="7"/>
        <v>#DIV/0!</v>
      </c>
      <c r="I31" s="32">
        <f t="shared" si="8"/>
        <v>0</v>
      </c>
      <c r="J31" s="40" t="e">
        <f t="shared" si="9"/>
        <v>#DIV/0!</v>
      </c>
      <c r="K31" s="33" t="e">
        <f t="shared" si="10"/>
        <v>#DIV/0!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 t="e">
        <f t="shared" si="6"/>
        <v>#DIV/0!</v>
      </c>
      <c r="H32" s="21" t="e">
        <f t="shared" si="7"/>
        <v>#DIV/0!</v>
      </c>
      <c r="I32" s="32">
        <f t="shared" si="8"/>
        <v>0</v>
      </c>
      <c r="J32" s="40" t="e">
        <f t="shared" si="9"/>
        <v>#DIV/0!</v>
      </c>
      <c r="K32" s="33" t="e">
        <f t="shared" si="10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 t="e">
        <f t="shared" si="6"/>
        <v>#DIV/0!</v>
      </c>
      <c r="H33" s="21" t="e">
        <f t="shared" si="7"/>
        <v>#DIV/0!</v>
      </c>
      <c r="I33" s="32">
        <f>+I32+C33-F33</f>
        <v>0</v>
      </c>
      <c r="J33" s="40" t="e">
        <f>ROUND(((K32+E33)-H33)/I33,2)</f>
        <v>#DIV/0!</v>
      </c>
      <c r="K33" s="33" t="e">
        <f>ROUND(I33*J33,2)</f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 t="e">
        <f t="shared" si="6"/>
        <v>#DIV/0!</v>
      </c>
      <c r="H34" s="21" t="e">
        <f t="shared" si="7"/>
        <v>#DIV/0!</v>
      </c>
      <c r="I34" s="32">
        <f t="shared" si="8"/>
        <v>0</v>
      </c>
      <c r="J34" s="40" t="e">
        <f t="shared" si="9"/>
        <v>#DIV/0!</v>
      </c>
      <c r="K34" s="33" t="e">
        <f t="shared" si="10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 t="e">
        <f t="shared" si="6"/>
        <v>#DIV/0!</v>
      </c>
      <c r="H35" s="21" t="e">
        <f t="shared" si="7"/>
        <v>#DIV/0!</v>
      </c>
      <c r="I35" s="32">
        <f t="shared" si="8"/>
        <v>0</v>
      </c>
      <c r="J35" s="40" t="e">
        <f t="shared" si="9"/>
        <v>#DIV/0!</v>
      </c>
      <c r="K35" s="33" t="e">
        <f t="shared" si="10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 t="e">
        <f t="shared" si="6"/>
        <v>#DIV/0!</v>
      </c>
      <c r="H36" s="21" t="e">
        <f t="shared" si="7"/>
        <v>#DIV/0!</v>
      </c>
      <c r="I36" s="32">
        <f t="shared" si="8"/>
        <v>0</v>
      </c>
      <c r="J36" s="40" t="e">
        <f t="shared" si="9"/>
        <v>#DIV/0!</v>
      </c>
      <c r="K36" s="33" t="e">
        <f t="shared" si="10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 t="e">
        <f t="shared" si="6"/>
        <v>#DIV/0!</v>
      </c>
      <c r="H37" s="21" t="e">
        <f t="shared" si="7"/>
        <v>#DIV/0!</v>
      </c>
      <c r="I37" s="32">
        <f>+I36+C37-F37</f>
        <v>0</v>
      </c>
      <c r="J37" s="40">
        <v>0</v>
      </c>
      <c r="K37" s="33">
        <f>ROUND(I37*J37,2)</f>
        <v>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8"/>
        <v>0</v>
      </c>
      <c r="J38" s="40" t="e">
        <f t="shared" si="9"/>
        <v>#DIV/0!</v>
      </c>
      <c r="K38" s="33" t="e">
        <f t="shared" si="10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8"/>
        <v>0</v>
      </c>
      <c r="J39" s="40" t="e">
        <f t="shared" si="9"/>
        <v>#DIV/0!</v>
      </c>
      <c r="K39" s="33" t="e">
        <f t="shared" si="10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8"/>
        <v>0</v>
      </c>
      <c r="J40" s="40" t="e">
        <f t="shared" si="9"/>
        <v>#DIV/0!</v>
      </c>
      <c r="K40" s="33" t="e">
        <f t="shared" si="10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8"/>
        <v>0</v>
      </c>
      <c r="J41" s="40" t="e">
        <f t="shared" si="9"/>
        <v>#DIV/0!</v>
      </c>
      <c r="K41" s="33" t="e">
        <f t="shared" si="10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8"/>
        <v>0</v>
      </c>
      <c r="J42" s="40" t="e">
        <f t="shared" si="9"/>
        <v>#DIV/0!</v>
      </c>
      <c r="K42" s="33" t="e">
        <f t="shared" si="10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8"/>
        <v>0</v>
      </c>
      <c r="J43" s="40" t="e">
        <f t="shared" si="9"/>
        <v>#DIV/0!</v>
      </c>
      <c r="K43" s="33" t="e">
        <f t="shared" si="10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8"/>
        <v>0</v>
      </c>
      <c r="J44" s="40" t="e">
        <f t="shared" si="9"/>
        <v>#DIV/0!</v>
      </c>
      <c r="K44" s="33" t="e">
        <f t="shared" si="10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ref="I45:I108" si="11">+I44+C45-F45</f>
        <v>0</v>
      </c>
      <c r="J45" s="40" t="e">
        <f t="shared" ref="J45:J108" si="12">ROUND(((K44+E45)-H45)/I45,2)</f>
        <v>#DIV/0!</v>
      </c>
      <c r="K45" s="33" t="e">
        <f t="shared" ref="K45:K108" si="13">ROUND(I45*J45,2)</f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11"/>
        <v>0</v>
      </c>
      <c r="J46" s="40" t="e">
        <f t="shared" si="12"/>
        <v>#DIV/0!</v>
      </c>
      <c r="K46" s="33" t="e">
        <f t="shared" si="13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11"/>
        <v>0</v>
      </c>
      <c r="J47" s="40" t="e">
        <f t="shared" si="12"/>
        <v>#DIV/0!</v>
      </c>
      <c r="K47" s="33" t="e">
        <f t="shared" si="13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11"/>
        <v>0</v>
      </c>
      <c r="J48" s="40" t="e">
        <f t="shared" si="12"/>
        <v>#DIV/0!</v>
      </c>
      <c r="K48" s="33" t="e">
        <f t="shared" si="13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11"/>
        <v>0</v>
      </c>
      <c r="J49" s="40" t="e">
        <f t="shared" si="12"/>
        <v>#DIV/0!</v>
      </c>
      <c r="K49" s="33" t="e">
        <f t="shared" si="13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11"/>
        <v>0</v>
      </c>
      <c r="J50" s="40" t="e">
        <f t="shared" si="12"/>
        <v>#DIV/0!</v>
      </c>
      <c r="K50" s="33" t="e">
        <f t="shared" si="13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11"/>
        <v>0</v>
      </c>
      <c r="J51" s="40" t="e">
        <f t="shared" si="12"/>
        <v>#DIV/0!</v>
      </c>
      <c r="K51" s="33" t="e">
        <f t="shared" si="13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11"/>
        <v>0</v>
      </c>
      <c r="J52" s="40" t="e">
        <f t="shared" si="12"/>
        <v>#DIV/0!</v>
      </c>
      <c r="K52" s="33" t="e">
        <f t="shared" si="13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11"/>
        <v>0</v>
      </c>
      <c r="J53" s="40" t="e">
        <f t="shared" si="12"/>
        <v>#DIV/0!</v>
      </c>
      <c r="K53" s="33" t="e">
        <f t="shared" si="13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11"/>
        <v>0</v>
      </c>
      <c r="J54" s="40" t="e">
        <f t="shared" si="12"/>
        <v>#DIV/0!</v>
      </c>
      <c r="K54" s="33" t="e">
        <f t="shared" si="13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11"/>
        <v>0</v>
      </c>
      <c r="J55" s="40" t="e">
        <f t="shared" si="12"/>
        <v>#DIV/0!</v>
      </c>
      <c r="K55" s="33" t="e">
        <f t="shared" si="13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11"/>
        <v>0</v>
      </c>
      <c r="J56" s="40" t="e">
        <f t="shared" si="12"/>
        <v>#DIV/0!</v>
      </c>
      <c r="K56" s="33" t="e">
        <f t="shared" si="13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11"/>
        <v>0</v>
      </c>
      <c r="J57" s="40" t="e">
        <f t="shared" si="12"/>
        <v>#DIV/0!</v>
      </c>
      <c r="K57" s="33" t="e">
        <f t="shared" si="13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11"/>
        <v>0</v>
      </c>
      <c r="J58" s="40" t="e">
        <f t="shared" si="12"/>
        <v>#DIV/0!</v>
      </c>
      <c r="K58" s="33" t="e">
        <f t="shared" si="13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11"/>
        <v>0</v>
      </c>
      <c r="J59" s="40" t="e">
        <f t="shared" si="12"/>
        <v>#DIV/0!</v>
      </c>
      <c r="K59" s="33" t="e">
        <f t="shared" si="13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11"/>
        <v>0</v>
      </c>
      <c r="J60" s="40" t="e">
        <f t="shared" si="12"/>
        <v>#DIV/0!</v>
      </c>
      <c r="K60" s="33" t="e">
        <f t="shared" si="13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11"/>
        <v>0</v>
      </c>
      <c r="J61" s="40" t="e">
        <f t="shared" si="12"/>
        <v>#DIV/0!</v>
      </c>
      <c r="K61" s="33" t="e">
        <f t="shared" si="13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11"/>
        <v>0</v>
      </c>
      <c r="J62" s="40" t="e">
        <f t="shared" si="12"/>
        <v>#DIV/0!</v>
      </c>
      <c r="K62" s="33" t="e">
        <f t="shared" si="13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1"/>
        <v>0</v>
      </c>
      <c r="J63" s="40" t="e">
        <f t="shared" si="12"/>
        <v>#DIV/0!</v>
      </c>
      <c r="K63" s="33" t="e">
        <f t="shared" si="13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1"/>
        <v>0</v>
      </c>
      <c r="J64" s="40" t="e">
        <f t="shared" si="12"/>
        <v>#DIV/0!</v>
      </c>
      <c r="K64" s="33" t="e">
        <f t="shared" si="13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1"/>
        <v>0</v>
      </c>
      <c r="J65" s="40" t="e">
        <f t="shared" si="12"/>
        <v>#DIV/0!</v>
      </c>
      <c r="K65" s="33" t="e">
        <f t="shared" si="13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1"/>
        <v>0</v>
      </c>
      <c r="J66" s="40" t="e">
        <f t="shared" si="12"/>
        <v>#DIV/0!</v>
      </c>
      <c r="K66" s="33" t="e">
        <f t="shared" si="13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1"/>
        <v>0</v>
      </c>
      <c r="J67" s="40" t="e">
        <f t="shared" si="12"/>
        <v>#DIV/0!</v>
      </c>
      <c r="K67" s="33" t="e">
        <f t="shared" si="13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1"/>
        <v>0</v>
      </c>
      <c r="J68" s="40" t="e">
        <f t="shared" si="12"/>
        <v>#DIV/0!</v>
      </c>
      <c r="K68" s="33" t="e">
        <f t="shared" si="13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1"/>
        <v>0</v>
      </c>
      <c r="J69" s="40" t="e">
        <f t="shared" si="12"/>
        <v>#DIV/0!</v>
      </c>
      <c r="K69" s="33" t="e">
        <f t="shared" si="13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1"/>
        <v>0</v>
      </c>
      <c r="J70" s="40" t="e">
        <f t="shared" si="12"/>
        <v>#DIV/0!</v>
      </c>
      <c r="K70" s="33" t="e">
        <f t="shared" si="13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1"/>
        <v>0</v>
      </c>
      <c r="J71" s="40" t="e">
        <f t="shared" si="12"/>
        <v>#DIV/0!</v>
      </c>
      <c r="K71" s="33" t="e">
        <f t="shared" si="13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1"/>
        <v>0</v>
      </c>
      <c r="J72" s="40" t="e">
        <f t="shared" si="12"/>
        <v>#DIV/0!</v>
      </c>
      <c r="K72" s="33" t="e">
        <f t="shared" si="13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1"/>
        <v>0</v>
      </c>
      <c r="J73" s="40" t="e">
        <f t="shared" si="12"/>
        <v>#DIV/0!</v>
      </c>
      <c r="K73" s="33" t="e">
        <f t="shared" si="13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1"/>
        <v>0</v>
      </c>
      <c r="J74" s="40" t="e">
        <f t="shared" si="12"/>
        <v>#DIV/0!</v>
      </c>
      <c r="K74" s="33" t="e">
        <f t="shared" si="13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1"/>
        <v>0</v>
      </c>
      <c r="J75" s="40" t="e">
        <f t="shared" si="12"/>
        <v>#DIV/0!</v>
      </c>
      <c r="K75" s="33" t="e">
        <f t="shared" si="13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1"/>
        <v>0</v>
      </c>
      <c r="J76" s="40" t="e">
        <f t="shared" si="12"/>
        <v>#DIV/0!</v>
      </c>
      <c r="K76" s="33" t="e">
        <f t="shared" si="13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1"/>
        <v>0</v>
      </c>
      <c r="J77" s="40" t="e">
        <f t="shared" si="12"/>
        <v>#DIV/0!</v>
      </c>
      <c r="K77" s="33" t="e">
        <f t="shared" si="13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1"/>
        <v>0</v>
      </c>
      <c r="J78" s="40" t="e">
        <f t="shared" si="12"/>
        <v>#DIV/0!</v>
      </c>
      <c r="K78" s="33" t="e">
        <f t="shared" si="13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1"/>
        <v>0</v>
      </c>
      <c r="J79" s="40" t="e">
        <f t="shared" si="12"/>
        <v>#DIV/0!</v>
      </c>
      <c r="K79" s="33" t="e">
        <f t="shared" si="13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1"/>
        <v>0</v>
      </c>
      <c r="J80" s="40" t="e">
        <f t="shared" si="12"/>
        <v>#DIV/0!</v>
      </c>
      <c r="K80" s="33" t="e">
        <f t="shared" si="13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1"/>
        <v>0</v>
      </c>
      <c r="J81" s="40" t="e">
        <f t="shared" si="12"/>
        <v>#DIV/0!</v>
      </c>
      <c r="K81" s="33" t="e">
        <f t="shared" si="13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1"/>
        <v>0</v>
      </c>
      <c r="J82" s="40" t="e">
        <f t="shared" si="12"/>
        <v>#DIV/0!</v>
      </c>
      <c r="K82" s="33" t="e">
        <f t="shared" si="13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1"/>
        <v>0</v>
      </c>
      <c r="J83" s="40" t="e">
        <f t="shared" si="12"/>
        <v>#DIV/0!</v>
      </c>
      <c r="K83" s="33" t="e">
        <f t="shared" si="13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1"/>
        <v>0</v>
      </c>
      <c r="J84" s="40" t="e">
        <f t="shared" si="12"/>
        <v>#DIV/0!</v>
      </c>
      <c r="K84" s="33" t="e">
        <f t="shared" si="13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1"/>
        <v>0</v>
      </c>
      <c r="J85" s="40" t="e">
        <f t="shared" si="12"/>
        <v>#DIV/0!</v>
      </c>
      <c r="K85" s="33" t="e">
        <f t="shared" si="13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1"/>
        <v>0</v>
      </c>
      <c r="J86" s="40" t="e">
        <f t="shared" si="12"/>
        <v>#DIV/0!</v>
      </c>
      <c r="K86" s="33" t="e">
        <f t="shared" si="13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1"/>
        <v>0</v>
      </c>
      <c r="J87" s="40" t="e">
        <f t="shared" si="12"/>
        <v>#DIV/0!</v>
      </c>
      <c r="K87" s="33" t="e">
        <f t="shared" si="13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1"/>
        <v>0</v>
      </c>
      <c r="J88" s="40" t="e">
        <f t="shared" si="12"/>
        <v>#DIV/0!</v>
      </c>
      <c r="K88" s="33" t="e">
        <f t="shared" si="13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1"/>
        <v>0</v>
      </c>
      <c r="J89" s="40" t="e">
        <f t="shared" si="12"/>
        <v>#DIV/0!</v>
      </c>
      <c r="K89" s="33" t="e">
        <f t="shared" si="13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1"/>
        <v>0</v>
      </c>
      <c r="J90" s="40" t="e">
        <f t="shared" si="12"/>
        <v>#DIV/0!</v>
      </c>
      <c r="K90" s="33" t="e">
        <f t="shared" si="13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1"/>
        <v>0</v>
      </c>
      <c r="J91" s="40" t="e">
        <f t="shared" si="12"/>
        <v>#DIV/0!</v>
      </c>
      <c r="K91" s="33" t="e">
        <f t="shared" si="13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1"/>
        <v>0</v>
      </c>
      <c r="J92" s="40" t="e">
        <f t="shared" si="12"/>
        <v>#DIV/0!</v>
      </c>
      <c r="K92" s="33" t="e">
        <f t="shared" si="13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1"/>
        <v>0</v>
      </c>
      <c r="J93" s="40" t="e">
        <f t="shared" si="12"/>
        <v>#DIV/0!</v>
      </c>
      <c r="K93" s="33" t="e">
        <f t="shared" si="13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1"/>
        <v>0</v>
      </c>
      <c r="J94" s="40" t="e">
        <f t="shared" si="12"/>
        <v>#DIV/0!</v>
      </c>
      <c r="K94" s="33" t="e">
        <f t="shared" si="13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1"/>
        <v>0</v>
      </c>
      <c r="J95" s="40" t="e">
        <f t="shared" si="12"/>
        <v>#DIV/0!</v>
      </c>
      <c r="K95" s="33" t="e">
        <f t="shared" si="13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1"/>
        <v>0</v>
      </c>
      <c r="J96" s="40" t="e">
        <f t="shared" si="12"/>
        <v>#DIV/0!</v>
      </c>
      <c r="K96" s="33" t="e">
        <f t="shared" si="13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1"/>
        <v>0</v>
      </c>
      <c r="J97" s="40" t="e">
        <f t="shared" si="12"/>
        <v>#DIV/0!</v>
      </c>
      <c r="K97" s="33" t="e">
        <f t="shared" si="13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1"/>
        <v>0</v>
      </c>
      <c r="J98" s="40" t="e">
        <f t="shared" si="12"/>
        <v>#DIV/0!</v>
      </c>
      <c r="K98" s="33" t="e">
        <f t="shared" si="13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1"/>
        <v>0</v>
      </c>
      <c r="J99" s="40" t="e">
        <f t="shared" si="12"/>
        <v>#DIV/0!</v>
      </c>
      <c r="K99" s="33" t="e">
        <f t="shared" si="13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1"/>
        <v>0</v>
      </c>
      <c r="J100" s="40" t="e">
        <f t="shared" si="12"/>
        <v>#DIV/0!</v>
      </c>
      <c r="K100" s="33" t="e">
        <f t="shared" si="13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1"/>
        <v>0</v>
      </c>
      <c r="J101" s="40" t="e">
        <f t="shared" si="12"/>
        <v>#DIV/0!</v>
      </c>
      <c r="K101" s="33" t="e">
        <f t="shared" si="13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1"/>
        <v>0</v>
      </c>
      <c r="J102" s="40" t="e">
        <f t="shared" si="12"/>
        <v>#DIV/0!</v>
      </c>
      <c r="K102" s="33" t="e">
        <f t="shared" si="13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1"/>
        <v>0</v>
      </c>
      <c r="J103" s="40" t="e">
        <f t="shared" si="12"/>
        <v>#DIV/0!</v>
      </c>
      <c r="K103" s="33" t="e">
        <f t="shared" si="13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1"/>
        <v>0</v>
      </c>
      <c r="J104" s="40" t="e">
        <f t="shared" si="12"/>
        <v>#DIV/0!</v>
      </c>
      <c r="K104" s="33" t="e">
        <f t="shared" si="13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1"/>
        <v>0</v>
      </c>
      <c r="J105" s="40" t="e">
        <f t="shared" si="12"/>
        <v>#DIV/0!</v>
      </c>
      <c r="K105" s="33" t="e">
        <f t="shared" si="13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1"/>
        <v>0</v>
      </c>
      <c r="J106" s="40" t="e">
        <f t="shared" si="12"/>
        <v>#DIV/0!</v>
      </c>
      <c r="K106" s="33" t="e">
        <f t="shared" si="13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1"/>
        <v>0</v>
      </c>
      <c r="J107" s="40" t="e">
        <f t="shared" si="12"/>
        <v>#DIV/0!</v>
      </c>
      <c r="K107" s="33" t="e">
        <f t="shared" si="13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1"/>
        <v>0</v>
      </c>
      <c r="J108" s="40" t="e">
        <f t="shared" si="12"/>
        <v>#DIV/0!</v>
      </c>
      <c r="K108" s="33" t="e">
        <f t="shared" si="13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ref="I109:I122" si="14">+I108+C109-F109</f>
        <v>0</v>
      </c>
      <c r="J109" s="40" t="e">
        <f t="shared" ref="J109:J122" si="15">ROUND(((K108+E109)-H109)/I109,2)</f>
        <v>#DIV/0!</v>
      </c>
      <c r="K109" s="33" t="e">
        <f t="shared" ref="K109:K122" si="16">ROUND(I109*J109,2)</f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4"/>
        <v>0</v>
      </c>
      <c r="J110" s="40" t="e">
        <f t="shared" si="15"/>
        <v>#DIV/0!</v>
      </c>
      <c r="K110" s="33" t="e">
        <f t="shared" si="16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4"/>
        <v>0</v>
      </c>
      <c r="J111" s="40" t="e">
        <f t="shared" si="15"/>
        <v>#DIV/0!</v>
      </c>
      <c r="K111" s="33" t="e">
        <f t="shared" si="16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4"/>
        <v>0</v>
      </c>
      <c r="J112" s="40" t="e">
        <f t="shared" si="15"/>
        <v>#DIV/0!</v>
      </c>
      <c r="K112" s="33" t="e">
        <f t="shared" si="16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4"/>
        <v>0</v>
      </c>
      <c r="J113" s="40" t="e">
        <f t="shared" si="15"/>
        <v>#DIV/0!</v>
      </c>
      <c r="K113" s="33" t="e">
        <f t="shared" si="16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4"/>
        <v>0</v>
      </c>
      <c r="J114" s="40" t="e">
        <f t="shared" si="15"/>
        <v>#DIV/0!</v>
      </c>
      <c r="K114" s="33" t="e">
        <f t="shared" si="16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4"/>
        <v>0</v>
      </c>
      <c r="J115" s="40" t="e">
        <f t="shared" si="15"/>
        <v>#DIV/0!</v>
      </c>
      <c r="K115" s="33" t="e">
        <f t="shared" si="16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4"/>
        <v>0</v>
      </c>
      <c r="J116" s="40" t="e">
        <f t="shared" si="15"/>
        <v>#DIV/0!</v>
      </c>
      <c r="K116" s="33" t="e">
        <f t="shared" si="16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4"/>
        <v>0</v>
      </c>
      <c r="J117" s="40" t="e">
        <f t="shared" si="15"/>
        <v>#DIV/0!</v>
      </c>
      <c r="K117" s="33" t="e">
        <f t="shared" si="16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4"/>
        <v>0</v>
      </c>
      <c r="J118" s="40" t="e">
        <f t="shared" si="15"/>
        <v>#DIV/0!</v>
      </c>
      <c r="K118" s="33" t="e">
        <f t="shared" si="16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4"/>
        <v>0</v>
      </c>
      <c r="J119" s="40" t="e">
        <f t="shared" si="15"/>
        <v>#DIV/0!</v>
      </c>
      <c r="K119" s="33" t="e">
        <f t="shared" si="16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4"/>
        <v>0</v>
      </c>
      <c r="J120" s="40" t="e">
        <f t="shared" si="15"/>
        <v>#DIV/0!</v>
      </c>
      <c r="K120" s="33" t="e">
        <f t="shared" si="16"/>
        <v>#DIV/0!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4"/>
        <v>0</v>
      </c>
      <c r="J121" s="40" t="e">
        <f t="shared" si="15"/>
        <v>#DIV/0!</v>
      </c>
      <c r="K121" s="33" t="e">
        <f t="shared" si="16"/>
        <v>#DIV/0!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14"/>
        <v>0</v>
      </c>
      <c r="J122" s="40" t="e">
        <f t="shared" si="15"/>
        <v>#DIV/0!</v>
      </c>
      <c r="K122" s="33" t="e">
        <f t="shared" si="16"/>
        <v>#DIV/0!</v>
      </c>
      <c r="L122" s="34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7">
    <tabColor rgb="FF7030A0"/>
    <pageSetUpPr fitToPage="1"/>
  </sheetPr>
  <dimension ref="A1:M122"/>
  <sheetViews>
    <sheetView topLeftCell="A2" zoomScaleNormal="100" zoomScaleSheetLayoutView="100" workbookViewId="0">
      <selection activeCell="B18" sqref="B1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304</v>
      </c>
      <c r="F8" s="10"/>
      <c r="G8" s="10"/>
      <c r="H8" s="38"/>
      <c r="I8" s="9" t="s">
        <v>7</v>
      </c>
      <c r="J8" s="10"/>
      <c r="K8" s="10" t="s">
        <v>306</v>
      </c>
      <c r="L8" s="11"/>
    </row>
    <row r="9" spans="1:13" ht="15" customHeight="1">
      <c r="A9" s="12" t="s">
        <v>9</v>
      </c>
      <c r="D9" s="10" t="s">
        <v>305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31" si="0">F14*G14</f>
        <v>0</v>
      </c>
      <c r="I14" s="24">
        <v>8</v>
      </c>
      <c r="J14" s="25">
        <v>16.96</v>
      </c>
      <c r="K14" s="21">
        <f>J14*I14</f>
        <v>135.68</v>
      </c>
      <c r="L14" s="26"/>
    </row>
    <row r="15" spans="1:13" ht="17.100000000000001" customHeight="1">
      <c r="A15" s="17">
        <v>45300</v>
      </c>
      <c r="B15" s="118" t="s">
        <v>591</v>
      </c>
      <c r="C15" s="19"/>
      <c r="D15" s="20"/>
      <c r="E15" s="21"/>
      <c r="F15" s="22">
        <v>3</v>
      </c>
      <c r="G15" s="31">
        <f t="shared" ref="G15:G31" si="1">J14</f>
        <v>16.96</v>
      </c>
      <c r="H15" s="21">
        <f t="shared" si="0"/>
        <v>50.88</v>
      </c>
      <c r="I15" s="32">
        <f t="shared" ref="I15:I31" si="2">+I14+C15-F15</f>
        <v>5</v>
      </c>
      <c r="J15" s="40">
        <f>ROUND(((K14+E15)-H15)/I15,2)</f>
        <v>16.96</v>
      </c>
      <c r="K15" s="33">
        <f t="shared" ref="K15:K31" si="3">ROUND(I15*J15,2)</f>
        <v>84.8</v>
      </c>
      <c r="L15" s="26"/>
      <c r="M15" s="165" t="s">
        <v>592</v>
      </c>
    </row>
    <row r="16" spans="1:13" ht="17.100000000000001" customHeight="1">
      <c r="A16" s="17">
        <v>45303</v>
      </c>
      <c r="B16" s="73" t="s">
        <v>572</v>
      </c>
      <c r="C16" s="28"/>
      <c r="D16" s="29"/>
      <c r="E16" s="21"/>
      <c r="F16" s="30">
        <v>2</v>
      </c>
      <c r="G16" s="31">
        <f t="shared" si="1"/>
        <v>16.96</v>
      </c>
      <c r="H16" s="21">
        <f t="shared" si="0"/>
        <v>33.92</v>
      </c>
      <c r="I16" s="32">
        <f t="shared" si="2"/>
        <v>3</v>
      </c>
      <c r="J16" s="40">
        <f>ROUND(((K15+E16)-H16)/I16,2)</f>
        <v>16.96</v>
      </c>
      <c r="K16" s="33">
        <f t="shared" si="3"/>
        <v>50.88</v>
      </c>
      <c r="L16" s="34"/>
      <c r="M16" s="165" t="s">
        <v>602</v>
      </c>
    </row>
    <row r="17" spans="1:13" ht="17.100000000000001" customHeight="1">
      <c r="A17" s="220">
        <v>45309</v>
      </c>
      <c r="B17" s="195" t="s">
        <v>572</v>
      </c>
      <c r="C17" s="196"/>
      <c r="D17" s="197"/>
      <c r="E17" s="203"/>
      <c r="F17" s="199">
        <v>3</v>
      </c>
      <c r="G17" s="208">
        <f t="shared" si="1"/>
        <v>16.96</v>
      </c>
      <c r="H17" s="203">
        <f t="shared" si="0"/>
        <v>50.88</v>
      </c>
      <c r="I17" s="201">
        <f t="shared" si="2"/>
        <v>0</v>
      </c>
      <c r="J17" s="202">
        <v>0</v>
      </c>
      <c r="K17" s="203">
        <f t="shared" si="3"/>
        <v>0</v>
      </c>
      <c r="L17" s="204"/>
      <c r="M17" s="165" t="s">
        <v>624</v>
      </c>
    </row>
    <row r="18" spans="1:13" ht="17.100000000000001" customHeight="1">
      <c r="A18" s="17">
        <v>45344</v>
      </c>
      <c r="B18" s="85" t="s">
        <v>701</v>
      </c>
      <c r="C18" s="19">
        <v>20</v>
      </c>
      <c r="D18" s="20">
        <v>55</v>
      </c>
      <c r="E18" s="21">
        <f>C18*D18</f>
        <v>1100</v>
      </c>
      <c r="F18" s="22"/>
      <c r="G18" s="23">
        <f t="shared" si="1"/>
        <v>0</v>
      </c>
      <c r="H18" s="21">
        <f t="shared" si="0"/>
        <v>0</v>
      </c>
      <c r="I18" s="24">
        <f t="shared" si="2"/>
        <v>20</v>
      </c>
      <c r="J18" s="174">
        <f t="shared" ref="J18:J31" si="4">ROUND(((K17+E18)-H18)/I18,2)</f>
        <v>55</v>
      </c>
      <c r="K18" s="21">
        <f t="shared" si="3"/>
        <v>1100</v>
      </c>
      <c r="L18" s="26"/>
    </row>
    <row r="19" spans="1:13" ht="17.100000000000001" customHeight="1">
      <c r="A19" s="17">
        <v>45344</v>
      </c>
      <c r="B19" s="70" t="s">
        <v>570</v>
      </c>
      <c r="C19" s="28"/>
      <c r="D19" s="29"/>
      <c r="E19" s="21"/>
      <c r="F19" s="30">
        <v>2</v>
      </c>
      <c r="G19" s="31">
        <f t="shared" si="1"/>
        <v>55</v>
      </c>
      <c r="H19" s="21">
        <f t="shared" si="0"/>
        <v>110</v>
      </c>
      <c r="I19" s="32">
        <f t="shared" si="2"/>
        <v>18</v>
      </c>
      <c r="J19" s="40">
        <f t="shared" si="4"/>
        <v>55</v>
      </c>
      <c r="K19" s="33">
        <f t="shared" si="3"/>
        <v>990</v>
      </c>
      <c r="L19" s="34"/>
      <c r="M19" s="165" t="s">
        <v>688</v>
      </c>
    </row>
    <row r="20" spans="1:13" ht="17.100000000000001" customHeight="1">
      <c r="A20" s="194">
        <v>45349</v>
      </c>
      <c r="B20" s="195" t="s">
        <v>577</v>
      </c>
      <c r="C20" s="196"/>
      <c r="D20" s="197"/>
      <c r="E20" s="198"/>
      <c r="F20" s="199">
        <v>1</v>
      </c>
      <c r="G20" s="208">
        <f t="shared" si="1"/>
        <v>55</v>
      </c>
      <c r="H20" s="198">
        <f t="shared" si="0"/>
        <v>55</v>
      </c>
      <c r="I20" s="201">
        <f t="shared" si="2"/>
        <v>17</v>
      </c>
      <c r="J20" s="202">
        <f t="shared" si="4"/>
        <v>55</v>
      </c>
      <c r="K20" s="203">
        <f t="shared" si="3"/>
        <v>935</v>
      </c>
      <c r="L20" s="204"/>
      <c r="M20" s="205" t="s">
        <v>704</v>
      </c>
    </row>
    <row r="21" spans="1:13" ht="17.100000000000001" customHeight="1">
      <c r="A21" s="17">
        <v>45355</v>
      </c>
      <c r="B21" s="73" t="s">
        <v>585</v>
      </c>
      <c r="C21" s="19"/>
      <c r="D21" s="20"/>
      <c r="E21" s="21"/>
      <c r="F21" s="22">
        <v>1</v>
      </c>
      <c r="G21" s="23">
        <f t="shared" si="1"/>
        <v>55</v>
      </c>
      <c r="H21" s="21">
        <f t="shared" si="0"/>
        <v>55</v>
      </c>
      <c r="I21" s="24">
        <f t="shared" si="2"/>
        <v>16</v>
      </c>
      <c r="J21" s="174">
        <f t="shared" si="4"/>
        <v>55</v>
      </c>
      <c r="K21" s="21">
        <f t="shared" si="3"/>
        <v>880</v>
      </c>
      <c r="L21" s="26"/>
      <c r="M21" s="165" t="s">
        <v>724</v>
      </c>
    </row>
    <row r="22" spans="1:13" ht="17.100000000000001" customHeight="1">
      <c r="A22" s="17">
        <v>45357</v>
      </c>
      <c r="B22" s="70" t="s">
        <v>577</v>
      </c>
      <c r="C22" s="28"/>
      <c r="D22" s="29"/>
      <c r="E22" s="21"/>
      <c r="F22" s="30">
        <v>1</v>
      </c>
      <c r="G22" s="31">
        <f t="shared" si="1"/>
        <v>55</v>
      </c>
      <c r="H22" s="21">
        <f t="shared" si="0"/>
        <v>55</v>
      </c>
      <c r="I22" s="32">
        <f t="shared" si="2"/>
        <v>15</v>
      </c>
      <c r="J22" s="40">
        <f t="shared" si="4"/>
        <v>55</v>
      </c>
      <c r="K22" s="33">
        <f t="shared" si="3"/>
        <v>825</v>
      </c>
      <c r="L22" s="34"/>
      <c r="M22" s="165" t="s">
        <v>734</v>
      </c>
    </row>
    <row r="23" spans="1:13" ht="17.100000000000001" customHeight="1">
      <c r="A23" s="17">
        <v>45357</v>
      </c>
      <c r="B23" s="70" t="s">
        <v>497</v>
      </c>
      <c r="C23" s="28"/>
      <c r="D23" s="29"/>
      <c r="E23" s="21"/>
      <c r="F23" s="30">
        <v>2</v>
      </c>
      <c r="G23" s="31">
        <f t="shared" si="1"/>
        <v>55</v>
      </c>
      <c r="H23" s="21">
        <f t="shared" si="0"/>
        <v>110</v>
      </c>
      <c r="I23" s="32">
        <f t="shared" si="2"/>
        <v>13</v>
      </c>
      <c r="J23" s="40">
        <f t="shared" si="4"/>
        <v>55</v>
      </c>
      <c r="K23" s="33">
        <f t="shared" si="3"/>
        <v>715</v>
      </c>
      <c r="L23" s="34"/>
      <c r="M23" s="165" t="s">
        <v>738</v>
      </c>
    </row>
    <row r="24" spans="1:13" ht="17.100000000000001" customHeight="1">
      <c r="A24" s="17">
        <v>45359</v>
      </c>
      <c r="B24" s="70" t="s">
        <v>570</v>
      </c>
      <c r="C24" s="28"/>
      <c r="D24" s="29"/>
      <c r="E24" s="21"/>
      <c r="F24" s="30">
        <v>1</v>
      </c>
      <c r="G24" s="31">
        <f t="shared" si="1"/>
        <v>55</v>
      </c>
      <c r="H24" s="21">
        <f t="shared" si="0"/>
        <v>55</v>
      </c>
      <c r="I24" s="32">
        <f t="shared" si="2"/>
        <v>12</v>
      </c>
      <c r="J24" s="40">
        <f t="shared" si="4"/>
        <v>55</v>
      </c>
      <c r="K24" s="33">
        <f t="shared" si="3"/>
        <v>660</v>
      </c>
      <c r="L24" s="34"/>
      <c r="M24" s="165" t="s">
        <v>745</v>
      </c>
    </row>
    <row r="25" spans="1:13" ht="17.100000000000001" customHeight="1">
      <c r="A25" s="194">
        <v>45377</v>
      </c>
      <c r="B25" s="195" t="s">
        <v>577</v>
      </c>
      <c r="C25" s="196"/>
      <c r="D25" s="197"/>
      <c r="E25" s="198"/>
      <c r="F25" s="199">
        <v>1</v>
      </c>
      <c r="G25" s="208">
        <f t="shared" si="1"/>
        <v>55</v>
      </c>
      <c r="H25" s="198">
        <f t="shared" si="0"/>
        <v>55</v>
      </c>
      <c r="I25" s="201">
        <f t="shared" si="2"/>
        <v>11</v>
      </c>
      <c r="J25" s="202">
        <f t="shared" si="4"/>
        <v>55</v>
      </c>
      <c r="K25" s="203">
        <f t="shared" si="3"/>
        <v>605</v>
      </c>
      <c r="L25" s="204"/>
      <c r="M25" s="205" t="s">
        <v>783</v>
      </c>
    </row>
    <row r="26" spans="1:13" ht="17.100000000000001" customHeight="1">
      <c r="A26" s="17">
        <v>45418</v>
      </c>
      <c r="B26" s="73" t="s">
        <v>585</v>
      </c>
      <c r="C26" s="19"/>
      <c r="D26" s="20"/>
      <c r="E26" s="21"/>
      <c r="F26" s="22">
        <v>2</v>
      </c>
      <c r="G26" s="23">
        <f t="shared" si="1"/>
        <v>55</v>
      </c>
      <c r="H26" s="21">
        <f t="shared" si="0"/>
        <v>110</v>
      </c>
      <c r="I26" s="24">
        <f t="shared" si="2"/>
        <v>9</v>
      </c>
      <c r="J26" s="174">
        <f t="shared" si="4"/>
        <v>55</v>
      </c>
      <c r="K26" s="21">
        <f t="shared" si="3"/>
        <v>495</v>
      </c>
      <c r="L26" s="26"/>
      <c r="M26" s="165" t="s">
        <v>875</v>
      </c>
    </row>
    <row r="27" spans="1:13" ht="17.100000000000001" customHeight="1">
      <c r="A27" s="194">
        <v>45421</v>
      </c>
      <c r="B27" s="195" t="s">
        <v>570</v>
      </c>
      <c r="C27" s="196"/>
      <c r="D27" s="197"/>
      <c r="E27" s="198"/>
      <c r="F27" s="199">
        <v>1</v>
      </c>
      <c r="G27" s="208">
        <f t="shared" si="1"/>
        <v>55</v>
      </c>
      <c r="H27" s="198">
        <f t="shared" si="0"/>
        <v>55</v>
      </c>
      <c r="I27" s="201">
        <f t="shared" si="2"/>
        <v>8</v>
      </c>
      <c r="J27" s="202">
        <f t="shared" si="4"/>
        <v>55</v>
      </c>
      <c r="K27" s="203">
        <f t="shared" si="3"/>
        <v>440</v>
      </c>
      <c r="L27" s="204"/>
      <c r="M27" s="205" t="s">
        <v>893</v>
      </c>
    </row>
    <row r="28" spans="1:13" ht="17.100000000000001" customHeight="1">
      <c r="A28" s="17">
        <v>45446</v>
      </c>
      <c r="B28" s="73" t="s">
        <v>585</v>
      </c>
      <c r="C28" s="19"/>
      <c r="D28" s="20"/>
      <c r="E28" s="21"/>
      <c r="F28" s="22">
        <v>2</v>
      </c>
      <c r="G28" s="23">
        <f t="shared" si="1"/>
        <v>55</v>
      </c>
      <c r="H28" s="21">
        <f t="shared" si="0"/>
        <v>110</v>
      </c>
      <c r="I28" s="24">
        <f t="shared" si="2"/>
        <v>6</v>
      </c>
      <c r="J28" s="174">
        <f t="shared" si="4"/>
        <v>55</v>
      </c>
      <c r="K28" s="21">
        <f t="shared" si="3"/>
        <v>330</v>
      </c>
      <c r="L28" s="26"/>
      <c r="M28" s="165" t="s">
        <v>964</v>
      </c>
    </row>
    <row r="29" spans="1:13" ht="17.100000000000001" customHeight="1">
      <c r="A29" s="17">
        <v>45463</v>
      </c>
      <c r="B29" s="70" t="s">
        <v>570</v>
      </c>
      <c r="C29" s="28"/>
      <c r="D29" s="29"/>
      <c r="E29" s="21"/>
      <c r="F29" s="30">
        <v>2</v>
      </c>
      <c r="G29" s="31">
        <f t="shared" si="1"/>
        <v>55</v>
      </c>
      <c r="H29" s="21">
        <f t="shared" si="0"/>
        <v>110</v>
      </c>
      <c r="I29" s="32">
        <f t="shared" si="2"/>
        <v>4</v>
      </c>
      <c r="J29" s="40">
        <f t="shared" si="4"/>
        <v>55</v>
      </c>
      <c r="K29" s="33">
        <f t="shared" si="3"/>
        <v>220</v>
      </c>
      <c r="L29" s="34"/>
      <c r="M29" s="165" t="s">
        <v>996</v>
      </c>
    </row>
    <row r="30" spans="1:13" ht="17.100000000000001" customHeight="1">
      <c r="A30" s="194">
        <v>45469</v>
      </c>
      <c r="B30" s="195" t="s">
        <v>577</v>
      </c>
      <c r="C30" s="196"/>
      <c r="D30" s="197"/>
      <c r="E30" s="198"/>
      <c r="F30" s="199">
        <v>2</v>
      </c>
      <c r="G30" s="208">
        <f t="shared" si="1"/>
        <v>55</v>
      </c>
      <c r="H30" s="198">
        <f t="shared" si="0"/>
        <v>110</v>
      </c>
      <c r="I30" s="201">
        <f t="shared" si="2"/>
        <v>2</v>
      </c>
      <c r="J30" s="202">
        <f t="shared" si="4"/>
        <v>55</v>
      </c>
      <c r="K30" s="203">
        <f t="shared" si="3"/>
        <v>110</v>
      </c>
      <c r="L30" s="204"/>
      <c r="M30" s="205" t="s">
        <v>1010</v>
      </c>
    </row>
    <row r="31" spans="1:13" ht="17.100000000000001" customHeight="1">
      <c r="A31" s="17">
        <v>45474</v>
      </c>
      <c r="B31" s="73" t="s">
        <v>618</v>
      </c>
      <c r="C31" s="19"/>
      <c r="D31" s="20"/>
      <c r="E31" s="21"/>
      <c r="F31" s="22">
        <v>1</v>
      </c>
      <c r="G31" s="23">
        <f t="shared" si="1"/>
        <v>55</v>
      </c>
      <c r="H31" s="21">
        <f t="shared" si="0"/>
        <v>55</v>
      </c>
      <c r="I31" s="24">
        <f t="shared" si="2"/>
        <v>1</v>
      </c>
      <c r="J31" s="174">
        <f t="shared" si="4"/>
        <v>55</v>
      </c>
      <c r="K31" s="21">
        <f t="shared" si="3"/>
        <v>55</v>
      </c>
      <c r="L31" s="26"/>
      <c r="M31" s="165" t="s">
        <v>1028</v>
      </c>
    </row>
    <row r="32" spans="1:13" ht="17.100000000000001" customHeight="1">
      <c r="A32" s="17">
        <v>45488</v>
      </c>
      <c r="B32" s="70" t="s">
        <v>572</v>
      </c>
      <c r="C32" s="28"/>
      <c r="D32" s="29"/>
      <c r="E32" s="21"/>
      <c r="F32" s="30">
        <v>1</v>
      </c>
      <c r="G32" s="23">
        <f>J31</f>
        <v>55</v>
      </c>
      <c r="H32" s="21">
        <f>F32*G32</f>
        <v>55</v>
      </c>
      <c r="I32" s="24">
        <v>0</v>
      </c>
      <c r="J32" s="174">
        <v>0</v>
      </c>
      <c r="K32" s="21">
        <f>ROUND(I32*J32,2)</f>
        <v>0</v>
      </c>
      <c r="L32" s="34"/>
      <c r="M32" s="165" t="s">
        <v>1072</v>
      </c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ref="I33:I45" si="5">+I32+C33-F33</f>
        <v>0</v>
      </c>
      <c r="J33" s="40" t="e">
        <f t="shared" ref="J33:J45" si="6">ROUND(((K32+E33)-H33)/I33,2)</f>
        <v>#DIV/0!</v>
      </c>
      <c r="K33" s="33" t="e">
        <f t="shared" ref="K33:K45" si="7">ROUND(I33*J33,2)</f>
        <v>#DIV/0!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5"/>
        <v>0</v>
      </c>
      <c r="J34" s="40" t="e">
        <f t="shared" si="6"/>
        <v>#DIV/0!</v>
      </c>
      <c r="K34" s="33" t="e">
        <f t="shared" si="7"/>
        <v>#DIV/0!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5"/>
        <v>0</v>
      </c>
      <c r="J35" s="40" t="e">
        <f t="shared" si="6"/>
        <v>#DIV/0!</v>
      </c>
      <c r="K35" s="33" t="e">
        <f t="shared" si="7"/>
        <v>#DIV/0!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5"/>
        <v>0</v>
      </c>
      <c r="J36" s="40" t="e">
        <f t="shared" si="6"/>
        <v>#DIV/0!</v>
      </c>
      <c r="K36" s="33" t="e">
        <f t="shared" si="7"/>
        <v>#DIV/0!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5"/>
        <v>0</v>
      </c>
      <c r="J37" s="40" t="e">
        <f t="shared" si="6"/>
        <v>#DIV/0!</v>
      </c>
      <c r="K37" s="33" t="e">
        <f t="shared" si="7"/>
        <v>#DIV/0!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5"/>
        <v>0</v>
      </c>
      <c r="J38" s="40" t="e">
        <f t="shared" si="6"/>
        <v>#DIV/0!</v>
      </c>
      <c r="K38" s="33" t="e">
        <f t="shared" si="7"/>
        <v>#DIV/0!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5"/>
        <v>0</v>
      </c>
      <c r="J39" s="40" t="e">
        <f t="shared" si="6"/>
        <v>#DIV/0!</v>
      </c>
      <c r="K39" s="33" t="e">
        <f t="shared" si="7"/>
        <v>#DIV/0!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5"/>
        <v>0</v>
      </c>
      <c r="J40" s="40" t="e">
        <f t="shared" si="6"/>
        <v>#DIV/0!</v>
      </c>
      <c r="K40" s="33" t="e">
        <f t="shared" si="7"/>
        <v>#DIV/0!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5"/>
        <v>0</v>
      </c>
      <c r="J41" s="40" t="e">
        <f t="shared" si="6"/>
        <v>#DIV/0!</v>
      </c>
      <c r="K41" s="33" t="e">
        <f t="shared" si="7"/>
        <v>#DIV/0!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5"/>
        <v>0</v>
      </c>
      <c r="J42" s="40" t="e">
        <f t="shared" si="6"/>
        <v>#DIV/0!</v>
      </c>
      <c r="K42" s="33" t="e">
        <f t="shared" si="7"/>
        <v>#DIV/0!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5"/>
        <v>0</v>
      </c>
      <c r="J43" s="40" t="e">
        <f t="shared" si="6"/>
        <v>#DIV/0!</v>
      </c>
      <c r="K43" s="33" t="e">
        <f t="shared" si="7"/>
        <v>#DIV/0!</v>
      </c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32">
        <f t="shared" si="5"/>
        <v>0</v>
      </c>
      <c r="J44" s="40" t="e">
        <f t="shared" si="6"/>
        <v>#DIV/0!</v>
      </c>
      <c r="K44" s="33" t="e">
        <f t="shared" si="7"/>
        <v>#DIV/0!</v>
      </c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32">
        <f t="shared" si="5"/>
        <v>0</v>
      </c>
      <c r="J45" s="40" t="e">
        <f t="shared" si="6"/>
        <v>#DIV/0!</v>
      </c>
      <c r="K45" s="33" t="e">
        <f t="shared" si="7"/>
        <v>#DIV/0!</v>
      </c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ref="I46:I73" si="8">+I45+C46-F46</f>
        <v>0</v>
      </c>
      <c r="J46" s="40" t="e">
        <f t="shared" ref="J46:J73" si="9">ROUND(((K45+E46)-H46)/I46,2)</f>
        <v>#DIV/0!</v>
      </c>
      <c r="K46" s="33" t="e">
        <f t="shared" ref="K46:K73" si="10">ROUND(I46*J46,2)</f>
        <v>#DIV/0!</v>
      </c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8"/>
        <v>0</v>
      </c>
      <c r="J47" s="40" t="e">
        <f t="shared" si="9"/>
        <v>#DIV/0!</v>
      </c>
      <c r="K47" s="33" t="e">
        <f t="shared" si="10"/>
        <v>#DIV/0!</v>
      </c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8"/>
        <v>0</v>
      </c>
      <c r="J48" s="40" t="e">
        <f t="shared" si="9"/>
        <v>#DIV/0!</v>
      </c>
      <c r="K48" s="33" t="e">
        <f t="shared" si="10"/>
        <v>#DIV/0!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8"/>
        <v>0</v>
      </c>
      <c r="J49" s="40" t="e">
        <f t="shared" si="9"/>
        <v>#DIV/0!</v>
      </c>
      <c r="K49" s="33" t="e">
        <f t="shared" si="10"/>
        <v>#DIV/0!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8"/>
        <v>0</v>
      </c>
      <c r="J50" s="40" t="e">
        <f t="shared" si="9"/>
        <v>#DIV/0!</v>
      </c>
      <c r="K50" s="33" t="e">
        <f t="shared" si="10"/>
        <v>#DIV/0!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8"/>
        <v>0</v>
      </c>
      <c r="J51" s="40" t="e">
        <f t="shared" si="9"/>
        <v>#DIV/0!</v>
      </c>
      <c r="K51" s="33" t="e">
        <f t="shared" si="10"/>
        <v>#DIV/0!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8"/>
        <v>0</v>
      </c>
      <c r="J52" s="40" t="e">
        <f t="shared" si="9"/>
        <v>#DIV/0!</v>
      </c>
      <c r="K52" s="33" t="e">
        <f t="shared" si="10"/>
        <v>#DIV/0!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8"/>
        <v>0</v>
      </c>
      <c r="J53" s="40" t="e">
        <f t="shared" si="9"/>
        <v>#DIV/0!</v>
      </c>
      <c r="K53" s="33" t="e">
        <f t="shared" si="10"/>
        <v>#DIV/0!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8"/>
        <v>0</v>
      </c>
      <c r="J54" s="40" t="e">
        <f t="shared" si="9"/>
        <v>#DIV/0!</v>
      </c>
      <c r="K54" s="33" t="e">
        <f t="shared" si="10"/>
        <v>#DIV/0!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8"/>
        <v>0</v>
      </c>
      <c r="J55" s="40" t="e">
        <f t="shared" si="9"/>
        <v>#DIV/0!</v>
      </c>
      <c r="K55" s="33" t="e">
        <f t="shared" si="10"/>
        <v>#DIV/0!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8"/>
        <v>0</v>
      </c>
      <c r="J56" s="40" t="e">
        <f t="shared" si="9"/>
        <v>#DIV/0!</v>
      </c>
      <c r="K56" s="33" t="e">
        <f t="shared" si="10"/>
        <v>#DIV/0!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8"/>
        <v>0</v>
      </c>
      <c r="J57" s="40" t="e">
        <f t="shared" si="9"/>
        <v>#DIV/0!</v>
      </c>
      <c r="K57" s="33" t="e">
        <f t="shared" si="10"/>
        <v>#DIV/0!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8"/>
        <v>0</v>
      </c>
      <c r="J58" s="40" t="e">
        <f t="shared" si="9"/>
        <v>#DIV/0!</v>
      </c>
      <c r="K58" s="33" t="e">
        <f t="shared" si="10"/>
        <v>#DIV/0!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8"/>
        <v>0</v>
      </c>
      <c r="J59" s="40" t="e">
        <f t="shared" si="9"/>
        <v>#DIV/0!</v>
      </c>
      <c r="K59" s="33" t="e">
        <f t="shared" si="10"/>
        <v>#DIV/0!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8"/>
        <v>0</v>
      </c>
      <c r="J60" s="40" t="e">
        <f t="shared" si="9"/>
        <v>#DIV/0!</v>
      </c>
      <c r="K60" s="33" t="e">
        <f t="shared" si="10"/>
        <v>#DIV/0!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8"/>
        <v>0</v>
      </c>
      <c r="J61" s="40" t="e">
        <f t="shared" si="9"/>
        <v>#DIV/0!</v>
      </c>
      <c r="K61" s="33" t="e">
        <f t="shared" si="10"/>
        <v>#DIV/0!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8"/>
        <v>0</v>
      </c>
      <c r="J62" s="40" t="e">
        <f t="shared" si="9"/>
        <v>#DIV/0!</v>
      </c>
      <c r="K62" s="33" t="e">
        <f t="shared" si="10"/>
        <v>#DIV/0!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8"/>
        <v>0</v>
      </c>
      <c r="J63" s="40" t="e">
        <f t="shared" si="9"/>
        <v>#DIV/0!</v>
      </c>
      <c r="K63" s="33" t="e">
        <f t="shared" si="10"/>
        <v>#DIV/0!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8"/>
        <v>0</v>
      </c>
      <c r="J64" s="40" t="e">
        <f t="shared" si="9"/>
        <v>#DIV/0!</v>
      </c>
      <c r="K64" s="33" t="e">
        <f t="shared" si="10"/>
        <v>#DIV/0!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8"/>
        <v>0</v>
      </c>
      <c r="J65" s="40" t="e">
        <f t="shared" si="9"/>
        <v>#DIV/0!</v>
      </c>
      <c r="K65" s="33" t="e">
        <f t="shared" si="10"/>
        <v>#DIV/0!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8"/>
        <v>0</v>
      </c>
      <c r="J66" s="40" t="e">
        <f t="shared" si="9"/>
        <v>#DIV/0!</v>
      </c>
      <c r="K66" s="33" t="e">
        <f t="shared" si="10"/>
        <v>#DIV/0!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8"/>
        <v>0</v>
      </c>
      <c r="J67" s="40" t="e">
        <f t="shared" si="9"/>
        <v>#DIV/0!</v>
      </c>
      <c r="K67" s="33" t="e">
        <f t="shared" si="10"/>
        <v>#DIV/0!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8"/>
        <v>0</v>
      </c>
      <c r="J68" s="40" t="e">
        <f t="shared" si="9"/>
        <v>#DIV/0!</v>
      </c>
      <c r="K68" s="33" t="e">
        <f t="shared" si="10"/>
        <v>#DIV/0!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8"/>
        <v>0</v>
      </c>
      <c r="J69" s="40" t="e">
        <f t="shared" si="9"/>
        <v>#DIV/0!</v>
      </c>
      <c r="K69" s="33" t="e">
        <f t="shared" si="10"/>
        <v>#DIV/0!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8"/>
        <v>0</v>
      </c>
      <c r="J70" s="40" t="e">
        <f t="shared" si="9"/>
        <v>#DIV/0!</v>
      </c>
      <c r="K70" s="33" t="e">
        <f t="shared" si="10"/>
        <v>#DIV/0!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8"/>
        <v>0</v>
      </c>
      <c r="J71" s="40" t="e">
        <f t="shared" si="9"/>
        <v>#DIV/0!</v>
      </c>
      <c r="K71" s="33" t="e">
        <f t="shared" si="10"/>
        <v>#DIV/0!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8"/>
        <v>0</v>
      </c>
      <c r="J72" s="40" t="e">
        <f t="shared" si="9"/>
        <v>#DIV/0!</v>
      </c>
      <c r="K72" s="33" t="e">
        <f t="shared" si="10"/>
        <v>#DIV/0!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8"/>
        <v>0</v>
      </c>
      <c r="J73" s="40" t="e">
        <f t="shared" si="9"/>
        <v>#DIV/0!</v>
      </c>
      <c r="K73" s="33" t="e">
        <f t="shared" si="10"/>
        <v>#DIV/0!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32">
        <f t="shared" ref="I74:I120" si="11">+I73+C74-F74</f>
        <v>0</v>
      </c>
      <c r="J74" s="40" t="e">
        <f t="shared" ref="J74:J120" si="12">ROUND(((K73+E74)-H74)/I74,2)</f>
        <v>#DIV/0!</v>
      </c>
      <c r="K74" s="33" t="e">
        <f t="shared" ref="K74:K120" si="13">ROUND(I74*J74,2)</f>
        <v>#DIV/0!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32">
        <f t="shared" si="11"/>
        <v>0</v>
      </c>
      <c r="J75" s="40" t="e">
        <f t="shared" si="12"/>
        <v>#DIV/0!</v>
      </c>
      <c r="K75" s="33" t="e">
        <f t="shared" si="13"/>
        <v>#DIV/0!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32">
        <f t="shared" si="11"/>
        <v>0</v>
      </c>
      <c r="J76" s="40" t="e">
        <f t="shared" si="12"/>
        <v>#DIV/0!</v>
      </c>
      <c r="K76" s="33" t="e">
        <f t="shared" si="13"/>
        <v>#DIV/0!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32">
        <f t="shared" si="11"/>
        <v>0</v>
      </c>
      <c r="J77" s="40" t="e">
        <f t="shared" si="12"/>
        <v>#DIV/0!</v>
      </c>
      <c r="K77" s="33" t="e">
        <f t="shared" si="13"/>
        <v>#DIV/0!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32">
        <f t="shared" si="11"/>
        <v>0</v>
      </c>
      <c r="J78" s="40" t="e">
        <f t="shared" si="12"/>
        <v>#DIV/0!</v>
      </c>
      <c r="K78" s="33" t="e">
        <f t="shared" si="13"/>
        <v>#DIV/0!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32">
        <f t="shared" si="11"/>
        <v>0</v>
      </c>
      <c r="J79" s="40" t="e">
        <f t="shared" si="12"/>
        <v>#DIV/0!</v>
      </c>
      <c r="K79" s="33" t="e">
        <f t="shared" si="13"/>
        <v>#DIV/0!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32">
        <f t="shared" si="11"/>
        <v>0</v>
      </c>
      <c r="J80" s="40" t="e">
        <f t="shared" si="12"/>
        <v>#DIV/0!</v>
      </c>
      <c r="K80" s="33" t="e">
        <f t="shared" si="13"/>
        <v>#DIV/0!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32">
        <f t="shared" si="11"/>
        <v>0</v>
      </c>
      <c r="J81" s="40" t="e">
        <f t="shared" si="12"/>
        <v>#DIV/0!</v>
      </c>
      <c r="K81" s="33" t="e">
        <f t="shared" si="13"/>
        <v>#DIV/0!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32">
        <f t="shared" si="11"/>
        <v>0</v>
      </c>
      <c r="J82" s="40" t="e">
        <f t="shared" si="12"/>
        <v>#DIV/0!</v>
      </c>
      <c r="K82" s="33" t="e">
        <f t="shared" si="13"/>
        <v>#DIV/0!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32">
        <f t="shared" si="11"/>
        <v>0</v>
      </c>
      <c r="J83" s="40" t="e">
        <f t="shared" si="12"/>
        <v>#DIV/0!</v>
      </c>
      <c r="K83" s="33" t="e">
        <f t="shared" si="13"/>
        <v>#DIV/0!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32">
        <f t="shared" si="11"/>
        <v>0</v>
      </c>
      <c r="J84" s="40" t="e">
        <f t="shared" si="12"/>
        <v>#DIV/0!</v>
      </c>
      <c r="K84" s="33" t="e">
        <f t="shared" si="13"/>
        <v>#DIV/0!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32">
        <f t="shared" si="11"/>
        <v>0</v>
      </c>
      <c r="J85" s="40" t="e">
        <f t="shared" si="12"/>
        <v>#DIV/0!</v>
      </c>
      <c r="K85" s="33" t="e">
        <f t="shared" si="13"/>
        <v>#DIV/0!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32">
        <f t="shared" si="11"/>
        <v>0</v>
      </c>
      <c r="J86" s="40" t="e">
        <f t="shared" si="12"/>
        <v>#DIV/0!</v>
      </c>
      <c r="K86" s="33" t="e">
        <f t="shared" si="13"/>
        <v>#DIV/0!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32">
        <f t="shared" si="11"/>
        <v>0</v>
      </c>
      <c r="J87" s="40" t="e">
        <f t="shared" si="12"/>
        <v>#DIV/0!</v>
      </c>
      <c r="K87" s="33" t="e">
        <f t="shared" si="13"/>
        <v>#DIV/0!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32">
        <f t="shared" si="11"/>
        <v>0</v>
      </c>
      <c r="J88" s="40" t="e">
        <f t="shared" si="12"/>
        <v>#DIV/0!</v>
      </c>
      <c r="K88" s="33" t="e">
        <f t="shared" si="13"/>
        <v>#DIV/0!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32">
        <f t="shared" si="11"/>
        <v>0</v>
      </c>
      <c r="J89" s="40" t="e">
        <f t="shared" si="12"/>
        <v>#DIV/0!</v>
      </c>
      <c r="K89" s="33" t="e">
        <f t="shared" si="13"/>
        <v>#DIV/0!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32">
        <f t="shared" si="11"/>
        <v>0</v>
      </c>
      <c r="J90" s="40" t="e">
        <f t="shared" si="12"/>
        <v>#DIV/0!</v>
      </c>
      <c r="K90" s="33" t="e">
        <f t="shared" si="13"/>
        <v>#DIV/0!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32">
        <f t="shared" si="11"/>
        <v>0</v>
      </c>
      <c r="J91" s="40" t="e">
        <f t="shared" si="12"/>
        <v>#DIV/0!</v>
      </c>
      <c r="K91" s="33" t="e">
        <f t="shared" si="13"/>
        <v>#DIV/0!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32">
        <f t="shared" si="11"/>
        <v>0</v>
      </c>
      <c r="J92" s="40" t="e">
        <f t="shared" si="12"/>
        <v>#DIV/0!</v>
      </c>
      <c r="K92" s="33" t="e">
        <f t="shared" si="13"/>
        <v>#DIV/0!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32">
        <f t="shared" si="11"/>
        <v>0</v>
      </c>
      <c r="J93" s="40" t="e">
        <f t="shared" si="12"/>
        <v>#DIV/0!</v>
      </c>
      <c r="K93" s="33" t="e">
        <f t="shared" si="13"/>
        <v>#DIV/0!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32">
        <f t="shared" si="11"/>
        <v>0</v>
      </c>
      <c r="J94" s="40" t="e">
        <f t="shared" si="12"/>
        <v>#DIV/0!</v>
      </c>
      <c r="K94" s="33" t="e">
        <f t="shared" si="13"/>
        <v>#DIV/0!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32">
        <f t="shared" si="11"/>
        <v>0</v>
      </c>
      <c r="J95" s="40" t="e">
        <f t="shared" si="12"/>
        <v>#DIV/0!</v>
      </c>
      <c r="K95" s="33" t="e">
        <f t="shared" si="13"/>
        <v>#DIV/0!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32">
        <f t="shared" si="11"/>
        <v>0</v>
      </c>
      <c r="J96" s="40" t="e">
        <f t="shared" si="12"/>
        <v>#DIV/0!</v>
      </c>
      <c r="K96" s="33" t="e">
        <f t="shared" si="13"/>
        <v>#DIV/0!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32">
        <f t="shared" si="11"/>
        <v>0</v>
      </c>
      <c r="J97" s="40" t="e">
        <f t="shared" si="12"/>
        <v>#DIV/0!</v>
      </c>
      <c r="K97" s="33" t="e">
        <f t="shared" si="13"/>
        <v>#DIV/0!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32">
        <f t="shared" si="11"/>
        <v>0</v>
      </c>
      <c r="J98" s="40" t="e">
        <f t="shared" si="12"/>
        <v>#DIV/0!</v>
      </c>
      <c r="K98" s="33" t="e">
        <f t="shared" si="13"/>
        <v>#DIV/0!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32">
        <f t="shared" si="11"/>
        <v>0</v>
      </c>
      <c r="J99" s="40" t="e">
        <f t="shared" si="12"/>
        <v>#DIV/0!</v>
      </c>
      <c r="K99" s="33" t="e">
        <f t="shared" si="13"/>
        <v>#DIV/0!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32">
        <f t="shared" si="11"/>
        <v>0</v>
      </c>
      <c r="J100" s="40" t="e">
        <f t="shared" si="12"/>
        <v>#DIV/0!</v>
      </c>
      <c r="K100" s="33" t="e">
        <f t="shared" si="13"/>
        <v>#DIV/0!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32">
        <f t="shared" si="11"/>
        <v>0</v>
      </c>
      <c r="J101" s="40" t="e">
        <f t="shared" si="12"/>
        <v>#DIV/0!</v>
      </c>
      <c r="K101" s="33" t="e">
        <f t="shared" si="13"/>
        <v>#DIV/0!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32">
        <f t="shared" si="11"/>
        <v>0</v>
      </c>
      <c r="J102" s="40" t="e">
        <f t="shared" si="12"/>
        <v>#DIV/0!</v>
      </c>
      <c r="K102" s="33" t="e">
        <f t="shared" si="13"/>
        <v>#DIV/0!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32">
        <f t="shared" si="11"/>
        <v>0</v>
      </c>
      <c r="J103" s="40" t="e">
        <f t="shared" si="12"/>
        <v>#DIV/0!</v>
      </c>
      <c r="K103" s="33" t="e">
        <f t="shared" si="13"/>
        <v>#DIV/0!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32">
        <f t="shared" si="11"/>
        <v>0</v>
      </c>
      <c r="J104" s="40" t="e">
        <f t="shared" si="12"/>
        <v>#DIV/0!</v>
      </c>
      <c r="K104" s="33" t="e">
        <f t="shared" si="13"/>
        <v>#DIV/0!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32">
        <f t="shared" si="11"/>
        <v>0</v>
      </c>
      <c r="J105" s="40" t="e">
        <f t="shared" si="12"/>
        <v>#DIV/0!</v>
      </c>
      <c r="K105" s="33" t="e">
        <f t="shared" si="13"/>
        <v>#DIV/0!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32">
        <f t="shared" si="11"/>
        <v>0</v>
      </c>
      <c r="J106" s="40" t="e">
        <f t="shared" si="12"/>
        <v>#DIV/0!</v>
      </c>
      <c r="K106" s="33" t="e">
        <f t="shared" si="13"/>
        <v>#DIV/0!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32">
        <f t="shared" si="11"/>
        <v>0</v>
      </c>
      <c r="J107" s="40" t="e">
        <f t="shared" si="12"/>
        <v>#DIV/0!</v>
      </c>
      <c r="K107" s="33" t="e">
        <f t="shared" si="13"/>
        <v>#DIV/0!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32">
        <f t="shared" si="11"/>
        <v>0</v>
      </c>
      <c r="J108" s="40" t="e">
        <f t="shared" si="12"/>
        <v>#DIV/0!</v>
      </c>
      <c r="K108" s="33" t="e">
        <f t="shared" si="13"/>
        <v>#DIV/0!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32">
        <f t="shared" si="11"/>
        <v>0</v>
      </c>
      <c r="J109" s="40" t="e">
        <f t="shared" si="12"/>
        <v>#DIV/0!</v>
      </c>
      <c r="K109" s="33" t="e">
        <f t="shared" si="13"/>
        <v>#DIV/0!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32">
        <f t="shared" si="11"/>
        <v>0</v>
      </c>
      <c r="J110" s="40" t="e">
        <f t="shared" si="12"/>
        <v>#DIV/0!</v>
      </c>
      <c r="K110" s="33" t="e">
        <f t="shared" si="13"/>
        <v>#DIV/0!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32">
        <f t="shared" si="11"/>
        <v>0</v>
      </c>
      <c r="J111" s="40" t="e">
        <f t="shared" si="12"/>
        <v>#DIV/0!</v>
      </c>
      <c r="K111" s="33" t="e">
        <f t="shared" si="13"/>
        <v>#DIV/0!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32">
        <f t="shared" si="11"/>
        <v>0</v>
      </c>
      <c r="J112" s="40" t="e">
        <f t="shared" si="12"/>
        <v>#DIV/0!</v>
      </c>
      <c r="K112" s="33" t="e">
        <f t="shared" si="13"/>
        <v>#DIV/0!</v>
      </c>
      <c r="L112" s="34"/>
    </row>
    <row r="113" spans="1:13">
      <c r="A113" s="17"/>
      <c r="B113" s="70"/>
      <c r="C113" s="28"/>
      <c r="D113" s="29"/>
      <c r="E113" s="21"/>
      <c r="F113" s="30"/>
      <c r="G113" s="31"/>
      <c r="H113" s="21"/>
      <c r="I113" s="32">
        <f t="shared" si="11"/>
        <v>0</v>
      </c>
      <c r="J113" s="40" t="e">
        <f t="shared" si="12"/>
        <v>#DIV/0!</v>
      </c>
      <c r="K113" s="33" t="e">
        <f t="shared" si="13"/>
        <v>#DIV/0!</v>
      </c>
      <c r="L113" s="34"/>
    </row>
    <row r="114" spans="1:13">
      <c r="A114" s="17"/>
      <c r="B114" s="70"/>
      <c r="C114" s="28"/>
      <c r="D114" s="29"/>
      <c r="E114" s="21"/>
      <c r="F114" s="30"/>
      <c r="G114" s="31"/>
      <c r="H114" s="21"/>
      <c r="I114" s="32">
        <f t="shared" si="11"/>
        <v>0</v>
      </c>
      <c r="J114" s="40" t="e">
        <f t="shared" si="12"/>
        <v>#DIV/0!</v>
      </c>
      <c r="K114" s="33" t="e">
        <f t="shared" si="13"/>
        <v>#DIV/0!</v>
      </c>
      <c r="L114" s="34"/>
    </row>
    <row r="115" spans="1:13">
      <c r="A115" s="17"/>
      <c r="B115" s="70"/>
      <c r="C115" s="28"/>
      <c r="D115" s="29"/>
      <c r="E115" s="21"/>
      <c r="F115" s="30"/>
      <c r="G115" s="31"/>
      <c r="H115" s="21"/>
      <c r="I115" s="32">
        <f t="shared" si="11"/>
        <v>0</v>
      </c>
      <c r="J115" s="40" t="e">
        <f t="shared" si="12"/>
        <v>#DIV/0!</v>
      </c>
      <c r="K115" s="33" t="e">
        <f t="shared" si="13"/>
        <v>#DIV/0!</v>
      </c>
      <c r="L115" s="34"/>
    </row>
    <row r="116" spans="1:13">
      <c r="A116" s="17"/>
      <c r="B116" s="70"/>
      <c r="C116" s="28"/>
      <c r="D116" s="29"/>
      <c r="E116" s="21"/>
      <c r="F116" s="30"/>
      <c r="G116" s="31"/>
      <c r="H116" s="21"/>
      <c r="I116" s="32">
        <f t="shared" si="11"/>
        <v>0</v>
      </c>
      <c r="J116" s="40" t="e">
        <f t="shared" si="12"/>
        <v>#DIV/0!</v>
      </c>
      <c r="K116" s="33" t="e">
        <f t="shared" si="13"/>
        <v>#DIV/0!</v>
      </c>
      <c r="L116" s="34"/>
    </row>
    <row r="117" spans="1:13">
      <c r="A117" s="17"/>
      <c r="B117" s="70"/>
      <c r="C117" s="28"/>
      <c r="D117" s="29"/>
      <c r="E117" s="21"/>
      <c r="F117" s="30"/>
      <c r="G117" s="31"/>
      <c r="H117" s="21"/>
      <c r="I117" s="32">
        <f t="shared" si="11"/>
        <v>0</v>
      </c>
      <c r="J117" s="40" t="e">
        <f t="shared" si="12"/>
        <v>#DIV/0!</v>
      </c>
      <c r="K117" s="33" t="e">
        <f t="shared" si="13"/>
        <v>#DIV/0!</v>
      </c>
      <c r="L117" s="34"/>
    </row>
    <row r="118" spans="1:13">
      <c r="A118" s="17"/>
      <c r="B118" s="70"/>
      <c r="C118" s="28"/>
      <c r="D118" s="29"/>
      <c r="E118" s="21"/>
      <c r="F118" s="30"/>
      <c r="G118" s="31"/>
      <c r="H118" s="21"/>
      <c r="I118" s="32">
        <f t="shared" si="11"/>
        <v>0</v>
      </c>
      <c r="J118" s="40" t="e">
        <f t="shared" si="12"/>
        <v>#DIV/0!</v>
      </c>
      <c r="K118" s="33" t="e">
        <f t="shared" si="13"/>
        <v>#DIV/0!</v>
      </c>
      <c r="L118" s="34"/>
    </row>
    <row r="119" spans="1:13">
      <c r="A119" s="17"/>
      <c r="B119" s="70"/>
      <c r="C119" s="28"/>
      <c r="D119" s="29"/>
      <c r="E119" s="21"/>
      <c r="F119" s="30"/>
      <c r="G119" s="31"/>
      <c r="H119" s="21"/>
      <c r="I119" s="32">
        <f t="shared" si="11"/>
        <v>0</v>
      </c>
      <c r="J119" s="40" t="e">
        <f t="shared" si="12"/>
        <v>#DIV/0!</v>
      </c>
      <c r="K119" s="33" t="e">
        <f t="shared" si="13"/>
        <v>#DIV/0!</v>
      </c>
      <c r="L119" s="34"/>
    </row>
    <row r="120" spans="1:13">
      <c r="A120" s="17"/>
      <c r="B120" s="70"/>
      <c r="C120" s="28"/>
      <c r="D120" s="29"/>
      <c r="E120" s="21"/>
      <c r="F120" s="30"/>
      <c r="G120" s="31"/>
      <c r="H120" s="21"/>
      <c r="I120" s="32">
        <f t="shared" si="11"/>
        <v>0</v>
      </c>
      <c r="J120" s="40" t="e">
        <f t="shared" si="12"/>
        <v>#DIV/0!</v>
      </c>
      <c r="K120" s="33" t="e">
        <f t="shared" si="13"/>
        <v>#DIV/0!</v>
      </c>
      <c r="L120" s="34"/>
    </row>
    <row r="121" spans="1:13">
      <c r="A121" s="165"/>
      <c r="B121" s="1"/>
      <c r="M121" s="1"/>
    </row>
    <row r="122" spans="1:13">
      <c r="A122" s="165"/>
      <c r="B122" s="1"/>
      <c r="M122" s="1"/>
    </row>
  </sheetData>
  <mergeCells count="24"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8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307</v>
      </c>
      <c r="F8" s="10"/>
      <c r="G8" s="10"/>
      <c r="H8" s="38"/>
      <c r="I8" s="9" t="s">
        <v>7</v>
      </c>
      <c r="J8" s="10"/>
      <c r="K8" s="10" t="s">
        <v>308</v>
      </c>
      <c r="L8" s="11"/>
    </row>
    <row r="9" spans="1:12" ht="15" customHeight="1">
      <c r="A9" s="12" t="s">
        <v>9</v>
      </c>
      <c r="D9" s="10" t="s">
        <v>53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9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309</v>
      </c>
      <c r="F8" s="10"/>
      <c r="G8" s="10"/>
      <c r="H8" s="38"/>
      <c r="I8" s="9" t="s">
        <v>7</v>
      </c>
      <c r="J8" s="10"/>
      <c r="K8" s="10" t="s">
        <v>311</v>
      </c>
      <c r="L8" s="11"/>
    </row>
    <row r="9" spans="1:12" ht="15" customHeight="1">
      <c r="A9" s="12" t="s">
        <v>9</v>
      </c>
      <c r="D9" s="10" t="s">
        <v>310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>
    <tabColor rgb="FFFF0000"/>
    <pageSetUpPr fitToPage="1"/>
  </sheetPr>
  <dimension ref="A1:L78"/>
  <sheetViews>
    <sheetView zoomScaleNormal="100" zoomScaleSheetLayoutView="100" workbookViewId="0"/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312</v>
      </c>
      <c r="F8" s="10"/>
      <c r="G8" s="10"/>
      <c r="H8" s="38"/>
      <c r="I8" s="9" t="s">
        <v>7</v>
      </c>
      <c r="J8" s="10"/>
      <c r="K8" s="10" t="s">
        <v>313</v>
      </c>
      <c r="L8" s="11"/>
    </row>
    <row r="9" spans="1:12" ht="15" customHeight="1">
      <c r="A9" s="12" t="s">
        <v>9</v>
      </c>
      <c r="D9" s="10" t="s">
        <v>288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>
    <tabColor rgb="FFFF0000"/>
    <pageSetUpPr fitToPage="1"/>
  </sheetPr>
  <dimension ref="A1:L78"/>
  <sheetViews>
    <sheetView zoomScaleNormal="100" zoomScaleSheetLayoutView="100" workbookViewId="0"/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312</v>
      </c>
      <c r="F8" s="10"/>
      <c r="G8" s="10"/>
      <c r="H8" s="38"/>
      <c r="I8" s="9" t="s">
        <v>7</v>
      </c>
      <c r="J8" s="10"/>
      <c r="K8" s="10" t="s">
        <v>315</v>
      </c>
      <c r="L8" s="11"/>
    </row>
    <row r="9" spans="1:12" ht="15" customHeight="1">
      <c r="A9" s="12" t="s">
        <v>9</v>
      </c>
      <c r="D9" s="10" t="s">
        <v>314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2">
    <tabColor rgb="FFFF0000"/>
    <pageSetUpPr fitToPage="1"/>
  </sheetPr>
  <dimension ref="A1:L78"/>
  <sheetViews>
    <sheetView zoomScaleNormal="100" zoomScaleSheetLayoutView="100" workbookViewId="0"/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312</v>
      </c>
      <c r="F8" s="10"/>
      <c r="G8" s="10"/>
      <c r="H8" s="38"/>
      <c r="I8" s="9" t="s">
        <v>7</v>
      </c>
      <c r="J8" s="10"/>
      <c r="K8" s="10" t="s">
        <v>316</v>
      </c>
      <c r="L8" s="11"/>
    </row>
    <row r="9" spans="1:12" ht="15" customHeight="1">
      <c r="A9" s="12" t="s">
        <v>9</v>
      </c>
      <c r="D9" s="10" t="s">
        <v>290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3">
    <tabColor rgb="FFFF0000"/>
    <pageSetUpPr fitToPage="1"/>
  </sheetPr>
  <dimension ref="A1:L120"/>
  <sheetViews>
    <sheetView topLeftCell="A6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1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67"/>
      <c r="C8" s="10"/>
      <c r="D8" s="10" t="s">
        <v>317</v>
      </c>
      <c r="F8" s="10"/>
      <c r="G8" s="10"/>
      <c r="H8" s="38"/>
      <c r="I8" s="9" t="s">
        <v>7</v>
      </c>
      <c r="J8" s="10"/>
      <c r="K8" s="10" t="s">
        <v>319</v>
      </c>
      <c r="L8" s="11"/>
    </row>
    <row r="9" spans="1:12" ht="15" customHeight="1">
      <c r="A9" s="12" t="s">
        <v>9</v>
      </c>
      <c r="D9" s="10" t="s">
        <v>318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36"/>
      <c r="C15" s="28"/>
      <c r="D15" s="29"/>
      <c r="E15" s="21"/>
      <c r="F15" s="30"/>
      <c r="G15" s="31">
        <f>J14</f>
        <v>0</v>
      </c>
      <c r="H15" s="21">
        <f>G15*F15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36"/>
      <c r="C16" s="28"/>
      <c r="D16" s="29"/>
      <c r="E16" s="21"/>
      <c r="F16" s="30"/>
      <c r="G16" s="31"/>
      <c r="H16" s="21"/>
      <c r="I16" s="32">
        <f t="shared" ref="I16:I79" si="0">+I15+C16-F16</f>
        <v>0</v>
      </c>
      <c r="J16" s="40" t="e">
        <f t="shared" ref="J16:J79" si="1">ROUND(((K15+E16)-H16)/I16,2)</f>
        <v>#DIV/0!</v>
      </c>
      <c r="K16" s="33" t="e">
        <f t="shared" ref="K16:K79" si="2">ROUND(I16*J16,2)</f>
        <v>#DIV/0!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/>
      <c r="H17" s="21"/>
      <c r="I17" s="32">
        <f t="shared" si="0"/>
        <v>0</v>
      </c>
      <c r="J17" s="40" t="e">
        <f t="shared" si="1"/>
        <v>#DIV/0!</v>
      </c>
      <c r="K17" s="33" t="e">
        <f t="shared" si="2"/>
        <v>#DIV/0!</v>
      </c>
      <c r="L17" s="34"/>
    </row>
    <row r="18" spans="1:12" ht="17.100000000000001" customHeight="1">
      <c r="A18" s="17"/>
      <c r="B18" s="36"/>
      <c r="C18" s="28"/>
      <c r="D18" s="29"/>
      <c r="E18" s="21"/>
      <c r="F18" s="30"/>
      <c r="G18" s="31"/>
      <c r="H18" s="21"/>
      <c r="I18" s="32">
        <f t="shared" si="0"/>
        <v>0</v>
      </c>
      <c r="J18" s="40" t="e">
        <f t="shared" si="1"/>
        <v>#DIV/0!</v>
      </c>
      <c r="K18" s="33" t="e">
        <f t="shared" si="2"/>
        <v>#DIV/0!</v>
      </c>
      <c r="L18" s="34"/>
    </row>
    <row r="19" spans="1:12" ht="17.100000000000001" customHeight="1">
      <c r="A19" s="17"/>
      <c r="B19" s="36"/>
      <c r="C19" s="28"/>
      <c r="D19" s="29"/>
      <c r="E19" s="21"/>
      <c r="F19" s="30"/>
      <c r="G19" s="31"/>
      <c r="H19" s="21"/>
      <c r="I19" s="32">
        <f t="shared" si="0"/>
        <v>0</v>
      </c>
      <c r="J19" s="40" t="e">
        <f t="shared" si="1"/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>
        <f t="shared" si="0"/>
        <v>0</v>
      </c>
      <c r="J20" s="40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f t="shared" si="0"/>
        <v>0</v>
      </c>
      <c r="J21" s="40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>
        <f t="shared" si="0"/>
        <v>0</v>
      </c>
      <c r="J22" s="40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>
        <f t="shared" si="0"/>
        <v>0</v>
      </c>
      <c r="J23" s="40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>
        <f t="shared" si="0"/>
        <v>0</v>
      </c>
      <c r="J24" s="40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>
        <f t="shared" si="0"/>
        <v>0</v>
      </c>
      <c r="J25" s="40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si="0"/>
        <v>0</v>
      </c>
      <c r="J26" s="40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0"/>
        <v>0</v>
      </c>
      <c r="J27" s="40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0"/>
        <v>0</v>
      </c>
      <c r="J28" s="40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0"/>
        <v>0</v>
      </c>
      <c r="J29" s="40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0"/>
        <v>0</v>
      </c>
      <c r="J43" s="40" t="e">
        <f t="shared" si="1"/>
        <v>#DIV/0!</v>
      </c>
      <c r="K43" s="33" t="e">
        <f t="shared" si="2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0"/>
        <v>0</v>
      </c>
      <c r="J44" s="40" t="e">
        <f t="shared" si="1"/>
        <v>#DIV/0!</v>
      </c>
      <c r="K44" s="33" t="e">
        <f t="shared" si="2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0"/>
        <v>0</v>
      </c>
      <c r="J45" s="40" t="e">
        <f t="shared" si="1"/>
        <v>#DIV/0!</v>
      </c>
      <c r="K45" s="33" t="e">
        <f t="shared" si="2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0"/>
        <v>0</v>
      </c>
      <c r="J46" s="40" t="e">
        <f t="shared" si="1"/>
        <v>#DIV/0!</v>
      </c>
      <c r="K46" s="33" t="e">
        <f t="shared" si="2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0"/>
        <v>0</v>
      </c>
      <c r="J47" s="40" t="e">
        <f t="shared" si="1"/>
        <v>#DIV/0!</v>
      </c>
      <c r="K47" s="33" t="e">
        <f t="shared" si="2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0"/>
        <v>0</v>
      </c>
      <c r="J48" s="40" t="e">
        <f t="shared" si="1"/>
        <v>#DIV/0!</v>
      </c>
      <c r="K48" s="33" t="e">
        <f t="shared" si="2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0"/>
        <v>0</v>
      </c>
      <c r="J49" s="40" t="e">
        <f t="shared" si="1"/>
        <v>#DIV/0!</v>
      </c>
      <c r="K49" s="33" t="e">
        <f t="shared" si="2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0"/>
        <v>0</v>
      </c>
      <c r="J50" s="40" t="e">
        <f t="shared" si="1"/>
        <v>#DIV/0!</v>
      </c>
      <c r="K50" s="33" t="e">
        <f t="shared" si="2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0"/>
        <v>0</v>
      </c>
      <c r="J51" s="40" t="e">
        <f t="shared" si="1"/>
        <v>#DIV/0!</v>
      </c>
      <c r="K51" s="33" t="e">
        <f t="shared" si="2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0"/>
        <v>0</v>
      </c>
      <c r="J52" s="40" t="e">
        <f t="shared" si="1"/>
        <v>#DIV/0!</v>
      </c>
      <c r="K52" s="33" t="e">
        <f t="shared" si="2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0"/>
        <v>0</v>
      </c>
      <c r="J53" s="40" t="e">
        <f t="shared" si="1"/>
        <v>#DIV/0!</v>
      </c>
      <c r="K53" s="33" t="e">
        <f t="shared" si="2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0"/>
        <v>0</v>
      </c>
      <c r="J54" s="40" t="e">
        <f t="shared" si="1"/>
        <v>#DIV/0!</v>
      </c>
      <c r="K54" s="33" t="e">
        <f t="shared" si="2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0"/>
        <v>0</v>
      </c>
      <c r="J55" s="40" t="e">
        <f t="shared" si="1"/>
        <v>#DIV/0!</v>
      </c>
      <c r="K55" s="33" t="e">
        <f t="shared" si="2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0"/>
        <v>0</v>
      </c>
      <c r="J56" s="40" t="e">
        <f t="shared" si="1"/>
        <v>#DIV/0!</v>
      </c>
      <c r="K56" s="33" t="e">
        <f t="shared" si="2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0"/>
        <v>0</v>
      </c>
      <c r="J57" s="40" t="e">
        <f t="shared" si="1"/>
        <v>#DIV/0!</v>
      </c>
      <c r="K57" s="33" t="e">
        <f t="shared" si="2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0"/>
        <v>0</v>
      </c>
      <c r="J58" s="40" t="e">
        <f t="shared" si="1"/>
        <v>#DIV/0!</v>
      </c>
      <c r="K58" s="33" t="e">
        <f t="shared" si="2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0"/>
        <v>0</v>
      </c>
      <c r="J59" s="40" t="e">
        <f t="shared" si="1"/>
        <v>#DIV/0!</v>
      </c>
      <c r="K59" s="33" t="e">
        <f t="shared" si="2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0"/>
        <v>0</v>
      </c>
      <c r="J60" s="40" t="e">
        <f t="shared" si="1"/>
        <v>#DIV/0!</v>
      </c>
      <c r="K60" s="33" t="e">
        <f t="shared" si="2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0"/>
        <v>0</v>
      </c>
      <c r="J61" s="40" t="e">
        <f t="shared" si="1"/>
        <v>#DIV/0!</v>
      </c>
      <c r="K61" s="33" t="e">
        <f t="shared" si="2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0"/>
        <v>0</v>
      </c>
      <c r="J62" s="40" t="e">
        <f t="shared" si="1"/>
        <v>#DIV/0!</v>
      </c>
      <c r="K62" s="33" t="e">
        <f t="shared" si="2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0"/>
        <v>0</v>
      </c>
      <c r="J63" s="40" t="e">
        <f t="shared" si="1"/>
        <v>#DIV/0!</v>
      </c>
      <c r="K63" s="33" t="e">
        <f t="shared" si="2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0"/>
        <v>0</v>
      </c>
      <c r="J64" s="40" t="e">
        <f t="shared" si="1"/>
        <v>#DIV/0!</v>
      </c>
      <c r="K64" s="33" t="e">
        <f t="shared" si="2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0"/>
        <v>0</v>
      </c>
      <c r="J65" s="40" t="e">
        <f t="shared" si="1"/>
        <v>#DIV/0!</v>
      </c>
      <c r="K65" s="33" t="e">
        <f t="shared" si="2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0"/>
        <v>0</v>
      </c>
      <c r="J66" s="40" t="e">
        <f t="shared" si="1"/>
        <v>#DIV/0!</v>
      </c>
      <c r="K66" s="33" t="e">
        <f t="shared" si="2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0"/>
        <v>0</v>
      </c>
      <c r="J67" s="40" t="e">
        <f t="shared" si="1"/>
        <v>#DIV/0!</v>
      </c>
      <c r="K67" s="33" t="e">
        <f t="shared" si="2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0"/>
        <v>0</v>
      </c>
      <c r="J68" s="40" t="e">
        <f t="shared" si="1"/>
        <v>#DIV/0!</v>
      </c>
      <c r="K68" s="33" t="e">
        <f t="shared" si="2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0"/>
        <v>0</v>
      </c>
      <c r="J69" s="40" t="e">
        <f t="shared" si="1"/>
        <v>#DIV/0!</v>
      </c>
      <c r="K69" s="33" t="e">
        <f t="shared" si="2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0"/>
        <v>0</v>
      </c>
      <c r="J70" s="40" t="e">
        <f t="shared" si="1"/>
        <v>#DIV/0!</v>
      </c>
      <c r="K70" s="33" t="e">
        <f t="shared" si="2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0"/>
        <v>0</v>
      </c>
      <c r="J71" s="40" t="e">
        <f t="shared" si="1"/>
        <v>#DIV/0!</v>
      </c>
      <c r="K71" s="33" t="e">
        <f t="shared" si="2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0"/>
        <v>0</v>
      </c>
      <c r="J72" s="40" t="e">
        <f t="shared" si="1"/>
        <v>#DIV/0!</v>
      </c>
      <c r="K72" s="33" t="e">
        <f t="shared" si="2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0"/>
        <v>0</v>
      </c>
      <c r="J73" s="40" t="e">
        <f t="shared" si="1"/>
        <v>#DIV/0!</v>
      </c>
      <c r="K73" s="33" t="e">
        <f t="shared" si="2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0"/>
        <v>0</v>
      </c>
      <c r="J74" s="40" t="e">
        <f t="shared" si="1"/>
        <v>#DIV/0!</v>
      </c>
      <c r="K74" s="33" t="e">
        <f t="shared" si="2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0"/>
        <v>0</v>
      </c>
      <c r="J75" s="40" t="e">
        <f t="shared" si="1"/>
        <v>#DIV/0!</v>
      </c>
      <c r="K75" s="33" t="e">
        <f t="shared" si="2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0"/>
        <v>0</v>
      </c>
      <c r="J76" s="40" t="e">
        <f t="shared" si="1"/>
        <v>#DIV/0!</v>
      </c>
      <c r="K76" s="33" t="e">
        <f t="shared" si="2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0"/>
        <v>0</v>
      </c>
      <c r="J77" s="40" t="e">
        <f t="shared" si="1"/>
        <v>#DIV/0!</v>
      </c>
      <c r="K77" s="33" t="e">
        <f t="shared" si="2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0"/>
        <v>0</v>
      </c>
      <c r="J78" s="40" t="e">
        <f t="shared" si="1"/>
        <v>#DIV/0!</v>
      </c>
      <c r="K78" s="33" t="e">
        <f t="shared" si="2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0"/>
        <v>0</v>
      </c>
      <c r="J79" s="40" t="e">
        <f t="shared" si="1"/>
        <v>#DIV/0!</v>
      </c>
      <c r="K79" s="33" t="e">
        <f t="shared" si="2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ref="I80:I120" si="3">+I79+C80-F80</f>
        <v>0</v>
      </c>
      <c r="J80" s="40" t="e">
        <f t="shared" ref="J80:J120" si="4">ROUND(((K79+E80)-H80)/I80,2)</f>
        <v>#DIV/0!</v>
      </c>
      <c r="K80" s="33" t="e">
        <f t="shared" ref="K80:K120" si="5">ROUND(I80*J80,2)</f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3"/>
        <v>0</v>
      </c>
      <c r="J81" s="40" t="e">
        <f t="shared" si="4"/>
        <v>#DIV/0!</v>
      </c>
      <c r="K81" s="33" t="e">
        <f t="shared" si="5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3"/>
        <v>0</v>
      </c>
      <c r="J82" s="40" t="e">
        <f t="shared" si="4"/>
        <v>#DIV/0!</v>
      </c>
      <c r="K82" s="33" t="e">
        <f t="shared" si="5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3"/>
        <v>0</v>
      </c>
      <c r="J83" s="40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3"/>
        <v>0</v>
      </c>
      <c r="J84" s="40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3"/>
        <v>0</v>
      </c>
      <c r="J85" s="40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3"/>
        <v>0</v>
      </c>
      <c r="J86" s="40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3"/>
        <v>0</v>
      </c>
      <c r="J87" s="40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3"/>
        <v>0</v>
      </c>
      <c r="J88" s="40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3"/>
        <v>0</v>
      </c>
      <c r="J89" s="40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3"/>
        <v>0</v>
      </c>
      <c r="J90" s="40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3"/>
        <v>0</v>
      </c>
      <c r="J91" s="40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3"/>
        <v>0</v>
      </c>
      <c r="J92" s="40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3"/>
        <v>0</v>
      </c>
      <c r="J93" s="40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3"/>
        <v>0</v>
      </c>
      <c r="J94" s="40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3"/>
        <v>0</v>
      </c>
      <c r="J95" s="40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3"/>
        <v>0</v>
      </c>
      <c r="J96" s="40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3"/>
        <v>0</v>
      </c>
      <c r="J97" s="40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3"/>
        <v>0</v>
      </c>
      <c r="J98" s="40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3"/>
        <v>0</v>
      </c>
      <c r="J99" s="40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3"/>
        <v>0</v>
      </c>
      <c r="J100" s="40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3"/>
        <v>0</v>
      </c>
      <c r="J101" s="40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3"/>
        <v>0</v>
      </c>
      <c r="J102" s="40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3"/>
        <v>0</v>
      </c>
      <c r="J103" s="40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3"/>
        <v>0</v>
      </c>
      <c r="J104" s="40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3"/>
        <v>0</v>
      </c>
      <c r="J105" s="40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3"/>
        <v>0</v>
      </c>
      <c r="J106" s="40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3"/>
        <v>0</v>
      </c>
      <c r="J107" s="40" t="e">
        <f t="shared" si="4"/>
        <v>#DIV/0!</v>
      </c>
      <c r="K107" s="33" t="e">
        <f t="shared" si="5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3"/>
        <v>0</v>
      </c>
      <c r="J108" s="40" t="e">
        <f t="shared" si="4"/>
        <v>#DIV/0!</v>
      </c>
      <c r="K108" s="33" t="e">
        <f t="shared" si="5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3"/>
        <v>0</v>
      </c>
      <c r="J109" s="40" t="e">
        <f t="shared" si="4"/>
        <v>#DIV/0!</v>
      </c>
      <c r="K109" s="33" t="e">
        <f t="shared" si="5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3"/>
        <v>0</v>
      </c>
      <c r="J110" s="40" t="e">
        <f t="shared" si="4"/>
        <v>#DIV/0!</v>
      </c>
      <c r="K110" s="33" t="e">
        <f t="shared" si="5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3"/>
        <v>0</v>
      </c>
      <c r="J111" s="40" t="e">
        <f t="shared" si="4"/>
        <v>#DIV/0!</v>
      </c>
      <c r="K111" s="33" t="e">
        <f t="shared" si="5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3"/>
        <v>0</v>
      </c>
      <c r="J112" s="40" t="e">
        <f t="shared" si="4"/>
        <v>#DIV/0!</v>
      </c>
      <c r="K112" s="33" t="e">
        <f t="shared" si="5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3"/>
        <v>0</v>
      </c>
      <c r="J113" s="40" t="e">
        <f t="shared" si="4"/>
        <v>#DIV/0!</v>
      </c>
      <c r="K113" s="33" t="e">
        <f t="shared" si="5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3"/>
        <v>0</v>
      </c>
      <c r="J114" s="40" t="e">
        <f t="shared" si="4"/>
        <v>#DIV/0!</v>
      </c>
      <c r="K114" s="33" t="e">
        <f t="shared" si="5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3"/>
        <v>0</v>
      </c>
      <c r="J115" s="40" t="e">
        <f t="shared" si="4"/>
        <v>#DIV/0!</v>
      </c>
      <c r="K115" s="33" t="e">
        <f t="shared" si="5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3"/>
        <v>0</v>
      </c>
      <c r="J116" s="40" t="e">
        <f t="shared" si="4"/>
        <v>#DIV/0!</v>
      </c>
      <c r="K116" s="33" t="e">
        <f t="shared" si="5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3"/>
        <v>0</v>
      </c>
      <c r="J117" s="40" t="e">
        <f t="shared" si="4"/>
        <v>#DIV/0!</v>
      </c>
      <c r="K117" s="33" t="e">
        <f t="shared" si="5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3"/>
        <v>0</v>
      </c>
      <c r="J118" s="40" t="e">
        <f t="shared" si="4"/>
        <v>#DIV/0!</v>
      </c>
      <c r="K118" s="33" t="e">
        <f t="shared" si="5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3"/>
        <v>0</v>
      </c>
      <c r="J119" s="40" t="e">
        <f t="shared" si="4"/>
        <v>#DIV/0!</v>
      </c>
      <c r="K119" s="33" t="e">
        <f t="shared" si="5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3"/>
        <v>0</v>
      </c>
      <c r="J120" s="40" t="e">
        <f t="shared" si="4"/>
        <v>#DIV/0!</v>
      </c>
      <c r="K120" s="33" t="e">
        <f t="shared" si="5"/>
        <v>#DIV/0!</v>
      </c>
      <c r="L120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4">
    <tabColor rgb="FF7030A0"/>
    <pageSetUpPr fitToPage="1"/>
  </sheetPr>
  <dimension ref="A1:M121"/>
  <sheetViews>
    <sheetView topLeftCell="A25" zoomScaleNormal="100" zoomScaleSheetLayoutView="100" workbookViewId="0">
      <selection activeCell="J39" sqref="J3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1.42578125" style="1" customWidth="1"/>
    <col min="8" max="8" width="11.5703125" style="1" customWidth="1"/>
    <col min="9" max="9" width="9.140625" style="1" customWidth="1"/>
    <col min="10" max="10" width="12.5703125" style="1" customWidth="1"/>
    <col min="11" max="11" width="11.5703125" style="1" customWidth="1"/>
    <col min="12" max="12" width="12.42578125" style="1" customWidth="1"/>
    <col min="13" max="13" width="17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317</v>
      </c>
      <c r="F8" s="10"/>
      <c r="G8" s="10"/>
      <c r="H8" s="38"/>
      <c r="I8" s="9" t="s">
        <v>7</v>
      </c>
      <c r="J8" s="10"/>
      <c r="K8" s="10" t="s">
        <v>321</v>
      </c>
      <c r="L8" s="11"/>
    </row>
    <row r="9" spans="1:13" ht="15" customHeight="1">
      <c r="A9" s="12" t="s">
        <v>9</v>
      </c>
      <c r="D9" s="10" t="s">
        <v>320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3</v>
      </c>
      <c r="J14" s="25">
        <v>3800</v>
      </c>
      <c r="K14" s="21">
        <f>J14*I14</f>
        <v>11400</v>
      </c>
      <c r="L14" s="26"/>
    </row>
    <row r="15" spans="1:13" ht="17.100000000000001" customHeight="1">
      <c r="A15" s="17">
        <v>45302</v>
      </c>
      <c r="B15" s="116" t="s">
        <v>629</v>
      </c>
      <c r="C15" s="19">
        <v>10</v>
      </c>
      <c r="D15" s="20">
        <v>9700</v>
      </c>
      <c r="E15" s="21">
        <f>C15*D15</f>
        <v>97000</v>
      </c>
      <c r="F15" s="22"/>
      <c r="G15" s="23"/>
      <c r="H15" s="21">
        <f>F15*G15</f>
        <v>0</v>
      </c>
      <c r="I15" s="87">
        <f>+I14+C15-F15</f>
        <v>13</v>
      </c>
      <c r="J15" s="40">
        <f>ROUND(((K14+E15)-H15)/I15,2)</f>
        <v>8338.4599999999991</v>
      </c>
      <c r="K15" s="89">
        <f>ROUND(I15*J15,2)</f>
        <v>108399.98</v>
      </c>
      <c r="L15" s="26"/>
    </row>
    <row r="16" spans="1:13">
      <c r="A16" s="17">
        <v>45308</v>
      </c>
      <c r="B16" s="36" t="s">
        <v>570</v>
      </c>
      <c r="C16" s="28"/>
      <c r="D16" s="29"/>
      <c r="E16" s="21"/>
      <c r="F16" s="30">
        <v>1</v>
      </c>
      <c r="G16" s="31">
        <f>J15</f>
        <v>8338.4599999999991</v>
      </c>
      <c r="H16" s="21">
        <f>G16*F16</f>
        <v>8338.4599999999991</v>
      </c>
      <c r="I16" s="32">
        <f>+I15+C16-F16</f>
        <v>12</v>
      </c>
      <c r="J16" s="40">
        <f>ROUND(((K15+E16)-H16)/I16,2)</f>
        <v>8338.4599999999991</v>
      </c>
      <c r="K16" s="33">
        <f>ROUND(I16*J16,2)</f>
        <v>100061.52</v>
      </c>
      <c r="L16" s="34"/>
      <c r="M16" s="165" t="s">
        <v>614</v>
      </c>
    </row>
    <row r="17" spans="1:13" ht="17.100000000000001" customHeight="1">
      <c r="A17" s="194">
        <v>45310</v>
      </c>
      <c r="B17" s="207" t="s">
        <v>603</v>
      </c>
      <c r="C17" s="196"/>
      <c r="D17" s="197"/>
      <c r="E17" s="198"/>
      <c r="F17" s="199">
        <v>1</v>
      </c>
      <c r="G17" s="208">
        <f>J16</f>
        <v>8338.4599999999991</v>
      </c>
      <c r="H17" s="198">
        <f>G17*F17</f>
        <v>8338.4599999999991</v>
      </c>
      <c r="I17" s="201">
        <f>+I16+C17-F17</f>
        <v>11</v>
      </c>
      <c r="J17" s="202">
        <f>ROUND(((K16+E17)-H17)/I17,2)</f>
        <v>8338.4599999999991</v>
      </c>
      <c r="K17" s="203">
        <f>ROUND(I17*J17,2)</f>
        <v>91723.06</v>
      </c>
      <c r="L17" s="204"/>
      <c r="M17" s="205" t="s">
        <v>628</v>
      </c>
    </row>
    <row r="18" spans="1:13" ht="17.100000000000001" customHeight="1">
      <c r="A18" s="300">
        <v>45356</v>
      </c>
      <c r="B18" s="301" t="s">
        <v>615</v>
      </c>
      <c r="C18" s="302"/>
      <c r="D18" s="303"/>
      <c r="E18" s="304"/>
      <c r="F18" s="305">
        <v>1</v>
      </c>
      <c r="G18" s="306">
        <f t="shared" ref="G18:G24" si="0">J17</f>
        <v>8338.4599999999991</v>
      </c>
      <c r="H18" s="304">
        <f t="shared" ref="H18:H24" si="1">G18*F18</f>
        <v>8338.4599999999991</v>
      </c>
      <c r="I18" s="307">
        <f t="shared" ref="I18:I27" si="2">+I17+C18-F18</f>
        <v>10</v>
      </c>
      <c r="J18" s="308">
        <f t="shared" ref="J18:J27" si="3">ROUND(((K17+E18)-H18)/I18,2)</f>
        <v>8338.4599999999991</v>
      </c>
      <c r="K18" s="304">
        <f t="shared" ref="K18:K27" si="4">ROUND(I18*J18,2)</f>
        <v>83384.600000000006</v>
      </c>
      <c r="L18" s="309"/>
      <c r="M18" s="310" t="s">
        <v>730</v>
      </c>
    </row>
    <row r="19" spans="1:13" ht="17.100000000000001" customHeight="1">
      <c r="A19" s="300">
        <v>45397</v>
      </c>
      <c r="B19" s="301" t="s">
        <v>572</v>
      </c>
      <c r="C19" s="302"/>
      <c r="D19" s="303"/>
      <c r="E19" s="304"/>
      <c r="F19" s="305">
        <v>1</v>
      </c>
      <c r="G19" s="306">
        <f t="shared" si="0"/>
        <v>8338.4599999999991</v>
      </c>
      <c r="H19" s="304">
        <f t="shared" si="1"/>
        <v>8338.4599999999991</v>
      </c>
      <c r="I19" s="307">
        <f t="shared" si="2"/>
        <v>9</v>
      </c>
      <c r="J19" s="308">
        <f t="shared" si="3"/>
        <v>8338.4599999999991</v>
      </c>
      <c r="K19" s="304">
        <f t="shared" si="4"/>
        <v>75046.14</v>
      </c>
      <c r="L19" s="309"/>
      <c r="M19" s="310" t="s">
        <v>853</v>
      </c>
    </row>
    <row r="20" spans="1:13" ht="17.100000000000001" customHeight="1">
      <c r="A20" s="17">
        <v>45414</v>
      </c>
      <c r="B20" s="58" t="s">
        <v>867</v>
      </c>
      <c r="C20" s="19">
        <v>10</v>
      </c>
      <c r="D20" s="20">
        <v>9700</v>
      </c>
      <c r="E20" s="21">
        <f>C20*D20</f>
        <v>97000</v>
      </c>
      <c r="F20" s="22"/>
      <c r="G20" s="23">
        <f t="shared" si="0"/>
        <v>8338.4599999999991</v>
      </c>
      <c r="H20" s="21">
        <f t="shared" si="1"/>
        <v>0</v>
      </c>
      <c r="I20" s="24">
        <f t="shared" si="2"/>
        <v>19</v>
      </c>
      <c r="J20" s="174">
        <f>ROUND(((K19+E20)-H20)/I20,2)</f>
        <v>9055.06</v>
      </c>
      <c r="K20" s="21">
        <f t="shared" si="4"/>
        <v>172046.14</v>
      </c>
      <c r="L20" s="26"/>
    </row>
    <row r="21" spans="1:13" ht="17.100000000000001" customHeight="1">
      <c r="A21" s="17">
        <v>45414</v>
      </c>
      <c r="B21" s="36" t="s">
        <v>574</v>
      </c>
      <c r="C21" s="28"/>
      <c r="D21" s="29"/>
      <c r="E21" s="21"/>
      <c r="F21" s="30">
        <v>1</v>
      </c>
      <c r="G21" s="31">
        <f t="shared" si="0"/>
        <v>9055.06</v>
      </c>
      <c r="H21" s="21">
        <f t="shared" si="1"/>
        <v>9055.06</v>
      </c>
      <c r="I21" s="32">
        <f t="shared" si="2"/>
        <v>18</v>
      </c>
      <c r="J21" s="40">
        <f t="shared" si="3"/>
        <v>9055.06</v>
      </c>
      <c r="K21" s="33">
        <f t="shared" si="4"/>
        <v>162991.07999999999</v>
      </c>
      <c r="L21" s="34"/>
      <c r="M21" s="165" t="s">
        <v>869</v>
      </c>
    </row>
    <row r="22" spans="1:13" ht="17.100000000000001" customHeight="1">
      <c r="A22" s="194">
        <v>45418</v>
      </c>
      <c r="B22" s="207" t="s">
        <v>591</v>
      </c>
      <c r="C22" s="196"/>
      <c r="D22" s="197"/>
      <c r="E22" s="198"/>
      <c r="F22" s="199">
        <v>1</v>
      </c>
      <c r="G22" s="208">
        <f t="shared" si="0"/>
        <v>9055.06</v>
      </c>
      <c r="H22" s="198">
        <f t="shared" si="1"/>
        <v>9055.06</v>
      </c>
      <c r="I22" s="201">
        <f t="shared" si="2"/>
        <v>17</v>
      </c>
      <c r="J22" s="202">
        <f t="shared" si="3"/>
        <v>9055.06</v>
      </c>
      <c r="K22" s="203">
        <f t="shared" si="4"/>
        <v>153936.01999999999</v>
      </c>
      <c r="L22" s="204"/>
      <c r="M22" s="205" t="s">
        <v>873</v>
      </c>
    </row>
    <row r="23" spans="1:13" ht="17.100000000000001" customHeight="1">
      <c r="A23" s="17">
        <v>45453</v>
      </c>
      <c r="B23" s="58" t="s">
        <v>580</v>
      </c>
      <c r="C23" s="19"/>
      <c r="D23" s="20"/>
      <c r="E23" s="21"/>
      <c r="F23" s="22">
        <v>1</v>
      </c>
      <c r="G23" s="23">
        <f t="shared" si="0"/>
        <v>9055.06</v>
      </c>
      <c r="H23" s="21">
        <f t="shared" si="1"/>
        <v>9055.06</v>
      </c>
      <c r="I23" s="24">
        <f t="shared" si="2"/>
        <v>16</v>
      </c>
      <c r="J23" s="174">
        <f t="shared" si="3"/>
        <v>9055.06</v>
      </c>
      <c r="K23" s="21">
        <f t="shared" si="4"/>
        <v>144880.95999999999</v>
      </c>
      <c r="L23" s="26"/>
      <c r="M23" s="165" t="s">
        <v>985</v>
      </c>
    </row>
    <row r="24" spans="1:13" ht="17.100000000000001" customHeight="1">
      <c r="A24" s="17">
        <v>45469</v>
      </c>
      <c r="B24" s="36" t="s">
        <v>577</v>
      </c>
      <c r="C24" s="28"/>
      <c r="D24" s="29"/>
      <c r="E24" s="21"/>
      <c r="F24" s="30">
        <v>1</v>
      </c>
      <c r="G24" s="31">
        <f t="shared" si="0"/>
        <v>9055.06</v>
      </c>
      <c r="H24" s="21">
        <f t="shared" si="1"/>
        <v>9055.06</v>
      </c>
      <c r="I24" s="32">
        <f t="shared" si="2"/>
        <v>15</v>
      </c>
      <c r="J24" s="40">
        <f t="shared" si="3"/>
        <v>9055.06</v>
      </c>
      <c r="K24" s="33">
        <f t="shared" si="4"/>
        <v>135825.9</v>
      </c>
      <c r="L24" s="34"/>
      <c r="M24" s="165" t="s">
        <v>1012</v>
      </c>
    </row>
    <row r="25" spans="1:13" ht="17.100000000000001" customHeight="1">
      <c r="A25" s="17">
        <v>45470</v>
      </c>
      <c r="B25" s="36" t="s">
        <v>615</v>
      </c>
      <c r="C25" s="28"/>
      <c r="D25" s="29"/>
      <c r="E25" s="21"/>
      <c r="F25" s="30">
        <v>1</v>
      </c>
      <c r="G25" s="31">
        <f t="shared" ref="G25:G30" si="5">J24</f>
        <v>9055.06</v>
      </c>
      <c r="H25" s="21">
        <f t="shared" ref="H25:H30" si="6">G25*F25</f>
        <v>9055.06</v>
      </c>
      <c r="I25" s="32">
        <f>+I24+C25-F25</f>
        <v>14</v>
      </c>
      <c r="J25" s="40">
        <f>ROUND(((K24+E25)-H25)/I25,2)</f>
        <v>9055.06</v>
      </c>
      <c r="K25" s="33">
        <f>ROUND(I25*J25,2)</f>
        <v>126770.84</v>
      </c>
      <c r="L25" s="34"/>
      <c r="M25" s="165" t="s">
        <v>1016</v>
      </c>
    </row>
    <row r="26" spans="1:13" ht="17.100000000000001" customHeight="1">
      <c r="A26" s="194">
        <v>45470</v>
      </c>
      <c r="B26" s="207" t="s">
        <v>580</v>
      </c>
      <c r="C26" s="196"/>
      <c r="D26" s="197"/>
      <c r="E26" s="198"/>
      <c r="F26" s="199">
        <v>1</v>
      </c>
      <c r="G26" s="208">
        <f t="shared" si="5"/>
        <v>9055.06</v>
      </c>
      <c r="H26" s="198">
        <f t="shared" si="6"/>
        <v>9055.06</v>
      </c>
      <c r="I26" s="201">
        <f>+I25+C26-F26</f>
        <v>13</v>
      </c>
      <c r="J26" s="202">
        <f>ROUND(((K25+E26)-H26)/I26,2)</f>
        <v>9055.06</v>
      </c>
      <c r="K26" s="203">
        <f>ROUND(I26*J26,2)</f>
        <v>117715.78</v>
      </c>
      <c r="L26" s="204"/>
      <c r="M26" s="205" t="s">
        <v>1017</v>
      </c>
    </row>
    <row r="27" spans="1:13" ht="17.100000000000001" customHeight="1">
      <c r="A27" s="17">
        <v>45482</v>
      </c>
      <c r="B27" s="58" t="s">
        <v>574</v>
      </c>
      <c r="C27" s="19"/>
      <c r="D27" s="20"/>
      <c r="E27" s="21"/>
      <c r="F27" s="22">
        <v>1</v>
      </c>
      <c r="G27" s="23">
        <f t="shared" si="5"/>
        <v>9055.06</v>
      </c>
      <c r="H27" s="21">
        <f t="shared" si="6"/>
        <v>9055.06</v>
      </c>
      <c r="I27" s="24">
        <f t="shared" si="2"/>
        <v>12</v>
      </c>
      <c r="J27" s="174">
        <f t="shared" si="3"/>
        <v>9055.06</v>
      </c>
      <c r="K27" s="21">
        <f t="shared" si="4"/>
        <v>108660.72</v>
      </c>
      <c r="L27" s="26"/>
      <c r="M27" s="165" t="s">
        <v>1050</v>
      </c>
    </row>
    <row r="28" spans="1:13" ht="17.100000000000001" customHeight="1">
      <c r="A28" s="17">
        <v>45483</v>
      </c>
      <c r="B28" s="36" t="s">
        <v>572</v>
      </c>
      <c r="C28" s="28"/>
      <c r="D28" s="29"/>
      <c r="E28" s="21"/>
      <c r="F28" s="30">
        <v>1</v>
      </c>
      <c r="G28" s="31">
        <f t="shared" si="5"/>
        <v>9055.06</v>
      </c>
      <c r="H28" s="21">
        <f t="shared" si="6"/>
        <v>9055.06</v>
      </c>
      <c r="I28" s="32">
        <f t="shared" ref="I28:I35" si="7">+I27+C28-F28</f>
        <v>11</v>
      </c>
      <c r="J28" s="40">
        <f t="shared" ref="J28:J35" si="8">ROUND(((K27+E28)-H28)/I28,2)</f>
        <v>9055.06</v>
      </c>
      <c r="K28" s="33">
        <f t="shared" ref="K28:K35" si="9">ROUND(I28*J28,2)</f>
        <v>99605.66</v>
      </c>
      <c r="L28" s="34"/>
      <c r="M28" s="165" t="s">
        <v>1054</v>
      </c>
    </row>
    <row r="29" spans="1:13" ht="17.100000000000001" customHeight="1">
      <c r="A29" s="17">
        <v>45538</v>
      </c>
      <c r="B29" s="36" t="s">
        <v>572</v>
      </c>
      <c r="C29" s="28"/>
      <c r="D29" s="29"/>
      <c r="E29" s="21"/>
      <c r="F29" s="30">
        <v>1</v>
      </c>
      <c r="G29" s="31">
        <f t="shared" si="5"/>
        <v>9055.06</v>
      </c>
      <c r="H29" s="21">
        <f t="shared" si="6"/>
        <v>9055.06</v>
      </c>
      <c r="I29" s="32">
        <f t="shared" si="7"/>
        <v>10</v>
      </c>
      <c r="J29" s="40">
        <f t="shared" si="8"/>
        <v>9055.06</v>
      </c>
      <c r="K29" s="33">
        <f t="shared" si="9"/>
        <v>90550.6</v>
      </c>
      <c r="L29" s="34"/>
      <c r="M29" s="165" t="s">
        <v>1219</v>
      </c>
    </row>
    <row r="30" spans="1:13" ht="17.100000000000001" customHeight="1">
      <c r="A30" s="17">
        <v>45566</v>
      </c>
      <c r="B30" s="36" t="s">
        <v>583</v>
      </c>
      <c r="C30" s="28"/>
      <c r="D30" s="29"/>
      <c r="E30" s="21"/>
      <c r="F30" s="30">
        <v>1</v>
      </c>
      <c r="G30" s="31">
        <f t="shared" si="5"/>
        <v>9055.06</v>
      </c>
      <c r="H30" s="21">
        <f t="shared" si="6"/>
        <v>9055.06</v>
      </c>
      <c r="I30" s="32">
        <f t="shared" si="7"/>
        <v>9</v>
      </c>
      <c r="J30" s="40">
        <f t="shared" si="8"/>
        <v>9055.06</v>
      </c>
      <c r="K30" s="33">
        <f t="shared" si="9"/>
        <v>81495.539999999994</v>
      </c>
      <c r="L30" s="34"/>
      <c r="M30" s="165" t="s">
        <v>1312</v>
      </c>
    </row>
    <row r="31" spans="1:13" ht="17.100000000000001" customHeight="1">
      <c r="A31" s="17">
        <v>45568</v>
      </c>
      <c r="B31" s="36" t="s">
        <v>591</v>
      </c>
      <c r="C31" s="28"/>
      <c r="D31" s="29"/>
      <c r="E31" s="21"/>
      <c r="F31" s="30">
        <v>1</v>
      </c>
      <c r="G31" s="31">
        <f t="shared" ref="G31" si="10">J30</f>
        <v>9055.06</v>
      </c>
      <c r="H31" s="21">
        <f t="shared" ref="H31" si="11">G31*F31</f>
        <v>9055.06</v>
      </c>
      <c r="I31" s="32">
        <f t="shared" si="7"/>
        <v>8</v>
      </c>
      <c r="J31" s="40">
        <f t="shared" si="8"/>
        <v>9055.06</v>
      </c>
      <c r="K31" s="33">
        <f t="shared" si="9"/>
        <v>72440.479999999996</v>
      </c>
      <c r="L31" s="34"/>
      <c r="M31" s="165" t="s">
        <v>1324</v>
      </c>
    </row>
    <row r="32" spans="1:13" ht="17.100000000000001" customHeight="1">
      <c r="A32" s="17">
        <v>45569</v>
      </c>
      <c r="B32" s="36" t="s">
        <v>605</v>
      </c>
      <c r="C32" s="28"/>
      <c r="D32" s="29"/>
      <c r="E32" s="21"/>
      <c r="F32" s="30">
        <v>1</v>
      </c>
      <c r="G32" s="31">
        <f t="shared" ref="G32" si="12">J31</f>
        <v>9055.06</v>
      </c>
      <c r="H32" s="21">
        <f t="shared" ref="H32" si="13">G32*F32</f>
        <v>9055.06</v>
      </c>
      <c r="I32" s="32">
        <f t="shared" si="7"/>
        <v>7</v>
      </c>
      <c r="J32" s="40">
        <f t="shared" si="8"/>
        <v>9055.06</v>
      </c>
      <c r="K32" s="33">
        <f t="shared" si="9"/>
        <v>63385.42</v>
      </c>
      <c r="L32" s="34"/>
      <c r="M32" s="165" t="s">
        <v>1334</v>
      </c>
    </row>
    <row r="33" spans="1:13" ht="17.100000000000001" customHeight="1">
      <c r="A33" s="17">
        <v>45579</v>
      </c>
      <c r="B33" s="36" t="s">
        <v>615</v>
      </c>
      <c r="C33" s="28"/>
      <c r="D33" s="29"/>
      <c r="E33" s="21"/>
      <c r="F33" s="30">
        <v>1</v>
      </c>
      <c r="G33" s="31">
        <f t="shared" ref="G33" si="14">J32</f>
        <v>9055.06</v>
      </c>
      <c r="H33" s="21">
        <f t="shared" ref="H33" si="15">G33*F33</f>
        <v>9055.06</v>
      </c>
      <c r="I33" s="32">
        <f t="shared" si="7"/>
        <v>6</v>
      </c>
      <c r="J33" s="40">
        <f t="shared" si="8"/>
        <v>9055.06</v>
      </c>
      <c r="K33" s="33">
        <f t="shared" si="9"/>
        <v>54330.36</v>
      </c>
      <c r="L33" s="34"/>
      <c r="M33" s="165" t="s">
        <v>1378</v>
      </c>
    </row>
    <row r="34" spans="1:13" ht="17.100000000000001" customHeight="1">
      <c r="A34" s="17">
        <v>45579</v>
      </c>
      <c r="B34" s="36" t="s">
        <v>574</v>
      </c>
      <c r="C34" s="28"/>
      <c r="D34" s="29"/>
      <c r="E34" s="21"/>
      <c r="F34" s="30">
        <v>1</v>
      </c>
      <c r="G34" s="31">
        <f t="shared" ref="G34" si="16">J33</f>
        <v>9055.06</v>
      </c>
      <c r="H34" s="21">
        <f t="shared" ref="H34" si="17">G34*F34</f>
        <v>9055.06</v>
      </c>
      <c r="I34" s="32">
        <f t="shared" si="7"/>
        <v>5</v>
      </c>
      <c r="J34" s="40">
        <f t="shared" si="8"/>
        <v>9055.06</v>
      </c>
      <c r="K34" s="33">
        <f t="shared" si="9"/>
        <v>45275.3</v>
      </c>
      <c r="L34" s="34"/>
      <c r="M34" s="165" t="s">
        <v>1379</v>
      </c>
    </row>
    <row r="35" spans="1:13" ht="17.100000000000001" customHeight="1">
      <c r="A35" s="17">
        <v>45580</v>
      </c>
      <c r="B35" s="36" t="s">
        <v>574</v>
      </c>
      <c r="C35" s="28"/>
      <c r="D35" s="29"/>
      <c r="E35" s="21"/>
      <c r="F35" s="30">
        <v>1</v>
      </c>
      <c r="G35" s="31">
        <f t="shared" ref="G35" si="18">J34</f>
        <v>9055.06</v>
      </c>
      <c r="H35" s="21">
        <f t="shared" ref="H35" si="19">G35*F35</f>
        <v>9055.06</v>
      </c>
      <c r="I35" s="32">
        <f t="shared" si="7"/>
        <v>4</v>
      </c>
      <c r="J35" s="40">
        <f t="shared" si="8"/>
        <v>9055.06</v>
      </c>
      <c r="K35" s="33">
        <f t="shared" si="9"/>
        <v>36220.239999999998</v>
      </c>
      <c r="L35" s="34"/>
      <c r="M35" s="165" t="s">
        <v>1386</v>
      </c>
    </row>
    <row r="36" spans="1:13" ht="17.100000000000001" customHeight="1">
      <c r="A36" s="17">
        <v>45600</v>
      </c>
      <c r="B36" s="36" t="s">
        <v>605</v>
      </c>
      <c r="C36" s="28"/>
      <c r="D36" s="29"/>
      <c r="E36" s="21"/>
      <c r="F36" s="30">
        <v>1</v>
      </c>
      <c r="G36" s="31">
        <f t="shared" ref="G36" si="20">J35</f>
        <v>9055.06</v>
      </c>
      <c r="H36" s="21">
        <f t="shared" ref="H36" si="21">G36*F36</f>
        <v>9055.06</v>
      </c>
      <c r="I36" s="32">
        <f t="shared" ref="I36" si="22">+I35+C36-F36</f>
        <v>3</v>
      </c>
      <c r="J36" s="40">
        <f t="shared" ref="J36" si="23">ROUND(((K35+E36)-H36)/I36,2)</f>
        <v>9055.06</v>
      </c>
      <c r="K36" s="33">
        <f t="shared" ref="K36" si="24">ROUND(I36*J36,2)</f>
        <v>27165.18</v>
      </c>
      <c r="L36" s="34"/>
      <c r="M36" s="165" t="s">
        <v>1407</v>
      </c>
    </row>
    <row r="37" spans="1:13" ht="17.100000000000001" customHeight="1">
      <c r="A37" s="17">
        <v>45601</v>
      </c>
      <c r="B37" s="36" t="s">
        <v>580</v>
      </c>
      <c r="C37" s="28"/>
      <c r="D37" s="29"/>
      <c r="E37" s="21"/>
      <c r="F37" s="30">
        <v>1</v>
      </c>
      <c r="G37" s="31">
        <f t="shared" ref="G37" si="25">J36</f>
        <v>9055.06</v>
      </c>
      <c r="H37" s="21">
        <f t="shared" ref="H37" si="26">G37*F37</f>
        <v>9055.06</v>
      </c>
      <c r="I37" s="32">
        <f t="shared" ref="I37" si="27">+I36+C37-F37</f>
        <v>2</v>
      </c>
      <c r="J37" s="40">
        <f t="shared" ref="J37" si="28">ROUND(((K36+E37)-H37)/I37,2)</f>
        <v>9055.06</v>
      </c>
      <c r="K37" s="33">
        <f t="shared" ref="K37" si="29">ROUND(I37*J37,2)</f>
        <v>18110.12</v>
      </c>
      <c r="L37" s="34"/>
      <c r="M37" s="165" t="s">
        <v>1411</v>
      </c>
    </row>
    <row r="38" spans="1:13" ht="17.100000000000001" customHeight="1">
      <c r="A38" s="17">
        <v>45602</v>
      </c>
      <c r="B38" s="36" t="s">
        <v>580</v>
      </c>
      <c r="C38" s="28"/>
      <c r="D38" s="29"/>
      <c r="E38" s="21"/>
      <c r="F38" s="30">
        <v>2</v>
      </c>
      <c r="G38" s="31">
        <f t="shared" ref="G38" si="30">J37</f>
        <v>9055.06</v>
      </c>
      <c r="H38" s="21">
        <f t="shared" ref="H38" si="31">G38*F38</f>
        <v>18110.12</v>
      </c>
      <c r="I38" s="32">
        <f t="shared" ref="I38" si="32">+I37+C38-F38</f>
        <v>0</v>
      </c>
      <c r="J38" s="40">
        <v>0</v>
      </c>
      <c r="K38" s="33">
        <f t="shared" ref="K38" si="33">ROUND(I38*J38,2)</f>
        <v>0</v>
      </c>
      <c r="L38" s="34"/>
      <c r="M38" s="165" t="s">
        <v>1421</v>
      </c>
    </row>
    <row r="39" spans="1:13" ht="17.100000000000001" customHeight="1">
      <c r="A39" s="17">
        <v>45632</v>
      </c>
      <c r="B39" s="36" t="s">
        <v>1474</v>
      </c>
      <c r="C39" s="28">
        <v>10</v>
      </c>
      <c r="D39" s="29">
        <v>9700</v>
      </c>
      <c r="E39" s="21">
        <f>C39*D39</f>
        <v>97000</v>
      </c>
      <c r="F39" s="30"/>
      <c r="G39" s="31"/>
      <c r="H39" s="21">
        <f t="shared" ref="H39:H102" si="34">G39*F39</f>
        <v>0</v>
      </c>
      <c r="I39" s="32">
        <f t="shared" ref="I39:I102" si="35">+I38+C39-F39</f>
        <v>10</v>
      </c>
      <c r="J39" s="40">
        <f t="shared" ref="J39:J102" si="36">ROUND(((K38+E39)-H39)/I39,2)</f>
        <v>9700</v>
      </c>
      <c r="K39" s="33">
        <f t="shared" ref="K39:K102" si="37">ROUND(I39*J39,2)</f>
        <v>97000</v>
      </c>
      <c r="L39" s="34"/>
    </row>
    <row r="40" spans="1:13" ht="17.100000000000001" customHeight="1">
      <c r="A40" s="17">
        <v>45635</v>
      </c>
      <c r="B40" s="36" t="s">
        <v>570</v>
      </c>
      <c r="C40" s="28"/>
      <c r="D40" s="29"/>
      <c r="E40" s="21"/>
      <c r="F40" s="30">
        <v>1</v>
      </c>
      <c r="G40" s="31">
        <f t="shared" ref="G40" si="38">J39</f>
        <v>9700</v>
      </c>
      <c r="H40" s="21">
        <f t="shared" si="34"/>
        <v>9700</v>
      </c>
      <c r="I40" s="32">
        <f t="shared" si="35"/>
        <v>9</v>
      </c>
      <c r="J40" s="40">
        <f t="shared" si="36"/>
        <v>9700</v>
      </c>
      <c r="K40" s="33">
        <f t="shared" si="37"/>
        <v>87300</v>
      </c>
      <c r="L40" s="34"/>
      <c r="M40" s="165" t="s">
        <v>1493</v>
      </c>
    </row>
    <row r="41" spans="1:13" ht="17.100000000000001" customHeight="1">
      <c r="A41" s="17"/>
      <c r="B41" s="36"/>
      <c r="C41" s="28"/>
      <c r="D41" s="29"/>
      <c r="E41" s="21"/>
      <c r="F41" s="30"/>
      <c r="G41" s="31"/>
      <c r="H41" s="21">
        <f t="shared" si="34"/>
        <v>0</v>
      </c>
      <c r="I41" s="32">
        <f t="shared" si="35"/>
        <v>9</v>
      </c>
      <c r="J41" s="40">
        <f t="shared" si="36"/>
        <v>9700</v>
      </c>
      <c r="K41" s="33">
        <f t="shared" si="37"/>
        <v>87300</v>
      </c>
      <c r="L41" s="34"/>
    </row>
    <row r="42" spans="1:13" ht="17.100000000000001" customHeight="1">
      <c r="A42" s="17"/>
      <c r="B42" s="36"/>
      <c r="C42" s="28"/>
      <c r="D42" s="29"/>
      <c r="E42" s="21"/>
      <c r="F42" s="30"/>
      <c r="G42" s="31"/>
      <c r="H42" s="21">
        <f t="shared" si="34"/>
        <v>0</v>
      </c>
      <c r="I42" s="32">
        <f t="shared" si="35"/>
        <v>9</v>
      </c>
      <c r="J42" s="40">
        <f t="shared" si="36"/>
        <v>9700</v>
      </c>
      <c r="K42" s="33">
        <f t="shared" si="37"/>
        <v>87300</v>
      </c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/>
      <c r="H43" s="21">
        <f t="shared" si="34"/>
        <v>0</v>
      </c>
      <c r="I43" s="32">
        <f t="shared" si="35"/>
        <v>9</v>
      </c>
      <c r="J43" s="40">
        <f t="shared" si="36"/>
        <v>9700</v>
      </c>
      <c r="K43" s="33">
        <f t="shared" si="37"/>
        <v>87300</v>
      </c>
      <c r="L43" s="34"/>
    </row>
    <row r="44" spans="1:13" ht="17.100000000000001" customHeight="1">
      <c r="A44" s="17"/>
      <c r="B44" s="36"/>
      <c r="C44" s="28"/>
      <c r="D44" s="29"/>
      <c r="E44" s="21"/>
      <c r="F44" s="30"/>
      <c r="G44" s="31"/>
      <c r="H44" s="21">
        <f t="shared" si="34"/>
        <v>0</v>
      </c>
      <c r="I44" s="32">
        <f t="shared" si="35"/>
        <v>9</v>
      </c>
      <c r="J44" s="40">
        <f t="shared" si="36"/>
        <v>9700</v>
      </c>
      <c r="K44" s="33">
        <f t="shared" si="37"/>
        <v>87300</v>
      </c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/>
      <c r="H45" s="21">
        <f t="shared" si="34"/>
        <v>0</v>
      </c>
      <c r="I45" s="32">
        <f t="shared" si="35"/>
        <v>9</v>
      </c>
      <c r="J45" s="40">
        <f t="shared" si="36"/>
        <v>9700</v>
      </c>
      <c r="K45" s="33">
        <f t="shared" si="37"/>
        <v>87300</v>
      </c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/>
      <c r="H46" s="21">
        <f t="shared" si="34"/>
        <v>0</v>
      </c>
      <c r="I46" s="32">
        <f t="shared" si="35"/>
        <v>9</v>
      </c>
      <c r="J46" s="40">
        <f t="shared" si="36"/>
        <v>9700</v>
      </c>
      <c r="K46" s="33">
        <f t="shared" si="37"/>
        <v>87300</v>
      </c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/>
      <c r="H47" s="21">
        <f t="shared" si="34"/>
        <v>0</v>
      </c>
      <c r="I47" s="32">
        <f t="shared" si="35"/>
        <v>9</v>
      </c>
      <c r="J47" s="40">
        <f t="shared" si="36"/>
        <v>9700</v>
      </c>
      <c r="K47" s="33">
        <f t="shared" si="37"/>
        <v>87300</v>
      </c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/>
      <c r="H48" s="21">
        <f t="shared" si="34"/>
        <v>0</v>
      </c>
      <c r="I48" s="32">
        <f t="shared" si="35"/>
        <v>9</v>
      </c>
      <c r="J48" s="40">
        <f t="shared" si="36"/>
        <v>9700</v>
      </c>
      <c r="K48" s="33">
        <f t="shared" si="37"/>
        <v>87300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>
        <f t="shared" si="34"/>
        <v>0</v>
      </c>
      <c r="I49" s="32">
        <f t="shared" si="35"/>
        <v>9</v>
      </c>
      <c r="J49" s="40">
        <f t="shared" si="36"/>
        <v>9700</v>
      </c>
      <c r="K49" s="33">
        <f t="shared" si="37"/>
        <v>87300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>
        <f t="shared" si="34"/>
        <v>0</v>
      </c>
      <c r="I50" s="32">
        <f t="shared" si="35"/>
        <v>9</v>
      </c>
      <c r="J50" s="40">
        <f t="shared" si="36"/>
        <v>9700</v>
      </c>
      <c r="K50" s="33">
        <f t="shared" si="37"/>
        <v>87300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>
        <f t="shared" si="34"/>
        <v>0</v>
      </c>
      <c r="I51" s="32">
        <f t="shared" si="35"/>
        <v>9</v>
      </c>
      <c r="J51" s="40">
        <f t="shared" si="36"/>
        <v>9700</v>
      </c>
      <c r="K51" s="33">
        <f t="shared" si="37"/>
        <v>87300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>
        <f t="shared" si="34"/>
        <v>0</v>
      </c>
      <c r="I52" s="32">
        <f t="shared" si="35"/>
        <v>9</v>
      </c>
      <c r="J52" s="40">
        <f t="shared" si="36"/>
        <v>9700</v>
      </c>
      <c r="K52" s="33">
        <f t="shared" si="37"/>
        <v>87300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>
        <f t="shared" si="34"/>
        <v>0</v>
      </c>
      <c r="I53" s="32">
        <f t="shared" si="35"/>
        <v>9</v>
      </c>
      <c r="J53" s="40">
        <f t="shared" si="36"/>
        <v>9700</v>
      </c>
      <c r="K53" s="33">
        <f t="shared" si="37"/>
        <v>87300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>
        <f t="shared" si="34"/>
        <v>0</v>
      </c>
      <c r="I54" s="32">
        <f t="shared" si="35"/>
        <v>9</v>
      </c>
      <c r="J54" s="40">
        <f t="shared" si="36"/>
        <v>9700</v>
      </c>
      <c r="K54" s="33">
        <f t="shared" si="37"/>
        <v>87300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>
        <f t="shared" si="34"/>
        <v>0</v>
      </c>
      <c r="I55" s="32">
        <f t="shared" si="35"/>
        <v>9</v>
      </c>
      <c r="J55" s="40">
        <f t="shared" si="36"/>
        <v>9700</v>
      </c>
      <c r="K55" s="33">
        <f t="shared" si="37"/>
        <v>87300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>
        <f t="shared" si="34"/>
        <v>0</v>
      </c>
      <c r="I56" s="32">
        <f t="shared" si="35"/>
        <v>9</v>
      </c>
      <c r="J56" s="40">
        <f t="shared" si="36"/>
        <v>9700</v>
      </c>
      <c r="K56" s="33">
        <f t="shared" si="37"/>
        <v>87300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>
        <f t="shared" si="34"/>
        <v>0</v>
      </c>
      <c r="I57" s="32">
        <f t="shared" si="35"/>
        <v>9</v>
      </c>
      <c r="J57" s="40">
        <f t="shared" si="36"/>
        <v>9700</v>
      </c>
      <c r="K57" s="33">
        <f t="shared" si="37"/>
        <v>87300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>
        <f t="shared" si="34"/>
        <v>0</v>
      </c>
      <c r="I58" s="32">
        <f t="shared" si="35"/>
        <v>9</v>
      </c>
      <c r="J58" s="40">
        <f t="shared" si="36"/>
        <v>9700</v>
      </c>
      <c r="K58" s="33">
        <f t="shared" si="37"/>
        <v>87300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>
        <f t="shared" si="34"/>
        <v>0</v>
      </c>
      <c r="I59" s="32">
        <f t="shared" si="35"/>
        <v>9</v>
      </c>
      <c r="J59" s="40">
        <f t="shared" si="36"/>
        <v>9700</v>
      </c>
      <c r="K59" s="33">
        <f t="shared" si="37"/>
        <v>87300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>
        <f t="shared" si="34"/>
        <v>0</v>
      </c>
      <c r="I60" s="32">
        <f t="shared" si="35"/>
        <v>9</v>
      </c>
      <c r="J60" s="40">
        <f t="shared" si="36"/>
        <v>9700</v>
      </c>
      <c r="K60" s="33">
        <f t="shared" si="37"/>
        <v>87300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>
        <f t="shared" si="34"/>
        <v>0</v>
      </c>
      <c r="I61" s="32">
        <f t="shared" si="35"/>
        <v>9</v>
      </c>
      <c r="J61" s="40">
        <f t="shared" si="36"/>
        <v>9700</v>
      </c>
      <c r="K61" s="33">
        <f t="shared" si="37"/>
        <v>87300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>
        <f t="shared" si="34"/>
        <v>0</v>
      </c>
      <c r="I62" s="32">
        <f t="shared" si="35"/>
        <v>9</v>
      </c>
      <c r="J62" s="40">
        <f t="shared" si="36"/>
        <v>9700</v>
      </c>
      <c r="K62" s="33">
        <f t="shared" si="37"/>
        <v>87300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>
        <f t="shared" si="34"/>
        <v>0</v>
      </c>
      <c r="I63" s="32">
        <f t="shared" si="35"/>
        <v>9</v>
      </c>
      <c r="J63" s="40">
        <f t="shared" si="36"/>
        <v>9700</v>
      </c>
      <c r="K63" s="33">
        <f t="shared" si="37"/>
        <v>87300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>
        <f t="shared" si="34"/>
        <v>0</v>
      </c>
      <c r="I64" s="32">
        <f t="shared" si="35"/>
        <v>9</v>
      </c>
      <c r="J64" s="40">
        <f t="shared" si="36"/>
        <v>9700</v>
      </c>
      <c r="K64" s="33">
        <f t="shared" si="37"/>
        <v>87300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>
        <f t="shared" si="34"/>
        <v>0</v>
      </c>
      <c r="I65" s="32">
        <f t="shared" si="35"/>
        <v>9</v>
      </c>
      <c r="J65" s="40">
        <f t="shared" si="36"/>
        <v>9700</v>
      </c>
      <c r="K65" s="33">
        <f t="shared" si="37"/>
        <v>87300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>
        <f t="shared" si="34"/>
        <v>0</v>
      </c>
      <c r="I66" s="32">
        <f t="shared" si="35"/>
        <v>9</v>
      </c>
      <c r="J66" s="40">
        <f t="shared" si="36"/>
        <v>9700</v>
      </c>
      <c r="K66" s="33">
        <f t="shared" si="37"/>
        <v>87300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>
        <f t="shared" si="34"/>
        <v>0</v>
      </c>
      <c r="I67" s="32">
        <f t="shared" si="35"/>
        <v>9</v>
      </c>
      <c r="J67" s="40">
        <f t="shared" si="36"/>
        <v>9700</v>
      </c>
      <c r="K67" s="33">
        <f t="shared" si="37"/>
        <v>87300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>
        <f t="shared" si="34"/>
        <v>0</v>
      </c>
      <c r="I68" s="32">
        <f t="shared" si="35"/>
        <v>9</v>
      </c>
      <c r="J68" s="40">
        <f t="shared" si="36"/>
        <v>9700</v>
      </c>
      <c r="K68" s="33">
        <f t="shared" si="37"/>
        <v>87300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>
        <f t="shared" si="34"/>
        <v>0</v>
      </c>
      <c r="I69" s="32">
        <f t="shared" si="35"/>
        <v>9</v>
      </c>
      <c r="J69" s="40">
        <f t="shared" si="36"/>
        <v>9700</v>
      </c>
      <c r="K69" s="33">
        <f t="shared" si="37"/>
        <v>87300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>
        <f t="shared" si="34"/>
        <v>0</v>
      </c>
      <c r="I70" s="32">
        <f t="shared" si="35"/>
        <v>9</v>
      </c>
      <c r="J70" s="40">
        <f t="shared" si="36"/>
        <v>9700</v>
      </c>
      <c r="K70" s="33">
        <f t="shared" si="37"/>
        <v>87300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>
        <f t="shared" si="34"/>
        <v>0</v>
      </c>
      <c r="I71" s="32">
        <f t="shared" si="35"/>
        <v>9</v>
      </c>
      <c r="J71" s="40">
        <f t="shared" si="36"/>
        <v>9700</v>
      </c>
      <c r="K71" s="33">
        <f t="shared" si="37"/>
        <v>87300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>
        <f t="shared" si="34"/>
        <v>0</v>
      </c>
      <c r="I72" s="32">
        <f t="shared" si="35"/>
        <v>9</v>
      </c>
      <c r="J72" s="40">
        <f t="shared" si="36"/>
        <v>9700</v>
      </c>
      <c r="K72" s="33">
        <f t="shared" si="37"/>
        <v>87300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>
        <f t="shared" si="34"/>
        <v>0</v>
      </c>
      <c r="I73" s="32">
        <f t="shared" si="35"/>
        <v>9</v>
      </c>
      <c r="J73" s="40">
        <f t="shared" si="36"/>
        <v>9700</v>
      </c>
      <c r="K73" s="33">
        <f t="shared" si="37"/>
        <v>87300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>
        <f t="shared" si="34"/>
        <v>0</v>
      </c>
      <c r="I74" s="32">
        <f t="shared" si="35"/>
        <v>9</v>
      </c>
      <c r="J74" s="40">
        <f t="shared" si="36"/>
        <v>9700</v>
      </c>
      <c r="K74" s="33">
        <f t="shared" si="37"/>
        <v>87300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>
        <f t="shared" si="34"/>
        <v>0</v>
      </c>
      <c r="I75" s="32">
        <f t="shared" si="35"/>
        <v>9</v>
      </c>
      <c r="J75" s="40">
        <f t="shared" si="36"/>
        <v>9700</v>
      </c>
      <c r="K75" s="33">
        <f t="shared" si="37"/>
        <v>87300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>
        <f t="shared" si="34"/>
        <v>0</v>
      </c>
      <c r="I76" s="32">
        <f t="shared" si="35"/>
        <v>9</v>
      </c>
      <c r="J76" s="40">
        <f t="shared" si="36"/>
        <v>9700</v>
      </c>
      <c r="K76" s="33">
        <f t="shared" si="37"/>
        <v>87300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>
        <f t="shared" si="34"/>
        <v>0</v>
      </c>
      <c r="I77" s="32">
        <f t="shared" si="35"/>
        <v>9</v>
      </c>
      <c r="J77" s="40">
        <f t="shared" si="36"/>
        <v>9700</v>
      </c>
      <c r="K77" s="33">
        <f t="shared" si="37"/>
        <v>87300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>
        <f t="shared" si="34"/>
        <v>0</v>
      </c>
      <c r="I78" s="32">
        <f t="shared" si="35"/>
        <v>9</v>
      </c>
      <c r="J78" s="40">
        <f t="shared" si="36"/>
        <v>9700</v>
      </c>
      <c r="K78" s="33">
        <f t="shared" si="37"/>
        <v>87300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>
        <f t="shared" si="34"/>
        <v>0</v>
      </c>
      <c r="I79" s="32">
        <f t="shared" si="35"/>
        <v>9</v>
      </c>
      <c r="J79" s="40">
        <f t="shared" si="36"/>
        <v>9700</v>
      </c>
      <c r="K79" s="33">
        <f t="shared" si="37"/>
        <v>87300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>
        <f t="shared" si="34"/>
        <v>0</v>
      </c>
      <c r="I80" s="32">
        <f t="shared" si="35"/>
        <v>9</v>
      </c>
      <c r="J80" s="40">
        <f t="shared" si="36"/>
        <v>9700</v>
      </c>
      <c r="K80" s="33">
        <f t="shared" si="37"/>
        <v>87300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>
        <f t="shared" si="34"/>
        <v>0</v>
      </c>
      <c r="I81" s="32">
        <f t="shared" si="35"/>
        <v>9</v>
      </c>
      <c r="J81" s="40">
        <f t="shared" si="36"/>
        <v>9700</v>
      </c>
      <c r="K81" s="33">
        <f t="shared" si="37"/>
        <v>87300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>
        <f t="shared" si="34"/>
        <v>0</v>
      </c>
      <c r="I82" s="32">
        <f t="shared" si="35"/>
        <v>9</v>
      </c>
      <c r="J82" s="40">
        <f t="shared" si="36"/>
        <v>9700</v>
      </c>
      <c r="K82" s="33">
        <f t="shared" si="37"/>
        <v>87300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>
        <f t="shared" si="34"/>
        <v>0</v>
      </c>
      <c r="I83" s="32">
        <f t="shared" si="35"/>
        <v>9</v>
      </c>
      <c r="J83" s="40">
        <f t="shared" si="36"/>
        <v>9700</v>
      </c>
      <c r="K83" s="33">
        <f t="shared" si="37"/>
        <v>87300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>
        <f t="shared" si="34"/>
        <v>0</v>
      </c>
      <c r="I84" s="32">
        <f t="shared" si="35"/>
        <v>9</v>
      </c>
      <c r="J84" s="40">
        <f t="shared" si="36"/>
        <v>9700</v>
      </c>
      <c r="K84" s="33">
        <f t="shared" si="37"/>
        <v>87300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>
        <f t="shared" si="34"/>
        <v>0</v>
      </c>
      <c r="I85" s="32">
        <f t="shared" si="35"/>
        <v>9</v>
      </c>
      <c r="J85" s="40">
        <f t="shared" si="36"/>
        <v>9700</v>
      </c>
      <c r="K85" s="33">
        <f t="shared" si="37"/>
        <v>87300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>
        <f t="shared" si="34"/>
        <v>0</v>
      </c>
      <c r="I86" s="32">
        <f t="shared" si="35"/>
        <v>9</v>
      </c>
      <c r="J86" s="40">
        <f t="shared" si="36"/>
        <v>9700</v>
      </c>
      <c r="K86" s="33">
        <f t="shared" si="37"/>
        <v>87300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>
        <f t="shared" si="34"/>
        <v>0</v>
      </c>
      <c r="I87" s="32">
        <f t="shared" si="35"/>
        <v>9</v>
      </c>
      <c r="J87" s="40">
        <f t="shared" si="36"/>
        <v>9700</v>
      </c>
      <c r="K87" s="33">
        <f t="shared" si="37"/>
        <v>87300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>
        <f t="shared" si="34"/>
        <v>0</v>
      </c>
      <c r="I88" s="32">
        <f t="shared" si="35"/>
        <v>9</v>
      </c>
      <c r="J88" s="40">
        <f t="shared" si="36"/>
        <v>9700</v>
      </c>
      <c r="K88" s="33">
        <f t="shared" si="37"/>
        <v>87300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>
        <f t="shared" si="34"/>
        <v>0</v>
      </c>
      <c r="I89" s="32">
        <f t="shared" si="35"/>
        <v>9</v>
      </c>
      <c r="J89" s="40">
        <f t="shared" si="36"/>
        <v>9700</v>
      </c>
      <c r="K89" s="33">
        <f t="shared" si="37"/>
        <v>87300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>
        <f t="shared" si="34"/>
        <v>0</v>
      </c>
      <c r="I90" s="32">
        <f t="shared" si="35"/>
        <v>9</v>
      </c>
      <c r="J90" s="40">
        <f t="shared" si="36"/>
        <v>9700</v>
      </c>
      <c r="K90" s="33">
        <f t="shared" si="37"/>
        <v>87300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>
        <f t="shared" si="34"/>
        <v>0</v>
      </c>
      <c r="I91" s="32">
        <f t="shared" si="35"/>
        <v>9</v>
      </c>
      <c r="J91" s="40">
        <f t="shared" si="36"/>
        <v>9700</v>
      </c>
      <c r="K91" s="33">
        <f t="shared" si="37"/>
        <v>87300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>
        <f t="shared" si="34"/>
        <v>0</v>
      </c>
      <c r="I92" s="32">
        <f t="shared" si="35"/>
        <v>9</v>
      </c>
      <c r="J92" s="40">
        <f t="shared" si="36"/>
        <v>9700</v>
      </c>
      <c r="K92" s="33">
        <f t="shared" si="37"/>
        <v>87300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>
        <f t="shared" si="34"/>
        <v>0</v>
      </c>
      <c r="I93" s="32">
        <f t="shared" si="35"/>
        <v>9</v>
      </c>
      <c r="J93" s="40">
        <f t="shared" si="36"/>
        <v>9700</v>
      </c>
      <c r="K93" s="33">
        <f t="shared" si="37"/>
        <v>87300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>
        <f t="shared" si="34"/>
        <v>0</v>
      </c>
      <c r="I94" s="32">
        <f t="shared" si="35"/>
        <v>9</v>
      </c>
      <c r="J94" s="40">
        <f t="shared" si="36"/>
        <v>9700</v>
      </c>
      <c r="K94" s="33">
        <f t="shared" si="37"/>
        <v>87300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>
        <f t="shared" si="34"/>
        <v>0</v>
      </c>
      <c r="I95" s="32">
        <f t="shared" si="35"/>
        <v>9</v>
      </c>
      <c r="J95" s="40">
        <f t="shared" si="36"/>
        <v>9700</v>
      </c>
      <c r="K95" s="33">
        <f t="shared" si="37"/>
        <v>87300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>
        <f t="shared" si="34"/>
        <v>0</v>
      </c>
      <c r="I96" s="32">
        <f t="shared" si="35"/>
        <v>9</v>
      </c>
      <c r="J96" s="40">
        <f t="shared" si="36"/>
        <v>9700</v>
      </c>
      <c r="K96" s="33">
        <f t="shared" si="37"/>
        <v>87300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>
        <f t="shared" si="34"/>
        <v>0</v>
      </c>
      <c r="I97" s="32">
        <f t="shared" si="35"/>
        <v>9</v>
      </c>
      <c r="J97" s="40">
        <f t="shared" si="36"/>
        <v>9700</v>
      </c>
      <c r="K97" s="33">
        <f t="shared" si="37"/>
        <v>87300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>
        <f t="shared" si="34"/>
        <v>0</v>
      </c>
      <c r="I98" s="32">
        <f t="shared" si="35"/>
        <v>9</v>
      </c>
      <c r="J98" s="40">
        <f t="shared" si="36"/>
        <v>9700</v>
      </c>
      <c r="K98" s="33">
        <f t="shared" si="37"/>
        <v>87300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>
        <f t="shared" si="34"/>
        <v>0</v>
      </c>
      <c r="I99" s="32">
        <f t="shared" si="35"/>
        <v>9</v>
      </c>
      <c r="J99" s="40">
        <f t="shared" si="36"/>
        <v>9700</v>
      </c>
      <c r="K99" s="33">
        <f t="shared" si="37"/>
        <v>87300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>
        <f t="shared" si="34"/>
        <v>0</v>
      </c>
      <c r="I100" s="32">
        <f t="shared" si="35"/>
        <v>9</v>
      </c>
      <c r="J100" s="40">
        <f t="shared" si="36"/>
        <v>9700</v>
      </c>
      <c r="K100" s="33">
        <f t="shared" si="37"/>
        <v>87300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>
        <f t="shared" si="34"/>
        <v>0</v>
      </c>
      <c r="I101" s="32">
        <f t="shared" si="35"/>
        <v>9</v>
      </c>
      <c r="J101" s="40">
        <f t="shared" si="36"/>
        <v>9700</v>
      </c>
      <c r="K101" s="33">
        <f t="shared" si="37"/>
        <v>87300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>
        <f t="shared" si="34"/>
        <v>0</v>
      </c>
      <c r="I102" s="32">
        <f t="shared" si="35"/>
        <v>9</v>
      </c>
      <c r="J102" s="40">
        <f t="shared" si="36"/>
        <v>9700</v>
      </c>
      <c r="K102" s="33">
        <f t="shared" si="37"/>
        <v>87300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>
        <f t="shared" ref="H103:H121" si="39">G103*F103</f>
        <v>0</v>
      </c>
      <c r="I103" s="32">
        <f t="shared" ref="I103:I121" si="40">+I102+C103-F103</f>
        <v>9</v>
      </c>
      <c r="J103" s="40">
        <f t="shared" ref="J103:J121" si="41">ROUND(((K102+E103)-H103)/I103,2)</f>
        <v>9700</v>
      </c>
      <c r="K103" s="33">
        <f t="shared" ref="K103:K121" si="42">ROUND(I103*J103,2)</f>
        <v>87300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>
        <f t="shared" si="39"/>
        <v>0</v>
      </c>
      <c r="I104" s="32">
        <f t="shared" si="40"/>
        <v>9</v>
      </c>
      <c r="J104" s="40">
        <f t="shared" si="41"/>
        <v>9700</v>
      </c>
      <c r="K104" s="33">
        <f t="shared" si="42"/>
        <v>87300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>
        <f t="shared" si="39"/>
        <v>0</v>
      </c>
      <c r="I105" s="32">
        <f t="shared" si="40"/>
        <v>9</v>
      </c>
      <c r="J105" s="40">
        <f t="shared" si="41"/>
        <v>9700</v>
      </c>
      <c r="K105" s="33">
        <f t="shared" si="42"/>
        <v>87300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>
        <f t="shared" si="39"/>
        <v>0</v>
      </c>
      <c r="I106" s="32">
        <f t="shared" si="40"/>
        <v>9</v>
      </c>
      <c r="J106" s="40">
        <f t="shared" si="41"/>
        <v>9700</v>
      </c>
      <c r="K106" s="33">
        <f t="shared" si="42"/>
        <v>87300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>
        <f t="shared" si="39"/>
        <v>0</v>
      </c>
      <c r="I107" s="32">
        <f t="shared" si="40"/>
        <v>9</v>
      </c>
      <c r="J107" s="40">
        <f t="shared" si="41"/>
        <v>9700</v>
      </c>
      <c r="K107" s="33">
        <f t="shared" si="42"/>
        <v>87300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>
        <f t="shared" si="39"/>
        <v>0</v>
      </c>
      <c r="I108" s="32">
        <f t="shared" si="40"/>
        <v>9</v>
      </c>
      <c r="J108" s="40">
        <f t="shared" si="41"/>
        <v>9700</v>
      </c>
      <c r="K108" s="33">
        <f t="shared" si="42"/>
        <v>87300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>
        <f t="shared" si="39"/>
        <v>0</v>
      </c>
      <c r="I109" s="32">
        <f t="shared" si="40"/>
        <v>9</v>
      </c>
      <c r="J109" s="40">
        <f t="shared" si="41"/>
        <v>9700</v>
      </c>
      <c r="K109" s="33">
        <f t="shared" si="42"/>
        <v>87300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>
        <f t="shared" si="39"/>
        <v>0</v>
      </c>
      <c r="I110" s="32">
        <f t="shared" si="40"/>
        <v>9</v>
      </c>
      <c r="J110" s="40">
        <f t="shared" si="41"/>
        <v>9700</v>
      </c>
      <c r="K110" s="33">
        <f t="shared" si="42"/>
        <v>87300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>
        <f t="shared" si="39"/>
        <v>0</v>
      </c>
      <c r="I111" s="32">
        <f t="shared" si="40"/>
        <v>9</v>
      </c>
      <c r="J111" s="40">
        <f t="shared" si="41"/>
        <v>9700</v>
      </c>
      <c r="K111" s="33">
        <f t="shared" si="42"/>
        <v>87300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>
        <f t="shared" si="39"/>
        <v>0</v>
      </c>
      <c r="I112" s="32">
        <f t="shared" si="40"/>
        <v>9</v>
      </c>
      <c r="J112" s="40">
        <f t="shared" si="41"/>
        <v>9700</v>
      </c>
      <c r="K112" s="33">
        <f t="shared" si="42"/>
        <v>87300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>
        <f t="shared" si="39"/>
        <v>0</v>
      </c>
      <c r="I113" s="32">
        <f t="shared" si="40"/>
        <v>9</v>
      </c>
      <c r="J113" s="40">
        <f t="shared" si="41"/>
        <v>9700</v>
      </c>
      <c r="K113" s="33">
        <f t="shared" si="42"/>
        <v>87300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>
        <f t="shared" si="39"/>
        <v>0</v>
      </c>
      <c r="I114" s="32">
        <f t="shared" si="40"/>
        <v>9</v>
      </c>
      <c r="J114" s="40">
        <f t="shared" si="41"/>
        <v>9700</v>
      </c>
      <c r="K114" s="33">
        <f t="shared" si="42"/>
        <v>87300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>
        <f t="shared" si="39"/>
        <v>0</v>
      </c>
      <c r="I115" s="32">
        <f t="shared" si="40"/>
        <v>9</v>
      </c>
      <c r="J115" s="40">
        <f t="shared" si="41"/>
        <v>9700</v>
      </c>
      <c r="K115" s="33">
        <f t="shared" si="42"/>
        <v>87300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>
        <f t="shared" si="39"/>
        <v>0</v>
      </c>
      <c r="I116" s="32">
        <f t="shared" si="40"/>
        <v>9</v>
      </c>
      <c r="J116" s="40">
        <f t="shared" si="41"/>
        <v>9700</v>
      </c>
      <c r="K116" s="33">
        <f t="shared" si="42"/>
        <v>87300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>
        <f t="shared" si="39"/>
        <v>0</v>
      </c>
      <c r="I117" s="32">
        <f t="shared" si="40"/>
        <v>9</v>
      </c>
      <c r="J117" s="40">
        <f t="shared" si="41"/>
        <v>9700</v>
      </c>
      <c r="K117" s="33">
        <f t="shared" si="42"/>
        <v>87300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>
        <f t="shared" si="39"/>
        <v>0</v>
      </c>
      <c r="I118" s="32">
        <f t="shared" si="40"/>
        <v>9</v>
      </c>
      <c r="J118" s="40">
        <f t="shared" si="41"/>
        <v>9700</v>
      </c>
      <c r="K118" s="33">
        <f t="shared" si="42"/>
        <v>87300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>
        <f t="shared" si="39"/>
        <v>0</v>
      </c>
      <c r="I119" s="32">
        <f t="shared" si="40"/>
        <v>9</v>
      </c>
      <c r="J119" s="40">
        <f t="shared" si="41"/>
        <v>9700</v>
      </c>
      <c r="K119" s="33">
        <f t="shared" si="42"/>
        <v>87300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>
        <f t="shared" si="39"/>
        <v>0</v>
      </c>
      <c r="I120" s="32">
        <f t="shared" si="40"/>
        <v>9</v>
      </c>
      <c r="J120" s="40">
        <f t="shared" si="41"/>
        <v>9700</v>
      </c>
      <c r="K120" s="33">
        <f t="shared" si="42"/>
        <v>87300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>
        <f t="shared" si="39"/>
        <v>0</v>
      </c>
      <c r="I121" s="32">
        <f t="shared" si="40"/>
        <v>9</v>
      </c>
      <c r="J121" s="40">
        <f t="shared" si="41"/>
        <v>9700</v>
      </c>
      <c r="K121" s="33">
        <f t="shared" si="42"/>
        <v>87300</v>
      </c>
      <c r="L121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4" fitToHeight="10" orientation="portrait" r:id="rId1"/>
  <headerFooter alignWithMargins="0">
    <oddFooter>&amp;C&amp;"Times New Roman,Regular"&amp;16  145</oddFooter>
  </headerFooter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5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317</v>
      </c>
      <c r="F8" s="10"/>
      <c r="G8" s="10"/>
      <c r="H8" s="38"/>
      <c r="I8" s="9" t="s">
        <v>7</v>
      </c>
      <c r="J8" s="10"/>
      <c r="K8" s="10" t="s">
        <v>323</v>
      </c>
      <c r="L8" s="11"/>
    </row>
    <row r="9" spans="1:12" ht="15" customHeight="1">
      <c r="A9" s="12" t="s">
        <v>9</v>
      </c>
      <c r="D9" s="10" t="s">
        <v>322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6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324</v>
      </c>
      <c r="F8" s="10"/>
      <c r="G8" s="10"/>
      <c r="H8" s="38"/>
      <c r="I8" s="9" t="s">
        <v>7</v>
      </c>
      <c r="J8" s="10"/>
      <c r="K8" s="10" t="s">
        <v>326</v>
      </c>
      <c r="L8" s="11"/>
    </row>
    <row r="9" spans="1:12" ht="15" customHeight="1">
      <c r="A9" s="12" t="s">
        <v>9</v>
      </c>
      <c r="D9" s="10" t="s">
        <v>325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7">
    <tabColor rgb="FF7030A0"/>
    <pageSetUpPr fitToPage="1"/>
  </sheetPr>
  <dimension ref="A1:M122"/>
  <sheetViews>
    <sheetView topLeftCell="A11" zoomScaleNormal="100" zoomScaleSheetLayoutView="100" workbookViewId="0">
      <selection activeCell="C22" sqref="C22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327</v>
      </c>
      <c r="F8" s="10"/>
      <c r="G8" s="10"/>
      <c r="H8" s="38"/>
      <c r="I8" s="9" t="s">
        <v>7</v>
      </c>
      <c r="J8" s="10"/>
      <c r="K8" s="10" t="s">
        <v>329</v>
      </c>
      <c r="L8" s="11"/>
    </row>
    <row r="9" spans="1:13" ht="15" customHeight="1">
      <c r="A9" s="12" t="s">
        <v>9</v>
      </c>
      <c r="D9" s="10" t="s">
        <v>328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44926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15</v>
      </c>
      <c r="J14" s="25">
        <v>98</v>
      </c>
      <c r="K14" s="21">
        <f>J14*I14</f>
        <v>1470</v>
      </c>
      <c r="L14" s="26"/>
    </row>
    <row r="15" spans="1:13" ht="17.100000000000001" customHeight="1">
      <c r="A15" s="194">
        <v>45303</v>
      </c>
      <c r="B15" s="195" t="s">
        <v>605</v>
      </c>
      <c r="C15" s="196"/>
      <c r="D15" s="197"/>
      <c r="E15" s="198"/>
      <c r="F15" s="199">
        <v>8</v>
      </c>
      <c r="G15" s="208">
        <f t="shared" ref="G15:G25" si="0">J14</f>
        <v>98</v>
      </c>
      <c r="H15" s="198">
        <f t="shared" ref="H15:H25" si="1">G15*F15</f>
        <v>784</v>
      </c>
      <c r="I15" s="201">
        <f>+I14+C15-F15</f>
        <v>7</v>
      </c>
      <c r="J15" s="202">
        <f>ROUND(((K14+E15)-H15)/I15,2)</f>
        <v>98</v>
      </c>
      <c r="K15" s="203">
        <f>ROUND(I15*J15,2)</f>
        <v>686</v>
      </c>
      <c r="L15" s="204"/>
      <c r="M15" s="205" t="s">
        <v>606</v>
      </c>
    </row>
    <row r="16" spans="1:13" ht="17.100000000000001" customHeight="1">
      <c r="A16" s="300">
        <v>45397</v>
      </c>
      <c r="B16" s="311" t="s">
        <v>572</v>
      </c>
      <c r="C16" s="302"/>
      <c r="D16" s="303"/>
      <c r="E16" s="304"/>
      <c r="F16" s="305">
        <v>3</v>
      </c>
      <c r="G16" s="306">
        <f t="shared" si="0"/>
        <v>98</v>
      </c>
      <c r="H16" s="304">
        <f t="shared" si="1"/>
        <v>294</v>
      </c>
      <c r="I16" s="307">
        <f>+I15+C16-F16</f>
        <v>4</v>
      </c>
      <c r="J16" s="308">
        <f>ROUND(((K15+E16)-H16)/I16,2)</f>
        <v>98</v>
      </c>
      <c r="K16" s="304">
        <f>ROUND(I16*J16,2)</f>
        <v>392</v>
      </c>
      <c r="L16" s="309"/>
      <c r="M16" s="310" t="s">
        <v>853</v>
      </c>
    </row>
    <row r="17" spans="1:13" ht="17.100000000000001" customHeight="1">
      <c r="A17" s="17">
        <v>45470</v>
      </c>
      <c r="B17" s="73" t="s">
        <v>574</v>
      </c>
      <c r="C17" s="19"/>
      <c r="D17" s="20"/>
      <c r="E17" s="21"/>
      <c r="F17" s="22">
        <v>2</v>
      </c>
      <c r="G17" s="23">
        <f t="shared" si="0"/>
        <v>98</v>
      </c>
      <c r="H17" s="21">
        <f t="shared" si="1"/>
        <v>196</v>
      </c>
      <c r="I17" s="24">
        <f t="shared" ref="I17:I80" si="2">+I16+C17-F17</f>
        <v>2</v>
      </c>
      <c r="J17" s="174">
        <f t="shared" ref="J17:J80" si="3">ROUND(((K16+E17)-H17)/I17,2)</f>
        <v>98</v>
      </c>
      <c r="K17" s="21">
        <f t="shared" ref="K17:K80" si="4">ROUND(I17*J17,2)</f>
        <v>196</v>
      </c>
      <c r="L17" s="26"/>
      <c r="M17" s="165" t="s">
        <v>1015</v>
      </c>
    </row>
    <row r="18" spans="1:13" ht="17.100000000000001" customHeight="1">
      <c r="A18" s="17">
        <v>45477</v>
      </c>
      <c r="B18" s="73" t="s">
        <v>574</v>
      </c>
      <c r="C18" s="28"/>
      <c r="D18" s="29"/>
      <c r="E18" s="21"/>
      <c r="F18" s="30">
        <v>2</v>
      </c>
      <c r="G18" s="31">
        <f t="shared" si="0"/>
        <v>98</v>
      </c>
      <c r="H18" s="21">
        <f t="shared" si="1"/>
        <v>196</v>
      </c>
      <c r="I18" s="24">
        <f t="shared" si="2"/>
        <v>0</v>
      </c>
      <c r="J18" s="174">
        <v>0</v>
      </c>
      <c r="K18" s="21">
        <f t="shared" si="4"/>
        <v>0</v>
      </c>
      <c r="L18" s="34"/>
      <c r="M18" s="165" t="s">
        <v>1034</v>
      </c>
    </row>
    <row r="19" spans="1:13" ht="17.100000000000001" customHeight="1">
      <c r="A19" s="17"/>
      <c r="B19" s="73"/>
      <c r="C19" s="28"/>
      <c r="D19" s="29"/>
      <c r="E19" s="21"/>
      <c r="F19" s="30"/>
      <c r="G19" s="31">
        <f t="shared" si="0"/>
        <v>0</v>
      </c>
      <c r="H19" s="21">
        <f t="shared" si="1"/>
        <v>0</v>
      </c>
      <c r="I19" s="24">
        <f t="shared" si="2"/>
        <v>0</v>
      </c>
      <c r="J19" s="174" t="e">
        <f t="shared" si="3"/>
        <v>#DIV/0!</v>
      </c>
      <c r="K19" s="21" t="e">
        <f t="shared" si="4"/>
        <v>#DIV/0!</v>
      </c>
      <c r="L19" s="34"/>
    </row>
    <row r="20" spans="1:13" ht="17.100000000000001" customHeight="1">
      <c r="A20" s="17"/>
      <c r="B20" s="73"/>
      <c r="C20" s="28"/>
      <c r="D20" s="29"/>
      <c r="E20" s="21"/>
      <c r="F20" s="30"/>
      <c r="G20" s="31" t="e">
        <f t="shared" si="0"/>
        <v>#DIV/0!</v>
      </c>
      <c r="H20" s="21" t="e">
        <f t="shared" si="1"/>
        <v>#DIV/0!</v>
      </c>
      <c r="I20" s="24">
        <f t="shared" si="2"/>
        <v>0</v>
      </c>
      <c r="J20" s="174" t="e">
        <f t="shared" si="3"/>
        <v>#DIV/0!</v>
      </c>
      <c r="K20" s="21" t="e">
        <f t="shared" si="4"/>
        <v>#DIV/0!</v>
      </c>
      <c r="L20" s="34"/>
    </row>
    <row r="21" spans="1:13" ht="17.100000000000001" customHeight="1">
      <c r="A21" s="17"/>
      <c r="B21" s="85"/>
      <c r="C21" s="28"/>
      <c r="D21" s="29"/>
      <c r="E21" s="21"/>
      <c r="F21" s="30"/>
      <c r="G21" s="31" t="e">
        <f t="shared" si="0"/>
        <v>#DIV/0!</v>
      </c>
      <c r="H21" s="21" t="e">
        <f t="shared" si="1"/>
        <v>#DIV/0!</v>
      </c>
      <c r="I21" s="24">
        <f t="shared" si="2"/>
        <v>0</v>
      </c>
      <c r="J21" s="174" t="e">
        <f t="shared" si="3"/>
        <v>#DIV/0!</v>
      </c>
      <c r="K21" s="21" t="e">
        <f t="shared" si="4"/>
        <v>#DIV/0!</v>
      </c>
      <c r="L21" s="34"/>
    </row>
    <row r="22" spans="1:13" ht="17.100000000000001" customHeight="1">
      <c r="A22" s="17"/>
      <c r="B22" s="70"/>
      <c r="C22" s="28"/>
      <c r="D22" s="29"/>
      <c r="E22" s="21"/>
      <c r="F22" s="30"/>
      <c r="G22" s="31" t="e">
        <f t="shared" si="0"/>
        <v>#DIV/0!</v>
      </c>
      <c r="H22" s="21" t="e">
        <f t="shared" si="1"/>
        <v>#DIV/0!</v>
      </c>
      <c r="I22" s="24">
        <f t="shared" si="2"/>
        <v>0</v>
      </c>
      <c r="J22" s="174" t="e">
        <f t="shared" si="3"/>
        <v>#DIV/0!</v>
      </c>
      <c r="K22" s="21" t="e">
        <f t="shared" si="4"/>
        <v>#DIV/0!</v>
      </c>
      <c r="L22" s="34"/>
    </row>
    <row r="23" spans="1:13" ht="17.100000000000001" customHeight="1">
      <c r="A23" s="17"/>
      <c r="B23" s="70"/>
      <c r="C23" s="28"/>
      <c r="D23" s="29"/>
      <c r="E23" s="21"/>
      <c r="F23" s="30"/>
      <c r="G23" s="31" t="e">
        <f t="shared" si="0"/>
        <v>#DIV/0!</v>
      </c>
      <c r="H23" s="21" t="e">
        <f t="shared" si="1"/>
        <v>#DIV/0!</v>
      </c>
      <c r="I23" s="24">
        <f t="shared" si="2"/>
        <v>0</v>
      </c>
      <c r="J23" s="174" t="e">
        <f t="shared" si="3"/>
        <v>#DIV/0!</v>
      </c>
      <c r="K23" s="21" t="e">
        <f t="shared" si="4"/>
        <v>#DIV/0!</v>
      </c>
      <c r="L23" s="34"/>
    </row>
    <row r="24" spans="1:13" ht="17.100000000000001" customHeight="1">
      <c r="A24" s="17"/>
      <c r="B24" s="70"/>
      <c r="C24" s="28"/>
      <c r="D24" s="29"/>
      <c r="E24" s="21"/>
      <c r="F24" s="30"/>
      <c r="G24" s="31" t="e">
        <f t="shared" si="0"/>
        <v>#DIV/0!</v>
      </c>
      <c r="H24" s="21" t="e">
        <f t="shared" si="1"/>
        <v>#DIV/0!</v>
      </c>
      <c r="I24" s="24">
        <f t="shared" si="2"/>
        <v>0</v>
      </c>
      <c r="J24" s="174" t="e">
        <f t="shared" si="3"/>
        <v>#DIV/0!</v>
      </c>
      <c r="K24" s="21" t="e">
        <f t="shared" si="4"/>
        <v>#DIV/0!</v>
      </c>
      <c r="L24" s="34"/>
    </row>
    <row r="25" spans="1:13" ht="17.100000000000001" customHeight="1">
      <c r="A25" s="17"/>
      <c r="B25" s="70"/>
      <c r="C25" s="28"/>
      <c r="D25" s="29"/>
      <c r="E25" s="21"/>
      <c r="F25" s="30"/>
      <c r="G25" s="31" t="e">
        <f t="shared" si="0"/>
        <v>#DIV/0!</v>
      </c>
      <c r="H25" s="21" t="e">
        <f t="shared" si="1"/>
        <v>#DIV/0!</v>
      </c>
      <c r="I25" s="24">
        <f t="shared" si="2"/>
        <v>0</v>
      </c>
      <c r="J25" s="174" t="e">
        <f t="shared" si="3"/>
        <v>#DIV/0!</v>
      </c>
      <c r="K25" s="21" t="e">
        <f t="shared" si="4"/>
        <v>#DIV/0!</v>
      </c>
      <c r="L25" s="34"/>
    </row>
    <row r="26" spans="1:13" ht="17.100000000000001" customHeight="1">
      <c r="A26" s="17"/>
      <c r="B26" s="70"/>
      <c r="C26" s="28"/>
      <c r="D26" s="29"/>
      <c r="E26" s="21"/>
      <c r="F26" s="30"/>
      <c r="G26" s="31"/>
      <c r="H26" s="21"/>
      <c r="I26" s="24">
        <f t="shared" si="2"/>
        <v>0</v>
      </c>
      <c r="J26" s="174" t="e">
        <f t="shared" si="3"/>
        <v>#DIV/0!</v>
      </c>
      <c r="K26" s="21" t="e">
        <f t="shared" si="4"/>
        <v>#DIV/0!</v>
      </c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/>
      <c r="H27" s="21"/>
      <c r="I27" s="24">
        <f t="shared" si="2"/>
        <v>0</v>
      </c>
      <c r="J27" s="174" t="e">
        <f t="shared" si="3"/>
        <v>#DIV/0!</v>
      </c>
      <c r="K27" s="21" t="e">
        <f t="shared" si="4"/>
        <v>#DIV/0!</v>
      </c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/>
      <c r="H28" s="21"/>
      <c r="I28" s="24">
        <f t="shared" si="2"/>
        <v>0</v>
      </c>
      <c r="J28" s="174" t="e">
        <f t="shared" si="3"/>
        <v>#DIV/0!</v>
      </c>
      <c r="K28" s="21" t="e">
        <f t="shared" si="4"/>
        <v>#DIV/0!</v>
      </c>
      <c r="L28" s="34"/>
    </row>
    <row r="29" spans="1:13" ht="17.100000000000001" customHeight="1">
      <c r="A29" s="17"/>
      <c r="B29" s="70"/>
      <c r="C29" s="28"/>
      <c r="D29" s="29"/>
      <c r="E29" s="21"/>
      <c r="F29" s="30"/>
      <c r="G29" s="31"/>
      <c r="H29" s="21"/>
      <c r="I29" s="24">
        <f t="shared" si="2"/>
        <v>0</v>
      </c>
      <c r="J29" s="174" t="e">
        <f t="shared" si="3"/>
        <v>#DIV/0!</v>
      </c>
      <c r="K29" s="21" t="e">
        <f t="shared" si="4"/>
        <v>#DIV/0!</v>
      </c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/>
      <c r="H30" s="21"/>
      <c r="I30" s="24">
        <f t="shared" si="2"/>
        <v>0</v>
      </c>
      <c r="J30" s="174" t="e">
        <f t="shared" si="3"/>
        <v>#DIV/0!</v>
      </c>
      <c r="K30" s="21" t="e">
        <f t="shared" si="4"/>
        <v>#DIV/0!</v>
      </c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24">
        <f t="shared" si="2"/>
        <v>0</v>
      </c>
      <c r="J31" s="174" t="e">
        <f t="shared" si="3"/>
        <v>#DIV/0!</v>
      </c>
      <c r="K31" s="21" t="e">
        <f t="shared" si="4"/>
        <v>#DIV/0!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24">
        <f t="shared" si="2"/>
        <v>0</v>
      </c>
      <c r="J32" s="174" t="e">
        <f t="shared" si="3"/>
        <v>#DIV/0!</v>
      </c>
      <c r="K32" s="21" t="e">
        <f t="shared" si="4"/>
        <v>#DIV/0!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24">
        <f t="shared" si="2"/>
        <v>0</v>
      </c>
      <c r="J33" s="174" t="e">
        <f t="shared" si="3"/>
        <v>#DIV/0!</v>
      </c>
      <c r="K33" s="21" t="e">
        <f t="shared" si="4"/>
        <v>#DIV/0!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24">
        <f t="shared" si="2"/>
        <v>0</v>
      </c>
      <c r="J34" s="174" t="e">
        <f t="shared" si="3"/>
        <v>#DIV/0!</v>
      </c>
      <c r="K34" s="21" t="e">
        <f t="shared" si="4"/>
        <v>#DIV/0!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24">
        <f t="shared" si="2"/>
        <v>0</v>
      </c>
      <c r="J35" s="174" t="e">
        <f t="shared" si="3"/>
        <v>#DIV/0!</v>
      </c>
      <c r="K35" s="21" t="e">
        <f t="shared" si="4"/>
        <v>#DIV/0!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24">
        <f t="shared" si="2"/>
        <v>0</v>
      </c>
      <c r="J36" s="174" t="e">
        <f t="shared" si="3"/>
        <v>#DIV/0!</v>
      </c>
      <c r="K36" s="21" t="e">
        <f t="shared" si="4"/>
        <v>#DIV/0!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24">
        <f t="shared" si="2"/>
        <v>0</v>
      </c>
      <c r="J37" s="174" t="e">
        <f t="shared" si="3"/>
        <v>#DIV/0!</v>
      </c>
      <c r="K37" s="21" t="e">
        <f t="shared" si="4"/>
        <v>#DIV/0!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24">
        <f t="shared" si="2"/>
        <v>0</v>
      </c>
      <c r="J38" s="174" t="e">
        <f t="shared" si="3"/>
        <v>#DIV/0!</v>
      </c>
      <c r="K38" s="21" t="e">
        <f t="shared" si="4"/>
        <v>#DIV/0!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24">
        <f t="shared" si="2"/>
        <v>0</v>
      </c>
      <c r="J39" s="174" t="e">
        <f t="shared" si="3"/>
        <v>#DIV/0!</v>
      </c>
      <c r="K39" s="21" t="e">
        <f t="shared" si="4"/>
        <v>#DIV/0!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24">
        <f t="shared" si="2"/>
        <v>0</v>
      </c>
      <c r="J40" s="174" t="e">
        <f t="shared" si="3"/>
        <v>#DIV/0!</v>
      </c>
      <c r="K40" s="21" t="e">
        <f t="shared" si="4"/>
        <v>#DIV/0!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24">
        <f t="shared" si="2"/>
        <v>0</v>
      </c>
      <c r="J41" s="174" t="e">
        <f t="shared" si="3"/>
        <v>#DIV/0!</v>
      </c>
      <c r="K41" s="21" t="e">
        <f t="shared" si="4"/>
        <v>#DIV/0!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24">
        <f t="shared" si="2"/>
        <v>0</v>
      </c>
      <c r="J42" s="174" t="e">
        <f t="shared" si="3"/>
        <v>#DIV/0!</v>
      </c>
      <c r="K42" s="21" t="e">
        <f t="shared" si="4"/>
        <v>#DIV/0!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24">
        <f t="shared" si="2"/>
        <v>0</v>
      </c>
      <c r="J43" s="174" t="e">
        <f t="shared" si="3"/>
        <v>#DIV/0!</v>
      </c>
      <c r="K43" s="21" t="e">
        <f t="shared" si="4"/>
        <v>#DIV/0!</v>
      </c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24">
        <f t="shared" si="2"/>
        <v>0</v>
      </c>
      <c r="J44" s="174" t="e">
        <f t="shared" si="3"/>
        <v>#DIV/0!</v>
      </c>
      <c r="K44" s="21" t="e">
        <f t="shared" si="4"/>
        <v>#DIV/0!</v>
      </c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24">
        <f t="shared" si="2"/>
        <v>0</v>
      </c>
      <c r="J45" s="174" t="e">
        <f t="shared" si="3"/>
        <v>#DIV/0!</v>
      </c>
      <c r="K45" s="21" t="e">
        <f t="shared" si="4"/>
        <v>#DIV/0!</v>
      </c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24">
        <f t="shared" si="2"/>
        <v>0</v>
      </c>
      <c r="J46" s="174" t="e">
        <f t="shared" si="3"/>
        <v>#DIV/0!</v>
      </c>
      <c r="K46" s="21" t="e">
        <f t="shared" si="4"/>
        <v>#DIV/0!</v>
      </c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24">
        <f t="shared" si="2"/>
        <v>0</v>
      </c>
      <c r="J47" s="174" t="e">
        <f t="shared" si="3"/>
        <v>#DIV/0!</v>
      </c>
      <c r="K47" s="21" t="e">
        <f t="shared" si="4"/>
        <v>#DIV/0!</v>
      </c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24">
        <f t="shared" si="2"/>
        <v>0</v>
      </c>
      <c r="J48" s="174" t="e">
        <f t="shared" si="3"/>
        <v>#DIV/0!</v>
      </c>
      <c r="K48" s="21" t="e">
        <f t="shared" si="4"/>
        <v>#DIV/0!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24">
        <f t="shared" si="2"/>
        <v>0</v>
      </c>
      <c r="J49" s="174" t="e">
        <f t="shared" si="3"/>
        <v>#DIV/0!</v>
      </c>
      <c r="K49" s="21" t="e">
        <f t="shared" si="4"/>
        <v>#DIV/0!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24">
        <f t="shared" si="2"/>
        <v>0</v>
      </c>
      <c r="J50" s="174" t="e">
        <f t="shared" si="3"/>
        <v>#DIV/0!</v>
      </c>
      <c r="K50" s="21" t="e">
        <f t="shared" si="4"/>
        <v>#DIV/0!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24">
        <f t="shared" si="2"/>
        <v>0</v>
      </c>
      <c r="J51" s="174" t="e">
        <f t="shared" si="3"/>
        <v>#DIV/0!</v>
      </c>
      <c r="K51" s="21" t="e">
        <f t="shared" si="4"/>
        <v>#DIV/0!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24">
        <f t="shared" si="2"/>
        <v>0</v>
      </c>
      <c r="J52" s="174" t="e">
        <f t="shared" si="3"/>
        <v>#DIV/0!</v>
      </c>
      <c r="K52" s="21" t="e">
        <f t="shared" si="4"/>
        <v>#DIV/0!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24">
        <f t="shared" si="2"/>
        <v>0</v>
      </c>
      <c r="J53" s="174" t="e">
        <f t="shared" si="3"/>
        <v>#DIV/0!</v>
      </c>
      <c r="K53" s="21" t="e">
        <f t="shared" si="4"/>
        <v>#DIV/0!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24">
        <f t="shared" si="2"/>
        <v>0</v>
      </c>
      <c r="J54" s="174" t="e">
        <f t="shared" si="3"/>
        <v>#DIV/0!</v>
      </c>
      <c r="K54" s="21" t="e">
        <f t="shared" si="4"/>
        <v>#DIV/0!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24">
        <f t="shared" si="2"/>
        <v>0</v>
      </c>
      <c r="J55" s="174" t="e">
        <f t="shared" si="3"/>
        <v>#DIV/0!</v>
      </c>
      <c r="K55" s="21" t="e">
        <f t="shared" si="4"/>
        <v>#DIV/0!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24">
        <f t="shared" si="2"/>
        <v>0</v>
      </c>
      <c r="J56" s="174" t="e">
        <f t="shared" si="3"/>
        <v>#DIV/0!</v>
      </c>
      <c r="K56" s="21" t="e">
        <f t="shared" si="4"/>
        <v>#DIV/0!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24">
        <f t="shared" si="2"/>
        <v>0</v>
      </c>
      <c r="J57" s="174" t="e">
        <f t="shared" si="3"/>
        <v>#DIV/0!</v>
      </c>
      <c r="K57" s="21" t="e">
        <f t="shared" si="4"/>
        <v>#DIV/0!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24">
        <f t="shared" si="2"/>
        <v>0</v>
      </c>
      <c r="J58" s="174" t="e">
        <f t="shared" si="3"/>
        <v>#DIV/0!</v>
      </c>
      <c r="K58" s="21" t="e">
        <f t="shared" si="4"/>
        <v>#DIV/0!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24">
        <f t="shared" si="2"/>
        <v>0</v>
      </c>
      <c r="J59" s="174" t="e">
        <f t="shared" si="3"/>
        <v>#DIV/0!</v>
      </c>
      <c r="K59" s="21" t="e">
        <f t="shared" si="4"/>
        <v>#DIV/0!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24">
        <f t="shared" si="2"/>
        <v>0</v>
      </c>
      <c r="J60" s="174" t="e">
        <f t="shared" si="3"/>
        <v>#DIV/0!</v>
      </c>
      <c r="K60" s="21" t="e">
        <f t="shared" si="4"/>
        <v>#DIV/0!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24">
        <f t="shared" si="2"/>
        <v>0</v>
      </c>
      <c r="J61" s="174" t="e">
        <f t="shared" si="3"/>
        <v>#DIV/0!</v>
      </c>
      <c r="K61" s="21" t="e">
        <f t="shared" si="4"/>
        <v>#DIV/0!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24">
        <f t="shared" si="2"/>
        <v>0</v>
      </c>
      <c r="J62" s="174" t="e">
        <f t="shared" si="3"/>
        <v>#DIV/0!</v>
      </c>
      <c r="K62" s="21" t="e">
        <f t="shared" si="4"/>
        <v>#DIV/0!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24">
        <f t="shared" si="2"/>
        <v>0</v>
      </c>
      <c r="J63" s="174" t="e">
        <f t="shared" si="3"/>
        <v>#DIV/0!</v>
      </c>
      <c r="K63" s="21" t="e">
        <f t="shared" si="4"/>
        <v>#DIV/0!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24">
        <f t="shared" si="2"/>
        <v>0</v>
      </c>
      <c r="J64" s="174" t="e">
        <f t="shared" si="3"/>
        <v>#DIV/0!</v>
      </c>
      <c r="K64" s="21" t="e">
        <f t="shared" si="4"/>
        <v>#DIV/0!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24">
        <f t="shared" si="2"/>
        <v>0</v>
      </c>
      <c r="J65" s="174" t="e">
        <f t="shared" si="3"/>
        <v>#DIV/0!</v>
      </c>
      <c r="K65" s="21" t="e">
        <f t="shared" si="4"/>
        <v>#DIV/0!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24">
        <f t="shared" si="2"/>
        <v>0</v>
      </c>
      <c r="J66" s="174" t="e">
        <f t="shared" si="3"/>
        <v>#DIV/0!</v>
      </c>
      <c r="K66" s="21" t="e">
        <f t="shared" si="4"/>
        <v>#DIV/0!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24">
        <f t="shared" si="2"/>
        <v>0</v>
      </c>
      <c r="J67" s="174" t="e">
        <f t="shared" si="3"/>
        <v>#DIV/0!</v>
      </c>
      <c r="K67" s="21" t="e">
        <f t="shared" si="4"/>
        <v>#DIV/0!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24">
        <f t="shared" si="2"/>
        <v>0</v>
      </c>
      <c r="J68" s="174" t="e">
        <f t="shared" si="3"/>
        <v>#DIV/0!</v>
      </c>
      <c r="K68" s="21" t="e">
        <f t="shared" si="4"/>
        <v>#DIV/0!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24">
        <f t="shared" si="2"/>
        <v>0</v>
      </c>
      <c r="J69" s="174" t="e">
        <f t="shared" si="3"/>
        <v>#DIV/0!</v>
      </c>
      <c r="K69" s="21" t="e">
        <f t="shared" si="4"/>
        <v>#DIV/0!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24">
        <f t="shared" si="2"/>
        <v>0</v>
      </c>
      <c r="J70" s="174" t="e">
        <f t="shared" si="3"/>
        <v>#DIV/0!</v>
      </c>
      <c r="K70" s="21" t="e">
        <f t="shared" si="4"/>
        <v>#DIV/0!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24">
        <f t="shared" si="2"/>
        <v>0</v>
      </c>
      <c r="J71" s="174" t="e">
        <f t="shared" si="3"/>
        <v>#DIV/0!</v>
      </c>
      <c r="K71" s="21" t="e">
        <f t="shared" si="4"/>
        <v>#DIV/0!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24">
        <f t="shared" si="2"/>
        <v>0</v>
      </c>
      <c r="J72" s="174" t="e">
        <f t="shared" si="3"/>
        <v>#DIV/0!</v>
      </c>
      <c r="K72" s="21" t="e">
        <f t="shared" si="4"/>
        <v>#DIV/0!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24">
        <f t="shared" si="2"/>
        <v>0</v>
      </c>
      <c r="J73" s="174" t="e">
        <f t="shared" si="3"/>
        <v>#DIV/0!</v>
      </c>
      <c r="K73" s="21" t="e">
        <f t="shared" si="4"/>
        <v>#DIV/0!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24">
        <f t="shared" si="2"/>
        <v>0</v>
      </c>
      <c r="J74" s="174" t="e">
        <f t="shared" si="3"/>
        <v>#DIV/0!</v>
      </c>
      <c r="K74" s="21" t="e">
        <f t="shared" si="4"/>
        <v>#DIV/0!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24">
        <f t="shared" si="2"/>
        <v>0</v>
      </c>
      <c r="J75" s="174" t="e">
        <f t="shared" si="3"/>
        <v>#DIV/0!</v>
      </c>
      <c r="K75" s="21" t="e">
        <f t="shared" si="4"/>
        <v>#DIV/0!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24">
        <f t="shared" si="2"/>
        <v>0</v>
      </c>
      <c r="J76" s="174" t="e">
        <f t="shared" si="3"/>
        <v>#DIV/0!</v>
      </c>
      <c r="K76" s="21" t="e">
        <f t="shared" si="4"/>
        <v>#DIV/0!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24">
        <f t="shared" si="2"/>
        <v>0</v>
      </c>
      <c r="J77" s="174" t="e">
        <f t="shared" si="3"/>
        <v>#DIV/0!</v>
      </c>
      <c r="K77" s="21" t="e">
        <f t="shared" si="4"/>
        <v>#DIV/0!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24">
        <f t="shared" si="2"/>
        <v>0</v>
      </c>
      <c r="J78" s="174" t="e">
        <f t="shared" si="3"/>
        <v>#DIV/0!</v>
      </c>
      <c r="K78" s="21" t="e">
        <f t="shared" si="4"/>
        <v>#DIV/0!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24">
        <f t="shared" si="2"/>
        <v>0</v>
      </c>
      <c r="J79" s="174" t="e">
        <f t="shared" si="3"/>
        <v>#DIV/0!</v>
      </c>
      <c r="K79" s="21" t="e">
        <f t="shared" si="4"/>
        <v>#DIV/0!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24">
        <f t="shared" si="2"/>
        <v>0</v>
      </c>
      <c r="J80" s="174" t="e">
        <f t="shared" si="3"/>
        <v>#DIV/0!</v>
      </c>
      <c r="K80" s="21" t="e">
        <f t="shared" si="4"/>
        <v>#DIV/0!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24">
        <f t="shared" ref="I81:I121" si="5">+I80+C81-F81</f>
        <v>0</v>
      </c>
      <c r="J81" s="174" t="e">
        <f t="shared" ref="J81:J121" si="6">ROUND(((K80+E81)-H81)/I81,2)</f>
        <v>#DIV/0!</v>
      </c>
      <c r="K81" s="21" t="e">
        <f t="shared" ref="K81:K121" si="7">ROUND(I81*J81,2)</f>
        <v>#DIV/0!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24">
        <f t="shared" si="5"/>
        <v>0</v>
      </c>
      <c r="J82" s="174" t="e">
        <f t="shared" si="6"/>
        <v>#DIV/0!</v>
      </c>
      <c r="K82" s="21" t="e">
        <f t="shared" si="7"/>
        <v>#DIV/0!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24">
        <f t="shared" si="5"/>
        <v>0</v>
      </c>
      <c r="J83" s="174" t="e">
        <f t="shared" si="6"/>
        <v>#DIV/0!</v>
      </c>
      <c r="K83" s="21" t="e">
        <f t="shared" si="7"/>
        <v>#DIV/0!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24">
        <f t="shared" si="5"/>
        <v>0</v>
      </c>
      <c r="J84" s="174" t="e">
        <f t="shared" si="6"/>
        <v>#DIV/0!</v>
      </c>
      <c r="K84" s="21" t="e">
        <f t="shared" si="7"/>
        <v>#DIV/0!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24">
        <f t="shared" si="5"/>
        <v>0</v>
      </c>
      <c r="J85" s="174" t="e">
        <f t="shared" si="6"/>
        <v>#DIV/0!</v>
      </c>
      <c r="K85" s="21" t="e">
        <f t="shared" si="7"/>
        <v>#DIV/0!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24">
        <f t="shared" si="5"/>
        <v>0</v>
      </c>
      <c r="J86" s="174" t="e">
        <f t="shared" si="6"/>
        <v>#DIV/0!</v>
      </c>
      <c r="K86" s="21" t="e">
        <f t="shared" si="7"/>
        <v>#DIV/0!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24">
        <f t="shared" si="5"/>
        <v>0</v>
      </c>
      <c r="J87" s="174" t="e">
        <f t="shared" si="6"/>
        <v>#DIV/0!</v>
      </c>
      <c r="K87" s="21" t="e">
        <f t="shared" si="7"/>
        <v>#DIV/0!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24">
        <f t="shared" si="5"/>
        <v>0</v>
      </c>
      <c r="J88" s="174" t="e">
        <f t="shared" si="6"/>
        <v>#DIV/0!</v>
      </c>
      <c r="K88" s="21" t="e">
        <f t="shared" si="7"/>
        <v>#DIV/0!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24">
        <f t="shared" si="5"/>
        <v>0</v>
      </c>
      <c r="J89" s="174" t="e">
        <f t="shared" si="6"/>
        <v>#DIV/0!</v>
      </c>
      <c r="K89" s="21" t="e">
        <f t="shared" si="7"/>
        <v>#DIV/0!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24">
        <f t="shared" si="5"/>
        <v>0</v>
      </c>
      <c r="J90" s="174" t="e">
        <f t="shared" si="6"/>
        <v>#DIV/0!</v>
      </c>
      <c r="K90" s="21" t="e">
        <f t="shared" si="7"/>
        <v>#DIV/0!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24">
        <f t="shared" si="5"/>
        <v>0</v>
      </c>
      <c r="J91" s="174" t="e">
        <f t="shared" si="6"/>
        <v>#DIV/0!</v>
      </c>
      <c r="K91" s="21" t="e">
        <f t="shared" si="7"/>
        <v>#DIV/0!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24">
        <f t="shared" si="5"/>
        <v>0</v>
      </c>
      <c r="J92" s="174" t="e">
        <f t="shared" si="6"/>
        <v>#DIV/0!</v>
      </c>
      <c r="K92" s="21" t="e">
        <f t="shared" si="7"/>
        <v>#DIV/0!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24">
        <f t="shared" si="5"/>
        <v>0</v>
      </c>
      <c r="J93" s="174" t="e">
        <f t="shared" si="6"/>
        <v>#DIV/0!</v>
      </c>
      <c r="K93" s="21" t="e">
        <f t="shared" si="7"/>
        <v>#DIV/0!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24">
        <f t="shared" si="5"/>
        <v>0</v>
      </c>
      <c r="J94" s="174" t="e">
        <f t="shared" si="6"/>
        <v>#DIV/0!</v>
      </c>
      <c r="K94" s="21" t="e">
        <f t="shared" si="7"/>
        <v>#DIV/0!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24">
        <f t="shared" si="5"/>
        <v>0</v>
      </c>
      <c r="J95" s="174" t="e">
        <f t="shared" si="6"/>
        <v>#DIV/0!</v>
      </c>
      <c r="K95" s="21" t="e">
        <f t="shared" si="7"/>
        <v>#DIV/0!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24">
        <f t="shared" si="5"/>
        <v>0</v>
      </c>
      <c r="J96" s="174" t="e">
        <f t="shared" si="6"/>
        <v>#DIV/0!</v>
      </c>
      <c r="K96" s="21" t="e">
        <f t="shared" si="7"/>
        <v>#DIV/0!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24">
        <f t="shared" si="5"/>
        <v>0</v>
      </c>
      <c r="J97" s="174" t="e">
        <f t="shared" si="6"/>
        <v>#DIV/0!</v>
      </c>
      <c r="K97" s="21" t="e">
        <f t="shared" si="7"/>
        <v>#DIV/0!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24">
        <f t="shared" si="5"/>
        <v>0</v>
      </c>
      <c r="J98" s="174" t="e">
        <f t="shared" si="6"/>
        <v>#DIV/0!</v>
      </c>
      <c r="K98" s="21" t="e">
        <f t="shared" si="7"/>
        <v>#DIV/0!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24">
        <f t="shared" si="5"/>
        <v>0</v>
      </c>
      <c r="J99" s="174" t="e">
        <f t="shared" si="6"/>
        <v>#DIV/0!</v>
      </c>
      <c r="K99" s="21" t="e">
        <f t="shared" si="7"/>
        <v>#DIV/0!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24">
        <f t="shared" si="5"/>
        <v>0</v>
      </c>
      <c r="J100" s="174" t="e">
        <f t="shared" si="6"/>
        <v>#DIV/0!</v>
      </c>
      <c r="K100" s="21" t="e">
        <f t="shared" si="7"/>
        <v>#DIV/0!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24">
        <f t="shared" si="5"/>
        <v>0</v>
      </c>
      <c r="J101" s="174" t="e">
        <f t="shared" si="6"/>
        <v>#DIV/0!</v>
      </c>
      <c r="K101" s="21" t="e">
        <f t="shared" si="7"/>
        <v>#DIV/0!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24">
        <f t="shared" si="5"/>
        <v>0</v>
      </c>
      <c r="J102" s="174" t="e">
        <f t="shared" si="6"/>
        <v>#DIV/0!</v>
      </c>
      <c r="K102" s="21" t="e">
        <f t="shared" si="7"/>
        <v>#DIV/0!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24">
        <f t="shared" si="5"/>
        <v>0</v>
      </c>
      <c r="J103" s="174" t="e">
        <f t="shared" si="6"/>
        <v>#DIV/0!</v>
      </c>
      <c r="K103" s="21" t="e">
        <f t="shared" si="7"/>
        <v>#DIV/0!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24">
        <f t="shared" si="5"/>
        <v>0</v>
      </c>
      <c r="J104" s="174" t="e">
        <f t="shared" si="6"/>
        <v>#DIV/0!</v>
      </c>
      <c r="K104" s="21" t="e">
        <f t="shared" si="7"/>
        <v>#DIV/0!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24">
        <f t="shared" si="5"/>
        <v>0</v>
      </c>
      <c r="J105" s="174" t="e">
        <f t="shared" si="6"/>
        <v>#DIV/0!</v>
      </c>
      <c r="K105" s="21" t="e">
        <f t="shared" si="7"/>
        <v>#DIV/0!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24">
        <f t="shared" si="5"/>
        <v>0</v>
      </c>
      <c r="J106" s="174" t="e">
        <f t="shared" si="6"/>
        <v>#DIV/0!</v>
      </c>
      <c r="K106" s="21" t="e">
        <f t="shared" si="7"/>
        <v>#DIV/0!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24">
        <f t="shared" si="5"/>
        <v>0</v>
      </c>
      <c r="J107" s="174" t="e">
        <f t="shared" si="6"/>
        <v>#DIV/0!</v>
      </c>
      <c r="K107" s="21" t="e">
        <f t="shared" si="7"/>
        <v>#DIV/0!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24">
        <f t="shared" si="5"/>
        <v>0</v>
      </c>
      <c r="J108" s="174" t="e">
        <f t="shared" si="6"/>
        <v>#DIV/0!</v>
      </c>
      <c r="K108" s="21" t="e">
        <f t="shared" si="7"/>
        <v>#DIV/0!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24">
        <f t="shared" si="5"/>
        <v>0</v>
      </c>
      <c r="J109" s="174" t="e">
        <f t="shared" si="6"/>
        <v>#DIV/0!</v>
      </c>
      <c r="K109" s="21" t="e">
        <f t="shared" si="7"/>
        <v>#DIV/0!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24">
        <f t="shared" si="5"/>
        <v>0</v>
      </c>
      <c r="J110" s="174" t="e">
        <f t="shared" si="6"/>
        <v>#DIV/0!</v>
      </c>
      <c r="K110" s="21" t="e">
        <f t="shared" si="7"/>
        <v>#DIV/0!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24">
        <f t="shared" si="5"/>
        <v>0</v>
      </c>
      <c r="J111" s="174" t="e">
        <f t="shared" si="6"/>
        <v>#DIV/0!</v>
      </c>
      <c r="K111" s="21" t="e">
        <f t="shared" si="7"/>
        <v>#DIV/0!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24">
        <f t="shared" si="5"/>
        <v>0</v>
      </c>
      <c r="J112" s="174" t="e">
        <f t="shared" si="6"/>
        <v>#DIV/0!</v>
      </c>
      <c r="K112" s="21" t="e">
        <f t="shared" si="7"/>
        <v>#DIV/0!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24">
        <f t="shared" si="5"/>
        <v>0</v>
      </c>
      <c r="J113" s="174" t="e">
        <f t="shared" si="6"/>
        <v>#DIV/0!</v>
      </c>
      <c r="K113" s="21" t="e">
        <f t="shared" si="7"/>
        <v>#DIV/0!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24">
        <f t="shared" si="5"/>
        <v>0</v>
      </c>
      <c r="J114" s="174" t="e">
        <f t="shared" si="6"/>
        <v>#DIV/0!</v>
      </c>
      <c r="K114" s="21" t="e">
        <f t="shared" si="7"/>
        <v>#DIV/0!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24">
        <f t="shared" si="5"/>
        <v>0</v>
      </c>
      <c r="J115" s="174" t="e">
        <f t="shared" si="6"/>
        <v>#DIV/0!</v>
      </c>
      <c r="K115" s="21" t="e">
        <f t="shared" si="7"/>
        <v>#DIV/0!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24">
        <f t="shared" si="5"/>
        <v>0</v>
      </c>
      <c r="J116" s="174" t="e">
        <f t="shared" si="6"/>
        <v>#DIV/0!</v>
      </c>
      <c r="K116" s="21" t="e">
        <f t="shared" si="7"/>
        <v>#DIV/0!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24">
        <f t="shared" si="5"/>
        <v>0</v>
      </c>
      <c r="J117" s="174" t="e">
        <f t="shared" si="6"/>
        <v>#DIV/0!</v>
      </c>
      <c r="K117" s="21" t="e">
        <f t="shared" si="7"/>
        <v>#DIV/0!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24">
        <f t="shared" si="5"/>
        <v>0</v>
      </c>
      <c r="J118" s="174" t="e">
        <f t="shared" si="6"/>
        <v>#DIV/0!</v>
      </c>
      <c r="K118" s="21" t="e">
        <f t="shared" si="7"/>
        <v>#DIV/0!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24">
        <f t="shared" si="5"/>
        <v>0</v>
      </c>
      <c r="J119" s="174" t="e">
        <f t="shared" si="6"/>
        <v>#DIV/0!</v>
      </c>
      <c r="K119" s="21" t="e">
        <f t="shared" si="7"/>
        <v>#DIV/0!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24">
        <f t="shared" si="5"/>
        <v>0</v>
      </c>
      <c r="J120" s="174" t="e">
        <f t="shared" si="6"/>
        <v>#DIV/0!</v>
      </c>
      <c r="K120" s="21" t="e">
        <f t="shared" si="7"/>
        <v>#DIV/0!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/>
      <c r="H121" s="21"/>
      <c r="I121" s="24">
        <f t="shared" si="5"/>
        <v>0</v>
      </c>
      <c r="J121" s="174" t="e">
        <f t="shared" si="6"/>
        <v>#DIV/0!</v>
      </c>
      <c r="K121" s="21" t="e">
        <f t="shared" si="7"/>
        <v>#DIV/0!</v>
      </c>
      <c r="L121" s="34"/>
    </row>
    <row r="122" spans="1:12" ht="17.100000000000001" customHeight="1">
      <c r="A122" s="17"/>
      <c r="B122" s="70"/>
      <c r="C122" s="28"/>
      <c r="D122" s="29"/>
      <c r="E122" s="21"/>
      <c r="F122" s="30"/>
      <c r="G122" s="31"/>
      <c r="H122" s="21"/>
      <c r="I122" s="32">
        <f>+I121+C122-F122</f>
        <v>0</v>
      </c>
      <c r="J122" s="40" t="e">
        <f>ROUND(((K121+E122)-H122)/I122,2)</f>
        <v>#DIV/0!</v>
      </c>
      <c r="K122" s="33" t="e">
        <f>ROUND(I122*J122,2)</f>
        <v>#DIV/0!</v>
      </c>
      <c r="L122" s="34"/>
    </row>
  </sheetData>
  <mergeCells count="24"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>
    <tabColor rgb="FFFF0000"/>
    <pageSetUpPr fitToPage="1"/>
  </sheetPr>
  <dimension ref="A1:L120"/>
  <sheetViews>
    <sheetView topLeftCell="A6"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330</v>
      </c>
      <c r="F8" s="10"/>
      <c r="G8" s="10"/>
      <c r="H8" s="38"/>
      <c r="I8" s="9" t="s">
        <v>7</v>
      </c>
      <c r="J8" s="10"/>
      <c r="K8" s="10" t="s">
        <v>332</v>
      </c>
      <c r="L8" s="11"/>
    </row>
    <row r="9" spans="1:12" ht="15" customHeight="1">
      <c r="A9" s="12" t="s">
        <v>9</v>
      </c>
      <c r="D9" s="10" t="s">
        <v>331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70"/>
      <c r="C15" s="28"/>
      <c r="D15" s="29"/>
      <c r="E15" s="21"/>
      <c r="F15" s="30"/>
      <c r="G15" s="31">
        <f t="shared" ref="G15:G20" si="1">J14</f>
        <v>0</v>
      </c>
      <c r="H15" s="21">
        <f t="shared" si="0"/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70"/>
      <c r="C16" s="28"/>
      <c r="D16" s="29"/>
      <c r="E16" s="21"/>
      <c r="F16" s="30"/>
      <c r="G16" s="31" t="e">
        <f t="shared" si="1"/>
        <v>#DIV/0!</v>
      </c>
      <c r="H16" s="21" t="e">
        <f t="shared" si="0"/>
        <v>#DIV/0!</v>
      </c>
      <c r="I16" s="32">
        <f>+I15+C16-F16</f>
        <v>0</v>
      </c>
      <c r="J16" s="40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73"/>
      <c r="C17" s="28"/>
      <c r="D17" s="29"/>
      <c r="E17" s="21"/>
      <c r="F17" s="30"/>
      <c r="G17" s="31" t="e">
        <f t="shared" si="1"/>
        <v>#DIV/0!</v>
      </c>
      <c r="H17" s="21" t="e">
        <f t="shared" si="0"/>
        <v>#DIV/0!</v>
      </c>
      <c r="I17" s="32">
        <f>+I16+C17-F17</f>
        <v>0</v>
      </c>
      <c r="J17" s="40" t="e">
        <f>ROUND(((K16+E17)-H17)/I17,2)</f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 t="e">
        <f t="shared" si="1"/>
        <v>#DIV/0!</v>
      </c>
      <c r="H18" s="21" t="e">
        <f t="shared" si="0"/>
        <v>#DIV/0!</v>
      </c>
      <c r="I18" s="32">
        <f>+I17+C18-F18</f>
        <v>0</v>
      </c>
      <c r="J18" s="40" t="e">
        <f>ROUND(((K17+E18)-H18)/I18,2)</f>
        <v>#DIV/0!</v>
      </c>
      <c r="K18" s="33" t="e">
        <f>ROUND(I18*J18,2)</f>
        <v>#DIV/0!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 t="e">
        <f t="shared" si="1"/>
        <v>#DIV/0!</v>
      </c>
      <c r="H19" s="21" t="e">
        <f t="shared" si="0"/>
        <v>#DIV/0!</v>
      </c>
      <c r="I19" s="32">
        <f>+I18+C19-F19</f>
        <v>0</v>
      </c>
      <c r="J19" s="40" t="e">
        <f>ROUND(((K18+E19)-H19)/I19,2)</f>
        <v>#DIV/0!</v>
      </c>
      <c r="K19" s="33" t="e">
        <f>ROUND(I19*J19,2)</f>
        <v>#DIV/0!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 t="e">
        <f t="shared" si="1"/>
        <v>#DIV/0!</v>
      </c>
      <c r="H20" s="21" t="e">
        <f>F20*G20</f>
        <v>#DIV/0!</v>
      </c>
      <c r="I20" s="32">
        <f t="shared" ref="I20:I83" si="2">+I19+C20-F20</f>
        <v>0</v>
      </c>
      <c r="J20" s="40" t="e">
        <f t="shared" ref="J20:J83" si="3">ROUND(((K19+E20)-H20)/I20,2)</f>
        <v>#DIV/0!</v>
      </c>
      <c r="K20" s="33" t="e">
        <f t="shared" ref="K20:K83" si="4">ROUND(I20*J20,2)</f>
        <v>#DIV/0!</v>
      </c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 t="e">
        <f>J20</f>
        <v>#DIV/0!</v>
      </c>
      <c r="H21" s="21" t="e">
        <f>F21*G21</f>
        <v>#DIV/0!</v>
      </c>
      <c r="I21" s="32">
        <f t="shared" si="2"/>
        <v>0</v>
      </c>
      <c r="J21" s="40" t="e">
        <f t="shared" si="3"/>
        <v>#DIV/0!</v>
      </c>
      <c r="K21" s="33" t="e">
        <f t="shared" si="4"/>
        <v>#DIV/0!</v>
      </c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 t="e">
        <f>J21</f>
        <v>#DIV/0!</v>
      </c>
      <c r="H22" s="21" t="e">
        <f>F22*G22</f>
        <v>#DIV/0!</v>
      </c>
      <c r="I22" s="32">
        <f t="shared" si="2"/>
        <v>0</v>
      </c>
      <c r="J22" s="40" t="e">
        <f t="shared" si="3"/>
        <v>#DIV/0!</v>
      </c>
      <c r="K22" s="33" t="e">
        <f t="shared" si="4"/>
        <v>#DIV/0!</v>
      </c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>
        <f t="shared" si="2"/>
        <v>0</v>
      </c>
      <c r="J23" s="40" t="e">
        <f t="shared" si="3"/>
        <v>#DIV/0!</v>
      </c>
      <c r="K23" s="33" t="e">
        <f t="shared" si="4"/>
        <v>#DIV/0!</v>
      </c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>
        <f t="shared" si="2"/>
        <v>0</v>
      </c>
      <c r="J24" s="40" t="e">
        <f t="shared" si="3"/>
        <v>#DIV/0!</v>
      </c>
      <c r="K24" s="33" t="e">
        <f t="shared" si="4"/>
        <v>#DIV/0!</v>
      </c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>
        <f t="shared" si="2"/>
        <v>0</v>
      </c>
      <c r="J25" s="40" t="e">
        <f t="shared" si="3"/>
        <v>#DIV/0!</v>
      </c>
      <c r="K25" s="33" t="e">
        <f t="shared" si="4"/>
        <v>#DIV/0!</v>
      </c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si="2"/>
        <v>0</v>
      </c>
      <c r="J26" s="40" t="e">
        <f t="shared" si="3"/>
        <v>#DIV/0!</v>
      </c>
      <c r="K26" s="33" t="e">
        <f t="shared" si="4"/>
        <v>#DIV/0!</v>
      </c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2"/>
        <v>0</v>
      </c>
      <c r="J27" s="40" t="e">
        <f t="shared" si="3"/>
        <v>#DIV/0!</v>
      </c>
      <c r="K27" s="33" t="e">
        <f t="shared" si="4"/>
        <v>#DIV/0!</v>
      </c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2"/>
        <v>0</v>
      </c>
      <c r="J28" s="40" t="e">
        <f t="shared" si="3"/>
        <v>#DIV/0!</v>
      </c>
      <c r="K28" s="33" t="e">
        <f t="shared" si="4"/>
        <v>#DIV/0!</v>
      </c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2"/>
        <v>0</v>
      </c>
      <c r="J29" s="40" t="e">
        <f t="shared" si="3"/>
        <v>#DIV/0!</v>
      </c>
      <c r="K29" s="33" t="e">
        <f t="shared" si="4"/>
        <v>#DIV/0!</v>
      </c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2"/>
        <v>0</v>
      </c>
      <c r="J30" s="40" t="e">
        <f t="shared" si="3"/>
        <v>#DIV/0!</v>
      </c>
      <c r="K30" s="33" t="e">
        <f t="shared" si="4"/>
        <v>#DIV/0!</v>
      </c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2"/>
        <v>0</v>
      </c>
      <c r="J31" s="40" t="e">
        <f t="shared" si="3"/>
        <v>#DIV/0!</v>
      </c>
      <c r="K31" s="33" t="e">
        <f t="shared" si="4"/>
        <v>#DIV/0!</v>
      </c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2"/>
        <v>0</v>
      </c>
      <c r="J32" s="40" t="e">
        <f t="shared" si="3"/>
        <v>#DIV/0!</v>
      </c>
      <c r="K32" s="33" t="e">
        <f t="shared" si="4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2"/>
        <v>0</v>
      </c>
      <c r="J33" s="40" t="e">
        <f t="shared" si="3"/>
        <v>#DIV/0!</v>
      </c>
      <c r="K33" s="33" t="e">
        <f t="shared" si="4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2"/>
        <v>0</v>
      </c>
      <c r="J34" s="40" t="e">
        <f t="shared" si="3"/>
        <v>#DIV/0!</v>
      </c>
      <c r="K34" s="33" t="e">
        <f t="shared" si="4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2"/>
        <v>0</v>
      </c>
      <c r="J35" s="40" t="e">
        <f t="shared" si="3"/>
        <v>#DIV/0!</v>
      </c>
      <c r="K35" s="33" t="e">
        <f t="shared" si="4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2"/>
        <v>0</v>
      </c>
      <c r="J36" s="40" t="e">
        <f t="shared" si="3"/>
        <v>#DIV/0!</v>
      </c>
      <c r="K36" s="33" t="e">
        <f t="shared" si="4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2"/>
        <v>0</v>
      </c>
      <c r="J37" s="40" t="e">
        <f t="shared" si="3"/>
        <v>#DIV/0!</v>
      </c>
      <c r="K37" s="33" t="e">
        <f t="shared" si="4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2"/>
        <v>0</v>
      </c>
      <c r="J38" s="40" t="e">
        <f t="shared" si="3"/>
        <v>#DIV/0!</v>
      </c>
      <c r="K38" s="33" t="e">
        <f t="shared" si="4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2"/>
        <v>0</v>
      </c>
      <c r="J39" s="40" t="e">
        <f t="shared" si="3"/>
        <v>#DIV/0!</v>
      </c>
      <c r="K39" s="33" t="e">
        <f t="shared" si="4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2"/>
        <v>0</v>
      </c>
      <c r="J40" s="40" t="e">
        <f t="shared" si="3"/>
        <v>#DIV/0!</v>
      </c>
      <c r="K40" s="33" t="e">
        <f t="shared" si="4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2"/>
        <v>0</v>
      </c>
      <c r="J41" s="40" t="e">
        <f t="shared" si="3"/>
        <v>#DIV/0!</v>
      </c>
      <c r="K41" s="33" t="e">
        <f t="shared" si="4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2"/>
        <v>0</v>
      </c>
      <c r="J42" s="40" t="e">
        <f t="shared" si="3"/>
        <v>#DIV/0!</v>
      </c>
      <c r="K42" s="33" t="e">
        <f t="shared" si="4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2"/>
        <v>0</v>
      </c>
      <c r="J43" s="40" t="e">
        <f t="shared" si="3"/>
        <v>#DIV/0!</v>
      </c>
      <c r="K43" s="33" t="e">
        <f t="shared" si="4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2"/>
        <v>0</v>
      </c>
      <c r="J44" s="40" t="e">
        <f t="shared" si="3"/>
        <v>#DIV/0!</v>
      </c>
      <c r="K44" s="33" t="e">
        <f t="shared" si="4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2"/>
        <v>0</v>
      </c>
      <c r="J45" s="40" t="e">
        <f t="shared" si="3"/>
        <v>#DIV/0!</v>
      </c>
      <c r="K45" s="33" t="e">
        <f t="shared" si="4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2"/>
        <v>0</v>
      </c>
      <c r="J46" s="40" t="e">
        <f t="shared" si="3"/>
        <v>#DIV/0!</v>
      </c>
      <c r="K46" s="33" t="e">
        <f t="shared" si="4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2"/>
        <v>0</v>
      </c>
      <c r="J47" s="40" t="e">
        <f t="shared" si="3"/>
        <v>#DIV/0!</v>
      </c>
      <c r="K47" s="33" t="e">
        <f t="shared" si="4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2"/>
        <v>0</v>
      </c>
      <c r="J48" s="40" t="e">
        <f t="shared" si="3"/>
        <v>#DIV/0!</v>
      </c>
      <c r="K48" s="33" t="e">
        <f t="shared" si="4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2"/>
        <v>0</v>
      </c>
      <c r="J49" s="40" t="e">
        <f t="shared" si="3"/>
        <v>#DIV/0!</v>
      </c>
      <c r="K49" s="33" t="e">
        <f t="shared" si="4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2"/>
        <v>0</v>
      </c>
      <c r="J50" s="40" t="e">
        <f t="shared" si="3"/>
        <v>#DIV/0!</v>
      </c>
      <c r="K50" s="33" t="e">
        <f t="shared" si="4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2"/>
        <v>0</v>
      </c>
      <c r="J51" s="40" t="e">
        <f t="shared" si="3"/>
        <v>#DIV/0!</v>
      </c>
      <c r="K51" s="33" t="e">
        <f t="shared" si="4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2"/>
        <v>0</v>
      </c>
      <c r="J52" s="40" t="e">
        <f t="shared" si="3"/>
        <v>#DIV/0!</v>
      </c>
      <c r="K52" s="33" t="e">
        <f t="shared" si="4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2"/>
        <v>0</v>
      </c>
      <c r="J53" s="40" t="e">
        <f t="shared" si="3"/>
        <v>#DIV/0!</v>
      </c>
      <c r="K53" s="33" t="e">
        <f t="shared" si="4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2"/>
        <v>0</v>
      </c>
      <c r="J54" s="40" t="e">
        <f t="shared" si="3"/>
        <v>#DIV/0!</v>
      </c>
      <c r="K54" s="33" t="e">
        <f t="shared" si="4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2"/>
        <v>0</v>
      </c>
      <c r="J55" s="40" t="e">
        <f t="shared" si="3"/>
        <v>#DIV/0!</v>
      </c>
      <c r="K55" s="33" t="e">
        <f t="shared" si="4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2"/>
        <v>0</v>
      </c>
      <c r="J56" s="40" t="e">
        <f t="shared" si="3"/>
        <v>#DIV/0!</v>
      </c>
      <c r="K56" s="33" t="e">
        <f t="shared" si="4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2"/>
        <v>0</v>
      </c>
      <c r="J57" s="40" t="e">
        <f t="shared" si="3"/>
        <v>#DIV/0!</v>
      </c>
      <c r="K57" s="33" t="e">
        <f t="shared" si="4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2"/>
        <v>0</v>
      </c>
      <c r="J58" s="40" t="e">
        <f t="shared" si="3"/>
        <v>#DIV/0!</v>
      </c>
      <c r="K58" s="33" t="e">
        <f t="shared" si="4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2"/>
        <v>0</v>
      </c>
      <c r="J59" s="40" t="e">
        <f t="shared" si="3"/>
        <v>#DIV/0!</v>
      </c>
      <c r="K59" s="33" t="e">
        <f t="shared" si="4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2"/>
        <v>0</v>
      </c>
      <c r="J60" s="40" t="e">
        <f t="shared" si="3"/>
        <v>#DIV/0!</v>
      </c>
      <c r="K60" s="33" t="e">
        <f t="shared" si="4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2"/>
        <v>0</v>
      </c>
      <c r="J61" s="40" t="e">
        <f t="shared" si="3"/>
        <v>#DIV/0!</v>
      </c>
      <c r="K61" s="33" t="e">
        <f t="shared" si="4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2"/>
        <v>0</v>
      </c>
      <c r="J62" s="40" t="e">
        <f t="shared" si="3"/>
        <v>#DIV/0!</v>
      </c>
      <c r="K62" s="33" t="e">
        <f t="shared" si="4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2"/>
        <v>0</v>
      </c>
      <c r="J63" s="40" t="e">
        <f t="shared" si="3"/>
        <v>#DIV/0!</v>
      </c>
      <c r="K63" s="33" t="e">
        <f t="shared" si="4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2"/>
        <v>0</v>
      </c>
      <c r="J64" s="40" t="e">
        <f t="shared" si="3"/>
        <v>#DIV/0!</v>
      </c>
      <c r="K64" s="33" t="e">
        <f t="shared" si="4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2"/>
        <v>0</v>
      </c>
      <c r="J65" s="40" t="e">
        <f t="shared" si="3"/>
        <v>#DIV/0!</v>
      </c>
      <c r="K65" s="33" t="e">
        <f t="shared" si="4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2"/>
        <v>0</v>
      </c>
      <c r="J66" s="40" t="e">
        <f t="shared" si="3"/>
        <v>#DIV/0!</v>
      </c>
      <c r="K66" s="33" t="e">
        <f t="shared" si="4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2"/>
        <v>0</v>
      </c>
      <c r="J67" s="40" t="e">
        <f t="shared" si="3"/>
        <v>#DIV/0!</v>
      </c>
      <c r="K67" s="33" t="e">
        <f t="shared" si="4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2"/>
        <v>0</v>
      </c>
      <c r="J68" s="40" t="e">
        <f t="shared" si="3"/>
        <v>#DIV/0!</v>
      </c>
      <c r="K68" s="33" t="e">
        <f t="shared" si="4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2"/>
        <v>0</v>
      </c>
      <c r="J69" s="40" t="e">
        <f t="shared" si="3"/>
        <v>#DIV/0!</v>
      </c>
      <c r="K69" s="33" t="e">
        <f t="shared" si="4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2"/>
        <v>0</v>
      </c>
      <c r="J70" s="40" t="e">
        <f t="shared" si="3"/>
        <v>#DIV/0!</v>
      </c>
      <c r="K70" s="33" t="e">
        <f t="shared" si="4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2"/>
        <v>0</v>
      </c>
      <c r="J71" s="40" t="e">
        <f t="shared" si="3"/>
        <v>#DIV/0!</v>
      </c>
      <c r="K71" s="33" t="e">
        <f t="shared" si="4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2"/>
        <v>0</v>
      </c>
      <c r="J72" s="40" t="e">
        <f t="shared" si="3"/>
        <v>#DIV/0!</v>
      </c>
      <c r="K72" s="33" t="e">
        <f t="shared" si="4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2"/>
        <v>0</v>
      </c>
      <c r="J73" s="40" t="e">
        <f t="shared" si="3"/>
        <v>#DIV/0!</v>
      </c>
      <c r="K73" s="33" t="e">
        <f t="shared" si="4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2"/>
        <v>0</v>
      </c>
      <c r="J74" s="40" t="e">
        <f t="shared" si="3"/>
        <v>#DIV/0!</v>
      </c>
      <c r="K74" s="33" t="e">
        <f t="shared" si="4"/>
        <v>#DIV/0!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2"/>
        <v>0</v>
      </c>
      <c r="J75" s="40" t="e">
        <f t="shared" si="3"/>
        <v>#DIV/0!</v>
      </c>
      <c r="K75" s="33" t="e">
        <f t="shared" si="4"/>
        <v>#DIV/0!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2"/>
        <v>0</v>
      </c>
      <c r="J76" s="40" t="e">
        <f t="shared" si="3"/>
        <v>#DIV/0!</v>
      </c>
      <c r="K76" s="33" t="e">
        <f t="shared" si="4"/>
        <v>#DIV/0!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2"/>
        <v>0</v>
      </c>
      <c r="J77" s="40" t="e">
        <f t="shared" si="3"/>
        <v>#DIV/0!</v>
      </c>
      <c r="K77" s="33" t="e">
        <f t="shared" si="4"/>
        <v>#DIV/0!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2"/>
        <v>0</v>
      </c>
      <c r="J78" s="40" t="e">
        <f t="shared" si="3"/>
        <v>#DIV/0!</v>
      </c>
      <c r="K78" s="33" t="e">
        <f t="shared" si="4"/>
        <v>#DIV/0!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2"/>
        <v>0</v>
      </c>
      <c r="J79" s="40" t="e">
        <f t="shared" si="3"/>
        <v>#DIV/0!</v>
      </c>
      <c r="K79" s="33" t="e">
        <f t="shared" si="4"/>
        <v>#DIV/0!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2"/>
        <v>0</v>
      </c>
      <c r="J80" s="40" t="e">
        <f t="shared" si="3"/>
        <v>#DIV/0!</v>
      </c>
      <c r="K80" s="33" t="e">
        <f t="shared" si="4"/>
        <v>#DIV/0!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2"/>
        <v>0</v>
      </c>
      <c r="J81" s="40" t="e">
        <f t="shared" si="3"/>
        <v>#DIV/0!</v>
      </c>
      <c r="K81" s="33" t="e">
        <f t="shared" si="4"/>
        <v>#DIV/0!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2"/>
        <v>0</v>
      </c>
      <c r="J82" s="40" t="e">
        <f t="shared" si="3"/>
        <v>#DIV/0!</v>
      </c>
      <c r="K82" s="33" t="e">
        <f t="shared" si="4"/>
        <v>#DIV/0!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2"/>
        <v>0</v>
      </c>
      <c r="J83" s="40" t="e">
        <f t="shared" si="3"/>
        <v>#DIV/0!</v>
      </c>
      <c r="K83" s="33" t="e">
        <f t="shared" si="4"/>
        <v>#DIV/0!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ref="I84:I120" si="5">+I83+C84-F84</f>
        <v>0</v>
      </c>
      <c r="J84" s="40" t="e">
        <f t="shared" ref="J84:J120" si="6">ROUND(((K83+E84)-H84)/I84,2)</f>
        <v>#DIV/0!</v>
      </c>
      <c r="K84" s="33" t="e">
        <f t="shared" ref="K84:K120" si="7">ROUND(I84*J84,2)</f>
        <v>#DIV/0!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si="5"/>
        <v>0</v>
      </c>
      <c r="J85" s="40" t="e">
        <f t="shared" si="6"/>
        <v>#DIV/0!</v>
      </c>
      <c r="K85" s="33" t="e">
        <f t="shared" si="7"/>
        <v>#DIV/0!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5"/>
        <v>0</v>
      </c>
      <c r="J86" s="40" t="e">
        <f t="shared" si="6"/>
        <v>#DIV/0!</v>
      </c>
      <c r="K86" s="33" t="e">
        <f t="shared" si="7"/>
        <v>#DIV/0!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5"/>
        <v>0</v>
      </c>
      <c r="J87" s="40" t="e">
        <f t="shared" si="6"/>
        <v>#DIV/0!</v>
      </c>
      <c r="K87" s="33" t="e">
        <f t="shared" si="7"/>
        <v>#DIV/0!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5"/>
        <v>0</v>
      </c>
      <c r="J88" s="40" t="e">
        <f t="shared" si="6"/>
        <v>#DIV/0!</v>
      </c>
      <c r="K88" s="33" t="e">
        <f t="shared" si="7"/>
        <v>#DIV/0!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5"/>
        <v>0</v>
      </c>
      <c r="J89" s="40" t="e">
        <f t="shared" si="6"/>
        <v>#DIV/0!</v>
      </c>
      <c r="K89" s="33" t="e">
        <f t="shared" si="7"/>
        <v>#DIV/0!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5"/>
        <v>0</v>
      </c>
      <c r="J90" s="40" t="e">
        <f t="shared" si="6"/>
        <v>#DIV/0!</v>
      </c>
      <c r="K90" s="33" t="e">
        <f t="shared" si="7"/>
        <v>#DIV/0!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5"/>
        <v>0</v>
      </c>
      <c r="J91" s="40" t="e">
        <f t="shared" si="6"/>
        <v>#DIV/0!</v>
      </c>
      <c r="K91" s="33" t="e">
        <f t="shared" si="7"/>
        <v>#DIV/0!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5"/>
        <v>0</v>
      </c>
      <c r="J92" s="40" t="e">
        <f t="shared" si="6"/>
        <v>#DIV/0!</v>
      </c>
      <c r="K92" s="33" t="e">
        <f t="shared" si="7"/>
        <v>#DIV/0!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5"/>
        <v>0</v>
      </c>
      <c r="J93" s="40" t="e">
        <f t="shared" si="6"/>
        <v>#DIV/0!</v>
      </c>
      <c r="K93" s="33" t="e">
        <f t="shared" si="7"/>
        <v>#DIV/0!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5"/>
        <v>0</v>
      </c>
      <c r="J94" s="40" t="e">
        <f t="shared" si="6"/>
        <v>#DIV/0!</v>
      </c>
      <c r="K94" s="33" t="e">
        <f t="shared" si="7"/>
        <v>#DIV/0!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5"/>
        <v>0</v>
      </c>
      <c r="J95" s="40" t="e">
        <f t="shared" si="6"/>
        <v>#DIV/0!</v>
      </c>
      <c r="K95" s="33" t="e">
        <f t="shared" si="7"/>
        <v>#DIV/0!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5"/>
        <v>0</v>
      </c>
      <c r="J96" s="40" t="e">
        <f t="shared" si="6"/>
        <v>#DIV/0!</v>
      </c>
      <c r="K96" s="33" t="e">
        <f t="shared" si="7"/>
        <v>#DIV/0!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5"/>
        <v>0</v>
      </c>
      <c r="J97" s="40" t="e">
        <f t="shared" si="6"/>
        <v>#DIV/0!</v>
      </c>
      <c r="K97" s="33" t="e">
        <f t="shared" si="7"/>
        <v>#DIV/0!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5"/>
        <v>0</v>
      </c>
      <c r="J98" s="40" t="e">
        <f t="shared" si="6"/>
        <v>#DIV/0!</v>
      </c>
      <c r="K98" s="33" t="e">
        <f t="shared" si="7"/>
        <v>#DIV/0!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5"/>
        <v>0</v>
      </c>
      <c r="J99" s="40" t="e">
        <f t="shared" si="6"/>
        <v>#DIV/0!</v>
      </c>
      <c r="K99" s="33" t="e">
        <f t="shared" si="7"/>
        <v>#DIV/0!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5"/>
        <v>0</v>
      </c>
      <c r="J100" s="40" t="e">
        <f t="shared" si="6"/>
        <v>#DIV/0!</v>
      </c>
      <c r="K100" s="33" t="e">
        <f t="shared" si="7"/>
        <v>#DIV/0!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5"/>
        <v>0</v>
      </c>
      <c r="J101" s="40" t="e">
        <f t="shared" si="6"/>
        <v>#DIV/0!</v>
      </c>
      <c r="K101" s="33" t="e">
        <f t="shared" si="7"/>
        <v>#DIV/0!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5"/>
        <v>0</v>
      </c>
      <c r="J102" s="40" t="e">
        <f t="shared" si="6"/>
        <v>#DIV/0!</v>
      </c>
      <c r="K102" s="33" t="e">
        <f t="shared" si="7"/>
        <v>#DIV/0!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5"/>
        <v>0</v>
      </c>
      <c r="J103" s="40" t="e">
        <f t="shared" si="6"/>
        <v>#DIV/0!</v>
      </c>
      <c r="K103" s="33" t="e">
        <f t="shared" si="7"/>
        <v>#DIV/0!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5"/>
        <v>0</v>
      </c>
      <c r="J104" s="40" t="e">
        <f t="shared" si="6"/>
        <v>#DIV/0!</v>
      </c>
      <c r="K104" s="33" t="e">
        <f t="shared" si="7"/>
        <v>#DIV/0!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5"/>
        <v>0</v>
      </c>
      <c r="J105" s="40" t="e">
        <f t="shared" si="6"/>
        <v>#DIV/0!</v>
      </c>
      <c r="K105" s="33" t="e">
        <f t="shared" si="7"/>
        <v>#DIV/0!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5"/>
        <v>0</v>
      </c>
      <c r="J106" s="40" t="e">
        <f t="shared" si="6"/>
        <v>#DIV/0!</v>
      </c>
      <c r="K106" s="33" t="e">
        <f t="shared" si="7"/>
        <v>#DIV/0!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si="5"/>
        <v>0</v>
      </c>
      <c r="J107" s="40" t="e">
        <f t="shared" si="6"/>
        <v>#DIV/0!</v>
      </c>
      <c r="K107" s="33" t="e">
        <f t="shared" si="7"/>
        <v>#DIV/0!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5"/>
        <v>0</v>
      </c>
      <c r="J108" s="40" t="e">
        <f t="shared" si="6"/>
        <v>#DIV/0!</v>
      </c>
      <c r="K108" s="33" t="e">
        <f t="shared" si="7"/>
        <v>#DIV/0!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5"/>
        <v>0</v>
      </c>
      <c r="J109" s="40" t="e">
        <f t="shared" si="6"/>
        <v>#DIV/0!</v>
      </c>
      <c r="K109" s="33" t="e">
        <f t="shared" si="7"/>
        <v>#DIV/0!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5"/>
        <v>0</v>
      </c>
      <c r="J110" s="40" t="e">
        <f t="shared" si="6"/>
        <v>#DIV/0!</v>
      </c>
      <c r="K110" s="33" t="e">
        <f t="shared" si="7"/>
        <v>#DIV/0!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5"/>
        <v>0</v>
      </c>
      <c r="J111" s="40" t="e">
        <f t="shared" si="6"/>
        <v>#DIV/0!</v>
      </c>
      <c r="K111" s="33" t="e">
        <f t="shared" si="7"/>
        <v>#DIV/0!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5"/>
        <v>0</v>
      </c>
      <c r="J112" s="40" t="e">
        <f t="shared" si="6"/>
        <v>#DIV/0!</v>
      </c>
      <c r="K112" s="33" t="e">
        <f t="shared" si="7"/>
        <v>#DIV/0!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5"/>
        <v>0</v>
      </c>
      <c r="J113" s="40" t="e">
        <f t="shared" si="6"/>
        <v>#DIV/0!</v>
      </c>
      <c r="K113" s="33" t="e">
        <f t="shared" si="7"/>
        <v>#DIV/0!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5"/>
        <v>0</v>
      </c>
      <c r="J114" s="40" t="e">
        <f t="shared" si="6"/>
        <v>#DIV/0!</v>
      </c>
      <c r="K114" s="33" t="e">
        <f t="shared" si="7"/>
        <v>#DIV/0!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5"/>
        <v>0</v>
      </c>
      <c r="J115" s="40" t="e">
        <f t="shared" si="6"/>
        <v>#DIV/0!</v>
      </c>
      <c r="K115" s="33" t="e">
        <f t="shared" si="7"/>
        <v>#DIV/0!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5"/>
        <v>0</v>
      </c>
      <c r="J116" s="40" t="e">
        <f t="shared" si="6"/>
        <v>#DIV/0!</v>
      </c>
      <c r="K116" s="33" t="e">
        <f t="shared" si="7"/>
        <v>#DIV/0!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5"/>
        <v>0</v>
      </c>
      <c r="J117" s="40" t="e">
        <f t="shared" si="6"/>
        <v>#DIV/0!</v>
      </c>
      <c r="K117" s="33" t="e">
        <f t="shared" si="7"/>
        <v>#DIV/0!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5"/>
        <v>0</v>
      </c>
      <c r="J118" s="40" t="e">
        <f t="shared" si="6"/>
        <v>#DIV/0!</v>
      </c>
      <c r="K118" s="33" t="e">
        <f t="shared" si="7"/>
        <v>#DIV/0!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5"/>
        <v>0</v>
      </c>
      <c r="J119" s="40" t="e">
        <f t="shared" si="6"/>
        <v>#DIV/0!</v>
      </c>
      <c r="K119" s="33" t="e">
        <f t="shared" si="7"/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5"/>
        <v>0</v>
      </c>
      <c r="J120" s="40" t="e">
        <f t="shared" si="6"/>
        <v>#DIV/0!</v>
      </c>
      <c r="K120" s="33" t="e">
        <f t="shared" si="7"/>
        <v>#DIV/0!</v>
      </c>
      <c r="L120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>
    <tabColor rgb="FFFF0000"/>
    <pageSetUpPr fitToPage="1"/>
  </sheetPr>
  <dimension ref="A1:R121"/>
  <sheetViews>
    <sheetView zoomScaleNormal="100" zoomScaleSheetLayoutView="100" workbookViewId="0">
      <selection activeCell="I24" sqref="I2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8" ht="28.5" customHeight="1">
      <c r="K1" s="467" t="s">
        <v>0</v>
      </c>
      <c r="L1" s="467"/>
    </row>
    <row r="2" spans="1:18" ht="15" customHeight="1"/>
    <row r="3" spans="1:18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8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8" s="3" customFormat="1" ht="15" customHeight="1">
      <c r="B5" s="66"/>
      <c r="L5" s="4"/>
    </row>
    <row r="6" spans="1:18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8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8" ht="15" customHeight="1" thickBot="1">
      <c r="A8" s="8" t="s">
        <v>5</v>
      </c>
      <c r="B8" s="67"/>
      <c r="C8" s="10"/>
      <c r="D8" s="10" t="s">
        <v>333</v>
      </c>
      <c r="F8" s="10"/>
      <c r="G8" s="10"/>
      <c r="H8" s="38"/>
      <c r="I8" s="9" t="s">
        <v>7</v>
      </c>
      <c r="J8" s="10"/>
      <c r="K8" s="10" t="s">
        <v>335</v>
      </c>
      <c r="L8" s="11"/>
    </row>
    <row r="9" spans="1:18" ht="15" customHeight="1">
      <c r="A9" s="12" t="s">
        <v>9</v>
      </c>
      <c r="D9" s="10" t="s">
        <v>334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8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8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8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8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8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30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8" ht="17.100000000000001" customHeight="1">
      <c r="A15" s="17">
        <v>45546</v>
      </c>
      <c r="B15" s="36" t="s">
        <v>1286</v>
      </c>
      <c r="C15" s="28">
        <v>20</v>
      </c>
      <c r="D15" s="29">
        <v>420</v>
      </c>
      <c r="E15" s="21">
        <f>C15*D15</f>
        <v>8400</v>
      </c>
      <c r="F15" s="30"/>
      <c r="G15" s="31">
        <f t="shared" ref="G15:G21" si="1">J14</f>
        <v>0</v>
      </c>
      <c r="H15" s="21">
        <f t="shared" si="0"/>
        <v>0</v>
      </c>
      <c r="I15" s="32">
        <f>+I14+C15-F15</f>
        <v>20</v>
      </c>
      <c r="J15" s="40">
        <f>ROUND(((K14+E15)-H15)/I15,2)</f>
        <v>420</v>
      </c>
      <c r="K15" s="33">
        <f>ROUND(I15*J15,2)</f>
        <v>8400</v>
      </c>
      <c r="L15" s="34"/>
      <c r="N15" s="55"/>
      <c r="O15" s="60"/>
      <c r="P15" s="61"/>
      <c r="Q15" s="62"/>
      <c r="R15" s="62"/>
    </row>
    <row r="16" spans="1:18" ht="17.100000000000001" customHeight="1">
      <c r="A16" s="17">
        <v>45575</v>
      </c>
      <c r="B16" s="36" t="s">
        <v>591</v>
      </c>
      <c r="C16" s="28"/>
      <c r="D16" s="29"/>
      <c r="E16" s="21"/>
      <c r="F16" s="30">
        <v>1</v>
      </c>
      <c r="G16" s="31">
        <f t="shared" si="1"/>
        <v>420</v>
      </c>
      <c r="H16" s="21">
        <f t="shared" si="0"/>
        <v>420</v>
      </c>
      <c r="I16" s="32">
        <f>+I15+C16-F16</f>
        <v>19</v>
      </c>
      <c r="J16" s="40">
        <f>ROUND(((K15+E16)-H16)/I16,2)</f>
        <v>420</v>
      </c>
      <c r="K16" s="33">
        <f>ROUND(I16*J16,2)</f>
        <v>7980</v>
      </c>
      <c r="L16" s="34"/>
      <c r="M16" s="1" t="s">
        <v>1370</v>
      </c>
      <c r="N16" s="55"/>
      <c r="O16" s="60"/>
      <c r="P16" s="61"/>
      <c r="Q16" s="62"/>
      <c r="R16" s="62"/>
    </row>
    <row r="17" spans="1:13" ht="17.100000000000001" customHeight="1">
      <c r="A17" s="17">
        <v>45580</v>
      </c>
      <c r="B17" s="36" t="s">
        <v>588</v>
      </c>
      <c r="C17" s="28"/>
      <c r="D17" s="29"/>
      <c r="E17" s="21"/>
      <c r="F17" s="30">
        <v>1</v>
      </c>
      <c r="G17" s="31">
        <f t="shared" si="1"/>
        <v>420</v>
      </c>
      <c r="H17" s="21">
        <f t="shared" si="0"/>
        <v>420</v>
      </c>
      <c r="I17" s="32">
        <f>+I16+C17-F17</f>
        <v>18</v>
      </c>
      <c r="J17" s="40">
        <f>ROUND(((K16+E17)-H17)/I17,2)</f>
        <v>420</v>
      </c>
      <c r="K17" s="33">
        <f>ROUND(I17*J17,2)</f>
        <v>7560</v>
      </c>
      <c r="L17" s="34"/>
      <c r="M17" s="1" t="s">
        <v>1385</v>
      </c>
    </row>
    <row r="18" spans="1:13" ht="17.100000000000001" customHeight="1">
      <c r="A18" s="17">
        <v>45600</v>
      </c>
      <c r="B18" s="36" t="s">
        <v>585</v>
      </c>
      <c r="C18" s="28"/>
      <c r="D18" s="29"/>
      <c r="E18" s="21"/>
      <c r="F18" s="30">
        <v>2</v>
      </c>
      <c r="G18" s="31">
        <f t="shared" si="1"/>
        <v>420</v>
      </c>
      <c r="H18" s="21">
        <f t="shared" si="0"/>
        <v>840</v>
      </c>
      <c r="I18" s="32">
        <f t="shared" ref="I18:I44" si="2">+I17+C18-F18</f>
        <v>16</v>
      </c>
      <c r="J18" s="40">
        <f t="shared" ref="J18:J44" si="3">ROUND(((K17+E18)-H18)/I18,2)</f>
        <v>420</v>
      </c>
      <c r="K18" s="33">
        <f t="shared" ref="K18:K44" si="4">ROUND(I18*J18,2)</f>
        <v>6720</v>
      </c>
      <c r="L18" s="34"/>
      <c r="M18" s="1" t="s">
        <v>1409</v>
      </c>
    </row>
    <row r="19" spans="1:13" ht="17.100000000000001" customHeight="1">
      <c r="A19" s="17">
        <v>45602</v>
      </c>
      <c r="B19" s="36" t="s">
        <v>580</v>
      </c>
      <c r="C19" s="28"/>
      <c r="D19" s="29"/>
      <c r="E19" s="21"/>
      <c r="F19" s="30">
        <v>1</v>
      </c>
      <c r="G19" s="31">
        <f t="shared" si="1"/>
        <v>420</v>
      </c>
      <c r="H19" s="21">
        <f t="shared" si="0"/>
        <v>420</v>
      </c>
      <c r="I19" s="32">
        <f t="shared" si="2"/>
        <v>15</v>
      </c>
      <c r="J19" s="40">
        <f t="shared" si="3"/>
        <v>420</v>
      </c>
      <c r="K19" s="33">
        <f t="shared" si="4"/>
        <v>6300</v>
      </c>
      <c r="L19" s="34"/>
      <c r="M19" s="1" t="s">
        <v>1421</v>
      </c>
    </row>
    <row r="20" spans="1:13" ht="17.100000000000001" customHeight="1">
      <c r="A20" s="17">
        <v>45635</v>
      </c>
      <c r="B20" s="17" t="s">
        <v>574</v>
      </c>
      <c r="C20" s="28"/>
      <c r="D20" s="29"/>
      <c r="E20" s="21"/>
      <c r="F20" s="30">
        <v>2</v>
      </c>
      <c r="G20" s="31">
        <f t="shared" si="1"/>
        <v>420</v>
      </c>
      <c r="H20" s="21">
        <f t="shared" si="0"/>
        <v>840</v>
      </c>
      <c r="I20" s="32">
        <f>+I19+C20-F20</f>
        <v>13</v>
      </c>
      <c r="J20" s="40">
        <f>ROUND(((K19+E20)-H20)/I20,2)</f>
        <v>420</v>
      </c>
      <c r="K20" s="33">
        <f>ROUND(I20*J20,2)</f>
        <v>5460</v>
      </c>
      <c r="L20" s="34"/>
      <c r="M20" s="1" t="s">
        <v>1494</v>
      </c>
    </row>
    <row r="21" spans="1:13" ht="17.100000000000001" customHeight="1">
      <c r="A21" s="17">
        <v>45635</v>
      </c>
      <c r="B21" s="36" t="s">
        <v>577</v>
      </c>
      <c r="C21" s="28"/>
      <c r="D21" s="29"/>
      <c r="E21" s="21"/>
      <c r="F21" s="30">
        <v>1</v>
      </c>
      <c r="G21" s="31">
        <f t="shared" si="1"/>
        <v>420</v>
      </c>
      <c r="H21" s="21">
        <f t="shared" si="0"/>
        <v>420</v>
      </c>
      <c r="I21" s="32">
        <f>+I20+C21-F21</f>
        <v>12</v>
      </c>
      <c r="J21" s="40">
        <f>ROUND(((K20+E21)-H21)/I21,2)</f>
        <v>420</v>
      </c>
      <c r="K21" s="33">
        <f>ROUND(I21*J21,2)</f>
        <v>5040</v>
      </c>
      <c r="L21" s="34"/>
    </row>
    <row r="22" spans="1:13" ht="17.100000000000001" customHeight="1">
      <c r="A22" s="17">
        <v>45635</v>
      </c>
      <c r="B22" s="36" t="s">
        <v>603</v>
      </c>
      <c r="C22" s="28"/>
      <c r="D22" s="29"/>
      <c r="E22" s="21"/>
      <c r="F22" s="30">
        <v>1</v>
      </c>
      <c r="G22" s="31">
        <f t="shared" ref="G22:G30" si="5">J21</f>
        <v>420</v>
      </c>
      <c r="H22" s="21">
        <f t="shared" si="0"/>
        <v>420</v>
      </c>
      <c r="I22" s="32">
        <f>+I21+C22-F22</f>
        <v>11</v>
      </c>
      <c r="J22" s="40">
        <f>ROUND(((K21+E22)-H22)/I22,2)</f>
        <v>420</v>
      </c>
      <c r="K22" s="33">
        <f>ROUND(I22*J22,2)</f>
        <v>4620</v>
      </c>
      <c r="L22" s="34"/>
    </row>
    <row r="23" spans="1:13" ht="17.100000000000001" customHeight="1">
      <c r="A23" s="17">
        <v>45635</v>
      </c>
      <c r="B23" s="36" t="s">
        <v>607</v>
      </c>
      <c r="C23" s="28"/>
      <c r="D23" s="29"/>
      <c r="E23" s="21"/>
      <c r="F23" s="30">
        <v>1</v>
      </c>
      <c r="G23" s="31">
        <f t="shared" si="5"/>
        <v>420</v>
      </c>
      <c r="H23" s="21">
        <f t="shared" si="0"/>
        <v>420</v>
      </c>
      <c r="I23" s="32">
        <f>+I22+C23-F23</f>
        <v>10</v>
      </c>
      <c r="J23" s="40">
        <f>ROUND(((K22+E23)-H23)/I23,2)</f>
        <v>420</v>
      </c>
      <c r="K23" s="33">
        <f>ROUND(I23*J23,2)</f>
        <v>4200</v>
      </c>
      <c r="L23" s="34"/>
    </row>
    <row r="24" spans="1:13" ht="17.100000000000001" customHeight="1">
      <c r="A24" s="17">
        <v>45635</v>
      </c>
      <c r="B24" s="36" t="s">
        <v>574</v>
      </c>
      <c r="C24" s="28"/>
      <c r="D24" s="29"/>
      <c r="E24" s="21"/>
      <c r="F24" s="30">
        <v>1</v>
      </c>
      <c r="G24" s="31">
        <f t="shared" si="5"/>
        <v>420</v>
      </c>
      <c r="H24" s="21">
        <f t="shared" si="0"/>
        <v>420</v>
      </c>
      <c r="I24" s="32">
        <f t="shared" si="2"/>
        <v>9</v>
      </c>
      <c r="J24" s="40">
        <f t="shared" si="3"/>
        <v>420</v>
      </c>
      <c r="K24" s="33">
        <f t="shared" si="4"/>
        <v>3780</v>
      </c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>
        <f t="shared" si="5"/>
        <v>420</v>
      </c>
      <c r="H25" s="21">
        <f t="shared" si="0"/>
        <v>0</v>
      </c>
      <c r="I25" s="32">
        <f t="shared" si="2"/>
        <v>9</v>
      </c>
      <c r="J25" s="40">
        <f t="shared" si="3"/>
        <v>420</v>
      </c>
      <c r="K25" s="33">
        <f t="shared" si="4"/>
        <v>3780</v>
      </c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>
        <f t="shared" si="5"/>
        <v>420</v>
      </c>
      <c r="H26" s="21">
        <f t="shared" si="0"/>
        <v>0</v>
      </c>
      <c r="I26" s="32">
        <f t="shared" si="2"/>
        <v>9</v>
      </c>
      <c r="J26" s="40">
        <f t="shared" si="3"/>
        <v>420</v>
      </c>
      <c r="K26" s="33">
        <f t="shared" si="4"/>
        <v>3780</v>
      </c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>
        <f t="shared" si="5"/>
        <v>420</v>
      </c>
      <c r="H27" s="21">
        <f t="shared" si="0"/>
        <v>0</v>
      </c>
      <c r="I27" s="32">
        <f>+I26+C27-F27</f>
        <v>9</v>
      </c>
      <c r="J27" s="40">
        <f>ROUND(((K26+E27)-H27)/I27,2)</f>
        <v>420</v>
      </c>
      <c r="K27" s="33">
        <f>ROUND(I27*J27,2)</f>
        <v>3780</v>
      </c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>
        <f t="shared" si="5"/>
        <v>420</v>
      </c>
      <c r="H28" s="21">
        <f t="shared" si="0"/>
        <v>0</v>
      </c>
      <c r="I28" s="32">
        <f t="shared" si="2"/>
        <v>9</v>
      </c>
      <c r="J28" s="40">
        <f t="shared" si="3"/>
        <v>420</v>
      </c>
      <c r="K28" s="33">
        <f t="shared" si="4"/>
        <v>3780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>
        <f t="shared" si="5"/>
        <v>420</v>
      </c>
      <c r="H29" s="21">
        <f t="shared" si="0"/>
        <v>0</v>
      </c>
      <c r="I29" s="32">
        <f t="shared" si="2"/>
        <v>9</v>
      </c>
      <c r="J29" s="40">
        <f t="shared" si="3"/>
        <v>420</v>
      </c>
      <c r="K29" s="33">
        <f t="shared" si="4"/>
        <v>3780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>
        <f t="shared" si="5"/>
        <v>420</v>
      </c>
      <c r="H30" s="21">
        <f t="shared" si="0"/>
        <v>0</v>
      </c>
      <c r="I30" s="32">
        <f t="shared" si="2"/>
        <v>9</v>
      </c>
      <c r="J30" s="40">
        <v>0</v>
      </c>
      <c r="K30" s="33">
        <f t="shared" si="4"/>
        <v>0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2"/>
        <v>9</v>
      </c>
      <c r="J31" s="40">
        <f t="shared" si="3"/>
        <v>0</v>
      </c>
      <c r="K31" s="33">
        <f t="shared" si="4"/>
        <v>0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2"/>
        <v>9</v>
      </c>
      <c r="J32" s="40">
        <f t="shared" si="3"/>
        <v>0</v>
      </c>
      <c r="K32" s="33">
        <f t="shared" si="4"/>
        <v>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2"/>
        <v>9</v>
      </c>
      <c r="J33" s="40">
        <f t="shared" si="3"/>
        <v>0</v>
      </c>
      <c r="K33" s="33">
        <f t="shared" si="4"/>
        <v>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2"/>
        <v>9</v>
      </c>
      <c r="J34" s="40">
        <f t="shared" si="3"/>
        <v>0</v>
      </c>
      <c r="K34" s="33">
        <f t="shared" si="4"/>
        <v>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2"/>
        <v>9</v>
      </c>
      <c r="J35" s="40">
        <f t="shared" si="3"/>
        <v>0</v>
      </c>
      <c r="K35" s="33">
        <f t="shared" si="4"/>
        <v>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2"/>
        <v>9</v>
      </c>
      <c r="J36" s="40">
        <f t="shared" si="3"/>
        <v>0</v>
      </c>
      <c r="K36" s="33">
        <f t="shared" si="4"/>
        <v>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2"/>
        <v>9</v>
      </c>
      <c r="J37" s="40">
        <f t="shared" si="3"/>
        <v>0</v>
      </c>
      <c r="K37" s="33">
        <f t="shared" si="4"/>
        <v>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2"/>
        <v>9</v>
      </c>
      <c r="J38" s="40">
        <f t="shared" si="3"/>
        <v>0</v>
      </c>
      <c r="K38" s="33">
        <f t="shared" si="4"/>
        <v>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2"/>
        <v>9</v>
      </c>
      <c r="J39" s="40">
        <f t="shared" si="3"/>
        <v>0</v>
      </c>
      <c r="K39" s="33">
        <f t="shared" si="4"/>
        <v>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2"/>
        <v>9</v>
      </c>
      <c r="J40" s="40">
        <f t="shared" si="3"/>
        <v>0</v>
      </c>
      <c r="K40" s="33">
        <f t="shared" si="4"/>
        <v>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2"/>
        <v>9</v>
      </c>
      <c r="J41" s="40">
        <f t="shared" si="3"/>
        <v>0</v>
      </c>
      <c r="K41" s="33">
        <f t="shared" si="4"/>
        <v>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2"/>
        <v>9</v>
      </c>
      <c r="J42" s="40">
        <f t="shared" si="3"/>
        <v>0</v>
      </c>
      <c r="K42" s="33">
        <f t="shared" si="4"/>
        <v>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2"/>
        <v>9</v>
      </c>
      <c r="J43" s="40">
        <f t="shared" si="3"/>
        <v>0</v>
      </c>
      <c r="K43" s="33">
        <f t="shared" si="4"/>
        <v>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2"/>
        <v>9</v>
      </c>
      <c r="J44" s="40">
        <f t="shared" si="3"/>
        <v>0</v>
      </c>
      <c r="K44" s="33">
        <f t="shared" si="4"/>
        <v>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ref="I45:I108" si="6">+I44+C45-F45</f>
        <v>9</v>
      </c>
      <c r="J45" s="40">
        <f t="shared" ref="J45:J108" si="7">ROUND(((K44+E45)-H45)/I45,2)</f>
        <v>0</v>
      </c>
      <c r="K45" s="33">
        <f t="shared" ref="K45:K108" si="8">ROUND(I45*J45,2)</f>
        <v>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6"/>
        <v>9</v>
      </c>
      <c r="J46" s="40">
        <f t="shared" si="7"/>
        <v>0</v>
      </c>
      <c r="K46" s="33">
        <f t="shared" si="8"/>
        <v>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6"/>
        <v>9</v>
      </c>
      <c r="J47" s="40">
        <f t="shared" si="7"/>
        <v>0</v>
      </c>
      <c r="K47" s="33">
        <f t="shared" si="8"/>
        <v>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6"/>
        <v>9</v>
      </c>
      <c r="J48" s="40">
        <f t="shared" si="7"/>
        <v>0</v>
      </c>
      <c r="K48" s="33">
        <f t="shared" si="8"/>
        <v>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6"/>
        <v>9</v>
      </c>
      <c r="J49" s="40">
        <f t="shared" si="7"/>
        <v>0</v>
      </c>
      <c r="K49" s="33">
        <f t="shared" si="8"/>
        <v>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6"/>
        <v>9</v>
      </c>
      <c r="J50" s="40">
        <f t="shared" si="7"/>
        <v>0</v>
      </c>
      <c r="K50" s="33">
        <f t="shared" si="8"/>
        <v>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6"/>
        <v>9</v>
      </c>
      <c r="J51" s="40">
        <f t="shared" si="7"/>
        <v>0</v>
      </c>
      <c r="K51" s="33">
        <f t="shared" si="8"/>
        <v>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6"/>
        <v>9</v>
      </c>
      <c r="J52" s="40">
        <f t="shared" si="7"/>
        <v>0</v>
      </c>
      <c r="K52" s="33">
        <f t="shared" si="8"/>
        <v>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6"/>
        <v>9</v>
      </c>
      <c r="J53" s="40">
        <f t="shared" si="7"/>
        <v>0</v>
      </c>
      <c r="K53" s="33">
        <f t="shared" si="8"/>
        <v>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6"/>
        <v>9</v>
      </c>
      <c r="J54" s="40">
        <f t="shared" si="7"/>
        <v>0</v>
      </c>
      <c r="K54" s="33">
        <f t="shared" si="8"/>
        <v>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6"/>
        <v>9</v>
      </c>
      <c r="J55" s="40">
        <f t="shared" si="7"/>
        <v>0</v>
      </c>
      <c r="K55" s="33">
        <f t="shared" si="8"/>
        <v>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6"/>
        <v>9</v>
      </c>
      <c r="J56" s="40">
        <f t="shared" si="7"/>
        <v>0</v>
      </c>
      <c r="K56" s="33">
        <f t="shared" si="8"/>
        <v>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6"/>
        <v>9</v>
      </c>
      <c r="J57" s="40">
        <f t="shared" si="7"/>
        <v>0</v>
      </c>
      <c r="K57" s="33">
        <f t="shared" si="8"/>
        <v>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6"/>
        <v>9</v>
      </c>
      <c r="J58" s="40">
        <f t="shared" si="7"/>
        <v>0</v>
      </c>
      <c r="K58" s="33">
        <f t="shared" si="8"/>
        <v>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6"/>
        <v>9</v>
      </c>
      <c r="J59" s="40">
        <f t="shared" si="7"/>
        <v>0</v>
      </c>
      <c r="K59" s="33">
        <f t="shared" si="8"/>
        <v>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6"/>
        <v>9</v>
      </c>
      <c r="J60" s="40">
        <f t="shared" si="7"/>
        <v>0</v>
      </c>
      <c r="K60" s="33">
        <f t="shared" si="8"/>
        <v>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6"/>
        <v>9</v>
      </c>
      <c r="J61" s="40">
        <f t="shared" si="7"/>
        <v>0</v>
      </c>
      <c r="K61" s="33">
        <f t="shared" si="8"/>
        <v>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6"/>
        <v>9</v>
      </c>
      <c r="J62" s="40">
        <f t="shared" si="7"/>
        <v>0</v>
      </c>
      <c r="K62" s="33">
        <f t="shared" si="8"/>
        <v>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6"/>
        <v>9</v>
      </c>
      <c r="J63" s="40">
        <f t="shared" si="7"/>
        <v>0</v>
      </c>
      <c r="K63" s="33">
        <f t="shared" si="8"/>
        <v>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6"/>
        <v>9</v>
      </c>
      <c r="J64" s="40">
        <f t="shared" si="7"/>
        <v>0</v>
      </c>
      <c r="K64" s="33">
        <f t="shared" si="8"/>
        <v>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6"/>
        <v>9</v>
      </c>
      <c r="J65" s="40">
        <f t="shared" si="7"/>
        <v>0</v>
      </c>
      <c r="K65" s="33">
        <f t="shared" si="8"/>
        <v>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6"/>
        <v>9</v>
      </c>
      <c r="J66" s="40">
        <f t="shared" si="7"/>
        <v>0</v>
      </c>
      <c r="K66" s="33">
        <f t="shared" si="8"/>
        <v>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6"/>
        <v>9</v>
      </c>
      <c r="J67" s="40">
        <f t="shared" si="7"/>
        <v>0</v>
      </c>
      <c r="K67" s="33">
        <f t="shared" si="8"/>
        <v>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6"/>
        <v>9</v>
      </c>
      <c r="J68" s="40">
        <f t="shared" si="7"/>
        <v>0</v>
      </c>
      <c r="K68" s="33">
        <f t="shared" si="8"/>
        <v>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6"/>
        <v>9</v>
      </c>
      <c r="J69" s="40">
        <f t="shared" si="7"/>
        <v>0</v>
      </c>
      <c r="K69" s="33">
        <f t="shared" si="8"/>
        <v>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6"/>
        <v>9</v>
      </c>
      <c r="J70" s="40">
        <f t="shared" si="7"/>
        <v>0</v>
      </c>
      <c r="K70" s="33">
        <f t="shared" si="8"/>
        <v>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6"/>
        <v>9</v>
      </c>
      <c r="J71" s="40">
        <f t="shared" si="7"/>
        <v>0</v>
      </c>
      <c r="K71" s="33">
        <f t="shared" si="8"/>
        <v>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6"/>
        <v>9</v>
      </c>
      <c r="J72" s="40">
        <f t="shared" si="7"/>
        <v>0</v>
      </c>
      <c r="K72" s="33">
        <f t="shared" si="8"/>
        <v>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6"/>
        <v>9</v>
      </c>
      <c r="J73" s="40">
        <f t="shared" si="7"/>
        <v>0</v>
      </c>
      <c r="K73" s="33">
        <f t="shared" si="8"/>
        <v>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6"/>
        <v>9</v>
      </c>
      <c r="J74" s="40">
        <f t="shared" si="7"/>
        <v>0</v>
      </c>
      <c r="K74" s="33">
        <f t="shared" si="8"/>
        <v>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6"/>
        <v>9</v>
      </c>
      <c r="J75" s="40">
        <f t="shared" si="7"/>
        <v>0</v>
      </c>
      <c r="K75" s="33">
        <f t="shared" si="8"/>
        <v>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6"/>
        <v>9</v>
      </c>
      <c r="J76" s="40">
        <f t="shared" si="7"/>
        <v>0</v>
      </c>
      <c r="K76" s="33">
        <f t="shared" si="8"/>
        <v>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6"/>
        <v>9</v>
      </c>
      <c r="J77" s="40">
        <f t="shared" si="7"/>
        <v>0</v>
      </c>
      <c r="K77" s="33">
        <f t="shared" si="8"/>
        <v>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6"/>
        <v>9</v>
      </c>
      <c r="J78" s="40">
        <f t="shared" si="7"/>
        <v>0</v>
      </c>
      <c r="K78" s="33">
        <f t="shared" si="8"/>
        <v>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6"/>
        <v>9</v>
      </c>
      <c r="J79" s="40">
        <f t="shared" si="7"/>
        <v>0</v>
      </c>
      <c r="K79" s="33">
        <f t="shared" si="8"/>
        <v>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6"/>
        <v>9</v>
      </c>
      <c r="J80" s="40">
        <f t="shared" si="7"/>
        <v>0</v>
      </c>
      <c r="K80" s="33">
        <f t="shared" si="8"/>
        <v>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6"/>
        <v>9</v>
      </c>
      <c r="J81" s="40">
        <f t="shared" si="7"/>
        <v>0</v>
      </c>
      <c r="K81" s="33">
        <f t="shared" si="8"/>
        <v>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6"/>
        <v>9</v>
      </c>
      <c r="J82" s="40">
        <f t="shared" si="7"/>
        <v>0</v>
      </c>
      <c r="K82" s="33">
        <f t="shared" si="8"/>
        <v>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6"/>
        <v>9</v>
      </c>
      <c r="J83" s="40">
        <f t="shared" si="7"/>
        <v>0</v>
      </c>
      <c r="K83" s="33">
        <f t="shared" si="8"/>
        <v>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6"/>
        <v>9</v>
      </c>
      <c r="J84" s="40">
        <f t="shared" si="7"/>
        <v>0</v>
      </c>
      <c r="K84" s="33">
        <f t="shared" si="8"/>
        <v>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6"/>
        <v>9</v>
      </c>
      <c r="J85" s="40">
        <f t="shared" si="7"/>
        <v>0</v>
      </c>
      <c r="K85" s="33">
        <f t="shared" si="8"/>
        <v>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6"/>
        <v>9</v>
      </c>
      <c r="J86" s="40">
        <f t="shared" si="7"/>
        <v>0</v>
      </c>
      <c r="K86" s="33">
        <f t="shared" si="8"/>
        <v>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6"/>
        <v>9</v>
      </c>
      <c r="J87" s="40">
        <f t="shared" si="7"/>
        <v>0</v>
      </c>
      <c r="K87" s="33">
        <f t="shared" si="8"/>
        <v>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6"/>
        <v>9</v>
      </c>
      <c r="J88" s="40">
        <f t="shared" si="7"/>
        <v>0</v>
      </c>
      <c r="K88" s="33">
        <f t="shared" si="8"/>
        <v>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6"/>
        <v>9</v>
      </c>
      <c r="J89" s="40">
        <f t="shared" si="7"/>
        <v>0</v>
      </c>
      <c r="K89" s="33">
        <f t="shared" si="8"/>
        <v>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6"/>
        <v>9</v>
      </c>
      <c r="J90" s="40">
        <f t="shared" si="7"/>
        <v>0</v>
      </c>
      <c r="K90" s="33">
        <f t="shared" si="8"/>
        <v>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6"/>
        <v>9</v>
      </c>
      <c r="J91" s="40">
        <f t="shared" si="7"/>
        <v>0</v>
      </c>
      <c r="K91" s="33">
        <f t="shared" si="8"/>
        <v>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6"/>
        <v>9</v>
      </c>
      <c r="J92" s="40">
        <f t="shared" si="7"/>
        <v>0</v>
      </c>
      <c r="K92" s="33">
        <f t="shared" si="8"/>
        <v>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6"/>
        <v>9</v>
      </c>
      <c r="J93" s="40">
        <f t="shared" si="7"/>
        <v>0</v>
      </c>
      <c r="K93" s="33">
        <f t="shared" si="8"/>
        <v>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6"/>
        <v>9</v>
      </c>
      <c r="J94" s="40">
        <f t="shared" si="7"/>
        <v>0</v>
      </c>
      <c r="K94" s="33">
        <f t="shared" si="8"/>
        <v>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6"/>
        <v>9</v>
      </c>
      <c r="J95" s="40">
        <f t="shared" si="7"/>
        <v>0</v>
      </c>
      <c r="K95" s="33">
        <f t="shared" si="8"/>
        <v>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6"/>
        <v>9</v>
      </c>
      <c r="J96" s="40">
        <f t="shared" si="7"/>
        <v>0</v>
      </c>
      <c r="K96" s="33">
        <f t="shared" si="8"/>
        <v>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6"/>
        <v>9</v>
      </c>
      <c r="J97" s="40">
        <f t="shared" si="7"/>
        <v>0</v>
      </c>
      <c r="K97" s="33">
        <f t="shared" si="8"/>
        <v>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6"/>
        <v>9</v>
      </c>
      <c r="J98" s="40">
        <f t="shared" si="7"/>
        <v>0</v>
      </c>
      <c r="K98" s="33">
        <f t="shared" si="8"/>
        <v>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6"/>
        <v>9</v>
      </c>
      <c r="J99" s="40">
        <f t="shared" si="7"/>
        <v>0</v>
      </c>
      <c r="K99" s="33">
        <f t="shared" si="8"/>
        <v>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6"/>
        <v>9</v>
      </c>
      <c r="J100" s="40">
        <f t="shared" si="7"/>
        <v>0</v>
      </c>
      <c r="K100" s="33">
        <f t="shared" si="8"/>
        <v>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6"/>
        <v>9</v>
      </c>
      <c r="J101" s="40">
        <f t="shared" si="7"/>
        <v>0</v>
      </c>
      <c r="K101" s="33">
        <f t="shared" si="8"/>
        <v>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6"/>
        <v>9</v>
      </c>
      <c r="J102" s="40">
        <f t="shared" si="7"/>
        <v>0</v>
      </c>
      <c r="K102" s="33">
        <f t="shared" si="8"/>
        <v>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6"/>
        <v>9</v>
      </c>
      <c r="J103" s="40">
        <f t="shared" si="7"/>
        <v>0</v>
      </c>
      <c r="K103" s="33">
        <f t="shared" si="8"/>
        <v>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6"/>
        <v>9</v>
      </c>
      <c r="J104" s="40">
        <f t="shared" si="7"/>
        <v>0</v>
      </c>
      <c r="K104" s="33">
        <f t="shared" si="8"/>
        <v>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6"/>
        <v>9</v>
      </c>
      <c r="J105" s="40">
        <f t="shared" si="7"/>
        <v>0</v>
      </c>
      <c r="K105" s="33">
        <f t="shared" si="8"/>
        <v>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6"/>
        <v>9</v>
      </c>
      <c r="J106" s="40">
        <f t="shared" si="7"/>
        <v>0</v>
      </c>
      <c r="K106" s="33">
        <f t="shared" si="8"/>
        <v>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6"/>
        <v>9</v>
      </c>
      <c r="J107" s="40">
        <f t="shared" si="7"/>
        <v>0</v>
      </c>
      <c r="K107" s="33">
        <f t="shared" si="8"/>
        <v>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6"/>
        <v>9</v>
      </c>
      <c r="J108" s="40">
        <f t="shared" si="7"/>
        <v>0</v>
      </c>
      <c r="K108" s="33">
        <f t="shared" si="8"/>
        <v>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ref="I109:I121" si="9">+I108+C109-F109</f>
        <v>9</v>
      </c>
      <c r="J109" s="40">
        <f t="shared" ref="J109:J121" si="10">ROUND(((K108+E109)-H109)/I109,2)</f>
        <v>0</v>
      </c>
      <c r="K109" s="33">
        <f t="shared" ref="K109:K121" si="11">ROUND(I109*J109,2)</f>
        <v>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9"/>
        <v>9</v>
      </c>
      <c r="J110" s="40">
        <f t="shared" si="10"/>
        <v>0</v>
      </c>
      <c r="K110" s="33">
        <f t="shared" si="11"/>
        <v>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9"/>
        <v>9</v>
      </c>
      <c r="J111" s="40">
        <f t="shared" si="10"/>
        <v>0</v>
      </c>
      <c r="K111" s="33">
        <f t="shared" si="11"/>
        <v>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9"/>
        <v>9</v>
      </c>
      <c r="J112" s="40">
        <f t="shared" si="10"/>
        <v>0</v>
      </c>
      <c r="K112" s="33">
        <f t="shared" si="11"/>
        <v>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9"/>
        <v>9</v>
      </c>
      <c r="J113" s="40">
        <f t="shared" si="10"/>
        <v>0</v>
      </c>
      <c r="K113" s="33">
        <f t="shared" si="11"/>
        <v>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9"/>
        <v>9</v>
      </c>
      <c r="J114" s="40">
        <f t="shared" si="10"/>
        <v>0</v>
      </c>
      <c r="K114" s="33">
        <f t="shared" si="11"/>
        <v>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9"/>
        <v>9</v>
      </c>
      <c r="J115" s="40">
        <f t="shared" si="10"/>
        <v>0</v>
      </c>
      <c r="K115" s="33">
        <f t="shared" si="11"/>
        <v>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9"/>
        <v>9</v>
      </c>
      <c r="J116" s="40">
        <f t="shared" si="10"/>
        <v>0</v>
      </c>
      <c r="K116" s="33">
        <f t="shared" si="11"/>
        <v>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9"/>
        <v>9</v>
      </c>
      <c r="J117" s="40">
        <f t="shared" si="10"/>
        <v>0</v>
      </c>
      <c r="K117" s="33">
        <f t="shared" si="11"/>
        <v>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9"/>
        <v>9</v>
      </c>
      <c r="J118" s="40">
        <f t="shared" si="10"/>
        <v>0</v>
      </c>
      <c r="K118" s="33">
        <f t="shared" si="11"/>
        <v>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9"/>
        <v>9</v>
      </c>
      <c r="J119" s="40">
        <f t="shared" si="10"/>
        <v>0</v>
      </c>
      <c r="K119" s="33">
        <f t="shared" si="11"/>
        <v>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9"/>
        <v>9</v>
      </c>
      <c r="J120" s="40">
        <f t="shared" si="10"/>
        <v>0</v>
      </c>
      <c r="K120" s="33">
        <f t="shared" si="11"/>
        <v>0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9"/>
        <v>9</v>
      </c>
      <c r="J121" s="40">
        <f t="shared" si="10"/>
        <v>0</v>
      </c>
      <c r="K121" s="33">
        <f t="shared" si="11"/>
        <v>0</v>
      </c>
      <c r="L121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0">
    <tabColor rgb="FFFF0000"/>
    <pageSetUpPr fitToPage="1"/>
  </sheetPr>
  <dimension ref="A1:M121"/>
  <sheetViews>
    <sheetView zoomScaleNormal="100" zoomScaleSheetLayoutView="100" workbookViewId="0">
      <selection activeCell="Q9" sqref="Q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336</v>
      </c>
      <c r="F8" s="10"/>
      <c r="G8" s="10"/>
      <c r="H8" s="38"/>
      <c r="I8" s="9" t="s">
        <v>7</v>
      </c>
      <c r="J8" s="10"/>
      <c r="K8" s="10" t="s">
        <v>338</v>
      </c>
      <c r="L8" s="11"/>
    </row>
    <row r="9" spans="1:13" ht="15" customHeight="1">
      <c r="A9" s="12" t="s">
        <v>9</v>
      </c>
      <c r="D9" s="10" t="s">
        <v>337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/>
      <c r="J14" s="25"/>
      <c r="K14" s="21">
        <f>J14*I14</f>
        <v>0</v>
      </c>
      <c r="L14" s="26"/>
    </row>
    <row r="15" spans="1:13" ht="17.100000000000001" customHeight="1">
      <c r="A15" s="17">
        <v>45546</v>
      </c>
      <c r="B15" s="116" t="s">
        <v>1285</v>
      </c>
      <c r="C15" s="19">
        <v>18</v>
      </c>
      <c r="D15" s="20">
        <v>480</v>
      </c>
      <c r="E15" s="21">
        <f>C15*D15</f>
        <v>8640</v>
      </c>
      <c r="F15" s="22"/>
      <c r="G15" s="31">
        <f>J14</f>
        <v>0</v>
      </c>
      <c r="H15" s="21">
        <f>F15*G15</f>
        <v>0</v>
      </c>
      <c r="I15" s="32">
        <f>+I14+C15-F15</f>
        <v>18</v>
      </c>
      <c r="J15" s="40">
        <f>ROUND(((K14+E15)-H15)/I15,2)</f>
        <v>480</v>
      </c>
      <c r="K15" s="33">
        <f>ROUND(I15*J15,2)</f>
        <v>8640</v>
      </c>
      <c r="L15" s="26"/>
    </row>
    <row r="16" spans="1:13" ht="17.100000000000001" customHeight="1">
      <c r="A16" s="17">
        <v>45572</v>
      </c>
      <c r="B16" s="36" t="s">
        <v>618</v>
      </c>
      <c r="C16" s="28"/>
      <c r="D16" s="29"/>
      <c r="E16" s="21"/>
      <c r="F16" s="30">
        <v>18</v>
      </c>
      <c r="G16" s="31">
        <f>J15</f>
        <v>480</v>
      </c>
      <c r="H16" s="21">
        <f>F16*G16</f>
        <v>8640</v>
      </c>
      <c r="I16" s="32">
        <f>+I15+C16-F16</f>
        <v>0</v>
      </c>
      <c r="J16" s="40" t="e">
        <f>ROUND(((K15+E16)-H16)/I16,2)</f>
        <v>#DIV/0!</v>
      </c>
      <c r="K16" s="33" t="e">
        <f>ROUND(I16*J16,2)</f>
        <v>#DIV/0!</v>
      </c>
      <c r="L16" s="34"/>
      <c r="M16" s="117" t="s">
        <v>1340</v>
      </c>
    </row>
    <row r="17" spans="1:13" ht="17.100000000000001" customHeight="1">
      <c r="A17" s="17"/>
      <c r="B17" s="36"/>
      <c r="C17" s="28"/>
      <c r="D17" s="29"/>
      <c r="E17" s="21"/>
      <c r="F17" s="30"/>
      <c r="G17" s="31" t="e">
        <f>J16</f>
        <v>#DIV/0!</v>
      </c>
      <c r="H17" s="21" t="e">
        <f>F17*G17</f>
        <v>#DIV/0!</v>
      </c>
      <c r="I17" s="32">
        <f t="shared" ref="I17:I80" si="0">+I16+C17-F17</f>
        <v>0</v>
      </c>
      <c r="J17" s="40" t="e">
        <f t="shared" ref="J17:J80" si="1">ROUND(((K16+E17)-H17)/I17,2)</f>
        <v>#DIV/0!</v>
      </c>
      <c r="K17" s="33" t="e">
        <f t="shared" ref="K17:K80" si="2">ROUND(I17*J17,2)</f>
        <v>#DIV/0!</v>
      </c>
      <c r="L17" s="34"/>
      <c r="M17" s="117" t="s">
        <v>1340</v>
      </c>
    </row>
    <row r="18" spans="1:13" ht="17.100000000000001" customHeight="1">
      <c r="A18" s="17"/>
      <c r="B18" s="58"/>
      <c r="C18" s="28"/>
      <c r="D18" s="29"/>
      <c r="E18" s="21"/>
      <c r="F18" s="30"/>
      <c r="G18" s="31"/>
      <c r="H18" s="21"/>
      <c r="I18" s="32">
        <f t="shared" si="0"/>
        <v>0</v>
      </c>
      <c r="J18" s="40" t="e">
        <f t="shared" si="1"/>
        <v>#DIV/0!</v>
      </c>
      <c r="K18" s="33" t="e">
        <f t="shared" si="2"/>
        <v>#DIV/0!</v>
      </c>
      <c r="L18" s="34"/>
    </row>
    <row r="19" spans="1:13" ht="17.100000000000001" customHeight="1">
      <c r="A19" s="17"/>
      <c r="B19" s="58"/>
      <c r="C19" s="28"/>
      <c r="D19" s="29"/>
      <c r="E19" s="21"/>
      <c r="F19" s="30"/>
      <c r="G19" s="31"/>
      <c r="H19" s="21"/>
      <c r="I19" s="32">
        <f t="shared" si="0"/>
        <v>0</v>
      </c>
      <c r="J19" s="40" t="e">
        <f t="shared" si="1"/>
        <v>#DIV/0!</v>
      </c>
      <c r="K19" s="33" t="e">
        <f t="shared" si="2"/>
        <v>#DIV/0!</v>
      </c>
      <c r="L19" s="34"/>
    </row>
    <row r="20" spans="1:13" ht="17.100000000000001" customHeight="1">
      <c r="A20" s="17"/>
      <c r="B20" s="17"/>
      <c r="C20" s="28"/>
      <c r="D20" s="29"/>
      <c r="E20" s="21"/>
      <c r="F20" s="30"/>
      <c r="G20" s="31"/>
      <c r="H20" s="21"/>
      <c r="I20" s="32">
        <f t="shared" si="0"/>
        <v>0</v>
      </c>
      <c r="J20" s="40" t="e">
        <f t="shared" si="1"/>
        <v>#DIV/0!</v>
      </c>
      <c r="K20" s="33" t="e">
        <f t="shared" si="2"/>
        <v>#DIV/0!</v>
      </c>
      <c r="L20" s="34"/>
    </row>
    <row r="21" spans="1:13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f t="shared" si="0"/>
        <v>0</v>
      </c>
      <c r="J21" s="40" t="e">
        <f t="shared" si="1"/>
        <v>#DIV/0!</v>
      </c>
      <c r="K21" s="33" t="e">
        <f t="shared" si="2"/>
        <v>#DIV/0!</v>
      </c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2">
        <f t="shared" si="0"/>
        <v>0</v>
      </c>
      <c r="J22" s="40" t="e">
        <f t="shared" si="1"/>
        <v>#DIV/0!</v>
      </c>
      <c r="K22" s="33" t="e">
        <f t="shared" si="2"/>
        <v>#DIV/0!</v>
      </c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>
        <f t="shared" si="0"/>
        <v>0</v>
      </c>
      <c r="J23" s="40" t="e">
        <f t="shared" si="1"/>
        <v>#DIV/0!</v>
      </c>
      <c r="K23" s="33" t="e">
        <f t="shared" si="2"/>
        <v>#DIV/0!</v>
      </c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>
        <f t="shared" si="0"/>
        <v>0</v>
      </c>
      <c r="J24" s="40" t="e">
        <f t="shared" si="1"/>
        <v>#DIV/0!</v>
      </c>
      <c r="K24" s="33" t="e">
        <f t="shared" si="2"/>
        <v>#DIV/0!</v>
      </c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>
        <f t="shared" si="0"/>
        <v>0</v>
      </c>
      <c r="J25" s="40" t="e">
        <f t="shared" si="1"/>
        <v>#DIV/0!</v>
      </c>
      <c r="K25" s="33" t="e">
        <f t="shared" si="2"/>
        <v>#DIV/0!</v>
      </c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si="0"/>
        <v>0</v>
      </c>
      <c r="J26" s="40" t="e">
        <f t="shared" si="1"/>
        <v>#DIV/0!</v>
      </c>
      <c r="K26" s="33" t="e">
        <f t="shared" si="2"/>
        <v>#DIV/0!</v>
      </c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0"/>
        <v>0</v>
      </c>
      <c r="J27" s="40" t="e">
        <f t="shared" si="1"/>
        <v>#DIV/0!</v>
      </c>
      <c r="K27" s="33" t="e">
        <f t="shared" si="2"/>
        <v>#DIV/0!</v>
      </c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0"/>
        <v>0</v>
      </c>
      <c r="J28" s="40" t="e">
        <f t="shared" si="1"/>
        <v>#DIV/0!</v>
      </c>
      <c r="K28" s="33" t="e">
        <f t="shared" si="2"/>
        <v>#DIV/0!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0"/>
        <v>0</v>
      </c>
      <c r="J29" s="40" t="e">
        <f t="shared" si="1"/>
        <v>#DIV/0!</v>
      </c>
      <c r="K29" s="33" t="e">
        <f t="shared" si="2"/>
        <v>#DIV/0!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0"/>
        <v>0</v>
      </c>
      <c r="J43" s="40" t="e">
        <f t="shared" si="1"/>
        <v>#DIV/0!</v>
      </c>
      <c r="K43" s="33" t="e">
        <f t="shared" si="2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0"/>
        <v>0</v>
      </c>
      <c r="J44" s="40" t="e">
        <f t="shared" si="1"/>
        <v>#DIV/0!</v>
      </c>
      <c r="K44" s="33" t="e">
        <f t="shared" si="2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0"/>
        <v>0</v>
      </c>
      <c r="J45" s="40" t="e">
        <f t="shared" si="1"/>
        <v>#DIV/0!</v>
      </c>
      <c r="K45" s="33" t="e">
        <f t="shared" si="2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0"/>
        <v>0</v>
      </c>
      <c r="J46" s="40" t="e">
        <f t="shared" si="1"/>
        <v>#DIV/0!</v>
      </c>
      <c r="K46" s="33" t="e">
        <f t="shared" si="2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0"/>
        <v>0</v>
      </c>
      <c r="J47" s="40" t="e">
        <f t="shared" si="1"/>
        <v>#DIV/0!</v>
      </c>
      <c r="K47" s="33" t="e">
        <f t="shared" si="2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0"/>
        <v>0</v>
      </c>
      <c r="J48" s="40" t="e">
        <f t="shared" si="1"/>
        <v>#DIV/0!</v>
      </c>
      <c r="K48" s="33" t="e">
        <f t="shared" si="2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0"/>
        <v>0</v>
      </c>
      <c r="J49" s="40" t="e">
        <f t="shared" si="1"/>
        <v>#DIV/0!</v>
      </c>
      <c r="K49" s="33" t="e">
        <f t="shared" si="2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0"/>
        <v>0</v>
      </c>
      <c r="J50" s="40" t="e">
        <f t="shared" si="1"/>
        <v>#DIV/0!</v>
      </c>
      <c r="K50" s="33" t="e">
        <f t="shared" si="2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0"/>
        <v>0</v>
      </c>
      <c r="J51" s="40" t="e">
        <f t="shared" si="1"/>
        <v>#DIV/0!</v>
      </c>
      <c r="K51" s="33" t="e">
        <f t="shared" si="2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0"/>
        <v>0</v>
      </c>
      <c r="J52" s="40" t="e">
        <f t="shared" si="1"/>
        <v>#DIV/0!</v>
      </c>
      <c r="K52" s="33" t="e">
        <f t="shared" si="2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0"/>
        <v>0</v>
      </c>
      <c r="J53" s="40" t="e">
        <f t="shared" si="1"/>
        <v>#DIV/0!</v>
      </c>
      <c r="K53" s="33" t="e">
        <f t="shared" si="2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0"/>
        <v>0</v>
      </c>
      <c r="J54" s="40" t="e">
        <f t="shared" si="1"/>
        <v>#DIV/0!</v>
      </c>
      <c r="K54" s="33" t="e">
        <f t="shared" si="2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0"/>
        <v>0</v>
      </c>
      <c r="J55" s="40" t="e">
        <f t="shared" si="1"/>
        <v>#DIV/0!</v>
      </c>
      <c r="K55" s="33" t="e">
        <f t="shared" si="2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0"/>
        <v>0</v>
      </c>
      <c r="J56" s="40" t="e">
        <f t="shared" si="1"/>
        <v>#DIV/0!</v>
      </c>
      <c r="K56" s="33" t="e">
        <f t="shared" si="2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0"/>
        <v>0</v>
      </c>
      <c r="J57" s="40" t="e">
        <f t="shared" si="1"/>
        <v>#DIV/0!</v>
      </c>
      <c r="K57" s="33" t="e">
        <f t="shared" si="2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0"/>
        <v>0</v>
      </c>
      <c r="J58" s="40" t="e">
        <f t="shared" si="1"/>
        <v>#DIV/0!</v>
      </c>
      <c r="K58" s="33" t="e">
        <f t="shared" si="2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0"/>
        <v>0</v>
      </c>
      <c r="J59" s="40" t="e">
        <f t="shared" si="1"/>
        <v>#DIV/0!</v>
      </c>
      <c r="K59" s="33" t="e">
        <f t="shared" si="2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0"/>
        <v>0</v>
      </c>
      <c r="J60" s="40" t="e">
        <f t="shared" si="1"/>
        <v>#DIV/0!</v>
      </c>
      <c r="K60" s="33" t="e">
        <f t="shared" si="2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0"/>
        <v>0</v>
      </c>
      <c r="J61" s="40" t="e">
        <f t="shared" si="1"/>
        <v>#DIV/0!</v>
      </c>
      <c r="K61" s="33" t="e">
        <f t="shared" si="2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0"/>
        <v>0</v>
      </c>
      <c r="J62" s="40" t="e">
        <f t="shared" si="1"/>
        <v>#DIV/0!</v>
      </c>
      <c r="K62" s="33" t="e">
        <f t="shared" si="2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0"/>
        <v>0</v>
      </c>
      <c r="J63" s="40" t="e">
        <f t="shared" si="1"/>
        <v>#DIV/0!</v>
      </c>
      <c r="K63" s="33" t="e">
        <f t="shared" si="2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0"/>
        <v>0</v>
      </c>
      <c r="J64" s="40" t="e">
        <f t="shared" si="1"/>
        <v>#DIV/0!</v>
      </c>
      <c r="K64" s="33" t="e">
        <f t="shared" si="2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0"/>
        <v>0</v>
      </c>
      <c r="J65" s="40" t="e">
        <f t="shared" si="1"/>
        <v>#DIV/0!</v>
      </c>
      <c r="K65" s="33" t="e">
        <f t="shared" si="2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0"/>
        <v>0</v>
      </c>
      <c r="J66" s="40" t="e">
        <f t="shared" si="1"/>
        <v>#DIV/0!</v>
      </c>
      <c r="K66" s="33" t="e">
        <f t="shared" si="2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0"/>
        <v>0</v>
      </c>
      <c r="J67" s="40" t="e">
        <f t="shared" si="1"/>
        <v>#DIV/0!</v>
      </c>
      <c r="K67" s="33" t="e">
        <f t="shared" si="2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0"/>
        <v>0</v>
      </c>
      <c r="J68" s="40" t="e">
        <f t="shared" si="1"/>
        <v>#DIV/0!</v>
      </c>
      <c r="K68" s="33" t="e">
        <f t="shared" si="2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0"/>
        <v>0</v>
      </c>
      <c r="J69" s="40" t="e">
        <f t="shared" si="1"/>
        <v>#DIV/0!</v>
      </c>
      <c r="K69" s="33" t="e">
        <f t="shared" si="2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0"/>
        <v>0</v>
      </c>
      <c r="J70" s="40" t="e">
        <f t="shared" si="1"/>
        <v>#DIV/0!</v>
      </c>
      <c r="K70" s="33" t="e">
        <f t="shared" si="2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0"/>
        <v>0</v>
      </c>
      <c r="J71" s="40" t="e">
        <f t="shared" si="1"/>
        <v>#DIV/0!</v>
      </c>
      <c r="K71" s="33" t="e">
        <f t="shared" si="2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0"/>
        <v>0</v>
      </c>
      <c r="J72" s="40" t="e">
        <f t="shared" si="1"/>
        <v>#DIV/0!</v>
      </c>
      <c r="K72" s="33" t="e">
        <f t="shared" si="2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0"/>
        <v>0</v>
      </c>
      <c r="J73" s="40" t="e">
        <f t="shared" si="1"/>
        <v>#DIV/0!</v>
      </c>
      <c r="K73" s="33" t="e">
        <f t="shared" si="2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0"/>
        <v>0</v>
      </c>
      <c r="J74" s="40" t="e">
        <f t="shared" si="1"/>
        <v>#DIV/0!</v>
      </c>
      <c r="K74" s="33" t="e">
        <f t="shared" si="2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0"/>
        <v>0</v>
      </c>
      <c r="J75" s="40" t="e">
        <f t="shared" si="1"/>
        <v>#DIV/0!</v>
      </c>
      <c r="K75" s="33" t="e">
        <f t="shared" si="2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0"/>
        <v>0</v>
      </c>
      <c r="J76" s="40" t="e">
        <f t="shared" si="1"/>
        <v>#DIV/0!</v>
      </c>
      <c r="K76" s="33" t="e">
        <f t="shared" si="2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0"/>
        <v>0</v>
      </c>
      <c r="J77" s="40" t="e">
        <f t="shared" si="1"/>
        <v>#DIV/0!</v>
      </c>
      <c r="K77" s="33" t="e">
        <f t="shared" si="2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0"/>
        <v>0</v>
      </c>
      <c r="J78" s="40" t="e">
        <f t="shared" si="1"/>
        <v>#DIV/0!</v>
      </c>
      <c r="K78" s="33" t="e">
        <f t="shared" si="2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0"/>
        <v>0</v>
      </c>
      <c r="J79" s="40" t="e">
        <f t="shared" si="1"/>
        <v>#DIV/0!</v>
      </c>
      <c r="K79" s="33" t="e">
        <f t="shared" si="2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0"/>
        <v>0</v>
      </c>
      <c r="J80" s="40" t="e">
        <f t="shared" si="1"/>
        <v>#DIV/0!</v>
      </c>
      <c r="K80" s="33" t="e">
        <f t="shared" si="2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ref="I81:I121" si="3">+I80+C81-F81</f>
        <v>0</v>
      </c>
      <c r="J81" s="40" t="e">
        <f t="shared" ref="J81:J121" si="4">ROUND(((K80+E81)-H81)/I81,2)</f>
        <v>#DIV/0!</v>
      </c>
      <c r="K81" s="33" t="e">
        <f t="shared" ref="K81:K121" si="5">ROUND(I81*J81,2)</f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3"/>
        <v>0</v>
      </c>
      <c r="J82" s="40" t="e">
        <f t="shared" si="4"/>
        <v>#DIV/0!</v>
      </c>
      <c r="K82" s="33" t="e">
        <f t="shared" si="5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3"/>
        <v>0</v>
      </c>
      <c r="J83" s="40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3"/>
        <v>0</v>
      </c>
      <c r="J84" s="40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3"/>
        <v>0</v>
      </c>
      <c r="J85" s="40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3"/>
        <v>0</v>
      </c>
      <c r="J86" s="40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3"/>
        <v>0</v>
      </c>
      <c r="J87" s="40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3"/>
        <v>0</v>
      </c>
      <c r="J88" s="40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3"/>
        <v>0</v>
      </c>
      <c r="J89" s="40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3"/>
        <v>0</v>
      </c>
      <c r="J90" s="40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3"/>
        <v>0</v>
      </c>
      <c r="J91" s="40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3"/>
        <v>0</v>
      </c>
      <c r="J92" s="40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3"/>
        <v>0</v>
      </c>
      <c r="J93" s="40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3"/>
        <v>0</v>
      </c>
      <c r="J94" s="40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3"/>
        <v>0</v>
      </c>
      <c r="J95" s="40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3"/>
        <v>0</v>
      </c>
      <c r="J96" s="40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3"/>
        <v>0</v>
      </c>
      <c r="J97" s="40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3"/>
        <v>0</v>
      </c>
      <c r="J98" s="40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3"/>
        <v>0</v>
      </c>
      <c r="J99" s="40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3"/>
        <v>0</v>
      </c>
      <c r="J100" s="40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3"/>
        <v>0</v>
      </c>
      <c r="J101" s="40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3"/>
        <v>0</v>
      </c>
      <c r="J102" s="40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3"/>
        <v>0</v>
      </c>
      <c r="J103" s="40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3"/>
        <v>0</v>
      </c>
      <c r="J104" s="40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3"/>
        <v>0</v>
      </c>
      <c r="J105" s="40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3"/>
        <v>0</v>
      </c>
      <c r="J106" s="40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3"/>
        <v>0</v>
      </c>
      <c r="J107" s="40" t="e">
        <f t="shared" si="4"/>
        <v>#DIV/0!</v>
      </c>
      <c r="K107" s="33" t="e">
        <f t="shared" si="5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3"/>
        <v>0</v>
      </c>
      <c r="J108" s="40" t="e">
        <f t="shared" si="4"/>
        <v>#DIV/0!</v>
      </c>
      <c r="K108" s="33" t="e">
        <f t="shared" si="5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3"/>
        <v>0</v>
      </c>
      <c r="J109" s="40" t="e">
        <f t="shared" si="4"/>
        <v>#DIV/0!</v>
      </c>
      <c r="K109" s="33" t="e">
        <f t="shared" si="5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3"/>
        <v>0</v>
      </c>
      <c r="J110" s="40" t="e">
        <f t="shared" si="4"/>
        <v>#DIV/0!</v>
      </c>
      <c r="K110" s="33" t="e">
        <f t="shared" si="5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3"/>
        <v>0</v>
      </c>
      <c r="J111" s="40" t="e">
        <f t="shared" si="4"/>
        <v>#DIV/0!</v>
      </c>
      <c r="K111" s="33" t="e">
        <f t="shared" si="5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3"/>
        <v>0</v>
      </c>
      <c r="J112" s="40" t="e">
        <f t="shared" si="4"/>
        <v>#DIV/0!</v>
      </c>
      <c r="K112" s="33" t="e">
        <f t="shared" si="5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3"/>
        <v>0</v>
      </c>
      <c r="J113" s="40" t="e">
        <f t="shared" si="4"/>
        <v>#DIV/0!</v>
      </c>
      <c r="K113" s="33" t="e">
        <f t="shared" si="5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3"/>
        <v>0</v>
      </c>
      <c r="J114" s="40" t="e">
        <f t="shared" si="4"/>
        <v>#DIV/0!</v>
      </c>
      <c r="K114" s="33" t="e">
        <f t="shared" si="5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3"/>
        <v>0</v>
      </c>
      <c r="J115" s="40" t="e">
        <f t="shared" si="4"/>
        <v>#DIV/0!</v>
      </c>
      <c r="K115" s="33" t="e">
        <f t="shared" si="5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3"/>
        <v>0</v>
      </c>
      <c r="J116" s="40" t="e">
        <f t="shared" si="4"/>
        <v>#DIV/0!</v>
      </c>
      <c r="K116" s="33" t="e">
        <f t="shared" si="5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3"/>
        <v>0</v>
      </c>
      <c r="J117" s="40" t="e">
        <f t="shared" si="4"/>
        <v>#DIV/0!</v>
      </c>
      <c r="K117" s="33" t="e">
        <f t="shared" si="5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3"/>
        <v>0</v>
      </c>
      <c r="J118" s="40" t="e">
        <f t="shared" si="4"/>
        <v>#DIV/0!</v>
      </c>
      <c r="K118" s="33" t="e">
        <f t="shared" si="5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3"/>
        <v>0</v>
      </c>
      <c r="J119" s="40" t="e">
        <f t="shared" si="4"/>
        <v>#DIV/0!</v>
      </c>
      <c r="K119" s="33" t="e">
        <f t="shared" si="5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3"/>
        <v>0</v>
      </c>
      <c r="J120" s="40" t="e">
        <f t="shared" si="4"/>
        <v>#DIV/0!</v>
      </c>
      <c r="K120" s="33" t="e">
        <f t="shared" si="5"/>
        <v>#DIV/0!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3"/>
        <v>0</v>
      </c>
      <c r="J121" s="40" t="e">
        <f t="shared" si="4"/>
        <v>#DIV/0!</v>
      </c>
      <c r="K121" s="33" t="e">
        <f t="shared" si="5"/>
        <v>#DIV/0!</v>
      </c>
      <c r="L121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1">
    <tabColor rgb="FFFF0000"/>
    <pageSetUpPr fitToPage="1"/>
  </sheetPr>
  <dimension ref="A1:L121"/>
  <sheetViews>
    <sheetView topLeftCell="A9" zoomScaleNormal="100" zoomScaleSheetLayoutView="100" workbookViewId="0">
      <selection activeCell="F29" sqref="F2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67"/>
      <c r="C8" s="10"/>
      <c r="D8" s="10" t="s">
        <v>339</v>
      </c>
      <c r="F8" s="10"/>
      <c r="G8" s="10"/>
      <c r="H8" s="38"/>
      <c r="I8" s="9" t="s">
        <v>7</v>
      </c>
      <c r="J8" s="10"/>
      <c r="K8" s="10" t="s">
        <v>341</v>
      </c>
      <c r="L8" s="11"/>
    </row>
    <row r="9" spans="1:12" ht="15" customHeight="1">
      <c r="A9" s="12" t="s">
        <v>9</v>
      </c>
      <c r="D9" s="10" t="s">
        <v>340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/>
      <c r="K14" s="21">
        <f>J14*I14</f>
        <v>0</v>
      </c>
      <c r="L14" s="26"/>
    </row>
    <row r="15" spans="1:12" ht="17.100000000000001" customHeight="1">
      <c r="A15" s="17"/>
      <c r="B15" s="116"/>
      <c r="C15" s="19"/>
      <c r="D15" s="20"/>
      <c r="E15" s="21">
        <f>C15*D15</f>
        <v>0</v>
      </c>
      <c r="F15" s="22"/>
      <c r="G15" s="31">
        <f>J14</f>
        <v>0</v>
      </c>
      <c r="H15" s="21">
        <f>G15*F15</f>
        <v>0</v>
      </c>
      <c r="I15" s="87">
        <f>+I14+C15-F15</f>
        <v>0</v>
      </c>
      <c r="J15" s="40" t="e">
        <f>ROUND(((K14+E15)-H15)/I15,2)</f>
        <v>#DIV/0!</v>
      </c>
      <c r="K15" s="89" t="e">
        <f>ROUND(I15*J15,2)</f>
        <v>#DIV/0!</v>
      </c>
      <c r="L15" s="26"/>
    </row>
    <row r="16" spans="1:12" ht="17.100000000000001" customHeight="1">
      <c r="A16" s="17"/>
      <c r="B16" s="36"/>
      <c r="C16" s="28"/>
      <c r="D16" s="29"/>
      <c r="E16" s="21"/>
      <c r="F16" s="30"/>
      <c r="G16" s="31"/>
      <c r="H16" s="21">
        <f>G16*F16</f>
        <v>0</v>
      </c>
      <c r="I16" s="87">
        <f>+I15+C16-F16</f>
        <v>0</v>
      </c>
      <c r="J16" s="40" t="e">
        <f>ROUND(((K15+E16)-H16)/I16,2)</f>
        <v>#DIV/0!</v>
      </c>
      <c r="K16" s="89" t="e">
        <f>ROUND(I16*J16,2)</f>
        <v>#DIV/0!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 t="e">
        <f>J16</f>
        <v>#DIV/0!</v>
      </c>
      <c r="H17" s="21" t="e">
        <f>G17*F17</f>
        <v>#DIV/0!</v>
      </c>
      <c r="I17" s="87">
        <f>+I16+C17-F17</f>
        <v>0</v>
      </c>
      <c r="J17" s="40" t="e">
        <f>ROUND(((K16+E17)-H17)/I17,2)</f>
        <v>#DIV/0!</v>
      </c>
      <c r="K17" s="89" t="e">
        <f>ROUND(I17*J17,2)</f>
        <v>#DIV/0!</v>
      </c>
      <c r="L17" s="34"/>
    </row>
    <row r="18" spans="1:12" ht="17.100000000000001" customHeight="1">
      <c r="A18" s="17"/>
      <c r="B18" s="58"/>
      <c r="C18" s="28"/>
      <c r="D18" s="29"/>
      <c r="E18" s="21"/>
      <c r="F18" s="30"/>
      <c r="G18" s="31"/>
      <c r="H18" s="21"/>
      <c r="I18" s="32">
        <f t="shared" ref="I18:I80" si="0">+I17+C18-F18</f>
        <v>0</v>
      </c>
      <c r="J18" s="40" t="e">
        <f t="shared" ref="J18:J80" si="1">ROUND(((K17+E18)-H18)/I18,2)</f>
        <v>#DIV/0!</v>
      </c>
      <c r="K18" s="33" t="e">
        <f t="shared" ref="K18:K80" si="2">ROUND(I18*J18,2)</f>
        <v>#DIV/0!</v>
      </c>
      <c r="L18" s="34"/>
    </row>
    <row r="19" spans="1:12" ht="17.100000000000001" customHeight="1">
      <c r="A19" s="17"/>
      <c r="B19" s="58"/>
      <c r="C19" s="28"/>
      <c r="D19" s="29"/>
      <c r="E19" s="21"/>
      <c r="F19" s="30"/>
      <c r="G19" s="31"/>
      <c r="H19" s="21"/>
      <c r="I19" s="32">
        <f t="shared" si="0"/>
        <v>0</v>
      </c>
      <c r="J19" s="40" t="e">
        <f t="shared" si="1"/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17"/>
      <c r="C20" s="28"/>
      <c r="D20" s="29"/>
      <c r="E20" s="21"/>
      <c r="F20" s="30"/>
      <c r="G20" s="31"/>
      <c r="H20" s="21"/>
      <c r="I20" s="32">
        <f t="shared" si="0"/>
        <v>0</v>
      </c>
      <c r="J20" s="40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f t="shared" si="0"/>
        <v>0</v>
      </c>
      <c r="J21" s="40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>
        <f t="shared" si="0"/>
        <v>0</v>
      </c>
      <c r="J22" s="40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>
        <f t="shared" si="0"/>
        <v>0</v>
      </c>
      <c r="J23" s="40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>
        <f t="shared" si="0"/>
        <v>0</v>
      </c>
      <c r="J24" s="40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>
        <f t="shared" si="0"/>
        <v>0</v>
      </c>
      <c r="J25" s="40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si="0"/>
        <v>0</v>
      </c>
      <c r="J26" s="40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0"/>
        <v>0</v>
      </c>
      <c r="J27" s="40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0"/>
        <v>0</v>
      </c>
      <c r="J28" s="40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0"/>
        <v>0</v>
      </c>
      <c r="J29" s="40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0"/>
        <v>0</v>
      </c>
      <c r="J43" s="40" t="e">
        <f t="shared" si="1"/>
        <v>#DIV/0!</v>
      </c>
      <c r="K43" s="33" t="e">
        <f t="shared" si="2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0"/>
        <v>0</v>
      </c>
      <c r="J44" s="40" t="e">
        <f t="shared" si="1"/>
        <v>#DIV/0!</v>
      </c>
      <c r="K44" s="33" t="e">
        <f t="shared" si="2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0"/>
        <v>0</v>
      </c>
      <c r="J45" s="40" t="e">
        <f t="shared" si="1"/>
        <v>#DIV/0!</v>
      </c>
      <c r="K45" s="33" t="e">
        <f t="shared" si="2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0"/>
        <v>0</v>
      </c>
      <c r="J46" s="40" t="e">
        <f t="shared" si="1"/>
        <v>#DIV/0!</v>
      </c>
      <c r="K46" s="33" t="e">
        <f t="shared" si="2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0"/>
        <v>0</v>
      </c>
      <c r="J47" s="40" t="e">
        <f t="shared" si="1"/>
        <v>#DIV/0!</v>
      </c>
      <c r="K47" s="33" t="e">
        <f t="shared" si="2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0"/>
        <v>0</v>
      </c>
      <c r="J48" s="40" t="e">
        <f t="shared" si="1"/>
        <v>#DIV/0!</v>
      </c>
      <c r="K48" s="33" t="e">
        <f t="shared" si="2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0"/>
        <v>0</v>
      </c>
      <c r="J49" s="40" t="e">
        <f t="shared" si="1"/>
        <v>#DIV/0!</v>
      </c>
      <c r="K49" s="33" t="e">
        <f t="shared" si="2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0"/>
        <v>0</v>
      </c>
      <c r="J50" s="40" t="e">
        <f t="shared" si="1"/>
        <v>#DIV/0!</v>
      </c>
      <c r="K50" s="33" t="e">
        <f t="shared" si="2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0"/>
        <v>0</v>
      </c>
      <c r="J51" s="40" t="e">
        <f t="shared" si="1"/>
        <v>#DIV/0!</v>
      </c>
      <c r="K51" s="33" t="e">
        <f t="shared" si="2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0"/>
        <v>0</v>
      </c>
      <c r="J52" s="40" t="e">
        <f t="shared" si="1"/>
        <v>#DIV/0!</v>
      </c>
      <c r="K52" s="33" t="e">
        <f t="shared" si="2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0"/>
        <v>0</v>
      </c>
      <c r="J53" s="40" t="e">
        <f t="shared" si="1"/>
        <v>#DIV/0!</v>
      </c>
      <c r="K53" s="33" t="e">
        <f t="shared" si="2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0"/>
        <v>0</v>
      </c>
      <c r="J54" s="40" t="e">
        <f t="shared" si="1"/>
        <v>#DIV/0!</v>
      </c>
      <c r="K54" s="33" t="e">
        <f t="shared" si="2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0"/>
        <v>0</v>
      </c>
      <c r="J55" s="40" t="e">
        <f t="shared" si="1"/>
        <v>#DIV/0!</v>
      </c>
      <c r="K55" s="33" t="e">
        <f t="shared" si="2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0"/>
        <v>0</v>
      </c>
      <c r="J56" s="40" t="e">
        <f t="shared" si="1"/>
        <v>#DIV/0!</v>
      </c>
      <c r="K56" s="33" t="e">
        <f t="shared" si="2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0"/>
        <v>0</v>
      </c>
      <c r="J57" s="40" t="e">
        <f t="shared" si="1"/>
        <v>#DIV/0!</v>
      </c>
      <c r="K57" s="33" t="e">
        <f t="shared" si="2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0"/>
        <v>0</v>
      </c>
      <c r="J58" s="40" t="e">
        <f t="shared" si="1"/>
        <v>#DIV/0!</v>
      </c>
      <c r="K58" s="33" t="e">
        <f t="shared" si="2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0"/>
        <v>0</v>
      </c>
      <c r="J59" s="40" t="e">
        <f t="shared" si="1"/>
        <v>#DIV/0!</v>
      </c>
      <c r="K59" s="33" t="e">
        <f t="shared" si="2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0"/>
        <v>0</v>
      </c>
      <c r="J60" s="40" t="e">
        <f t="shared" si="1"/>
        <v>#DIV/0!</v>
      </c>
      <c r="K60" s="33" t="e">
        <f t="shared" si="2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0"/>
        <v>0</v>
      </c>
      <c r="J61" s="40" t="e">
        <f t="shared" si="1"/>
        <v>#DIV/0!</v>
      </c>
      <c r="K61" s="33" t="e">
        <f t="shared" si="2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0"/>
        <v>0</v>
      </c>
      <c r="J62" s="40" t="e">
        <f t="shared" si="1"/>
        <v>#DIV/0!</v>
      </c>
      <c r="K62" s="33" t="e">
        <f t="shared" si="2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0"/>
        <v>0</v>
      </c>
      <c r="J63" s="40" t="e">
        <f t="shared" si="1"/>
        <v>#DIV/0!</v>
      </c>
      <c r="K63" s="33" t="e">
        <f t="shared" si="2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0"/>
        <v>0</v>
      </c>
      <c r="J64" s="40" t="e">
        <f t="shared" si="1"/>
        <v>#DIV/0!</v>
      </c>
      <c r="K64" s="33" t="e">
        <f t="shared" si="2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0"/>
        <v>0</v>
      </c>
      <c r="J65" s="40" t="e">
        <f t="shared" si="1"/>
        <v>#DIV/0!</v>
      </c>
      <c r="K65" s="33" t="e">
        <f t="shared" si="2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0"/>
        <v>0</v>
      </c>
      <c r="J66" s="40" t="e">
        <f t="shared" si="1"/>
        <v>#DIV/0!</v>
      </c>
      <c r="K66" s="33" t="e">
        <f t="shared" si="2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0"/>
        <v>0</v>
      </c>
      <c r="J67" s="40" t="e">
        <f t="shared" si="1"/>
        <v>#DIV/0!</v>
      </c>
      <c r="K67" s="33" t="e">
        <f t="shared" si="2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0"/>
        <v>0</v>
      </c>
      <c r="J68" s="40" t="e">
        <f t="shared" si="1"/>
        <v>#DIV/0!</v>
      </c>
      <c r="K68" s="33" t="e">
        <f t="shared" si="2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0"/>
        <v>0</v>
      </c>
      <c r="J69" s="40" t="e">
        <f t="shared" si="1"/>
        <v>#DIV/0!</v>
      </c>
      <c r="K69" s="33" t="e">
        <f t="shared" si="2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0"/>
        <v>0</v>
      </c>
      <c r="J70" s="40" t="e">
        <f t="shared" si="1"/>
        <v>#DIV/0!</v>
      </c>
      <c r="K70" s="33" t="e">
        <f t="shared" si="2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0"/>
        <v>0</v>
      </c>
      <c r="J71" s="40" t="e">
        <f t="shared" si="1"/>
        <v>#DIV/0!</v>
      </c>
      <c r="K71" s="33" t="e">
        <f t="shared" si="2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0"/>
        <v>0</v>
      </c>
      <c r="J72" s="40" t="e">
        <f t="shared" si="1"/>
        <v>#DIV/0!</v>
      </c>
      <c r="K72" s="33" t="e">
        <f t="shared" si="2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0"/>
        <v>0</v>
      </c>
      <c r="J73" s="40" t="e">
        <f t="shared" si="1"/>
        <v>#DIV/0!</v>
      </c>
      <c r="K73" s="33" t="e">
        <f t="shared" si="2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0"/>
        <v>0</v>
      </c>
      <c r="J74" s="40" t="e">
        <f t="shared" si="1"/>
        <v>#DIV/0!</v>
      </c>
      <c r="K74" s="33" t="e">
        <f t="shared" si="2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0"/>
        <v>0</v>
      </c>
      <c r="J75" s="40" t="e">
        <f t="shared" si="1"/>
        <v>#DIV/0!</v>
      </c>
      <c r="K75" s="33" t="e">
        <f t="shared" si="2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0"/>
        <v>0</v>
      </c>
      <c r="J76" s="40" t="e">
        <f t="shared" si="1"/>
        <v>#DIV/0!</v>
      </c>
      <c r="K76" s="33" t="e">
        <f t="shared" si="2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0"/>
        <v>0</v>
      </c>
      <c r="J77" s="40" t="e">
        <f t="shared" si="1"/>
        <v>#DIV/0!</v>
      </c>
      <c r="K77" s="33" t="e">
        <f t="shared" si="2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0"/>
        <v>0</v>
      </c>
      <c r="J78" s="40" t="e">
        <f t="shared" si="1"/>
        <v>#DIV/0!</v>
      </c>
      <c r="K78" s="33" t="e">
        <f t="shared" si="2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0"/>
        <v>0</v>
      </c>
      <c r="J79" s="40" t="e">
        <f t="shared" si="1"/>
        <v>#DIV/0!</v>
      </c>
      <c r="K79" s="33" t="e">
        <f t="shared" si="2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0"/>
        <v>0</v>
      </c>
      <c r="J80" s="40" t="e">
        <f t="shared" si="1"/>
        <v>#DIV/0!</v>
      </c>
      <c r="K80" s="33" t="e">
        <f t="shared" si="2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ref="I81:I121" si="3">+I80+C81-F81</f>
        <v>0</v>
      </c>
      <c r="J81" s="40" t="e">
        <f t="shared" ref="J81:J121" si="4">ROUND(((K80+E81)-H81)/I81,2)</f>
        <v>#DIV/0!</v>
      </c>
      <c r="K81" s="33" t="e">
        <f t="shared" ref="K81:K121" si="5">ROUND(I81*J81,2)</f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3"/>
        <v>0</v>
      </c>
      <c r="J82" s="40" t="e">
        <f t="shared" si="4"/>
        <v>#DIV/0!</v>
      </c>
      <c r="K82" s="33" t="e">
        <f t="shared" si="5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3"/>
        <v>0</v>
      </c>
      <c r="J83" s="40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3"/>
        <v>0</v>
      </c>
      <c r="J84" s="40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3"/>
        <v>0</v>
      </c>
      <c r="J85" s="40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3"/>
        <v>0</v>
      </c>
      <c r="J86" s="40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3"/>
        <v>0</v>
      </c>
      <c r="J87" s="40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3"/>
        <v>0</v>
      </c>
      <c r="J88" s="40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3"/>
        <v>0</v>
      </c>
      <c r="J89" s="40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3"/>
        <v>0</v>
      </c>
      <c r="J90" s="40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3"/>
        <v>0</v>
      </c>
      <c r="J91" s="40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3"/>
        <v>0</v>
      </c>
      <c r="J92" s="40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3"/>
        <v>0</v>
      </c>
      <c r="J93" s="40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3"/>
        <v>0</v>
      </c>
      <c r="J94" s="40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3"/>
        <v>0</v>
      </c>
      <c r="J95" s="40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3"/>
        <v>0</v>
      </c>
      <c r="J96" s="40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3"/>
        <v>0</v>
      </c>
      <c r="J97" s="40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3"/>
        <v>0</v>
      </c>
      <c r="J98" s="40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3"/>
        <v>0</v>
      </c>
      <c r="J99" s="40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3"/>
        <v>0</v>
      </c>
      <c r="J100" s="40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3"/>
        <v>0</v>
      </c>
      <c r="J101" s="40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3"/>
        <v>0</v>
      </c>
      <c r="J102" s="40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3"/>
        <v>0</v>
      </c>
      <c r="J103" s="40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3"/>
        <v>0</v>
      </c>
      <c r="J104" s="40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3"/>
        <v>0</v>
      </c>
      <c r="J105" s="40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3"/>
        <v>0</v>
      </c>
      <c r="J106" s="40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3"/>
        <v>0</v>
      </c>
      <c r="J107" s="40" t="e">
        <f t="shared" si="4"/>
        <v>#DIV/0!</v>
      </c>
      <c r="K107" s="33" t="e">
        <f t="shared" si="5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3"/>
        <v>0</v>
      </c>
      <c r="J108" s="40" t="e">
        <f t="shared" si="4"/>
        <v>#DIV/0!</v>
      </c>
      <c r="K108" s="33" t="e">
        <f t="shared" si="5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3"/>
        <v>0</v>
      </c>
      <c r="J109" s="40" t="e">
        <f t="shared" si="4"/>
        <v>#DIV/0!</v>
      </c>
      <c r="K109" s="33" t="e">
        <f t="shared" si="5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3"/>
        <v>0</v>
      </c>
      <c r="J110" s="40" t="e">
        <f t="shared" si="4"/>
        <v>#DIV/0!</v>
      </c>
      <c r="K110" s="33" t="e">
        <f t="shared" si="5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3"/>
        <v>0</v>
      </c>
      <c r="J111" s="40" t="e">
        <f t="shared" si="4"/>
        <v>#DIV/0!</v>
      </c>
      <c r="K111" s="33" t="e">
        <f t="shared" si="5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3"/>
        <v>0</v>
      </c>
      <c r="J112" s="40" t="e">
        <f t="shared" si="4"/>
        <v>#DIV/0!</v>
      </c>
      <c r="K112" s="33" t="e">
        <f t="shared" si="5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3"/>
        <v>0</v>
      </c>
      <c r="J113" s="40" t="e">
        <f t="shared" si="4"/>
        <v>#DIV/0!</v>
      </c>
      <c r="K113" s="33" t="e">
        <f t="shared" si="5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3"/>
        <v>0</v>
      </c>
      <c r="J114" s="40" t="e">
        <f t="shared" si="4"/>
        <v>#DIV/0!</v>
      </c>
      <c r="K114" s="33" t="e">
        <f t="shared" si="5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3"/>
        <v>0</v>
      </c>
      <c r="J115" s="40" t="e">
        <f t="shared" si="4"/>
        <v>#DIV/0!</v>
      </c>
      <c r="K115" s="33" t="e">
        <f t="shared" si="5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3"/>
        <v>0</v>
      </c>
      <c r="J116" s="40" t="e">
        <f t="shared" si="4"/>
        <v>#DIV/0!</v>
      </c>
      <c r="K116" s="33" t="e">
        <f t="shared" si="5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3"/>
        <v>0</v>
      </c>
      <c r="J117" s="40" t="e">
        <f t="shared" si="4"/>
        <v>#DIV/0!</v>
      </c>
      <c r="K117" s="33" t="e">
        <f t="shared" si="5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3"/>
        <v>0</v>
      </c>
      <c r="J118" s="40" t="e">
        <f t="shared" si="4"/>
        <v>#DIV/0!</v>
      </c>
      <c r="K118" s="33" t="e">
        <f t="shared" si="5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3"/>
        <v>0</v>
      </c>
      <c r="J119" s="40" t="e">
        <f t="shared" si="4"/>
        <v>#DIV/0!</v>
      </c>
      <c r="K119" s="33" t="e">
        <f t="shared" si="5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3"/>
        <v>0</v>
      </c>
      <c r="J120" s="40" t="e">
        <f t="shared" si="4"/>
        <v>#DIV/0!</v>
      </c>
      <c r="K120" s="33" t="e">
        <f t="shared" si="5"/>
        <v>#DIV/0!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3"/>
        <v>0</v>
      </c>
      <c r="J121" s="40" t="e">
        <f t="shared" si="4"/>
        <v>#DIV/0!</v>
      </c>
      <c r="K121" s="33" t="e">
        <f t="shared" si="5"/>
        <v>#DIV/0!</v>
      </c>
      <c r="L121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2">
    <tabColor rgb="FF7030A0"/>
    <pageSetUpPr fitToPage="1"/>
  </sheetPr>
  <dimension ref="A1:R120"/>
  <sheetViews>
    <sheetView topLeftCell="A25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7109375" style="1" customWidth="1"/>
    <col min="14" max="16384" width="9.140625" style="1"/>
  </cols>
  <sheetData>
    <row r="1" spans="1:18" ht="28.5" customHeight="1">
      <c r="K1" s="467" t="s">
        <v>0</v>
      </c>
      <c r="L1" s="467"/>
    </row>
    <row r="2" spans="1:18" ht="15" customHeight="1"/>
    <row r="3" spans="1:18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8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8" s="3" customFormat="1" ht="15" customHeight="1">
      <c r="L5" s="4"/>
    </row>
    <row r="6" spans="1:18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8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8" ht="15" customHeight="1" thickBot="1">
      <c r="A8" s="8" t="s">
        <v>5</v>
      </c>
      <c r="B8" s="10"/>
      <c r="C8" s="10"/>
      <c r="D8" s="10" t="s">
        <v>342</v>
      </c>
      <c r="F8" s="10"/>
      <c r="G8" s="10"/>
      <c r="H8" s="38"/>
      <c r="I8" s="9" t="s">
        <v>7</v>
      </c>
      <c r="J8" s="10"/>
      <c r="K8" s="10" t="s">
        <v>344</v>
      </c>
      <c r="L8" s="11"/>
    </row>
    <row r="9" spans="1:18" ht="15" customHeight="1">
      <c r="A9" s="12" t="s">
        <v>9</v>
      </c>
      <c r="D9" s="10" t="s">
        <v>343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8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8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8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8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8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8" ht="17.100000000000001" customHeight="1">
      <c r="A15" s="17">
        <v>45344</v>
      </c>
      <c r="B15" s="70" t="s">
        <v>700</v>
      </c>
      <c r="C15" s="28">
        <v>50</v>
      </c>
      <c r="D15" s="29">
        <v>60</v>
      </c>
      <c r="E15" s="21">
        <f>C15*D15</f>
        <v>3000</v>
      </c>
      <c r="F15" s="30"/>
      <c r="G15" s="31">
        <f t="shared" ref="G15:G26" si="0">J14</f>
        <v>0</v>
      </c>
      <c r="H15" s="21">
        <f t="shared" ref="H15:H26" si="1">G15*F15</f>
        <v>0</v>
      </c>
      <c r="I15" s="87">
        <f t="shared" ref="I15:I22" si="2">+I14+C15-F15</f>
        <v>50</v>
      </c>
      <c r="J15" s="88">
        <f t="shared" ref="J15:J22" si="3">ROUND(((K14+E15)-H15)/I15,2)</f>
        <v>60</v>
      </c>
      <c r="K15" s="89">
        <f t="shared" ref="K15:K22" si="4">ROUND(I15*J15,2)</f>
        <v>3000</v>
      </c>
      <c r="L15" s="34"/>
      <c r="N15" s="55"/>
      <c r="O15" s="60"/>
      <c r="P15" s="61"/>
      <c r="Q15" s="62"/>
      <c r="R15" s="62"/>
    </row>
    <row r="16" spans="1:18" ht="17.100000000000001" customHeight="1">
      <c r="A16" s="17">
        <v>45344</v>
      </c>
      <c r="B16" s="85" t="s">
        <v>572</v>
      </c>
      <c r="C16" s="28"/>
      <c r="D16" s="29"/>
      <c r="E16" s="21"/>
      <c r="F16" s="30">
        <v>1</v>
      </c>
      <c r="G16" s="31">
        <f t="shared" si="0"/>
        <v>60</v>
      </c>
      <c r="H16" s="21">
        <f t="shared" si="1"/>
        <v>60</v>
      </c>
      <c r="I16" s="87">
        <f t="shared" si="2"/>
        <v>49</v>
      </c>
      <c r="J16" s="88">
        <f t="shared" si="3"/>
        <v>60</v>
      </c>
      <c r="K16" s="89">
        <f t="shared" si="4"/>
        <v>2940</v>
      </c>
      <c r="L16" s="34"/>
      <c r="M16" s="1" t="s">
        <v>693</v>
      </c>
    </row>
    <row r="17" spans="1:13" ht="17.100000000000001" customHeight="1">
      <c r="A17" s="194">
        <v>45350</v>
      </c>
      <c r="B17" s="223" t="s">
        <v>572</v>
      </c>
      <c r="C17" s="196"/>
      <c r="D17" s="197"/>
      <c r="E17" s="198"/>
      <c r="F17" s="199">
        <v>2</v>
      </c>
      <c r="G17" s="208">
        <f t="shared" si="0"/>
        <v>60</v>
      </c>
      <c r="H17" s="198">
        <f t="shared" si="1"/>
        <v>120</v>
      </c>
      <c r="I17" s="201">
        <f t="shared" si="2"/>
        <v>47</v>
      </c>
      <c r="J17" s="202">
        <f t="shared" si="3"/>
        <v>60</v>
      </c>
      <c r="K17" s="203">
        <f t="shared" si="4"/>
        <v>2820</v>
      </c>
      <c r="L17" s="204"/>
      <c r="M17" s="218" t="s">
        <v>716</v>
      </c>
    </row>
    <row r="18" spans="1:13" ht="17.100000000000001" customHeight="1">
      <c r="A18" s="17">
        <v>45355</v>
      </c>
      <c r="B18" s="73" t="s">
        <v>585</v>
      </c>
      <c r="C18" s="19"/>
      <c r="D18" s="20"/>
      <c r="E18" s="21"/>
      <c r="F18" s="22">
        <v>1</v>
      </c>
      <c r="G18" s="23">
        <f t="shared" si="0"/>
        <v>60</v>
      </c>
      <c r="H18" s="21">
        <f t="shared" si="1"/>
        <v>60</v>
      </c>
      <c r="I18" s="24">
        <f t="shared" si="2"/>
        <v>46</v>
      </c>
      <c r="J18" s="174">
        <f t="shared" si="3"/>
        <v>60</v>
      </c>
      <c r="K18" s="21">
        <f t="shared" si="4"/>
        <v>2760</v>
      </c>
      <c r="L18" s="26"/>
      <c r="M18" s="1" t="s">
        <v>724</v>
      </c>
    </row>
    <row r="19" spans="1:13" ht="17.100000000000001" customHeight="1">
      <c r="A19" s="17">
        <v>45357</v>
      </c>
      <c r="B19" s="70" t="s">
        <v>577</v>
      </c>
      <c r="C19" s="28"/>
      <c r="D19" s="29"/>
      <c r="E19" s="21"/>
      <c r="F19" s="30">
        <v>1</v>
      </c>
      <c r="G19" s="31">
        <f t="shared" si="0"/>
        <v>60</v>
      </c>
      <c r="H19" s="21">
        <f t="shared" si="1"/>
        <v>60</v>
      </c>
      <c r="I19" s="32">
        <f t="shared" si="2"/>
        <v>45</v>
      </c>
      <c r="J19" s="40">
        <f t="shared" si="3"/>
        <v>60</v>
      </c>
      <c r="K19" s="33">
        <f t="shared" si="4"/>
        <v>2700</v>
      </c>
      <c r="L19" s="34"/>
      <c r="M19" s="1" t="s">
        <v>734</v>
      </c>
    </row>
    <row r="20" spans="1:13" ht="17.100000000000001" customHeight="1">
      <c r="A20" s="194">
        <v>45377</v>
      </c>
      <c r="B20" s="195" t="s">
        <v>577</v>
      </c>
      <c r="C20" s="196"/>
      <c r="D20" s="197"/>
      <c r="E20" s="198"/>
      <c r="F20" s="199">
        <v>12</v>
      </c>
      <c r="G20" s="208">
        <f t="shared" si="0"/>
        <v>60</v>
      </c>
      <c r="H20" s="198">
        <f t="shared" si="1"/>
        <v>720</v>
      </c>
      <c r="I20" s="201">
        <f t="shared" si="2"/>
        <v>33</v>
      </c>
      <c r="J20" s="202">
        <f t="shared" si="3"/>
        <v>60</v>
      </c>
      <c r="K20" s="203">
        <f t="shared" si="4"/>
        <v>1980</v>
      </c>
      <c r="L20" s="204"/>
      <c r="M20" s="218" t="s">
        <v>783</v>
      </c>
    </row>
    <row r="21" spans="1:13" ht="17.100000000000001" customHeight="1">
      <c r="A21" s="300">
        <v>45405</v>
      </c>
      <c r="B21" s="311" t="s">
        <v>566</v>
      </c>
      <c r="C21" s="302"/>
      <c r="D21" s="303"/>
      <c r="E21" s="304"/>
      <c r="F21" s="305">
        <v>5</v>
      </c>
      <c r="G21" s="306">
        <f t="shared" si="0"/>
        <v>60</v>
      </c>
      <c r="H21" s="304">
        <f t="shared" si="1"/>
        <v>300</v>
      </c>
      <c r="I21" s="307">
        <f t="shared" si="2"/>
        <v>28</v>
      </c>
      <c r="J21" s="308">
        <f t="shared" si="3"/>
        <v>60</v>
      </c>
      <c r="K21" s="304">
        <f t="shared" si="4"/>
        <v>1680</v>
      </c>
      <c r="L21" s="309"/>
      <c r="M21" s="327" t="s">
        <v>845</v>
      </c>
    </row>
    <row r="22" spans="1:13" ht="17.100000000000001" customHeight="1">
      <c r="A22" s="194">
        <v>45428</v>
      </c>
      <c r="B22" s="231" t="s">
        <v>618</v>
      </c>
      <c r="C22" s="224"/>
      <c r="D22" s="219"/>
      <c r="E22" s="198"/>
      <c r="F22" s="225">
        <v>1</v>
      </c>
      <c r="G22" s="200">
        <f t="shared" si="0"/>
        <v>60</v>
      </c>
      <c r="H22" s="198">
        <f t="shared" si="1"/>
        <v>60</v>
      </c>
      <c r="I22" s="298">
        <f t="shared" si="2"/>
        <v>27</v>
      </c>
      <c r="J22" s="299">
        <f t="shared" si="3"/>
        <v>60</v>
      </c>
      <c r="K22" s="198">
        <f t="shared" si="4"/>
        <v>1620</v>
      </c>
      <c r="L22" s="226"/>
      <c r="M22" s="218" t="s">
        <v>934</v>
      </c>
    </row>
    <row r="23" spans="1:13" ht="17.100000000000001" customHeight="1">
      <c r="A23" s="300">
        <v>45448</v>
      </c>
      <c r="B23" s="311" t="s">
        <v>577</v>
      </c>
      <c r="C23" s="302"/>
      <c r="D23" s="303"/>
      <c r="E23" s="304"/>
      <c r="F23" s="305">
        <v>1</v>
      </c>
      <c r="G23" s="306">
        <f t="shared" si="0"/>
        <v>60</v>
      </c>
      <c r="H23" s="304">
        <f t="shared" si="1"/>
        <v>60</v>
      </c>
      <c r="I23" s="307">
        <f t="shared" ref="I23:I31" si="5">+I22+C23-F23</f>
        <v>26</v>
      </c>
      <c r="J23" s="308">
        <f t="shared" ref="J23:J31" si="6">ROUND(((K22+E23)-H23)/I23,2)</f>
        <v>60</v>
      </c>
      <c r="K23" s="304">
        <f t="shared" ref="K23:K31" si="7">ROUND(I23*J23,2)</f>
        <v>1560</v>
      </c>
      <c r="L23" s="309"/>
      <c r="M23" s="327" t="s">
        <v>974</v>
      </c>
    </row>
    <row r="24" spans="1:13" ht="17.100000000000001" customHeight="1">
      <c r="A24" s="17">
        <v>45482</v>
      </c>
      <c r="B24" s="73" t="s">
        <v>580</v>
      </c>
      <c r="C24" s="19"/>
      <c r="D24" s="20"/>
      <c r="E24" s="21"/>
      <c r="F24" s="22">
        <v>1</v>
      </c>
      <c r="G24" s="23">
        <f t="shared" si="0"/>
        <v>60</v>
      </c>
      <c r="H24" s="21">
        <f t="shared" si="1"/>
        <v>60</v>
      </c>
      <c r="I24" s="24">
        <f t="shared" si="5"/>
        <v>25</v>
      </c>
      <c r="J24" s="174">
        <f t="shared" si="6"/>
        <v>60</v>
      </c>
      <c r="K24" s="21">
        <f t="shared" si="7"/>
        <v>1500</v>
      </c>
      <c r="L24" s="26"/>
      <c r="M24" s="1" t="s">
        <v>1049</v>
      </c>
    </row>
    <row r="25" spans="1:13" ht="17.100000000000001" customHeight="1">
      <c r="A25" s="17">
        <v>45482</v>
      </c>
      <c r="B25" s="70" t="s">
        <v>574</v>
      </c>
      <c r="C25" s="28"/>
      <c r="D25" s="29"/>
      <c r="E25" s="21"/>
      <c r="F25" s="30">
        <v>3</v>
      </c>
      <c r="G25" s="31">
        <f t="shared" si="0"/>
        <v>60</v>
      </c>
      <c r="H25" s="21">
        <f t="shared" si="1"/>
        <v>180</v>
      </c>
      <c r="I25" s="32">
        <f t="shared" si="5"/>
        <v>22</v>
      </c>
      <c r="J25" s="40">
        <f t="shared" si="6"/>
        <v>60</v>
      </c>
      <c r="K25" s="33">
        <f t="shared" si="7"/>
        <v>1320</v>
      </c>
      <c r="L25" s="34"/>
      <c r="M25" s="1" t="s">
        <v>1050</v>
      </c>
    </row>
    <row r="26" spans="1:13" ht="17.100000000000001" customHeight="1">
      <c r="A26" s="17">
        <v>45490</v>
      </c>
      <c r="B26" s="70" t="s">
        <v>605</v>
      </c>
      <c r="C26" s="28"/>
      <c r="D26" s="29"/>
      <c r="E26" s="21"/>
      <c r="F26" s="30">
        <v>16</v>
      </c>
      <c r="G26" s="31">
        <f t="shared" si="0"/>
        <v>60</v>
      </c>
      <c r="H26" s="21">
        <f t="shared" si="1"/>
        <v>960</v>
      </c>
      <c r="I26" s="32">
        <f t="shared" si="5"/>
        <v>6</v>
      </c>
      <c r="J26" s="40">
        <f t="shared" si="6"/>
        <v>60</v>
      </c>
      <c r="K26" s="33">
        <f t="shared" si="7"/>
        <v>360</v>
      </c>
      <c r="L26" s="34"/>
      <c r="M26" s="1" t="s">
        <v>1081</v>
      </c>
    </row>
    <row r="27" spans="1:13" ht="17.100000000000001" customHeight="1">
      <c r="A27" s="17">
        <v>45495</v>
      </c>
      <c r="B27" s="70" t="s">
        <v>577</v>
      </c>
      <c r="C27" s="28"/>
      <c r="D27" s="29"/>
      <c r="E27" s="21"/>
      <c r="F27" s="30">
        <v>1</v>
      </c>
      <c r="G27" s="31">
        <f>J26</f>
        <v>60</v>
      </c>
      <c r="H27" s="21">
        <f>G27*F27</f>
        <v>60</v>
      </c>
      <c r="I27" s="32">
        <f>+I26+C27-F27</f>
        <v>5</v>
      </c>
      <c r="J27" s="40">
        <f>ROUND(((K26+E27)-H27)/I27,2)</f>
        <v>60</v>
      </c>
      <c r="K27" s="33">
        <f>ROUND(I27*J27,2)</f>
        <v>300</v>
      </c>
      <c r="L27" s="34"/>
      <c r="M27" s="1" t="s">
        <v>1087</v>
      </c>
    </row>
    <row r="28" spans="1:13" ht="17.100000000000001" customHeight="1">
      <c r="A28" s="17">
        <v>45495</v>
      </c>
      <c r="B28" s="70" t="s">
        <v>615</v>
      </c>
      <c r="C28" s="28"/>
      <c r="D28" s="29"/>
      <c r="E28" s="21"/>
      <c r="F28" s="30">
        <v>2</v>
      </c>
      <c r="G28" s="31">
        <f>J27</f>
        <v>60</v>
      </c>
      <c r="H28" s="21">
        <f>G28*F28</f>
        <v>120</v>
      </c>
      <c r="I28" s="32">
        <f>+I27+C28-F28</f>
        <v>3</v>
      </c>
      <c r="J28" s="40">
        <f>ROUND(((K27+E28)-H28)/I28,2)</f>
        <v>60</v>
      </c>
      <c r="K28" s="33">
        <f>ROUND(I28*J28,2)</f>
        <v>180</v>
      </c>
      <c r="L28" s="34"/>
      <c r="M28" s="1" t="s">
        <v>1088</v>
      </c>
    </row>
    <row r="29" spans="1:13" ht="17.100000000000001" customHeight="1">
      <c r="A29" s="17">
        <v>45519</v>
      </c>
      <c r="B29" s="70" t="s">
        <v>615</v>
      </c>
      <c r="C29" s="28"/>
      <c r="D29" s="29"/>
      <c r="E29" s="21"/>
      <c r="F29" s="30">
        <v>2</v>
      </c>
      <c r="G29" s="31">
        <f>J28</f>
        <v>60</v>
      </c>
      <c r="H29" s="21">
        <f>G29*F29</f>
        <v>120</v>
      </c>
      <c r="I29" s="32">
        <f>+I28+C29-F29</f>
        <v>1</v>
      </c>
      <c r="J29" s="40">
        <f>ROUND(((K28+E29)-H29)/I29,2)</f>
        <v>60</v>
      </c>
      <c r="K29" s="33">
        <f>ROUND(I29*J29,2)</f>
        <v>60</v>
      </c>
      <c r="L29" s="34"/>
      <c r="M29" s="1" t="s">
        <v>1181</v>
      </c>
    </row>
    <row r="30" spans="1:13" ht="17.100000000000001" customHeight="1">
      <c r="A30" s="17">
        <v>45545</v>
      </c>
      <c r="B30" s="70" t="s">
        <v>577</v>
      </c>
      <c r="C30" s="28"/>
      <c r="D30" s="29"/>
      <c r="E30" s="21"/>
      <c r="F30" s="30">
        <v>1</v>
      </c>
      <c r="G30" s="31">
        <f>J29</f>
        <v>60</v>
      </c>
      <c r="H30" s="21">
        <f>G30*F30</f>
        <v>60</v>
      </c>
      <c r="I30" s="32">
        <f>+I29+C30-F30</f>
        <v>0</v>
      </c>
      <c r="J30" s="40">
        <v>0</v>
      </c>
      <c r="K30" s="33">
        <f>ROUND(I30*J30,2)</f>
        <v>0</v>
      </c>
      <c r="L30" s="34"/>
      <c r="M30" s="1" t="s">
        <v>1248</v>
      </c>
    </row>
    <row r="31" spans="1:13" ht="17.100000000000001" customHeight="1">
      <c r="A31" s="17">
        <v>45541</v>
      </c>
      <c r="B31" s="70" t="s">
        <v>1326</v>
      </c>
      <c r="C31" s="28">
        <v>100</v>
      </c>
      <c r="D31" s="29">
        <v>82.5</v>
      </c>
      <c r="E31" s="21">
        <f>C31*D31</f>
        <v>8250</v>
      </c>
      <c r="F31" s="30"/>
      <c r="G31" s="31"/>
      <c r="H31" s="21"/>
      <c r="I31" s="32">
        <f t="shared" si="5"/>
        <v>100</v>
      </c>
      <c r="J31" s="40">
        <f t="shared" si="6"/>
        <v>82.5</v>
      </c>
      <c r="K31" s="33">
        <f t="shared" si="7"/>
        <v>8250</v>
      </c>
      <c r="L31" s="34"/>
    </row>
    <row r="32" spans="1:13" ht="17.100000000000001" customHeight="1">
      <c r="A32" s="17">
        <v>45569</v>
      </c>
      <c r="B32" s="70" t="s">
        <v>566</v>
      </c>
      <c r="C32" s="28"/>
      <c r="D32" s="29"/>
      <c r="E32" s="21"/>
      <c r="F32" s="30">
        <v>3</v>
      </c>
      <c r="G32" s="31">
        <f t="shared" ref="G32:G37" si="8">J31</f>
        <v>82.5</v>
      </c>
      <c r="H32" s="21">
        <f t="shared" ref="H32:H37" si="9">G32*F32</f>
        <v>247.5</v>
      </c>
      <c r="I32" s="32">
        <f t="shared" ref="I32:I37" si="10">+I31+C32-F32</f>
        <v>97</v>
      </c>
      <c r="J32" s="40">
        <f t="shared" ref="J32:J37" si="11">ROUND(((K31+E32)-H32)/I32,2)</f>
        <v>82.5</v>
      </c>
      <c r="K32" s="33">
        <f t="shared" ref="K32:K37" si="12">ROUND(I32*J32,2)</f>
        <v>8002.5</v>
      </c>
      <c r="L32" s="34"/>
      <c r="M32" s="1" t="s">
        <v>1336</v>
      </c>
    </row>
    <row r="33" spans="1:13" ht="17.100000000000001" customHeight="1">
      <c r="A33" s="17">
        <v>45572</v>
      </c>
      <c r="B33" s="70" t="s">
        <v>566</v>
      </c>
      <c r="C33" s="28"/>
      <c r="D33" s="29"/>
      <c r="E33" s="21"/>
      <c r="F33" s="30">
        <v>3</v>
      </c>
      <c r="G33" s="31">
        <f t="shared" si="8"/>
        <v>82.5</v>
      </c>
      <c r="H33" s="21">
        <f t="shared" si="9"/>
        <v>247.5</v>
      </c>
      <c r="I33" s="32">
        <f t="shared" si="10"/>
        <v>94</v>
      </c>
      <c r="J33" s="40">
        <f t="shared" si="11"/>
        <v>82.5</v>
      </c>
      <c r="K33" s="33">
        <f t="shared" si="12"/>
        <v>7755</v>
      </c>
      <c r="L33" s="34"/>
      <c r="M33" s="1" t="s">
        <v>1342</v>
      </c>
    </row>
    <row r="34" spans="1:13" ht="17.100000000000001" customHeight="1">
      <c r="A34" s="17">
        <v>45579</v>
      </c>
      <c r="B34" s="70" t="s">
        <v>566</v>
      </c>
      <c r="C34" s="28"/>
      <c r="D34" s="29"/>
      <c r="E34" s="21"/>
      <c r="F34" s="30">
        <v>5</v>
      </c>
      <c r="G34" s="31">
        <f t="shared" si="8"/>
        <v>82.5</v>
      </c>
      <c r="H34" s="21">
        <f t="shared" si="9"/>
        <v>412.5</v>
      </c>
      <c r="I34" s="32">
        <f t="shared" si="10"/>
        <v>89</v>
      </c>
      <c r="J34" s="40">
        <f t="shared" si="11"/>
        <v>82.5</v>
      </c>
      <c r="K34" s="33">
        <f t="shared" si="12"/>
        <v>7342.5</v>
      </c>
      <c r="L34" s="34"/>
      <c r="M34" s="1" t="s">
        <v>1377</v>
      </c>
    </row>
    <row r="35" spans="1:13" ht="17.100000000000001" customHeight="1">
      <c r="A35" s="17">
        <v>45580</v>
      </c>
      <c r="B35" s="70" t="s">
        <v>588</v>
      </c>
      <c r="C35" s="28"/>
      <c r="D35" s="29"/>
      <c r="E35" s="21"/>
      <c r="F35" s="30">
        <v>5</v>
      </c>
      <c r="G35" s="31">
        <f t="shared" si="8"/>
        <v>82.5</v>
      </c>
      <c r="H35" s="21">
        <f t="shared" si="9"/>
        <v>412.5</v>
      </c>
      <c r="I35" s="32">
        <f t="shared" si="10"/>
        <v>84</v>
      </c>
      <c r="J35" s="40">
        <f t="shared" si="11"/>
        <v>82.5</v>
      </c>
      <c r="K35" s="33">
        <f t="shared" si="12"/>
        <v>6930</v>
      </c>
      <c r="L35" s="34"/>
      <c r="M35" s="1" t="s">
        <v>1385</v>
      </c>
    </row>
    <row r="36" spans="1:13" ht="17.100000000000001" customHeight="1">
      <c r="A36" s="17">
        <v>45600</v>
      </c>
      <c r="B36" s="70" t="s">
        <v>591</v>
      </c>
      <c r="C36" s="28"/>
      <c r="D36" s="29"/>
      <c r="E36" s="21"/>
      <c r="F36" s="30">
        <v>1</v>
      </c>
      <c r="G36" s="31">
        <f t="shared" si="8"/>
        <v>82.5</v>
      </c>
      <c r="H36" s="21">
        <f t="shared" si="9"/>
        <v>82.5</v>
      </c>
      <c r="I36" s="32">
        <f t="shared" si="10"/>
        <v>83</v>
      </c>
      <c r="J36" s="40">
        <f t="shared" si="11"/>
        <v>82.5</v>
      </c>
      <c r="K36" s="33">
        <f t="shared" si="12"/>
        <v>6847.5</v>
      </c>
      <c r="L36" s="34"/>
      <c r="M36" s="1" t="s">
        <v>1401</v>
      </c>
    </row>
    <row r="37" spans="1:13" ht="17.100000000000001" customHeight="1">
      <c r="A37" s="17">
        <v>45600</v>
      </c>
      <c r="B37" s="70" t="s">
        <v>605</v>
      </c>
      <c r="C37" s="28"/>
      <c r="D37" s="29"/>
      <c r="E37" s="21"/>
      <c r="F37" s="30">
        <v>2</v>
      </c>
      <c r="G37" s="31">
        <f t="shared" si="8"/>
        <v>82.5</v>
      </c>
      <c r="H37" s="21">
        <f t="shared" si="9"/>
        <v>165</v>
      </c>
      <c r="I37" s="32">
        <f t="shared" si="10"/>
        <v>81</v>
      </c>
      <c r="J37" s="40">
        <f t="shared" si="11"/>
        <v>82.5</v>
      </c>
      <c r="K37" s="33">
        <f t="shared" si="12"/>
        <v>6682.5</v>
      </c>
      <c r="L37" s="34"/>
      <c r="M37" s="1" t="s">
        <v>1403</v>
      </c>
    </row>
    <row r="38" spans="1:13" ht="17.100000000000001" customHeight="1">
      <c r="A38" s="17">
        <v>45602</v>
      </c>
      <c r="B38" s="70" t="s">
        <v>591</v>
      </c>
      <c r="C38" s="28"/>
      <c r="D38" s="29"/>
      <c r="E38" s="21"/>
      <c r="F38" s="30">
        <v>1</v>
      </c>
      <c r="G38" s="31">
        <f t="shared" ref="G38" si="13">J37</f>
        <v>82.5</v>
      </c>
      <c r="H38" s="21">
        <f t="shared" ref="H38" si="14">G38*F38</f>
        <v>82.5</v>
      </c>
      <c r="I38" s="32">
        <f t="shared" ref="I38" si="15">+I37+C38-F38</f>
        <v>80</v>
      </c>
      <c r="J38" s="40">
        <f t="shared" ref="J38" si="16">ROUND(((K37+E38)-H38)/I38,2)</f>
        <v>82.5</v>
      </c>
      <c r="K38" s="33">
        <f t="shared" ref="K38" si="17">ROUND(I38*J38,2)</f>
        <v>6600</v>
      </c>
      <c r="L38" s="34"/>
      <c r="M38" s="1" t="s">
        <v>1425</v>
      </c>
    </row>
    <row r="39" spans="1:13" ht="17.100000000000001" customHeight="1">
      <c r="A39" s="17">
        <v>45616</v>
      </c>
      <c r="B39" s="70" t="s">
        <v>588</v>
      </c>
      <c r="C39" s="28"/>
      <c r="D39" s="29"/>
      <c r="E39" s="21"/>
      <c r="F39" s="30">
        <v>15</v>
      </c>
      <c r="G39" s="31">
        <f t="shared" ref="G39" si="18">J38</f>
        <v>82.5</v>
      </c>
      <c r="H39" s="21">
        <f t="shared" ref="H39" si="19">G39*F39</f>
        <v>1237.5</v>
      </c>
      <c r="I39" s="32">
        <f t="shared" ref="I39" si="20">+I38+C39-F39</f>
        <v>65</v>
      </c>
      <c r="J39" s="40">
        <f t="shared" ref="J39" si="21">ROUND(((K38+E39)-H39)/I39,2)</f>
        <v>82.5</v>
      </c>
      <c r="K39" s="33">
        <f>ROUND(I39*J39,2)</f>
        <v>5362.5</v>
      </c>
      <c r="L39" s="34"/>
      <c r="M39" s="1" t="s">
        <v>1461</v>
      </c>
    </row>
    <row r="40" spans="1:13" ht="17.100000000000001" customHeight="1">
      <c r="A40" s="17">
        <v>45637</v>
      </c>
      <c r="B40" s="70" t="s">
        <v>615</v>
      </c>
      <c r="C40" s="28"/>
      <c r="D40" s="29"/>
      <c r="E40" s="21"/>
      <c r="F40" s="30">
        <v>2</v>
      </c>
      <c r="G40" s="31">
        <f t="shared" ref="G40" si="22">J39</f>
        <v>82.5</v>
      </c>
      <c r="H40" s="21">
        <f t="shared" ref="H40" si="23">G40*F40</f>
        <v>165</v>
      </c>
      <c r="I40" s="32">
        <f t="shared" ref="I40" si="24">+I39+C40-F40</f>
        <v>63</v>
      </c>
      <c r="J40" s="40">
        <f t="shared" ref="J40" si="25">ROUND(((K39+E40)-H40)/I40,2)</f>
        <v>82.5</v>
      </c>
      <c r="K40" s="33">
        <f>ROUND(I40*J40,2)</f>
        <v>5197.5</v>
      </c>
      <c r="L40" s="34"/>
      <c r="M40" s="1" t="s">
        <v>1506</v>
      </c>
    </row>
    <row r="41" spans="1:13">
      <c r="A41" s="17">
        <v>45638</v>
      </c>
      <c r="B41" s="70" t="s">
        <v>572</v>
      </c>
      <c r="C41" s="28"/>
      <c r="D41" s="29"/>
      <c r="E41" s="21"/>
      <c r="F41" s="30">
        <v>1</v>
      </c>
      <c r="G41" s="31">
        <f t="shared" ref="G41" si="26">J40</f>
        <v>82.5</v>
      </c>
      <c r="H41" s="21">
        <f t="shared" ref="H41" si="27">G41*F41</f>
        <v>82.5</v>
      </c>
      <c r="I41" s="32">
        <f t="shared" ref="I41" si="28">+I40+C41-F41</f>
        <v>62</v>
      </c>
      <c r="J41" s="40">
        <f t="shared" ref="J41" si="29">ROUND(((K40+E41)-H41)/I41,2)</f>
        <v>82.5</v>
      </c>
      <c r="K41" s="33">
        <f>ROUND(I41*J41,2)</f>
        <v>5115</v>
      </c>
      <c r="L41" s="34"/>
      <c r="M41" s="1" t="s">
        <v>1512</v>
      </c>
    </row>
    <row r="42" spans="1:13">
      <c r="A42" s="17"/>
      <c r="B42" s="70"/>
      <c r="C42" s="28"/>
      <c r="D42" s="29"/>
      <c r="E42" s="21"/>
      <c r="F42" s="30"/>
      <c r="G42" s="31"/>
      <c r="H42" s="21"/>
      <c r="I42" s="32">
        <f t="shared" ref="I42:I104" si="30">+I41+C42-F42</f>
        <v>62</v>
      </c>
      <c r="J42" s="40">
        <f t="shared" ref="J42:J104" si="31">ROUND(((K41+E42)-H42)/I42,2)</f>
        <v>82.5</v>
      </c>
      <c r="K42" s="33">
        <f t="shared" ref="K42:K104" si="32">ROUND(I42*J42,2)</f>
        <v>5115</v>
      </c>
      <c r="L42" s="34"/>
    </row>
    <row r="43" spans="1:13">
      <c r="A43" s="17"/>
      <c r="B43" s="70"/>
      <c r="C43" s="28"/>
      <c r="D43" s="29"/>
      <c r="E43" s="21"/>
      <c r="F43" s="30"/>
      <c r="G43" s="31"/>
      <c r="H43" s="21"/>
      <c r="I43" s="32">
        <f t="shared" si="30"/>
        <v>62</v>
      </c>
      <c r="J43" s="40">
        <f t="shared" si="31"/>
        <v>82.5</v>
      </c>
      <c r="K43" s="33">
        <f t="shared" si="32"/>
        <v>5115</v>
      </c>
      <c r="L43" s="34"/>
    </row>
    <row r="44" spans="1:13">
      <c r="A44" s="17"/>
      <c r="B44" s="70"/>
      <c r="C44" s="28"/>
      <c r="D44" s="29"/>
      <c r="E44" s="21"/>
      <c r="F44" s="30"/>
      <c r="G44" s="31"/>
      <c r="H44" s="21"/>
      <c r="I44" s="32">
        <f t="shared" si="30"/>
        <v>62</v>
      </c>
      <c r="J44" s="40">
        <f t="shared" si="31"/>
        <v>82.5</v>
      </c>
      <c r="K44" s="33">
        <f t="shared" si="32"/>
        <v>5115</v>
      </c>
      <c r="L44" s="34"/>
    </row>
    <row r="45" spans="1:13">
      <c r="A45" s="17"/>
      <c r="B45" s="70"/>
      <c r="C45" s="28"/>
      <c r="D45" s="29"/>
      <c r="E45" s="21"/>
      <c r="F45" s="30"/>
      <c r="G45" s="31"/>
      <c r="H45" s="21"/>
      <c r="I45" s="32">
        <f t="shared" si="30"/>
        <v>62</v>
      </c>
      <c r="J45" s="40">
        <f t="shared" si="31"/>
        <v>82.5</v>
      </c>
      <c r="K45" s="33">
        <f t="shared" si="32"/>
        <v>5115</v>
      </c>
      <c r="L45" s="34"/>
    </row>
    <row r="46" spans="1:13">
      <c r="A46" s="17"/>
      <c r="B46" s="70"/>
      <c r="C46" s="28"/>
      <c r="D46" s="29"/>
      <c r="E46" s="21"/>
      <c r="F46" s="30"/>
      <c r="G46" s="31"/>
      <c r="H46" s="21"/>
      <c r="I46" s="32">
        <f t="shared" si="30"/>
        <v>62</v>
      </c>
      <c r="J46" s="40">
        <f t="shared" si="31"/>
        <v>82.5</v>
      </c>
      <c r="K46" s="33">
        <f t="shared" si="32"/>
        <v>5115</v>
      </c>
      <c r="L46" s="34"/>
    </row>
    <row r="47" spans="1:13">
      <c r="A47" s="17"/>
      <c r="B47" s="70"/>
      <c r="C47" s="28"/>
      <c r="D47" s="29"/>
      <c r="E47" s="21"/>
      <c r="F47" s="30"/>
      <c r="G47" s="31"/>
      <c r="H47" s="21"/>
      <c r="I47" s="32">
        <f t="shared" si="30"/>
        <v>62</v>
      </c>
      <c r="J47" s="40">
        <f t="shared" si="31"/>
        <v>82.5</v>
      </c>
      <c r="K47" s="33">
        <f t="shared" si="32"/>
        <v>5115</v>
      </c>
      <c r="L47" s="34"/>
    </row>
    <row r="48" spans="1:13">
      <c r="A48" s="17"/>
      <c r="B48" s="70"/>
      <c r="C48" s="28"/>
      <c r="D48" s="29"/>
      <c r="E48" s="21"/>
      <c r="F48" s="30"/>
      <c r="G48" s="31"/>
      <c r="H48" s="21"/>
      <c r="I48" s="32">
        <f t="shared" si="30"/>
        <v>62</v>
      </c>
      <c r="J48" s="40">
        <f t="shared" si="31"/>
        <v>82.5</v>
      </c>
      <c r="K48" s="33">
        <f t="shared" si="32"/>
        <v>5115</v>
      </c>
      <c r="L48" s="34"/>
    </row>
    <row r="49" spans="1:12">
      <c r="A49" s="17"/>
      <c r="B49" s="70"/>
      <c r="C49" s="28"/>
      <c r="D49" s="29"/>
      <c r="E49" s="21"/>
      <c r="F49" s="30"/>
      <c r="G49" s="31"/>
      <c r="H49" s="21"/>
      <c r="I49" s="32">
        <f t="shared" si="30"/>
        <v>62</v>
      </c>
      <c r="J49" s="40">
        <f t="shared" si="31"/>
        <v>82.5</v>
      </c>
      <c r="K49" s="33">
        <f t="shared" si="32"/>
        <v>5115</v>
      </c>
      <c r="L49" s="34"/>
    </row>
    <row r="50" spans="1:12">
      <c r="A50" s="17"/>
      <c r="B50" s="70"/>
      <c r="C50" s="28"/>
      <c r="D50" s="29"/>
      <c r="E50" s="21"/>
      <c r="F50" s="30"/>
      <c r="G50" s="31"/>
      <c r="H50" s="21"/>
      <c r="I50" s="32">
        <f t="shared" si="30"/>
        <v>62</v>
      </c>
      <c r="J50" s="40">
        <f t="shared" si="31"/>
        <v>82.5</v>
      </c>
      <c r="K50" s="33">
        <f t="shared" si="32"/>
        <v>5115</v>
      </c>
      <c r="L50" s="34"/>
    </row>
    <row r="51" spans="1:12">
      <c r="A51" s="17"/>
      <c r="B51" s="70"/>
      <c r="C51" s="28"/>
      <c r="D51" s="29"/>
      <c r="E51" s="21"/>
      <c r="F51" s="30"/>
      <c r="G51" s="31"/>
      <c r="H51" s="21"/>
      <c r="I51" s="32">
        <f t="shared" si="30"/>
        <v>62</v>
      </c>
      <c r="J51" s="40">
        <f t="shared" si="31"/>
        <v>82.5</v>
      </c>
      <c r="K51" s="33">
        <f t="shared" si="32"/>
        <v>5115</v>
      </c>
      <c r="L51" s="34"/>
    </row>
    <row r="52" spans="1:12">
      <c r="A52" s="17"/>
      <c r="B52" s="70"/>
      <c r="C52" s="28"/>
      <c r="D52" s="29"/>
      <c r="E52" s="21"/>
      <c r="F52" s="30"/>
      <c r="G52" s="31"/>
      <c r="H52" s="21"/>
      <c r="I52" s="32">
        <f t="shared" si="30"/>
        <v>62</v>
      </c>
      <c r="J52" s="40">
        <f t="shared" si="31"/>
        <v>82.5</v>
      </c>
      <c r="K52" s="33">
        <f t="shared" si="32"/>
        <v>5115</v>
      </c>
      <c r="L52" s="34"/>
    </row>
    <row r="53" spans="1:12">
      <c r="A53" s="17"/>
      <c r="B53" s="70"/>
      <c r="C53" s="28"/>
      <c r="D53" s="29"/>
      <c r="E53" s="21"/>
      <c r="F53" s="30"/>
      <c r="G53" s="31"/>
      <c r="H53" s="21"/>
      <c r="I53" s="32">
        <f t="shared" si="30"/>
        <v>62</v>
      </c>
      <c r="J53" s="40">
        <f t="shared" si="31"/>
        <v>82.5</v>
      </c>
      <c r="K53" s="33">
        <f t="shared" si="32"/>
        <v>5115</v>
      </c>
      <c r="L53" s="34"/>
    </row>
    <row r="54" spans="1:12">
      <c r="A54" s="17"/>
      <c r="B54" s="70"/>
      <c r="C54" s="28"/>
      <c r="D54" s="29"/>
      <c r="E54" s="21"/>
      <c r="F54" s="30"/>
      <c r="G54" s="31"/>
      <c r="H54" s="21"/>
      <c r="I54" s="32">
        <f t="shared" si="30"/>
        <v>62</v>
      </c>
      <c r="J54" s="40">
        <f t="shared" si="31"/>
        <v>82.5</v>
      </c>
      <c r="K54" s="33">
        <f t="shared" si="32"/>
        <v>5115</v>
      </c>
      <c r="L54" s="34"/>
    </row>
    <row r="55" spans="1:12">
      <c r="A55" s="17"/>
      <c r="B55" s="70"/>
      <c r="C55" s="28"/>
      <c r="D55" s="29"/>
      <c r="E55" s="21"/>
      <c r="F55" s="30"/>
      <c r="G55" s="31"/>
      <c r="H55" s="21"/>
      <c r="I55" s="32">
        <f t="shared" si="30"/>
        <v>62</v>
      </c>
      <c r="J55" s="40">
        <f t="shared" si="31"/>
        <v>82.5</v>
      </c>
      <c r="K55" s="33">
        <f t="shared" si="32"/>
        <v>5115</v>
      </c>
      <c r="L55" s="34"/>
    </row>
    <row r="56" spans="1:12">
      <c r="A56" s="17"/>
      <c r="B56" s="70"/>
      <c r="C56" s="28"/>
      <c r="D56" s="29"/>
      <c r="E56" s="21"/>
      <c r="F56" s="30"/>
      <c r="G56" s="31"/>
      <c r="H56" s="21"/>
      <c r="I56" s="32">
        <f t="shared" si="30"/>
        <v>62</v>
      </c>
      <c r="J56" s="40">
        <f t="shared" si="31"/>
        <v>82.5</v>
      </c>
      <c r="K56" s="33">
        <f t="shared" si="32"/>
        <v>5115</v>
      </c>
      <c r="L56" s="34"/>
    </row>
    <row r="57" spans="1:12">
      <c r="A57" s="17"/>
      <c r="B57" s="70"/>
      <c r="C57" s="28"/>
      <c r="D57" s="29"/>
      <c r="E57" s="21"/>
      <c r="F57" s="30"/>
      <c r="G57" s="31"/>
      <c r="H57" s="21"/>
      <c r="I57" s="32">
        <f t="shared" si="30"/>
        <v>62</v>
      </c>
      <c r="J57" s="40">
        <f t="shared" si="31"/>
        <v>82.5</v>
      </c>
      <c r="K57" s="33">
        <f t="shared" si="32"/>
        <v>5115</v>
      </c>
      <c r="L57" s="34"/>
    </row>
    <row r="58" spans="1:12">
      <c r="A58" s="17"/>
      <c r="B58" s="70"/>
      <c r="C58" s="28"/>
      <c r="D58" s="29"/>
      <c r="E58" s="21"/>
      <c r="F58" s="30"/>
      <c r="G58" s="31"/>
      <c r="H58" s="21"/>
      <c r="I58" s="32">
        <f t="shared" si="30"/>
        <v>62</v>
      </c>
      <c r="J58" s="40">
        <f t="shared" si="31"/>
        <v>82.5</v>
      </c>
      <c r="K58" s="33">
        <f t="shared" si="32"/>
        <v>5115</v>
      </c>
      <c r="L58" s="34"/>
    </row>
    <row r="59" spans="1:12">
      <c r="A59" s="17"/>
      <c r="B59" s="70"/>
      <c r="C59" s="28"/>
      <c r="D59" s="29"/>
      <c r="E59" s="21"/>
      <c r="F59" s="30"/>
      <c r="G59" s="31"/>
      <c r="H59" s="21"/>
      <c r="I59" s="32">
        <f t="shared" si="30"/>
        <v>62</v>
      </c>
      <c r="J59" s="40">
        <f t="shared" si="31"/>
        <v>82.5</v>
      </c>
      <c r="K59" s="33">
        <f t="shared" si="32"/>
        <v>5115</v>
      </c>
      <c r="L59" s="34"/>
    </row>
    <row r="60" spans="1:12">
      <c r="A60" s="17"/>
      <c r="B60" s="70"/>
      <c r="C60" s="28"/>
      <c r="D60" s="29"/>
      <c r="E60" s="21"/>
      <c r="F60" s="30"/>
      <c r="G60" s="31"/>
      <c r="H60" s="21"/>
      <c r="I60" s="32">
        <f t="shared" si="30"/>
        <v>62</v>
      </c>
      <c r="J60" s="40">
        <f t="shared" si="31"/>
        <v>82.5</v>
      </c>
      <c r="K60" s="33">
        <f t="shared" si="32"/>
        <v>5115</v>
      </c>
      <c r="L60" s="34"/>
    </row>
    <row r="61" spans="1:12">
      <c r="A61" s="17"/>
      <c r="B61" s="70"/>
      <c r="C61" s="28"/>
      <c r="D61" s="29"/>
      <c r="E61" s="21"/>
      <c r="F61" s="30"/>
      <c r="G61" s="31"/>
      <c r="H61" s="21"/>
      <c r="I61" s="32">
        <f t="shared" si="30"/>
        <v>62</v>
      </c>
      <c r="J61" s="40">
        <f t="shared" si="31"/>
        <v>82.5</v>
      </c>
      <c r="K61" s="33">
        <f t="shared" si="32"/>
        <v>5115</v>
      </c>
      <c r="L61" s="34"/>
    </row>
    <row r="62" spans="1:12">
      <c r="A62" s="17"/>
      <c r="B62" s="70"/>
      <c r="C62" s="28"/>
      <c r="D62" s="29"/>
      <c r="E62" s="21"/>
      <c r="F62" s="30"/>
      <c r="G62" s="31"/>
      <c r="H62" s="21"/>
      <c r="I62" s="32">
        <f t="shared" si="30"/>
        <v>62</v>
      </c>
      <c r="J62" s="40">
        <f t="shared" si="31"/>
        <v>82.5</v>
      </c>
      <c r="K62" s="33">
        <f t="shared" si="32"/>
        <v>5115</v>
      </c>
      <c r="L62" s="34"/>
    </row>
    <row r="63" spans="1:12">
      <c r="A63" s="17"/>
      <c r="B63" s="70"/>
      <c r="C63" s="28"/>
      <c r="D63" s="29"/>
      <c r="E63" s="21"/>
      <c r="F63" s="30"/>
      <c r="G63" s="31"/>
      <c r="H63" s="21"/>
      <c r="I63" s="32">
        <f t="shared" si="30"/>
        <v>62</v>
      </c>
      <c r="J63" s="40">
        <f t="shared" si="31"/>
        <v>82.5</v>
      </c>
      <c r="K63" s="33">
        <f t="shared" si="32"/>
        <v>5115</v>
      </c>
      <c r="L63" s="34"/>
    </row>
    <row r="64" spans="1:12">
      <c r="A64" s="17"/>
      <c r="B64" s="70"/>
      <c r="C64" s="28"/>
      <c r="D64" s="29"/>
      <c r="E64" s="21"/>
      <c r="F64" s="30"/>
      <c r="G64" s="31"/>
      <c r="H64" s="21"/>
      <c r="I64" s="32">
        <f t="shared" si="30"/>
        <v>62</v>
      </c>
      <c r="J64" s="40">
        <f t="shared" si="31"/>
        <v>82.5</v>
      </c>
      <c r="K64" s="33">
        <f t="shared" si="32"/>
        <v>5115</v>
      </c>
      <c r="L64" s="34"/>
    </row>
    <row r="65" spans="1:12">
      <c r="A65" s="17"/>
      <c r="B65" s="70"/>
      <c r="C65" s="28"/>
      <c r="D65" s="29"/>
      <c r="E65" s="21"/>
      <c r="F65" s="30"/>
      <c r="G65" s="31"/>
      <c r="H65" s="21"/>
      <c r="I65" s="32">
        <f t="shared" si="30"/>
        <v>62</v>
      </c>
      <c r="J65" s="40">
        <f t="shared" si="31"/>
        <v>82.5</v>
      </c>
      <c r="K65" s="33">
        <f t="shared" si="32"/>
        <v>5115</v>
      </c>
      <c r="L65" s="34"/>
    </row>
    <row r="66" spans="1:12">
      <c r="A66" s="17"/>
      <c r="B66" s="70"/>
      <c r="C66" s="28"/>
      <c r="D66" s="29"/>
      <c r="E66" s="21"/>
      <c r="F66" s="30"/>
      <c r="G66" s="31"/>
      <c r="H66" s="21"/>
      <c r="I66" s="32">
        <f t="shared" si="30"/>
        <v>62</v>
      </c>
      <c r="J66" s="40">
        <f t="shared" si="31"/>
        <v>82.5</v>
      </c>
      <c r="K66" s="33">
        <f t="shared" si="32"/>
        <v>5115</v>
      </c>
      <c r="L66" s="34"/>
    </row>
    <row r="67" spans="1:12">
      <c r="A67" s="17"/>
      <c r="B67" s="70"/>
      <c r="C67" s="28"/>
      <c r="D67" s="29"/>
      <c r="E67" s="21"/>
      <c r="F67" s="30"/>
      <c r="G67" s="31"/>
      <c r="H67" s="21"/>
      <c r="I67" s="32">
        <f t="shared" si="30"/>
        <v>62</v>
      </c>
      <c r="J67" s="40">
        <f t="shared" si="31"/>
        <v>82.5</v>
      </c>
      <c r="K67" s="33">
        <f t="shared" si="32"/>
        <v>5115</v>
      </c>
      <c r="L67" s="34"/>
    </row>
    <row r="68" spans="1:12">
      <c r="A68" s="17"/>
      <c r="B68" s="70"/>
      <c r="C68" s="28"/>
      <c r="D68" s="29"/>
      <c r="E68" s="21"/>
      <c r="F68" s="30"/>
      <c r="G68" s="31"/>
      <c r="H68" s="21"/>
      <c r="I68" s="32">
        <f t="shared" si="30"/>
        <v>62</v>
      </c>
      <c r="J68" s="40">
        <f t="shared" si="31"/>
        <v>82.5</v>
      </c>
      <c r="K68" s="33">
        <f t="shared" si="32"/>
        <v>5115</v>
      </c>
      <c r="L68" s="34"/>
    </row>
    <row r="69" spans="1:12">
      <c r="A69" s="17"/>
      <c r="B69" s="70"/>
      <c r="C69" s="28"/>
      <c r="D69" s="29"/>
      <c r="E69" s="21"/>
      <c r="F69" s="30"/>
      <c r="G69" s="31"/>
      <c r="H69" s="21"/>
      <c r="I69" s="32">
        <f t="shared" si="30"/>
        <v>62</v>
      </c>
      <c r="J69" s="40">
        <f t="shared" si="31"/>
        <v>82.5</v>
      </c>
      <c r="K69" s="33">
        <f t="shared" si="32"/>
        <v>5115</v>
      </c>
      <c r="L69" s="34"/>
    </row>
    <row r="70" spans="1:12">
      <c r="A70" s="17"/>
      <c r="B70" s="70"/>
      <c r="C70" s="28"/>
      <c r="D70" s="29"/>
      <c r="E70" s="21"/>
      <c r="F70" s="30"/>
      <c r="G70" s="31"/>
      <c r="H70" s="21"/>
      <c r="I70" s="32">
        <f t="shared" si="30"/>
        <v>62</v>
      </c>
      <c r="J70" s="40">
        <f t="shared" si="31"/>
        <v>82.5</v>
      </c>
      <c r="K70" s="33">
        <f t="shared" si="32"/>
        <v>5115</v>
      </c>
      <c r="L70" s="34"/>
    </row>
    <row r="71" spans="1:12">
      <c r="A71" s="17"/>
      <c r="B71" s="70"/>
      <c r="C71" s="28"/>
      <c r="D71" s="29"/>
      <c r="E71" s="21"/>
      <c r="F71" s="30"/>
      <c r="G71" s="31"/>
      <c r="H71" s="21"/>
      <c r="I71" s="32">
        <f t="shared" si="30"/>
        <v>62</v>
      </c>
      <c r="J71" s="40">
        <f t="shared" si="31"/>
        <v>82.5</v>
      </c>
      <c r="K71" s="33">
        <f t="shared" si="32"/>
        <v>5115</v>
      </c>
      <c r="L71" s="34"/>
    </row>
    <row r="72" spans="1:12">
      <c r="A72" s="17"/>
      <c r="B72" s="70"/>
      <c r="C72" s="28"/>
      <c r="D72" s="29"/>
      <c r="E72" s="21"/>
      <c r="F72" s="30"/>
      <c r="G72" s="31"/>
      <c r="H72" s="21"/>
      <c r="I72" s="32">
        <f t="shared" si="30"/>
        <v>62</v>
      </c>
      <c r="J72" s="40">
        <f t="shared" si="31"/>
        <v>82.5</v>
      </c>
      <c r="K72" s="33">
        <f t="shared" si="32"/>
        <v>5115</v>
      </c>
      <c r="L72" s="34"/>
    </row>
    <row r="73" spans="1:12">
      <c r="A73" s="17"/>
      <c r="B73" s="70"/>
      <c r="C73" s="28"/>
      <c r="D73" s="29"/>
      <c r="E73" s="21"/>
      <c r="F73" s="30"/>
      <c r="G73" s="31"/>
      <c r="H73" s="21"/>
      <c r="I73" s="32">
        <f t="shared" si="30"/>
        <v>62</v>
      </c>
      <c r="J73" s="40">
        <f t="shared" si="31"/>
        <v>82.5</v>
      </c>
      <c r="K73" s="33">
        <f t="shared" si="32"/>
        <v>5115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32">
        <f t="shared" si="30"/>
        <v>62</v>
      </c>
      <c r="J74" s="40">
        <f t="shared" si="31"/>
        <v>82.5</v>
      </c>
      <c r="K74" s="33">
        <f t="shared" si="32"/>
        <v>5115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32">
        <f t="shared" si="30"/>
        <v>62</v>
      </c>
      <c r="J75" s="40">
        <f t="shared" si="31"/>
        <v>82.5</v>
      </c>
      <c r="K75" s="33">
        <f t="shared" si="32"/>
        <v>5115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32">
        <f t="shared" si="30"/>
        <v>62</v>
      </c>
      <c r="J76" s="40">
        <f t="shared" si="31"/>
        <v>82.5</v>
      </c>
      <c r="K76" s="33">
        <f t="shared" si="32"/>
        <v>5115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32">
        <f t="shared" si="30"/>
        <v>62</v>
      </c>
      <c r="J77" s="40">
        <f t="shared" si="31"/>
        <v>82.5</v>
      </c>
      <c r="K77" s="33">
        <f t="shared" si="32"/>
        <v>5115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32">
        <f t="shared" si="30"/>
        <v>62</v>
      </c>
      <c r="J78" s="40">
        <f t="shared" si="31"/>
        <v>82.5</v>
      </c>
      <c r="K78" s="33">
        <f t="shared" si="32"/>
        <v>5115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32">
        <f t="shared" si="30"/>
        <v>62</v>
      </c>
      <c r="J79" s="40">
        <f t="shared" si="31"/>
        <v>82.5</v>
      </c>
      <c r="K79" s="33">
        <f t="shared" si="32"/>
        <v>5115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32">
        <f t="shared" si="30"/>
        <v>62</v>
      </c>
      <c r="J80" s="40">
        <f t="shared" si="31"/>
        <v>82.5</v>
      </c>
      <c r="K80" s="33">
        <f t="shared" si="32"/>
        <v>5115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32">
        <f t="shared" si="30"/>
        <v>62</v>
      </c>
      <c r="J81" s="40">
        <f t="shared" si="31"/>
        <v>82.5</v>
      </c>
      <c r="K81" s="33">
        <f t="shared" si="32"/>
        <v>5115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32">
        <f t="shared" si="30"/>
        <v>62</v>
      </c>
      <c r="J82" s="40">
        <f t="shared" si="31"/>
        <v>82.5</v>
      </c>
      <c r="K82" s="33">
        <f t="shared" si="32"/>
        <v>5115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32">
        <f t="shared" si="30"/>
        <v>62</v>
      </c>
      <c r="J83" s="40">
        <f t="shared" si="31"/>
        <v>82.5</v>
      </c>
      <c r="K83" s="33">
        <f t="shared" si="32"/>
        <v>5115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32">
        <f t="shared" si="30"/>
        <v>62</v>
      </c>
      <c r="J84" s="40">
        <f t="shared" si="31"/>
        <v>82.5</v>
      </c>
      <c r="K84" s="33">
        <f t="shared" si="32"/>
        <v>5115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32">
        <f t="shared" si="30"/>
        <v>62</v>
      </c>
      <c r="J85" s="40">
        <f t="shared" si="31"/>
        <v>82.5</v>
      </c>
      <c r="K85" s="33">
        <f t="shared" si="32"/>
        <v>5115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32">
        <f t="shared" si="30"/>
        <v>62</v>
      </c>
      <c r="J86" s="40">
        <f t="shared" si="31"/>
        <v>82.5</v>
      </c>
      <c r="K86" s="33">
        <f t="shared" si="32"/>
        <v>5115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32">
        <f t="shared" si="30"/>
        <v>62</v>
      </c>
      <c r="J87" s="40">
        <f t="shared" si="31"/>
        <v>82.5</v>
      </c>
      <c r="K87" s="33">
        <f t="shared" si="32"/>
        <v>5115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32">
        <f t="shared" si="30"/>
        <v>62</v>
      </c>
      <c r="J88" s="40">
        <f t="shared" si="31"/>
        <v>82.5</v>
      </c>
      <c r="K88" s="33">
        <f t="shared" si="32"/>
        <v>5115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32">
        <f t="shared" si="30"/>
        <v>62</v>
      </c>
      <c r="J89" s="40">
        <f t="shared" si="31"/>
        <v>82.5</v>
      </c>
      <c r="K89" s="33">
        <f t="shared" si="32"/>
        <v>5115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32">
        <f t="shared" si="30"/>
        <v>62</v>
      </c>
      <c r="J90" s="40">
        <f t="shared" si="31"/>
        <v>82.5</v>
      </c>
      <c r="K90" s="33">
        <f t="shared" si="32"/>
        <v>5115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32">
        <f t="shared" si="30"/>
        <v>62</v>
      </c>
      <c r="J91" s="40">
        <f t="shared" si="31"/>
        <v>82.5</v>
      </c>
      <c r="K91" s="33">
        <f t="shared" si="32"/>
        <v>5115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32">
        <f t="shared" si="30"/>
        <v>62</v>
      </c>
      <c r="J92" s="40">
        <f t="shared" si="31"/>
        <v>82.5</v>
      </c>
      <c r="K92" s="33">
        <f t="shared" si="32"/>
        <v>5115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32">
        <f t="shared" si="30"/>
        <v>62</v>
      </c>
      <c r="J93" s="40">
        <f t="shared" si="31"/>
        <v>82.5</v>
      </c>
      <c r="K93" s="33">
        <f t="shared" si="32"/>
        <v>5115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32">
        <f t="shared" si="30"/>
        <v>62</v>
      </c>
      <c r="J94" s="40">
        <f t="shared" si="31"/>
        <v>82.5</v>
      </c>
      <c r="K94" s="33">
        <f t="shared" si="32"/>
        <v>5115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32">
        <f t="shared" si="30"/>
        <v>62</v>
      </c>
      <c r="J95" s="40">
        <f t="shared" si="31"/>
        <v>82.5</v>
      </c>
      <c r="K95" s="33">
        <f t="shared" si="32"/>
        <v>5115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32">
        <f t="shared" si="30"/>
        <v>62</v>
      </c>
      <c r="J96" s="40">
        <f t="shared" si="31"/>
        <v>82.5</v>
      </c>
      <c r="K96" s="33">
        <f t="shared" si="32"/>
        <v>5115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32">
        <f t="shared" si="30"/>
        <v>62</v>
      </c>
      <c r="J97" s="40">
        <f t="shared" si="31"/>
        <v>82.5</v>
      </c>
      <c r="K97" s="33">
        <f t="shared" si="32"/>
        <v>5115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32">
        <f t="shared" si="30"/>
        <v>62</v>
      </c>
      <c r="J98" s="40">
        <f t="shared" si="31"/>
        <v>82.5</v>
      </c>
      <c r="K98" s="33">
        <f t="shared" si="32"/>
        <v>5115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32">
        <f t="shared" si="30"/>
        <v>62</v>
      </c>
      <c r="J99" s="40">
        <f t="shared" si="31"/>
        <v>82.5</v>
      </c>
      <c r="K99" s="33">
        <f t="shared" si="32"/>
        <v>5115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32">
        <f t="shared" si="30"/>
        <v>62</v>
      </c>
      <c r="J100" s="40">
        <f t="shared" si="31"/>
        <v>82.5</v>
      </c>
      <c r="K100" s="33">
        <f t="shared" si="32"/>
        <v>5115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32">
        <f t="shared" si="30"/>
        <v>62</v>
      </c>
      <c r="J101" s="40">
        <f t="shared" si="31"/>
        <v>82.5</v>
      </c>
      <c r="K101" s="33">
        <f t="shared" si="32"/>
        <v>5115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32">
        <f t="shared" si="30"/>
        <v>62</v>
      </c>
      <c r="J102" s="40">
        <f t="shared" si="31"/>
        <v>82.5</v>
      </c>
      <c r="K102" s="33">
        <f t="shared" si="32"/>
        <v>5115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32">
        <f t="shared" si="30"/>
        <v>62</v>
      </c>
      <c r="J103" s="40">
        <f t="shared" si="31"/>
        <v>82.5</v>
      </c>
      <c r="K103" s="33">
        <f t="shared" si="32"/>
        <v>5115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32">
        <f t="shared" si="30"/>
        <v>62</v>
      </c>
      <c r="J104" s="40">
        <f t="shared" si="31"/>
        <v>82.5</v>
      </c>
      <c r="K104" s="33">
        <f t="shared" si="32"/>
        <v>5115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32">
        <f t="shared" ref="I105:I120" si="33">+I104+C105-F105</f>
        <v>62</v>
      </c>
      <c r="J105" s="40">
        <f t="shared" ref="J105:J120" si="34">ROUND(((K104+E105)-H105)/I105,2)</f>
        <v>82.5</v>
      </c>
      <c r="K105" s="33">
        <f t="shared" ref="K105:K120" si="35">ROUND(I105*J105,2)</f>
        <v>5115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32">
        <f t="shared" si="33"/>
        <v>62</v>
      </c>
      <c r="J106" s="40">
        <f t="shared" si="34"/>
        <v>82.5</v>
      </c>
      <c r="K106" s="33">
        <f t="shared" si="35"/>
        <v>5115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32">
        <f t="shared" si="33"/>
        <v>62</v>
      </c>
      <c r="J107" s="40">
        <f t="shared" si="34"/>
        <v>82.5</v>
      </c>
      <c r="K107" s="33">
        <f t="shared" si="35"/>
        <v>5115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32">
        <f t="shared" si="33"/>
        <v>62</v>
      </c>
      <c r="J108" s="40">
        <f t="shared" si="34"/>
        <v>82.5</v>
      </c>
      <c r="K108" s="33">
        <f t="shared" si="35"/>
        <v>5115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32">
        <f t="shared" si="33"/>
        <v>62</v>
      </c>
      <c r="J109" s="40">
        <f t="shared" si="34"/>
        <v>82.5</v>
      </c>
      <c r="K109" s="33">
        <f t="shared" si="35"/>
        <v>5115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32">
        <f t="shared" si="33"/>
        <v>62</v>
      </c>
      <c r="J110" s="40">
        <f t="shared" si="34"/>
        <v>82.5</v>
      </c>
      <c r="K110" s="33">
        <f t="shared" si="35"/>
        <v>5115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32">
        <f t="shared" si="33"/>
        <v>62</v>
      </c>
      <c r="J111" s="40">
        <f t="shared" si="34"/>
        <v>82.5</v>
      </c>
      <c r="K111" s="33">
        <f t="shared" si="35"/>
        <v>5115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32">
        <f t="shared" si="33"/>
        <v>62</v>
      </c>
      <c r="J112" s="40">
        <f t="shared" si="34"/>
        <v>82.5</v>
      </c>
      <c r="K112" s="33">
        <f t="shared" si="35"/>
        <v>5115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/>
      <c r="I113" s="32">
        <f t="shared" si="33"/>
        <v>62</v>
      </c>
      <c r="J113" s="40">
        <f t="shared" si="34"/>
        <v>82.5</v>
      </c>
      <c r="K113" s="33">
        <f t="shared" si="35"/>
        <v>5115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/>
      <c r="I114" s="32">
        <f t="shared" si="33"/>
        <v>62</v>
      </c>
      <c r="J114" s="40">
        <f t="shared" si="34"/>
        <v>82.5</v>
      </c>
      <c r="K114" s="33">
        <f t="shared" si="35"/>
        <v>5115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/>
      <c r="I115" s="32">
        <f t="shared" si="33"/>
        <v>62</v>
      </c>
      <c r="J115" s="40">
        <f t="shared" si="34"/>
        <v>82.5</v>
      </c>
      <c r="K115" s="33">
        <f t="shared" si="35"/>
        <v>5115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/>
      <c r="I116" s="32">
        <f t="shared" si="33"/>
        <v>62</v>
      </c>
      <c r="J116" s="40">
        <f t="shared" si="34"/>
        <v>82.5</v>
      </c>
      <c r="K116" s="33">
        <f t="shared" si="35"/>
        <v>5115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/>
      <c r="I117" s="32">
        <f t="shared" si="33"/>
        <v>62</v>
      </c>
      <c r="J117" s="40">
        <f t="shared" si="34"/>
        <v>82.5</v>
      </c>
      <c r="K117" s="33">
        <f t="shared" si="35"/>
        <v>5115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/>
      <c r="I118" s="32">
        <f t="shared" si="33"/>
        <v>62</v>
      </c>
      <c r="J118" s="40">
        <f t="shared" si="34"/>
        <v>82.5</v>
      </c>
      <c r="K118" s="33">
        <f t="shared" si="35"/>
        <v>5115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/>
      <c r="I119" s="32">
        <f t="shared" si="33"/>
        <v>62</v>
      </c>
      <c r="J119" s="40">
        <f t="shared" si="34"/>
        <v>82.5</v>
      </c>
      <c r="K119" s="33">
        <f t="shared" si="35"/>
        <v>5115</v>
      </c>
      <c r="L119" s="34"/>
    </row>
    <row r="120" spans="1:12">
      <c r="A120" s="17"/>
      <c r="B120" s="70"/>
      <c r="C120" s="28"/>
      <c r="D120" s="29"/>
      <c r="E120" s="21"/>
      <c r="F120" s="30"/>
      <c r="G120" s="31"/>
      <c r="H120" s="21"/>
      <c r="I120" s="32">
        <f t="shared" si="33"/>
        <v>62</v>
      </c>
      <c r="J120" s="40">
        <f t="shared" si="34"/>
        <v>82.5</v>
      </c>
      <c r="K120" s="33">
        <f t="shared" si="35"/>
        <v>5115</v>
      </c>
      <c r="L120" s="34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>
    <tabColor rgb="FF7030A0"/>
    <pageSetUpPr fitToPage="1"/>
  </sheetPr>
  <dimension ref="A1:M122"/>
  <sheetViews>
    <sheetView topLeftCell="A22" zoomScaleNormal="100" zoomScaleSheetLayoutView="100" workbookViewId="0">
      <selection activeCell="B39" sqref="B3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140625" style="165" customWidth="1"/>
    <col min="14" max="16384" width="9.140625" style="1"/>
  </cols>
  <sheetData>
    <row r="1" spans="1:13" ht="28.5" customHeight="1">
      <c r="A1" s="1" t="s">
        <v>498</v>
      </c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342</v>
      </c>
      <c r="F8" s="10"/>
      <c r="G8" s="10"/>
      <c r="H8" s="38"/>
      <c r="I8" s="9" t="s">
        <v>7</v>
      </c>
      <c r="J8" s="10"/>
      <c r="K8" s="10" t="s">
        <v>346</v>
      </c>
      <c r="L8" s="11"/>
    </row>
    <row r="9" spans="1:13" ht="15" customHeight="1">
      <c r="A9" s="12" t="s">
        <v>9</v>
      </c>
      <c r="D9" s="10" t="s">
        <v>345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42</v>
      </c>
      <c r="J14" s="25">
        <v>92.14</v>
      </c>
      <c r="K14" s="21">
        <f>J14*I14</f>
        <v>3869.88</v>
      </c>
      <c r="L14" s="26"/>
    </row>
    <row r="15" spans="1:13" ht="17.100000000000001" customHeight="1">
      <c r="A15" s="17">
        <v>45299</v>
      </c>
      <c r="B15" s="92" t="s">
        <v>585</v>
      </c>
      <c r="C15" s="19"/>
      <c r="D15" s="20"/>
      <c r="E15" s="21"/>
      <c r="F15" s="22">
        <v>1</v>
      </c>
      <c r="G15" s="31">
        <f>J14</f>
        <v>92.14</v>
      </c>
      <c r="H15" s="21">
        <f>G15*F15</f>
        <v>92.14</v>
      </c>
      <c r="I15" s="87">
        <f>+I14+C15-F15</f>
        <v>41</v>
      </c>
      <c r="J15" s="40">
        <f>ROUND(((K14+E15)-H15)/I15,2)</f>
        <v>92.14</v>
      </c>
      <c r="K15" s="89">
        <f>ROUND(I15*J15,2)</f>
        <v>3777.74</v>
      </c>
      <c r="L15" s="26"/>
      <c r="M15" s="165" t="s">
        <v>586</v>
      </c>
    </row>
    <row r="16" spans="1:13" ht="17.100000000000001" customHeight="1">
      <c r="A16" s="17">
        <v>45302</v>
      </c>
      <c r="B16" s="36" t="s">
        <v>574</v>
      </c>
      <c r="C16" s="28"/>
      <c r="D16" s="29"/>
      <c r="E16" s="21"/>
      <c r="F16" s="22">
        <v>2</v>
      </c>
      <c r="G16" s="31">
        <f>J15</f>
        <v>92.14</v>
      </c>
      <c r="H16" s="21">
        <f>G16*F16</f>
        <v>184.28</v>
      </c>
      <c r="I16" s="87">
        <f>+I15+C16-F16</f>
        <v>39</v>
      </c>
      <c r="J16" s="40">
        <f>ROUND(((K15+E16)-H16)/I16,2)</f>
        <v>92.14</v>
      </c>
      <c r="K16" s="89">
        <f>ROUND(I16*J16,2)</f>
        <v>3593.46</v>
      </c>
      <c r="L16" s="34"/>
      <c r="M16" s="165" t="s">
        <v>599</v>
      </c>
    </row>
    <row r="17" spans="1:13" ht="17.100000000000001" customHeight="1">
      <c r="A17" s="17">
        <v>45303</v>
      </c>
      <c r="B17" s="36" t="s">
        <v>605</v>
      </c>
      <c r="C17" s="28"/>
      <c r="D17" s="29"/>
      <c r="E17" s="21"/>
      <c r="F17" s="30">
        <v>1</v>
      </c>
      <c r="G17" s="31">
        <f>J16</f>
        <v>92.14</v>
      </c>
      <c r="H17" s="21">
        <f>G17*F17</f>
        <v>92.14</v>
      </c>
      <c r="I17" s="87">
        <f>+I16+C17-F17</f>
        <v>38</v>
      </c>
      <c r="J17" s="40">
        <f>ROUND(((K16+E17)-H17)/I17,2)</f>
        <v>92.14</v>
      </c>
      <c r="K17" s="89">
        <f>ROUND(I17*J17,2)</f>
        <v>3501.32</v>
      </c>
      <c r="L17" s="34"/>
      <c r="M17" s="165" t="s">
        <v>606</v>
      </c>
    </row>
    <row r="18" spans="1:13" ht="17.100000000000001" customHeight="1">
      <c r="A18" s="17">
        <v>45306</v>
      </c>
      <c r="B18" s="36" t="s">
        <v>607</v>
      </c>
      <c r="C18" s="28"/>
      <c r="D18" s="29"/>
      <c r="E18" s="21"/>
      <c r="F18" s="30">
        <v>2</v>
      </c>
      <c r="G18" s="31">
        <f t="shared" ref="G18:G24" si="0">J17</f>
        <v>92.14</v>
      </c>
      <c r="H18" s="21">
        <f t="shared" ref="H18:H24" si="1">G18*F18</f>
        <v>184.28</v>
      </c>
      <c r="I18" s="32">
        <f t="shared" ref="I18:I24" si="2">+I17+C18-F18</f>
        <v>36</v>
      </c>
      <c r="J18" s="40">
        <f t="shared" ref="J18:J24" si="3">ROUND(((K17+E18)-H18)/I18,2)</f>
        <v>92.14</v>
      </c>
      <c r="K18" s="33">
        <f t="shared" ref="K18:K24" si="4">ROUND(I18*J18,2)</f>
        <v>3317.04</v>
      </c>
      <c r="L18" s="34"/>
      <c r="M18" s="171" t="s">
        <v>608</v>
      </c>
    </row>
    <row r="19" spans="1:13" ht="17.100000000000001" customHeight="1">
      <c r="A19" s="17">
        <v>45321</v>
      </c>
      <c r="B19" s="36" t="s">
        <v>580</v>
      </c>
      <c r="C19" s="28"/>
      <c r="D19" s="29"/>
      <c r="E19" s="21"/>
      <c r="F19" s="30">
        <v>1</v>
      </c>
      <c r="G19" s="31">
        <f t="shared" si="0"/>
        <v>92.14</v>
      </c>
      <c r="H19" s="21">
        <f t="shared" si="1"/>
        <v>92.14</v>
      </c>
      <c r="I19" s="32">
        <f t="shared" si="2"/>
        <v>35</v>
      </c>
      <c r="J19" s="40">
        <f t="shared" si="3"/>
        <v>92.14</v>
      </c>
      <c r="K19" s="33">
        <f t="shared" si="4"/>
        <v>3224.9</v>
      </c>
      <c r="L19" s="34"/>
      <c r="M19" s="165" t="s">
        <v>645</v>
      </c>
    </row>
    <row r="20" spans="1:13" ht="17.100000000000001" customHeight="1">
      <c r="A20" s="175">
        <v>45321</v>
      </c>
      <c r="B20" s="176" t="s">
        <v>572</v>
      </c>
      <c r="C20" s="177"/>
      <c r="D20" s="178"/>
      <c r="E20" s="179"/>
      <c r="F20" s="180">
        <v>1</v>
      </c>
      <c r="G20" s="181">
        <f t="shared" si="0"/>
        <v>92.14</v>
      </c>
      <c r="H20" s="179">
        <f t="shared" si="1"/>
        <v>92.14</v>
      </c>
      <c r="I20" s="182">
        <f t="shared" si="2"/>
        <v>34</v>
      </c>
      <c r="J20" s="183">
        <f t="shared" si="3"/>
        <v>92.14</v>
      </c>
      <c r="K20" s="184">
        <f t="shared" si="4"/>
        <v>3132.76</v>
      </c>
      <c r="L20" s="185"/>
      <c r="M20" s="192" t="s">
        <v>646</v>
      </c>
    </row>
    <row r="21" spans="1:13" ht="17.100000000000001" customHeight="1">
      <c r="A21" s="17">
        <v>45327</v>
      </c>
      <c r="B21" s="58" t="s">
        <v>588</v>
      </c>
      <c r="C21" s="19"/>
      <c r="D21" s="20"/>
      <c r="E21" s="21"/>
      <c r="F21" s="22">
        <v>1</v>
      </c>
      <c r="G21" s="23">
        <f t="shared" si="0"/>
        <v>92.14</v>
      </c>
      <c r="H21" s="21">
        <f t="shared" si="1"/>
        <v>92.14</v>
      </c>
      <c r="I21" s="24">
        <f t="shared" si="2"/>
        <v>33</v>
      </c>
      <c r="J21" s="174">
        <f t="shared" si="3"/>
        <v>92.14</v>
      </c>
      <c r="K21" s="21">
        <f t="shared" si="4"/>
        <v>3040.62</v>
      </c>
      <c r="L21" s="26"/>
      <c r="M21" s="165" t="s">
        <v>655</v>
      </c>
    </row>
    <row r="22" spans="1:13" ht="17.100000000000001" customHeight="1">
      <c r="A22" s="17">
        <v>45344</v>
      </c>
      <c r="B22" s="58" t="s">
        <v>700</v>
      </c>
      <c r="C22" s="19">
        <v>50</v>
      </c>
      <c r="D22" s="20">
        <v>85</v>
      </c>
      <c r="E22" s="21">
        <f>C22*D22</f>
        <v>4250</v>
      </c>
      <c r="F22" s="22"/>
      <c r="G22" s="23"/>
      <c r="H22" s="21"/>
      <c r="I22" s="24">
        <f>+I21+C22-F22</f>
        <v>83</v>
      </c>
      <c r="J22" s="174">
        <f>ROUND(((K21+E22)-H22)/I22,2)</f>
        <v>87.84</v>
      </c>
      <c r="K22" s="21">
        <f>ROUND(I22*J22,2)</f>
        <v>7290.72</v>
      </c>
      <c r="L22" s="26"/>
    </row>
    <row r="23" spans="1:13" ht="17.100000000000001" customHeight="1">
      <c r="A23" s="17">
        <v>45344</v>
      </c>
      <c r="B23" s="36" t="s">
        <v>572</v>
      </c>
      <c r="C23" s="28"/>
      <c r="D23" s="29"/>
      <c r="E23" s="21"/>
      <c r="F23" s="30">
        <v>2</v>
      </c>
      <c r="G23" s="31">
        <f>J22</f>
        <v>87.84</v>
      </c>
      <c r="H23" s="21">
        <f t="shared" si="1"/>
        <v>175.68</v>
      </c>
      <c r="I23" s="24">
        <f>+I22+C23-F23</f>
        <v>81</v>
      </c>
      <c r="J23" s="174">
        <f>ROUND(((K22+E23)-H23)/I23,2)</f>
        <v>87.84</v>
      </c>
      <c r="K23" s="21">
        <f>ROUND(I23*J23,2)</f>
        <v>7115.04</v>
      </c>
      <c r="L23" s="34"/>
      <c r="M23" s="165" t="s">
        <v>682</v>
      </c>
    </row>
    <row r="24" spans="1:13" ht="17.100000000000001" customHeight="1">
      <c r="A24" s="17">
        <v>45345</v>
      </c>
      <c r="B24" s="36" t="s">
        <v>607</v>
      </c>
      <c r="C24" s="28"/>
      <c r="D24" s="29"/>
      <c r="E24" s="21"/>
      <c r="F24" s="30">
        <v>2</v>
      </c>
      <c r="G24" s="31">
        <f t="shared" si="0"/>
        <v>87.84</v>
      </c>
      <c r="H24" s="21">
        <f t="shared" si="1"/>
        <v>175.68</v>
      </c>
      <c r="I24" s="32">
        <f t="shared" si="2"/>
        <v>79</v>
      </c>
      <c r="J24" s="40">
        <f t="shared" si="3"/>
        <v>87.84</v>
      </c>
      <c r="K24" s="33">
        <f t="shared" si="4"/>
        <v>6939.36</v>
      </c>
      <c r="L24" s="34"/>
      <c r="M24" s="165" t="s">
        <v>697</v>
      </c>
    </row>
    <row r="25" spans="1:13" ht="17.100000000000001" customHeight="1">
      <c r="A25" s="194">
        <v>45349</v>
      </c>
      <c r="B25" s="207" t="s">
        <v>577</v>
      </c>
      <c r="C25" s="196"/>
      <c r="D25" s="197"/>
      <c r="E25" s="198"/>
      <c r="F25" s="199">
        <v>1</v>
      </c>
      <c r="G25" s="208">
        <f t="shared" ref="G25:G30" si="5">J24</f>
        <v>87.84</v>
      </c>
      <c r="H25" s="198">
        <f t="shared" ref="H25:H30" si="6">G25*F25</f>
        <v>87.84</v>
      </c>
      <c r="I25" s="201">
        <f t="shared" ref="I25:I43" si="7">+I24+C25-F25</f>
        <v>78</v>
      </c>
      <c r="J25" s="202">
        <f t="shared" ref="J25:J42" si="8">ROUND(((K24+E25)-H25)/I25,2)</f>
        <v>87.84</v>
      </c>
      <c r="K25" s="203">
        <f t="shared" ref="K25:K43" si="9">ROUND(I25*J25,2)</f>
        <v>6851.52</v>
      </c>
      <c r="L25" s="204"/>
      <c r="M25" s="205" t="s">
        <v>704</v>
      </c>
    </row>
    <row r="26" spans="1:13" ht="17.100000000000001" customHeight="1">
      <c r="A26" s="17">
        <v>45357</v>
      </c>
      <c r="B26" s="58" t="s">
        <v>605</v>
      </c>
      <c r="C26" s="19"/>
      <c r="D26" s="20"/>
      <c r="E26" s="21"/>
      <c r="F26" s="22">
        <v>1</v>
      </c>
      <c r="G26" s="23">
        <f t="shared" si="5"/>
        <v>87.84</v>
      </c>
      <c r="H26" s="21">
        <f t="shared" si="6"/>
        <v>87.84</v>
      </c>
      <c r="I26" s="24">
        <f t="shared" si="7"/>
        <v>77</v>
      </c>
      <c r="J26" s="174">
        <f t="shared" si="8"/>
        <v>87.84</v>
      </c>
      <c r="K26" s="21">
        <f t="shared" si="9"/>
        <v>6763.68</v>
      </c>
      <c r="L26" s="26"/>
      <c r="M26" s="165" t="s">
        <v>736</v>
      </c>
    </row>
    <row r="27" spans="1:13" ht="17.100000000000001" customHeight="1">
      <c r="A27" s="194">
        <v>45363</v>
      </c>
      <c r="B27" s="207" t="s">
        <v>588</v>
      </c>
      <c r="C27" s="196"/>
      <c r="D27" s="197"/>
      <c r="E27" s="198"/>
      <c r="F27" s="199">
        <v>1</v>
      </c>
      <c r="G27" s="208">
        <f t="shared" si="5"/>
        <v>87.84</v>
      </c>
      <c r="H27" s="198">
        <f t="shared" si="6"/>
        <v>87.84</v>
      </c>
      <c r="I27" s="201">
        <f t="shared" si="7"/>
        <v>76</v>
      </c>
      <c r="J27" s="202">
        <f t="shared" si="8"/>
        <v>87.84</v>
      </c>
      <c r="K27" s="203">
        <f t="shared" si="9"/>
        <v>6675.84</v>
      </c>
      <c r="L27" s="204"/>
      <c r="M27" s="315" t="s">
        <v>749</v>
      </c>
    </row>
    <row r="28" spans="1:13" ht="17.100000000000001" customHeight="1">
      <c r="A28" s="300">
        <v>45405</v>
      </c>
      <c r="B28" s="301" t="s">
        <v>566</v>
      </c>
      <c r="C28" s="302"/>
      <c r="D28" s="303"/>
      <c r="E28" s="304"/>
      <c r="F28" s="305">
        <v>5</v>
      </c>
      <c r="G28" s="306">
        <f t="shared" si="5"/>
        <v>87.84</v>
      </c>
      <c r="H28" s="304">
        <f t="shared" si="6"/>
        <v>439.20000000000005</v>
      </c>
      <c r="I28" s="307">
        <f t="shared" si="7"/>
        <v>71</v>
      </c>
      <c r="J28" s="308">
        <f t="shared" si="8"/>
        <v>87.84</v>
      </c>
      <c r="K28" s="304">
        <f t="shared" si="9"/>
        <v>6236.64</v>
      </c>
      <c r="L28" s="309"/>
      <c r="M28" s="310" t="s">
        <v>845</v>
      </c>
    </row>
    <row r="29" spans="1:13" ht="17.100000000000001" customHeight="1">
      <c r="A29" s="17">
        <v>45418</v>
      </c>
      <c r="B29" s="58" t="s">
        <v>607</v>
      </c>
      <c r="C29" s="19"/>
      <c r="D29" s="20"/>
      <c r="E29" s="21"/>
      <c r="F29" s="22">
        <v>2</v>
      </c>
      <c r="G29" s="23">
        <f t="shared" si="5"/>
        <v>87.84</v>
      </c>
      <c r="H29" s="21">
        <f t="shared" si="6"/>
        <v>175.68</v>
      </c>
      <c r="I29" s="24">
        <f t="shared" si="7"/>
        <v>69</v>
      </c>
      <c r="J29" s="174">
        <f t="shared" si="8"/>
        <v>87.84</v>
      </c>
      <c r="K29" s="21">
        <f t="shared" si="9"/>
        <v>6060.96</v>
      </c>
      <c r="L29" s="26"/>
      <c r="M29" s="165" t="s">
        <v>874</v>
      </c>
    </row>
    <row r="30" spans="1:13" ht="17.100000000000001" customHeight="1">
      <c r="A30" s="17">
        <v>45421</v>
      </c>
      <c r="B30" s="36" t="s">
        <v>572</v>
      </c>
      <c r="C30" s="28"/>
      <c r="D30" s="29"/>
      <c r="E30" s="21"/>
      <c r="F30" s="30">
        <v>1</v>
      </c>
      <c r="G30" s="31">
        <f t="shared" si="5"/>
        <v>87.84</v>
      </c>
      <c r="H30" s="21">
        <f t="shared" si="6"/>
        <v>87.84</v>
      </c>
      <c r="I30" s="32">
        <f t="shared" si="7"/>
        <v>68</v>
      </c>
      <c r="J30" s="40">
        <f t="shared" si="8"/>
        <v>87.84</v>
      </c>
      <c r="K30" s="33">
        <f t="shared" si="9"/>
        <v>5973.12</v>
      </c>
      <c r="L30" s="34"/>
      <c r="M30" s="165" t="s">
        <v>892</v>
      </c>
    </row>
    <row r="31" spans="1:13" ht="17.100000000000001" customHeight="1">
      <c r="A31" s="17">
        <v>45425</v>
      </c>
      <c r="B31" s="36" t="s">
        <v>583</v>
      </c>
      <c r="C31" s="28"/>
      <c r="D31" s="29"/>
      <c r="E31" s="21"/>
      <c r="F31" s="30">
        <v>3</v>
      </c>
      <c r="G31" s="31">
        <f t="shared" ref="G31:G43" si="10">J30</f>
        <v>87.84</v>
      </c>
      <c r="H31" s="21">
        <f t="shared" ref="H31:H43" si="11">G31*F31</f>
        <v>263.52</v>
      </c>
      <c r="I31" s="32">
        <f t="shared" si="7"/>
        <v>65</v>
      </c>
      <c r="J31" s="40">
        <f t="shared" si="8"/>
        <v>87.84</v>
      </c>
      <c r="K31" s="33">
        <f t="shared" si="9"/>
        <v>5709.6</v>
      </c>
      <c r="L31" s="34"/>
      <c r="M31" s="165" t="s">
        <v>899</v>
      </c>
    </row>
    <row r="32" spans="1:13" ht="17.100000000000001" customHeight="1">
      <c r="A32" s="194">
        <v>45434</v>
      </c>
      <c r="B32" s="207" t="s">
        <v>497</v>
      </c>
      <c r="C32" s="196"/>
      <c r="D32" s="197"/>
      <c r="E32" s="198"/>
      <c r="F32" s="199">
        <v>2</v>
      </c>
      <c r="G32" s="208">
        <f t="shared" si="10"/>
        <v>87.84</v>
      </c>
      <c r="H32" s="198">
        <f t="shared" si="11"/>
        <v>175.68</v>
      </c>
      <c r="I32" s="201">
        <f t="shared" si="7"/>
        <v>63</v>
      </c>
      <c r="J32" s="202">
        <f t="shared" si="8"/>
        <v>87.84</v>
      </c>
      <c r="K32" s="203">
        <f t="shared" si="9"/>
        <v>5533.92</v>
      </c>
      <c r="L32" s="204"/>
      <c r="M32" s="205" t="s">
        <v>942</v>
      </c>
    </row>
    <row r="33" spans="1:13" ht="17.100000000000001" customHeight="1">
      <c r="A33" s="17">
        <v>45448</v>
      </c>
      <c r="B33" s="58" t="s">
        <v>577</v>
      </c>
      <c r="C33" s="19"/>
      <c r="D33" s="20"/>
      <c r="E33" s="21"/>
      <c r="F33" s="22">
        <v>1</v>
      </c>
      <c r="G33" s="208">
        <f t="shared" si="10"/>
        <v>87.84</v>
      </c>
      <c r="H33" s="198">
        <f t="shared" si="11"/>
        <v>87.84</v>
      </c>
      <c r="I33" s="201">
        <f t="shared" si="7"/>
        <v>62</v>
      </c>
      <c r="J33" s="202">
        <f t="shared" si="8"/>
        <v>87.84</v>
      </c>
      <c r="K33" s="203">
        <f t="shared" si="9"/>
        <v>5446.08</v>
      </c>
      <c r="L33" s="26"/>
      <c r="M33" s="165" t="s">
        <v>974</v>
      </c>
    </row>
    <row r="34" spans="1:13" ht="17.100000000000001" customHeight="1">
      <c r="A34" s="17">
        <v>45448</v>
      </c>
      <c r="B34" s="36" t="s">
        <v>591</v>
      </c>
      <c r="C34" s="28"/>
      <c r="D34" s="29"/>
      <c r="E34" s="21"/>
      <c r="F34" s="30">
        <v>1</v>
      </c>
      <c r="G34" s="208">
        <f t="shared" si="10"/>
        <v>87.84</v>
      </c>
      <c r="H34" s="198">
        <f t="shared" si="11"/>
        <v>87.84</v>
      </c>
      <c r="I34" s="201">
        <f t="shared" si="7"/>
        <v>61</v>
      </c>
      <c r="J34" s="202">
        <f t="shared" si="8"/>
        <v>87.84</v>
      </c>
      <c r="K34" s="203">
        <f t="shared" si="9"/>
        <v>5358.24</v>
      </c>
      <c r="L34" s="34"/>
      <c r="M34" s="165" t="s">
        <v>977</v>
      </c>
    </row>
    <row r="35" spans="1:13" ht="17.100000000000001" customHeight="1">
      <c r="A35" s="194">
        <v>45454</v>
      </c>
      <c r="B35" s="207" t="s">
        <v>497</v>
      </c>
      <c r="C35" s="196"/>
      <c r="D35" s="197"/>
      <c r="E35" s="198"/>
      <c r="F35" s="199">
        <v>2</v>
      </c>
      <c r="G35" s="208">
        <f t="shared" si="10"/>
        <v>87.84</v>
      </c>
      <c r="H35" s="198">
        <f t="shared" si="11"/>
        <v>175.68</v>
      </c>
      <c r="I35" s="201">
        <f t="shared" si="7"/>
        <v>59</v>
      </c>
      <c r="J35" s="202">
        <f t="shared" si="8"/>
        <v>87.84</v>
      </c>
      <c r="K35" s="203">
        <f t="shared" si="9"/>
        <v>5182.5600000000004</v>
      </c>
      <c r="L35" s="204"/>
      <c r="M35" s="205" t="s">
        <v>991</v>
      </c>
    </row>
    <row r="36" spans="1:13" ht="17.100000000000001" customHeight="1">
      <c r="A36" s="17">
        <v>45482</v>
      </c>
      <c r="B36" s="58" t="s">
        <v>580</v>
      </c>
      <c r="C36" s="19"/>
      <c r="D36" s="20"/>
      <c r="E36" s="21"/>
      <c r="F36" s="22">
        <v>1</v>
      </c>
      <c r="G36" s="200">
        <f t="shared" si="10"/>
        <v>87.84</v>
      </c>
      <c r="H36" s="198">
        <f t="shared" si="11"/>
        <v>87.84</v>
      </c>
      <c r="I36" s="298">
        <f t="shared" si="7"/>
        <v>58</v>
      </c>
      <c r="J36" s="299">
        <f t="shared" si="8"/>
        <v>87.84</v>
      </c>
      <c r="K36" s="198">
        <f t="shared" si="9"/>
        <v>5094.72</v>
      </c>
      <c r="L36" s="26"/>
      <c r="M36" s="165" t="s">
        <v>1049</v>
      </c>
    </row>
    <row r="37" spans="1:13" ht="17.100000000000001" customHeight="1">
      <c r="A37" s="17">
        <v>45490</v>
      </c>
      <c r="B37" s="36" t="s">
        <v>605</v>
      </c>
      <c r="C37" s="28"/>
      <c r="D37" s="29"/>
      <c r="E37" s="21"/>
      <c r="F37" s="30">
        <v>43</v>
      </c>
      <c r="G37" s="200">
        <f t="shared" si="10"/>
        <v>87.84</v>
      </c>
      <c r="H37" s="198">
        <f t="shared" si="11"/>
        <v>3777.1200000000003</v>
      </c>
      <c r="I37" s="298">
        <f t="shared" si="7"/>
        <v>15</v>
      </c>
      <c r="J37" s="299">
        <f t="shared" si="8"/>
        <v>87.84</v>
      </c>
      <c r="K37" s="198">
        <f t="shared" si="9"/>
        <v>1317.6</v>
      </c>
      <c r="L37" s="34"/>
      <c r="M37" s="165" t="s">
        <v>1081</v>
      </c>
    </row>
    <row r="38" spans="1:13" ht="17.100000000000001" customHeight="1">
      <c r="A38" s="17">
        <v>45491</v>
      </c>
      <c r="B38" s="36" t="s">
        <v>591</v>
      </c>
      <c r="C38" s="28"/>
      <c r="D38" s="29"/>
      <c r="E38" s="21"/>
      <c r="F38" s="30">
        <v>1</v>
      </c>
      <c r="G38" s="200">
        <f t="shared" si="10"/>
        <v>87.84</v>
      </c>
      <c r="H38" s="198">
        <f t="shared" si="11"/>
        <v>87.84</v>
      </c>
      <c r="I38" s="298">
        <f t="shared" si="7"/>
        <v>14</v>
      </c>
      <c r="J38" s="299">
        <f t="shared" si="8"/>
        <v>87.84</v>
      </c>
      <c r="K38" s="198">
        <f t="shared" si="9"/>
        <v>1229.76</v>
      </c>
      <c r="L38" s="34"/>
      <c r="M38" s="165" t="s">
        <v>1086</v>
      </c>
    </row>
    <row r="39" spans="1:13" ht="17.100000000000001" customHeight="1">
      <c r="A39" s="17">
        <v>45495</v>
      </c>
      <c r="B39" s="36" t="s">
        <v>615</v>
      </c>
      <c r="C39" s="28"/>
      <c r="D39" s="29"/>
      <c r="E39" s="21"/>
      <c r="F39" s="30">
        <v>2</v>
      </c>
      <c r="G39" s="200">
        <f t="shared" si="10"/>
        <v>87.84</v>
      </c>
      <c r="H39" s="198">
        <f t="shared" si="11"/>
        <v>175.68</v>
      </c>
      <c r="I39" s="298">
        <f t="shared" si="7"/>
        <v>12</v>
      </c>
      <c r="J39" s="299">
        <f t="shared" si="8"/>
        <v>87.84</v>
      </c>
      <c r="K39" s="198">
        <f t="shared" si="9"/>
        <v>1054.08</v>
      </c>
      <c r="L39" s="34"/>
      <c r="M39" s="165" t="s">
        <v>1088</v>
      </c>
    </row>
    <row r="40" spans="1:13" ht="17.100000000000001" customHeight="1">
      <c r="A40" s="17">
        <v>45511</v>
      </c>
      <c r="B40" s="36" t="s">
        <v>585</v>
      </c>
      <c r="C40" s="28"/>
      <c r="D40" s="29"/>
      <c r="E40" s="21"/>
      <c r="F40" s="30">
        <v>3</v>
      </c>
      <c r="G40" s="200">
        <f t="shared" si="10"/>
        <v>87.84</v>
      </c>
      <c r="H40" s="198">
        <f t="shared" si="11"/>
        <v>263.52</v>
      </c>
      <c r="I40" s="298">
        <f t="shared" si="7"/>
        <v>9</v>
      </c>
      <c r="J40" s="299">
        <f t="shared" si="8"/>
        <v>87.84</v>
      </c>
      <c r="K40" s="198">
        <f t="shared" si="9"/>
        <v>790.56</v>
      </c>
      <c r="L40" s="34"/>
      <c r="M40" s="165" t="s">
        <v>1141</v>
      </c>
    </row>
    <row r="41" spans="1:13" ht="17.100000000000001" customHeight="1">
      <c r="A41" s="17">
        <v>45519</v>
      </c>
      <c r="B41" s="36" t="s">
        <v>615</v>
      </c>
      <c r="C41" s="28"/>
      <c r="D41" s="29"/>
      <c r="E41" s="21"/>
      <c r="F41" s="30">
        <v>1</v>
      </c>
      <c r="G41" s="200">
        <f t="shared" si="10"/>
        <v>87.84</v>
      </c>
      <c r="H41" s="198">
        <f t="shared" si="11"/>
        <v>87.84</v>
      </c>
      <c r="I41" s="298">
        <f t="shared" si="7"/>
        <v>8</v>
      </c>
      <c r="J41" s="299">
        <f t="shared" si="8"/>
        <v>87.84</v>
      </c>
      <c r="K41" s="198">
        <f t="shared" si="9"/>
        <v>702.72</v>
      </c>
      <c r="L41" s="34"/>
      <c r="M41" s="165" t="s">
        <v>1181</v>
      </c>
    </row>
    <row r="42" spans="1:13" ht="17.100000000000001" customHeight="1">
      <c r="A42" s="17">
        <v>45519</v>
      </c>
      <c r="B42" s="36" t="s">
        <v>572</v>
      </c>
      <c r="C42" s="28"/>
      <c r="D42" s="29"/>
      <c r="E42" s="21"/>
      <c r="F42" s="30">
        <v>6</v>
      </c>
      <c r="G42" s="200">
        <f t="shared" si="10"/>
        <v>87.84</v>
      </c>
      <c r="H42" s="198">
        <f t="shared" si="11"/>
        <v>527.04</v>
      </c>
      <c r="I42" s="298">
        <f t="shared" si="7"/>
        <v>2</v>
      </c>
      <c r="J42" s="299">
        <f t="shared" si="8"/>
        <v>87.84</v>
      </c>
      <c r="K42" s="198">
        <f t="shared" si="9"/>
        <v>175.68</v>
      </c>
      <c r="L42" s="34"/>
      <c r="M42" s="165" t="s">
        <v>1185</v>
      </c>
    </row>
    <row r="43" spans="1:13" ht="17.100000000000001" customHeight="1">
      <c r="A43" s="17">
        <v>45523</v>
      </c>
      <c r="B43" s="36" t="s">
        <v>605</v>
      </c>
      <c r="C43" s="28"/>
      <c r="D43" s="29"/>
      <c r="E43" s="21"/>
      <c r="F43" s="30">
        <v>2</v>
      </c>
      <c r="G43" s="200">
        <f t="shared" si="10"/>
        <v>87.84</v>
      </c>
      <c r="H43" s="198">
        <f t="shared" si="11"/>
        <v>175.68</v>
      </c>
      <c r="I43" s="298">
        <f t="shared" si="7"/>
        <v>0</v>
      </c>
      <c r="J43" s="299">
        <v>0</v>
      </c>
      <c r="K43" s="198">
        <f t="shared" si="9"/>
        <v>0</v>
      </c>
      <c r="L43" s="34"/>
      <c r="M43" s="165" t="s">
        <v>1195</v>
      </c>
    </row>
    <row r="44" spans="1:13" ht="17.100000000000001" customHeight="1">
      <c r="A44" s="17">
        <v>45643</v>
      </c>
      <c r="B44" s="36" t="s">
        <v>1525</v>
      </c>
      <c r="C44" s="28">
        <v>40</v>
      </c>
      <c r="D44" s="29">
        <v>85</v>
      </c>
      <c r="E44" s="21">
        <f>C44*D44</f>
        <v>3400</v>
      </c>
      <c r="F44" s="30"/>
      <c r="G44" s="31"/>
      <c r="H44" s="21"/>
      <c r="I44" s="32">
        <f t="shared" ref="I44:I103" si="12">+I43+C44-F44</f>
        <v>40</v>
      </c>
      <c r="J44" s="40">
        <f t="shared" ref="J44:J103" si="13">ROUND(((K43+E44)-H44)/I44,2)</f>
        <v>85</v>
      </c>
      <c r="K44" s="33">
        <f t="shared" ref="K44:K103" si="14">ROUND(I44*J44,2)</f>
        <v>3400</v>
      </c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12"/>
        <v>40</v>
      </c>
      <c r="J45" s="40">
        <f t="shared" si="13"/>
        <v>85</v>
      </c>
      <c r="K45" s="33">
        <f t="shared" si="14"/>
        <v>3400</v>
      </c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12"/>
        <v>40</v>
      </c>
      <c r="J46" s="40">
        <f t="shared" si="13"/>
        <v>85</v>
      </c>
      <c r="K46" s="33">
        <f t="shared" si="14"/>
        <v>3400</v>
      </c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12"/>
        <v>40</v>
      </c>
      <c r="J47" s="40">
        <f t="shared" si="13"/>
        <v>85</v>
      </c>
      <c r="K47" s="33">
        <f t="shared" si="14"/>
        <v>3400</v>
      </c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12"/>
        <v>40</v>
      </c>
      <c r="J48" s="40">
        <f t="shared" si="13"/>
        <v>85</v>
      </c>
      <c r="K48" s="33">
        <f t="shared" si="14"/>
        <v>3400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12"/>
        <v>40</v>
      </c>
      <c r="J49" s="40">
        <f t="shared" si="13"/>
        <v>85</v>
      </c>
      <c r="K49" s="33">
        <f t="shared" si="14"/>
        <v>3400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12"/>
        <v>40</v>
      </c>
      <c r="J50" s="40">
        <f t="shared" si="13"/>
        <v>85</v>
      </c>
      <c r="K50" s="33">
        <f t="shared" si="14"/>
        <v>3400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12"/>
        <v>40</v>
      </c>
      <c r="J51" s="40">
        <f t="shared" si="13"/>
        <v>85</v>
      </c>
      <c r="K51" s="33">
        <f t="shared" si="14"/>
        <v>3400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12"/>
        <v>40</v>
      </c>
      <c r="J52" s="40">
        <f t="shared" si="13"/>
        <v>85</v>
      </c>
      <c r="K52" s="33">
        <f t="shared" si="14"/>
        <v>3400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12"/>
        <v>40</v>
      </c>
      <c r="J53" s="40">
        <f t="shared" si="13"/>
        <v>85</v>
      </c>
      <c r="K53" s="33">
        <f t="shared" si="14"/>
        <v>3400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12"/>
        <v>40</v>
      </c>
      <c r="J54" s="40">
        <f t="shared" si="13"/>
        <v>85</v>
      </c>
      <c r="K54" s="33">
        <f t="shared" si="14"/>
        <v>3400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12"/>
        <v>40</v>
      </c>
      <c r="J55" s="40">
        <f t="shared" si="13"/>
        <v>85</v>
      </c>
      <c r="K55" s="33">
        <f t="shared" si="14"/>
        <v>3400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12"/>
        <v>40</v>
      </c>
      <c r="J56" s="40">
        <f t="shared" si="13"/>
        <v>85</v>
      </c>
      <c r="K56" s="33">
        <f t="shared" si="14"/>
        <v>3400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12"/>
        <v>40</v>
      </c>
      <c r="J57" s="40">
        <f t="shared" si="13"/>
        <v>85</v>
      </c>
      <c r="K57" s="33">
        <f t="shared" si="14"/>
        <v>3400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12"/>
        <v>40</v>
      </c>
      <c r="J58" s="40">
        <f t="shared" si="13"/>
        <v>85</v>
      </c>
      <c r="K58" s="33">
        <f t="shared" si="14"/>
        <v>3400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12"/>
        <v>40</v>
      </c>
      <c r="J59" s="40">
        <f t="shared" si="13"/>
        <v>85</v>
      </c>
      <c r="K59" s="33">
        <f t="shared" si="14"/>
        <v>3400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12"/>
        <v>40</v>
      </c>
      <c r="J60" s="40">
        <f t="shared" si="13"/>
        <v>85</v>
      </c>
      <c r="K60" s="33">
        <f t="shared" si="14"/>
        <v>3400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12"/>
        <v>40</v>
      </c>
      <c r="J61" s="40">
        <f t="shared" si="13"/>
        <v>85</v>
      </c>
      <c r="K61" s="33">
        <f t="shared" si="14"/>
        <v>3400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12"/>
        <v>40</v>
      </c>
      <c r="J62" s="40">
        <f t="shared" si="13"/>
        <v>85</v>
      </c>
      <c r="K62" s="33">
        <f t="shared" si="14"/>
        <v>3400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2"/>
        <v>40</v>
      </c>
      <c r="J63" s="40">
        <f t="shared" si="13"/>
        <v>85</v>
      </c>
      <c r="K63" s="33">
        <f t="shared" si="14"/>
        <v>3400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2"/>
        <v>40</v>
      </c>
      <c r="J64" s="40">
        <f t="shared" si="13"/>
        <v>85</v>
      </c>
      <c r="K64" s="33">
        <f t="shared" si="14"/>
        <v>3400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2"/>
        <v>40</v>
      </c>
      <c r="J65" s="40">
        <f t="shared" si="13"/>
        <v>85</v>
      </c>
      <c r="K65" s="33">
        <f t="shared" si="14"/>
        <v>3400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2"/>
        <v>40</v>
      </c>
      <c r="J66" s="40">
        <f t="shared" si="13"/>
        <v>85</v>
      </c>
      <c r="K66" s="33">
        <f t="shared" si="14"/>
        <v>3400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2"/>
        <v>40</v>
      </c>
      <c r="J67" s="40">
        <f t="shared" si="13"/>
        <v>85</v>
      </c>
      <c r="K67" s="33">
        <f t="shared" si="14"/>
        <v>3400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2"/>
        <v>40</v>
      </c>
      <c r="J68" s="40">
        <f t="shared" si="13"/>
        <v>85</v>
      </c>
      <c r="K68" s="33">
        <f t="shared" si="14"/>
        <v>3400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2"/>
        <v>40</v>
      </c>
      <c r="J69" s="40">
        <f t="shared" si="13"/>
        <v>85</v>
      </c>
      <c r="K69" s="33">
        <f t="shared" si="14"/>
        <v>3400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2"/>
        <v>40</v>
      </c>
      <c r="J70" s="40">
        <f t="shared" si="13"/>
        <v>85</v>
      </c>
      <c r="K70" s="33">
        <f t="shared" si="14"/>
        <v>3400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2"/>
        <v>40</v>
      </c>
      <c r="J71" s="40">
        <f t="shared" si="13"/>
        <v>85</v>
      </c>
      <c r="K71" s="33">
        <f t="shared" si="14"/>
        <v>3400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2"/>
        <v>40</v>
      </c>
      <c r="J72" s="40">
        <f t="shared" si="13"/>
        <v>85</v>
      </c>
      <c r="K72" s="33">
        <f t="shared" si="14"/>
        <v>3400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2"/>
        <v>40</v>
      </c>
      <c r="J73" s="40">
        <f t="shared" si="13"/>
        <v>85</v>
      </c>
      <c r="K73" s="33">
        <f t="shared" si="14"/>
        <v>3400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2"/>
        <v>40</v>
      </c>
      <c r="J74" s="40">
        <f t="shared" si="13"/>
        <v>85</v>
      </c>
      <c r="K74" s="33">
        <f t="shared" si="14"/>
        <v>3400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2"/>
        <v>40</v>
      </c>
      <c r="J75" s="40">
        <f t="shared" si="13"/>
        <v>85</v>
      </c>
      <c r="K75" s="33">
        <f t="shared" si="14"/>
        <v>3400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2"/>
        <v>40</v>
      </c>
      <c r="J76" s="40">
        <f t="shared" si="13"/>
        <v>85</v>
      </c>
      <c r="K76" s="33">
        <f t="shared" si="14"/>
        <v>3400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2"/>
        <v>40</v>
      </c>
      <c r="J77" s="40">
        <f t="shared" si="13"/>
        <v>85</v>
      </c>
      <c r="K77" s="33">
        <f t="shared" si="14"/>
        <v>3400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2"/>
        <v>40</v>
      </c>
      <c r="J78" s="40">
        <f t="shared" si="13"/>
        <v>85</v>
      </c>
      <c r="K78" s="33">
        <f t="shared" si="14"/>
        <v>3400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2"/>
        <v>40</v>
      </c>
      <c r="J79" s="40">
        <f t="shared" si="13"/>
        <v>85</v>
      </c>
      <c r="K79" s="33">
        <f t="shared" si="14"/>
        <v>3400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2"/>
        <v>40</v>
      </c>
      <c r="J80" s="40">
        <f t="shared" si="13"/>
        <v>85</v>
      </c>
      <c r="K80" s="33">
        <f t="shared" si="14"/>
        <v>3400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2"/>
        <v>40</v>
      </c>
      <c r="J81" s="40">
        <f t="shared" si="13"/>
        <v>85</v>
      </c>
      <c r="K81" s="33">
        <f t="shared" si="14"/>
        <v>3400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2"/>
        <v>40</v>
      </c>
      <c r="J82" s="40">
        <f t="shared" si="13"/>
        <v>85</v>
      </c>
      <c r="K82" s="33">
        <f t="shared" si="14"/>
        <v>3400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2"/>
        <v>40</v>
      </c>
      <c r="J83" s="40">
        <f t="shared" si="13"/>
        <v>85</v>
      </c>
      <c r="K83" s="33">
        <f t="shared" si="14"/>
        <v>3400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2"/>
        <v>40</v>
      </c>
      <c r="J84" s="40">
        <f t="shared" si="13"/>
        <v>85</v>
      </c>
      <c r="K84" s="33">
        <f t="shared" si="14"/>
        <v>3400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2"/>
        <v>40</v>
      </c>
      <c r="J85" s="40">
        <f t="shared" si="13"/>
        <v>85</v>
      </c>
      <c r="K85" s="33">
        <f t="shared" si="14"/>
        <v>3400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2"/>
        <v>40</v>
      </c>
      <c r="J86" s="40">
        <f t="shared" si="13"/>
        <v>85</v>
      </c>
      <c r="K86" s="33">
        <f t="shared" si="14"/>
        <v>3400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2"/>
        <v>40</v>
      </c>
      <c r="J87" s="40">
        <f t="shared" si="13"/>
        <v>85</v>
      </c>
      <c r="K87" s="33">
        <f t="shared" si="14"/>
        <v>3400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2"/>
        <v>40</v>
      </c>
      <c r="J88" s="40">
        <f t="shared" si="13"/>
        <v>85</v>
      </c>
      <c r="K88" s="33">
        <f t="shared" si="14"/>
        <v>3400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2"/>
        <v>40</v>
      </c>
      <c r="J89" s="40">
        <f t="shared" si="13"/>
        <v>85</v>
      </c>
      <c r="K89" s="33">
        <f t="shared" si="14"/>
        <v>3400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2"/>
        <v>40</v>
      </c>
      <c r="J90" s="40">
        <f t="shared" si="13"/>
        <v>85</v>
      </c>
      <c r="K90" s="33">
        <f t="shared" si="14"/>
        <v>3400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2"/>
        <v>40</v>
      </c>
      <c r="J91" s="40">
        <f t="shared" si="13"/>
        <v>85</v>
      </c>
      <c r="K91" s="33">
        <f t="shared" si="14"/>
        <v>3400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2"/>
        <v>40</v>
      </c>
      <c r="J92" s="40">
        <f t="shared" si="13"/>
        <v>85</v>
      </c>
      <c r="K92" s="33">
        <f t="shared" si="14"/>
        <v>3400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2"/>
        <v>40</v>
      </c>
      <c r="J93" s="40">
        <f t="shared" si="13"/>
        <v>85</v>
      </c>
      <c r="K93" s="33">
        <f t="shared" si="14"/>
        <v>3400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2"/>
        <v>40</v>
      </c>
      <c r="J94" s="40">
        <f t="shared" si="13"/>
        <v>85</v>
      </c>
      <c r="K94" s="33">
        <f t="shared" si="14"/>
        <v>3400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2"/>
        <v>40</v>
      </c>
      <c r="J95" s="40">
        <f t="shared" si="13"/>
        <v>85</v>
      </c>
      <c r="K95" s="33">
        <f t="shared" si="14"/>
        <v>3400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2"/>
        <v>40</v>
      </c>
      <c r="J96" s="40">
        <f t="shared" si="13"/>
        <v>85</v>
      </c>
      <c r="K96" s="33">
        <f t="shared" si="14"/>
        <v>3400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2"/>
        <v>40</v>
      </c>
      <c r="J97" s="40">
        <f t="shared" si="13"/>
        <v>85</v>
      </c>
      <c r="K97" s="33">
        <f t="shared" si="14"/>
        <v>3400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2"/>
        <v>40</v>
      </c>
      <c r="J98" s="40">
        <f t="shared" si="13"/>
        <v>85</v>
      </c>
      <c r="K98" s="33">
        <f t="shared" si="14"/>
        <v>3400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2"/>
        <v>40</v>
      </c>
      <c r="J99" s="40">
        <f t="shared" si="13"/>
        <v>85</v>
      </c>
      <c r="K99" s="33">
        <f t="shared" si="14"/>
        <v>3400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2"/>
        <v>40</v>
      </c>
      <c r="J100" s="40">
        <f t="shared" si="13"/>
        <v>85</v>
      </c>
      <c r="K100" s="33">
        <f t="shared" si="14"/>
        <v>3400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2"/>
        <v>40</v>
      </c>
      <c r="J101" s="40">
        <f t="shared" si="13"/>
        <v>85</v>
      </c>
      <c r="K101" s="33">
        <f t="shared" si="14"/>
        <v>3400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2"/>
        <v>40</v>
      </c>
      <c r="J102" s="40">
        <f t="shared" si="13"/>
        <v>85</v>
      </c>
      <c r="K102" s="33">
        <f t="shared" si="14"/>
        <v>3400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2"/>
        <v>40</v>
      </c>
      <c r="J103" s="40">
        <f t="shared" si="13"/>
        <v>85</v>
      </c>
      <c r="K103" s="33">
        <f t="shared" si="14"/>
        <v>3400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ref="I104:I122" si="15">+I103+C104-F104</f>
        <v>40</v>
      </c>
      <c r="J104" s="40">
        <f t="shared" ref="J104:J122" si="16">ROUND(((K103+E104)-H104)/I104,2)</f>
        <v>85</v>
      </c>
      <c r="K104" s="33">
        <f t="shared" ref="K104:K122" si="17">ROUND(I104*J104,2)</f>
        <v>3400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5"/>
        <v>40</v>
      </c>
      <c r="J105" s="40">
        <f t="shared" si="16"/>
        <v>85</v>
      </c>
      <c r="K105" s="33">
        <f t="shared" si="17"/>
        <v>3400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5"/>
        <v>40</v>
      </c>
      <c r="J106" s="40">
        <f t="shared" si="16"/>
        <v>85</v>
      </c>
      <c r="K106" s="33">
        <f t="shared" si="17"/>
        <v>3400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5"/>
        <v>40</v>
      </c>
      <c r="J107" s="40">
        <f t="shared" si="16"/>
        <v>85</v>
      </c>
      <c r="K107" s="33">
        <f t="shared" si="17"/>
        <v>3400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5"/>
        <v>40</v>
      </c>
      <c r="J108" s="40">
        <f t="shared" si="16"/>
        <v>85</v>
      </c>
      <c r="K108" s="33">
        <f t="shared" si="17"/>
        <v>3400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5"/>
        <v>40</v>
      </c>
      <c r="J109" s="40">
        <f t="shared" si="16"/>
        <v>85</v>
      </c>
      <c r="K109" s="33">
        <f t="shared" si="17"/>
        <v>3400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5"/>
        <v>40</v>
      </c>
      <c r="J110" s="40">
        <f t="shared" si="16"/>
        <v>85</v>
      </c>
      <c r="K110" s="33">
        <f t="shared" si="17"/>
        <v>3400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5"/>
        <v>40</v>
      </c>
      <c r="J111" s="40">
        <f t="shared" si="16"/>
        <v>85</v>
      </c>
      <c r="K111" s="33">
        <f t="shared" si="17"/>
        <v>3400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5"/>
        <v>40</v>
      </c>
      <c r="J112" s="40">
        <f t="shared" si="16"/>
        <v>85</v>
      </c>
      <c r="K112" s="33">
        <f t="shared" si="17"/>
        <v>3400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5"/>
        <v>40</v>
      </c>
      <c r="J113" s="40">
        <f t="shared" si="16"/>
        <v>85</v>
      </c>
      <c r="K113" s="33">
        <f t="shared" si="17"/>
        <v>3400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5"/>
        <v>40</v>
      </c>
      <c r="J114" s="40">
        <f t="shared" si="16"/>
        <v>85</v>
      </c>
      <c r="K114" s="33">
        <f t="shared" si="17"/>
        <v>3400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5"/>
        <v>40</v>
      </c>
      <c r="J115" s="40">
        <f t="shared" si="16"/>
        <v>85</v>
      </c>
      <c r="K115" s="33">
        <f t="shared" si="17"/>
        <v>3400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5"/>
        <v>40</v>
      </c>
      <c r="J116" s="40">
        <f t="shared" si="16"/>
        <v>85</v>
      </c>
      <c r="K116" s="33">
        <f t="shared" si="17"/>
        <v>3400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5"/>
        <v>40</v>
      </c>
      <c r="J117" s="40">
        <f t="shared" si="16"/>
        <v>85</v>
      </c>
      <c r="K117" s="33">
        <f t="shared" si="17"/>
        <v>3400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5"/>
        <v>40</v>
      </c>
      <c r="J118" s="40">
        <f t="shared" si="16"/>
        <v>85</v>
      </c>
      <c r="K118" s="33">
        <f t="shared" si="17"/>
        <v>3400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5"/>
        <v>40</v>
      </c>
      <c r="J119" s="40">
        <f t="shared" si="16"/>
        <v>85</v>
      </c>
      <c r="K119" s="33">
        <f t="shared" si="17"/>
        <v>3400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5"/>
        <v>40</v>
      </c>
      <c r="J120" s="40">
        <f t="shared" si="16"/>
        <v>85</v>
      </c>
      <c r="K120" s="33">
        <f t="shared" si="17"/>
        <v>3400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5"/>
        <v>40</v>
      </c>
      <c r="J121" s="40">
        <f t="shared" si="16"/>
        <v>85</v>
      </c>
      <c r="K121" s="33">
        <f t="shared" si="17"/>
        <v>3400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15"/>
        <v>40</v>
      </c>
      <c r="J122" s="40">
        <f t="shared" si="16"/>
        <v>85</v>
      </c>
      <c r="K122" s="33">
        <f t="shared" si="17"/>
        <v>3400</v>
      </c>
      <c r="L122" s="34"/>
    </row>
  </sheetData>
  <mergeCells count="24"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>
    <tabColor rgb="FF7030A0"/>
    <pageSetUpPr fitToPage="1"/>
  </sheetPr>
  <dimension ref="A1:S124"/>
  <sheetViews>
    <sheetView topLeftCell="A4" zoomScaleNormal="100" zoomScaleSheetLayoutView="100" workbookViewId="0">
      <selection activeCell="K19" sqref="K1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" style="165" customWidth="1"/>
    <col min="14" max="16384" width="9.140625" style="1"/>
  </cols>
  <sheetData>
    <row r="1" spans="1:19" ht="28.5" customHeight="1">
      <c r="K1" s="467" t="s">
        <v>0</v>
      </c>
      <c r="L1" s="467"/>
    </row>
    <row r="2" spans="1:19" ht="15" customHeight="1"/>
    <row r="3" spans="1:19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9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9" s="3" customFormat="1" ht="15" customHeight="1">
      <c r="B5" s="66"/>
      <c r="L5" s="4"/>
      <c r="M5" s="4"/>
    </row>
    <row r="6" spans="1:19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9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9" ht="15" customHeight="1" thickBot="1">
      <c r="A8" s="8" t="s">
        <v>5</v>
      </c>
      <c r="B8" s="67"/>
      <c r="C8" s="10"/>
      <c r="D8" s="10" t="s">
        <v>342</v>
      </c>
      <c r="F8" s="10"/>
      <c r="G8" s="10"/>
      <c r="H8" s="38"/>
      <c r="I8" s="9" t="s">
        <v>7</v>
      </c>
      <c r="J8" s="10"/>
      <c r="K8" s="10" t="s">
        <v>348</v>
      </c>
      <c r="L8" s="11"/>
    </row>
    <row r="9" spans="1:19" ht="15" customHeight="1">
      <c r="A9" s="12" t="s">
        <v>9</v>
      </c>
      <c r="D9" s="10" t="s">
        <v>347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9" ht="18.75" customHeight="1" thickBot="1">
      <c r="A10" s="15" t="s">
        <v>12</v>
      </c>
      <c r="B10" s="68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9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9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9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9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9" ht="17.100000000000001" customHeight="1">
      <c r="A15" s="17">
        <v>45611</v>
      </c>
      <c r="B15" s="36" t="s">
        <v>1472</v>
      </c>
      <c r="C15" s="28">
        <v>40</v>
      </c>
      <c r="D15" s="29">
        <v>126.96</v>
      </c>
      <c r="E15" s="21">
        <f>C15*D15</f>
        <v>5078.3999999999996</v>
      </c>
      <c r="F15" s="30"/>
      <c r="G15" s="31">
        <f t="shared" ref="G15:G32" si="0">J14</f>
        <v>0</v>
      </c>
      <c r="H15" s="21">
        <f t="shared" ref="H15:H32" si="1">G15*F15</f>
        <v>0</v>
      </c>
      <c r="I15" s="87">
        <f t="shared" ref="I15:I28" si="2">+I14+C15-F15</f>
        <v>40</v>
      </c>
      <c r="J15" s="40">
        <f t="shared" ref="J15:J28" si="3">ROUND(((K14+E15)-H15)/I15,2)</f>
        <v>126.96</v>
      </c>
      <c r="K15" s="89">
        <f t="shared" ref="K15:K28" si="4">ROUND(I15*J15,2)</f>
        <v>5078.3999999999996</v>
      </c>
      <c r="L15" s="34"/>
    </row>
    <row r="16" spans="1:19" ht="17.100000000000001" customHeight="1">
      <c r="A16" s="17">
        <v>45616</v>
      </c>
      <c r="B16" s="36" t="s">
        <v>580</v>
      </c>
      <c r="C16" s="28"/>
      <c r="D16" s="29"/>
      <c r="E16" s="21"/>
      <c r="F16" s="30">
        <v>2</v>
      </c>
      <c r="G16" s="31">
        <f t="shared" si="0"/>
        <v>126.96</v>
      </c>
      <c r="H16" s="21">
        <f t="shared" si="1"/>
        <v>253.92</v>
      </c>
      <c r="I16" s="32">
        <f t="shared" si="2"/>
        <v>38</v>
      </c>
      <c r="J16" s="40">
        <f t="shared" si="3"/>
        <v>126.96</v>
      </c>
      <c r="K16" s="33">
        <f t="shared" si="4"/>
        <v>4824.4799999999996</v>
      </c>
      <c r="L16" s="34"/>
      <c r="O16" s="52"/>
      <c r="P16" s="60"/>
      <c r="Q16" s="61"/>
      <c r="R16" s="62"/>
      <c r="S16" s="62"/>
    </row>
    <row r="17" spans="1:19" ht="17.100000000000001" customHeight="1">
      <c r="A17" s="17">
        <v>45637</v>
      </c>
      <c r="B17" s="36" t="s">
        <v>615</v>
      </c>
      <c r="C17" s="28"/>
      <c r="D17" s="29"/>
      <c r="E17" s="21"/>
      <c r="F17" s="30">
        <v>2</v>
      </c>
      <c r="G17" s="31">
        <f t="shared" si="0"/>
        <v>126.96</v>
      </c>
      <c r="H17" s="21">
        <f t="shared" si="1"/>
        <v>253.92</v>
      </c>
      <c r="I17" s="32">
        <f t="shared" si="2"/>
        <v>36</v>
      </c>
      <c r="J17" s="40">
        <f t="shared" si="3"/>
        <v>126.96</v>
      </c>
      <c r="K17" s="33">
        <f t="shared" si="4"/>
        <v>4570.5600000000004</v>
      </c>
      <c r="L17" s="34"/>
      <c r="M17" s="165" t="s">
        <v>1506</v>
      </c>
      <c r="O17" s="52"/>
      <c r="P17" s="60"/>
      <c r="Q17" s="61"/>
      <c r="R17" s="62"/>
      <c r="S17" s="62"/>
    </row>
    <row r="18" spans="1:19" ht="17.100000000000001" customHeight="1">
      <c r="A18" s="17">
        <v>45637</v>
      </c>
      <c r="B18" s="36" t="s">
        <v>603</v>
      </c>
      <c r="C18" s="28"/>
      <c r="D18" s="29"/>
      <c r="E18" s="21"/>
      <c r="F18" s="30">
        <v>2</v>
      </c>
      <c r="G18" s="31">
        <f t="shared" si="0"/>
        <v>126.96</v>
      </c>
      <c r="H18" s="21">
        <f t="shared" si="1"/>
        <v>253.92</v>
      </c>
      <c r="I18" s="32">
        <f t="shared" si="2"/>
        <v>34</v>
      </c>
      <c r="J18" s="40">
        <f t="shared" si="3"/>
        <v>126.96</v>
      </c>
      <c r="K18" s="33">
        <f t="shared" si="4"/>
        <v>4316.6400000000003</v>
      </c>
      <c r="L18" s="34"/>
      <c r="M18" s="165" t="s">
        <v>1508</v>
      </c>
      <c r="O18" s="52"/>
      <c r="P18" s="60"/>
      <c r="Q18" s="61"/>
      <c r="R18" s="62"/>
      <c r="S18" s="62"/>
    </row>
    <row r="19" spans="1:19" ht="17.100000000000001" customHeight="1">
      <c r="A19" s="17">
        <v>45644</v>
      </c>
      <c r="B19" s="36" t="s">
        <v>580</v>
      </c>
      <c r="C19" s="28"/>
      <c r="D19" s="29"/>
      <c r="E19" s="21"/>
      <c r="F19" s="30">
        <v>3</v>
      </c>
      <c r="G19" s="31">
        <f t="shared" si="0"/>
        <v>126.96</v>
      </c>
      <c r="H19" s="21">
        <f t="shared" si="1"/>
        <v>380.88</v>
      </c>
      <c r="I19" s="32">
        <f t="shared" si="2"/>
        <v>31</v>
      </c>
      <c r="J19" s="40">
        <f t="shared" si="3"/>
        <v>126.96</v>
      </c>
      <c r="K19" s="33">
        <f t="shared" si="4"/>
        <v>3935.76</v>
      </c>
      <c r="L19" s="34"/>
      <c r="M19" s="165" t="s">
        <v>1520</v>
      </c>
      <c r="O19" s="52"/>
      <c r="P19" s="60"/>
      <c r="Q19" s="61"/>
      <c r="R19" s="62"/>
      <c r="S19" s="62"/>
    </row>
    <row r="20" spans="1:19" ht="17.100000000000001" customHeight="1">
      <c r="A20" s="17"/>
      <c r="B20" s="36"/>
      <c r="C20" s="28"/>
      <c r="D20" s="29"/>
      <c r="E20" s="21"/>
      <c r="F20" s="30"/>
      <c r="G20" s="31">
        <f t="shared" si="0"/>
        <v>126.96</v>
      </c>
      <c r="H20" s="21">
        <f t="shared" si="1"/>
        <v>0</v>
      </c>
      <c r="I20" s="32">
        <f t="shared" si="2"/>
        <v>31</v>
      </c>
      <c r="J20" s="40">
        <f t="shared" si="3"/>
        <v>126.96</v>
      </c>
      <c r="K20" s="33">
        <f t="shared" si="4"/>
        <v>3935.76</v>
      </c>
      <c r="L20" s="34"/>
      <c r="O20" s="52"/>
      <c r="P20" s="60"/>
      <c r="Q20" s="61"/>
      <c r="R20" s="62"/>
      <c r="S20" s="62"/>
    </row>
    <row r="21" spans="1:19" ht="17.100000000000001" customHeight="1">
      <c r="A21" s="17"/>
      <c r="B21" s="36"/>
      <c r="C21" s="28"/>
      <c r="D21" s="29"/>
      <c r="E21" s="21"/>
      <c r="F21" s="30"/>
      <c r="G21" s="31">
        <f t="shared" si="0"/>
        <v>126.96</v>
      </c>
      <c r="H21" s="21">
        <f t="shared" si="1"/>
        <v>0</v>
      </c>
      <c r="I21" s="32">
        <f t="shared" si="2"/>
        <v>31</v>
      </c>
      <c r="J21" s="40">
        <f t="shared" si="3"/>
        <v>126.96</v>
      </c>
      <c r="K21" s="33">
        <f t="shared" si="4"/>
        <v>3935.76</v>
      </c>
      <c r="L21" s="34"/>
    </row>
    <row r="22" spans="1:19" ht="17.100000000000001" customHeight="1">
      <c r="A22" s="17"/>
      <c r="B22" s="36"/>
      <c r="C22" s="28"/>
      <c r="D22" s="29"/>
      <c r="E22" s="21"/>
      <c r="F22" s="30"/>
      <c r="G22" s="31">
        <f t="shared" si="0"/>
        <v>126.96</v>
      </c>
      <c r="H22" s="21">
        <f t="shared" si="1"/>
        <v>0</v>
      </c>
      <c r="I22" s="32">
        <f t="shared" si="2"/>
        <v>31</v>
      </c>
      <c r="J22" s="40">
        <f t="shared" si="3"/>
        <v>126.96</v>
      </c>
      <c r="K22" s="33">
        <f t="shared" si="4"/>
        <v>3935.76</v>
      </c>
      <c r="L22" s="34"/>
    </row>
    <row r="23" spans="1:19" ht="17.100000000000001" customHeight="1">
      <c r="A23" s="17"/>
      <c r="B23" s="36"/>
      <c r="C23" s="28"/>
      <c r="D23" s="29"/>
      <c r="E23" s="21"/>
      <c r="F23" s="30"/>
      <c r="G23" s="31">
        <f t="shared" si="0"/>
        <v>126.96</v>
      </c>
      <c r="H23" s="21">
        <f t="shared" si="1"/>
        <v>0</v>
      </c>
      <c r="I23" s="32">
        <f t="shared" si="2"/>
        <v>31</v>
      </c>
      <c r="J23" s="40">
        <f t="shared" si="3"/>
        <v>126.96</v>
      </c>
      <c r="K23" s="33">
        <f t="shared" si="4"/>
        <v>3935.76</v>
      </c>
      <c r="L23" s="34"/>
    </row>
    <row r="24" spans="1:19" ht="17.100000000000001" customHeight="1">
      <c r="A24" s="17"/>
      <c r="B24" s="36"/>
      <c r="C24" s="28"/>
      <c r="D24" s="29"/>
      <c r="E24" s="21"/>
      <c r="F24" s="30"/>
      <c r="G24" s="31">
        <f t="shared" si="0"/>
        <v>126.96</v>
      </c>
      <c r="H24" s="21">
        <f t="shared" si="1"/>
        <v>0</v>
      </c>
      <c r="I24" s="32">
        <f t="shared" si="2"/>
        <v>31</v>
      </c>
      <c r="J24" s="40">
        <f t="shared" si="3"/>
        <v>126.96</v>
      </c>
      <c r="K24" s="33">
        <f t="shared" si="4"/>
        <v>3935.76</v>
      </c>
      <c r="L24" s="34"/>
    </row>
    <row r="25" spans="1:19" ht="17.100000000000001" customHeight="1">
      <c r="A25" s="17"/>
      <c r="B25" s="36"/>
      <c r="C25" s="28"/>
      <c r="D25" s="29"/>
      <c r="E25" s="21"/>
      <c r="F25" s="30"/>
      <c r="G25" s="31">
        <f t="shared" si="0"/>
        <v>126.96</v>
      </c>
      <c r="H25" s="21">
        <f t="shared" si="1"/>
        <v>0</v>
      </c>
      <c r="I25" s="32">
        <f t="shared" si="2"/>
        <v>31</v>
      </c>
      <c r="J25" s="40">
        <f t="shared" si="3"/>
        <v>126.96</v>
      </c>
      <c r="K25" s="33">
        <f t="shared" si="4"/>
        <v>3935.76</v>
      </c>
      <c r="L25" s="34"/>
    </row>
    <row r="26" spans="1:19" ht="17.100000000000001" customHeight="1">
      <c r="A26" s="17"/>
      <c r="B26" s="36"/>
      <c r="C26" s="28"/>
      <c r="D26" s="29"/>
      <c r="E26" s="21"/>
      <c r="F26" s="30"/>
      <c r="G26" s="31">
        <f t="shared" si="0"/>
        <v>126.96</v>
      </c>
      <c r="H26" s="21">
        <f t="shared" si="1"/>
        <v>0</v>
      </c>
      <c r="I26" s="32">
        <f t="shared" si="2"/>
        <v>31</v>
      </c>
      <c r="J26" s="40">
        <f t="shared" si="3"/>
        <v>126.96</v>
      </c>
      <c r="K26" s="33">
        <f t="shared" si="4"/>
        <v>3935.76</v>
      </c>
      <c r="L26" s="34"/>
    </row>
    <row r="27" spans="1:19" ht="17.100000000000001" customHeight="1">
      <c r="A27" s="17"/>
      <c r="B27" s="36"/>
      <c r="C27" s="28"/>
      <c r="D27" s="29"/>
      <c r="E27" s="21"/>
      <c r="F27" s="30"/>
      <c r="G27" s="31">
        <f t="shared" si="0"/>
        <v>126.96</v>
      </c>
      <c r="H27" s="21">
        <f t="shared" si="1"/>
        <v>0</v>
      </c>
      <c r="I27" s="32">
        <f t="shared" si="2"/>
        <v>31</v>
      </c>
      <c r="J27" s="40">
        <f t="shared" si="3"/>
        <v>126.96</v>
      </c>
      <c r="K27" s="33">
        <f t="shared" si="4"/>
        <v>3935.76</v>
      </c>
      <c r="L27" s="34"/>
    </row>
    <row r="28" spans="1:19" ht="17.100000000000001" customHeight="1">
      <c r="A28" s="17"/>
      <c r="B28" s="36"/>
      <c r="C28" s="28"/>
      <c r="D28" s="29"/>
      <c r="E28" s="21"/>
      <c r="F28" s="30"/>
      <c r="G28" s="31">
        <f t="shared" si="0"/>
        <v>126.96</v>
      </c>
      <c r="H28" s="21">
        <f t="shared" si="1"/>
        <v>0</v>
      </c>
      <c r="I28" s="32">
        <f t="shared" si="2"/>
        <v>31</v>
      </c>
      <c r="J28" s="40">
        <f t="shared" si="3"/>
        <v>126.96</v>
      </c>
      <c r="K28" s="33">
        <f t="shared" si="4"/>
        <v>3935.76</v>
      </c>
      <c r="L28" s="34"/>
    </row>
    <row r="29" spans="1:19" ht="17.100000000000001" customHeight="1">
      <c r="A29" s="17"/>
      <c r="B29" s="36"/>
      <c r="C29" s="28"/>
      <c r="D29" s="29"/>
      <c r="E29" s="21"/>
      <c r="F29" s="30"/>
      <c r="G29" s="31">
        <f t="shared" si="0"/>
        <v>126.96</v>
      </c>
      <c r="H29" s="21">
        <f t="shared" si="1"/>
        <v>0</v>
      </c>
      <c r="I29" s="32">
        <f t="shared" ref="I29:I48" si="5">+I28+C29-F29</f>
        <v>31</v>
      </c>
      <c r="J29" s="40">
        <f t="shared" ref="J29:J48" si="6">ROUND(((K28+E29)-H29)/I29,2)</f>
        <v>126.96</v>
      </c>
      <c r="K29" s="33">
        <f t="shared" ref="K29:K48" si="7">ROUND(I29*J29,2)</f>
        <v>3935.76</v>
      </c>
      <c r="L29" s="34"/>
    </row>
    <row r="30" spans="1:19" ht="17.100000000000001" customHeight="1">
      <c r="A30" s="17"/>
      <c r="B30" s="36"/>
      <c r="C30" s="28"/>
      <c r="D30" s="29"/>
      <c r="E30" s="21"/>
      <c r="F30" s="30"/>
      <c r="G30" s="31">
        <f t="shared" si="0"/>
        <v>126.96</v>
      </c>
      <c r="H30" s="21">
        <f t="shared" si="1"/>
        <v>0</v>
      </c>
      <c r="I30" s="32">
        <f t="shared" si="5"/>
        <v>31</v>
      </c>
      <c r="J30" s="40">
        <f t="shared" si="6"/>
        <v>126.96</v>
      </c>
      <c r="K30" s="33">
        <f t="shared" si="7"/>
        <v>3935.76</v>
      </c>
      <c r="L30" s="34"/>
    </row>
    <row r="31" spans="1:19" ht="17.100000000000001" customHeight="1">
      <c r="A31" s="17"/>
      <c r="B31" s="36"/>
      <c r="C31" s="28"/>
      <c r="D31" s="29"/>
      <c r="E31" s="21"/>
      <c r="F31" s="30"/>
      <c r="G31" s="31">
        <f t="shared" si="0"/>
        <v>126.96</v>
      </c>
      <c r="H31" s="21">
        <f t="shared" si="1"/>
        <v>0</v>
      </c>
      <c r="I31" s="32">
        <f t="shared" si="5"/>
        <v>31</v>
      </c>
      <c r="J31" s="40">
        <f t="shared" si="6"/>
        <v>126.96</v>
      </c>
      <c r="K31" s="33">
        <f t="shared" si="7"/>
        <v>3935.76</v>
      </c>
      <c r="L31" s="34"/>
    </row>
    <row r="32" spans="1:19" ht="17.100000000000001" customHeight="1">
      <c r="A32" s="17"/>
      <c r="B32" s="36"/>
      <c r="C32" s="28"/>
      <c r="D32" s="29"/>
      <c r="E32" s="21"/>
      <c r="F32" s="30"/>
      <c r="G32" s="31">
        <f t="shared" si="0"/>
        <v>126.96</v>
      </c>
      <c r="H32" s="21">
        <f t="shared" si="1"/>
        <v>0</v>
      </c>
      <c r="I32" s="32">
        <f t="shared" si="5"/>
        <v>31</v>
      </c>
      <c r="J32" s="40">
        <v>0</v>
      </c>
      <c r="K32" s="33">
        <f t="shared" si="7"/>
        <v>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5"/>
        <v>31</v>
      </c>
      <c r="J33" s="40">
        <f t="shared" si="6"/>
        <v>0</v>
      </c>
      <c r="K33" s="33">
        <f t="shared" si="7"/>
        <v>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5"/>
        <v>31</v>
      </c>
      <c r="J34" s="40">
        <f t="shared" si="6"/>
        <v>0</v>
      </c>
      <c r="K34" s="33">
        <f t="shared" si="7"/>
        <v>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5"/>
        <v>31</v>
      </c>
      <c r="J35" s="40">
        <f t="shared" si="6"/>
        <v>0</v>
      </c>
      <c r="K35" s="33">
        <f t="shared" si="7"/>
        <v>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5"/>
        <v>31</v>
      </c>
      <c r="J36" s="40">
        <f t="shared" si="6"/>
        <v>0</v>
      </c>
      <c r="K36" s="33">
        <f t="shared" si="7"/>
        <v>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5"/>
        <v>31</v>
      </c>
      <c r="J37" s="40">
        <f t="shared" si="6"/>
        <v>0</v>
      </c>
      <c r="K37" s="33">
        <f t="shared" si="7"/>
        <v>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5"/>
        <v>31</v>
      </c>
      <c r="J38" s="40">
        <f t="shared" si="6"/>
        <v>0</v>
      </c>
      <c r="K38" s="33">
        <f t="shared" si="7"/>
        <v>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5"/>
        <v>31</v>
      </c>
      <c r="J39" s="40">
        <f t="shared" si="6"/>
        <v>0</v>
      </c>
      <c r="K39" s="33">
        <f t="shared" si="7"/>
        <v>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5"/>
        <v>31</v>
      </c>
      <c r="J40" s="40">
        <f t="shared" si="6"/>
        <v>0</v>
      </c>
      <c r="K40" s="33">
        <f t="shared" si="7"/>
        <v>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5"/>
        <v>31</v>
      </c>
      <c r="J41" s="40">
        <f t="shared" si="6"/>
        <v>0</v>
      </c>
      <c r="K41" s="33">
        <f t="shared" si="7"/>
        <v>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5"/>
        <v>31</v>
      </c>
      <c r="J42" s="40">
        <f t="shared" si="6"/>
        <v>0</v>
      </c>
      <c r="K42" s="33">
        <f t="shared" si="7"/>
        <v>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5"/>
        <v>31</v>
      </c>
      <c r="J43" s="40">
        <f t="shared" si="6"/>
        <v>0</v>
      </c>
      <c r="K43" s="33">
        <f t="shared" si="7"/>
        <v>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5"/>
        <v>31</v>
      </c>
      <c r="J44" s="40">
        <f t="shared" si="6"/>
        <v>0</v>
      </c>
      <c r="K44" s="33">
        <f t="shared" si="7"/>
        <v>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5"/>
        <v>31</v>
      </c>
      <c r="J45" s="40">
        <f t="shared" si="6"/>
        <v>0</v>
      </c>
      <c r="K45" s="33">
        <f t="shared" si="7"/>
        <v>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5"/>
        <v>31</v>
      </c>
      <c r="J46" s="40">
        <f t="shared" si="6"/>
        <v>0</v>
      </c>
      <c r="K46" s="33">
        <f t="shared" si="7"/>
        <v>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5"/>
        <v>31</v>
      </c>
      <c r="J47" s="40">
        <f t="shared" si="6"/>
        <v>0</v>
      </c>
      <c r="K47" s="33">
        <f t="shared" si="7"/>
        <v>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5"/>
        <v>31</v>
      </c>
      <c r="J48" s="40">
        <f t="shared" si="6"/>
        <v>0</v>
      </c>
      <c r="K48" s="33">
        <f t="shared" si="7"/>
        <v>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ref="I49:I112" si="8">+I48+C49-F49</f>
        <v>31</v>
      </c>
      <c r="J49" s="40">
        <f t="shared" ref="J49:J112" si="9">ROUND(((K48+E49)-H49)/I49,2)</f>
        <v>0</v>
      </c>
      <c r="K49" s="33">
        <f t="shared" ref="K49:K112" si="10">ROUND(I49*J49,2)</f>
        <v>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8"/>
        <v>31</v>
      </c>
      <c r="J50" s="40">
        <f t="shared" si="9"/>
        <v>0</v>
      </c>
      <c r="K50" s="33">
        <f t="shared" si="10"/>
        <v>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8"/>
        <v>31</v>
      </c>
      <c r="J51" s="40">
        <f t="shared" si="9"/>
        <v>0</v>
      </c>
      <c r="K51" s="33">
        <f t="shared" si="10"/>
        <v>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8"/>
        <v>31</v>
      </c>
      <c r="J52" s="40">
        <f t="shared" si="9"/>
        <v>0</v>
      </c>
      <c r="K52" s="33">
        <f t="shared" si="10"/>
        <v>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8"/>
        <v>31</v>
      </c>
      <c r="J53" s="40">
        <f t="shared" si="9"/>
        <v>0</v>
      </c>
      <c r="K53" s="33">
        <f t="shared" si="10"/>
        <v>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8"/>
        <v>31</v>
      </c>
      <c r="J54" s="40">
        <f t="shared" si="9"/>
        <v>0</v>
      </c>
      <c r="K54" s="33">
        <f t="shared" si="10"/>
        <v>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8"/>
        <v>31</v>
      </c>
      <c r="J55" s="40">
        <f t="shared" si="9"/>
        <v>0</v>
      </c>
      <c r="K55" s="33">
        <f t="shared" si="10"/>
        <v>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8"/>
        <v>31</v>
      </c>
      <c r="J56" s="40">
        <f t="shared" si="9"/>
        <v>0</v>
      </c>
      <c r="K56" s="33">
        <f t="shared" si="10"/>
        <v>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8"/>
        <v>31</v>
      </c>
      <c r="J57" s="40">
        <f t="shared" si="9"/>
        <v>0</v>
      </c>
      <c r="K57" s="33">
        <f t="shared" si="10"/>
        <v>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8"/>
        <v>31</v>
      </c>
      <c r="J58" s="40">
        <f t="shared" si="9"/>
        <v>0</v>
      </c>
      <c r="K58" s="33">
        <f t="shared" si="10"/>
        <v>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8"/>
        <v>31</v>
      </c>
      <c r="J59" s="40">
        <f t="shared" si="9"/>
        <v>0</v>
      </c>
      <c r="K59" s="33">
        <f t="shared" si="10"/>
        <v>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8"/>
        <v>31</v>
      </c>
      <c r="J60" s="40">
        <f t="shared" si="9"/>
        <v>0</v>
      </c>
      <c r="K60" s="33">
        <f t="shared" si="10"/>
        <v>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8"/>
        <v>31</v>
      </c>
      <c r="J61" s="40">
        <f t="shared" si="9"/>
        <v>0</v>
      </c>
      <c r="K61" s="33">
        <f t="shared" si="10"/>
        <v>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8"/>
        <v>31</v>
      </c>
      <c r="J62" s="40">
        <f t="shared" si="9"/>
        <v>0</v>
      </c>
      <c r="K62" s="33">
        <f t="shared" si="10"/>
        <v>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8"/>
        <v>31</v>
      </c>
      <c r="J63" s="40">
        <f t="shared" si="9"/>
        <v>0</v>
      </c>
      <c r="K63" s="33">
        <f t="shared" si="10"/>
        <v>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8"/>
        <v>31</v>
      </c>
      <c r="J64" s="40">
        <f t="shared" si="9"/>
        <v>0</v>
      </c>
      <c r="K64" s="33">
        <f t="shared" si="10"/>
        <v>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8"/>
        <v>31</v>
      </c>
      <c r="J65" s="40">
        <f t="shared" si="9"/>
        <v>0</v>
      </c>
      <c r="K65" s="33">
        <f t="shared" si="10"/>
        <v>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8"/>
        <v>31</v>
      </c>
      <c r="J66" s="40">
        <f t="shared" si="9"/>
        <v>0</v>
      </c>
      <c r="K66" s="33">
        <f t="shared" si="10"/>
        <v>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8"/>
        <v>31</v>
      </c>
      <c r="J67" s="40">
        <f t="shared" si="9"/>
        <v>0</v>
      </c>
      <c r="K67" s="33">
        <f t="shared" si="10"/>
        <v>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8"/>
        <v>31</v>
      </c>
      <c r="J68" s="40">
        <f t="shared" si="9"/>
        <v>0</v>
      </c>
      <c r="K68" s="33">
        <f t="shared" si="10"/>
        <v>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8"/>
        <v>31</v>
      </c>
      <c r="J69" s="40">
        <f t="shared" si="9"/>
        <v>0</v>
      </c>
      <c r="K69" s="33">
        <f t="shared" si="10"/>
        <v>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8"/>
        <v>31</v>
      </c>
      <c r="J70" s="40">
        <f t="shared" si="9"/>
        <v>0</v>
      </c>
      <c r="K70" s="33">
        <f t="shared" si="10"/>
        <v>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8"/>
        <v>31</v>
      </c>
      <c r="J71" s="40">
        <f t="shared" si="9"/>
        <v>0</v>
      </c>
      <c r="K71" s="33">
        <f t="shared" si="10"/>
        <v>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8"/>
        <v>31</v>
      </c>
      <c r="J72" s="40">
        <f t="shared" si="9"/>
        <v>0</v>
      </c>
      <c r="K72" s="33">
        <f t="shared" si="10"/>
        <v>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8"/>
        <v>31</v>
      </c>
      <c r="J73" s="40">
        <f t="shared" si="9"/>
        <v>0</v>
      </c>
      <c r="K73" s="33">
        <f t="shared" si="10"/>
        <v>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8"/>
        <v>31</v>
      </c>
      <c r="J74" s="40">
        <f t="shared" si="9"/>
        <v>0</v>
      </c>
      <c r="K74" s="33">
        <f t="shared" si="10"/>
        <v>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8"/>
        <v>31</v>
      </c>
      <c r="J75" s="40">
        <f t="shared" si="9"/>
        <v>0</v>
      </c>
      <c r="K75" s="33">
        <f t="shared" si="10"/>
        <v>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8"/>
        <v>31</v>
      </c>
      <c r="J76" s="40">
        <f t="shared" si="9"/>
        <v>0</v>
      </c>
      <c r="K76" s="33">
        <f t="shared" si="10"/>
        <v>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8"/>
        <v>31</v>
      </c>
      <c r="J77" s="40">
        <f t="shared" si="9"/>
        <v>0</v>
      </c>
      <c r="K77" s="33">
        <f t="shared" si="10"/>
        <v>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8"/>
        <v>31</v>
      </c>
      <c r="J78" s="40">
        <f t="shared" si="9"/>
        <v>0</v>
      </c>
      <c r="K78" s="33">
        <f t="shared" si="10"/>
        <v>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8"/>
        <v>31</v>
      </c>
      <c r="J79" s="40">
        <f t="shared" si="9"/>
        <v>0</v>
      </c>
      <c r="K79" s="33">
        <f t="shared" si="10"/>
        <v>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8"/>
        <v>31</v>
      </c>
      <c r="J80" s="40">
        <f t="shared" si="9"/>
        <v>0</v>
      </c>
      <c r="K80" s="33">
        <f t="shared" si="10"/>
        <v>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8"/>
        <v>31</v>
      </c>
      <c r="J81" s="40">
        <f t="shared" si="9"/>
        <v>0</v>
      </c>
      <c r="K81" s="33">
        <f t="shared" si="10"/>
        <v>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8"/>
        <v>31</v>
      </c>
      <c r="J82" s="40">
        <f t="shared" si="9"/>
        <v>0</v>
      </c>
      <c r="K82" s="33">
        <f t="shared" si="10"/>
        <v>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8"/>
        <v>31</v>
      </c>
      <c r="J83" s="40">
        <f t="shared" si="9"/>
        <v>0</v>
      </c>
      <c r="K83" s="33">
        <f t="shared" si="10"/>
        <v>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8"/>
        <v>31</v>
      </c>
      <c r="J84" s="40">
        <f t="shared" si="9"/>
        <v>0</v>
      </c>
      <c r="K84" s="33">
        <f t="shared" si="10"/>
        <v>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8"/>
        <v>31</v>
      </c>
      <c r="J85" s="40">
        <f t="shared" si="9"/>
        <v>0</v>
      </c>
      <c r="K85" s="33">
        <f t="shared" si="10"/>
        <v>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8"/>
        <v>31</v>
      </c>
      <c r="J86" s="40">
        <f t="shared" si="9"/>
        <v>0</v>
      </c>
      <c r="K86" s="33">
        <f t="shared" si="10"/>
        <v>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8"/>
        <v>31</v>
      </c>
      <c r="J87" s="40">
        <f t="shared" si="9"/>
        <v>0</v>
      </c>
      <c r="K87" s="33">
        <f t="shared" si="10"/>
        <v>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8"/>
        <v>31</v>
      </c>
      <c r="J88" s="40">
        <f t="shared" si="9"/>
        <v>0</v>
      </c>
      <c r="K88" s="33">
        <f t="shared" si="10"/>
        <v>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8"/>
        <v>31</v>
      </c>
      <c r="J89" s="40">
        <f t="shared" si="9"/>
        <v>0</v>
      </c>
      <c r="K89" s="33">
        <f t="shared" si="10"/>
        <v>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8"/>
        <v>31</v>
      </c>
      <c r="J90" s="40">
        <f t="shared" si="9"/>
        <v>0</v>
      </c>
      <c r="K90" s="33">
        <f t="shared" si="10"/>
        <v>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8"/>
        <v>31</v>
      </c>
      <c r="J91" s="40">
        <f t="shared" si="9"/>
        <v>0</v>
      </c>
      <c r="K91" s="33">
        <f t="shared" si="10"/>
        <v>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8"/>
        <v>31</v>
      </c>
      <c r="J92" s="40">
        <f t="shared" si="9"/>
        <v>0</v>
      </c>
      <c r="K92" s="33">
        <f t="shared" si="10"/>
        <v>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8"/>
        <v>31</v>
      </c>
      <c r="J93" s="40">
        <f t="shared" si="9"/>
        <v>0</v>
      </c>
      <c r="K93" s="33">
        <f t="shared" si="10"/>
        <v>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8"/>
        <v>31</v>
      </c>
      <c r="J94" s="40">
        <f t="shared" si="9"/>
        <v>0</v>
      </c>
      <c r="K94" s="33">
        <f t="shared" si="10"/>
        <v>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8"/>
        <v>31</v>
      </c>
      <c r="J95" s="40">
        <f t="shared" si="9"/>
        <v>0</v>
      </c>
      <c r="K95" s="33">
        <f t="shared" si="10"/>
        <v>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8"/>
        <v>31</v>
      </c>
      <c r="J96" s="40">
        <f t="shared" si="9"/>
        <v>0</v>
      </c>
      <c r="K96" s="33">
        <f t="shared" si="10"/>
        <v>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8"/>
        <v>31</v>
      </c>
      <c r="J97" s="40">
        <f t="shared" si="9"/>
        <v>0</v>
      </c>
      <c r="K97" s="33">
        <f t="shared" si="10"/>
        <v>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8"/>
        <v>31</v>
      </c>
      <c r="J98" s="40">
        <f t="shared" si="9"/>
        <v>0</v>
      </c>
      <c r="K98" s="33">
        <f t="shared" si="10"/>
        <v>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8"/>
        <v>31</v>
      </c>
      <c r="J99" s="40">
        <f t="shared" si="9"/>
        <v>0</v>
      </c>
      <c r="K99" s="33">
        <f t="shared" si="10"/>
        <v>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8"/>
        <v>31</v>
      </c>
      <c r="J100" s="40">
        <f t="shared" si="9"/>
        <v>0</v>
      </c>
      <c r="K100" s="33">
        <f t="shared" si="10"/>
        <v>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8"/>
        <v>31</v>
      </c>
      <c r="J101" s="40">
        <f t="shared" si="9"/>
        <v>0</v>
      </c>
      <c r="K101" s="33">
        <f t="shared" si="10"/>
        <v>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8"/>
        <v>31</v>
      </c>
      <c r="J102" s="40">
        <f t="shared" si="9"/>
        <v>0</v>
      </c>
      <c r="K102" s="33">
        <f t="shared" si="10"/>
        <v>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8"/>
        <v>31</v>
      </c>
      <c r="J103" s="40">
        <f t="shared" si="9"/>
        <v>0</v>
      </c>
      <c r="K103" s="33">
        <f t="shared" si="10"/>
        <v>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8"/>
        <v>31</v>
      </c>
      <c r="J104" s="40">
        <f t="shared" si="9"/>
        <v>0</v>
      </c>
      <c r="K104" s="33">
        <f t="shared" si="10"/>
        <v>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8"/>
        <v>31</v>
      </c>
      <c r="J105" s="40">
        <f t="shared" si="9"/>
        <v>0</v>
      </c>
      <c r="K105" s="33">
        <f t="shared" si="10"/>
        <v>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8"/>
        <v>31</v>
      </c>
      <c r="J106" s="40">
        <f t="shared" si="9"/>
        <v>0</v>
      </c>
      <c r="K106" s="33">
        <f t="shared" si="10"/>
        <v>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8"/>
        <v>31</v>
      </c>
      <c r="J107" s="40">
        <f t="shared" si="9"/>
        <v>0</v>
      </c>
      <c r="K107" s="33">
        <f t="shared" si="10"/>
        <v>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8"/>
        <v>31</v>
      </c>
      <c r="J108" s="40">
        <f t="shared" si="9"/>
        <v>0</v>
      </c>
      <c r="K108" s="33">
        <f t="shared" si="10"/>
        <v>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8"/>
        <v>31</v>
      </c>
      <c r="J109" s="40">
        <f t="shared" si="9"/>
        <v>0</v>
      </c>
      <c r="K109" s="33">
        <f t="shared" si="10"/>
        <v>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8"/>
        <v>31</v>
      </c>
      <c r="J110" s="40">
        <f t="shared" si="9"/>
        <v>0</v>
      </c>
      <c r="K110" s="33">
        <f t="shared" si="10"/>
        <v>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8"/>
        <v>31</v>
      </c>
      <c r="J111" s="40">
        <f t="shared" si="9"/>
        <v>0</v>
      </c>
      <c r="K111" s="33">
        <f t="shared" si="10"/>
        <v>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8"/>
        <v>31</v>
      </c>
      <c r="J112" s="40">
        <f t="shared" si="9"/>
        <v>0</v>
      </c>
      <c r="K112" s="33">
        <f t="shared" si="10"/>
        <v>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ref="I113:I124" si="11">+I112+C113-F113</f>
        <v>31</v>
      </c>
      <c r="J113" s="40">
        <f t="shared" ref="J113:J124" si="12">ROUND(((K112+E113)-H113)/I113,2)</f>
        <v>0</v>
      </c>
      <c r="K113" s="33">
        <f t="shared" ref="K113:K124" si="13">ROUND(I113*J113,2)</f>
        <v>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1"/>
        <v>31</v>
      </c>
      <c r="J114" s="40">
        <f t="shared" si="12"/>
        <v>0</v>
      </c>
      <c r="K114" s="33">
        <f t="shared" si="13"/>
        <v>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1"/>
        <v>31</v>
      </c>
      <c r="J115" s="40">
        <f t="shared" si="12"/>
        <v>0</v>
      </c>
      <c r="K115" s="33">
        <f t="shared" si="13"/>
        <v>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1"/>
        <v>31</v>
      </c>
      <c r="J116" s="40">
        <f t="shared" si="12"/>
        <v>0</v>
      </c>
      <c r="K116" s="33">
        <f t="shared" si="13"/>
        <v>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1"/>
        <v>31</v>
      </c>
      <c r="J117" s="40">
        <f t="shared" si="12"/>
        <v>0</v>
      </c>
      <c r="K117" s="33">
        <f t="shared" si="13"/>
        <v>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1"/>
        <v>31</v>
      </c>
      <c r="J118" s="40">
        <f t="shared" si="12"/>
        <v>0</v>
      </c>
      <c r="K118" s="33">
        <f t="shared" si="13"/>
        <v>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1"/>
        <v>31</v>
      </c>
      <c r="J119" s="40">
        <f t="shared" si="12"/>
        <v>0</v>
      </c>
      <c r="K119" s="33">
        <f t="shared" si="13"/>
        <v>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1"/>
        <v>31</v>
      </c>
      <c r="J120" s="40">
        <f t="shared" si="12"/>
        <v>0</v>
      </c>
      <c r="K120" s="33">
        <f t="shared" si="13"/>
        <v>0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1"/>
        <v>31</v>
      </c>
      <c r="J121" s="40">
        <f t="shared" si="12"/>
        <v>0</v>
      </c>
      <c r="K121" s="33">
        <f t="shared" si="13"/>
        <v>0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11"/>
        <v>31</v>
      </c>
      <c r="J122" s="40">
        <f t="shared" si="12"/>
        <v>0</v>
      </c>
      <c r="K122" s="33">
        <f t="shared" si="13"/>
        <v>0</v>
      </c>
      <c r="L122" s="34"/>
    </row>
    <row r="123" spans="1:12" ht="17.100000000000001" customHeight="1">
      <c r="A123" s="17"/>
      <c r="B123" s="36"/>
      <c r="C123" s="28"/>
      <c r="D123" s="29"/>
      <c r="E123" s="21"/>
      <c r="F123" s="30"/>
      <c r="G123" s="31"/>
      <c r="H123" s="21"/>
      <c r="I123" s="32">
        <f t="shared" si="11"/>
        <v>31</v>
      </c>
      <c r="J123" s="40">
        <f t="shared" si="12"/>
        <v>0</v>
      </c>
      <c r="K123" s="33">
        <f t="shared" si="13"/>
        <v>0</v>
      </c>
      <c r="L123" s="34"/>
    </row>
    <row r="124" spans="1:12" ht="17.100000000000001" customHeight="1">
      <c r="A124" s="17"/>
      <c r="B124" s="36"/>
      <c r="C124" s="28"/>
      <c r="D124" s="29"/>
      <c r="E124" s="21"/>
      <c r="F124" s="30"/>
      <c r="G124" s="31"/>
      <c r="H124" s="21"/>
      <c r="I124" s="32">
        <f t="shared" si="11"/>
        <v>31</v>
      </c>
      <c r="J124" s="40">
        <f t="shared" si="12"/>
        <v>0</v>
      </c>
      <c r="K124" s="33">
        <f t="shared" si="13"/>
        <v>0</v>
      </c>
      <c r="L124" s="34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5">
    <tabColor rgb="FFFF0000"/>
    <pageSetUpPr fitToPage="1"/>
  </sheetPr>
  <dimension ref="A1:N122"/>
  <sheetViews>
    <sheetView topLeftCell="A5" zoomScaleNormal="100" zoomScaleSheetLayoutView="100" workbookViewId="0">
      <selection activeCell="A15" sqref="A15:F2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349</v>
      </c>
      <c r="F8" s="10"/>
      <c r="G8" s="10"/>
      <c r="H8" s="38"/>
      <c r="I8" s="9" t="s">
        <v>7</v>
      </c>
      <c r="J8" s="10"/>
      <c r="K8" s="10" t="s">
        <v>351</v>
      </c>
      <c r="L8" s="11"/>
    </row>
    <row r="9" spans="1:12" ht="15" customHeight="1">
      <c r="A9" s="12" t="s">
        <v>9</v>
      </c>
      <c r="D9" s="10" t="s">
        <v>350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 t="s">
        <v>564</v>
      </c>
      <c r="B15" s="70"/>
      <c r="C15" s="28"/>
      <c r="D15" s="29"/>
      <c r="E15" s="21"/>
      <c r="F15" s="30"/>
      <c r="G15" s="31">
        <f>J14</f>
        <v>0</v>
      </c>
      <c r="H15" s="21">
        <f>G15*F15</f>
        <v>0</v>
      </c>
      <c r="I15" s="87">
        <f>+I14+C15-F15</f>
        <v>0</v>
      </c>
      <c r="J15" s="40" t="e">
        <f>ROUND(((K14+E15)-H15)/I15,2)</f>
        <v>#DIV/0!</v>
      </c>
      <c r="K15" s="89" t="e">
        <f>ROUND(I15*J15,2)</f>
        <v>#DIV/0!</v>
      </c>
      <c r="L15" s="34"/>
    </row>
    <row r="16" spans="1:12" ht="17.100000000000001" customHeight="1">
      <c r="A16" s="17"/>
      <c r="B16" s="70"/>
      <c r="C16" s="28"/>
      <c r="D16" s="29"/>
      <c r="E16" s="21"/>
      <c r="F16" s="30"/>
      <c r="G16" s="31" t="e">
        <f>J15</f>
        <v>#DIV/0!</v>
      </c>
      <c r="H16" s="21" t="e">
        <f>F16*G16</f>
        <v>#DIV/0!</v>
      </c>
      <c r="I16" s="32">
        <f>+I15+C16-F16</f>
        <v>0</v>
      </c>
      <c r="J16" s="40" t="e">
        <f>ROUND(((K15+E16)-H16)/I16,2)</f>
        <v>#DIV/0!</v>
      </c>
      <c r="K16" s="33" t="e">
        <f>ROUND(I16*J16,2)</f>
        <v>#DIV/0!</v>
      </c>
      <c r="L16" s="34"/>
    </row>
    <row r="17" spans="1:14" ht="17.100000000000001" customHeight="1">
      <c r="A17" s="17"/>
      <c r="B17" s="70"/>
      <c r="C17" s="28"/>
      <c r="D17" s="29"/>
      <c r="E17" s="21"/>
      <c r="F17" s="30"/>
      <c r="G17" s="31" t="e">
        <f>J16</f>
        <v>#DIV/0!</v>
      </c>
      <c r="H17" s="21" t="e">
        <f>F17*G17</f>
        <v>#DIV/0!</v>
      </c>
      <c r="I17" s="32">
        <f>+I16+C17-F17</f>
        <v>0</v>
      </c>
      <c r="J17" s="40" t="e">
        <f>ROUND(((K16+E17)-H17)/I17,2)</f>
        <v>#DIV/0!</v>
      </c>
      <c r="K17" s="33" t="e">
        <f>ROUND(I17*J17,2)</f>
        <v>#DIV/0!</v>
      </c>
      <c r="L17" s="34"/>
    </row>
    <row r="18" spans="1:14" ht="17.100000000000001" customHeight="1">
      <c r="A18" s="17"/>
      <c r="B18" s="70"/>
      <c r="C18" s="28"/>
      <c r="D18" s="29"/>
      <c r="E18" s="21"/>
      <c r="F18" s="30"/>
      <c r="G18" s="31" t="e">
        <f>J17</f>
        <v>#DIV/0!</v>
      </c>
      <c r="H18" s="21" t="e">
        <f>F18*G18</f>
        <v>#DIV/0!</v>
      </c>
      <c r="I18" s="32">
        <f>+I17+C18-F18</f>
        <v>0</v>
      </c>
      <c r="J18" s="40">
        <v>0</v>
      </c>
      <c r="K18" s="33">
        <f>ROUND(I18*J18,2)</f>
        <v>0</v>
      </c>
      <c r="L18" s="34"/>
    </row>
    <row r="19" spans="1:14" ht="17.100000000000001" customHeight="1">
      <c r="A19" s="17"/>
      <c r="B19" s="85"/>
      <c r="C19" s="28"/>
      <c r="D19" s="29"/>
      <c r="E19" s="21"/>
      <c r="F19" s="30"/>
      <c r="G19" s="31"/>
      <c r="H19" s="21"/>
      <c r="I19" s="32">
        <f>+I18+C19-F19</f>
        <v>0</v>
      </c>
      <c r="J19" s="40" t="e">
        <f>ROUND(((K17+E19)-H19)/I19,2)</f>
        <v>#DIV/0!</v>
      </c>
      <c r="K19" s="33" t="e">
        <f>ROUND(I19*J19,2)</f>
        <v>#DIV/0!</v>
      </c>
      <c r="L19" s="34"/>
    </row>
    <row r="20" spans="1:14" ht="17.100000000000001" customHeight="1">
      <c r="A20" s="17"/>
      <c r="B20" s="70"/>
      <c r="C20" s="28"/>
      <c r="D20" s="29"/>
      <c r="E20" s="21"/>
      <c r="F20" s="30"/>
      <c r="G20" s="31" t="e">
        <f t="shared" ref="G20:G29" si="0">J19</f>
        <v>#DIV/0!</v>
      </c>
      <c r="H20" s="21" t="e">
        <f t="shared" ref="H20:H29" si="1">F20*G20</f>
        <v>#DIV/0!</v>
      </c>
      <c r="I20" s="32">
        <f t="shared" ref="I20:I49" si="2">+I19+C20-F20</f>
        <v>0</v>
      </c>
      <c r="J20" s="40" t="e">
        <f t="shared" ref="J20:J49" si="3">ROUND(((K19+E20)-H20)/I20,2)</f>
        <v>#DIV/0!</v>
      </c>
      <c r="K20" s="33" t="e">
        <f t="shared" ref="K20:K49" si="4">ROUND(I20*J20,2)</f>
        <v>#DIV/0!</v>
      </c>
      <c r="L20" s="34"/>
    </row>
    <row r="21" spans="1:14" ht="17.100000000000001" customHeight="1">
      <c r="A21" s="17"/>
      <c r="B21" s="70"/>
      <c r="C21" s="28"/>
      <c r="D21" s="29"/>
      <c r="E21" s="21"/>
      <c r="F21" s="30"/>
      <c r="G21" s="31" t="e">
        <f t="shared" si="0"/>
        <v>#DIV/0!</v>
      </c>
      <c r="H21" s="21" t="e">
        <f t="shared" si="1"/>
        <v>#DIV/0!</v>
      </c>
      <c r="I21" s="32">
        <f t="shared" si="2"/>
        <v>0</v>
      </c>
      <c r="J21" s="40" t="e">
        <f t="shared" si="3"/>
        <v>#DIV/0!</v>
      </c>
      <c r="K21" s="33" t="e">
        <f t="shared" si="4"/>
        <v>#DIV/0!</v>
      </c>
      <c r="L21" s="34"/>
    </row>
    <row r="22" spans="1:14" ht="17.100000000000001" customHeight="1">
      <c r="A22" s="17"/>
      <c r="B22" s="70"/>
      <c r="C22" s="28"/>
      <c r="D22" s="29"/>
      <c r="E22" s="21"/>
      <c r="F22" s="30"/>
      <c r="G22" s="31" t="e">
        <f t="shared" si="0"/>
        <v>#DIV/0!</v>
      </c>
      <c r="H22" s="21" t="e">
        <f t="shared" si="1"/>
        <v>#DIV/0!</v>
      </c>
      <c r="I22" s="32">
        <f t="shared" si="2"/>
        <v>0</v>
      </c>
      <c r="J22" s="40" t="e">
        <f t="shared" si="3"/>
        <v>#DIV/0!</v>
      </c>
      <c r="K22" s="33" t="e">
        <f t="shared" si="4"/>
        <v>#DIV/0!</v>
      </c>
      <c r="L22" s="34"/>
    </row>
    <row r="23" spans="1:14" ht="17.100000000000001" customHeight="1">
      <c r="A23" s="17"/>
      <c r="B23" s="70"/>
      <c r="C23" s="28"/>
      <c r="D23" s="29"/>
      <c r="E23" s="21"/>
      <c r="F23" s="30"/>
      <c r="G23" s="31" t="e">
        <f t="shared" si="0"/>
        <v>#DIV/0!</v>
      </c>
      <c r="H23" s="21" t="e">
        <f t="shared" si="1"/>
        <v>#DIV/0!</v>
      </c>
      <c r="I23" s="32">
        <f>+I22+C23-F23</f>
        <v>0</v>
      </c>
      <c r="J23" s="40" t="e">
        <f>ROUND(((K22+E23)-H23)/I23,2)</f>
        <v>#DIV/0!</v>
      </c>
      <c r="K23" s="33" t="e">
        <f>ROUND(I23*J23,2)</f>
        <v>#DIV/0!</v>
      </c>
      <c r="L23" s="34"/>
      <c r="N23" s="1" t="s">
        <v>564</v>
      </c>
    </row>
    <row r="24" spans="1:14" ht="17.100000000000001" customHeight="1">
      <c r="A24" s="17"/>
      <c r="B24" s="70"/>
      <c r="C24" s="28"/>
      <c r="D24" s="29"/>
      <c r="E24" s="21"/>
      <c r="F24" s="30"/>
      <c r="G24" s="31" t="e">
        <f t="shared" si="0"/>
        <v>#DIV/0!</v>
      </c>
      <c r="H24" s="21" t="e">
        <f t="shared" si="1"/>
        <v>#DIV/0!</v>
      </c>
      <c r="I24" s="32">
        <f>+I23+C24-F24</f>
        <v>0</v>
      </c>
      <c r="J24" s="40" t="e">
        <f>ROUND(((K23+E24)-H24)/I24,2)</f>
        <v>#DIV/0!</v>
      </c>
      <c r="K24" s="33" t="e">
        <f>ROUND(I24*J24,2)</f>
        <v>#DIV/0!</v>
      </c>
      <c r="L24" s="34"/>
    </row>
    <row r="25" spans="1:14" ht="17.100000000000001" customHeight="1">
      <c r="A25" s="17"/>
      <c r="B25" s="70"/>
      <c r="C25" s="28"/>
      <c r="D25" s="29"/>
      <c r="E25" s="21"/>
      <c r="F25" s="30"/>
      <c r="G25" s="31" t="e">
        <f t="shared" si="0"/>
        <v>#DIV/0!</v>
      </c>
      <c r="H25" s="21" t="e">
        <f t="shared" si="1"/>
        <v>#DIV/0!</v>
      </c>
      <c r="I25" s="32">
        <f t="shared" si="2"/>
        <v>0</v>
      </c>
      <c r="J25" s="40" t="e">
        <f t="shared" si="3"/>
        <v>#DIV/0!</v>
      </c>
      <c r="K25" s="33" t="e">
        <f t="shared" si="4"/>
        <v>#DIV/0!</v>
      </c>
      <c r="L25" s="34"/>
    </row>
    <row r="26" spans="1:14" ht="17.100000000000001" customHeight="1">
      <c r="A26" s="17"/>
      <c r="B26" s="70"/>
      <c r="C26" s="28"/>
      <c r="D26" s="29"/>
      <c r="E26" s="21"/>
      <c r="F26" s="30"/>
      <c r="G26" s="31" t="e">
        <f t="shared" si="0"/>
        <v>#DIV/0!</v>
      </c>
      <c r="H26" s="21" t="e">
        <f t="shared" si="1"/>
        <v>#DIV/0!</v>
      </c>
      <c r="I26" s="32">
        <f t="shared" si="2"/>
        <v>0</v>
      </c>
      <c r="J26" s="40" t="e">
        <f t="shared" si="3"/>
        <v>#DIV/0!</v>
      </c>
      <c r="K26" s="33" t="e">
        <f t="shared" si="4"/>
        <v>#DIV/0!</v>
      </c>
      <c r="L26" s="34"/>
    </row>
    <row r="27" spans="1:14" ht="17.100000000000001" customHeight="1">
      <c r="A27" s="17"/>
      <c r="B27" s="70"/>
      <c r="C27" s="28"/>
      <c r="D27" s="29"/>
      <c r="E27" s="21"/>
      <c r="F27" s="30"/>
      <c r="G27" s="31" t="e">
        <f t="shared" si="0"/>
        <v>#DIV/0!</v>
      </c>
      <c r="H27" s="21" t="e">
        <f t="shared" si="1"/>
        <v>#DIV/0!</v>
      </c>
      <c r="I27" s="32">
        <f t="shared" si="2"/>
        <v>0</v>
      </c>
      <c r="J27" s="40" t="e">
        <f t="shared" si="3"/>
        <v>#DIV/0!</v>
      </c>
      <c r="K27" s="33" t="e">
        <f t="shared" si="4"/>
        <v>#DIV/0!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 t="e">
        <f t="shared" si="0"/>
        <v>#DIV/0!</v>
      </c>
      <c r="H28" s="21" t="e">
        <f t="shared" si="1"/>
        <v>#DIV/0!</v>
      </c>
      <c r="I28" s="32">
        <f t="shared" si="2"/>
        <v>0</v>
      </c>
      <c r="J28" s="40" t="e">
        <f>ROUND(((K27+E28)-H28)/I28,2)</f>
        <v>#DIV/0!</v>
      </c>
      <c r="K28" s="33" t="e">
        <f t="shared" si="4"/>
        <v>#DIV/0!</v>
      </c>
      <c r="L28" s="34"/>
      <c r="M28" s="1" t="s">
        <v>490</v>
      </c>
    </row>
    <row r="29" spans="1:14" ht="17.100000000000001" customHeight="1">
      <c r="A29" s="17"/>
      <c r="B29" s="36"/>
      <c r="C29" s="28"/>
      <c r="D29" s="29"/>
      <c r="E29" s="21"/>
      <c r="F29" s="30"/>
      <c r="G29" s="31" t="e">
        <f t="shared" si="0"/>
        <v>#DIV/0!</v>
      </c>
      <c r="H29" s="21" t="e">
        <f t="shared" si="1"/>
        <v>#DIV/0!</v>
      </c>
      <c r="I29" s="32">
        <f>+I28+C29-F29</f>
        <v>0</v>
      </c>
      <c r="J29" s="40" t="e">
        <f>ROUND(((K28+E29)-H29)/I29,2)</f>
        <v>#DIV/0!</v>
      </c>
      <c r="K29" s="33" t="e">
        <f>ROUND(I29*J29,2)</f>
        <v>#DIV/0!</v>
      </c>
      <c r="L29" s="34"/>
    </row>
    <row r="30" spans="1:14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>+I28+C30-F30</f>
        <v>0</v>
      </c>
      <c r="J30" s="40" t="e">
        <f>ROUND(((K28+E30)-H30)/I30,2)</f>
        <v>#DIV/0!</v>
      </c>
      <c r="K30" s="33" t="e">
        <f t="shared" si="4"/>
        <v>#DIV/0!</v>
      </c>
      <c r="L30" s="34"/>
    </row>
    <row r="31" spans="1:14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2"/>
        <v>0</v>
      </c>
      <c r="J31" s="40" t="e">
        <f t="shared" si="3"/>
        <v>#DIV/0!</v>
      </c>
      <c r="K31" s="33" t="e">
        <f t="shared" si="4"/>
        <v>#DIV/0!</v>
      </c>
      <c r="L31" s="34"/>
    </row>
    <row r="32" spans="1:14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2"/>
        <v>0</v>
      </c>
      <c r="J32" s="40" t="e">
        <f t="shared" si="3"/>
        <v>#DIV/0!</v>
      </c>
      <c r="K32" s="33" t="e">
        <f t="shared" si="4"/>
        <v>#DIV/0!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2"/>
        <v>0</v>
      </c>
      <c r="J33" s="40" t="e">
        <f t="shared" si="3"/>
        <v>#DIV/0!</v>
      </c>
      <c r="K33" s="33" t="e">
        <f t="shared" si="4"/>
        <v>#DIV/0!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2"/>
        <v>0</v>
      </c>
      <c r="J34" s="40" t="e">
        <f t="shared" si="3"/>
        <v>#DIV/0!</v>
      </c>
      <c r="K34" s="33" t="e">
        <f t="shared" si="4"/>
        <v>#DIV/0!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2"/>
        <v>0</v>
      </c>
      <c r="J35" s="40" t="e">
        <f t="shared" si="3"/>
        <v>#DIV/0!</v>
      </c>
      <c r="K35" s="33" t="e">
        <f t="shared" si="4"/>
        <v>#DIV/0!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2"/>
        <v>0</v>
      </c>
      <c r="J36" s="40" t="e">
        <f t="shared" si="3"/>
        <v>#DIV/0!</v>
      </c>
      <c r="K36" s="33" t="e">
        <f t="shared" si="4"/>
        <v>#DIV/0!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2"/>
        <v>0</v>
      </c>
      <c r="J37" s="40" t="e">
        <f t="shared" si="3"/>
        <v>#DIV/0!</v>
      </c>
      <c r="K37" s="33" t="e">
        <f t="shared" si="4"/>
        <v>#DIV/0!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2"/>
        <v>0</v>
      </c>
      <c r="J38" s="40" t="e">
        <f t="shared" si="3"/>
        <v>#DIV/0!</v>
      </c>
      <c r="K38" s="33" t="e">
        <f t="shared" si="4"/>
        <v>#DIV/0!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2"/>
        <v>0</v>
      </c>
      <c r="J39" s="40" t="e">
        <f t="shared" si="3"/>
        <v>#DIV/0!</v>
      </c>
      <c r="K39" s="33" t="e">
        <f t="shared" si="4"/>
        <v>#DIV/0!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2"/>
        <v>0</v>
      </c>
      <c r="J40" s="40" t="e">
        <f t="shared" si="3"/>
        <v>#DIV/0!</v>
      </c>
      <c r="K40" s="33" t="e">
        <f t="shared" si="4"/>
        <v>#DIV/0!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2"/>
        <v>0</v>
      </c>
      <c r="J41" s="40" t="e">
        <f t="shared" si="3"/>
        <v>#DIV/0!</v>
      </c>
      <c r="K41" s="33" t="e">
        <f t="shared" si="4"/>
        <v>#DIV/0!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2"/>
        <v>0</v>
      </c>
      <c r="J42" s="40" t="e">
        <f t="shared" si="3"/>
        <v>#DIV/0!</v>
      </c>
      <c r="K42" s="33" t="e">
        <f t="shared" si="4"/>
        <v>#DIV/0!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2"/>
        <v>0</v>
      </c>
      <c r="J43" s="40" t="e">
        <f t="shared" si="3"/>
        <v>#DIV/0!</v>
      </c>
      <c r="K43" s="33" t="e">
        <f t="shared" si="4"/>
        <v>#DIV/0!</v>
      </c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32">
        <f t="shared" si="2"/>
        <v>0</v>
      </c>
      <c r="J44" s="40" t="e">
        <f t="shared" si="3"/>
        <v>#DIV/0!</v>
      </c>
      <c r="K44" s="33" t="e">
        <f t="shared" si="4"/>
        <v>#DIV/0!</v>
      </c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32">
        <f t="shared" si="2"/>
        <v>0</v>
      </c>
      <c r="J45" s="40" t="e">
        <f t="shared" si="3"/>
        <v>#DIV/0!</v>
      </c>
      <c r="K45" s="33" t="e">
        <f t="shared" si="4"/>
        <v>#DIV/0!</v>
      </c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2"/>
        <v>0</v>
      </c>
      <c r="J46" s="40" t="e">
        <f t="shared" si="3"/>
        <v>#DIV/0!</v>
      </c>
      <c r="K46" s="33" t="e">
        <f t="shared" si="4"/>
        <v>#DIV/0!</v>
      </c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2"/>
        <v>0</v>
      </c>
      <c r="J47" s="40" t="e">
        <f t="shared" si="3"/>
        <v>#DIV/0!</v>
      </c>
      <c r="K47" s="33" t="e">
        <f t="shared" si="4"/>
        <v>#DIV/0!</v>
      </c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2"/>
        <v>0</v>
      </c>
      <c r="J48" s="40" t="e">
        <f t="shared" si="3"/>
        <v>#DIV/0!</v>
      </c>
      <c r="K48" s="33" t="e">
        <f t="shared" si="4"/>
        <v>#DIV/0!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2"/>
        <v>0</v>
      </c>
      <c r="J49" s="40" t="e">
        <f t="shared" si="3"/>
        <v>#DIV/0!</v>
      </c>
      <c r="K49" s="33" t="e">
        <f t="shared" si="4"/>
        <v>#DIV/0!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ref="I50:I113" si="5">+I49+C50-F50</f>
        <v>0</v>
      </c>
      <c r="J50" s="40" t="e">
        <f t="shared" ref="J50:J113" si="6">ROUND(((K49+E50)-H50)/I50,2)</f>
        <v>#DIV/0!</v>
      </c>
      <c r="K50" s="33" t="e">
        <f t="shared" ref="K50:K113" si="7">ROUND(I50*J50,2)</f>
        <v>#DIV/0!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5"/>
        <v>0</v>
      </c>
      <c r="J51" s="40" t="e">
        <f t="shared" si="6"/>
        <v>#DIV/0!</v>
      </c>
      <c r="K51" s="33" t="e">
        <f t="shared" si="7"/>
        <v>#DIV/0!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5"/>
        <v>0</v>
      </c>
      <c r="J52" s="40" t="e">
        <f t="shared" si="6"/>
        <v>#DIV/0!</v>
      </c>
      <c r="K52" s="33" t="e">
        <f t="shared" si="7"/>
        <v>#DIV/0!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5"/>
        <v>0</v>
      </c>
      <c r="J53" s="40" t="e">
        <f t="shared" si="6"/>
        <v>#DIV/0!</v>
      </c>
      <c r="K53" s="33" t="e">
        <f t="shared" si="7"/>
        <v>#DIV/0!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5"/>
        <v>0</v>
      </c>
      <c r="J54" s="40" t="e">
        <f t="shared" si="6"/>
        <v>#DIV/0!</v>
      </c>
      <c r="K54" s="33" t="e">
        <f t="shared" si="7"/>
        <v>#DIV/0!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5"/>
        <v>0</v>
      </c>
      <c r="J55" s="40" t="e">
        <f t="shared" si="6"/>
        <v>#DIV/0!</v>
      </c>
      <c r="K55" s="33" t="e">
        <f t="shared" si="7"/>
        <v>#DIV/0!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5"/>
        <v>0</v>
      </c>
      <c r="J56" s="40" t="e">
        <f t="shared" si="6"/>
        <v>#DIV/0!</v>
      </c>
      <c r="K56" s="33" t="e">
        <f t="shared" si="7"/>
        <v>#DIV/0!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5"/>
        <v>0</v>
      </c>
      <c r="J57" s="40" t="e">
        <f t="shared" si="6"/>
        <v>#DIV/0!</v>
      </c>
      <c r="K57" s="33" t="e">
        <f t="shared" si="7"/>
        <v>#DIV/0!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5"/>
        <v>0</v>
      </c>
      <c r="J58" s="40" t="e">
        <f t="shared" si="6"/>
        <v>#DIV/0!</v>
      </c>
      <c r="K58" s="33" t="e">
        <f t="shared" si="7"/>
        <v>#DIV/0!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5"/>
        <v>0</v>
      </c>
      <c r="J59" s="40" t="e">
        <f t="shared" si="6"/>
        <v>#DIV/0!</v>
      </c>
      <c r="K59" s="33" t="e">
        <f t="shared" si="7"/>
        <v>#DIV/0!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5"/>
        <v>0</v>
      </c>
      <c r="J60" s="40" t="e">
        <f t="shared" si="6"/>
        <v>#DIV/0!</v>
      </c>
      <c r="K60" s="33" t="e">
        <f t="shared" si="7"/>
        <v>#DIV/0!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5"/>
        <v>0</v>
      </c>
      <c r="J61" s="40" t="e">
        <f t="shared" si="6"/>
        <v>#DIV/0!</v>
      </c>
      <c r="K61" s="33" t="e">
        <f t="shared" si="7"/>
        <v>#DIV/0!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5"/>
        <v>0</v>
      </c>
      <c r="J62" s="40" t="e">
        <f t="shared" si="6"/>
        <v>#DIV/0!</v>
      </c>
      <c r="K62" s="33" t="e">
        <f t="shared" si="7"/>
        <v>#DIV/0!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5"/>
        <v>0</v>
      </c>
      <c r="J63" s="40" t="e">
        <f t="shared" si="6"/>
        <v>#DIV/0!</v>
      </c>
      <c r="K63" s="33" t="e">
        <f t="shared" si="7"/>
        <v>#DIV/0!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5"/>
        <v>0</v>
      </c>
      <c r="J64" s="40" t="e">
        <f t="shared" si="6"/>
        <v>#DIV/0!</v>
      </c>
      <c r="K64" s="33" t="e">
        <f t="shared" si="7"/>
        <v>#DIV/0!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5"/>
        <v>0</v>
      </c>
      <c r="J65" s="40" t="e">
        <f t="shared" si="6"/>
        <v>#DIV/0!</v>
      </c>
      <c r="K65" s="33" t="e">
        <f t="shared" si="7"/>
        <v>#DIV/0!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5"/>
        <v>0</v>
      </c>
      <c r="J66" s="40" t="e">
        <f t="shared" si="6"/>
        <v>#DIV/0!</v>
      </c>
      <c r="K66" s="33" t="e">
        <f t="shared" si="7"/>
        <v>#DIV/0!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5"/>
        <v>0</v>
      </c>
      <c r="J67" s="40" t="e">
        <f t="shared" si="6"/>
        <v>#DIV/0!</v>
      </c>
      <c r="K67" s="33" t="e">
        <f t="shared" si="7"/>
        <v>#DIV/0!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5"/>
        <v>0</v>
      </c>
      <c r="J68" s="40" t="e">
        <f t="shared" si="6"/>
        <v>#DIV/0!</v>
      </c>
      <c r="K68" s="33" t="e">
        <f t="shared" si="7"/>
        <v>#DIV/0!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5"/>
        <v>0</v>
      </c>
      <c r="J69" s="40" t="e">
        <f t="shared" si="6"/>
        <v>#DIV/0!</v>
      </c>
      <c r="K69" s="33" t="e">
        <f t="shared" si="7"/>
        <v>#DIV/0!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5"/>
        <v>0</v>
      </c>
      <c r="J70" s="40" t="e">
        <f t="shared" si="6"/>
        <v>#DIV/0!</v>
      </c>
      <c r="K70" s="33" t="e">
        <f t="shared" si="7"/>
        <v>#DIV/0!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5"/>
        <v>0</v>
      </c>
      <c r="J71" s="40" t="e">
        <f t="shared" si="6"/>
        <v>#DIV/0!</v>
      </c>
      <c r="K71" s="33" t="e">
        <f t="shared" si="7"/>
        <v>#DIV/0!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5"/>
        <v>0</v>
      </c>
      <c r="J72" s="40" t="e">
        <f t="shared" si="6"/>
        <v>#DIV/0!</v>
      </c>
      <c r="K72" s="33" t="e">
        <f t="shared" si="7"/>
        <v>#DIV/0!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5"/>
        <v>0</v>
      </c>
      <c r="J73" s="40" t="e">
        <f t="shared" si="6"/>
        <v>#DIV/0!</v>
      </c>
      <c r="K73" s="33" t="e">
        <f t="shared" si="7"/>
        <v>#DIV/0!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5"/>
        <v>0</v>
      </c>
      <c r="J74" s="40" t="e">
        <f t="shared" si="6"/>
        <v>#DIV/0!</v>
      </c>
      <c r="K74" s="33" t="e">
        <f t="shared" si="7"/>
        <v>#DIV/0!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5"/>
        <v>0</v>
      </c>
      <c r="J75" s="40" t="e">
        <f t="shared" si="6"/>
        <v>#DIV/0!</v>
      </c>
      <c r="K75" s="33" t="e">
        <f t="shared" si="7"/>
        <v>#DIV/0!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5"/>
        <v>0</v>
      </c>
      <c r="J76" s="40" t="e">
        <f t="shared" si="6"/>
        <v>#DIV/0!</v>
      </c>
      <c r="K76" s="33" t="e">
        <f t="shared" si="7"/>
        <v>#DIV/0!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5"/>
        <v>0</v>
      </c>
      <c r="J77" s="40" t="e">
        <f t="shared" si="6"/>
        <v>#DIV/0!</v>
      </c>
      <c r="K77" s="33" t="e">
        <f t="shared" si="7"/>
        <v>#DIV/0!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5"/>
        <v>0</v>
      </c>
      <c r="J78" s="40" t="e">
        <f t="shared" si="6"/>
        <v>#DIV/0!</v>
      </c>
      <c r="K78" s="33" t="e">
        <f t="shared" si="7"/>
        <v>#DIV/0!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5"/>
        <v>0</v>
      </c>
      <c r="J79" s="40" t="e">
        <f t="shared" si="6"/>
        <v>#DIV/0!</v>
      </c>
      <c r="K79" s="33" t="e">
        <f t="shared" si="7"/>
        <v>#DIV/0!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5"/>
        <v>0</v>
      </c>
      <c r="J80" s="40" t="e">
        <f t="shared" si="6"/>
        <v>#DIV/0!</v>
      </c>
      <c r="K80" s="33" t="e">
        <f t="shared" si="7"/>
        <v>#DIV/0!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5"/>
        <v>0</v>
      </c>
      <c r="J81" s="40" t="e">
        <f t="shared" si="6"/>
        <v>#DIV/0!</v>
      </c>
      <c r="K81" s="33" t="e">
        <f t="shared" si="7"/>
        <v>#DIV/0!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5"/>
        <v>0</v>
      </c>
      <c r="J82" s="40" t="e">
        <f t="shared" si="6"/>
        <v>#DIV/0!</v>
      </c>
      <c r="K82" s="33" t="e">
        <f t="shared" si="7"/>
        <v>#DIV/0!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5"/>
        <v>0</v>
      </c>
      <c r="J83" s="40" t="e">
        <f t="shared" si="6"/>
        <v>#DIV/0!</v>
      </c>
      <c r="K83" s="33" t="e">
        <f t="shared" si="7"/>
        <v>#DIV/0!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5"/>
        <v>0</v>
      </c>
      <c r="J84" s="40" t="e">
        <f t="shared" si="6"/>
        <v>#DIV/0!</v>
      </c>
      <c r="K84" s="33" t="e">
        <f t="shared" si="7"/>
        <v>#DIV/0!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5"/>
        <v>0</v>
      </c>
      <c r="J85" s="40" t="e">
        <f t="shared" si="6"/>
        <v>#DIV/0!</v>
      </c>
      <c r="K85" s="33" t="e">
        <f t="shared" si="7"/>
        <v>#DIV/0!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5"/>
        <v>0</v>
      </c>
      <c r="J86" s="40" t="e">
        <f t="shared" si="6"/>
        <v>#DIV/0!</v>
      </c>
      <c r="K86" s="33" t="e">
        <f t="shared" si="7"/>
        <v>#DIV/0!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5"/>
        <v>0</v>
      </c>
      <c r="J87" s="40" t="e">
        <f t="shared" si="6"/>
        <v>#DIV/0!</v>
      </c>
      <c r="K87" s="33" t="e">
        <f t="shared" si="7"/>
        <v>#DIV/0!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5"/>
        <v>0</v>
      </c>
      <c r="J88" s="40" t="e">
        <f t="shared" si="6"/>
        <v>#DIV/0!</v>
      </c>
      <c r="K88" s="33" t="e">
        <f t="shared" si="7"/>
        <v>#DIV/0!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5"/>
        <v>0</v>
      </c>
      <c r="J89" s="40" t="e">
        <f t="shared" si="6"/>
        <v>#DIV/0!</v>
      </c>
      <c r="K89" s="33" t="e">
        <f t="shared" si="7"/>
        <v>#DIV/0!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5"/>
        <v>0</v>
      </c>
      <c r="J90" s="40" t="e">
        <f t="shared" si="6"/>
        <v>#DIV/0!</v>
      </c>
      <c r="K90" s="33" t="e">
        <f t="shared" si="7"/>
        <v>#DIV/0!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5"/>
        <v>0</v>
      </c>
      <c r="J91" s="40" t="e">
        <f t="shared" si="6"/>
        <v>#DIV/0!</v>
      </c>
      <c r="K91" s="33" t="e">
        <f t="shared" si="7"/>
        <v>#DIV/0!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5"/>
        <v>0</v>
      </c>
      <c r="J92" s="40" t="e">
        <f t="shared" si="6"/>
        <v>#DIV/0!</v>
      </c>
      <c r="K92" s="33" t="e">
        <f t="shared" si="7"/>
        <v>#DIV/0!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5"/>
        <v>0</v>
      </c>
      <c r="J93" s="40" t="e">
        <f t="shared" si="6"/>
        <v>#DIV/0!</v>
      </c>
      <c r="K93" s="33" t="e">
        <f t="shared" si="7"/>
        <v>#DIV/0!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5"/>
        <v>0</v>
      </c>
      <c r="J94" s="40" t="e">
        <f t="shared" si="6"/>
        <v>#DIV/0!</v>
      </c>
      <c r="K94" s="33" t="e">
        <f t="shared" si="7"/>
        <v>#DIV/0!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5"/>
        <v>0</v>
      </c>
      <c r="J95" s="40" t="e">
        <f t="shared" si="6"/>
        <v>#DIV/0!</v>
      </c>
      <c r="K95" s="33" t="e">
        <f t="shared" si="7"/>
        <v>#DIV/0!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5"/>
        <v>0</v>
      </c>
      <c r="J96" s="40" t="e">
        <f t="shared" si="6"/>
        <v>#DIV/0!</v>
      </c>
      <c r="K96" s="33" t="e">
        <f t="shared" si="7"/>
        <v>#DIV/0!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5"/>
        <v>0</v>
      </c>
      <c r="J97" s="40" t="e">
        <f t="shared" si="6"/>
        <v>#DIV/0!</v>
      </c>
      <c r="K97" s="33" t="e">
        <f t="shared" si="7"/>
        <v>#DIV/0!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5"/>
        <v>0</v>
      </c>
      <c r="J98" s="40" t="e">
        <f t="shared" si="6"/>
        <v>#DIV/0!</v>
      </c>
      <c r="K98" s="33" t="e">
        <f t="shared" si="7"/>
        <v>#DIV/0!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5"/>
        <v>0</v>
      </c>
      <c r="J99" s="40" t="e">
        <f t="shared" si="6"/>
        <v>#DIV/0!</v>
      </c>
      <c r="K99" s="33" t="e">
        <f t="shared" si="7"/>
        <v>#DIV/0!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5"/>
        <v>0</v>
      </c>
      <c r="J100" s="40" t="e">
        <f t="shared" si="6"/>
        <v>#DIV/0!</v>
      </c>
      <c r="K100" s="33" t="e">
        <f t="shared" si="7"/>
        <v>#DIV/0!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5"/>
        <v>0</v>
      </c>
      <c r="J101" s="40" t="e">
        <f t="shared" si="6"/>
        <v>#DIV/0!</v>
      </c>
      <c r="K101" s="33" t="e">
        <f t="shared" si="7"/>
        <v>#DIV/0!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5"/>
        <v>0</v>
      </c>
      <c r="J102" s="40" t="e">
        <f t="shared" si="6"/>
        <v>#DIV/0!</v>
      </c>
      <c r="K102" s="33" t="e">
        <f t="shared" si="7"/>
        <v>#DIV/0!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5"/>
        <v>0</v>
      </c>
      <c r="J103" s="40" t="e">
        <f t="shared" si="6"/>
        <v>#DIV/0!</v>
      </c>
      <c r="K103" s="33" t="e">
        <f t="shared" si="7"/>
        <v>#DIV/0!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5"/>
        <v>0</v>
      </c>
      <c r="J104" s="40" t="e">
        <f t="shared" si="6"/>
        <v>#DIV/0!</v>
      </c>
      <c r="K104" s="33" t="e">
        <f t="shared" si="7"/>
        <v>#DIV/0!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5"/>
        <v>0</v>
      </c>
      <c r="J105" s="40" t="e">
        <f t="shared" si="6"/>
        <v>#DIV/0!</v>
      </c>
      <c r="K105" s="33" t="e">
        <f t="shared" si="7"/>
        <v>#DIV/0!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5"/>
        <v>0</v>
      </c>
      <c r="J106" s="40" t="e">
        <f t="shared" si="6"/>
        <v>#DIV/0!</v>
      </c>
      <c r="K106" s="33" t="e">
        <f t="shared" si="7"/>
        <v>#DIV/0!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5"/>
        <v>0</v>
      </c>
      <c r="J107" s="40" t="e">
        <f t="shared" si="6"/>
        <v>#DIV/0!</v>
      </c>
      <c r="K107" s="33" t="e">
        <f t="shared" si="7"/>
        <v>#DIV/0!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5"/>
        <v>0</v>
      </c>
      <c r="J108" s="40" t="e">
        <f t="shared" si="6"/>
        <v>#DIV/0!</v>
      </c>
      <c r="K108" s="33" t="e">
        <f t="shared" si="7"/>
        <v>#DIV/0!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5"/>
        <v>0</v>
      </c>
      <c r="J109" s="40" t="e">
        <f t="shared" si="6"/>
        <v>#DIV/0!</v>
      </c>
      <c r="K109" s="33" t="e">
        <f t="shared" si="7"/>
        <v>#DIV/0!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5"/>
        <v>0</v>
      </c>
      <c r="J110" s="40" t="e">
        <f t="shared" si="6"/>
        <v>#DIV/0!</v>
      </c>
      <c r="K110" s="33" t="e">
        <f t="shared" si="7"/>
        <v>#DIV/0!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5"/>
        <v>0</v>
      </c>
      <c r="J111" s="40" t="e">
        <f t="shared" si="6"/>
        <v>#DIV/0!</v>
      </c>
      <c r="K111" s="33" t="e">
        <f t="shared" si="7"/>
        <v>#DIV/0!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5"/>
        <v>0</v>
      </c>
      <c r="J112" s="40" t="e">
        <f t="shared" si="6"/>
        <v>#DIV/0!</v>
      </c>
      <c r="K112" s="33" t="e">
        <f t="shared" si="7"/>
        <v>#DIV/0!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5"/>
        <v>0</v>
      </c>
      <c r="J113" s="40" t="e">
        <f t="shared" si="6"/>
        <v>#DIV/0!</v>
      </c>
      <c r="K113" s="33" t="e">
        <f t="shared" si="7"/>
        <v>#DIV/0!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ref="I114:I122" si="8">+I113+C114-F114</f>
        <v>0</v>
      </c>
      <c r="J114" s="40" t="e">
        <f t="shared" ref="J114:J122" si="9">ROUND(((K113+E114)-H114)/I114,2)</f>
        <v>#DIV/0!</v>
      </c>
      <c r="K114" s="33" t="e">
        <f t="shared" ref="K114:K122" si="10">ROUND(I114*J114,2)</f>
        <v>#DIV/0!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8"/>
        <v>0</v>
      </c>
      <c r="J115" s="40" t="e">
        <f t="shared" si="9"/>
        <v>#DIV/0!</v>
      </c>
      <c r="K115" s="33" t="e">
        <f t="shared" si="10"/>
        <v>#DIV/0!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8"/>
        <v>0</v>
      </c>
      <c r="J116" s="40" t="e">
        <f t="shared" si="9"/>
        <v>#DIV/0!</v>
      </c>
      <c r="K116" s="33" t="e">
        <f t="shared" si="10"/>
        <v>#DIV/0!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8"/>
        <v>0</v>
      </c>
      <c r="J117" s="40" t="e">
        <f t="shared" si="9"/>
        <v>#DIV/0!</v>
      </c>
      <c r="K117" s="33" t="e">
        <f t="shared" si="10"/>
        <v>#DIV/0!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8"/>
        <v>0</v>
      </c>
      <c r="J118" s="40" t="e">
        <f t="shared" si="9"/>
        <v>#DIV/0!</v>
      </c>
      <c r="K118" s="33" t="e">
        <f t="shared" si="10"/>
        <v>#DIV/0!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8"/>
        <v>0</v>
      </c>
      <c r="J119" s="40" t="e">
        <f t="shared" si="9"/>
        <v>#DIV/0!</v>
      </c>
      <c r="K119" s="33" t="e">
        <f t="shared" si="10"/>
        <v>#DIV/0!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8"/>
        <v>0</v>
      </c>
      <c r="J120" s="40" t="e">
        <f t="shared" si="9"/>
        <v>#DIV/0!</v>
      </c>
      <c r="K120" s="33" t="e">
        <f t="shared" si="10"/>
        <v>#DIV/0!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/>
      <c r="H121" s="21"/>
      <c r="I121" s="32">
        <f t="shared" si="8"/>
        <v>0</v>
      </c>
      <c r="J121" s="40" t="e">
        <f t="shared" si="9"/>
        <v>#DIV/0!</v>
      </c>
      <c r="K121" s="33" t="e">
        <f t="shared" si="10"/>
        <v>#DIV/0!</v>
      </c>
      <c r="L121" s="34"/>
    </row>
    <row r="122" spans="1:12" ht="17.100000000000001" customHeight="1">
      <c r="A122" s="17"/>
      <c r="B122" s="70"/>
      <c r="C122" s="28"/>
      <c r="D122" s="29"/>
      <c r="E122" s="21"/>
      <c r="F122" s="30"/>
      <c r="G122" s="31"/>
      <c r="H122" s="21"/>
      <c r="I122" s="32">
        <f t="shared" si="8"/>
        <v>0</v>
      </c>
      <c r="J122" s="40" t="e">
        <f t="shared" si="9"/>
        <v>#DIV/0!</v>
      </c>
      <c r="K122" s="33" t="e">
        <f t="shared" si="10"/>
        <v>#DIV/0!</v>
      </c>
      <c r="L122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6">
    <tabColor rgb="FF7030A0"/>
    <pageSetUpPr fitToPage="1"/>
  </sheetPr>
  <dimension ref="A1:M121"/>
  <sheetViews>
    <sheetView topLeftCell="A43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855468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352</v>
      </c>
      <c r="F8" s="10"/>
      <c r="G8" s="10"/>
      <c r="H8" s="38"/>
      <c r="I8" s="9" t="s">
        <v>7</v>
      </c>
      <c r="J8" s="10"/>
      <c r="K8" s="221" t="s">
        <v>353</v>
      </c>
      <c r="L8" s="11"/>
    </row>
    <row r="9" spans="1:13" ht="15" customHeight="1">
      <c r="A9" s="12" t="s">
        <v>9</v>
      </c>
      <c r="D9" s="10" t="s">
        <v>350</v>
      </c>
      <c r="E9" s="10"/>
      <c r="F9" s="10"/>
      <c r="G9" s="10"/>
      <c r="H9" s="38"/>
      <c r="I9" s="13" t="s">
        <v>11</v>
      </c>
      <c r="J9" s="14"/>
      <c r="K9" s="490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20</v>
      </c>
      <c r="J14" s="25">
        <v>60</v>
      </c>
      <c r="K14" s="21">
        <f>J14*I14</f>
        <v>1200</v>
      </c>
      <c r="L14" s="26"/>
    </row>
    <row r="15" spans="1:13" ht="17.100000000000001" customHeight="1">
      <c r="A15" s="17">
        <v>45299</v>
      </c>
      <c r="B15" s="92" t="s">
        <v>585</v>
      </c>
      <c r="C15" s="19"/>
      <c r="D15" s="20"/>
      <c r="E15" s="21"/>
      <c r="F15" s="22">
        <v>1</v>
      </c>
      <c r="G15" s="31">
        <f t="shared" ref="G15:G27" si="0">J14</f>
        <v>60</v>
      </c>
      <c r="H15" s="21">
        <f t="shared" ref="H15:H27" si="1">G15*F15</f>
        <v>60</v>
      </c>
      <c r="I15" s="87">
        <f t="shared" ref="I15:I27" si="2">+I14+C15-F15</f>
        <v>19</v>
      </c>
      <c r="J15" s="40">
        <f t="shared" ref="J15:J27" si="3">ROUND(((K14+E15)-H15)/I15,2)</f>
        <v>60</v>
      </c>
      <c r="K15" s="89">
        <f t="shared" ref="K15:K27" si="4">ROUND(I15*J15,2)</f>
        <v>1140</v>
      </c>
      <c r="L15" s="26"/>
      <c r="M15" s="165" t="s">
        <v>586</v>
      </c>
    </row>
    <row r="16" spans="1:13" ht="17.100000000000001" customHeight="1">
      <c r="A16" s="17">
        <v>45299</v>
      </c>
      <c r="B16" s="77" t="s">
        <v>588</v>
      </c>
      <c r="C16" s="28"/>
      <c r="D16" s="29"/>
      <c r="E16" s="21"/>
      <c r="F16" s="30">
        <v>1</v>
      </c>
      <c r="G16" s="31">
        <f t="shared" si="0"/>
        <v>60</v>
      </c>
      <c r="H16" s="21">
        <f t="shared" si="1"/>
        <v>60</v>
      </c>
      <c r="I16" s="87">
        <f t="shared" si="2"/>
        <v>18</v>
      </c>
      <c r="J16" s="40">
        <f t="shared" si="3"/>
        <v>60</v>
      </c>
      <c r="K16" s="89">
        <f t="shared" si="4"/>
        <v>1080</v>
      </c>
      <c r="L16" s="34"/>
      <c r="M16" s="165" t="s">
        <v>589</v>
      </c>
    </row>
    <row r="17" spans="1:13" ht="17.100000000000001" customHeight="1">
      <c r="A17" s="17">
        <v>45300</v>
      </c>
      <c r="B17" s="77" t="s">
        <v>591</v>
      </c>
      <c r="C17" s="28"/>
      <c r="D17" s="29"/>
      <c r="E17" s="21"/>
      <c r="F17" s="30">
        <v>4</v>
      </c>
      <c r="G17" s="31">
        <f t="shared" si="0"/>
        <v>60</v>
      </c>
      <c r="H17" s="21">
        <f t="shared" si="1"/>
        <v>240</v>
      </c>
      <c r="I17" s="87">
        <f t="shared" si="2"/>
        <v>14</v>
      </c>
      <c r="J17" s="40">
        <f t="shared" si="3"/>
        <v>60</v>
      </c>
      <c r="K17" s="89">
        <f t="shared" si="4"/>
        <v>840</v>
      </c>
      <c r="L17" s="34"/>
      <c r="M17" s="165" t="s">
        <v>592</v>
      </c>
    </row>
    <row r="18" spans="1:13" ht="17.100000000000001" customHeight="1">
      <c r="A18" s="17">
        <v>45302</v>
      </c>
      <c r="B18" s="77" t="s">
        <v>574</v>
      </c>
      <c r="C18" s="28"/>
      <c r="D18" s="20"/>
      <c r="E18" s="21"/>
      <c r="F18" s="30">
        <v>2</v>
      </c>
      <c r="G18" s="31">
        <f t="shared" si="0"/>
        <v>60</v>
      </c>
      <c r="H18" s="21">
        <f t="shared" si="1"/>
        <v>120</v>
      </c>
      <c r="I18" s="87">
        <f t="shared" si="2"/>
        <v>12</v>
      </c>
      <c r="J18" s="40">
        <f t="shared" si="3"/>
        <v>60</v>
      </c>
      <c r="K18" s="89">
        <f t="shared" si="4"/>
        <v>720</v>
      </c>
      <c r="L18" s="34"/>
      <c r="M18" s="165" t="s">
        <v>599</v>
      </c>
    </row>
    <row r="19" spans="1:13" ht="17.100000000000001" customHeight="1">
      <c r="A19" s="194">
        <v>45321</v>
      </c>
      <c r="B19" s="222" t="s">
        <v>580</v>
      </c>
      <c r="C19" s="196"/>
      <c r="D19" s="197"/>
      <c r="E19" s="198"/>
      <c r="F19" s="199">
        <v>2</v>
      </c>
      <c r="G19" s="208">
        <f t="shared" si="0"/>
        <v>60</v>
      </c>
      <c r="H19" s="198">
        <f t="shared" si="1"/>
        <v>120</v>
      </c>
      <c r="I19" s="209">
        <f t="shared" si="2"/>
        <v>10</v>
      </c>
      <c r="J19" s="202">
        <f t="shared" si="3"/>
        <v>60</v>
      </c>
      <c r="K19" s="211">
        <f t="shared" si="4"/>
        <v>600</v>
      </c>
      <c r="L19" s="204"/>
      <c r="M19" s="205" t="s">
        <v>645</v>
      </c>
    </row>
    <row r="20" spans="1:13" ht="17.100000000000001" customHeight="1">
      <c r="A20" s="17">
        <v>45344</v>
      </c>
      <c r="B20" s="79" t="s">
        <v>570</v>
      </c>
      <c r="C20" s="19"/>
      <c r="D20" s="20"/>
      <c r="E20" s="21"/>
      <c r="F20" s="22">
        <v>1</v>
      </c>
      <c r="G20" s="23">
        <f t="shared" si="0"/>
        <v>60</v>
      </c>
      <c r="H20" s="21">
        <f t="shared" si="1"/>
        <v>60</v>
      </c>
      <c r="I20" s="188">
        <f t="shared" si="2"/>
        <v>9</v>
      </c>
      <c r="J20" s="174">
        <f t="shared" si="3"/>
        <v>60</v>
      </c>
      <c r="K20" s="91">
        <f t="shared" si="4"/>
        <v>540</v>
      </c>
      <c r="L20" s="26"/>
      <c r="M20" s="165" t="s">
        <v>679</v>
      </c>
    </row>
    <row r="21" spans="1:13" ht="17.100000000000001" customHeight="1">
      <c r="A21" s="17">
        <v>45345</v>
      </c>
      <c r="B21" s="79" t="s">
        <v>574</v>
      </c>
      <c r="C21" s="28"/>
      <c r="D21" s="29"/>
      <c r="E21" s="21"/>
      <c r="F21" s="30">
        <v>1</v>
      </c>
      <c r="G21" s="31">
        <f t="shared" si="0"/>
        <v>60</v>
      </c>
      <c r="H21" s="21">
        <f t="shared" si="1"/>
        <v>60</v>
      </c>
      <c r="I21" s="87">
        <f t="shared" si="2"/>
        <v>8</v>
      </c>
      <c r="J21" s="40">
        <f t="shared" si="3"/>
        <v>60</v>
      </c>
      <c r="K21" s="89">
        <f t="shared" si="4"/>
        <v>480</v>
      </c>
      <c r="L21" s="34"/>
      <c r="M21" s="165" t="s">
        <v>690</v>
      </c>
    </row>
    <row r="22" spans="1:13" ht="17.100000000000001" customHeight="1">
      <c r="A22" s="194">
        <v>45349</v>
      </c>
      <c r="B22" s="229" t="s">
        <v>572</v>
      </c>
      <c r="C22" s="196"/>
      <c r="D22" s="197"/>
      <c r="E22" s="198"/>
      <c r="F22" s="199">
        <v>1</v>
      </c>
      <c r="G22" s="208">
        <f t="shared" si="0"/>
        <v>60</v>
      </c>
      <c r="H22" s="198">
        <f t="shared" si="1"/>
        <v>60</v>
      </c>
      <c r="I22" s="209">
        <f t="shared" si="2"/>
        <v>7</v>
      </c>
      <c r="J22" s="202">
        <f t="shared" si="3"/>
        <v>60</v>
      </c>
      <c r="K22" s="211">
        <f t="shared" si="4"/>
        <v>420</v>
      </c>
      <c r="L22" s="204"/>
      <c r="M22" s="205" t="s">
        <v>713</v>
      </c>
    </row>
    <row r="23" spans="1:13" ht="17.100000000000001" customHeight="1">
      <c r="A23" s="17">
        <v>45364</v>
      </c>
      <c r="B23" s="58" t="s">
        <v>615</v>
      </c>
      <c r="C23" s="19"/>
      <c r="D23" s="20"/>
      <c r="E23" s="21"/>
      <c r="F23" s="22">
        <v>1</v>
      </c>
      <c r="G23" s="23">
        <f t="shared" si="0"/>
        <v>60</v>
      </c>
      <c r="H23" s="21">
        <f t="shared" si="1"/>
        <v>60</v>
      </c>
      <c r="I23" s="188">
        <f t="shared" si="2"/>
        <v>6</v>
      </c>
      <c r="J23" s="174">
        <f t="shared" si="3"/>
        <v>60</v>
      </c>
      <c r="K23" s="91">
        <f t="shared" si="4"/>
        <v>360</v>
      </c>
      <c r="L23" s="26"/>
      <c r="M23" s="165" t="s">
        <v>753</v>
      </c>
    </row>
    <row r="24" spans="1:13" ht="17.100000000000001" customHeight="1">
      <c r="A24" s="194">
        <v>45377</v>
      </c>
      <c r="B24" s="229" t="s">
        <v>603</v>
      </c>
      <c r="C24" s="196"/>
      <c r="D24" s="197"/>
      <c r="E24" s="198"/>
      <c r="F24" s="199">
        <v>1</v>
      </c>
      <c r="G24" s="208">
        <f t="shared" si="0"/>
        <v>60</v>
      </c>
      <c r="H24" s="198">
        <f t="shared" si="1"/>
        <v>60</v>
      </c>
      <c r="I24" s="209">
        <f t="shared" si="2"/>
        <v>5</v>
      </c>
      <c r="J24" s="202">
        <f t="shared" si="3"/>
        <v>60</v>
      </c>
      <c r="K24" s="211">
        <f t="shared" si="4"/>
        <v>300</v>
      </c>
      <c r="L24" s="204"/>
      <c r="M24" s="205" t="s">
        <v>781</v>
      </c>
    </row>
    <row r="25" spans="1:13" ht="17.100000000000001" customHeight="1">
      <c r="A25" s="17">
        <v>45435</v>
      </c>
      <c r="B25" s="79" t="s">
        <v>605</v>
      </c>
      <c r="C25" s="19"/>
      <c r="D25" s="20"/>
      <c r="E25" s="21"/>
      <c r="F25" s="22">
        <v>2</v>
      </c>
      <c r="G25" s="23">
        <f t="shared" si="0"/>
        <v>60</v>
      </c>
      <c r="H25" s="21">
        <f t="shared" si="1"/>
        <v>120</v>
      </c>
      <c r="I25" s="188">
        <f t="shared" si="2"/>
        <v>3</v>
      </c>
      <c r="J25" s="174">
        <f t="shared" si="3"/>
        <v>60</v>
      </c>
      <c r="K25" s="91">
        <f t="shared" si="4"/>
        <v>180</v>
      </c>
      <c r="L25" s="26"/>
      <c r="M25" s="165" t="s">
        <v>945</v>
      </c>
    </row>
    <row r="26" spans="1:13" ht="17.100000000000001" customHeight="1">
      <c r="A26" s="17">
        <v>45436</v>
      </c>
      <c r="B26" s="70" t="s">
        <v>954</v>
      </c>
      <c r="C26" s="28">
        <v>30</v>
      </c>
      <c r="D26" s="29">
        <v>66.78</v>
      </c>
      <c r="E26" s="21">
        <f>C26*D26</f>
        <v>2003.4</v>
      </c>
      <c r="F26" s="30"/>
      <c r="G26" s="31">
        <f t="shared" si="0"/>
        <v>60</v>
      </c>
      <c r="H26" s="21">
        <f t="shared" si="1"/>
        <v>0</v>
      </c>
      <c r="I26" s="87">
        <f t="shared" si="2"/>
        <v>33</v>
      </c>
      <c r="J26" s="40">
        <f t="shared" si="3"/>
        <v>66.16</v>
      </c>
      <c r="K26" s="89">
        <f t="shared" si="4"/>
        <v>2183.2800000000002</v>
      </c>
      <c r="L26" s="34"/>
    </row>
    <row r="27" spans="1:13" ht="17.100000000000001" customHeight="1">
      <c r="A27" s="17">
        <v>45446</v>
      </c>
      <c r="B27" s="77" t="s">
        <v>585</v>
      </c>
      <c r="C27" s="28"/>
      <c r="D27" s="29"/>
      <c r="E27" s="21"/>
      <c r="F27" s="30">
        <v>1</v>
      </c>
      <c r="G27" s="31">
        <f t="shared" si="0"/>
        <v>66.16</v>
      </c>
      <c r="H27" s="21">
        <f t="shared" si="1"/>
        <v>66.16</v>
      </c>
      <c r="I27" s="87">
        <f t="shared" si="2"/>
        <v>32</v>
      </c>
      <c r="J27" s="40">
        <f t="shared" si="3"/>
        <v>66.16</v>
      </c>
      <c r="K27" s="89">
        <f t="shared" si="4"/>
        <v>2117.12</v>
      </c>
      <c r="L27" s="34"/>
      <c r="M27" s="165" t="s">
        <v>964</v>
      </c>
    </row>
    <row r="28" spans="1:13" ht="17.100000000000001" customHeight="1">
      <c r="A28" s="17">
        <v>45447</v>
      </c>
      <c r="B28" s="77" t="s">
        <v>615</v>
      </c>
      <c r="C28" s="28"/>
      <c r="D28" s="29"/>
      <c r="E28" s="21"/>
      <c r="F28" s="30">
        <v>1</v>
      </c>
      <c r="G28" s="31">
        <f t="shared" ref="G28:G39" si="5">J27</f>
        <v>66.16</v>
      </c>
      <c r="H28" s="21">
        <f>G28*F28</f>
        <v>66.16</v>
      </c>
      <c r="I28" s="87">
        <f>+I27+C28-F28</f>
        <v>31</v>
      </c>
      <c r="J28" s="40">
        <f>ROUND(((K27+E28)-H28)/I28,2)</f>
        <v>66.16</v>
      </c>
      <c r="K28" s="89">
        <f>ROUND(I28*J28,2)</f>
        <v>2050.96</v>
      </c>
      <c r="L28" s="34"/>
      <c r="M28" s="165" t="s">
        <v>972</v>
      </c>
    </row>
    <row r="29" spans="1:13" ht="17.100000000000001" customHeight="1">
      <c r="A29" s="17">
        <v>45453</v>
      </c>
      <c r="B29" s="77" t="s">
        <v>580</v>
      </c>
      <c r="C29" s="28"/>
      <c r="D29" s="29"/>
      <c r="E29" s="21"/>
      <c r="F29" s="30">
        <v>1</v>
      </c>
      <c r="G29" s="31">
        <f t="shared" si="5"/>
        <v>66.16</v>
      </c>
      <c r="H29" s="21">
        <f t="shared" ref="H29:H39" si="6">G29*F29</f>
        <v>66.16</v>
      </c>
      <c r="I29" s="87">
        <f t="shared" ref="I29:I37" si="7">+I28+C29-F29</f>
        <v>30</v>
      </c>
      <c r="J29" s="40">
        <f t="shared" ref="J29:J37" si="8">ROUND(((K28+E29)-H29)/I29,2)</f>
        <v>66.16</v>
      </c>
      <c r="K29" s="89">
        <f t="shared" ref="K29:K37" si="9">ROUND(I29*J29,2)</f>
        <v>1984.8</v>
      </c>
      <c r="L29" s="34"/>
      <c r="M29" s="165" t="s">
        <v>985</v>
      </c>
    </row>
    <row r="30" spans="1:13" ht="17.100000000000001" customHeight="1">
      <c r="A30" s="194">
        <v>45463</v>
      </c>
      <c r="B30" s="222" t="s">
        <v>570</v>
      </c>
      <c r="C30" s="196"/>
      <c r="D30" s="197"/>
      <c r="E30" s="198"/>
      <c r="F30" s="199">
        <v>2</v>
      </c>
      <c r="G30" s="208">
        <f t="shared" si="5"/>
        <v>66.16</v>
      </c>
      <c r="H30" s="198">
        <f t="shared" si="6"/>
        <v>132.32</v>
      </c>
      <c r="I30" s="209">
        <f t="shared" si="7"/>
        <v>28</v>
      </c>
      <c r="J30" s="202">
        <f t="shared" si="8"/>
        <v>66.16</v>
      </c>
      <c r="K30" s="211">
        <f t="shared" si="9"/>
        <v>1852.48</v>
      </c>
      <c r="L30" s="204"/>
      <c r="M30" s="205" t="s">
        <v>996</v>
      </c>
    </row>
    <row r="31" spans="1:13" ht="17.100000000000001" customHeight="1">
      <c r="A31" s="17">
        <v>45474</v>
      </c>
      <c r="B31" s="79" t="s">
        <v>577</v>
      </c>
      <c r="C31" s="19"/>
      <c r="D31" s="20"/>
      <c r="E31" s="21"/>
      <c r="F31" s="22">
        <v>1</v>
      </c>
      <c r="G31" s="23">
        <f t="shared" si="5"/>
        <v>66.16</v>
      </c>
      <c r="H31" s="21">
        <f t="shared" si="6"/>
        <v>66.16</v>
      </c>
      <c r="I31" s="188">
        <f t="shared" si="7"/>
        <v>27</v>
      </c>
      <c r="J31" s="174">
        <f t="shared" si="8"/>
        <v>66.16</v>
      </c>
      <c r="K31" s="91">
        <f t="shared" si="9"/>
        <v>1786.32</v>
      </c>
      <c r="L31" s="26"/>
      <c r="M31" s="165" t="s">
        <v>1029</v>
      </c>
    </row>
    <row r="32" spans="1:13" ht="17.100000000000001" customHeight="1">
      <c r="A32" s="17">
        <v>45481</v>
      </c>
      <c r="B32" s="77" t="s">
        <v>583</v>
      </c>
      <c r="C32" s="28"/>
      <c r="D32" s="29"/>
      <c r="E32" s="21"/>
      <c r="F32" s="30">
        <v>1</v>
      </c>
      <c r="G32" s="31">
        <f t="shared" si="5"/>
        <v>66.16</v>
      </c>
      <c r="H32" s="21">
        <f t="shared" si="6"/>
        <v>66.16</v>
      </c>
      <c r="I32" s="87">
        <f t="shared" si="7"/>
        <v>26</v>
      </c>
      <c r="J32" s="40">
        <f t="shared" si="8"/>
        <v>66.16</v>
      </c>
      <c r="K32" s="89">
        <f t="shared" si="9"/>
        <v>1720.16</v>
      </c>
      <c r="L32" s="34"/>
      <c r="M32" s="165" t="s">
        <v>1039</v>
      </c>
    </row>
    <row r="33" spans="1:13" ht="17.100000000000001" customHeight="1">
      <c r="A33" s="17">
        <v>45482</v>
      </c>
      <c r="B33" s="77" t="s">
        <v>574</v>
      </c>
      <c r="C33" s="28"/>
      <c r="D33" s="29"/>
      <c r="E33" s="21"/>
      <c r="F33" s="30">
        <v>1</v>
      </c>
      <c r="G33" s="31">
        <f t="shared" si="5"/>
        <v>66.16</v>
      </c>
      <c r="H33" s="21">
        <f t="shared" si="6"/>
        <v>66.16</v>
      </c>
      <c r="I33" s="87">
        <f t="shared" si="7"/>
        <v>25</v>
      </c>
      <c r="J33" s="40">
        <f t="shared" si="8"/>
        <v>66.16</v>
      </c>
      <c r="K33" s="89">
        <f t="shared" si="9"/>
        <v>1654</v>
      </c>
      <c r="L33" s="34"/>
      <c r="M33" s="165" t="s">
        <v>1050</v>
      </c>
    </row>
    <row r="34" spans="1:13" ht="17.100000000000001" customHeight="1">
      <c r="A34" s="17">
        <v>45490</v>
      </c>
      <c r="B34" s="77" t="s">
        <v>580</v>
      </c>
      <c r="C34" s="28"/>
      <c r="D34" s="29"/>
      <c r="E34" s="21"/>
      <c r="F34" s="30">
        <v>1</v>
      </c>
      <c r="G34" s="31">
        <f t="shared" si="5"/>
        <v>66.16</v>
      </c>
      <c r="H34" s="21">
        <f t="shared" si="6"/>
        <v>66.16</v>
      </c>
      <c r="I34" s="87">
        <f t="shared" si="7"/>
        <v>24</v>
      </c>
      <c r="J34" s="40">
        <f t="shared" si="8"/>
        <v>66.16</v>
      </c>
      <c r="K34" s="89">
        <f t="shared" si="9"/>
        <v>1587.84</v>
      </c>
      <c r="L34" s="34"/>
      <c r="M34" s="165" t="s">
        <v>1082</v>
      </c>
    </row>
    <row r="35" spans="1:13" ht="17.100000000000001" customHeight="1">
      <c r="A35" s="17">
        <v>45491</v>
      </c>
      <c r="B35" s="77" t="s">
        <v>585</v>
      </c>
      <c r="C35" s="28"/>
      <c r="D35" s="29"/>
      <c r="E35" s="21"/>
      <c r="F35" s="30">
        <v>1</v>
      </c>
      <c r="G35" s="31">
        <f t="shared" si="5"/>
        <v>66.16</v>
      </c>
      <c r="H35" s="21">
        <f t="shared" si="6"/>
        <v>66.16</v>
      </c>
      <c r="I35" s="87">
        <f t="shared" si="7"/>
        <v>23</v>
      </c>
      <c r="J35" s="40">
        <f t="shared" si="8"/>
        <v>66.16</v>
      </c>
      <c r="K35" s="89">
        <f t="shared" si="9"/>
        <v>1521.68</v>
      </c>
      <c r="L35" s="34"/>
      <c r="M35" s="165" t="s">
        <v>1084</v>
      </c>
    </row>
    <row r="36" spans="1:13" ht="17.100000000000001" customHeight="1">
      <c r="A36" s="17">
        <v>45491</v>
      </c>
      <c r="B36" s="77" t="s">
        <v>585</v>
      </c>
      <c r="C36" s="28"/>
      <c r="D36" s="29"/>
      <c r="E36" s="21"/>
      <c r="F36" s="30">
        <v>2</v>
      </c>
      <c r="G36" s="31">
        <f t="shared" si="5"/>
        <v>66.16</v>
      </c>
      <c r="H36" s="21">
        <f t="shared" si="6"/>
        <v>132.32</v>
      </c>
      <c r="I36" s="87">
        <f t="shared" si="7"/>
        <v>21</v>
      </c>
      <c r="J36" s="40">
        <f t="shared" si="8"/>
        <v>66.16</v>
      </c>
      <c r="K36" s="89">
        <f t="shared" si="9"/>
        <v>1389.36</v>
      </c>
      <c r="L36" s="34"/>
      <c r="M36" s="165" t="s">
        <v>1085</v>
      </c>
    </row>
    <row r="37" spans="1:13" ht="17.100000000000001" customHeight="1">
      <c r="A37" s="17">
        <v>45505</v>
      </c>
      <c r="B37" s="77" t="s">
        <v>497</v>
      </c>
      <c r="C37" s="28"/>
      <c r="D37" s="29"/>
      <c r="E37" s="21"/>
      <c r="F37" s="30">
        <v>2</v>
      </c>
      <c r="G37" s="31">
        <f t="shared" si="5"/>
        <v>66.16</v>
      </c>
      <c r="H37" s="21">
        <f t="shared" si="6"/>
        <v>132.32</v>
      </c>
      <c r="I37" s="87">
        <f t="shared" si="7"/>
        <v>19</v>
      </c>
      <c r="J37" s="40">
        <f t="shared" si="8"/>
        <v>66.16</v>
      </c>
      <c r="K37" s="89">
        <f t="shared" si="9"/>
        <v>1257.04</v>
      </c>
      <c r="L37" s="34"/>
      <c r="M37" s="165" t="s">
        <v>1027</v>
      </c>
    </row>
    <row r="38" spans="1:13" ht="17.100000000000001" customHeight="1">
      <c r="A38" s="17">
        <v>45510</v>
      </c>
      <c r="B38" s="77" t="s">
        <v>580</v>
      </c>
      <c r="C38" s="28"/>
      <c r="D38" s="29"/>
      <c r="E38" s="21"/>
      <c r="F38" s="30">
        <v>2</v>
      </c>
      <c r="G38" s="31">
        <f t="shared" si="5"/>
        <v>66.16</v>
      </c>
      <c r="H38" s="21">
        <f t="shared" si="6"/>
        <v>132.32</v>
      </c>
      <c r="I38" s="87">
        <f t="shared" ref="I38:I44" si="10">+I37+C38-F38</f>
        <v>17</v>
      </c>
      <c r="J38" s="88">
        <f t="shared" ref="J38:J44" si="11">ROUND(((K37+E38)-H38)/I38,2)</f>
        <v>66.16</v>
      </c>
      <c r="K38" s="89">
        <f t="shared" ref="K38:K44" si="12">ROUND(I38*J38,2)</f>
        <v>1124.72</v>
      </c>
      <c r="L38" s="34"/>
      <c r="M38" s="165" t="s">
        <v>1138</v>
      </c>
    </row>
    <row r="39" spans="1:13" ht="17.100000000000001" customHeight="1">
      <c r="A39" s="17">
        <v>45511</v>
      </c>
      <c r="B39" s="77" t="s">
        <v>585</v>
      </c>
      <c r="C39" s="28"/>
      <c r="D39" s="29"/>
      <c r="E39" s="21"/>
      <c r="F39" s="30">
        <v>2</v>
      </c>
      <c r="G39" s="31">
        <f t="shared" si="5"/>
        <v>66.16</v>
      </c>
      <c r="H39" s="21">
        <f t="shared" si="6"/>
        <v>132.32</v>
      </c>
      <c r="I39" s="87">
        <f t="shared" si="10"/>
        <v>15</v>
      </c>
      <c r="J39" s="88">
        <f t="shared" si="11"/>
        <v>66.16</v>
      </c>
      <c r="K39" s="89">
        <f t="shared" si="12"/>
        <v>992.4</v>
      </c>
      <c r="L39" s="34"/>
      <c r="M39" s="165" t="s">
        <v>1141</v>
      </c>
    </row>
    <row r="40" spans="1:13" ht="17.100000000000001" customHeight="1">
      <c r="A40" s="17">
        <v>45517</v>
      </c>
      <c r="B40" s="77" t="s">
        <v>585</v>
      </c>
      <c r="C40" s="28"/>
      <c r="D40" s="29"/>
      <c r="E40" s="21"/>
      <c r="F40" s="30">
        <v>1</v>
      </c>
      <c r="G40" s="31">
        <f t="shared" ref="G40:G46" si="13">J39</f>
        <v>66.16</v>
      </c>
      <c r="H40" s="21">
        <f t="shared" ref="H40:H46" si="14">G40*F40</f>
        <v>66.16</v>
      </c>
      <c r="I40" s="87">
        <f t="shared" si="10"/>
        <v>14</v>
      </c>
      <c r="J40" s="88">
        <f t="shared" si="11"/>
        <v>66.16</v>
      </c>
      <c r="K40" s="89">
        <f t="shared" si="12"/>
        <v>926.24</v>
      </c>
      <c r="L40" s="34"/>
      <c r="M40" s="165" t="s">
        <v>1165</v>
      </c>
    </row>
    <row r="41" spans="1:13" ht="17.100000000000001" customHeight="1">
      <c r="A41" s="17">
        <v>45518</v>
      </c>
      <c r="B41" s="77" t="s">
        <v>577</v>
      </c>
      <c r="C41" s="28"/>
      <c r="D41" s="29"/>
      <c r="E41" s="21"/>
      <c r="F41" s="30">
        <v>1</v>
      </c>
      <c r="G41" s="31">
        <f t="shared" si="13"/>
        <v>66.16</v>
      </c>
      <c r="H41" s="21">
        <f t="shared" si="14"/>
        <v>66.16</v>
      </c>
      <c r="I41" s="87">
        <f t="shared" si="10"/>
        <v>13</v>
      </c>
      <c r="J41" s="88">
        <f t="shared" si="11"/>
        <v>66.16</v>
      </c>
      <c r="K41" s="89">
        <f t="shared" si="12"/>
        <v>860.08</v>
      </c>
      <c r="L41" s="34"/>
      <c r="M41" s="165" t="s">
        <v>1174</v>
      </c>
    </row>
    <row r="42" spans="1:13" ht="17.100000000000001" customHeight="1">
      <c r="A42" s="17">
        <v>45518</v>
      </c>
      <c r="B42" s="70" t="s">
        <v>607</v>
      </c>
      <c r="C42" s="28"/>
      <c r="D42" s="29"/>
      <c r="E42" s="21"/>
      <c r="F42" s="30">
        <v>2</v>
      </c>
      <c r="G42" s="31">
        <f t="shared" si="13"/>
        <v>66.16</v>
      </c>
      <c r="H42" s="21">
        <f t="shared" si="14"/>
        <v>132.32</v>
      </c>
      <c r="I42" s="87">
        <f t="shared" si="10"/>
        <v>11</v>
      </c>
      <c r="J42" s="88">
        <f t="shared" si="11"/>
        <v>66.16</v>
      </c>
      <c r="K42" s="89">
        <f t="shared" si="12"/>
        <v>727.76</v>
      </c>
      <c r="L42" s="34"/>
      <c r="M42" s="165" t="s">
        <v>1176</v>
      </c>
    </row>
    <row r="43" spans="1:13" ht="17.100000000000001" customHeight="1">
      <c r="A43" s="17">
        <v>45525</v>
      </c>
      <c r="B43" s="77" t="s">
        <v>607</v>
      </c>
      <c r="C43" s="28"/>
      <c r="D43" s="29"/>
      <c r="E43" s="21"/>
      <c r="F43" s="30">
        <v>2</v>
      </c>
      <c r="G43" s="31">
        <f t="shared" si="13"/>
        <v>66.16</v>
      </c>
      <c r="H43" s="21">
        <f t="shared" si="14"/>
        <v>132.32</v>
      </c>
      <c r="I43" s="87">
        <f t="shared" si="10"/>
        <v>9</v>
      </c>
      <c r="J43" s="88">
        <f t="shared" si="11"/>
        <v>66.16</v>
      </c>
      <c r="K43" s="89">
        <f t="shared" si="12"/>
        <v>595.44000000000005</v>
      </c>
      <c r="L43" s="34"/>
      <c r="M43" s="165" t="s">
        <v>1203</v>
      </c>
    </row>
    <row r="44" spans="1:13" ht="17.100000000000001" customHeight="1">
      <c r="A44" s="17">
        <v>45525</v>
      </c>
      <c r="B44" s="77" t="s">
        <v>580</v>
      </c>
      <c r="C44" s="28"/>
      <c r="D44" s="29"/>
      <c r="E44" s="21"/>
      <c r="F44" s="30">
        <v>3</v>
      </c>
      <c r="G44" s="31">
        <f t="shared" si="13"/>
        <v>66.16</v>
      </c>
      <c r="H44" s="21">
        <f t="shared" si="14"/>
        <v>198.48</v>
      </c>
      <c r="I44" s="87">
        <f t="shared" si="10"/>
        <v>6</v>
      </c>
      <c r="J44" s="88">
        <f t="shared" si="11"/>
        <v>66.16</v>
      </c>
      <c r="K44" s="89">
        <f t="shared" si="12"/>
        <v>396.96</v>
      </c>
      <c r="L44" s="34"/>
      <c r="M44" s="165" t="s">
        <v>1206</v>
      </c>
    </row>
    <row r="45" spans="1:13" ht="17.100000000000001" customHeight="1">
      <c r="A45" s="17">
        <v>45551</v>
      </c>
      <c r="B45" s="77" t="s">
        <v>580</v>
      </c>
      <c r="C45" s="28"/>
      <c r="D45" s="29"/>
      <c r="E45" s="21"/>
      <c r="F45" s="30">
        <v>1</v>
      </c>
      <c r="G45" s="31">
        <f t="shared" ref="G45" si="15">J44</f>
        <v>66.16</v>
      </c>
      <c r="H45" s="21">
        <f t="shared" ref="H45" si="16">G45*F45</f>
        <v>66.16</v>
      </c>
      <c r="I45" s="87">
        <f t="shared" ref="I45" si="17">+I44+C45-F45</f>
        <v>5</v>
      </c>
      <c r="J45" s="88">
        <f t="shared" ref="J45" si="18">ROUND(((K44+E45)-H45)/I45,2)</f>
        <v>66.16</v>
      </c>
      <c r="K45" s="89">
        <f t="shared" ref="K45" si="19">ROUND(I45*J45,2)</f>
        <v>330.8</v>
      </c>
      <c r="L45" s="34"/>
      <c r="M45" s="165" t="s">
        <v>1272</v>
      </c>
    </row>
    <row r="46" spans="1:13" ht="17.100000000000001" customHeight="1">
      <c r="A46" s="17">
        <v>45554</v>
      </c>
      <c r="B46" s="77" t="s">
        <v>574</v>
      </c>
      <c r="C46" s="28"/>
      <c r="D46" s="29"/>
      <c r="E46" s="21"/>
      <c r="F46" s="30">
        <v>3</v>
      </c>
      <c r="G46" s="31">
        <f t="shared" si="13"/>
        <v>66.16</v>
      </c>
      <c r="H46" s="21">
        <f t="shared" si="14"/>
        <v>198.48</v>
      </c>
      <c r="I46" s="87">
        <f t="shared" ref="I46:I108" si="20">+I45+C46-F46</f>
        <v>2</v>
      </c>
      <c r="J46" s="88">
        <f t="shared" ref="J46" si="21">ROUND(((K45+E46)-H46)/I46,2)</f>
        <v>66.16</v>
      </c>
      <c r="K46" s="89">
        <f t="shared" ref="K46" si="22">ROUND(I46*J46,2)</f>
        <v>132.32</v>
      </c>
      <c r="L46" s="34"/>
      <c r="M46" s="165" t="s">
        <v>1297</v>
      </c>
    </row>
    <row r="47" spans="1:13" ht="17.100000000000001" customHeight="1">
      <c r="A47" s="17">
        <v>45568</v>
      </c>
      <c r="B47" s="77" t="s">
        <v>580</v>
      </c>
      <c r="C47" s="28"/>
      <c r="D47" s="29"/>
      <c r="E47" s="21"/>
      <c r="F47" s="30">
        <v>2</v>
      </c>
      <c r="G47" s="31">
        <f t="shared" ref="G47" si="23">J46</f>
        <v>66.16</v>
      </c>
      <c r="H47" s="21">
        <f t="shared" ref="H47" si="24">G47*F47</f>
        <v>132.32</v>
      </c>
      <c r="I47" s="87">
        <f t="shared" ref="I47" si="25">+I46+C47-F47</f>
        <v>0</v>
      </c>
      <c r="J47" s="88">
        <v>0</v>
      </c>
      <c r="K47" s="89">
        <f t="shared" ref="K47" si="26">ROUND(I47*J47,2)</f>
        <v>0</v>
      </c>
      <c r="L47" s="34"/>
      <c r="M47" s="165" t="s">
        <v>1330</v>
      </c>
    </row>
    <row r="48" spans="1:13" ht="17.100000000000001" customHeight="1">
      <c r="A48" s="17">
        <v>45611</v>
      </c>
      <c r="B48" s="77" t="s">
        <v>1472</v>
      </c>
      <c r="C48" s="28">
        <v>30</v>
      </c>
      <c r="D48" s="29">
        <v>66.78</v>
      </c>
      <c r="E48" s="21">
        <f>C48*D48</f>
        <v>2003.4</v>
      </c>
      <c r="F48" s="30"/>
      <c r="G48" s="31"/>
      <c r="H48" s="21"/>
      <c r="I48" s="87">
        <f t="shared" si="20"/>
        <v>30</v>
      </c>
      <c r="J48" s="88">
        <f t="shared" ref="J48:J108" si="27">ROUND(((K47+E48)-H48)/I48,2)</f>
        <v>66.78</v>
      </c>
      <c r="K48" s="89">
        <f t="shared" ref="K48:K108" si="28">ROUND(I48*J48,2)</f>
        <v>2003.4</v>
      </c>
      <c r="L48" s="34"/>
    </row>
    <row r="49" spans="1:13" ht="17.100000000000001" customHeight="1">
      <c r="A49" s="17">
        <v>45616</v>
      </c>
      <c r="B49" s="77" t="s">
        <v>580</v>
      </c>
      <c r="C49" s="28"/>
      <c r="D49" s="29"/>
      <c r="E49" s="21"/>
      <c r="F49" s="30">
        <v>2</v>
      </c>
      <c r="G49" s="31">
        <f t="shared" ref="G49:G52" si="29">J48</f>
        <v>66.78</v>
      </c>
      <c r="H49" s="21">
        <f t="shared" ref="H49:H52" si="30">G49*F49</f>
        <v>133.56</v>
      </c>
      <c r="I49" s="87">
        <f t="shared" ref="I49:I52" si="31">+I48+C49-F49</f>
        <v>28</v>
      </c>
      <c r="J49" s="88">
        <f t="shared" si="27"/>
        <v>66.78</v>
      </c>
      <c r="K49" s="89">
        <f t="shared" si="28"/>
        <v>1869.84</v>
      </c>
      <c r="L49" s="34"/>
    </row>
    <row r="50" spans="1:13" ht="17.100000000000001" customHeight="1">
      <c r="A50" s="17">
        <v>45617</v>
      </c>
      <c r="B50" s="77" t="s">
        <v>577</v>
      </c>
      <c r="C50" s="28"/>
      <c r="D50" s="29"/>
      <c r="E50" s="21"/>
      <c r="F50" s="30">
        <v>1</v>
      </c>
      <c r="G50" s="31">
        <f t="shared" si="29"/>
        <v>66.78</v>
      </c>
      <c r="H50" s="21">
        <f t="shared" si="30"/>
        <v>66.78</v>
      </c>
      <c r="I50" s="87">
        <f t="shared" si="31"/>
        <v>27</v>
      </c>
      <c r="J50" s="88">
        <f t="shared" si="27"/>
        <v>66.78</v>
      </c>
      <c r="K50" s="89">
        <f t="shared" si="28"/>
        <v>1803.06</v>
      </c>
      <c r="L50" s="34"/>
    </row>
    <row r="51" spans="1:13" ht="17.100000000000001" customHeight="1">
      <c r="A51" s="17">
        <v>45617</v>
      </c>
      <c r="B51" s="77" t="s">
        <v>591</v>
      </c>
      <c r="C51" s="28"/>
      <c r="D51" s="29"/>
      <c r="E51" s="21"/>
      <c r="F51" s="30">
        <v>1</v>
      </c>
      <c r="G51" s="31">
        <f t="shared" si="29"/>
        <v>66.78</v>
      </c>
      <c r="H51" s="21">
        <f t="shared" si="30"/>
        <v>66.78</v>
      </c>
      <c r="I51" s="87">
        <f t="shared" si="31"/>
        <v>26</v>
      </c>
      <c r="J51" s="88">
        <f t="shared" si="27"/>
        <v>66.78</v>
      </c>
      <c r="K51" s="89">
        <f t="shared" si="28"/>
        <v>1736.28</v>
      </c>
      <c r="L51" s="34"/>
    </row>
    <row r="52" spans="1:13" ht="17.100000000000001" customHeight="1">
      <c r="A52" s="17">
        <v>45621</v>
      </c>
      <c r="B52" s="77" t="s">
        <v>497</v>
      </c>
      <c r="C52" s="28"/>
      <c r="D52" s="29"/>
      <c r="E52" s="21"/>
      <c r="F52" s="30">
        <v>2</v>
      </c>
      <c r="G52" s="31">
        <f t="shared" si="29"/>
        <v>66.78</v>
      </c>
      <c r="H52" s="21">
        <f t="shared" si="30"/>
        <v>133.56</v>
      </c>
      <c r="I52" s="87">
        <f t="shared" si="31"/>
        <v>24</v>
      </c>
      <c r="J52" s="88">
        <f t="shared" si="27"/>
        <v>66.78</v>
      </c>
      <c r="K52" s="89">
        <f t="shared" si="28"/>
        <v>1602.72</v>
      </c>
      <c r="L52" s="34"/>
    </row>
    <row r="53" spans="1:13" ht="17.100000000000001" customHeight="1">
      <c r="A53" s="17">
        <v>45621</v>
      </c>
      <c r="B53" s="77" t="s">
        <v>605</v>
      </c>
      <c r="C53" s="28"/>
      <c r="D53" s="29"/>
      <c r="E53" s="21"/>
      <c r="F53" s="30">
        <v>4</v>
      </c>
      <c r="G53" s="31">
        <f t="shared" ref="G53" si="32">J52</f>
        <v>66.78</v>
      </c>
      <c r="H53" s="21">
        <f t="shared" ref="H53" si="33">G53*F53</f>
        <v>267.12</v>
      </c>
      <c r="I53" s="87">
        <f t="shared" ref="I53" si="34">+I52+C53-F53</f>
        <v>20</v>
      </c>
      <c r="J53" s="88">
        <f t="shared" ref="J53" si="35">ROUND(((K52+E53)-H53)/I53,2)</f>
        <v>66.78</v>
      </c>
      <c r="K53" s="89">
        <f t="shared" ref="K53" si="36">ROUND(I53*J53,2)</f>
        <v>1335.6</v>
      </c>
      <c r="L53" s="34"/>
    </row>
    <row r="54" spans="1:13" ht="17.100000000000001" customHeight="1">
      <c r="A54" s="17">
        <v>45621</v>
      </c>
      <c r="B54" s="77" t="s">
        <v>1069</v>
      </c>
      <c r="C54" s="28"/>
      <c r="D54" s="29"/>
      <c r="E54" s="21"/>
      <c r="F54" s="30">
        <v>2</v>
      </c>
      <c r="G54" s="31">
        <f t="shared" ref="G54" si="37">J53</f>
        <v>66.78</v>
      </c>
      <c r="H54" s="21">
        <f t="shared" ref="H54" si="38">G54*F54</f>
        <v>133.56</v>
      </c>
      <c r="I54" s="87">
        <f t="shared" ref="I54" si="39">+I53+C54-F54</f>
        <v>18</v>
      </c>
      <c r="J54" s="88">
        <f t="shared" ref="J54" si="40">ROUND(((K53+E54)-H54)/I54,2)</f>
        <v>66.78</v>
      </c>
      <c r="K54" s="89">
        <f t="shared" ref="K54" si="41">ROUND(I54*J54,2)</f>
        <v>1202.04</v>
      </c>
      <c r="L54" s="34"/>
    </row>
    <row r="55" spans="1:13" ht="17.100000000000001" customHeight="1">
      <c r="A55" s="17">
        <v>45630</v>
      </c>
      <c r="B55" s="77" t="s">
        <v>572</v>
      </c>
      <c r="C55" s="28"/>
      <c r="D55" s="29"/>
      <c r="E55" s="21"/>
      <c r="F55" s="30">
        <v>1</v>
      </c>
      <c r="G55" s="31">
        <f t="shared" ref="G55" si="42">J54</f>
        <v>66.78</v>
      </c>
      <c r="H55" s="21">
        <f t="shared" ref="H55" si="43">G55*F55</f>
        <v>66.78</v>
      </c>
      <c r="I55" s="87">
        <f t="shared" ref="I55" si="44">+I54+C55-F55</f>
        <v>17</v>
      </c>
      <c r="J55" s="88">
        <f t="shared" ref="J55" si="45">ROUND(((K54+E55)-H55)/I55,2)</f>
        <v>66.78</v>
      </c>
      <c r="K55" s="89">
        <f t="shared" ref="K55" si="46">ROUND(I55*J55,2)</f>
        <v>1135.26</v>
      </c>
      <c r="L55" s="34"/>
      <c r="M55" s="165" t="s">
        <v>1486</v>
      </c>
    </row>
    <row r="56" spans="1:13" ht="17.100000000000001" customHeight="1">
      <c r="A56" s="17">
        <v>45635</v>
      </c>
      <c r="B56" s="77" t="s">
        <v>591</v>
      </c>
      <c r="C56" s="28"/>
      <c r="D56" s="29"/>
      <c r="E56" s="21"/>
      <c r="F56" s="30">
        <v>2</v>
      </c>
      <c r="G56" s="31">
        <f t="shared" ref="G56" si="47">J55</f>
        <v>66.78</v>
      </c>
      <c r="H56" s="21">
        <f t="shared" ref="H56" si="48">G56*F56</f>
        <v>133.56</v>
      </c>
      <c r="I56" s="87">
        <f t="shared" ref="I56" si="49">+I55+C56-F56</f>
        <v>15</v>
      </c>
      <c r="J56" s="88">
        <f t="shared" ref="J56" si="50">ROUND(((K55+E56)-H56)/I56,2)</f>
        <v>66.78</v>
      </c>
      <c r="K56" s="89">
        <f t="shared" ref="K56" si="51">ROUND(I56*J56,2)</f>
        <v>1001.7</v>
      </c>
      <c r="L56" s="34"/>
      <c r="M56" s="165" t="s">
        <v>1495</v>
      </c>
    </row>
    <row r="57" spans="1:13" ht="17.100000000000001" customHeight="1">
      <c r="A57" s="17">
        <v>45636</v>
      </c>
      <c r="B57" s="77" t="s">
        <v>574</v>
      </c>
      <c r="C57" s="28"/>
      <c r="D57" s="29"/>
      <c r="E57" s="21"/>
      <c r="F57" s="30">
        <v>2</v>
      </c>
      <c r="G57" s="31">
        <f t="shared" ref="G57" si="52">J56</f>
        <v>66.78</v>
      </c>
      <c r="H57" s="21">
        <f t="shared" ref="H57" si="53">G57*F57</f>
        <v>133.56</v>
      </c>
      <c r="I57" s="87">
        <f t="shared" ref="I57" si="54">+I56+C57-F57</f>
        <v>13</v>
      </c>
      <c r="J57" s="88">
        <f t="shared" ref="J57" si="55">ROUND(((K56+E57)-H57)/I57,2)</f>
        <v>66.78</v>
      </c>
      <c r="K57" s="89">
        <f t="shared" ref="K57" si="56">ROUND(I57*J57,2)</f>
        <v>868.14</v>
      </c>
      <c r="L57" s="34"/>
      <c r="M57" s="165" t="s">
        <v>1503</v>
      </c>
    </row>
    <row r="58" spans="1:13" ht="17.100000000000001" customHeight="1">
      <c r="A58" s="17">
        <v>45636</v>
      </c>
      <c r="B58" s="77" t="s">
        <v>591</v>
      </c>
      <c r="C58" s="28"/>
      <c r="D58" s="29"/>
      <c r="E58" s="21"/>
      <c r="F58" s="30">
        <v>2</v>
      </c>
      <c r="G58" s="31">
        <f t="shared" ref="G58" si="57">J57</f>
        <v>66.78</v>
      </c>
      <c r="H58" s="21">
        <f t="shared" ref="H58" si="58">G58*F58</f>
        <v>133.56</v>
      </c>
      <c r="I58" s="87">
        <f t="shared" ref="I58" si="59">+I57+C58-F58</f>
        <v>11</v>
      </c>
      <c r="J58" s="88">
        <f t="shared" ref="J58" si="60">ROUND(((K57+E58)-H58)/I58,2)</f>
        <v>66.78</v>
      </c>
      <c r="K58" s="89">
        <f t="shared" ref="K58" si="61">ROUND(I58*J58,2)</f>
        <v>734.58</v>
      </c>
      <c r="L58" s="34"/>
      <c r="M58" s="165" t="s">
        <v>1505</v>
      </c>
    </row>
    <row r="59" spans="1:13" ht="17.100000000000001" customHeight="1">
      <c r="A59" s="17"/>
      <c r="B59" s="77"/>
      <c r="C59" s="28"/>
      <c r="D59" s="29"/>
      <c r="E59" s="21"/>
      <c r="F59" s="30"/>
      <c r="G59" s="31"/>
      <c r="H59" s="21"/>
      <c r="I59" s="87">
        <f t="shared" si="20"/>
        <v>11</v>
      </c>
      <c r="J59" s="88">
        <f t="shared" si="27"/>
        <v>66.78</v>
      </c>
      <c r="K59" s="89">
        <f t="shared" si="28"/>
        <v>734.58</v>
      </c>
      <c r="L59" s="34"/>
    </row>
    <row r="60" spans="1:13" ht="17.100000000000001" customHeight="1">
      <c r="A60" s="17"/>
      <c r="B60" s="77"/>
      <c r="C60" s="28"/>
      <c r="D60" s="29"/>
      <c r="E60" s="21"/>
      <c r="F60" s="30"/>
      <c r="G60" s="31"/>
      <c r="H60" s="21"/>
      <c r="I60" s="87">
        <f t="shared" si="20"/>
        <v>11</v>
      </c>
      <c r="J60" s="88">
        <f t="shared" si="27"/>
        <v>66.78</v>
      </c>
      <c r="K60" s="89">
        <f t="shared" si="28"/>
        <v>734.58</v>
      </c>
      <c r="L60" s="34"/>
    </row>
    <row r="61" spans="1:13" ht="17.100000000000001" customHeight="1">
      <c r="A61" s="17"/>
      <c r="B61" s="77"/>
      <c r="C61" s="28"/>
      <c r="D61" s="29"/>
      <c r="E61" s="21"/>
      <c r="F61" s="30"/>
      <c r="G61" s="31"/>
      <c r="H61" s="21"/>
      <c r="I61" s="87">
        <f t="shared" si="20"/>
        <v>11</v>
      </c>
      <c r="J61" s="88">
        <f t="shared" si="27"/>
        <v>66.78</v>
      </c>
      <c r="K61" s="89">
        <f t="shared" si="28"/>
        <v>734.58</v>
      </c>
      <c r="L61" s="34"/>
    </row>
    <row r="62" spans="1:13" ht="17.100000000000001" customHeight="1">
      <c r="A62" s="17"/>
      <c r="B62" s="77"/>
      <c r="C62" s="28"/>
      <c r="D62" s="29"/>
      <c r="E62" s="21"/>
      <c r="F62" s="30"/>
      <c r="G62" s="31"/>
      <c r="H62" s="21"/>
      <c r="I62" s="87">
        <f t="shared" si="20"/>
        <v>11</v>
      </c>
      <c r="J62" s="88">
        <f t="shared" si="27"/>
        <v>66.78</v>
      </c>
      <c r="K62" s="89">
        <f t="shared" si="28"/>
        <v>734.58</v>
      </c>
      <c r="L62" s="34"/>
    </row>
    <row r="63" spans="1:13" ht="17.100000000000001" customHeight="1">
      <c r="A63" s="17"/>
      <c r="B63" s="77"/>
      <c r="C63" s="28"/>
      <c r="D63" s="29"/>
      <c r="E63" s="21"/>
      <c r="F63" s="30"/>
      <c r="G63" s="31"/>
      <c r="H63" s="21"/>
      <c r="I63" s="87">
        <f t="shared" si="20"/>
        <v>11</v>
      </c>
      <c r="J63" s="88">
        <f t="shared" si="27"/>
        <v>66.78</v>
      </c>
      <c r="K63" s="89">
        <f t="shared" si="28"/>
        <v>734.58</v>
      </c>
      <c r="L63" s="34"/>
    </row>
    <row r="64" spans="1:13" ht="17.100000000000001" customHeight="1">
      <c r="A64" s="17"/>
      <c r="B64" s="77"/>
      <c r="C64" s="28"/>
      <c r="D64" s="29"/>
      <c r="E64" s="21"/>
      <c r="F64" s="30"/>
      <c r="G64" s="31"/>
      <c r="H64" s="21"/>
      <c r="I64" s="87">
        <f t="shared" si="20"/>
        <v>11</v>
      </c>
      <c r="J64" s="88">
        <f t="shared" si="27"/>
        <v>66.78</v>
      </c>
      <c r="K64" s="89">
        <f t="shared" si="28"/>
        <v>734.58</v>
      </c>
      <c r="L64" s="34"/>
    </row>
    <row r="65" spans="1:12" ht="17.100000000000001" customHeight="1">
      <c r="A65" s="17"/>
      <c r="B65" s="77"/>
      <c r="C65" s="28"/>
      <c r="D65" s="29"/>
      <c r="E65" s="21"/>
      <c r="F65" s="30"/>
      <c r="G65" s="31"/>
      <c r="H65" s="21"/>
      <c r="I65" s="87">
        <f t="shared" si="20"/>
        <v>11</v>
      </c>
      <c r="J65" s="88">
        <f t="shared" si="27"/>
        <v>66.78</v>
      </c>
      <c r="K65" s="89">
        <f t="shared" si="28"/>
        <v>734.58</v>
      </c>
      <c r="L65" s="34"/>
    </row>
    <row r="66" spans="1:12" ht="17.100000000000001" customHeight="1">
      <c r="A66" s="17"/>
      <c r="B66" s="77"/>
      <c r="C66" s="28"/>
      <c r="D66" s="29"/>
      <c r="E66" s="21"/>
      <c r="F66" s="30"/>
      <c r="G66" s="31"/>
      <c r="H66" s="21"/>
      <c r="I66" s="87">
        <f t="shared" si="20"/>
        <v>11</v>
      </c>
      <c r="J66" s="88">
        <f t="shared" si="27"/>
        <v>66.78</v>
      </c>
      <c r="K66" s="89">
        <f t="shared" si="28"/>
        <v>734.58</v>
      </c>
      <c r="L66" s="34"/>
    </row>
    <row r="67" spans="1:12" ht="17.100000000000001" customHeight="1">
      <c r="A67" s="17"/>
      <c r="B67" s="77"/>
      <c r="C67" s="28"/>
      <c r="D67" s="29"/>
      <c r="E67" s="21"/>
      <c r="F67" s="30"/>
      <c r="G67" s="31"/>
      <c r="H67" s="21"/>
      <c r="I67" s="87">
        <f t="shared" si="20"/>
        <v>11</v>
      </c>
      <c r="J67" s="88">
        <f t="shared" si="27"/>
        <v>66.78</v>
      </c>
      <c r="K67" s="89">
        <f t="shared" si="28"/>
        <v>734.58</v>
      </c>
      <c r="L67" s="34"/>
    </row>
    <row r="68" spans="1:12" ht="17.100000000000001" customHeight="1">
      <c r="A68" s="17"/>
      <c r="B68" s="77"/>
      <c r="C68" s="28"/>
      <c r="D68" s="29"/>
      <c r="E68" s="21"/>
      <c r="F68" s="30"/>
      <c r="G68" s="31"/>
      <c r="H68" s="21"/>
      <c r="I68" s="87">
        <f t="shared" si="20"/>
        <v>11</v>
      </c>
      <c r="J68" s="88">
        <f t="shared" si="27"/>
        <v>66.78</v>
      </c>
      <c r="K68" s="89">
        <f t="shared" si="28"/>
        <v>734.58</v>
      </c>
      <c r="L68" s="34"/>
    </row>
    <row r="69" spans="1:12" ht="17.100000000000001" customHeight="1">
      <c r="A69" s="17"/>
      <c r="B69" s="77"/>
      <c r="C69" s="28"/>
      <c r="D69" s="29"/>
      <c r="E69" s="21"/>
      <c r="F69" s="30"/>
      <c r="G69" s="31"/>
      <c r="H69" s="21"/>
      <c r="I69" s="87">
        <f t="shared" si="20"/>
        <v>11</v>
      </c>
      <c r="J69" s="88">
        <f t="shared" si="27"/>
        <v>66.78</v>
      </c>
      <c r="K69" s="89">
        <f t="shared" si="28"/>
        <v>734.58</v>
      </c>
      <c r="L69" s="34"/>
    </row>
    <row r="70" spans="1:12" ht="17.100000000000001" customHeight="1">
      <c r="A70" s="17"/>
      <c r="B70" s="77"/>
      <c r="C70" s="28"/>
      <c r="D70" s="29"/>
      <c r="E70" s="21"/>
      <c r="F70" s="30"/>
      <c r="G70" s="31"/>
      <c r="H70" s="21"/>
      <c r="I70" s="87">
        <f t="shared" si="20"/>
        <v>11</v>
      </c>
      <c r="J70" s="88">
        <f t="shared" si="27"/>
        <v>66.78</v>
      </c>
      <c r="K70" s="89">
        <f t="shared" si="28"/>
        <v>734.58</v>
      </c>
      <c r="L70" s="34"/>
    </row>
    <row r="71" spans="1:12" ht="17.100000000000001" customHeight="1">
      <c r="A71" s="17"/>
      <c r="B71" s="77"/>
      <c r="C71" s="28"/>
      <c r="D71" s="29"/>
      <c r="E71" s="21"/>
      <c r="F71" s="30"/>
      <c r="G71" s="31"/>
      <c r="H71" s="21"/>
      <c r="I71" s="87">
        <f t="shared" si="20"/>
        <v>11</v>
      </c>
      <c r="J71" s="88">
        <f t="shared" si="27"/>
        <v>66.78</v>
      </c>
      <c r="K71" s="89">
        <f t="shared" si="28"/>
        <v>734.58</v>
      </c>
      <c r="L71" s="34"/>
    </row>
    <row r="72" spans="1:12" ht="17.100000000000001" customHeight="1">
      <c r="A72" s="17"/>
      <c r="B72" s="77"/>
      <c r="C72" s="28"/>
      <c r="D72" s="29"/>
      <c r="E72" s="21"/>
      <c r="F72" s="30"/>
      <c r="G72" s="31"/>
      <c r="H72" s="21"/>
      <c r="I72" s="87">
        <f t="shared" si="20"/>
        <v>11</v>
      </c>
      <c r="J72" s="88">
        <f t="shared" si="27"/>
        <v>66.78</v>
      </c>
      <c r="K72" s="89">
        <f t="shared" si="28"/>
        <v>734.58</v>
      </c>
      <c r="L72" s="34"/>
    </row>
    <row r="73" spans="1:12" ht="17.100000000000001" customHeight="1">
      <c r="A73" s="17"/>
      <c r="B73" s="77"/>
      <c r="C73" s="28"/>
      <c r="D73" s="29"/>
      <c r="E73" s="21"/>
      <c r="F73" s="30"/>
      <c r="G73" s="31"/>
      <c r="H73" s="21"/>
      <c r="I73" s="87">
        <f t="shared" si="20"/>
        <v>11</v>
      </c>
      <c r="J73" s="88">
        <f t="shared" si="27"/>
        <v>66.78</v>
      </c>
      <c r="K73" s="89">
        <f t="shared" si="28"/>
        <v>734.58</v>
      </c>
      <c r="L73" s="34"/>
    </row>
    <row r="74" spans="1:12" ht="17.100000000000001" customHeight="1">
      <c r="A74" s="17"/>
      <c r="B74" s="77"/>
      <c r="C74" s="28"/>
      <c r="D74" s="29"/>
      <c r="E74" s="21"/>
      <c r="F74" s="30"/>
      <c r="G74" s="31"/>
      <c r="H74" s="21"/>
      <c r="I74" s="87">
        <f t="shared" si="20"/>
        <v>11</v>
      </c>
      <c r="J74" s="88">
        <f t="shared" si="27"/>
        <v>66.78</v>
      </c>
      <c r="K74" s="89">
        <f t="shared" si="28"/>
        <v>734.58</v>
      </c>
      <c r="L74" s="34"/>
    </row>
    <row r="75" spans="1:12" ht="17.100000000000001" customHeight="1">
      <c r="A75" s="17"/>
      <c r="B75" s="77"/>
      <c r="C75" s="28"/>
      <c r="D75" s="29"/>
      <c r="E75" s="21"/>
      <c r="F75" s="30"/>
      <c r="G75" s="31"/>
      <c r="H75" s="21"/>
      <c r="I75" s="87">
        <f t="shared" si="20"/>
        <v>11</v>
      </c>
      <c r="J75" s="88">
        <f t="shared" si="27"/>
        <v>66.78</v>
      </c>
      <c r="K75" s="89">
        <f t="shared" si="28"/>
        <v>734.58</v>
      </c>
      <c r="L75" s="34"/>
    </row>
    <row r="76" spans="1:12" ht="17.100000000000001" customHeight="1">
      <c r="A76" s="17"/>
      <c r="B76" s="77"/>
      <c r="C76" s="28"/>
      <c r="D76" s="29"/>
      <c r="E76" s="21"/>
      <c r="F76" s="30"/>
      <c r="G76" s="31"/>
      <c r="H76" s="21"/>
      <c r="I76" s="87">
        <f t="shared" si="20"/>
        <v>11</v>
      </c>
      <c r="J76" s="88">
        <f t="shared" si="27"/>
        <v>66.78</v>
      </c>
      <c r="K76" s="89">
        <f t="shared" si="28"/>
        <v>734.58</v>
      </c>
      <c r="L76" s="34"/>
    </row>
    <row r="77" spans="1:12" ht="17.100000000000001" customHeight="1">
      <c r="A77" s="17"/>
      <c r="B77" s="77"/>
      <c r="C77" s="28"/>
      <c r="D77" s="29"/>
      <c r="E77" s="21"/>
      <c r="F77" s="30"/>
      <c r="G77" s="31"/>
      <c r="H77" s="21"/>
      <c r="I77" s="87">
        <f t="shared" si="20"/>
        <v>11</v>
      </c>
      <c r="J77" s="88">
        <f t="shared" si="27"/>
        <v>66.78</v>
      </c>
      <c r="K77" s="89">
        <f t="shared" si="28"/>
        <v>734.58</v>
      </c>
      <c r="L77" s="34"/>
    </row>
    <row r="78" spans="1:12" ht="17.100000000000001" customHeight="1">
      <c r="A78" s="17"/>
      <c r="B78" s="77"/>
      <c r="C78" s="28"/>
      <c r="D78" s="29"/>
      <c r="E78" s="21"/>
      <c r="F78" s="30"/>
      <c r="G78" s="31"/>
      <c r="H78" s="21"/>
      <c r="I78" s="87">
        <f t="shared" si="20"/>
        <v>11</v>
      </c>
      <c r="J78" s="88">
        <f t="shared" si="27"/>
        <v>66.78</v>
      </c>
      <c r="K78" s="89">
        <f t="shared" si="28"/>
        <v>734.58</v>
      </c>
      <c r="L78" s="34"/>
    </row>
    <row r="79" spans="1:12" ht="17.100000000000001" customHeight="1">
      <c r="A79" s="17"/>
      <c r="B79" s="77"/>
      <c r="C79" s="28"/>
      <c r="D79" s="29"/>
      <c r="E79" s="21"/>
      <c r="F79" s="30"/>
      <c r="G79" s="31"/>
      <c r="H79" s="21"/>
      <c r="I79" s="87">
        <f t="shared" si="20"/>
        <v>11</v>
      </c>
      <c r="J79" s="88">
        <f t="shared" si="27"/>
        <v>66.78</v>
      </c>
      <c r="K79" s="89">
        <f t="shared" si="28"/>
        <v>734.58</v>
      </c>
      <c r="L79" s="34"/>
    </row>
    <row r="80" spans="1:12" ht="17.100000000000001" customHeight="1">
      <c r="A80" s="17"/>
      <c r="B80" s="77"/>
      <c r="C80" s="28"/>
      <c r="D80" s="29"/>
      <c r="E80" s="21"/>
      <c r="F80" s="30"/>
      <c r="G80" s="31"/>
      <c r="H80" s="21"/>
      <c r="I80" s="87">
        <f t="shared" si="20"/>
        <v>11</v>
      </c>
      <c r="J80" s="88">
        <f t="shared" si="27"/>
        <v>66.78</v>
      </c>
      <c r="K80" s="89">
        <f t="shared" si="28"/>
        <v>734.58</v>
      </c>
      <c r="L80" s="34"/>
    </row>
    <row r="81" spans="1:12" ht="17.100000000000001" customHeight="1">
      <c r="A81" s="17"/>
      <c r="B81" s="77"/>
      <c r="C81" s="28"/>
      <c r="D81" s="29"/>
      <c r="E81" s="21"/>
      <c r="F81" s="30"/>
      <c r="G81" s="31"/>
      <c r="H81" s="21"/>
      <c r="I81" s="87">
        <f t="shared" si="20"/>
        <v>11</v>
      </c>
      <c r="J81" s="88">
        <f t="shared" si="27"/>
        <v>66.78</v>
      </c>
      <c r="K81" s="89">
        <f t="shared" si="28"/>
        <v>734.58</v>
      </c>
      <c r="L81" s="34"/>
    </row>
    <row r="82" spans="1:12" ht="17.100000000000001" customHeight="1">
      <c r="A82" s="17"/>
      <c r="B82" s="77"/>
      <c r="C82" s="28"/>
      <c r="D82" s="29"/>
      <c r="E82" s="21"/>
      <c r="F82" s="30"/>
      <c r="G82" s="31"/>
      <c r="H82" s="21"/>
      <c r="I82" s="87">
        <f t="shared" si="20"/>
        <v>11</v>
      </c>
      <c r="J82" s="88">
        <f t="shared" si="27"/>
        <v>66.78</v>
      </c>
      <c r="K82" s="89">
        <f t="shared" si="28"/>
        <v>734.58</v>
      </c>
      <c r="L82" s="34"/>
    </row>
    <row r="83" spans="1:12" ht="17.100000000000001" customHeight="1">
      <c r="A83" s="17"/>
      <c r="B83" s="77"/>
      <c r="C83" s="28"/>
      <c r="D83" s="29"/>
      <c r="E83" s="21"/>
      <c r="F83" s="30"/>
      <c r="G83" s="31"/>
      <c r="H83" s="21"/>
      <c r="I83" s="87">
        <f t="shared" si="20"/>
        <v>11</v>
      </c>
      <c r="J83" s="88">
        <f t="shared" si="27"/>
        <v>66.78</v>
      </c>
      <c r="K83" s="89">
        <f t="shared" si="28"/>
        <v>734.58</v>
      </c>
      <c r="L83" s="34"/>
    </row>
    <row r="84" spans="1:12" ht="17.100000000000001" customHeight="1">
      <c r="A84" s="17"/>
      <c r="B84" s="77"/>
      <c r="C84" s="28"/>
      <c r="D84" s="29"/>
      <c r="E84" s="21"/>
      <c r="F84" s="30"/>
      <c r="G84" s="31"/>
      <c r="H84" s="21"/>
      <c r="I84" s="87">
        <f t="shared" si="20"/>
        <v>11</v>
      </c>
      <c r="J84" s="88">
        <f t="shared" si="27"/>
        <v>66.78</v>
      </c>
      <c r="K84" s="89">
        <f t="shared" si="28"/>
        <v>734.58</v>
      </c>
      <c r="L84" s="34"/>
    </row>
    <row r="85" spans="1:12" ht="17.100000000000001" customHeight="1">
      <c r="A85" s="17"/>
      <c r="B85" s="77"/>
      <c r="C85" s="28"/>
      <c r="D85" s="29"/>
      <c r="E85" s="21"/>
      <c r="F85" s="30"/>
      <c r="G85" s="31"/>
      <c r="H85" s="21"/>
      <c r="I85" s="87">
        <f t="shared" si="20"/>
        <v>11</v>
      </c>
      <c r="J85" s="88">
        <f t="shared" si="27"/>
        <v>66.78</v>
      </c>
      <c r="K85" s="89">
        <f t="shared" si="28"/>
        <v>734.58</v>
      </c>
      <c r="L85" s="34"/>
    </row>
    <row r="86" spans="1:12" ht="17.100000000000001" customHeight="1">
      <c r="A86" s="17"/>
      <c r="B86" s="77"/>
      <c r="C86" s="28"/>
      <c r="D86" s="29"/>
      <c r="E86" s="21"/>
      <c r="F86" s="30"/>
      <c r="G86" s="31"/>
      <c r="H86" s="21"/>
      <c r="I86" s="87">
        <f t="shared" si="20"/>
        <v>11</v>
      </c>
      <c r="J86" s="88">
        <f t="shared" si="27"/>
        <v>66.78</v>
      </c>
      <c r="K86" s="89">
        <f t="shared" si="28"/>
        <v>734.58</v>
      </c>
      <c r="L86" s="34"/>
    </row>
    <row r="87" spans="1:12" ht="17.100000000000001" customHeight="1">
      <c r="A87" s="17"/>
      <c r="B87" s="77"/>
      <c r="C87" s="28"/>
      <c r="D87" s="29"/>
      <c r="E87" s="21"/>
      <c r="F87" s="30"/>
      <c r="G87" s="31"/>
      <c r="H87" s="21"/>
      <c r="I87" s="87">
        <f t="shared" si="20"/>
        <v>11</v>
      </c>
      <c r="J87" s="88">
        <f t="shared" si="27"/>
        <v>66.78</v>
      </c>
      <c r="K87" s="89">
        <f t="shared" si="28"/>
        <v>734.58</v>
      </c>
      <c r="L87" s="34"/>
    </row>
    <row r="88" spans="1:12" ht="17.100000000000001" customHeight="1">
      <c r="A88" s="17"/>
      <c r="B88" s="77"/>
      <c r="C88" s="28"/>
      <c r="D88" s="29"/>
      <c r="E88" s="21"/>
      <c r="F88" s="30"/>
      <c r="G88" s="31"/>
      <c r="H88" s="21"/>
      <c r="I88" s="87">
        <f t="shared" si="20"/>
        <v>11</v>
      </c>
      <c r="J88" s="88">
        <f t="shared" si="27"/>
        <v>66.78</v>
      </c>
      <c r="K88" s="89">
        <f t="shared" si="28"/>
        <v>734.58</v>
      </c>
      <c r="L88" s="34"/>
    </row>
    <row r="89" spans="1:12" ht="17.100000000000001" customHeight="1">
      <c r="A89" s="17"/>
      <c r="B89" s="77"/>
      <c r="C89" s="28"/>
      <c r="D89" s="29"/>
      <c r="E89" s="21"/>
      <c r="F89" s="30"/>
      <c r="G89" s="31"/>
      <c r="H89" s="21"/>
      <c r="I89" s="87">
        <f t="shared" si="20"/>
        <v>11</v>
      </c>
      <c r="J89" s="88">
        <f t="shared" si="27"/>
        <v>66.78</v>
      </c>
      <c r="K89" s="89">
        <f t="shared" si="28"/>
        <v>734.58</v>
      </c>
      <c r="L89" s="34"/>
    </row>
    <row r="90" spans="1:12" ht="17.100000000000001" customHeight="1">
      <c r="A90" s="17"/>
      <c r="B90" s="77"/>
      <c r="C90" s="28"/>
      <c r="D90" s="29"/>
      <c r="E90" s="21"/>
      <c r="F90" s="30"/>
      <c r="G90" s="31"/>
      <c r="H90" s="21"/>
      <c r="I90" s="87">
        <f t="shared" si="20"/>
        <v>11</v>
      </c>
      <c r="J90" s="88">
        <f t="shared" si="27"/>
        <v>66.78</v>
      </c>
      <c r="K90" s="89">
        <f t="shared" si="28"/>
        <v>734.58</v>
      </c>
      <c r="L90" s="34"/>
    </row>
    <row r="91" spans="1:12" ht="17.100000000000001" customHeight="1">
      <c r="A91" s="17"/>
      <c r="B91" s="77"/>
      <c r="C91" s="28"/>
      <c r="D91" s="29"/>
      <c r="E91" s="21"/>
      <c r="F91" s="30"/>
      <c r="G91" s="31"/>
      <c r="H91" s="21"/>
      <c r="I91" s="87">
        <f t="shared" si="20"/>
        <v>11</v>
      </c>
      <c r="J91" s="88">
        <f t="shared" si="27"/>
        <v>66.78</v>
      </c>
      <c r="K91" s="89">
        <f t="shared" si="28"/>
        <v>734.58</v>
      </c>
      <c r="L91" s="34"/>
    </row>
    <row r="92" spans="1:12" ht="17.100000000000001" customHeight="1">
      <c r="A92" s="17"/>
      <c r="B92" s="77"/>
      <c r="C92" s="28"/>
      <c r="D92" s="29"/>
      <c r="E92" s="21"/>
      <c r="F92" s="30"/>
      <c r="G92" s="31"/>
      <c r="H92" s="21"/>
      <c r="I92" s="87">
        <f t="shared" si="20"/>
        <v>11</v>
      </c>
      <c r="J92" s="88">
        <f t="shared" si="27"/>
        <v>66.78</v>
      </c>
      <c r="K92" s="89">
        <f t="shared" si="28"/>
        <v>734.58</v>
      </c>
      <c r="L92" s="34"/>
    </row>
    <row r="93" spans="1:12" ht="17.100000000000001" customHeight="1">
      <c r="A93" s="17"/>
      <c r="B93" s="77"/>
      <c r="C93" s="28"/>
      <c r="D93" s="29"/>
      <c r="E93" s="21"/>
      <c r="F93" s="30"/>
      <c r="G93" s="31"/>
      <c r="H93" s="21"/>
      <c r="I93" s="87">
        <f t="shared" si="20"/>
        <v>11</v>
      </c>
      <c r="J93" s="88">
        <f t="shared" si="27"/>
        <v>66.78</v>
      </c>
      <c r="K93" s="89">
        <f t="shared" si="28"/>
        <v>734.58</v>
      </c>
      <c r="L93" s="34"/>
    </row>
    <row r="94" spans="1:12" ht="17.100000000000001" customHeight="1">
      <c r="A94" s="17"/>
      <c r="B94" s="77"/>
      <c r="C94" s="28"/>
      <c r="D94" s="29"/>
      <c r="E94" s="21"/>
      <c r="F94" s="30"/>
      <c r="G94" s="31"/>
      <c r="H94" s="21"/>
      <c r="I94" s="87">
        <f t="shared" si="20"/>
        <v>11</v>
      </c>
      <c r="J94" s="88">
        <f t="shared" si="27"/>
        <v>66.78</v>
      </c>
      <c r="K94" s="89">
        <f t="shared" si="28"/>
        <v>734.58</v>
      </c>
      <c r="L94" s="34"/>
    </row>
    <row r="95" spans="1:12" ht="17.100000000000001" customHeight="1">
      <c r="A95" s="17"/>
      <c r="B95" s="77"/>
      <c r="C95" s="28"/>
      <c r="D95" s="29"/>
      <c r="E95" s="21"/>
      <c r="F95" s="30"/>
      <c r="G95" s="31"/>
      <c r="H95" s="21"/>
      <c r="I95" s="87">
        <f t="shared" si="20"/>
        <v>11</v>
      </c>
      <c r="J95" s="88">
        <f t="shared" si="27"/>
        <v>66.78</v>
      </c>
      <c r="K95" s="89">
        <f t="shared" si="28"/>
        <v>734.58</v>
      </c>
      <c r="L95" s="34"/>
    </row>
    <row r="96" spans="1:12" ht="17.100000000000001" customHeight="1">
      <c r="A96" s="17"/>
      <c r="B96" s="77"/>
      <c r="C96" s="28"/>
      <c r="D96" s="29"/>
      <c r="E96" s="21"/>
      <c r="F96" s="30"/>
      <c r="G96" s="31"/>
      <c r="H96" s="21"/>
      <c r="I96" s="87">
        <f t="shared" si="20"/>
        <v>11</v>
      </c>
      <c r="J96" s="88">
        <f t="shared" si="27"/>
        <v>66.78</v>
      </c>
      <c r="K96" s="89">
        <f t="shared" si="28"/>
        <v>734.58</v>
      </c>
      <c r="L96" s="34"/>
    </row>
    <row r="97" spans="1:12" ht="17.100000000000001" customHeight="1">
      <c r="A97" s="17"/>
      <c r="B97" s="77"/>
      <c r="C97" s="28"/>
      <c r="D97" s="29"/>
      <c r="E97" s="21"/>
      <c r="F97" s="30"/>
      <c r="G97" s="31"/>
      <c r="H97" s="21"/>
      <c r="I97" s="87">
        <f t="shared" si="20"/>
        <v>11</v>
      </c>
      <c r="J97" s="88">
        <f t="shared" si="27"/>
        <v>66.78</v>
      </c>
      <c r="K97" s="89">
        <f t="shared" si="28"/>
        <v>734.58</v>
      </c>
      <c r="L97" s="34"/>
    </row>
    <row r="98" spans="1:12" ht="17.100000000000001" customHeight="1">
      <c r="A98" s="17"/>
      <c r="B98" s="77"/>
      <c r="C98" s="28"/>
      <c r="D98" s="29"/>
      <c r="E98" s="21"/>
      <c r="F98" s="30"/>
      <c r="G98" s="31"/>
      <c r="H98" s="21"/>
      <c r="I98" s="87">
        <f t="shared" si="20"/>
        <v>11</v>
      </c>
      <c r="J98" s="88">
        <f t="shared" si="27"/>
        <v>66.78</v>
      </c>
      <c r="K98" s="89">
        <f t="shared" si="28"/>
        <v>734.58</v>
      </c>
      <c r="L98" s="34"/>
    </row>
    <row r="99" spans="1:12" ht="17.100000000000001" customHeight="1">
      <c r="A99" s="17"/>
      <c r="B99" s="77"/>
      <c r="C99" s="28"/>
      <c r="D99" s="29"/>
      <c r="E99" s="21"/>
      <c r="F99" s="30"/>
      <c r="G99" s="31"/>
      <c r="H99" s="21"/>
      <c r="I99" s="87">
        <f t="shared" si="20"/>
        <v>11</v>
      </c>
      <c r="J99" s="88">
        <f t="shared" si="27"/>
        <v>66.78</v>
      </c>
      <c r="K99" s="89">
        <f t="shared" si="28"/>
        <v>734.58</v>
      </c>
      <c r="L99" s="34"/>
    </row>
    <row r="100" spans="1:12" ht="17.100000000000001" customHeight="1">
      <c r="A100" s="17"/>
      <c r="B100" s="77"/>
      <c r="C100" s="28"/>
      <c r="D100" s="29"/>
      <c r="E100" s="21"/>
      <c r="F100" s="30"/>
      <c r="G100" s="31"/>
      <c r="H100" s="21"/>
      <c r="I100" s="87">
        <f t="shared" si="20"/>
        <v>11</v>
      </c>
      <c r="J100" s="88">
        <f t="shared" si="27"/>
        <v>66.78</v>
      </c>
      <c r="K100" s="89">
        <f t="shared" si="28"/>
        <v>734.58</v>
      </c>
      <c r="L100" s="34"/>
    </row>
    <row r="101" spans="1:12" ht="17.100000000000001" customHeight="1">
      <c r="A101" s="17"/>
      <c r="B101" s="77"/>
      <c r="C101" s="28"/>
      <c r="D101" s="29"/>
      <c r="E101" s="21"/>
      <c r="F101" s="30"/>
      <c r="G101" s="31"/>
      <c r="H101" s="21"/>
      <c r="I101" s="87">
        <f t="shared" si="20"/>
        <v>11</v>
      </c>
      <c r="J101" s="88">
        <f t="shared" si="27"/>
        <v>66.78</v>
      </c>
      <c r="K101" s="89">
        <f t="shared" si="28"/>
        <v>734.58</v>
      </c>
      <c r="L101" s="34"/>
    </row>
    <row r="102" spans="1:12" ht="17.100000000000001" customHeight="1">
      <c r="A102" s="17"/>
      <c r="B102" s="77"/>
      <c r="C102" s="28"/>
      <c r="D102" s="29"/>
      <c r="E102" s="21"/>
      <c r="F102" s="30"/>
      <c r="G102" s="31"/>
      <c r="H102" s="21"/>
      <c r="I102" s="87">
        <f t="shared" si="20"/>
        <v>11</v>
      </c>
      <c r="J102" s="88">
        <f t="shared" si="27"/>
        <v>66.78</v>
      </c>
      <c r="K102" s="89">
        <f t="shared" si="28"/>
        <v>734.58</v>
      </c>
      <c r="L102" s="34"/>
    </row>
    <row r="103" spans="1:12" ht="17.100000000000001" customHeight="1">
      <c r="A103" s="17"/>
      <c r="B103" s="77"/>
      <c r="C103" s="28"/>
      <c r="D103" s="29"/>
      <c r="E103" s="21"/>
      <c r="F103" s="30"/>
      <c r="G103" s="31"/>
      <c r="H103" s="21"/>
      <c r="I103" s="87">
        <f t="shared" si="20"/>
        <v>11</v>
      </c>
      <c r="J103" s="88">
        <f t="shared" si="27"/>
        <v>66.78</v>
      </c>
      <c r="K103" s="89">
        <f t="shared" si="28"/>
        <v>734.58</v>
      </c>
      <c r="L103" s="34"/>
    </row>
    <row r="104" spans="1:12" ht="17.100000000000001" customHeight="1">
      <c r="A104" s="17"/>
      <c r="B104" s="77"/>
      <c r="C104" s="28"/>
      <c r="D104" s="29"/>
      <c r="E104" s="21"/>
      <c r="F104" s="30"/>
      <c r="G104" s="31"/>
      <c r="H104" s="21"/>
      <c r="I104" s="87">
        <f t="shared" si="20"/>
        <v>11</v>
      </c>
      <c r="J104" s="88">
        <f t="shared" si="27"/>
        <v>66.78</v>
      </c>
      <c r="K104" s="89">
        <f t="shared" si="28"/>
        <v>734.58</v>
      </c>
      <c r="L104" s="34"/>
    </row>
    <row r="105" spans="1:12" ht="17.100000000000001" customHeight="1">
      <c r="A105" s="17"/>
      <c r="B105" s="77"/>
      <c r="C105" s="28"/>
      <c r="D105" s="29"/>
      <c r="E105" s="21"/>
      <c r="F105" s="30"/>
      <c r="G105" s="31"/>
      <c r="H105" s="21"/>
      <c r="I105" s="87">
        <f t="shared" si="20"/>
        <v>11</v>
      </c>
      <c r="J105" s="88">
        <f t="shared" si="27"/>
        <v>66.78</v>
      </c>
      <c r="K105" s="89">
        <f t="shared" si="28"/>
        <v>734.58</v>
      </c>
      <c r="L105" s="34"/>
    </row>
    <row r="106" spans="1:12" ht="17.100000000000001" customHeight="1">
      <c r="A106" s="17"/>
      <c r="B106" s="77"/>
      <c r="C106" s="28"/>
      <c r="D106" s="29"/>
      <c r="E106" s="21"/>
      <c r="F106" s="30"/>
      <c r="G106" s="31"/>
      <c r="H106" s="21"/>
      <c r="I106" s="87">
        <f t="shared" si="20"/>
        <v>11</v>
      </c>
      <c r="J106" s="88">
        <f t="shared" si="27"/>
        <v>66.78</v>
      </c>
      <c r="K106" s="89">
        <f t="shared" si="28"/>
        <v>734.58</v>
      </c>
      <c r="L106" s="34"/>
    </row>
    <row r="107" spans="1:12" ht="17.100000000000001" customHeight="1">
      <c r="A107" s="17"/>
      <c r="B107" s="77"/>
      <c r="C107" s="28"/>
      <c r="D107" s="29"/>
      <c r="E107" s="21"/>
      <c r="F107" s="30"/>
      <c r="G107" s="31"/>
      <c r="H107" s="21"/>
      <c r="I107" s="87">
        <f t="shared" si="20"/>
        <v>11</v>
      </c>
      <c r="J107" s="88">
        <f t="shared" si="27"/>
        <v>66.78</v>
      </c>
      <c r="K107" s="89">
        <f t="shared" si="28"/>
        <v>734.58</v>
      </c>
      <c r="L107" s="34"/>
    </row>
    <row r="108" spans="1:12" ht="17.100000000000001" customHeight="1">
      <c r="A108" s="17"/>
      <c r="B108" s="77"/>
      <c r="C108" s="28"/>
      <c r="D108" s="29"/>
      <c r="E108" s="21"/>
      <c r="F108" s="30"/>
      <c r="G108" s="31"/>
      <c r="H108" s="21"/>
      <c r="I108" s="87">
        <f t="shared" si="20"/>
        <v>11</v>
      </c>
      <c r="J108" s="88">
        <f t="shared" si="27"/>
        <v>66.78</v>
      </c>
      <c r="K108" s="89">
        <f t="shared" si="28"/>
        <v>734.58</v>
      </c>
      <c r="L108" s="34"/>
    </row>
    <row r="109" spans="1:12" ht="17.100000000000001" customHeight="1">
      <c r="A109" s="17"/>
      <c r="B109" s="77"/>
      <c r="C109" s="28"/>
      <c r="D109" s="29"/>
      <c r="E109" s="21"/>
      <c r="F109" s="30"/>
      <c r="G109" s="31"/>
      <c r="H109" s="21"/>
      <c r="I109" s="87">
        <f t="shared" ref="I109:I121" si="62">+I108+C109-F109</f>
        <v>11</v>
      </c>
      <c r="J109" s="88">
        <f t="shared" ref="J109:J121" si="63">ROUND(((K108+E109)-H109)/I109,2)</f>
        <v>66.78</v>
      </c>
      <c r="K109" s="89">
        <f t="shared" ref="K109:K121" si="64">ROUND(I109*J109,2)</f>
        <v>734.58</v>
      </c>
      <c r="L109" s="34"/>
    </row>
    <row r="110" spans="1:12" ht="17.100000000000001" customHeight="1">
      <c r="A110" s="17"/>
      <c r="B110" s="77"/>
      <c r="C110" s="28"/>
      <c r="D110" s="29"/>
      <c r="E110" s="21"/>
      <c r="F110" s="30"/>
      <c r="G110" s="31"/>
      <c r="H110" s="21"/>
      <c r="I110" s="87">
        <f t="shared" si="62"/>
        <v>11</v>
      </c>
      <c r="J110" s="88">
        <f t="shared" si="63"/>
        <v>66.78</v>
      </c>
      <c r="K110" s="89">
        <f t="shared" si="64"/>
        <v>734.58</v>
      </c>
      <c r="L110" s="34"/>
    </row>
    <row r="111" spans="1:12" ht="17.100000000000001" customHeight="1">
      <c r="A111" s="17"/>
      <c r="B111" s="77"/>
      <c r="C111" s="28"/>
      <c r="D111" s="29"/>
      <c r="E111" s="21"/>
      <c r="F111" s="30"/>
      <c r="G111" s="31"/>
      <c r="H111" s="21"/>
      <c r="I111" s="87">
        <f t="shared" si="62"/>
        <v>11</v>
      </c>
      <c r="J111" s="88">
        <f t="shared" si="63"/>
        <v>66.78</v>
      </c>
      <c r="K111" s="89">
        <f t="shared" si="64"/>
        <v>734.58</v>
      </c>
      <c r="L111" s="34"/>
    </row>
    <row r="112" spans="1:12" ht="17.100000000000001" customHeight="1">
      <c r="A112" s="17"/>
      <c r="B112" s="77"/>
      <c r="C112" s="28"/>
      <c r="D112" s="29"/>
      <c r="E112" s="21"/>
      <c r="F112" s="30"/>
      <c r="G112" s="31"/>
      <c r="H112" s="21"/>
      <c r="I112" s="87">
        <f t="shared" si="62"/>
        <v>11</v>
      </c>
      <c r="J112" s="88">
        <f t="shared" si="63"/>
        <v>66.78</v>
      </c>
      <c r="K112" s="89">
        <f t="shared" si="64"/>
        <v>734.58</v>
      </c>
      <c r="L112" s="34"/>
    </row>
    <row r="113" spans="1:12" ht="17.100000000000001" customHeight="1">
      <c r="A113" s="17"/>
      <c r="B113" s="77"/>
      <c r="C113" s="28"/>
      <c r="D113" s="29"/>
      <c r="E113" s="21"/>
      <c r="F113" s="30"/>
      <c r="G113" s="31"/>
      <c r="H113" s="21"/>
      <c r="I113" s="87">
        <f t="shared" si="62"/>
        <v>11</v>
      </c>
      <c r="J113" s="88">
        <f t="shared" si="63"/>
        <v>66.78</v>
      </c>
      <c r="K113" s="89">
        <f t="shared" si="64"/>
        <v>734.58</v>
      </c>
      <c r="L113" s="34"/>
    </row>
    <row r="114" spans="1:12" ht="17.100000000000001" customHeight="1">
      <c r="A114" s="17"/>
      <c r="B114" s="77"/>
      <c r="C114" s="28"/>
      <c r="D114" s="29"/>
      <c r="E114" s="21"/>
      <c r="F114" s="30"/>
      <c r="G114" s="31"/>
      <c r="H114" s="21"/>
      <c r="I114" s="87">
        <f t="shared" si="62"/>
        <v>11</v>
      </c>
      <c r="J114" s="88">
        <f t="shared" si="63"/>
        <v>66.78</v>
      </c>
      <c r="K114" s="89">
        <f t="shared" si="64"/>
        <v>734.58</v>
      </c>
      <c r="L114" s="34"/>
    </row>
    <row r="115" spans="1:12" ht="17.100000000000001" customHeight="1">
      <c r="A115" s="17"/>
      <c r="B115" s="77"/>
      <c r="C115" s="28"/>
      <c r="D115" s="29"/>
      <c r="E115" s="21"/>
      <c r="F115" s="30"/>
      <c r="G115" s="31"/>
      <c r="H115" s="21"/>
      <c r="I115" s="87">
        <f t="shared" si="62"/>
        <v>11</v>
      </c>
      <c r="J115" s="88">
        <f t="shared" si="63"/>
        <v>66.78</v>
      </c>
      <c r="K115" s="89">
        <f t="shared" si="64"/>
        <v>734.58</v>
      </c>
      <c r="L115" s="34"/>
    </row>
    <row r="116" spans="1:12" ht="17.100000000000001" customHeight="1">
      <c r="A116" s="17"/>
      <c r="B116" s="77"/>
      <c r="C116" s="28"/>
      <c r="D116" s="29"/>
      <c r="E116" s="21"/>
      <c r="F116" s="30"/>
      <c r="G116" s="31"/>
      <c r="H116" s="21"/>
      <c r="I116" s="87">
        <f t="shared" si="62"/>
        <v>11</v>
      </c>
      <c r="J116" s="88">
        <f t="shared" si="63"/>
        <v>66.78</v>
      </c>
      <c r="K116" s="89">
        <f t="shared" si="64"/>
        <v>734.58</v>
      </c>
      <c r="L116" s="34"/>
    </row>
    <row r="117" spans="1:12" ht="17.100000000000001" customHeight="1">
      <c r="A117" s="17"/>
      <c r="B117" s="77"/>
      <c r="C117" s="28"/>
      <c r="D117" s="29"/>
      <c r="E117" s="21"/>
      <c r="F117" s="30"/>
      <c r="G117" s="31"/>
      <c r="H117" s="21"/>
      <c r="I117" s="87">
        <f t="shared" si="62"/>
        <v>11</v>
      </c>
      <c r="J117" s="88">
        <f t="shared" si="63"/>
        <v>66.78</v>
      </c>
      <c r="K117" s="89">
        <f t="shared" si="64"/>
        <v>734.58</v>
      </c>
      <c r="L117" s="34"/>
    </row>
    <row r="118" spans="1:12" ht="17.100000000000001" customHeight="1">
      <c r="A118" s="17"/>
      <c r="B118" s="77"/>
      <c r="C118" s="28"/>
      <c r="D118" s="29"/>
      <c r="E118" s="21"/>
      <c r="F118" s="30"/>
      <c r="G118" s="31"/>
      <c r="H118" s="21"/>
      <c r="I118" s="87">
        <f t="shared" si="62"/>
        <v>11</v>
      </c>
      <c r="J118" s="88">
        <f t="shared" si="63"/>
        <v>66.78</v>
      </c>
      <c r="K118" s="89">
        <f t="shared" si="64"/>
        <v>734.58</v>
      </c>
      <c r="L118" s="34"/>
    </row>
    <row r="119" spans="1:12" ht="17.100000000000001" customHeight="1">
      <c r="A119" s="17"/>
      <c r="B119" s="77"/>
      <c r="C119" s="28"/>
      <c r="D119" s="29"/>
      <c r="E119" s="21"/>
      <c r="F119" s="30"/>
      <c r="G119" s="31"/>
      <c r="H119" s="21"/>
      <c r="I119" s="87">
        <f t="shared" si="62"/>
        <v>11</v>
      </c>
      <c r="J119" s="88">
        <f t="shared" si="63"/>
        <v>66.78</v>
      </c>
      <c r="K119" s="89">
        <f t="shared" si="64"/>
        <v>734.58</v>
      </c>
      <c r="L119" s="34"/>
    </row>
    <row r="120" spans="1:12" ht="17.100000000000001" customHeight="1">
      <c r="A120" s="17"/>
      <c r="B120" s="77"/>
      <c r="C120" s="28"/>
      <c r="D120" s="29"/>
      <c r="E120" s="21"/>
      <c r="F120" s="30"/>
      <c r="G120" s="31"/>
      <c r="H120" s="21"/>
      <c r="I120" s="87">
        <f t="shared" si="62"/>
        <v>11</v>
      </c>
      <c r="J120" s="88">
        <f t="shared" si="63"/>
        <v>66.78</v>
      </c>
      <c r="K120" s="89">
        <f t="shared" si="64"/>
        <v>734.58</v>
      </c>
      <c r="L120" s="34"/>
    </row>
    <row r="121" spans="1:12" ht="17.100000000000001" customHeight="1">
      <c r="A121" s="17"/>
      <c r="B121" s="77"/>
      <c r="C121" s="28"/>
      <c r="D121" s="29"/>
      <c r="E121" s="21"/>
      <c r="F121" s="30"/>
      <c r="G121" s="31"/>
      <c r="H121" s="21"/>
      <c r="I121" s="87">
        <f t="shared" si="62"/>
        <v>11</v>
      </c>
      <c r="J121" s="88">
        <f t="shared" si="63"/>
        <v>66.78</v>
      </c>
      <c r="K121" s="89">
        <f t="shared" si="64"/>
        <v>734.58</v>
      </c>
      <c r="L121" s="34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7">
    <tabColor rgb="FF7030A0"/>
    <pageSetUpPr fitToPage="1"/>
  </sheetPr>
  <dimension ref="A1:T190"/>
  <sheetViews>
    <sheetView topLeftCell="A163" zoomScaleNormal="100" zoomScaleSheetLayoutView="100" workbookViewId="0">
      <selection activeCell="I182" sqref="I182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9.28515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7109375" style="165" customWidth="1"/>
    <col min="14" max="16384" width="9.140625" style="1"/>
  </cols>
  <sheetData>
    <row r="1" spans="1:20" ht="28.5" customHeight="1">
      <c r="K1" s="467" t="s">
        <v>0</v>
      </c>
      <c r="L1" s="467"/>
    </row>
    <row r="2" spans="1:20" ht="15" customHeight="1"/>
    <row r="3" spans="1:20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20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20" s="3" customFormat="1" ht="15" customHeight="1">
      <c r="L5" s="4"/>
      <c r="M5" s="4"/>
    </row>
    <row r="6" spans="1:20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20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20" ht="15" customHeight="1" thickBot="1">
      <c r="A8" s="8" t="s">
        <v>5</v>
      </c>
      <c r="B8" s="10"/>
      <c r="C8" s="10"/>
      <c r="D8" s="10" t="s">
        <v>354</v>
      </c>
      <c r="F8" s="10"/>
      <c r="G8" s="10"/>
      <c r="H8" s="38"/>
      <c r="I8" s="9" t="s">
        <v>7</v>
      </c>
      <c r="J8" s="10"/>
      <c r="K8" s="10" t="s">
        <v>356</v>
      </c>
      <c r="L8" s="11"/>
    </row>
    <row r="9" spans="1:20" ht="15" customHeight="1">
      <c r="A9" s="12" t="s">
        <v>9</v>
      </c>
      <c r="D9" s="10" t="s">
        <v>355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20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  <c r="T10" s="1" t="s">
        <v>501</v>
      </c>
    </row>
    <row r="11" spans="1:20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20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20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20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126</v>
      </c>
      <c r="J14" s="25">
        <v>27.82</v>
      </c>
      <c r="K14" s="21">
        <f>J14*I14</f>
        <v>3505.32</v>
      </c>
      <c r="L14" s="26"/>
    </row>
    <row r="15" spans="1:20" ht="17.100000000000001" customHeight="1">
      <c r="A15" s="17">
        <v>45295</v>
      </c>
      <c r="B15" s="92" t="s">
        <v>572</v>
      </c>
      <c r="C15" s="19"/>
      <c r="D15" s="20"/>
      <c r="E15" s="21"/>
      <c r="F15" s="22">
        <v>3</v>
      </c>
      <c r="G15" s="31">
        <f>J14</f>
        <v>27.82</v>
      </c>
      <c r="H15" s="21">
        <f>G15*F15</f>
        <v>83.460000000000008</v>
      </c>
      <c r="I15" s="87">
        <f>+I14+C15-F15</f>
        <v>123</v>
      </c>
      <c r="J15" s="40">
        <f>ROUND(((K14+E15)-H15)/I15,2)</f>
        <v>27.82</v>
      </c>
      <c r="K15" s="89">
        <f>ROUND(I15*J15,2)</f>
        <v>3421.86</v>
      </c>
      <c r="L15" s="26"/>
      <c r="M15" s="165" t="s">
        <v>573</v>
      </c>
    </row>
    <row r="16" spans="1:20" ht="17.100000000000001" customHeight="1">
      <c r="A16" s="17">
        <v>45295</v>
      </c>
      <c r="B16" s="36" t="s">
        <v>574</v>
      </c>
      <c r="C16" s="28"/>
      <c r="D16" s="29"/>
      <c r="E16" s="21"/>
      <c r="F16" s="30">
        <v>6</v>
      </c>
      <c r="G16" s="31">
        <f t="shared" ref="G16:G24" si="0">J15</f>
        <v>27.82</v>
      </c>
      <c r="H16" s="21">
        <f t="shared" ref="H16:H24" si="1">G16*F16</f>
        <v>166.92000000000002</v>
      </c>
      <c r="I16" s="87">
        <f t="shared" ref="I16:I24" si="2">+I15+C16-F16</f>
        <v>117</v>
      </c>
      <c r="J16" s="40">
        <f t="shared" ref="J16:J24" si="3">ROUND(((K15+E16)-H16)/I16,2)</f>
        <v>27.82</v>
      </c>
      <c r="K16" s="89">
        <f t="shared" ref="K16:K24" si="4">ROUND(I16*J16,2)</f>
        <v>3254.94</v>
      </c>
      <c r="L16" s="34"/>
      <c r="M16" s="165" t="s">
        <v>575</v>
      </c>
    </row>
    <row r="17" spans="1:13" ht="17.100000000000001" customHeight="1">
      <c r="A17" s="17">
        <v>45295</v>
      </c>
      <c r="B17" s="36" t="s">
        <v>497</v>
      </c>
      <c r="C17" s="28"/>
      <c r="D17" s="29"/>
      <c r="E17" s="21"/>
      <c r="F17" s="30">
        <v>3</v>
      </c>
      <c r="G17" s="31">
        <f t="shared" si="0"/>
        <v>27.82</v>
      </c>
      <c r="H17" s="21">
        <f t="shared" si="1"/>
        <v>83.460000000000008</v>
      </c>
      <c r="I17" s="87">
        <f t="shared" si="2"/>
        <v>114</v>
      </c>
      <c r="J17" s="40">
        <f t="shared" si="3"/>
        <v>27.82</v>
      </c>
      <c r="K17" s="89">
        <f t="shared" si="4"/>
        <v>3171.48</v>
      </c>
      <c r="L17" s="34"/>
      <c r="M17" s="165" t="s">
        <v>576</v>
      </c>
    </row>
    <row r="18" spans="1:13" ht="17.100000000000001" customHeight="1">
      <c r="A18" s="17">
        <v>45299</v>
      </c>
      <c r="B18" s="36" t="s">
        <v>580</v>
      </c>
      <c r="C18" s="28"/>
      <c r="D18" s="29"/>
      <c r="E18" s="21"/>
      <c r="F18" s="30">
        <v>5</v>
      </c>
      <c r="G18" s="31">
        <f t="shared" si="0"/>
        <v>27.82</v>
      </c>
      <c r="H18" s="21">
        <f t="shared" si="1"/>
        <v>139.1</v>
      </c>
      <c r="I18" s="87">
        <f t="shared" si="2"/>
        <v>109</v>
      </c>
      <c r="J18" s="40">
        <f t="shared" si="3"/>
        <v>27.82</v>
      </c>
      <c r="K18" s="89">
        <f t="shared" si="4"/>
        <v>3032.38</v>
      </c>
      <c r="L18" s="34"/>
      <c r="M18" s="165" t="s">
        <v>581</v>
      </c>
    </row>
    <row r="19" spans="1:13" ht="17.100000000000001" customHeight="1">
      <c r="A19" s="17">
        <v>45299</v>
      </c>
      <c r="B19" s="36" t="s">
        <v>585</v>
      </c>
      <c r="C19" s="28"/>
      <c r="D19" s="29"/>
      <c r="E19" s="21"/>
      <c r="F19" s="30">
        <v>5</v>
      </c>
      <c r="G19" s="31">
        <f t="shared" si="0"/>
        <v>27.82</v>
      </c>
      <c r="H19" s="21">
        <f t="shared" si="1"/>
        <v>139.1</v>
      </c>
      <c r="I19" s="87">
        <f t="shared" si="2"/>
        <v>104</v>
      </c>
      <c r="J19" s="40">
        <f t="shared" si="3"/>
        <v>27.82</v>
      </c>
      <c r="K19" s="89">
        <f t="shared" si="4"/>
        <v>2893.28</v>
      </c>
      <c r="L19" s="34"/>
      <c r="M19" s="165" t="s">
        <v>586</v>
      </c>
    </row>
    <row r="20" spans="1:13" ht="17.100000000000001" customHeight="1">
      <c r="A20" s="17">
        <v>45299</v>
      </c>
      <c r="B20" s="36" t="s">
        <v>588</v>
      </c>
      <c r="C20" s="28"/>
      <c r="D20" s="29"/>
      <c r="E20" s="21"/>
      <c r="F20" s="30">
        <v>12</v>
      </c>
      <c r="G20" s="31">
        <f t="shared" si="0"/>
        <v>27.82</v>
      </c>
      <c r="H20" s="21">
        <f t="shared" si="1"/>
        <v>333.84000000000003</v>
      </c>
      <c r="I20" s="87">
        <f t="shared" si="2"/>
        <v>92</v>
      </c>
      <c r="J20" s="40">
        <f t="shared" si="3"/>
        <v>27.82</v>
      </c>
      <c r="K20" s="89">
        <f t="shared" si="4"/>
        <v>2559.44</v>
      </c>
      <c r="L20" s="34"/>
      <c r="M20" s="165" t="s">
        <v>590</v>
      </c>
    </row>
    <row r="21" spans="1:13" ht="17.100000000000001" customHeight="1">
      <c r="A21" s="17">
        <v>45301</v>
      </c>
      <c r="B21" s="36" t="s">
        <v>566</v>
      </c>
      <c r="C21" s="28"/>
      <c r="D21" s="29"/>
      <c r="E21" s="21"/>
      <c r="F21" s="30">
        <v>5</v>
      </c>
      <c r="G21" s="31">
        <f t="shared" si="0"/>
        <v>27.82</v>
      </c>
      <c r="H21" s="21">
        <f t="shared" si="1"/>
        <v>139.1</v>
      </c>
      <c r="I21" s="87">
        <f t="shared" si="2"/>
        <v>87</v>
      </c>
      <c r="J21" s="40">
        <f t="shared" si="3"/>
        <v>27.82</v>
      </c>
      <c r="K21" s="89">
        <f t="shared" si="4"/>
        <v>2420.34</v>
      </c>
      <c r="L21" s="34"/>
      <c r="M21" s="165" t="s">
        <v>597</v>
      </c>
    </row>
    <row r="22" spans="1:13" ht="17.100000000000001" customHeight="1">
      <c r="A22" s="17">
        <v>45302</v>
      </c>
      <c r="B22" s="36" t="s">
        <v>574</v>
      </c>
      <c r="C22" s="28"/>
      <c r="D22" s="29"/>
      <c r="E22" s="21"/>
      <c r="F22" s="30">
        <v>3</v>
      </c>
      <c r="G22" s="31">
        <f t="shared" si="0"/>
        <v>27.82</v>
      </c>
      <c r="H22" s="21">
        <f t="shared" si="1"/>
        <v>83.460000000000008</v>
      </c>
      <c r="I22" s="87">
        <f t="shared" si="2"/>
        <v>84</v>
      </c>
      <c r="J22" s="40">
        <f t="shared" si="3"/>
        <v>27.82</v>
      </c>
      <c r="K22" s="89">
        <f t="shared" si="4"/>
        <v>2336.88</v>
      </c>
      <c r="L22" s="34"/>
      <c r="M22" s="165" t="s">
        <v>599</v>
      </c>
    </row>
    <row r="23" spans="1:13" ht="17.100000000000001" customHeight="1">
      <c r="A23" s="17">
        <v>45302</v>
      </c>
      <c r="B23" s="36" t="s">
        <v>583</v>
      </c>
      <c r="C23" s="28"/>
      <c r="D23" s="29"/>
      <c r="E23" s="21"/>
      <c r="F23" s="30">
        <v>10</v>
      </c>
      <c r="G23" s="31">
        <f t="shared" si="0"/>
        <v>27.82</v>
      </c>
      <c r="H23" s="21">
        <f t="shared" si="1"/>
        <v>278.2</v>
      </c>
      <c r="I23" s="87">
        <f t="shared" si="2"/>
        <v>74</v>
      </c>
      <c r="J23" s="40">
        <f t="shared" si="3"/>
        <v>27.82</v>
      </c>
      <c r="K23" s="89">
        <f t="shared" si="4"/>
        <v>2058.6799999999998</v>
      </c>
      <c r="L23" s="34"/>
      <c r="M23" s="165" t="s">
        <v>600</v>
      </c>
    </row>
    <row r="24" spans="1:13" ht="17.100000000000001" customHeight="1">
      <c r="A24" s="17">
        <v>45303</v>
      </c>
      <c r="B24" s="172" t="s">
        <v>580</v>
      </c>
      <c r="C24" s="63"/>
      <c r="D24" s="64"/>
      <c r="E24" s="65"/>
      <c r="F24" s="30">
        <v>5</v>
      </c>
      <c r="G24" s="31">
        <f t="shared" si="0"/>
        <v>27.82</v>
      </c>
      <c r="H24" s="21">
        <f t="shared" si="1"/>
        <v>139.1</v>
      </c>
      <c r="I24" s="87">
        <f t="shared" si="2"/>
        <v>69</v>
      </c>
      <c r="J24" s="40">
        <f t="shared" si="3"/>
        <v>27.82</v>
      </c>
      <c r="K24" s="89">
        <f t="shared" si="4"/>
        <v>1919.58</v>
      </c>
      <c r="L24" s="34"/>
      <c r="M24" s="165" t="s">
        <v>601</v>
      </c>
    </row>
    <row r="25" spans="1:13" ht="17.100000000000001" customHeight="1">
      <c r="A25" s="194">
        <v>45303</v>
      </c>
      <c r="B25" s="207" t="s">
        <v>605</v>
      </c>
      <c r="C25" s="215"/>
      <c r="D25" s="216"/>
      <c r="E25" s="217"/>
      <c r="F25" s="199">
        <v>12</v>
      </c>
      <c r="G25" s="208">
        <f t="shared" ref="G25:G38" si="5">J24</f>
        <v>27.82</v>
      </c>
      <c r="H25" s="198">
        <f>G25*F25</f>
        <v>333.84000000000003</v>
      </c>
      <c r="I25" s="209">
        <f t="shared" ref="I25:I31" si="6">+I24+C25-F25</f>
        <v>57</v>
      </c>
      <c r="J25" s="202">
        <f t="shared" ref="J25:J31" si="7">ROUND(((K24+E25)-H25)/I25,2)</f>
        <v>27.82</v>
      </c>
      <c r="K25" s="211">
        <f t="shared" ref="K25:K31" si="8">ROUND(I25*J25,2)</f>
        <v>1585.74</v>
      </c>
      <c r="L25" s="204"/>
      <c r="M25" s="205" t="s">
        <v>606</v>
      </c>
    </row>
    <row r="26" spans="1:13" ht="17.100000000000001" customHeight="1">
      <c r="A26" s="17">
        <v>45329</v>
      </c>
      <c r="B26" s="212" t="s">
        <v>605</v>
      </c>
      <c r="C26" s="213"/>
      <c r="D26" s="214"/>
      <c r="E26" s="65"/>
      <c r="F26" s="22">
        <v>12</v>
      </c>
      <c r="G26" s="23">
        <f t="shared" si="5"/>
        <v>27.82</v>
      </c>
      <c r="H26" s="21">
        <f>G26*F26</f>
        <v>333.84000000000003</v>
      </c>
      <c r="I26" s="188">
        <f t="shared" si="6"/>
        <v>45</v>
      </c>
      <c r="J26" s="174">
        <f t="shared" si="7"/>
        <v>27.82</v>
      </c>
      <c r="K26" s="91">
        <f t="shared" si="8"/>
        <v>1251.9000000000001</v>
      </c>
      <c r="L26" s="26"/>
      <c r="M26" s="165" t="s">
        <v>660</v>
      </c>
    </row>
    <row r="27" spans="1:13" ht="17.100000000000001" customHeight="1">
      <c r="A27" s="17">
        <v>45344</v>
      </c>
      <c r="B27" s="212" t="s">
        <v>699</v>
      </c>
      <c r="C27" s="213">
        <v>360</v>
      </c>
      <c r="D27" s="214">
        <v>28</v>
      </c>
      <c r="E27" s="65">
        <f>C27*D27</f>
        <v>10080</v>
      </c>
      <c r="F27" s="22"/>
      <c r="G27" s="23"/>
      <c r="H27" s="21"/>
      <c r="I27" s="188">
        <f t="shared" si="6"/>
        <v>405</v>
      </c>
      <c r="J27" s="174">
        <f t="shared" si="7"/>
        <v>27.98</v>
      </c>
      <c r="K27" s="91">
        <f t="shared" si="8"/>
        <v>11331.9</v>
      </c>
      <c r="L27" s="26"/>
    </row>
    <row r="28" spans="1:13" ht="17.100000000000001" customHeight="1">
      <c r="A28" s="17">
        <v>45344</v>
      </c>
      <c r="B28" s="57" t="s">
        <v>580</v>
      </c>
      <c r="C28" s="63"/>
      <c r="D28" s="64"/>
      <c r="E28" s="65"/>
      <c r="F28" s="30">
        <v>5</v>
      </c>
      <c r="G28" s="31">
        <f>J27</f>
        <v>27.98</v>
      </c>
      <c r="H28" s="21">
        <f t="shared" ref="H28:H38" si="9">G28*F28</f>
        <v>139.9</v>
      </c>
      <c r="I28" s="188">
        <f t="shared" si="6"/>
        <v>400</v>
      </c>
      <c r="J28" s="174">
        <f t="shared" si="7"/>
        <v>27.98</v>
      </c>
      <c r="K28" s="91">
        <f t="shared" si="8"/>
        <v>11192</v>
      </c>
      <c r="L28" s="34"/>
      <c r="M28" s="165" t="s">
        <v>680</v>
      </c>
    </row>
    <row r="29" spans="1:13" ht="17.100000000000001" customHeight="1">
      <c r="A29" s="17">
        <v>45344</v>
      </c>
      <c r="B29" s="36" t="s">
        <v>583</v>
      </c>
      <c r="C29" s="28"/>
      <c r="D29" s="29"/>
      <c r="E29" s="21"/>
      <c r="F29" s="30">
        <v>12</v>
      </c>
      <c r="G29" s="31">
        <f>J28</f>
        <v>27.98</v>
      </c>
      <c r="H29" s="21">
        <f t="shared" si="9"/>
        <v>335.76</v>
      </c>
      <c r="I29" s="188">
        <f t="shared" si="6"/>
        <v>388</v>
      </c>
      <c r="J29" s="174">
        <f t="shared" si="7"/>
        <v>27.98</v>
      </c>
      <c r="K29" s="91">
        <f t="shared" si="8"/>
        <v>10856.24</v>
      </c>
      <c r="L29" s="34"/>
      <c r="M29" s="165" t="s">
        <v>681</v>
      </c>
    </row>
    <row r="30" spans="1:13" ht="17.100000000000001" customHeight="1">
      <c r="A30" s="17">
        <v>45345</v>
      </c>
      <c r="B30" s="36" t="s">
        <v>583</v>
      </c>
      <c r="C30" s="28"/>
      <c r="D30" s="29"/>
      <c r="E30" s="21"/>
      <c r="F30" s="30">
        <v>3</v>
      </c>
      <c r="G30" s="31">
        <f>J29</f>
        <v>27.98</v>
      </c>
      <c r="H30" s="21">
        <f t="shared" si="9"/>
        <v>83.94</v>
      </c>
      <c r="I30" s="188">
        <f t="shared" si="6"/>
        <v>385</v>
      </c>
      <c r="J30" s="174">
        <f t="shared" si="7"/>
        <v>27.98</v>
      </c>
      <c r="K30" s="91">
        <f t="shared" si="8"/>
        <v>10772.3</v>
      </c>
      <c r="L30" s="34"/>
      <c r="M30" s="165" t="s">
        <v>695</v>
      </c>
    </row>
    <row r="31" spans="1:13" ht="17.100000000000001" customHeight="1">
      <c r="A31" s="17">
        <v>45345</v>
      </c>
      <c r="B31" s="36" t="s">
        <v>497</v>
      </c>
      <c r="C31" s="28"/>
      <c r="D31" s="29"/>
      <c r="E31" s="21"/>
      <c r="F31" s="30">
        <v>2</v>
      </c>
      <c r="G31" s="31">
        <f>J30</f>
        <v>27.98</v>
      </c>
      <c r="H31" s="21">
        <f t="shared" si="9"/>
        <v>55.96</v>
      </c>
      <c r="I31" s="188">
        <f t="shared" si="6"/>
        <v>383</v>
      </c>
      <c r="J31" s="174">
        <f t="shared" si="7"/>
        <v>27.98</v>
      </c>
      <c r="K31" s="91">
        <f t="shared" si="8"/>
        <v>10716.34</v>
      </c>
      <c r="L31" s="34"/>
      <c r="M31" s="165" t="s">
        <v>698</v>
      </c>
    </row>
    <row r="32" spans="1:13" ht="17.100000000000001" customHeight="1">
      <c r="A32" s="17">
        <v>45348</v>
      </c>
      <c r="B32" s="70" t="s">
        <v>577</v>
      </c>
      <c r="C32" s="28"/>
      <c r="D32" s="29"/>
      <c r="E32" s="21"/>
      <c r="F32" s="30">
        <v>2</v>
      </c>
      <c r="G32" s="31">
        <f t="shared" si="5"/>
        <v>27.98</v>
      </c>
      <c r="H32" s="21">
        <f t="shared" si="9"/>
        <v>55.96</v>
      </c>
      <c r="I32" s="87">
        <f t="shared" ref="I32:I38" si="10">+I31+C32-F32</f>
        <v>381</v>
      </c>
      <c r="J32" s="40">
        <f t="shared" ref="J32:J38" si="11">ROUND(((K31+E32)-H32)/I32,2)</f>
        <v>27.98</v>
      </c>
      <c r="K32" s="89">
        <f t="shared" ref="K32:K38" si="12">ROUND(I32*J32,2)</f>
        <v>10660.38</v>
      </c>
      <c r="L32" s="34"/>
      <c r="M32" s="165" t="s">
        <v>705</v>
      </c>
    </row>
    <row r="33" spans="1:13" ht="17.100000000000001" customHeight="1">
      <c r="A33" s="17">
        <v>45349</v>
      </c>
      <c r="B33" s="70" t="s">
        <v>566</v>
      </c>
      <c r="C33" s="28"/>
      <c r="D33" s="29"/>
      <c r="E33" s="21"/>
      <c r="F33" s="30">
        <v>5</v>
      </c>
      <c r="G33" s="31">
        <f t="shared" si="5"/>
        <v>27.98</v>
      </c>
      <c r="H33" s="21">
        <f t="shared" si="9"/>
        <v>139.9</v>
      </c>
      <c r="I33" s="87">
        <f t="shared" si="10"/>
        <v>376</v>
      </c>
      <c r="J33" s="40">
        <f t="shared" si="11"/>
        <v>27.98</v>
      </c>
      <c r="K33" s="89">
        <f t="shared" si="12"/>
        <v>10520.48</v>
      </c>
      <c r="L33" s="34"/>
      <c r="M33" s="167" t="s">
        <v>706</v>
      </c>
    </row>
    <row r="34" spans="1:13" ht="17.100000000000001" customHeight="1">
      <c r="A34" s="17">
        <v>45349</v>
      </c>
      <c r="B34" s="70" t="s">
        <v>572</v>
      </c>
      <c r="C34" s="28"/>
      <c r="D34" s="29"/>
      <c r="E34" s="21"/>
      <c r="F34" s="30">
        <v>1</v>
      </c>
      <c r="G34" s="31">
        <f t="shared" si="5"/>
        <v>27.98</v>
      </c>
      <c r="H34" s="21">
        <f t="shared" si="9"/>
        <v>27.98</v>
      </c>
      <c r="I34" s="87">
        <f t="shared" si="10"/>
        <v>375</v>
      </c>
      <c r="J34" s="40">
        <f t="shared" si="11"/>
        <v>27.98</v>
      </c>
      <c r="K34" s="89">
        <f t="shared" si="12"/>
        <v>10492.5</v>
      </c>
      <c r="L34" s="34"/>
      <c r="M34" s="165" t="s">
        <v>713</v>
      </c>
    </row>
    <row r="35" spans="1:13" ht="17.100000000000001" customHeight="1">
      <c r="A35" s="17">
        <v>45349</v>
      </c>
      <c r="B35" s="70" t="s">
        <v>566</v>
      </c>
      <c r="C35" s="28"/>
      <c r="D35" s="29"/>
      <c r="E35" s="21"/>
      <c r="F35" s="30">
        <v>5</v>
      </c>
      <c r="G35" s="31">
        <f t="shared" si="5"/>
        <v>27.98</v>
      </c>
      <c r="H35" s="21">
        <f t="shared" si="9"/>
        <v>139.9</v>
      </c>
      <c r="I35" s="87">
        <f t="shared" si="10"/>
        <v>370</v>
      </c>
      <c r="J35" s="40">
        <f t="shared" si="11"/>
        <v>27.98</v>
      </c>
      <c r="K35" s="89">
        <f t="shared" si="12"/>
        <v>10352.6</v>
      </c>
      <c r="L35" s="34"/>
      <c r="M35" s="165" t="s">
        <v>714</v>
      </c>
    </row>
    <row r="36" spans="1:13" ht="17.100000000000001" customHeight="1">
      <c r="A36" s="17">
        <v>45350</v>
      </c>
      <c r="B36" s="70" t="s">
        <v>572</v>
      </c>
      <c r="C36" s="28"/>
      <c r="D36" s="29"/>
      <c r="E36" s="21"/>
      <c r="F36" s="30">
        <v>5</v>
      </c>
      <c r="G36" s="31">
        <f t="shared" si="5"/>
        <v>27.98</v>
      </c>
      <c r="H36" s="21">
        <f t="shared" si="9"/>
        <v>139.9</v>
      </c>
      <c r="I36" s="87">
        <f t="shared" si="10"/>
        <v>365</v>
      </c>
      <c r="J36" s="40">
        <f t="shared" si="11"/>
        <v>27.98</v>
      </c>
      <c r="K36" s="89">
        <f t="shared" si="12"/>
        <v>10212.700000000001</v>
      </c>
      <c r="L36" s="34"/>
      <c r="M36" s="167" t="s">
        <v>717</v>
      </c>
    </row>
    <row r="37" spans="1:13" ht="17.100000000000001" customHeight="1">
      <c r="A37" s="194">
        <v>45351</v>
      </c>
      <c r="B37" s="207" t="s">
        <v>580</v>
      </c>
      <c r="C37" s="196"/>
      <c r="D37" s="197"/>
      <c r="E37" s="198"/>
      <c r="F37" s="199">
        <v>2</v>
      </c>
      <c r="G37" s="208">
        <f t="shared" si="5"/>
        <v>27.98</v>
      </c>
      <c r="H37" s="198">
        <f t="shared" si="9"/>
        <v>55.96</v>
      </c>
      <c r="I37" s="209">
        <f t="shared" si="10"/>
        <v>363</v>
      </c>
      <c r="J37" s="202">
        <f t="shared" si="11"/>
        <v>27.98</v>
      </c>
      <c r="K37" s="211">
        <f t="shared" si="12"/>
        <v>10156.74</v>
      </c>
      <c r="L37" s="204"/>
      <c r="M37" s="205" t="s">
        <v>718</v>
      </c>
    </row>
    <row r="38" spans="1:13" ht="17.100000000000001" customHeight="1">
      <c r="A38" s="17">
        <v>45355</v>
      </c>
      <c r="B38" s="58" t="s">
        <v>583</v>
      </c>
      <c r="C38" s="19"/>
      <c r="D38" s="20"/>
      <c r="E38" s="65"/>
      <c r="F38" s="22">
        <v>12</v>
      </c>
      <c r="G38" s="23">
        <f t="shared" si="5"/>
        <v>27.98</v>
      </c>
      <c r="H38" s="21">
        <f t="shared" si="9"/>
        <v>335.76</v>
      </c>
      <c r="I38" s="188">
        <f t="shared" si="10"/>
        <v>351</v>
      </c>
      <c r="J38" s="174">
        <f t="shared" si="11"/>
        <v>27.98</v>
      </c>
      <c r="K38" s="91">
        <f t="shared" si="12"/>
        <v>9820.98</v>
      </c>
      <c r="L38" s="26"/>
      <c r="M38" s="165" t="s">
        <v>721</v>
      </c>
    </row>
    <row r="39" spans="1:13" ht="17.100000000000001" customHeight="1">
      <c r="A39" s="17">
        <v>45355</v>
      </c>
      <c r="B39" s="36" t="s">
        <v>585</v>
      </c>
      <c r="C39" s="28"/>
      <c r="D39" s="29"/>
      <c r="E39" s="21"/>
      <c r="F39" s="30">
        <v>1</v>
      </c>
      <c r="G39" s="31">
        <f t="shared" ref="G39:G49" si="13">J38</f>
        <v>27.98</v>
      </c>
      <c r="H39" s="21">
        <f t="shared" ref="H39:H47" si="14">G39*F39</f>
        <v>27.98</v>
      </c>
      <c r="I39" s="87">
        <f t="shared" ref="I39:I47" si="15">+I38+C39-F39</f>
        <v>350</v>
      </c>
      <c r="J39" s="40">
        <f t="shared" ref="J39:J47" si="16">ROUND(((K38+E39)-H39)/I39,2)</f>
        <v>27.98</v>
      </c>
      <c r="K39" s="89">
        <f t="shared" ref="K39:K47" si="17">ROUND(I39*J39,2)</f>
        <v>9793</v>
      </c>
      <c r="L39" s="34"/>
      <c r="M39" s="165" t="s">
        <v>724</v>
      </c>
    </row>
    <row r="40" spans="1:13" ht="17.100000000000001" customHeight="1">
      <c r="A40" s="17">
        <v>45357</v>
      </c>
      <c r="B40" s="36" t="s">
        <v>577</v>
      </c>
      <c r="C40" s="28"/>
      <c r="D40" s="29"/>
      <c r="E40" s="21"/>
      <c r="F40" s="30">
        <v>1</v>
      </c>
      <c r="G40" s="31">
        <f t="shared" si="13"/>
        <v>27.98</v>
      </c>
      <c r="H40" s="21">
        <f t="shared" si="14"/>
        <v>27.98</v>
      </c>
      <c r="I40" s="87">
        <f t="shared" si="15"/>
        <v>349</v>
      </c>
      <c r="J40" s="40">
        <f t="shared" si="16"/>
        <v>27.98</v>
      </c>
      <c r="K40" s="89">
        <f t="shared" si="17"/>
        <v>9765.02</v>
      </c>
      <c r="L40" s="34"/>
      <c r="M40" s="165" t="s">
        <v>734</v>
      </c>
    </row>
    <row r="41" spans="1:13" ht="17.100000000000001" customHeight="1">
      <c r="A41" s="17">
        <v>45357</v>
      </c>
      <c r="B41" s="36" t="s">
        <v>605</v>
      </c>
      <c r="C41" s="28"/>
      <c r="D41" s="29"/>
      <c r="E41" s="21"/>
      <c r="F41" s="30">
        <v>12</v>
      </c>
      <c r="G41" s="31">
        <f t="shared" si="13"/>
        <v>27.98</v>
      </c>
      <c r="H41" s="21">
        <f t="shared" si="14"/>
        <v>335.76</v>
      </c>
      <c r="I41" s="87">
        <f t="shared" si="15"/>
        <v>337</v>
      </c>
      <c r="J41" s="40">
        <f t="shared" si="16"/>
        <v>27.98</v>
      </c>
      <c r="K41" s="89">
        <f t="shared" si="17"/>
        <v>9429.26</v>
      </c>
      <c r="L41" s="34"/>
      <c r="M41" s="165" t="s">
        <v>736</v>
      </c>
    </row>
    <row r="42" spans="1:13" ht="17.100000000000001" customHeight="1">
      <c r="A42" s="17">
        <v>45357</v>
      </c>
      <c r="B42" s="36" t="s">
        <v>497</v>
      </c>
      <c r="C42" s="28"/>
      <c r="D42" s="29"/>
      <c r="E42" s="21"/>
      <c r="F42" s="30">
        <v>3</v>
      </c>
      <c r="G42" s="31">
        <f t="shared" si="13"/>
        <v>27.98</v>
      </c>
      <c r="H42" s="21">
        <f t="shared" si="14"/>
        <v>83.94</v>
      </c>
      <c r="I42" s="87">
        <f t="shared" si="15"/>
        <v>334</v>
      </c>
      <c r="J42" s="40">
        <f t="shared" si="16"/>
        <v>27.98</v>
      </c>
      <c r="K42" s="89">
        <f t="shared" si="17"/>
        <v>9345.32</v>
      </c>
      <c r="L42" s="34"/>
      <c r="M42" s="165" t="s">
        <v>738</v>
      </c>
    </row>
    <row r="43" spans="1:13" ht="17.100000000000001" customHeight="1">
      <c r="A43" s="17">
        <v>45358</v>
      </c>
      <c r="B43" s="36" t="s">
        <v>566</v>
      </c>
      <c r="C43" s="28"/>
      <c r="D43" s="29"/>
      <c r="E43" s="21"/>
      <c r="F43" s="30">
        <v>2</v>
      </c>
      <c r="G43" s="31">
        <f t="shared" si="13"/>
        <v>27.98</v>
      </c>
      <c r="H43" s="21">
        <f t="shared" si="14"/>
        <v>55.96</v>
      </c>
      <c r="I43" s="87">
        <f t="shared" si="15"/>
        <v>332</v>
      </c>
      <c r="J43" s="40">
        <f t="shared" si="16"/>
        <v>27.98</v>
      </c>
      <c r="K43" s="89">
        <f t="shared" si="17"/>
        <v>9289.36</v>
      </c>
      <c r="L43" s="34"/>
      <c r="M43" s="165" t="s">
        <v>741</v>
      </c>
    </row>
    <row r="44" spans="1:13" ht="17.100000000000001" customHeight="1">
      <c r="A44" s="17">
        <v>45358</v>
      </c>
      <c r="B44" s="36" t="s">
        <v>580</v>
      </c>
      <c r="C44" s="28"/>
      <c r="D44" s="29"/>
      <c r="E44" s="21"/>
      <c r="F44" s="30">
        <v>1</v>
      </c>
      <c r="G44" s="31">
        <f t="shared" si="13"/>
        <v>27.98</v>
      </c>
      <c r="H44" s="21">
        <f t="shared" si="14"/>
        <v>27.98</v>
      </c>
      <c r="I44" s="87">
        <f t="shared" si="15"/>
        <v>331</v>
      </c>
      <c r="J44" s="40">
        <f t="shared" si="16"/>
        <v>27.98</v>
      </c>
      <c r="K44" s="89">
        <f t="shared" si="17"/>
        <v>9261.3799999999992</v>
      </c>
      <c r="L44" s="34"/>
      <c r="M44" s="165" t="s">
        <v>742</v>
      </c>
    </row>
    <row r="45" spans="1:13" ht="17.100000000000001" customHeight="1">
      <c r="A45" s="17">
        <v>45359</v>
      </c>
      <c r="B45" s="36" t="s">
        <v>572</v>
      </c>
      <c r="C45" s="28"/>
      <c r="D45" s="29"/>
      <c r="E45" s="21"/>
      <c r="F45" s="30">
        <v>1</v>
      </c>
      <c r="G45" s="31">
        <f t="shared" si="13"/>
        <v>27.98</v>
      </c>
      <c r="H45" s="21">
        <f t="shared" si="14"/>
        <v>27.98</v>
      </c>
      <c r="I45" s="87">
        <f t="shared" si="15"/>
        <v>330</v>
      </c>
      <c r="J45" s="40">
        <f t="shared" si="16"/>
        <v>27.98</v>
      </c>
      <c r="K45" s="89">
        <f t="shared" si="17"/>
        <v>9233.4</v>
      </c>
      <c r="L45" s="34"/>
      <c r="M45" s="165" t="s">
        <v>746</v>
      </c>
    </row>
    <row r="46" spans="1:13" ht="17.100000000000001" customHeight="1">
      <c r="A46" s="17">
        <v>45369</v>
      </c>
      <c r="B46" s="36" t="s">
        <v>580</v>
      </c>
      <c r="C46" s="28"/>
      <c r="D46" s="29"/>
      <c r="E46" s="21"/>
      <c r="F46" s="30">
        <v>2</v>
      </c>
      <c r="G46" s="31">
        <f t="shared" si="13"/>
        <v>27.98</v>
      </c>
      <c r="H46" s="21">
        <f t="shared" si="14"/>
        <v>55.96</v>
      </c>
      <c r="I46" s="87">
        <f t="shared" si="15"/>
        <v>328</v>
      </c>
      <c r="J46" s="40">
        <f t="shared" si="16"/>
        <v>27.98</v>
      </c>
      <c r="K46" s="89">
        <f t="shared" si="17"/>
        <v>9177.44</v>
      </c>
      <c r="L46" s="34"/>
      <c r="M46" s="165" t="s">
        <v>756</v>
      </c>
    </row>
    <row r="47" spans="1:13" ht="17.100000000000001" customHeight="1">
      <c r="A47" s="17">
        <v>45369</v>
      </c>
      <c r="B47" s="36" t="s">
        <v>583</v>
      </c>
      <c r="C47" s="28"/>
      <c r="D47" s="29"/>
      <c r="E47" s="21"/>
      <c r="F47" s="30">
        <v>6</v>
      </c>
      <c r="G47" s="31">
        <f t="shared" si="13"/>
        <v>27.98</v>
      </c>
      <c r="H47" s="21">
        <f t="shared" si="14"/>
        <v>167.88</v>
      </c>
      <c r="I47" s="87">
        <f t="shared" si="15"/>
        <v>322</v>
      </c>
      <c r="J47" s="40">
        <f t="shared" si="16"/>
        <v>27.98</v>
      </c>
      <c r="K47" s="89">
        <f t="shared" si="17"/>
        <v>9009.56</v>
      </c>
      <c r="L47" s="34"/>
      <c r="M47" s="165" t="s">
        <v>758</v>
      </c>
    </row>
    <row r="48" spans="1:13" ht="17.100000000000001" customHeight="1">
      <c r="A48" s="17">
        <v>45370</v>
      </c>
      <c r="B48" s="77" t="s">
        <v>570</v>
      </c>
      <c r="C48" s="28"/>
      <c r="D48" s="29"/>
      <c r="E48" s="21"/>
      <c r="F48" s="30">
        <v>2</v>
      </c>
      <c r="G48" s="31">
        <f t="shared" si="13"/>
        <v>27.98</v>
      </c>
      <c r="H48" s="21">
        <f t="shared" ref="H48:H79" si="18">G48*F48</f>
        <v>55.96</v>
      </c>
      <c r="I48" s="87">
        <f t="shared" ref="I48:I70" si="19">+I47+C48-F48</f>
        <v>320</v>
      </c>
      <c r="J48" s="40">
        <f t="shared" ref="J48:J70" si="20">ROUND(((K47+E48)-H48)/I48,2)</f>
        <v>27.98</v>
      </c>
      <c r="K48" s="89">
        <f t="shared" ref="K48:K70" si="21">ROUND(I48*J48,2)</f>
        <v>8953.6</v>
      </c>
      <c r="L48" s="34"/>
      <c r="M48" s="165" t="s">
        <v>760</v>
      </c>
    </row>
    <row r="49" spans="1:13" ht="17.100000000000001" customHeight="1">
      <c r="A49" s="17">
        <v>45371</v>
      </c>
      <c r="B49" s="77" t="s">
        <v>607</v>
      </c>
      <c r="C49" s="28"/>
      <c r="D49" s="29"/>
      <c r="E49" s="21"/>
      <c r="F49" s="30">
        <v>2</v>
      </c>
      <c r="G49" s="31">
        <f t="shared" si="13"/>
        <v>27.98</v>
      </c>
      <c r="H49" s="21">
        <f t="shared" si="18"/>
        <v>55.96</v>
      </c>
      <c r="I49" s="87">
        <f t="shared" si="19"/>
        <v>318</v>
      </c>
      <c r="J49" s="40">
        <f t="shared" si="20"/>
        <v>27.98</v>
      </c>
      <c r="K49" s="89">
        <f t="shared" si="21"/>
        <v>8897.64</v>
      </c>
      <c r="L49" s="34"/>
      <c r="M49" s="165" t="s">
        <v>764</v>
      </c>
    </row>
    <row r="50" spans="1:13" ht="17.100000000000001" customHeight="1">
      <c r="A50" s="17">
        <v>45376</v>
      </c>
      <c r="B50" s="77" t="s">
        <v>566</v>
      </c>
      <c r="C50" s="28"/>
      <c r="D50" s="29"/>
      <c r="E50" s="21"/>
      <c r="F50" s="30">
        <v>3</v>
      </c>
      <c r="G50" s="31">
        <f t="shared" ref="G50:G81" si="22">J49</f>
        <v>27.98</v>
      </c>
      <c r="H50" s="21">
        <f t="shared" si="18"/>
        <v>83.94</v>
      </c>
      <c r="I50" s="87">
        <f t="shared" si="19"/>
        <v>315</v>
      </c>
      <c r="J50" s="40">
        <f t="shared" si="20"/>
        <v>27.98</v>
      </c>
      <c r="K50" s="89">
        <f t="shared" si="21"/>
        <v>8813.7000000000007</v>
      </c>
      <c r="L50" s="34"/>
      <c r="M50" s="165" t="s">
        <v>779</v>
      </c>
    </row>
    <row r="51" spans="1:13" ht="17.100000000000001" customHeight="1">
      <c r="A51" s="17">
        <v>45376</v>
      </c>
      <c r="B51" s="36" t="s">
        <v>580</v>
      </c>
      <c r="C51" s="28"/>
      <c r="D51" s="29"/>
      <c r="E51" s="21"/>
      <c r="F51" s="30">
        <v>3</v>
      </c>
      <c r="G51" s="31">
        <f t="shared" si="22"/>
        <v>27.98</v>
      </c>
      <c r="H51" s="21">
        <f t="shared" si="18"/>
        <v>83.94</v>
      </c>
      <c r="I51" s="87">
        <f t="shared" si="19"/>
        <v>312</v>
      </c>
      <c r="J51" s="40">
        <f t="shared" si="20"/>
        <v>27.98</v>
      </c>
      <c r="K51" s="89">
        <f t="shared" si="21"/>
        <v>8729.76</v>
      </c>
      <c r="L51" s="34"/>
      <c r="M51" s="165" t="s">
        <v>780</v>
      </c>
    </row>
    <row r="52" spans="1:13" ht="17.100000000000001" customHeight="1">
      <c r="A52" s="17">
        <v>45377</v>
      </c>
      <c r="B52" s="36" t="s">
        <v>577</v>
      </c>
      <c r="C52" s="28"/>
      <c r="D52" s="29"/>
      <c r="E52" s="21"/>
      <c r="F52" s="30">
        <v>2</v>
      </c>
      <c r="G52" s="31">
        <f t="shared" si="22"/>
        <v>27.98</v>
      </c>
      <c r="H52" s="21">
        <f t="shared" si="18"/>
        <v>55.96</v>
      </c>
      <c r="I52" s="87">
        <f t="shared" si="19"/>
        <v>310</v>
      </c>
      <c r="J52" s="40">
        <f t="shared" si="20"/>
        <v>27.98</v>
      </c>
      <c r="K52" s="89">
        <f t="shared" si="21"/>
        <v>8673.7999999999993</v>
      </c>
      <c r="L52" s="34"/>
      <c r="M52" s="165" t="s">
        <v>783</v>
      </c>
    </row>
    <row r="53" spans="1:13" ht="17.100000000000001" customHeight="1">
      <c r="A53" s="17">
        <v>45377</v>
      </c>
      <c r="B53" s="36" t="s">
        <v>497</v>
      </c>
      <c r="C53" s="28"/>
      <c r="D53" s="29"/>
      <c r="E53" s="21"/>
      <c r="F53" s="30">
        <v>3</v>
      </c>
      <c r="G53" s="31">
        <f t="shared" si="22"/>
        <v>27.98</v>
      </c>
      <c r="H53" s="21">
        <f t="shared" si="18"/>
        <v>83.94</v>
      </c>
      <c r="I53" s="87">
        <f t="shared" si="19"/>
        <v>307</v>
      </c>
      <c r="J53" s="40">
        <f t="shared" si="20"/>
        <v>27.98</v>
      </c>
      <c r="K53" s="89">
        <f t="shared" si="21"/>
        <v>8589.86</v>
      </c>
      <c r="L53" s="34"/>
      <c r="M53" s="165" t="s">
        <v>784</v>
      </c>
    </row>
    <row r="54" spans="1:13" ht="17.100000000000001" customHeight="1">
      <c r="A54" s="194">
        <v>45378</v>
      </c>
      <c r="B54" s="207" t="s">
        <v>585</v>
      </c>
      <c r="C54" s="196"/>
      <c r="D54" s="197"/>
      <c r="E54" s="198"/>
      <c r="F54" s="199">
        <v>2</v>
      </c>
      <c r="G54" s="208">
        <f t="shared" si="22"/>
        <v>27.98</v>
      </c>
      <c r="H54" s="198">
        <f t="shared" si="18"/>
        <v>55.96</v>
      </c>
      <c r="I54" s="209">
        <f t="shared" si="19"/>
        <v>305</v>
      </c>
      <c r="J54" s="202">
        <f t="shared" si="20"/>
        <v>27.98</v>
      </c>
      <c r="K54" s="211">
        <f t="shared" si="21"/>
        <v>8533.9</v>
      </c>
      <c r="L54" s="204"/>
      <c r="M54" s="205" t="s">
        <v>786</v>
      </c>
    </row>
    <row r="55" spans="1:13" ht="17.100000000000001" customHeight="1">
      <c r="A55" s="17">
        <v>45383</v>
      </c>
      <c r="B55" s="58" t="s">
        <v>591</v>
      </c>
      <c r="C55" s="19"/>
      <c r="D55" s="20"/>
      <c r="E55" s="21"/>
      <c r="F55" s="22">
        <v>4</v>
      </c>
      <c r="G55" s="23">
        <f t="shared" si="22"/>
        <v>27.98</v>
      </c>
      <c r="H55" s="21">
        <f t="shared" si="18"/>
        <v>111.92</v>
      </c>
      <c r="I55" s="188">
        <f t="shared" si="19"/>
        <v>301</v>
      </c>
      <c r="J55" s="174">
        <f t="shared" si="20"/>
        <v>27.98</v>
      </c>
      <c r="K55" s="91">
        <f t="shared" si="21"/>
        <v>8421.98</v>
      </c>
      <c r="L55" s="26"/>
      <c r="M55" s="165" t="s">
        <v>787</v>
      </c>
    </row>
    <row r="56" spans="1:13" ht="17.100000000000001" customHeight="1">
      <c r="A56" s="17">
        <v>45383</v>
      </c>
      <c r="B56" s="36" t="s">
        <v>580</v>
      </c>
      <c r="C56" s="28"/>
      <c r="D56" s="29"/>
      <c r="E56" s="21"/>
      <c r="F56" s="30">
        <v>3</v>
      </c>
      <c r="G56" s="31">
        <f t="shared" si="22"/>
        <v>27.98</v>
      </c>
      <c r="H56" s="21">
        <f t="shared" si="18"/>
        <v>83.94</v>
      </c>
      <c r="I56" s="87">
        <f t="shared" si="19"/>
        <v>298</v>
      </c>
      <c r="J56" s="40">
        <f t="shared" si="20"/>
        <v>27.98</v>
      </c>
      <c r="K56" s="89">
        <f t="shared" si="21"/>
        <v>8338.0400000000009</v>
      </c>
      <c r="L56" s="34"/>
      <c r="M56" s="165" t="s">
        <v>790</v>
      </c>
    </row>
    <row r="57" spans="1:13" ht="17.100000000000001" customHeight="1">
      <c r="A57" s="17">
        <v>45386</v>
      </c>
      <c r="B57" s="36" t="s">
        <v>618</v>
      </c>
      <c r="C57" s="28"/>
      <c r="D57" s="29"/>
      <c r="E57" s="21"/>
      <c r="F57" s="30">
        <v>2</v>
      </c>
      <c r="G57" s="31">
        <f t="shared" si="22"/>
        <v>27.98</v>
      </c>
      <c r="H57" s="21">
        <f t="shared" si="18"/>
        <v>55.96</v>
      </c>
      <c r="I57" s="87">
        <f t="shared" si="19"/>
        <v>296</v>
      </c>
      <c r="J57" s="40">
        <f t="shared" si="20"/>
        <v>27.98</v>
      </c>
      <c r="K57" s="89">
        <f t="shared" si="21"/>
        <v>8282.08</v>
      </c>
      <c r="L57" s="34"/>
      <c r="M57" s="165" t="s">
        <v>802</v>
      </c>
    </row>
    <row r="58" spans="1:13" ht="17.100000000000001" customHeight="1">
      <c r="A58" s="17">
        <v>45390</v>
      </c>
      <c r="B58" s="36" t="s">
        <v>572</v>
      </c>
      <c r="C58" s="28"/>
      <c r="D58" s="29"/>
      <c r="E58" s="21"/>
      <c r="F58" s="30">
        <v>3</v>
      </c>
      <c r="G58" s="31">
        <f t="shared" si="22"/>
        <v>27.98</v>
      </c>
      <c r="H58" s="21">
        <f t="shared" si="18"/>
        <v>83.94</v>
      </c>
      <c r="I58" s="87">
        <f t="shared" si="19"/>
        <v>293</v>
      </c>
      <c r="J58" s="40">
        <f t="shared" si="20"/>
        <v>27.98</v>
      </c>
      <c r="K58" s="89">
        <f t="shared" si="21"/>
        <v>8198.14</v>
      </c>
      <c r="L58" s="34"/>
      <c r="M58" s="165" t="s">
        <v>812</v>
      </c>
    </row>
    <row r="59" spans="1:13" ht="17.100000000000001" customHeight="1">
      <c r="A59" s="17">
        <v>45393</v>
      </c>
      <c r="B59" s="36" t="s">
        <v>607</v>
      </c>
      <c r="C59" s="28"/>
      <c r="D59" s="29"/>
      <c r="E59" s="21"/>
      <c r="F59" s="30">
        <v>2</v>
      </c>
      <c r="G59" s="31">
        <f t="shared" si="22"/>
        <v>27.98</v>
      </c>
      <c r="H59" s="21">
        <f t="shared" si="18"/>
        <v>55.96</v>
      </c>
      <c r="I59" s="87">
        <f t="shared" si="19"/>
        <v>291</v>
      </c>
      <c r="J59" s="40">
        <f t="shared" si="20"/>
        <v>27.98</v>
      </c>
      <c r="K59" s="89">
        <f t="shared" si="21"/>
        <v>8142.18</v>
      </c>
      <c r="L59" s="34"/>
      <c r="M59" s="165" t="s">
        <v>819</v>
      </c>
    </row>
    <row r="60" spans="1:13" ht="17.100000000000001" customHeight="1">
      <c r="A60" s="17">
        <v>45393</v>
      </c>
      <c r="B60" s="36" t="s">
        <v>583</v>
      </c>
      <c r="C60" s="28"/>
      <c r="D60" s="29"/>
      <c r="E60" s="21"/>
      <c r="F60" s="30">
        <v>6</v>
      </c>
      <c r="G60" s="31">
        <f t="shared" si="22"/>
        <v>27.98</v>
      </c>
      <c r="H60" s="21">
        <f t="shared" si="18"/>
        <v>167.88</v>
      </c>
      <c r="I60" s="87">
        <f t="shared" si="19"/>
        <v>285</v>
      </c>
      <c r="J60" s="40">
        <f t="shared" si="20"/>
        <v>27.98</v>
      </c>
      <c r="K60" s="89">
        <f t="shared" si="21"/>
        <v>7974.3</v>
      </c>
      <c r="L60" s="34"/>
      <c r="M60" s="165" t="s">
        <v>820</v>
      </c>
    </row>
    <row r="61" spans="1:13" ht="17.100000000000001" customHeight="1">
      <c r="A61" s="17">
        <v>45398</v>
      </c>
      <c r="B61" s="36" t="s">
        <v>580</v>
      </c>
      <c r="C61" s="28"/>
      <c r="D61" s="29"/>
      <c r="E61" s="21"/>
      <c r="F61" s="30">
        <v>3</v>
      </c>
      <c r="G61" s="31">
        <f t="shared" si="22"/>
        <v>27.98</v>
      </c>
      <c r="H61" s="21">
        <f t="shared" si="18"/>
        <v>83.94</v>
      </c>
      <c r="I61" s="87">
        <f t="shared" si="19"/>
        <v>282</v>
      </c>
      <c r="J61" s="40">
        <f t="shared" si="20"/>
        <v>27.98</v>
      </c>
      <c r="K61" s="89">
        <f t="shared" si="21"/>
        <v>7890.36</v>
      </c>
      <c r="L61" s="34"/>
      <c r="M61" s="165" t="s">
        <v>831</v>
      </c>
    </row>
    <row r="62" spans="1:13" ht="17.100000000000001" customHeight="1">
      <c r="A62" s="17">
        <v>45398</v>
      </c>
      <c r="B62" s="36" t="s">
        <v>583</v>
      </c>
      <c r="C62" s="28"/>
      <c r="D62" s="29"/>
      <c r="E62" s="21"/>
      <c r="F62" s="30">
        <v>6</v>
      </c>
      <c r="G62" s="31">
        <f t="shared" si="22"/>
        <v>27.98</v>
      </c>
      <c r="H62" s="21">
        <f t="shared" si="18"/>
        <v>167.88</v>
      </c>
      <c r="I62" s="87">
        <f t="shared" si="19"/>
        <v>276</v>
      </c>
      <c r="J62" s="40">
        <f t="shared" si="20"/>
        <v>27.98</v>
      </c>
      <c r="K62" s="89">
        <f t="shared" si="21"/>
        <v>7722.48</v>
      </c>
      <c r="L62" s="34"/>
      <c r="M62" s="165" t="s">
        <v>833</v>
      </c>
    </row>
    <row r="63" spans="1:13" ht="17.100000000000001" customHeight="1">
      <c r="A63" s="17">
        <v>45399</v>
      </c>
      <c r="B63" s="36" t="s">
        <v>577</v>
      </c>
      <c r="C63" s="28"/>
      <c r="D63" s="29"/>
      <c r="E63" s="21"/>
      <c r="F63" s="30">
        <v>12</v>
      </c>
      <c r="G63" s="31">
        <f t="shared" si="22"/>
        <v>27.98</v>
      </c>
      <c r="H63" s="21">
        <f t="shared" si="18"/>
        <v>335.76</v>
      </c>
      <c r="I63" s="87">
        <f t="shared" si="19"/>
        <v>264</v>
      </c>
      <c r="J63" s="40">
        <f t="shared" si="20"/>
        <v>27.98</v>
      </c>
      <c r="K63" s="89">
        <f t="shared" si="21"/>
        <v>7386.72</v>
      </c>
      <c r="L63" s="34"/>
      <c r="M63" s="165" t="s">
        <v>835</v>
      </c>
    </row>
    <row r="64" spans="1:13" ht="17.100000000000001" customHeight="1">
      <c r="A64" s="17">
        <v>45399</v>
      </c>
      <c r="B64" s="36" t="s">
        <v>615</v>
      </c>
      <c r="C64" s="28"/>
      <c r="D64" s="29"/>
      <c r="E64" s="21"/>
      <c r="F64" s="30">
        <v>3</v>
      </c>
      <c r="G64" s="31">
        <f t="shared" si="22"/>
        <v>27.98</v>
      </c>
      <c r="H64" s="21">
        <f t="shared" si="18"/>
        <v>83.94</v>
      </c>
      <c r="I64" s="87">
        <f t="shared" si="19"/>
        <v>261</v>
      </c>
      <c r="J64" s="40">
        <f t="shared" si="20"/>
        <v>27.98</v>
      </c>
      <c r="K64" s="89">
        <f t="shared" si="21"/>
        <v>7302.78</v>
      </c>
      <c r="L64" s="34"/>
      <c r="M64" s="165" t="s">
        <v>837</v>
      </c>
    </row>
    <row r="65" spans="1:13" ht="17.100000000000001" customHeight="1">
      <c r="A65" s="17">
        <v>45400</v>
      </c>
      <c r="B65" s="36" t="s">
        <v>572</v>
      </c>
      <c r="C65" s="28"/>
      <c r="D65" s="29"/>
      <c r="E65" s="21"/>
      <c r="F65" s="30">
        <v>2</v>
      </c>
      <c r="G65" s="31">
        <f t="shared" si="22"/>
        <v>27.98</v>
      </c>
      <c r="H65" s="21">
        <f t="shared" si="18"/>
        <v>55.96</v>
      </c>
      <c r="I65" s="87">
        <f t="shared" si="19"/>
        <v>259</v>
      </c>
      <c r="J65" s="40">
        <f t="shared" si="20"/>
        <v>27.98</v>
      </c>
      <c r="K65" s="89">
        <f t="shared" si="21"/>
        <v>7246.82</v>
      </c>
      <c r="L65" s="34"/>
      <c r="M65" s="165" t="s">
        <v>840</v>
      </c>
    </row>
    <row r="66" spans="1:13" ht="17.100000000000001" customHeight="1">
      <c r="A66" s="17">
        <v>45407</v>
      </c>
      <c r="B66" s="36" t="s">
        <v>572</v>
      </c>
      <c r="C66" s="28"/>
      <c r="D66" s="29"/>
      <c r="E66" s="21"/>
      <c r="F66" s="30">
        <v>2</v>
      </c>
      <c r="G66" s="31">
        <f t="shared" si="22"/>
        <v>27.98</v>
      </c>
      <c r="H66" s="21">
        <f t="shared" si="18"/>
        <v>55.96</v>
      </c>
      <c r="I66" s="87">
        <f t="shared" si="19"/>
        <v>257</v>
      </c>
      <c r="J66" s="40">
        <f t="shared" si="20"/>
        <v>27.98</v>
      </c>
      <c r="K66" s="89">
        <f t="shared" si="21"/>
        <v>7190.86</v>
      </c>
      <c r="L66" s="34"/>
      <c r="M66" s="165" t="s">
        <v>849</v>
      </c>
    </row>
    <row r="67" spans="1:13" ht="17.100000000000001" customHeight="1">
      <c r="A67" s="17">
        <v>45412</v>
      </c>
      <c r="B67" s="36" t="s">
        <v>580</v>
      </c>
      <c r="C67" s="28"/>
      <c r="D67" s="29"/>
      <c r="E67" s="21"/>
      <c r="F67" s="30">
        <v>3</v>
      </c>
      <c r="G67" s="31">
        <f t="shared" si="22"/>
        <v>27.98</v>
      </c>
      <c r="H67" s="21">
        <f t="shared" si="18"/>
        <v>83.94</v>
      </c>
      <c r="I67" s="87">
        <f t="shared" si="19"/>
        <v>254</v>
      </c>
      <c r="J67" s="40">
        <f t="shared" si="20"/>
        <v>27.98</v>
      </c>
      <c r="K67" s="89">
        <f t="shared" si="21"/>
        <v>7106.92</v>
      </c>
      <c r="L67" s="34"/>
      <c r="M67" s="165" t="s">
        <v>861</v>
      </c>
    </row>
    <row r="68" spans="1:13" ht="17.100000000000001" customHeight="1">
      <c r="A68" s="194">
        <v>45412</v>
      </c>
      <c r="B68" s="207" t="s">
        <v>566</v>
      </c>
      <c r="C68" s="196"/>
      <c r="D68" s="197"/>
      <c r="E68" s="198"/>
      <c r="F68" s="199">
        <v>5</v>
      </c>
      <c r="G68" s="208">
        <f t="shared" si="22"/>
        <v>27.98</v>
      </c>
      <c r="H68" s="198">
        <f t="shared" si="18"/>
        <v>139.9</v>
      </c>
      <c r="I68" s="209">
        <f t="shared" si="19"/>
        <v>249</v>
      </c>
      <c r="J68" s="202">
        <f t="shared" si="20"/>
        <v>27.98</v>
      </c>
      <c r="K68" s="211">
        <f t="shared" si="21"/>
        <v>6967.02</v>
      </c>
      <c r="L68" s="204"/>
      <c r="M68" s="205" t="s">
        <v>864</v>
      </c>
    </row>
    <row r="69" spans="1:13" ht="17.100000000000001" customHeight="1">
      <c r="A69" s="17">
        <v>45414</v>
      </c>
      <c r="B69" s="58" t="s">
        <v>615</v>
      </c>
      <c r="C69" s="19"/>
      <c r="D69" s="20"/>
      <c r="E69" s="21"/>
      <c r="F69" s="22">
        <v>1</v>
      </c>
      <c r="G69" s="23">
        <f t="shared" si="22"/>
        <v>27.98</v>
      </c>
      <c r="H69" s="21">
        <f t="shared" si="18"/>
        <v>27.98</v>
      </c>
      <c r="I69" s="188">
        <f t="shared" si="19"/>
        <v>248</v>
      </c>
      <c r="J69" s="174">
        <f t="shared" si="20"/>
        <v>27.98</v>
      </c>
      <c r="K69" s="91">
        <f t="shared" si="21"/>
        <v>6939.04</v>
      </c>
      <c r="L69" s="26"/>
      <c r="M69" s="165" t="s">
        <v>870</v>
      </c>
    </row>
    <row r="70" spans="1:13" ht="17.100000000000001" customHeight="1">
      <c r="A70" s="17">
        <v>45418</v>
      </c>
      <c r="B70" s="36" t="s">
        <v>583</v>
      </c>
      <c r="C70" s="28"/>
      <c r="D70" s="29"/>
      <c r="E70" s="21"/>
      <c r="F70" s="30">
        <v>12</v>
      </c>
      <c r="G70" s="31">
        <f t="shared" si="22"/>
        <v>27.98</v>
      </c>
      <c r="H70" s="21">
        <f t="shared" si="18"/>
        <v>335.76</v>
      </c>
      <c r="I70" s="87">
        <f t="shared" si="19"/>
        <v>236</v>
      </c>
      <c r="J70" s="40">
        <f t="shared" si="20"/>
        <v>27.98</v>
      </c>
      <c r="K70" s="89">
        <f t="shared" si="21"/>
        <v>6603.28</v>
      </c>
      <c r="L70" s="34"/>
      <c r="M70" s="165" t="s">
        <v>872</v>
      </c>
    </row>
    <row r="71" spans="1:13" ht="17.100000000000001" customHeight="1">
      <c r="A71" s="17">
        <v>45418</v>
      </c>
      <c r="B71" s="36" t="s">
        <v>607</v>
      </c>
      <c r="C71" s="28"/>
      <c r="D71" s="29"/>
      <c r="E71" s="21"/>
      <c r="F71" s="30">
        <v>5</v>
      </c>
      <c r="G71" s="31">
        <f t="shared" si="22"/>
        <v>27.98</v>
      </c>
      <c r="H71" s="21">
        <f t="shared" si="18"/>
        <v>139.9</v>
      </c>
      <c r="I71" s="87">
        <f t="shared" ref="I71:I125" si="23">+I70+C71-F71</f>
        <v>231</v>
      </c>
      <c r="J71" s="40">
        <f t="shared" ref="J71:J125" si="24">ROUND(((K70+E71)-H71)/I71,2)</f>
        <v>27.98</v>
      </c>
      <c r="K71" s="89">
        <f t="shared" ref="K71:K125" si="25">ROUND(I71*J71,2)</f>
        <v>6463.38</v>
      </c>
      <c r="L71" s="34"/>
      <c r="M71" s="165" t="s">
        <v>874</v>
      </c>
    </row>
    <row r="72" spans="1:13" ht="17.100000000000001" customHeight="1">
      <c r="A72" s="17">
        <v>45418</v>
      </c>
      <c r="B72" s="36" t="s">
        <v>585</v>
      </c>
      <c r="C72" s="28"/>
      <c r="D72" s="29"/>
      <c r="E72" s="21"/>
      <c r="F72" s="30">
        <v>5</v>
      </c>
      <c r="G72" s="31">
        <f t="shared" si="22"/>
        <v>27.98</v>
      </c>
      <c r="H72" s="21">
        <f t="shared" si="18"/>
        <v>139.9</v>
      </c>
      <c r="I72" s="87">
        <f t="shared" si="23"/>
        <v>226</v>
      </c>
      <c r="J72" s="40">
        <f t="shared" si="24"/>
        <v>27.98</v>
      </c>
      <c r="K72" s="89">
        <f t="shared" si="25"/>
        <v>6323.48</v>
      </c>
      <c r="L72" s="34"/>
      <c r="M72" s="165" t="s">
        <v>875</v>
      </c>
    </row>
    <row r="73" spans="1:13" ht="17.100000000000001" customHeight="1">
      <c r="A73" s="17">
        <v>45419</v>
      </c>
      <c r="B73" s="36" t="s">
        <v>566</v>
      </c>
      <c r="C73" s="28"/>
      <c r="D73" s="29"/>
      <c r="E73" s="21"/>
      <c r="F73" s="30">
        <v>5</v>
      </c>
      <c r="G73" s="31">
        <f t="shared" si="22"/>
        <v>27.98</v>
      </c>
      <c r="H73" s="21">
        <f t="shared" si="18"/>
        <v>139.9</v>
      </c>
      <c r="I73" s="87">
        <f t="shared" si="23"/>
        <v>221</v>
      </c>
      <c r="J73" s="40">
        <f t="shared" si="24"/>
        <v>27.98</v>
      </c>
      <c r="K73" s="89">
        <f t="shared" si="25"/>
        <v>6183.58</v>
      </c>
      <c r="L73" s="34"/>
      <c r="M73" s="165" t="s">
        <v>876</v>
      </c>
    </row>
    <row r="74" spans="1:13" ht="17.100000000000001" customHeight="1">
      <c r="A74" s="17">
        <v>45420</v>
      </c>
      <c r="B74" s="36" t="s">
        <v>580</v>
      </c>
      <c r="C74" s="28"/>
      <c r="D74" s="29"/>
      <c r="E74" s="21"/>
      <c r="F74" s="30">
        <v>5</v>
      </c>
      <c r="G74" s="31">
        <f t="shared" si="22"/>
        <v>27.98</v>
      </c>
      <c r="H74" s="21">
        <f t="shared" si="18"/>
        <v>139.9</v>
      </c>
      <c r="I74" s="87">
        <f t="shared" si="23"/>
        <v>216</v>
      </c>
      <c r="J74" s="40">
        <f t="shared" si="24"/>
        <v>27.98</v>
      </c>
      <c r="K74" s="89">
        <f t="shared" si="25"/>
        <v>6043.68</v>
      </c>
      <c r="L74" s="34"/>
      <c r="M74" s="165" t="s">
        <v>883</v>
      </c>
    </row>
    <row r="75" spans="1:13" ht="17.100000000000001" customHeight="1">
      <c r="A75" s="17">
        <v>45421</v>
      </c>
      <c r="B75" s="36" t="s">
        <v>572</v>
      </c>
      <c r="C75" s="28"/>
      <c r="D75" s="29"/>
      <c r="E75" s="21"/>
      <c r="F75" s="30">
        <v>3</v>
      </c>
      <c r="G75" s="31">
        <f t="shared" si="22"/>
        <v>27.98</v>
      </c>
      <c r="H75" s="21">
        <f t="shared" si="18"/>
        <v>83.94</v>
      </c>
      <c r="I75" s="87">
        <f t="shared" si="23"/>
        <v>213</v>
      </c>
      <c r="J75" s="40">
        <f t="shared" si="24"/>
        <v>27.98</v>
      </c>
      <c r="K75" s="89">
        <f t="shared" si="25"/>
        <v>5959.74</v>
      </c>
      <c r="L75" s="34"/>
      <c r="M75" s="165" t="s">
        <v>892</v>
      </c>
    </row>
    <row r="76" spans="1:13" ht="17.100000000000001" customHeight="1">
      <c r="A76" s="17">
        <v>45421</v>
      </c>
      <c r="B76" s="36" t="s">
        <v>570</v>
      </c>
      <c r="C76" s="28"/>
      <c r="D76" s="29"/>
      <c r="E76" s="21"/>
      <c r="F76" s="30">
        <v>3</v>
      </c>
      <c r="G76" s="31">
        <f t="shared" si="22"/>
        <v>27.98</v>
      </c>
      <c r="H76" s="21">
        <f t="shared" si="18"/>
        <v>83.94</v>
      </c>
      <c r="I76" s="87">
        <f t="shared" si="23"/>
        <v>210</v>
      </c>
      <c r="J76" s="40">
        <f t="shared" si="24"/>
        <v>27.98</v>
      </c>
      <c r="K76" s="89">
        <f t="shared" si="25"/>
        <v>5875.8</v>
      </c>
      <c r="L76" s="34"/>
      <c r="M76" s="165" t="s">
        <v>893</v>
      </c>
    </row>
    <row r="77" spans="1:13" ht="17.100000000000001" customHeight="1">
      <c r="A77" s="17">
        <v>45422</v>
      </c>
      <c r="B77" s="36" t="s">
        <v>577</v>
      </c>
      <c r="C77" s="28"/>
      <c r="D77" s="29"/>
      <c r="E77" s="21"/>
      <c r="F77" s="30">
        <v>3</v>
      </c>
      <c r="G77" s="31">
        <f t="shared" si="22"/>
        <v>27.98</v>
      </c>
      <c r="H77" s="21">
        <f t="shared" si="18"/>
        <v>83.94</v>
      </c>
      <c r="I77" s="87">
        <f t="shared" si="23"/>
        <v>207</v>
      </c>
      <c r="J77" s="40">
        <f t="shared" si="24"/>
        <v>27.98</v>
      </c>
      <c r="K77" s="89">
        <f t="shared" si="25"/>
        <v>5791.86</v>
      </c>
      <c r="L77" s="34"/>
      <c r="M77" s="165" t="s">
        <v>896</v>
      </c>
    </row>
    <row r="78" spans="1:13" ht="17.100000000000001" customHeight="1">
      <c r="A78" s="17">
        <v>45422</v>
      </c>
      <c r="B78" s="36" t="s">
        <v>588</v>
      </c>
      <c r="C78" s="28"/>
      <c r="D78" s="29"/>
      <c r="E78" s="65"/>
      <c r="F78" s="30">
        <v>1</v>
      </c>
      <c r="G78" s="31">
        <f t="shared" si="22"/>
        <v>27.98</v>
      </c>
      <c r="H78" s="21">
        <f t="shared" si="18"/>
        <v>27.98</v>
      </c>
      <c r="I78" s="87">
        <f>+I77+C78-F78</f>
        <v>206</v>
      </c>
      <c r="J78" s="40">
        <f>ROUND(((K77+E78)-H78)/I78,2)</f>
        <v>27.98</v>
      </c>
      <c r="K78" s="89">
        <f>ROUND(I78*J78,2)</f>
        <v>5763.88</v>
      </c>
      <c r="L78" s="34"/>
      <c r="M78" s="165" t="s">
        <v>897</v>
      </c>
    </row>
    <row r="79" spans="1:13" ht="17.100000000000001" customHeight="1">
      <c r="A79" s="17">
        <v>45426</v>
      </c>
      <c r="B79" s="36" t="s">
        <v>566</v>
      </c>
      <c r="C79" s="28"/>
      <c r="D79" s="29"/>
      <c r="E79" s="21"/>
      <c r="F79" s="30">
        <v>5</v>
      </c>
      <c r="G79" s="31">
        <f t="shared" si="22"/>
        <v>27.98</v>
      </c>
      <c r="H79" s="21">
        <f t="shared" si="18"/>
        <v>139.9</v>
      </c>
      <c r="I79" s="87">
        <f>+I78+C79-F79</f>
        <v>201</v>
      </c>
      <c r="J79" s="40">
        <f>ROUND(((K78+E79)-H79)/I79,2)</f>
        <v>27.98</v>
      </c>
      <c r="K79" s="89">
        <f>ROUND(I79*J79,2)</f>
        <v>5623.98</v>
      </c>
      <c r="L79" s="34"/>
      <c r="M79" s="165" t="s">
        <v>921</v>
      </c>
    </row>
    <row r="80" spans="1:13" ht="17.100000000000001" customHeight="1">
      <c r="A80" s="17">
        <v>45426</v>
      </c>
      <c r="B80" s="36" t="s">
        <v>497</v>
      </c>
      <c r="C80" s="28"/>
      <c r="D80" s="29"/>
      <c r="E80" s="21"/>
      <c r="F80" s="30">
        <v>5</v>
      </c>
      <c r="G80" s="31">
        <f t="shared" si="22"/>
        <v>27.98</v>
      </c>
      <c r="H80" s="21">
        <f t="shared" ref="H80:H102" si="26">G80*F80</f>
        <v>139.9</v>
      </c>
      <c r="I80" s="87">
        <f>+I79+C80-F80</f>
        <v>196</v>
      </c>
      <c r="J80" s="40">
        <f>ROUND(((K79+E80)-H80)/I80,2)</f>
        <v>27.98</v>
      </c>
      <c r="K80" s="89">
        <f>ROUND(I80*J80,2)</f>
        <v>5484.08</v>
      </c>
      <c r="L80" s="34"/>
      <c r="M80" s="165" t="s">
        <v>922</v>
      </c>
    </row>
    <row r="81" spans="1:13" ht="17.100000000000001" customHeight="1">
      <c r="A81" s="17">
        <v>45426</v>
      </c>
      <c r="B81" s="36" t="s">
        <v>572</v>
      </c>
      <c r="C81" s="28"/>
      <c r="D81" s="29"/>
      <c r="E81" s="21"/>
      <c r="F81" s="30">
        <v>1</v>
      </c>
      <c r="G81" s="31">
        <f t="shared" si="22"/>
        <v>27.98</v>
      </c>
      <c r="H81" s="21">
        <f t="shared" si="26"/>
        <v>27.98</v>
      </c>
      <c r="I81" s="87">
        <f t="shared" si="23"/>
        <v>195</v>
      </c>
      <c r="J81" s="40">
        <f t="shared" si="24"/>
        <v>27.98</v>
      </c>
      <c r="K81" s="89">
        <f t="shared" si="25"/>
        <v>5456.1</v>
      </c>
      <c r="L81" s="34"/>
      <c r="M81" s="165" t="s">
        <v>926</v>
      </c>
    </row>
    <row r="82" spans="1:13" ht="17.100000000000001" customHeight="1">
      <c r="A82" s="17">
        <v>45427</v>
      </c>
      <c r="B82" s="36" t="s">
        <v>580</v>
      </c>
      <c r="C82" s="28"/>
      <c r="D82" s="29"/>
      <c r="E82" s="21"/>
      <c r="F82" s="30">
        <v>3</v>
      </c>
      <c r="G82" s="31">
        <f t="shared" ref="G82:G102" si="27">J81</f>
        <v>27.98</v>
      </c>
      <c r="H82" s="21">
        <f t="shared" si="26"/>
        <v>83.94</v>
      </c>
      <c r="I82" s="87">
        <f t="shared" si="23"/>
        <v>192</v>
      </c>
      <c r="J82" s="40">
        <f t="shared" si="24"/>
        <v>27.98</v>
      </c>
      <c r="K82" s="89">
        <f t="shared" si="25"/>
        <v>5372.16</v>
      </c>
      <c r="L82" s="34"/>
      <c r="M82" s="165" t="s">
        <v>928</v>
      </c>
    </row>
    <row r="83" spans="1:13" ht="17.100000000000001" customHeight="1">
      <c r="A83" s="17">
        <v>45427</v>
      </c>
      <c r="B83" s="36" t="s">
        <v>607</v>
      </c>
      <c r="C83" s="28"/>
      <c r="D83" s="29"/>
      <c r="E83" s="21"/>
      <c r="F83" s="30">
        <v>2</v>
      </c>
      <c r="G83" s="31">
        <f t="shared" si="27"/>
        <v>27.98</v>
      </c>
      <c r="H83" s="21">
        <f t="shared" si="26"/>
        <v>55.96</v>
      </c>
      <c r="I83" s="87">
        <f t="shared" si="23"/>
        <v>190</v>
      </c>
      <c r="J83" s="40">
        <f t="shared" si="24"/>
        <v>27.98</v>
      </c>
      <c r="K83" s="89">
        <f t="shared" si="25"/>
        <v>5316.2</v>
      </c>
      <c r="L83" s="34"/>
      <c r="M83" s="165" t="s">
        <v>929</v>
      </c>
    </row>
    <row r="84" spans="1:13" ht="17.100000000000001" customHeight="1">
      <c r="A84" s="17">
        <v>45427</v>
      </c>
      <c r="B84" s="36" t="s">
        <v>577</v>
      </c>
      <c r="C84" s="28"/>
      <c r="D84" s="29"/>
      <c r="E84" s="21"/>
      <c r="F84" s="30">
        <v>2</v>
      </c>
      <c r="G84" s="31">
        <f t="shared" si="27"/>
        <v>27.98</v>
      </c>
      <c r="H84" s="21">
        <f t="shared" si="26"/>
        <v>55.96</v>
      </c>
      <c r="I84" s="87">
        <f t="shared" si="23"/>
        <v>188</v>
      </c>
      <c r="J84" s="40">
        <f t="shared" si="24"/>
        <v>27.98</v>
      </c>
      <c r="K84" s="89">
        <f t="shared" si="25"/>
        <v>5260.24</v>
      </c>
      <c r="L84" s="34"/>
      <c r="M84" s="165" t="s">
        <v>930</v>
      </c>
    </row>
    <row r="85" spans="1:13" ht="17.100000000000001" customHeight="1">
      <c r="A85" s="17">
        <v>45428</v>
      </c>
      <c r="B85" s="36" t="s">
        <v>618</v>
      </c>
      <c r="C85" s="28"/>
      <c r="D85" s="29"/>
      <c r="E85" s="21"/>
      <c r="F85" s="30">
        <v>2</v>
      </c>
      <c r="G85" s="31">
        <f t="shared" si="27"/>
        <v>27.98</v>
      </c>
      <c r="H85" s="21">
        <f t="shared" si="26"/>
        <v>55.96</v>
      </c>
      <c r="I85" s="87">
        <f t="shared" si="23"/>
        <v>186</v>
      </c>
      <c r="J85" s="40">
        <f t="shared" si="24"/>
        <v>27.98</v>
      </c>
      <c r="K85" s="89">
        <f t="shared" si="25"/>
        <v>5204.28</v>
      </c>
      <c r="L85" s="34"/>
      <c r="M85" s="165" t="s">
        <v>934</v>
      </c>
    </row>
    <row r="86" spans="1:13" ht="17.100000000000001" customHeight="1">
      <c r="A86" s="17">
        <v>45434</v>
      </c>
      <c r="B86" s="36" t="s">
        <v>588</v>
      </c>
      <c r="C86" s="28"/>
      <c r="D86" s="29"/>
      <c r="E86" s="21"/>
      <c r="F86" s="30">
        <v>6</v>
      </c>
      <c r="G86" s="31">
        <f t="shared" si="27"/>
        <v>27.98</v>
      </c>
      <c r="H86" s="21">
        <f t="shared" si="26"/>
        <v>167.88</v>
      </c>
      <c r="I86" s="87">
        <f t="shared" si="23"/>
        <v>180</v>
      </c>
      <c r="J86" s="40">
        <f t="shared" si="24"/>
        <v>27.98</v>
      </c>
      <c r="K86" s="89">
        <f t="shared" si="25"/>
        <v>5036.3999999999996</v>
      </c>
      <c r="L86" s="34"/>
      <c r="M86" s="165" t="s">
        <v>941</v>
      </c>
    </row>
    <row r="87" spans="1:13" ht="17.100000000000001" customHeight="1">
      <c r="A87" s="17">
        <v>45435</v>
      </c>
      <c r="B87" s="36" t="s">
        <v>588</v>
      </c>
      <c r="C87" s="28"/>
      <c r="D87" s="29"/>
      <c r="E87" s="21"/>
      <c r="F87" s="30">
        <v>3</v>
      </c>
      <c r="G87" s="31">
        <f t="shared" si="27"/>
        <v>27.98</v>
      </c>
      <c r="H87" s="21">
        <f t="shared" si="26"/>
        <v>83.94</v>
      </c>
      <c r="I87" s="87">
        <f t="shared" si="23"/>
        <v>177</v>
      </c>
      <c r="J87" s="40">
        <f t="shared" si="24"/>
        <v>27.98</v>
      </c>
      <c r="K87" s="89">
        <f t="shared" si="25"/>
        <v>4952.46</v>
      </c>
      <c r="L87" s="34"/>
      <c r="M87" s="165" t="s">
        <v>947</v>
      </c>
    </row>
    <row r="88" spans="1:13" ht="17.100000000000001" customHeight="1">
      <c r="A88" s="17">
        <v>45439</v>
      </c>
      <c r="B88" s="70" t="s">
        <v>583</v>
      </c>
      <c r="C88" s="28"/>
      <c r="D88" s="29"/>
      <c r="E88" s="65"/>
      <c r="F88" s="30">
        <v>12</v>
      </c>
      <c r="G88" s="31">
        <f t="shared" si="27"/>
        <v>27.98</v>
      </c>
      <c r="H88" s="21">
        <f t="shared" si="26"/>
        <v>335.76</v>
      </c>
      <c r="I88" s="87">
        <f>+I87+C88-F88</f>
        <v>165</v>
      </c>
      <c r="J88" s="40">
        <f>ROUND(((K87+E88)-H88)/I88,2)</f>
        <v>27.98</v>
      </c>
      <c r="K88" s="89">
        <f>ROUND(I88*J88,2)</f>
        <v>4616.7</v>
      </c>
      <c r="L88" s="34"/>
      <c r="M88" s="165" t="s">
        <v>950</v>
      </c>
    </row>
    <row r="89" spans="1:13" ht="17.100000000000001" customHeight="1">
      <c r="A89" s="17">
        <v>45439</v>
      </c>
      <c r="B89" s="36" t="s">
        <v>572</v>
      </c>
      <c r="C89" s="28"/>
      <c r="D89" s="29"/>
      <c r="E89" s="21"/>
      <c r="F89" s="30">
        <v>5</v>
      </c>
      <c r="G89" s="31">
        <f t="shared" si="27"/>
        <v>27.98</v>
      </c>
      <c r="H89" s="21">
        <f t="shared" si="26"/>
        <v>139.9</v>
      </c>
      <c r="I89" s="87">
        <f>+I88+C89-F89</f>
        <v>160</v>
      </c>
      <c r="J89" s="40">
        <f>ROUND(((K88+E89)-H89)/I89,2)</f>
        <v>27.98</v>
      </c>
      <c r="K89" s="89">
        <f>ROUND(I89*J89,2)</f>
        <v>4476.8</v>
      </c>
      <c r="L89" s="34"/>
      <c r="M89" s="165" t="s">
        <v>956</v>
      </c>
    </row>
    <row r="90" spans="1:13" ht="17.100000000000001" customHeight="1">
      <c r="A90" s="194">
        <v>45440</v>
      </c>
      <c r="B90" s="195" t="s">
        <v>607</v>
      </c>
      <c r="C90" s="196"/>
      <c r="D90" s="197"/>
      <c r="E90" s="198"/>
      <c r="F90" s="199">
        <v>3</v>
      </c>
      <c r="G90" s="208">
        <f t="shared" si="27"/>
        <v>27.98</v>
      </c>
      <c r="H90" s="198">
        <f t="shared" si="26"/>
        <v>83.94</v>
      </c>
      <c r="I90" s="209">
        <f>+I89+C90-F90</f>
        <v>157</v>
      </c>
      <c r="J90" s="202">
        <f>ROUND(((K89+E90)-H90)/I90,2)</f>
        <v>27.98</v>
      </c>
      <c r="K90" s="211">
        <f>ROUND(I90*J90,2)</f>
        <v>4392.8599999999997</v>
      </c>
      <c r="L90" s="204"/>
      <c r="M90" s="205" t="s">
        <v>957</v>
      </c>
    </row>
    <row r="91" spans="1:13" ht="17.100000000000001" customHeight="1">
      <c r="A91" s="17">
        <v>45446</v>
      </c>
      <c r="B91" s="58" t="s">
        <v>585</v>
      </c>
      <c r="C91" s="19"/>
      <c r="D91" s="20"/>
      <c r="E91" s="21"/>
      <c r="F91" s="22">
        <v>3</v>
      </c>
      <c r="G91" s="23">
        <f t="shared" si="27"/>
        <v>27.98</v>
      </c>
      <c r="H91" s="21">
        <f t="shared" si="26"/>
        <v>83.94</v>
      </c>
      <c r="I91" s="188">
        <f t="shared" si="23"/>
        <v>154</v>
      </c>
      <c r="J91" s="174">
        <f t="shared" si="24"/>
        <v>27.98</v>
      </c>
      <c r="K91" s="91">
        <f t="shared" si="25"/>
        <v>4308.92</v>
      </c>
      <c r="L91" s="26"/>
      <c r="M91" s="165" t="s">
        <v>964</v>
      </c>
    </row>
    <row r="92" spans="1:13" ht="17.100000000000001" customHeight="1">
      <c r="A92" s="17">
        <v>45446</v>
      </c>
      <c r="B92" s="36" t="s">
        <v>607</v>
      </c>
      <c r="C92" s="28"/>
      <c r="D92" s="29"/>
      <c r="E92" s="21"/>
      <c r="F92" s="30">
        <v>3</v>
      </c>
      <c r="G92" s="31">
        <f t="shared" si="27"/>
        <v>27.98</v>
      </c>
      <c r="H92" s="21">
        <f t="shared" si="26"/>
        <v>83.94</v>
      </c>
      <c r="I92" s="87">
        <f t="shared" si="23"/>
        <v>151</v>
      </c>
      <c r="J92" s="40">
        <f t="shared" si="24"/>
        <v>27.98</v>
      </c>
      <c r="K92" s="89">
        <f t="shared" si="25"/>
        <v>4224.9799999999996</v>
      </c>
      <c r="L92" s="34"/>
      <c r="M92" s="165" t="s">
        <v>965</v>
      </c>
    </row>
    <row r="93" spans="1:13" ht="17.100000000000001" customHeight="1">
      <c r="A93" s="17">
        <v>45446</v>
      </c>
      <c r="B93" s="36" t="s">
        <v>607</v>
      </c>
      <c r="C93" s="28"/>
      <c r="D93" s="29"/>
      <c r="E93" s="21"/>
      <c r="F93" s="30">
        <v>3</v>
      </c>
      <c r="G93" s="31">
        <f t="shared" si="27"/>
        <v>27.98</v>
      </c>
      <c r="H93" s="21">
        <f t="shared" si="26"/>
        <v>83.94</v>
      </c>
      <c r="I93" s="87">
        <f t="shared" si="23"/>
        <v>148</v>
      </c>
      <c r="J93" s="40">
        <f t="shared" si="24"/>
        <v>27.98</v>
      </c>
      <c r="K93" s="89">
        <f t="shared" si="25"/>
        <v>4141.04</v>
      </c>
      <c r="L93" s="34"/>
      <c r="M93" s="165" t="s">
        <v>966</v>
      </c>
    </row>
    <row r="94" spans="1:13" ht="17.100000000000001" customHeight="1">
      <c r="A94" s="17">
        <v>45446</v>
      </c>
      <c r="B94" s="36" t="s">
        <v>574</v>
      </c>
      <c r="C94" s="28"/>
      <c r="D94" s="29"/>
      <c r="E94" s="21"/>
      <c r="F94" s="30">
        <v>5</v>
      </c>
      <c r="G94" s="31">
        <f t="shared" si="27"/>
        <v>27.98</v>
      </c>
      <c r="H94" s="21">
        <f t="shared" si="26"/>
        <v>139.9</v>
      </c>
      <c r="I94" s="87">
        <f t="shared" si="23"/>
        <v>143</v>
      </c>
      <c r="J94" s="40">
        <f t="shared" si="24"/>
        <v>27.98</v>
      </c>
      <c r="K94" s="89">
        <f t="shared" si="25"/>
        <v>4001.14</v>
      </c>
      <c r="L94" s="34"/>
      <c r="M94" s="165" t="s">
        <v>967</v>
      </c>
    </row>
    <row r="95" spans="1:13" ht="17.100000000000001" customHeight="1">
      <c r="A95" s="17">
        <v>45447</v>
      </c>
      <c r="B95" s="36" t="s">
        <v>566</v>
      </c>
      <c r="C95" s="28"/>
      <c r="D95" s="29"/>
      <c r="E95" s="21"/>
      <c r="F95" s="30">
        <v>5</v>
      </c>
      <c r="G95" s="31">
        <f t="shared" si="27"/>
        <v>27.98</v>
      </c>
      <c r="H95" s="21">
        <f t="shared" si="26"/>
        <v>139.9</v>
      </c>
      <c r="I95" s="87">
        <f t="shared" si="23"/>
        <v>138</v>
      </c>
      <c r="J95" s="40">
        <f t="shared" si="24"/>
        <v>27.98</v>
      </c>
      <c r="K95" s="89">
        <f t="shared" si="25"/>
        <v>3861.24</v>
      </c>
      <c r="L95" s="34"/>
      <c r="M95" s="165" t="s">
        <v>970</v>
      </c>
    </row>
    <row r="96" spans="1:13" ht="17.100000000000001" customHeight="1">
      <c r="A96" s="17">
        <v>45447</v>
      </c>
      <c r="B96" s="36" t="s">
        <v>615</v>
      </c>
      <c r="C96" s="28"/>
      <c r="D96" s="29"/>
      <c r="E96" s="21"/>
      <c r="F96" s="30">
        <v>1</v>
      </c>
      <c r="G96" s="31">
        <f t="shared" si="27"/>
        <v>27.98</v>
      </c>
      <c r="H96" s="21">
        <f t="shared" si="26"/>
        <v>27.98</v>
      </c>
      <c r="I96" s="87">
        <f t="shared" si="23"/>
        <v>137</v>
      </c>
      <c r="J96" s="40">
        <f t="shared" si="24"/>
        <v>27.98</v>
      </c>
      <c r="K96" s="89">
        <f t="shared" si="25"/>
        <v>3833.26</v>
      </c>
      <c r="L96" s="34"/>
      <c r="M96" s="165" t="s">
        <v>972</v>
      </c>
    </row>
    <row r="97" spans="1:13" ht="17.100000000000001" customHeight="1">
      <c r="A97" s="17">
        <v>45453</v>
      </c>
      <c r="B97" s="36" t="s">
        <v>572</v>
      </c>
      <c r="C97" s="28"/>
      <c r="D97" s="29"/>
      <c r="E97" s="21"/>
      <c r="F97" s="30">
        <v>3</v>
      </c>
      <c r="G97" s="31">
        <f t="shared" si="27"/>
        <v>27.98</v>
      </c>
      <c r="H97" s="21">
        <f t="shared" si="26"/>
        <v>83.94</v>
      </c>
      <c r="I97" s="87">
        <f t="shared" si="23"/>
        <v>134</v>
      </c>
      <c r="J97" s="40">
        <f t="shared" si="24"/>
        <v>27.98</v>
      </c>
      <c r="K97" s="89">
        <f t="shared" si="25"/>
        <v>3749.32</v>
      </c>
      <c r="L97" s="34"/>
      <c r="M97" s="165" t="s">
        <v>984</v>
      </c>
    </row>
    <row r="98" spans="1:13" ht="17.100000000000001" customHeight="1">
      <c r="A98" s="17">
        <v>45453</v>
      </c>
      <c r="B98" s="36" t="s">
        <v>580</v>
      </c>
      <c r="C98" s="28"/>
      <c r="D98" s="29"/>
      <c r="E98" s="21"/>
      <c r="F98" s="30">
        <v>5</v>
      </c>
      <c r="G98" s="31">
        <f t="shared" si="27"/>
        <v>27.98</v>
      </c>
      <c r="H98" s="21">
        <f t="shared" si="26"/>
        <v>139.9</v>
      </c>
      <c r="I98" s="87">
        <f t="shared" si="23"/>
        <v>129</v>
      </c>
      <c r="J98" s="40">
        <f t="shared" si="24"/>
        <v>27.98</v>
      </c>
      <c r="K98" s="89">
        <f t="shared" si="25"/>
        <v>3609.42</v>
      </c>
      <c r="L98" s="34"/>
      <c r="M98" s="165" t="s">
        <v>985</v>
      </c>
    </row>
    <row r="99" spans="1:13" ht="17.100000000000001" customHeight="1">
      <c r="A99" s="352">
        <v>45454</v>
      </c>
      <c r="B99" s="353" t="s">
        <v>497</v>
      </c>
      <c r="C99" s="28"/>
      <c r="D99" s="29"/>
      <c r="E99" s="21"/>
      <c r="F99" s="30">
        <v>3</v>
      </c>
      <c r="G99" s="31">
        <f t="shared" si="27"/>
        <v>27.98</v>
      </c>
      <c r="H99" s="21">
        <f t="shared" si="26"/>
        <v>83.94</v>
      </c>
      <c r="I99" s="87">
        <f t="shared" si="23"/>
        <v>126</v>
      </c>
      <c r="J99" s="40">
        <f t="shared" si="24"/>
        <v>27.98</v>
      </c>
      <c r="K99" s="89">
        <f t="shared" si="25"/>
        <v>3525.48</v>
      </c>
      <c r="L99" s="34"/>
      <c r="M99" s="165" t="s">
        <v>991</v>
      </c>
    </row>
    <row r="100" spans="1:13" ht="17.100000000000001" customHeight="1">
      <c r="A100" s="17">
        <v>45464</v>
      </c>
      <c r="B100" s="36" t="s">
        <v>995</v>
      </c>
      <c r="C100" s="28">
        <v>360</v>
      </c>
      <c r="D100" s="29">
        <v>36</v>
      </c>
      <c r="E100" s="21">
        <f>C100*D100</f>
        <v>12960</v>
      </c>
      <c r="F100" s="30"/>
      <c r="G100" s="31">
        <f t="shared" si="27"/>
        <v>27.98</v>
      </c>
      <c r="H100" s="21">
        <f t="shared" si="26"/>
        <v>0</v>
      </c>
      <c r="I100" s="87">
        <f t="shared" si="23"/>
        <v>486</v>
      </c>
      <c r="J100" s="40">
        <f t="shared" si="24"/>
        <v>33.92</v>
      </c>
      <c r="K100" s="89">
        <f t="shared" si="25"/>
        <v>16485.12</v>
      </c>
      <c r="L100" s="34"/>
    </row>
    <row r="101" spans="1:13" ht="17.100000000000001" customHeight="1">
      <c r="A101" s="17">
        <v>45463</v>
      </c>
      <c r="B101" s="36" t="s">
        <v>570</v>
      </c>
      <c r="C101" s="28"/>
      <c r="D101" s="29"/>
      <c r="E101" s="21"/>
      <c r="F101" s="30">
        <v>3</v>
      </c>
      <c r="G101" s="31">
        <f t="shared" si="27"/>
        <v>33.92</v>
      </c>
      <c r="H101" s="21">
        <f t="shared" si="26"/>
        <v>101.76</v>
      </c>
      <c r="I101" s="87">
        <f t="shared" si="23"/>
        <v>483</v>
      </c>
      <c r="J101" s="40">
        <f t="shared" si="24"/>
        <v>33.92</v>
      </c>
      <c r="K101" s="89">
        <f t="shared" si="25"/>
        <v>16383.36</v>
      </c>
      <c r="L101" s="34"/>
      <c r="M101" s="165" t="s">
        <v>996</v>
      </c>
    </row>
    <row r="102" spans="1:13" ht="17.100000000000001" customHeight="1">
      <c r="A102" s="17">
        <v>45467</v>
      </c>
      <c r="B102" s="36" t="s">
        <v>572</v>
      </c>
      <c r="C102" s="28"/>
      <c r="D102" s="29"/>
      <c r="E102" s="21"/>
      <c r="F102" s="30">
        <v>3</v>
      </c>
      <c r="G102" s="31">
        <f t="shared" si="27"/>
        <v>33.92</v>
      </c>
      <c r="H102" s="21">
        <f t="shared" si="26"/>
        <v>101.76</v>
      </c>
      <c r="I102" s="87">
        <f>+I101+C102-F102</f>
        <v>480</v>
      </c>
      <c r="J102" s="40">
        <f>ROUND(((K101+E102)-H102)/I102,2)</f>
        <v>33.92</v>
      </c>
      <c r="K102" s="89">
        <f>ROUND(I102*J102,2)</f>
        <v>16281.6</v>
      </c>
      <c r="L102" s="34"/>
      <c r="M102" s="165" t="s">
        <v>1002</v>
      </c>
    </row>
    <row r="103" spans="1:13" ht="17.100000000000001" customHeight="1">
      <c r="A103" s="17">
        <v>45468</v>
      </c>
      <c r="B103" s="36" t="s">
        <v>607</v>
      </c>
      <c r="C103" s="28"/>
      <c r="D103" s="29"/>
      <c r="E103" s="21"/>
      <c r="F103" s="30">
        <v>10</v>
      </c>
      <c r="G103" s="31">
        <f>J102</f>
        <v>33.92</v>
      </c>
      <c r="H103" s="21">
        <f>G103*F103</f>
        <v>339.20000000000005</v>
      </c>
      <c r="I103" s="87">
        <f>+I102+C103-F103</f>
        <v>470</v>
      </c>
      <c r="J103" s="40">
        <f>ROUND(((K102+E103)-H103)/I103,2)</f>
        <v>33.92</v>
      </c>
      <c r="K103" s="89">
        <f>ROUND(I103*J103,2)</f>
        <v>15942.4</v>
      </c>
      <c r="L103" s="34"/>
      <c r="M103" s="165" t="s">
        <v>1007</v>
      </c>
    </row>
    <row r="104" spans="1:13" ht="17.100000000000001" customHeight="1">
      <c r="A104" s="17">
        <v>45470</v>
      </c>
      <c r="B104" s="77" t="s">
        <v>615</v>
      </c>
      <c r="C104" s="28"/>
      <c r="D104" s="29"/>
      <c r="E104" s="21"/>
      <c r="F104" s="30">
        <v>1</v>
      </c>
      <c r="G104" s="31">
        <f t="shared" ref="G104:G115" si="28">J103</f>
        <v>33.92</v>
      </c>
      <c r="H104" s="21">
        <f t="shared" ref="H104:H115" si="29">G104*F104</f>
        <v>33.92</v>
      </c>
      <c r="I104" s="87">
        <f t="shared" ref="I104:I115" si="30">+I103+C104-F104</f>
        <v>469</v>
      </c>
      <c r="J104" s="40">
        <f t="shared" ref="J104:J115" si="31">ROUND(((K103+E104)-H104)/I104,2)</f>
        <v>33.92</v>
      </c>
      <c r="K104" s="89">
        <f t="shared" ref="K104:K115" si="32">ROUND(I104*J104,2)</f>
        <v>15908.48</v>
      </c>
      <c r="L104" s="34"/>
      <c r="M104" s="165" t="s">
        <v>1016</v>
      </c>
    </row>
    <row r="105" spans="1:13" ht="17.100000000000001" customHeight="1">
      <c r="A105" s="17">
        <v>45470</v>
      </c>
      <c r="B105" s="36" t="s">
        <v>497</v>
      </c>
      <c r="C105" s="28"/>
      <c r="D105" s="29"/>
      <c r="E105" s="21"/>
      <c r="F105" s="30">
        <v>3</v>
      </c>
      <c r="G105" s="31">
        <f>J104</f>
        <v>33.92</v>
      </c>
      <c r="H105" s="21">
        <f>G105*F105</f>
        <v>101.76</v>
      </c>
      <c r="I105" s="87">
        <f>+I104+C105-F105</f>
        <v>466</v>
      </c>
      <c r="J105" s="40">
        <f>ROUND(((K104+E105)-H105)/I105,2)</f>
        <v>33.92</v>
      </c>
      <c r="K105" s="89">
        <f>ROUND(I105*J105,2)</f>
        <v>15806.72</v>
      </c>
      <c r="L105" s="34"/>
      <c r="M105" s="165" t="s">
        <v>1018</v>
      </c>
    </row>
    <row r="106" spans="1:13" ht="17.100000000000001" customHeight="1">
      <c r="A106" s="17">
        <v>45470</v>
      </c>
      <c r="B106" s="36" t="s">
        <v>591</v>
      </c>
      <c r="C106" s="28"/>
      <c r="D106" s="29"/>
      <c r="E106" s="21"/>
      <c r="F106" s="30">
        <v>2</v>
      </c>
      <c r="G106" s="31">
        <f t="shared" si="28"/>
        <v>33.92</v>
      </c>
      <c r="H106" s="21">
        <f t="shared" si="29"/>
        <v>67.84</v>
      </c>
      <c r="I106" s="87">
        <f t="shared" si="30"/>
        <v>464</v>
      </c>
      <c r="J106" s="40">
        <f t="shared" si="31"/>
        <v>33.92</v>
      </c>
      <c r="K106" s="89">
        <f t="shared" si="32"/>
        <v>15738.88</v>
      </c>
      <c r="L106" s="34"/>
      <c r="M106" s="165" t="s">
        <v>1019</v>
      </c>
    </row>
    <row r="107" spans="1:13" ht="17.100000000000001" customHeight="1">
      <c r="A107" s="194">
        <v>45471</v>
      </c>
      <c r="B107" s="207" t="s">
        <v>588</v>
      </c>
      <c r="C107" s="196"/>
      <c r="D107" s="197"/>
      <c r="E107" s="198"/>
      <c r="F107" s="199">
        <v>10</v>
      </c>
      <c r="G107" s="208">
        <f t="shared" si="28"/>
        <v>33.92</v>
      </c>
      <c r="H107" s="198">
        <f t="shared" si="29"/>
        <v>339.20000000000005</v>
      </c>
      <c r="I107" s="209">
        <f t="shared" si="30"/>
        <v>454</v>
      </c>
      <c r="J107" s="202">
        <f t="shared" si="31"/>
        <v>33.92</v>
      </c>
      <c r="K107" s="211">
        <f t="shared" si="32"/>
        <v>15399.68</v>
      </c>
      <c r="L107" s="204"/>
      <c r="M107" s="205" t="s">
        <v>1020</v>
      </c>
    </row>
    <row r="108" spans="1:13" ht="17.100000000000001" customHeight="1">
      <c r="A108" s="17">
        <v>45475</v>
      </c>
      <c r="B108" s="58" t="s">
        <v>566</v>
      </c>
      <c r="C108" s="19"/>
      <c r="D108" s="20"/>
      <c r="E108" s="21"/>
      <c r="F108" s="22">
        <v>5</v>
      </c>
      <c r="G108" s="23">
        <f t="shared" si="28"/>
        <v>33.92</v>
      </c>
      <c r="H108" s="21">
        <f t="shared" si="29"/>
        <v>169.60000000000002</v>
      </c>
      <c r="I108" s="188">
        <f t="shared" si="30"/>
        <v>449</v>
      </c>
      <c r="J108" s="174">
        <f t="shared" si="31"/>
        <v>33.92</v>
      </c>
      <c r="K108" s="91">
        <f t="shared" si="32"/>
        <v>15230.08</v>
      </c>
      <c r="L108" s="26"/>
      <c r="M108" s="165" t="s">
        <v>1030</v>
      </c>
    </row>
    <row r="109" spans="1:13" ht="17.100000000000001" customHeight="1">
      <c r="A109" s="17">
        <v>45477</v>
      </c>
      <c r="B109" s="58" t="s">
        <v>574</v>
      </c>
      <c r="C109" s="19"/>
      <c r="D109" s="20"/>
      <c r="E109" s="21"/>
      <c r="F109" s="22">
        <v>2</v>
      </c>
      <c r="G109" s="23">
        <f>J108</f>
        <v>33.92</v>
      </c>
      <c r="H109" s="21">
        <f>G109*F109</f>
        <v>67.84</v>
      </c>
      <c r="I109" s="188">
        <f>+I108+C109-F109</f>
        <v>447</v>
      </c>
      <c r="J109" s="174">
        <f>ROUND(((K108+E109)-H109)/I109,2)</f>
        <v>33.92</v>
      </c>
      <c r="K109" s="91">
        <f>ROUND(I109*J109,2)</f>
        <v>15162.24</v>
      </c>
      <c r="L109" s="26"/>
      <c r="M109" s="165" t="s">
        <v>1034</v>
      </c>
    </row>
    <row r="110" spans="1:13" ht="17.100000000000001" customHeight="1">
      <c r="A110" s="17">
        <v>45477</v>
      </c>
      <c r="B110" s="36" t="s">
        <v>605</v>
      </c>
      <c r="C110" s="28"/>
      <c r="D110" s="29"/>
      <c r="E110" s="21"/>
      <c r="F110" s="30">
        <v>1</v>
      </c>
      <c r="G110" s="23">
        <f>J109</f>
        <v>33.92</v>
      </c>
      <c r="H110" s="21">
        <f>G110*F110</f>
        <v>33.92</v>
      </c>
      <c r="I110" s="188">
        <f>+I109+C110-F110</f>
        <v>446</v>
      </c>
      <c r="J110" s="174">
        <f>ROUND(((K109+E110)-H110)/I110,2)</f>
        <v>33.92</v>
      </c>
      <c r="K110" s="91">
        <f>ROUND(I110*J110,2)</f>
        <v>15128.32</v>
      </c>
      <c r="L110" s="34"/>
      <c r="M110" s="165" t="s">
        <v>1036</v>
      </c>
    </row>
    <row r="111" spans="1:13" ht="17.100000000000001" customHeight="1">
      <c r="A111" s="17">
        <v>45481</v>
      </c>
      <c r="B111" s="36" t="s">
        <v>1038</v>
      </c>
      <c r="C111" s="28"/>
      <c r="D111" s="29"/>
      <c r="E111" s="21"/>
      <c r="F111" s="30">
        <v>15</v>
      </c>
      <c r="G111" s="31">
        <f t="shared" si="28"/>
        <v>33.92</v>
      </c>
      <c r="H111" s="21">
        <f t="shared" si="29"/>
        <v>508.8</v>
      </c>
      <c r="I111" s="87">
        <f t="shared" si="30"/>
        <v>431</v>
      </c>
      <c r="J111" s="40">
        <f t="shared" si="31"/>
        <v>33.92</v>
      </c>
      <c r="K111" s="89">
        <f t="shared" si="32"/>
        <v>14619.52</v>
      </c>
      <c r="L111" s="34"/>
      <c r="M111" s="165" t="s">
        <v>1039</v>
      </c>
    </row>
    <row r="112" spans="1:13" ht="17.100000000000001" customHeight="1">
      <c r="A112" s="17">
        <v>45481</v>
      </c>
      <c r="B112" s="36" t="s">
        <v>577</v>
      </c>
      <c r="C112" s="28"/>
      <c r="D112" s="29"/>
      <c r="E112" s="21"/>
      <c r="F112" s="30">
        <v>2</v>
      </c>
      <c r="G112" s="31">
        <f t="shared" si="28"/>
        <v>33.92</v>
      </c>
      <c r="H112" s="21">
        <f t="shared" si="29"/>
        <v>67.84</v>
      </c>
      <c r="I112" s="87">
        <f t="shared" si="30"/>
        <v>429</v>
      </c>
      <c r="J112" s="40">
        <f t="shared" si="31"/>
        <v>33.92</v>
      </c>
      <c r="K112" s="89">
        <f t="shared" si="32"/>
        <v>14551.68</v>
      </c>
      <c r="L112" s="34"/>
      <c r="M112" s="165" t="s">
        <v>1040</v>
      </c>
    </row>
    <row r="113" spans="1:13" ht="17.100000000000001" customHeight="1">
      <c r="A113" s="17">
        <v>45481</v>
      </c>
      <c r="B113" s="36" t="s">
        <v>585</v>
      </c>
      <c r="C113" s="28"/>
      <c r="D113" s="29"/>
      <c r="E113" s="21"/>
      <c r="F113" s="30">
        <v>3</v>
      </c>
      <c r="G113" s="31">
        <f t="shared" si="28"/>
        <v>33.92</v>
      </c>
      <c r="H113" s="21">
        <f t="shared" si="29"/>
        <v>101.76</v>
      </c>
      <c r="I113" s="87">
        <f t="shared" si="30"/>
        <v>426</v>
      </c>
      <c r="J113" s="40">
        <f t="shared" si="31"/>
        <v>33.92</v>
      </c>
      <c r="K113" s="89">
        <f t="shared" si="32"/>
        <v>14449.92</v>
      </c>
      <c r="L113" s="34"/>
      <c r="M113" s="165" t="s">
        <v>1042</v>
      </c>
    </row>
    <row r="114" spans="1:13" ht="17.100000000000001" customHeight="1">
      <c r="A114" s="17">
        <v>45482</v>
      </c>
      <c r="B114" s="36" t="s">
        <v>566</v>
      </c>
      <c r="C114" s="28"/>
      <c r="D114" s="29"/>
      <c r="E114" s="21"/>
      <c r="F114" s="30">
        <v>5</v>
      </c>
      <c r="G114" s="31">
        <f t="shared" si="28"/>
        <v>33.92</v>
      </c>
      <c r="H114" s="21">
        <f t="shared" si="29"/>
        <v>169.60000000000002</v>
      </c>
      <c r="I114" s="87">
        <f t="shared" si="30"/>
        <v>421</v>
      </c>
      <c r="J114" s="40">
        <f t="shared" si="31"/>
        <v>33.92</v>
      </c>
      <c r="K114" s="89">
        <f t="shared" si="32"/>
        <v>14280.32</v>
      </c>
      <c r="L114" s="34"/>
      <c r="M114" s="165" t="s">
        <v>1045</v>
      </c>
    </row>
    <row r="115" spans="1:13" ht="17.100000000000001" customHeight="1">
      <c r="A115" s="17">
        <v>45482</v>
      </c>
      <c r="B115" s="36" t="s">
        <v>497</v>
      </c>
      <c r="C115" s="28"/>
      <c r="D115" s="29"/>
      <c r="E115" s="21"/>
      <c r="F115" s="30">
        <v>6</v>
      </c>
      <c r="G115" s="31">
        <f t="shared" si="28"/>
        <v>33.92</v>
      </c>
      <c r="H115" s="21">
        <f t="shared" si="29"/>
        <v>203.52</v>
      </c>
      <c r="I115" s="87">
        <f t="shared" si="30"/>
        <v>415</v>
      </c>
      <c r="J115" s="40">
        <f t="shared" si="31"/>
        <v>33.92</v>
      </c>
      <c r="K115" s="89">
        <f t="shared" si="32"/>
        <v>14076.8</v>
      </c>
      <c r="L115" s="34"/>
      <c r="M115" s="165" t="s">
        <v>1047</v>
      </c>
    </row>
    <row r="116" spans="1:13" ht="17.100000000000001" customHeight="1">
      <c r="A116" s="17">
        <v>45482</v>
      </c>
      <c r="B116" s="36" t="s">
        <v>580</v>
      </c>
      <c r="C116" s="28"/>
      <c r="D116" s="29"/>
      <c r="E116" s="21"/>
      <c r="F116" s="30">
        <v>3</v>
      </c>
      <c r="G116" s="31">
        <f>J115</f>
        <v>33.92</v>
      </c>
      <c r="H116" s="21">
        <f>G116*F116</f>
        <v>101.76</v>
      </c>
      <c r="I116" s="87">
        <f>+I115+C116-F116</f>
        <v>412</v>
      </c>
      <c r="J116" s="40">
        <f>ROUND(((K115+E116)-H116)/I116,2)</f>
        <v>33.92</v>
      </c>
      <c r="K116" s="89">
        <f>ROUND(I116*J116,2)</f>
        <v>13975.04</v>
      </c>
      <c r="L116" s="34"/>
      <c r="M116" s="165" t="s">
        <v>1049</v>
      </c>
    </row>
    <row r="117" spans="1:13" ht="17.100000000000001" customHeight="1">
      <c r="A117" s="17">
        <v>45483</v>
      </c>
      <c r="B117" s="36" t="s">
        <v>591</v>
      </c>
      <c r="C117" s="28"/>
      <c r="D117" s="29"/>
      <c r="E117" s="21"/>
      <c r="F117" s="30">
        <v>5</v>
      </c>
      <c r="G117" s="31">
        <f>J116</f>
        <v>33.92</v>
      </c>
      <c r="H117" s="21">
        <f>G117*F117</f>
        <v>169.60000000000002</v>
      </c>
      <c r="I117" s="87">
        <f>+I116+C117-F117</f>
        <v>407</v>
      </c>
      <c r="J117" s="40">
        <f>ROUND(((K116+E117)-H117)/I117,2)</f>
        <v>33.92</v>
      </c>
      <c r="K117" s="89">
        <f>ROUND(I117*J117,2)</f>
        <v>13805.44</v>
      </c>
      <c r="L117" s="34"/>
      <c r="M117" s="165" t="s">
        <v>1055</v>
      </c>
    </row>
    <row r="118" spans="1:13" ht="17.100000000000001" customHeight="1">
      <c r="A118" s="17">
        <v>45488</v>
      </c>
      <c r="B118" s="36" t="s">
        <v>572</v>
      </c>
      <c r="C118" s="28"/>
      <c r="D118" s="29"/>
      <c r="E118" s="21"/>
      <c r="F118" s="30">
        <v>8</v>
      </c>
      <c r="G118" s="31">
        <f t="shared" ref="G118:G156" si="33">J117</f>
        <v>33.92</v>
      </c>
      <c r="H118" s="21">
        <f t="shared" ref="H118:H156" si="34">G118*F118</f>
        <v>271.36</v>
      </c>
      <c r="I118" s="87">
        <f t="shared" si="23"/>
        <v>399</v>
      </c>
      <c r="J118" s="40">
        <f t="shared" si="24"/>
        <v>33.92</v>
      </c>
      <c r="K118" s="89">
        <f t="shared" si="25"/>
        <v>13534.08</v>
      </c>
      <c r="L118" s="34"/>
      <c r="M118" s="165" t="s">
        <v>1072</v>
      </c>
    </row>
    <row r="119" spans="1:13" ht="17.100000000000001" customHeight="1">
      <c r="A119" s="17">
        <v>45488</v>
      </c>
      <c r="B119" s="36" t="s">
        <v>566</v>
      </c>
      <c r="C119" s="28"/>
      <c r="D119" s="29"/>
      <c r="E119" s="21"/>
      <c r="F119" s="30">
        <v>5</v>
      </c>
      <c r="G119" s="31">
        <f t="shared" si="33"/>
        <v>33.92</v>
      </c>
      <c r="H119" s="21">
        <f t="shared" si="34"/>
        <v>169.60000000000002</v>
      </c>
      <c r="I119" s="87">
        <f t="shared" si="23"/>
        <v>394</v>
      </c>
      <c r="J119" s="40">
        <f t="shared" si="24"/>
        <v>33.92</v>
      </c>
      <c r="K119" s="89">
        <f t="shared" si="25"/>
        <v>13364.48</v>
      </c>
      <c r="L119" s="34"/>
      <c r="M119" s="165" t="s">
        <v>1073</v>
      </c>
    </row>
    <row r="120" spans="1:13" ht="17.100000000000001" customHeight="1">
      <c r="A120" s="17">
        <v>45489</v>
      </c>
      <c r="B120" s="36" t="s">
        <v>574</v>
      </c>
      <c r="C120" s="28"/>
      <c r="D120" s="29"/>
      <c r="E120" s="21"/>
      <c r="F120" s="30">
        <v>5</v>
      </c>
      <c r="G120" s="31">
        <f t="shared" si="33"/>
        <v>33.92</v>
      </c>
      <c r="H120" s="21">
        <f t="shared" si="34"/>
        <v>169.60000000000002</v>
      </c>
      <c r="I120" s="87">
        <f t="shared" si="23"/>
        <v>389</v>
      </c>
      <c r="J120" s="40">
        <f t="shared" si="24"/>
        <v>33.92</v>
      </c>
      <c r="K120" s="89">
        <f t="shared" si="25"/>
        <v>13194.88</v>
      </c>
      <c r="L120" s="34"/>
      <c r="M120" s="165" t="s">
        <v>1075</v>
      </c>
    </row>
    <row r="121" spans="1:13" ht="17.100000000000001" customHeight="1">
      <c r="A121" s="17">
        <v>45490</v>
      </c>
      <c r="B121" s="36" t="s">
        <v>607</v>
      </c>
      <c r="C121" s="28"/>
      <c r="D121" s="29"/>
      <c r="E121" s="21"/>
      <c r="F121" s="30">
        <v>5</v>
      </c>
      <c r="G121" s="31">
        <f t="shared" si="33"/>
        <v>33.92</v>
      </c>
      <c r="H121" s="21">
        <f t="shared" si="34"/>
        <v>169.60000000000002</v>
      </c>
      <c r="I121" s="87">
        <f t="shared" si="23"/>
        <v>384</v>
      </c>
      <c r="J121" s="40">
        <f t="shared" si="24"/>
        <v>33.92</v>
      </c>
      <c r="K121" s="89">
        <f t="shared" si="25"/>
        <v>13025.28</v>
      </c>
      <c r="L121" s="34"/>
      <c r="M121" s="165" t="s">
        <v>1077</v>
      </c>
    </row>
    <row r="122" spans="1:13" ht="17.100000000000001" customHeight="1">
      <c r="A122" s="17">
        <v>45491</v>
      </c>
      <c r="B122" s="36" t="s">
        <v>585</v>
      </c>
      <c r="C122" s="28"/>
      <c r="D122" s="29"/>
      <c r="E122" s="21"/>
      <c r="F122" s="30">
        <v>5</v>
      </c>
      <c r="G122" s="31">
        <f t="shared" si="33"/>
        <v>33.92</v>
      </c>
      <c r="H122" s="21">
        <f t="shared" si="34"/>
        <v>169.60000000000002</v>
      </c>
      <c r="I122" s="87">
        <f t="shared" si="23"/>
        <v>379</v>
      </c>
      <c r="J122" s="40">
        <f t="shared" si="24"/>
        <v>33.92</v>
      </c>
      <c r="K122" s="89">
        <f t="shared" si="25"/>
        <v>12855.68</v>
      </c>
      <c r="L122" s="34"/>
      <c r="M122" s="165" t="s">
        <v>1085</v>
      </c>
    </row>
    <row r="123" spans="1:13" ht="17.100000000000001" customHeight="1">
      <c r="A123" s="17">
        <v>45491</v>
      </c>
      <c r="B123" s="36" t="s">
        <v>591</v>
      </c>
      <c r="C123" s="28"/>
      <c r="D123" s="29"/>
      <c r="E123" s="21"/>
      <c r="F123" s="30">
        <v>10</v>
      </c>
      <c r="G123" s="31">
        <f t="shared" si="33"/>
        <v>33.92</v>
      </c>
      <c r="H123" s="21">
        <f t="shared" si="34"/>
        <v>339.20000000000005</v>
      </c>
      <c r="I123" s="87">
        <f t="shared" si="23"/>
        <v>369</v>
      </c>
      <c r="J123" s="40">
        <f t="shared" si="24"/>
        <v>33.92</v>
      </c>
      <c r="K123" s="89">
        <f t="shared" si="25"/>
        <v>12516.48</v>
      </c>
      <c r="L123" s="34"/>
      <c r="M123" s="165" t="s">
        <v>1086</v>
      </c>
    </row>
    <row r="124" spans="1:13" ht="17.100000000000001" customHeight="1">
      <c r="A124" s="17">
        <v>45497</v>
      </c>
      <c r="B124" s="36" t="s">
        <v>497</v>
      </c>
      <c r="C124" s="28"/>
      <c r="D124" s="29"/>
      <c r="E124" s="21"/>
      <c r="F124" s="30">
        <v>5</v>
      </c>
      <c r="G124" s="31">
        <f t="shared" si="33"/>
        <v>33.92</v>
      </c>
      <c r="H124" s="21">
        <f t="shared" si="34"/>
        <v>169.60000000000002</v>
      </c>
      <c r="I124" s="87">
        <f t="shared" si="23"/>
        <v>364</v>
      </c>
      <c r="J124" s="40">
        <f t="shared" si="24"/>
        <v>33.92</v>
      </c>
      <c r="K124" s="89">
        <f t="shared" si="25"/>
        <v>12346.88</v>
      </c>
      <c r="L124" s="34"/>
      <c r="M124" s="165" t="s">
        <v>1102</v>
      </c>
    </row>
    <row r="125" spans="1:13" ht="17.100000000000001" customHeight="1">
      <c r="A125" s="194">
        <v>45498</v>
      </c>
      <c r="B125" s="207" t="s">
        <v>583</v>
      </c>
      <c r="C125" s="196"/>
      <c r="D125" s="197"/>
      <c r="E125" s="198"/>
      <c r="F125" s="199">
        <v>15</v>
      </c>
      <c r="G125" s="208">
        <f t="shared" si="33"/>
        <v>33.92</v>
      </c>
      <c r="H125" s="198">
        <f t="shared" si="34"/>
        <v>508.8</v>
      </c>
      <c r="I125" s="209">
        <f t="shared" si="23"/>
        <v>349</v>
      </c>
      <c r="J125" s="202">
        <f t="shared" si="24"/>
        <v>33.92</v>
      </c>
      <c r="K125" s="211">
        <f t="shared" si="25"/>
        <v>11838.08</v>
      </c>
      <c r="L125" s="204"/>
      <c r="M125" s="205" t="s">
        <v>1104</v>
      </c>
    </row>
    <row r="126" spans="1:13" ht="17.100000000000001" customHeight="1">
      <c r="A126" s="17">
        <v>45506</v>
      </c>
      <c r="B126" s="58" t="s">
        <v>618</v>
      </c>
      <c r="C126" s="19"/>
      <c r="D126" s="20"/>
      <c r="E126" s="21"/>
      <c r="F126" s="22">
        <v>2</v>
      </c>
      <c r="G126" s="23">
        <f t="shared" si="33"/>
        <v>33.92</v>
      </c>
      <c r="H126" s="21">
        <f t="shared" si="34"/>
        <v>67.84</v>
      </c>
      <c r="I126" s="188">
        <f t="shared" ref="I126:I156" si="35">+I125+C126-F126</f>
        <v>347</v>
      </c>
      <c r="J126" s="174">
        <f t="shared" ref="J126:J156" si="36">ROUND(((K125+E126)-H126)/I126,2)</f>
        <v>33.92</v>
      </c>
      <c r="K126" s="91">
        <f t="shared" ref="K126:K156" si="37">ROUND(I126*J126,2)</f>
        <v>11770.24</v>
      </c>
      <c r="L126" s="26"/>
      <c r="M126" s="165" t="s">
        <v>1119</v>
      </c>
    </row>
    <row r="127" spans="1:13" ht="17.100000000000001" customHeight="1">
      <c r="A127" s="17">
        <v>45506</v>
      </c>
      <c r="B127" s="77" t="s">
        <v>588</v>
      </c>
      <c r="C127" s="28"/>
      <c r="D127" s="29"/>
      <c r="E127" s="21"/>
      <c r="F127" s="30">
        <v>1</v>
      </c>
      <c r="G127" s="31">
        <f t="shared" si="33"/>
        <v>33.92</v>
      </c>
      <c r="H127" s="21">
        <f t="shared" si="34"/>
        <v>33.92</v>
      </c>
      <c r="I127" s="87">
        <f t="shared" si="35"/>
        <v>346</v>
      </c>
      <c r="J127" s="40">
        <f t="shared" si="36"/>
        <v>33.92</v>
      </c>
      <c r="K127" s="89">
        <f t="shared" si="37"/>
        <v>11736.32</v>
      </c>
      <c r="L127" s="34"/>
      <c r="M127" s="165" t="s">
        <v>1120</v>
      </c>
    </row>
    <row r="128" spans="1:13" ht="17.100000000000001" customHeight="1">
      <c r="A128" s="17">
        <v>45506</v>
      </c>
      <c r="B128" s="36" t="s">
        <v>566</v>
      </c>
      <c r="C128" s="28"/>
      <c r="D128" s="29"/>
      <c r="E128" s="21"/>
      <c r="F128" s="30">
        <v>10</v>
      </c>
      <c r="G128" s="31">
        <f t="shared" si="33"/>
        <v>33.92</v>
      </c>
      <c r="H128" s="21">
        <f t="shared" si="34"/>
        <v>339.20000000000005</v>
      </c>
      <c r="I128" s="87">
        <f t="shared" si="35"/>
        <v>336</v>
      </c>
      <c r="J128" s="40">
        <f t="shared" si="36"/>
        <v>33.92</v>
      </c>
      <c r="K128" s="89">
        <f t="shared" si="37"/>
        <v>11397.12</v>
      </c>
      <c r="L128" s="34"/>
      <c r="M128" s="165" t="s">
        <v>1122</v>
      </c>
    </row>
    <row r="129" spans="1:13" ht="17.100000000000001" customHeight="1">
      <c r="A129" s="17">
        <v>45506</v>
      </c>
      <c r="B129" s="36" t="s">
        <v>605</v>
      </c>
      <c r="C129" s="28"/>
      <c r="D129" s="29"/>
      <c r="E129" s="21"/>
      <c r="F129" s="30">
        <v>1</v>
      </c>
      <c r="G129" s="31">
        <f t="shared" si="33"/>
        <v>33.92</v>
      </c>
      <c r="H129" s="21">
        <f t="shared" si="34"/>
        <v>33.92</v>
      </c>
      <c r="I129" s="87">
        <f t="shared" si="35"/>
        <v>335</v>
      </c>
      <c r="J129" s="40">
        <f t="shared" si="36"/>
        <v>33.92</v>
      </c>
      <c r="K129" s="89">
        <f t="shared" si="37"/>
        <v>11363.2</v>
      </c>
      <c r="L129" s="34"/>
      <c r="M129" s="165" t="s">
        <v>1123</v>
      </c>
    </row>
    <row r="130" spans="1:13" ht="17.100000000000001" customHeight="1">
      <c r="A130" s="17">
        <v>45506</v>
      </c>
      <c r="B130" s="36" t="s">
        <v>580</v>
      </c>
      <c r="C130" s="28"/>
      <c r="D130" s="29"/>
      <c r="E130" s="21"/>
      <c r="F130" s="30">
        <v>5</v>
      </c>
      <c r="G130" s="31">
        <f t="shared" si="33"/>
        <v>33.92</v>
      </c>
      <c r="H130" s="21">
        <f t="shared" si="34"/>
        <v>169.60000000000002</v>
      </c>
      <c r="I130" s="87">
        <f t="shared" si="35"/>
        <v>330</v>
      </c>
      <c r="J130" s="40">
        <f t="shared" si="36"/>
        <v>33.92</v>
      </c>
      <c r="K130" s="89">
        <f t="shared" si="37"/>
        <v>11193.6</v>
      </c>
      <c r="L130" s="34"/>
      <c r="M130" s="165" t="s">
        <v>1125</v>
      </c>
    </row>
    <row r="131" spans="1:13" ht="17.100000000000001" customHeight="1">
      <c r="A131" s="17">
        <v>45509</v>
      </c>
      <c r="B131" s="36" t="s">
        <v>607</v>
      </c>
      <c r="C131" s="28"/>
      <c r="D131" s="29"/>
      <c r="E131" s="21"/>
      <c r="F131" s="30">
        <v>5</v>
      </c>
      <c r="G131" s="31">
        <f t="shared" si="33"/>
        <v>33.92</v>
      </c>
      <c r="H131" s="21">
        <f t="shared" si="34"/>
        <v>169.60000000000002</v>
      </c>
      <c r="I131" s="87">
        <f t="shared" si="35"/>
        <v>325</v>
      </c>
      <c r="J131" s="40">
        <f t="shared" si="36"/>
        <v>33.92</v>
      </c>
      <c r="K131" s="89">
        <f t="shared" si="37"/>
        <v>11024</v>
      </c>
      <c r="L131" s="34"/>
      <c r="M131" s="165" t="s">
        <v>1130</v>
      </c>
    </row>
    <row r="132" spans="1:13" ht="17.100000000000001" customHeight="1">
      <c r="A132" s="17">
        <v>45509</v>
      </c>
      <c r="B132" s="36" t="s">
        <v>574</v>
      </c>
      <c r="C132" s="28"/>
      <c r="D132" s="29"/>
      <c r="E132" s="21"/>
      <c r="F132" s="30">
        <v>5</v>
      </c>
      <c r="G132" s="31">
        <f t="shared" si="33"/>
        <v>33.92</v>
      </c>
      <c r="H132" s="21">
        <f t="shared" si="34"/>
        <v>169.60000000000002</v>
      </c>
      <c r="I132" s="87">
        <f t="shared" si="35"/>
        <v>320</v>
      </c>
      <c r="J132" s="40">
        <f t="shared" si="36"/>
        <v>33.92</v>
      </c>
      <c r="K132" s="89">
        <f t="shared" si="37"/>
        <v>10854.4</v>
      </c>
      <c r="L132" s="34"/>
      <c r="M132" s="165" t="s">
        <v>1132</v>
      </c>
    </row>
    <row r="133" spans="1:13" ht="17.100000000000001" customHeight="1">
      <c r="A133" s="17">
        <v>45510</v>
      </c>
      <c r="B133" s="36" t="s">
        <v>572</v>
      </c>
      <c r="C133" s="28"/>
      <c r="D133" s="29"/>
      <c r="E133" s="21"/>
      <c r="F133" s="30">
        <v>3</v>
      </c>
      <c r="G133" s="31">
        <f t="shared" si="33"/>
        <v>33.92</v>
      </c>
      <c r="H133" s="21">
        <f t="shared" si="34"/>
        <v>101.76</v>
      </c>
      <c r="I133" s="87">
        <f t="shared" si="35"/>
        <v>317</v>
      </c>
      <c r="J133" s="40">
        <f t="shared" si="36"/>
        <v>33.92</v>
      </c>
      <c r="K133" s="89">
        <f t="shared" si="37"/>
        <v>10752.64</v>
      </c>
      <c r="L133" s="34"/>
      <c r="M133" s="165" t="s">
        <v>1137</v>
      </c>
    </row>
    <row r="134" spans="1:13" ht="17.100000000000001" customHeight="1">
      <c r="A134" s="17">
        <v>45510</v>
      </c>
      <c r="B134" s="36" t="s">
        <v>580</v>
      </c>
      <c r="C134" s="28"/>
      <c r="D134" s="29"/>
      <c r="E134" s="21"/>
      <c r="F134" s="30">
        <v>3</v>
      </c>
      <c r="G134" s="31">
        <f t="shared" si="33"/>
        <v>33.92</v>
      </c>
      <c r="H134" s="21">
        <f t="shared" si="34"/>
        <v>101.76</v>
      </c>
      <c r="I134" s="87">
        <f t="shared" si="35"/>
        <v>314</v>
      </c>
      <c r="J134" s="40">
        <f t="shared" si="36"/>
        <v>33.92</v>
      </c>
      <c r="K134" s="89">
        <f t="shared" si="37"/>
        <v>10650.88</v>
      </c>
      <c r="L134" s="34"/>
      <c r="M134" s="165" t="s">
        <v>1138</v>
      </c>
    </row>
    <row r="135" spans="1:13" ht="17.100000000000001" customHeight="1">
      <c r="A135" s="17">
        <v>45511</v>
      </c>
      <c r="B135" s="36" t="s">
        <v>585</v>
      </c>
      <c r="C135" s="28"/>
      <c r="D135" s="29"/>
      <c r="E135" s="21"/>
      <c r="F135" s="30">
        <v>3</v>
      </c>
      <c r="G135" s="31">
        <f t="shared" si="33"/>
        <v>33.92</v>
      </c>
      <c r="H135" s="21">
        <f t="shared" si="34"/>
        <v>101.76</v>
      </c>
      <c r="I135" s="87">
        <f t="shared" si="35"/>
        <v>311</v>
      </c>
      <c r="J135" s="40">
        <f t="shared" si="36"/>
        <v>33.92</v>
      </c>
      <c r="K135" s="89">
        <f t="shared" si="37"/>
        <v>10549.12</v>
      </c>
      <c r="L135" s="34"/>
      <c r="M135" s="165" t="s">
        <v>1141</v>
      </c>
    </row>
    <row r="136" spans="1:13" ht="17.100000000000001" customHeight="1">
      <c r="A136" s="17">
        <v>45512</v>
      </c>
      <c r="B136" s="36" t="s">
        <v>566</v>
      </c>
      <c r="C136" s="28"/>
      <c r="D136" s="29"/>
      <c r="E136" s="21"/>
      <c r="F136" s="30">
        <v>5</v>
      </c>
      <c r="G136" s="31">
        <f t="shared" si="33"/>
        <v>33.92</v>
      </c>
      <c r="H136" s="21">
        <f t="shared" si="34"/>
        <v>169.60000000000002</v>
      </c>
      <c r="I136" s="87">
        <f t="shared" si="35"/>
        <v>306</v>
      </c>
      <c r="J136" s="40">
        <f t="shared" si="36"/>
        <v>33.92</v>
      </c>
      <c r="K136" s="89">
        <f t="shared" si="37"/>
        <v>10379.52</v>
      </c>
      <c r="L136" s="34"/>
      <c r="M136" s="165" t="s">
        <v>1150</v>
      </c>
    </row>
    <row r="137" spans="1:13" ht="17.100000000000001" customHeight="1">
      <c r="A137" s="17">
        <v>45516</v>
      </c>
      <c r="B137" s="36" t="s">
        <v>605</v>
      </c>
      <c r="C137" s="28"/>
      <c r="D137" s="29"/>
      <c r="E137" s="21"/>
      <c r="F137" s="30">
        <v>12</v>
      </c>
      <c r="G137" s="31">
        <f t="shared" si="33"/>
        <v>33.92</v>
      </c>
      <c r="H137" s="21">
        <f t="shared" si="34"/>
        <v>407.04</v>
      </c>
      <c r="I137" s="87">
        <f t="shared" si="35"/>
        <v>294</v>
      </c>
      <c r="J137" s="40">
        <f t="shared" si="36"/>
        <v>33.92</v>
      </c>
      <c r="K137" s="89">
        <f t="shared" si="37"/>
        <v>9972.48</v>
      </c>
      <c r="L137" s="34"/>
      <c r="M137" s="165" t="s">
        <v>1162</v>
      </c>
    </row>
    <row r="138" spans="1:13" ht="17.100000000000001" customHeight="1">
      <c r="A138" s="17">
        <v>45517</v>
      </c>
      <c r="B138" s="36" t="s">
        <v>591</v>
      </c>
      <c r="C138" s="28"/>
      <c r="D138" s="29"/>
      <c r="E138" s="21"/>
      <c r="F138" s="30">
        <v>5</v>
      </c>
      <c r="G138" s="31">
        <f t="shared" si="33"/>
        <v>33.92</v>
      </c>
      <c r="H138" s="21">
        <f t="shared" si="34"/>
        <v>169.60000000000002</v>
      </c>
      <c r="I138" s="87">
        <f t="shared" si="35"/>
        <v>289</v>
      </c>
      <c r="J138" s="40">
        <f t="shared" si="36"/>
        <v>33.92</v>
      </c>
      <c r="K138" s="89">
        <f t="shared" si="37"/>
        <v>9802.8799999999992</v>
      </c>
      <c r="L138" s="34"/>
      <c r="M138" s="165" t="s">
        <v>1164</v>
      </c>
    </row>
    <row r="139" spans="1:13" ht="17.100000000000001" customHeight="1">
      <c r="A139" s="17">
        <v>45517</v>
      </c>
      <c r="B139" s="36" t="s">
        <v>585</v>
      </c>
      <c r="C139" s="28"/>
      <c r="D139" s="29"/>
      <c r="E139" s="21"/>
      <c r="F139" s="30">
        <v>3</v>
      </c>
      <c r="G139" s="31">
        <f t="shared" si="33"/>
        <v>33.92</v>
      </c>
      <c r="H139" s="21">
        <f t="shared" si="34"/>
        <v>101.76</v>
      </c>
      <c r="I139" s="87">
        <f t="shared" si="35"/>
        <v>286</v>
      </c>
      <c r="J139" s="40">
        <f t="shared" si="36"/>
        <v>33.92</v>
      </c>
      <c r="K139" s="89">
        <f t="shared" si="37"/>
        <v>9701.1200000000008</v>
      </c>
      <c r="L139" s="34"/>
      <c r="M139" s="165" t="s">
        <v>1165</v>
      </c>
    </row>
    <row r="140" spans="1:13" ht="17.100000000000001" customHeight="1">
      <c r="A140" s="17">
        <v>45517</v>
      </c>
      <c r="B140" s="36" t="s">
        <v>583</v>
      </c>
      <c r="C140" s="28"/>
      <c r="D140" s="29"/>
      <c r="E140" s="21"/>
      <c r="F140" s="30">
        <v>15</v>
      </c>
      <c r="G140" s="31">
        <f t="shared" si="33"/>
        <v>33.92</v>
      </c>
      <c r="H140" s="21">
        <f t="shared" si="34"/>
        <v>508.8</v>
      </c>
      <c r="I140" s="87">
        <f t="shared" si="35"/>
        <v>271</v>
      </c>
      <c r="J140" s="40">
        <f t="shared" si="36"/>
        <v>33.92</v>
      </c>
      <c r="K140" s="89">
        <f t="shared" si="37"/>
        <v>9192.32</v>
      </c>
      <c r="L140" s="34"/>
      <c r="M140" s="165" t="s">
        <v>1166</v>
      </c>
    </row>
    <row r="141" spans="1:13" ht="17.100000000000001" customHeight="1">
      <c r="A141" s="17">
        <v>45518</v>
      </c>
      <c r="B141" s="36" t="s">
        <v>577</v>
      </c>
      <c r="C141" s="28"/>
      <c r="D141" s="29"/>
      <c r="E141" s="21"/>
      <c r="F141" s="30">
        <v>3</v>
      </c>
      <c r="G141" s="31">
        <f t="shared" si="33"/>
        <v>33.92</v>
      </c>
      <c r="H141" s="21">
        <f t="shared" si="34"/>
        <v>101.76</v>
      </c>
      <c r="I141" s="87">
        <f t="shared" si="35"/>
        <v>268</v>
      </c>
      <c r="J141" s="40">
        <f t="shared" si="36"/>
        <v>33.92</v>
      </c>
      <c r="K141" s="89">
        <f t="shared" si="37"/>
        <v>9090.56</v>
      </c>
      <c r="L141" s="34"/>
      <c r="M141" s="165" t="s">
        <v>1174</v>
      </c>
    </row>
    <row r="142" spans="1:13">
      <c r="A142" s="17">
        <v>45518</v>
      </c>
      <c r="B142" s="36" t="s">
        <v>607</v>
      </c>
      <c r="C142" s="28"/>
      <c r="D142" s="29"/>
      <c r="E142" s="21"/>
      <c r="F142" s="30">
        <v>3</v>
      </c>
      <c r="G142" s="31">
        <f t="shared" si="33"/>
        <v>33.92</v>
      </c>
      <c r="H142" s="21">
        <f t="shared" si="34"/>
        <v>101.76</v>
      </c>
      <c r="I142" s="87">
        <f t="shared" si="35"/>
        <v>265</v>
      </c>
      <c r="J142" s="40">
        <f t="shared" si="36"/>
        <v>33.92</v>
      </c>
      <c r="K142" s="89">
        <f t="shared" si="37"/>
        <v>8988.7999999999993</v>
      </c>
      <c r="L142" s="34"/>
      <c r="M142" s="165" t="s">
        <v>1176</v>
      </c>
    </row>
    <row r="143" spans="1:13">
      <c r="A143" s="17">
        <v>45518</v>
      </c>
      <c r="B143" s="36" t="s">
        <v>580</v>
      </c>
      <c r="C143" s="28"/>
      <c r="D143" s="29"/>
      <c r="E143" s="21"/>
      <c r="F143" s="30">
        <v>5</v>
      </c>
      <c r="G143" s="31">
        <f t="shared" si="33"/>
        <v>33.92</v>
      </c>
      <c r="H143" s="21">
        <f t="shared" si="34"/>
        <v>169.60000000000002</v>
      </c>
      <c r="I143" s="87">
        <f t="shared" si="35"/>
        <v>260</v>
      </c>
      <c r="J143" s="40">
        <f t="shared" si="36"/>
        <v>33.92</v>
      </c>
      <c r="K143" s="89">
        <f t="shared" si="37"/>
        <v>8819.2000000000007</v>
      </c>
      <c r="L143" s="34"/>
      <c r="M143" s="165" t="s">
        <v>1178</v>
      </c>
    </row>
    <row r="144" spans="1:13">
      <c r="A144" s="17">
        <v>45519</v>
      </c>
      <c r="B144" s="36" t="s">
        <v>605</v>
      </c>
      <c r="C144" s="28"/>
      <c r="D144" s="29"/>
      <c r="E144" s="21"/>
      <c r="F144" s="30">
        <v>30</v>
      </c>
      <c r="G144" s="31">
        <f t="shared" si="33"/>
        <v>33.92</v>
      </c>
      <c r="H144" s="21">
        <f t="shared" si="34"/>
        <v>1017.6</v>
      </c>
      <c r="I144" s="87">
        <f t="shared" si="35"/>
        <v>230</v>
      </c>
      <c r="J144" s="40">
        <f t="shared" si="36"/>
        <v>33.92</v>
      </c>
      <c r="K144" s="89">
        <f t="shared" si="37"/>
        <v>7801.6</v>
      </c>
      <c r="L144" s="34"/>
      <c r="M144" s="165" t="s">
        <v>1182</v>
      </c>
    </row>
    <row r="145" spans="1:13">
      <c r="A145" s="17">
        <v>45520</v>
      </c>
      <c r="B145" s="36" t="s">
        <v>572</v>
      </c>
      <c r="C145" s="28"/>
      <c r="D145" s="29"/>
      <c r="E145" s="21"/>
      <c r="F145" s="30">
        <v>5</v>
      </c>
      <c r="G145" s="31">
        <f t="shared" si="33"/>
        <v>33.92</v>
      </c>
      <c r="H145" s="21">
        <f t="shared" si="34"/>
        <v>169.60000000000002</v>
      </c>
      <c r="I145" s="87">
        <f t="shared" si="35"/>
        <v>225</v>
      </c>
      <c r="J145" s="40">
        <f t="shared" si="36"/>
        <v>33.92</v>
      </c>
      <c r="K145" s="89">
        <f t="shared" si="37"/>
        <v>7632</v>
      </c>
      <c r="L145" s="34"/>
      <c r="M145" s="165" t="s">
        <v>1187</v>
      </c>
    </row>
    <row r="146" spans="1:13">
      <c r="A146" s="17">
        <v>45520</v>
      </c>
      <c r="B146" s="36" t="s">
        <v>618</v>
      </c>
      <c r="C146" s="28"/>
      <c r="D146" s="29"/>
      <c r="E146" s="21"/>
      <c r="F146" s="30">
        <v>1</v>
      </c>
      <c r="G146" s="31">
        <f t="shared" si="33"/>
        <v>33.92</v>
      </c>
      <c r="H146" s="21">
        <f t="shared" si="34"/>
        <v>33.92</v>
      </c>
      <c r="I146" s="87">
        <f t="shared" si="35"/>
        <v>224</v>
      </c>
      <c r="J146" s="40">
        <f t="shared" si="36"/>
        <v>33.92</v>
      </c>
      <c r="K146" s="89">
        <f t="shared" si="37"/>
        <v>7598.08</v>
      </c>
      <c r="L146" s="34"/>
      <c r="M146" s="165" t="s">
        <v>1188</v>
      </c>
    </row>
    <row r="147" spans="1:13">
      <c r="A147" s="17">
        <v>45520</v>
      </c>
      <c r="B147" s="36" t="s">
        <v>588</v>
      </c>
      <c r="C147" s="28"/>
      <c r="D147" s="29"/>
      <c r="E147" s="21"/>
      <c r="F147" s="30">
        <v>10</v>
      </c>
      <c r="G147" s="31">
        <f t="shared" si="33"/>
        <v>33.92</v>
      </c>
      <c r="H147" s="21">
        <f t="shared" si="34"/>
        <v>339.20000000000005</v>
      </c>
      <c r="I147" s="87">
        <f t="shared" si="35"/>
        <v>214</v>
      </c>
      <c r="J147" s="40">
        <f t="shared" si="36"/>
        <v>33.92</v>
      </c>
      <c r="K147" s="89">
        <f t="shared" si="37"/>
        <v>7258.88</v>
      </c>
      <c r="L147" s="34"/>
      <c r="M147" s="165" t="s">
        <v>1191</v>
      </c>
    </row>
    <row r="148" spans="1:13">
      <c r="A148" s="17">
        <v>45523</v>
      </c>
      <c r="B148" s="36" t="s">
        <v>574</v>
      </c>
      <c r="C148" s="28"/>
      <c r="D148" s="29"/>
      <c r="E148" s="21"/>
      <c r="F148" s="30">
        <v>10</v>
      </c>
      <c r="G148" s="31">
        <f t="shared" si="33"/>
        <v>33.92</v>
      </c>
      <c r="H148" s="21">
        <f t="shared" si="34"/>
        <v>339.20000000000005</v>
      </c>
      <c r="I148" s="87">
        <f t="shared" si="35"/>
        <v>204</v>
      </c>
      <c r="J148" s="40">
        <f t="shared" si="36"/>
        <v>33.92</v>
      </c>
      <c r="K148" s="89">
        <f t="shared" si="37"/>
        <v>6919.68</v>
      </c>
      <c r="L148" s="34"/>
      <c r="M148" s="165" t="s">
        <v>1196</v>
      </c>
    </row>
    <row r="149" spans="1:13">
      <c r="A149" s="17">
        <v>45525</v>
      </c>
      <c r="B149" s="36" t="s">
        <v>607</v>
      </c>
      <c r="C149" s="28"/>
      <c r="D149" s="29"/>
      <c r="E149" s="21"/>
      <c r="F149" s="30">
        <v>5</v>
      </c>
      <c r="G149" s="31">
        <f t="shared" si="33"/>
        <v>33.92</v>
      </c>
      <c r="H149" s="21">
        <f t="shared" si="34"/>
        <v>169.60000000000002</v>
      </c>
      <c r="I149" s="87">
        <f t="shared" si="35"/>
        <v>199</v>
      </c>
      <c r="J149" s="40">
        <f t="shared" si="36"/>
        <v>33.92</v>
      </c>
      <c r="K149" s="89">
        <f t="shared" si="37"/>
        <v>6750.08</v>
      </c>
      <c r="L149" s="34"/>
      <c r="M149" s="165" t="s">
        <v>1203</v>
      </c>
    </row>
    <row r="150" spans="1:13">
      <c r="A150" s="17">
        <v>45538</v>
      </c>
      <c r="B150" s="36" t="s">
        <v>574</v>
      </c>
      <c r="C150" s="28"/>
      <c r="D150" s="29"/>
      <c r="E150" s="21"/>
      <c r="F150" s="30">
        <v>3</v>
      </c>
      <c r="G150" s="31">
        <f t="shared" si="33"/>
        <v>33.92</v>
      </c>
      <c r="H150" s="21">
        <f t="shared" si="34"/>
        <v>101.76</v>
      </c>
      <c r="I150" s="87">
        <f t="shared" si="35"/>
        <v>196</v>
      </c>
      <c r="J150" s="40">
        <f t="shared" si="36"/>
        <v>33.92</v>
      </c>
      <c r="K150" s="89">
        <f t="shared" si="37"/>
        <v>6648.32</v>
      </c>
      <c r="L150" s="34"/>
      <c r="M150" s="165" t="s">
        <v>1224</v>
      </c>
    </row>
    <row r="151" spans="1:13">
      <c r="A151" s="17">
        <v>45538</v>
      </c>
      <c r="B151" s="36" t="s">
        <v>497</v>
      </c>
      <c r="C151" s="28"/>
      <c r="D151" s="29"/>
      <c r="E151" s="21"/>
      <c r="F151" s="30">
        <v>5</v>
      </c>
      <c r="G151" s="31">
        <f t="shared" si="33"/>
        <v>33.92</v>
      </c>
      <c r="H151" s="21">
        <f t="shared" si="34"/>
        <v>169.60000000000002</v>
      </c>
      <c r="I151" s="87">
        <f t="shared" si="35"/>
        <v>191</v>
      </c>
      <c r="J151" s="40">
        <f t="shared" si="36"/>
        <v>33.92</v>
      </c>
      <c r="K151" s="89">
        <f t="shared" si="37"/>
        <v>6478.72</v>
      </c>
      <c r="L151" s="34"/>
      <c r="M151" s="165" t="s">
        <v>1226</v>
      </c>
    </row>
    <row r="152" spans="1:13">
      <c r="A152" s="17">
        <v>45539</v>
      </c>
      <c r="B152" s="36" t="s">
        <v>577</v>
      </c>
      <c r="C152" s="28"/>
      <c r="D152" s="29"/>
      <c r="E152" s="21"/>
      <c r="F152" s="30">
        <v>2</v>
      </c>
      <c r="G152" s="31">
        <f t="shared" si="33"/>
        <v>33.92</v>
      </c>
      <c r="H152" s="21">
        <f t="shared" si="34"/>
        <v>67.84</v>
      </c>
      <c r="I152" s="87">
        <f t="shared" si="35"/>
        <v>189</v>
      </c>
      <c r="J152" s="40">
        <f t="shared" si="36"/>
        <v>33.92</v>
      </c>
      <c r="K152" s="89">
        <f t="shared" si="37"/>
        <v>6410.88</v>
      </c>
      <c r="L152" s="34"/>
      <c r="M152" s="165" t="s">
        <v>1233</v>
      </c>
    </row>
    <row r="153" spans="1:13">
      <c r="A153" s="17">
        <v>45544</v>
      </c>
      <c r="B153" s="36" t="s">
        <v>607</v>
      </c>
      <c r="C153" s="28"/>
      <c r="D153" s="29"/>
      <c r="E153" s="21"/>
      <c r="F153" s="30">
        <v>3</v>
      </c>
      <c r="G153" s="31">
        <f t="shared" si="33"/>
        <v>33.92</v>
      </c>
      <c r="H153" s="21">
        <f t="shared" si="34"/>
        <v>101.76</v>
      </c>
      <c r="I153" s="87">
        <f t="shared" si="35"/>
        <v>186</v>
      </c>
      <c r="J153" s="40">
        <f t="shared" si="36"/>
        <v>33.92</v>
      </c>
      <c r="K153" s="89">
        <f t="shared" si="37"/>
        <v>6309.12</v>
      </c>
      <c r="L153" s="34"/>
      <c r="M153" s="165" t="s">
        <v>1243</v>
      </c>
    </row>
    <row r="154" spans="1:13">
      <c r="A154" s="17">
        <v>45544</v>
      </c>
      <c r="B154" s="36" t="s">
        <v>574</v>
      </c>
      <c r="C154" s="28"/>
      <c r="D154" s="29"/>
      <c r="E154" s="21"/>
      <c r="F154" s="30">
        <v>2</v>
      </c>
      <c r="G154" s="31">
        <f t="shared" si="33"/>
        <v>33.92</v>
      </c>
      <c r="H154" s="21">
        <f t="shared" si="34"/>
        <v>67.84</v>
      </c>
      <c r="I154" s="87">
        <f t="shared" si="35"/>
        <v>184</v>
      </c>
      <c r="J154" s="40">
        <f t="shared" si="36"/>
        <v>33.92</v>
      </c>
      <c r="K154" s="89">
        <f t="shared" si="37"/>
        <v>6241.28</v>
      </c>
      <c r="L154" s="34"/>
      <c r="M154" s="165" t="s">
        <v>1246</v>
      </c>
    </row>
    <row r="155" spans="1:13">
      <c r="A155" s="17">
        <v>45545</v>
      </c>
      <c r="B155" s="36" t="s">
        <v>577</v>
      </c>
      <c r="C155" s="28"/>
      <c r="D155" s="29"/>
      <c r="E155" s="21"/>
      <c r="F155" s="30">
        <v>2</v>
      </c>
      <c r="G155" s="31">
        <f t="shared" si="33"/>
        <v>33.92</v>
      </c>
      <c r="H155" s="21">
        <f t="shared" si="34"/>
        <v>67.84</v>
      </c>
      <c r="I155" s="87">
        <f t="shared" si="35"/>
        <v>182</v>
      </c>
      <c r="J155" s="40">
        <f t="shared" si="36"/>
        <v>33.92</v>
      </c>
      <c r="K155" s="89">
        <f t="shared" si="37"/>
        <v>6173.44</v>
      </c>
      <c r="L155" s="34"/>
      <c r="M155" s="165" t="s">
        <v>1248</v>
      </c>
    </row>
    <row r="156" spans="1:13">
      <c r="A156" s="17">
        <v>45547</v>
      </c>
      <c r="B156" s="36" t="s">
        <v>591</v>
      </c>
      <c r="C156" s="28"/>
      <c r="D156" s="29"/>
      <c r="E156" s="21"/>
      <c r="F156" s="30">
        <v>4</v>
      </c>
      <c r="G156" s="31">
        <f t="shared" si="33"/>
        <v>33.92</v>
      </c>
      <c r="H156" s="21">
        <f t="shared" si="34"/>
        <v>135.68</v>
      </c>
      <c r="I156" s="87">
        <f t="shared" si="35"/>
        <v>178</v>
      </c>
      <c r="J156" s="40">
        <f t="shared" si="36"/>
        <v>33.92</v>
      </c>
      <c r="K156" s="89">
        <f t="shared" si="37"/>
        <v>6037.76</v>
      </c>
      <c r="L156" s="34"/>
      <c r="M156" s="165" t="s">
        <v>1271</v>
      </c>
    </row>
    <row r="157" spans="1:13">
      <c r="A157" s="17">
        <v>45551</v>
      </c>
      <c r="B157" s="36" t="s">
        <v>607</v>
      </c>
      <c r="C157" s="28"/>
      <c r="D157" s="29"/>
      <c r="E157" s="21"/>
      <c r="F157" s="30">
        <v>3</v>
      </c>
      <c r="G157" s="31">
        <f t="shared" ref="G157" si="38">J156</f>
        <v>33.92</v>
      </c>
      <c r="H157" s="21">
        <f t="shared" ref="H157" si="39">G157*F157</f>
        <v>101.76</v>
      </c>
      <c r="I157" s="87">
        <f t="shared" ref="I157" si="40">+I156+C157-F157</f>
        <v>175</v>
      </c>
      <c r="J157" s="40">
        <f t="shared" ref="J157" si="41">ROUND(((K156+E157)-H157)/I157,2)</f>
        <v>33.92</v>
      </c>
      <c r="K157" s="89">
        <f t="shared" ref="K157" si="42">ROUND(I157*J157,2)</f>
        <v>5936</v>
      </c>
      <c r="L157" s="34"/>
      <c r="M157" s="165" t="s">
        <v>1275</v>
      </c>
    </row>
    <row r="158" spans="1:13">
      <c r="A158" s="17">
        <v>45551</v>
      </c>
      <c r="B158" s="36" t="s">
        <v>588</v>
      </c>
      <c r="C158" s="28"/>
      <c r="D158" s="29"/>
      <c r="E158" s="21"/>
      <c r="F158" s="30">
        <v>20</v>
      </c>
      <c r="G158" s="31">
        <f t="shared" ref="G158" si="43">J157</f>
        <v>33.92</v>
      </c>
      <c r="H158" s="21">
        <f t="shared" ref="H158" si="44">G158*F158</f>
        <v>678.40000000000009</v>
      </c>
      <c r="I158" s="87">
        <f t="shared" ref="I158" si="45">+I157+C158-F158</f>
        <v>155</v>
      </c>
      <c r="J158" s="40">
        <f t="shared" ref="J158" si="46">ROUND(((K157+E158)-H158)/I158,2)</f>
        <v>33.92</v>
      </c>
      <c r="K158" s="89">
        <f t="shared" ref="K158" si="47">ROUND(I158*J158,2)</f>
        <v>5257.6</v>
      </c>
      <c r="L158" s="34"/>
      <c r="M158" s="165" t="s">
        <v>1277</v>
      </c>
    </row>
    <row r="159" spans="1:13">
      <c r="A159" s="17">
        <v>45552</v>
      </c>
      <c r="B159" s="36" t="s">
        <v>588</v>
      </c>
      <c r="C159" s="28"/>
      <c r="D159" s="29"/>
      <c r="E159" s="21"/>
      <c r="F159" s="30">
        <v>9</v>
      </c>
      <c r="G159" s="31">
        <f t="shared" ref="G159" si="48">J158</f>
        <v>33.92</v>
      </c>
      <c r="H159" s="21">
        <f t="shared" ref="H159" si="49">G159*F159</f>
        <v>305.28000000000003</v>
      </c>
      <c r="I159" s="87">
        <f t="shared" ref="I159" si="50">+I158+C159-F159</f>
        <v>146</v>
      </c>
      <c r="J159" s="40">
        <f t="shared" ref="J159" si="51">ROUND(((K158+E159)-H159)/I159,2)</f>
        <v>33.92</v>
      </c>
      <c r="K159" s="89">
        <f t="shared" ref="K159" si="52">ROUND(I159*J159,2)</f>
        <v>4952.32</v>
      </c>
      <c r="L159" s="34"/>
      <c r="M159" s="165" t="s">
        <v>1280</v>
      </c>
    </row>
    <row r="160" spans="1:13">
      <c r="A160" s="17">
        <v>45552</v>
      </c>
      <c r="B160" s="36" t="s">
        <v>618</v>
      </c>
      <c r="C160" s="28"/>
      <c r="D160" s="29"/>
      <c r="E160" s="21"/>
      <c r="F160" s="30">
        <v>10</v>
      </c>
      <c r="G160" s="31">
        <f t="shared" ref="G160" si="53">J159</f>
        <v>33.92</v>
      </c>
      <c r="H160" s="21">
        <f t="shared" ref="H160" si="54">G160*F160</f>
        <v>339.20000000000005</v>
      </c>
      <c r="I160" s="87">
        <f t="shared" ref="I160" si="55">+I159+C160-F160</f>
        <v>136</v>
      </c>
      <c r="J160" s="40">
        <f t="shared" ref="J160" si="56">ROUND(((K159+E160)-H160)/I160,2)</f>
        <v>33.92</v>
      </c>
      <c r="K160" s="89">
        <f t="shared" ref="K160" si="57">ROUND(I160*J160,2)</f>
        <v>4613.12</v>
      </c>
      <c r="L160" s="34"/>
      <c r="M160" s="165" t="s">
        <v>1281</v>
      </c>
    </row>
    <row r="161" spans="1:13">
      <c r="A161" s="17">
        <v>45553</v>
      </c>
      <c r="B161" s="36" t="s">
        <v>585</v>
      </c>
      <c r="C161" s="28"/>
      <c r="D161" s="29"/>
      <c r="E161" s="21"/>
      <c r="F161" s="30">
        <v>5</v>
      </c>
      <c r="G161" s="31">
        <f t="shared" ref="G161" si="58">J160</f>
        <v>33.92</v>
      </c>
      <c r="H161" s="21">
        <f t="shared" ref="H161" si="59">G161*F161</f>
        <v>169.60000000000002</v>
      </c>
      <c r="I161" s="87">
        <f t="shared" ref="I161" si="60">+I160+C161-F161</f>
        <v>131</v>
      </c>
      <c r="J161" s="40">
        <f t="shared" ref="J161" si="61">ROUND(((K160+E161)-H161)/I161,2)</f>
        <v>33.92</v>
      </c>
      <c r="K161" s="89">
        <f t="shared" ref="K161" si="62">ROUND(I161*J161,2)</f>
        <v>4443.5200000000004</v>
      </c>
      <c r="L161" s="34"/>
      <c r="M161" s="165" t="s">
        <v>1291</v>
      </c>
    </row>
    <row r="162" spans="1:13">
      <c r="A162" s="17">
        <v>45553</v>
      </c>
      <c r="B162" s="36" t="s">
        <v>607</v>
      </c>
      <c r="C162" s="28"/>
      <c r="D162" s="29"/>
      <c r="E162" s="21"/>
      <c r="F162" s="30">
        <v>5</v>
      </c>
      <c r="G162" s="31">
        <f t="shared" ref="G162" si="63">J161</f>
        <v>33.92</v>
      </c>
      <c r="H162" s="21">
        <f t="shared" ref="H162" si="64">G162*F162</f>
        <v>169.60000000000002</v>
      </c>
      <c r="I162" s="87">
        <f t="shared" ref="I162" si="65">+I161+C162-F162</f>
        <v>126</v>
      </c>
      <c r="J162" s="40">
        <f t="shared" ref="J162" si="66">ROUND(((K161+E162)-H162)/I162,2)</f>
        <v>33.92</v>
      </c>
      <c r="K162" s="89">
        <f t="shared" ref="K162" si="67">ROUND(I162*J162,2)</f>
        <v>4273.92</v>
      </c>
      <c r="L162" s="34"/>
      <c r="M162" s="165" t="s">
        <v>1293</v>
      </c>
    </row>
    <row r="163" spans="1:13">
      <c r="A163" s="17">
        <v>45553</v>
      </c>
      <c r="B163" s="36" t="s">
        <v>572</v>
      </c>
      <c r="C163" s="28"/>
      <c r="D163" s="29"/>
      <c r="E163" s="21"/>
      <c r="F163" s="30">
        <v>3</v>
      </c>
      <c r="G163" s="31">
        <f t="shared" ref="G163" si="68">J162</f>
        <v>33.92</v>
      </c>
      <c r="H163" s="21">
        <f t="shared" ref="H163" si="69">G163*F163</f>
        <v>101.76</v>
      </c>
      <c r="I163" s="87">
        <f t="shared" ref="I163" si="70">+I162+C163-F163</f>
        <v>123</v>
      </c>
      <c r="J163" s="40">
        <f t="shared" ref="J163" si="71">ROUND(((K162+E163)-H163)/I163,2)</f>
        <v>33.92</v>
      </c>
      <c r="K163" s="89">
        <f t="shared" ref="K163" si="72">ROUND(I163*J163,2)</f>
        <v>4172.16</v>
      </c>
      <c r="L163" s="34"/>
      <c r="M163" s="165" t="s">
        <v>1295</v>
      </c>
    </row>
    <row r="164" spans="1:13">
      <c r="A164" s="17">
        <v>45554</v>
      </c>
      <c r="B164" s="36" t="s">
        <v>574</v>
      </c>
      <c r="C164" s="28"/>
      <c r="D164" s="29"/>
      <c r="E164" s="21"/>
      <c r="F164" s="30">
        <v>5</v>
      </c>
      <c r="G164" s="31">
        <f t="shared" ref="G164" si="73">J163</f>
        <v>33.92</v>
      </c>
      <c r="H164" s="21">
        <f t="shared" ref="H164" si="74">G164*F164</f>
        <v>169.60000000000002</v>
      </c>
      <c r="I164" s="87">
        <f t="shared" ref="I164" si="75">+I163+C164-F164</f>
        <v>118</v>
      </c>
      <c r="J164" s="40">
        <f t="shared" ref="J164" si="76">ROUND(((K163+E164)-H164)/I164,2)</f>
        <v>33.92</v>
      </c>
      <c r="K164" s="89">
        <f t="shared" ref="K164" si="77">ROUND(I164*J164,2)</f>
        <v>4002.56</v>
      </c>
      <c r="L164" s="34"/>
      <c r="M164" s="165" t="s">
        <v>1297</v>
      </c>
    </row>
    <row r="165" spans="1:13">
      <c r="A165" s="17">
        <v>45554</v>
      </c>
      <c r="B165" s="36" t="s">
        <v>497</v>
      </c>
      <c r="C165" s="28"/>
      <c r="D165" s="29"/>
      <c r="E165" s="21"/>
      <c r="F165" s="30">
        <v>2</v>
      </c>
      <c r="G165" s="31">
        <f t="shared" ref="G165" si="78">J164</f>
        <v>33.92</v>
      </c>
      <c r="H165" s="21">
        <f t="shared" ref="H165" si="79">G165*F165</f>
        <v>67.84</v>
      </c>
      <c r="I165" s="87">
        <f t="shared" ref="I165" si="80">+I164+C165-F165</f>
        <v>116</v>
      </c>
      <c r="J165" s="40">
        <f t="shared" ref="J165" si="81">ROUND(((K164+E165)-H165)/I165,2)</f>
        <v>33.92</v>
      </c>
      <c r="K165" s="89">
        <f t="shared" ref="K165" si="82">ROUND(I165*J165,2)</f>
        <v>3934.72</v>
      </c>
      <c r="L165" s="34"/>
      <c r="M165" s="165" t="s">
        <v>1298</v>
      </c>
    </row>
    <row r="166" spans="1:13">
      <c r="A166" s="17">
        <v>45554</v>
      </c>
      <c r="B166" s="36" t="s">
        <v>1299</v>
      </c>
      <c r="C166" s="28"/>
      <c r="D166" s="29"/>
      <c r="E166" s="21"/>
      <c r="F166" s="30">
        <v>5</v>
      </c>
      <c r="G166" s="31">
        <f t="shared" ref="G166" si="83">J165</f>
        <v>33.92</v>
      </c>
      <c r="H166" s="21">
        <f t="shared" ref="H166" si="84">G166*F166</f>
        <v>169.60000000000002</v>
      </c>
      <c r="I166" s="87">
        <f t="shared" ref="I166" si="85">+I165+C166-F166</f>
        <v>111</v>
      </c>
      <c r="J166" s="40">
        <f t="shared" ref="J166" si="86">ROUND(((K165+E166)-H166)/I166,2)</f>
        <v>33.92</v>
      </c>
      <c r="K166" s="89">
        <f t="shared" ref="K166" si="87">ROUND(I166*J166,2)</f>
        <v>3765.12</v>
      </c>
      <c r="L166" s="34"/>
      <c r="M166" s="165" t="s">
        <v>1300</v>
      </c>
    </row>
    <row r="167" spans="1:13">
      <c r="A167" s="17">
        <v>45554</v>
      </c>
      <c r="B167" s="36" t="s">
        <v>572</v>
      </c>
      <c r="C167" s="28"/>
      <c r="D167" s="29"/>
      <c r="E167" s="21"/>
      <c r="F167" s="30">
        <v>3</v>
      </c>
      <c r="G167" s="31">
        <f t="shared" ref="G167" si="88">J166</f>
        <v>33.92</v>
      </c>
      <c r="H167" s="21">
        <f t="shared" ref="H167" si="89">G167*F167</f>
        <v>101.76</v>
      </c>
      <c r="I167" s="87">
        <f t="shared" ref="I167" si="90">+I166+C167-F167</f>
        <v>108</v>
      </c>
      <c r="J167" s="40">
        <f t="shared" ref="J167" si="91">ROUND(((K166+E167)-H167)/I167,2)</f>
        <v>33.92</v>
      </c>
      <c r="K167" s="89">
        <f t="shared" ref="K167" si="92">ROUND(I167*J167,2)</f>
        <v>3663.36</v>
      </c>
      <c r="L167" s="34"/>
      <c r="M167" s="165" t="s">
        <v>1304</v>
      </c>
    </row>
    <row r="168" spans="1:13">
      <c r="A168" s="17">
        <v>45566</v>
      </c>
      <c r="B168" s="36" t="s">
        <v>605</v>
      </c>
      <c r="C168" s="28"/>
      <c r="D168" s="29"/>
      <c r="E168" s="21"/>
      <c r="F168" s="30">
        <v>10</v>
      </c>
      <c r="G168" s="31">
        <f t="shared" ref="G168" si="93">J167</f>
        <v>33.92</v>
      </c>
      <c r="H168" s="21">
        <f t="shared" ref="H168" si="94">G168*F168</f>
        <v>339.20000000000005</v>
      </c>
      <c r="I168" s="87">
        <f t="shared" ref="I168" si="95">+I167+C168-F168</f>
        <v>98</v>
      </c>
      <c r="J168" s="40">
        <f t="shared" ref="J168" si="96">ROUND(((K167+E168)-H168)/I168,2)</f>
        <v>33.92</v>
      </c>
      <c r="K168" s="89">
        <f t="shared" ref="K168" si="97">ROUND(I168*J168,2)</f>
        <v>3324.16</v>
      </c>
      <c r="L168" s="34"/>
      <c r="M168" s="165" t="s">
        <v>1309</v>
      </c>
    </row>
    <row r="169" spans="1:13">
      <c r="A169" s="17">
        <v>45566</v>
      </c>
      <c r="B169" s="36" t="s">
        <v>583</v>
      </c>
      <c r="C169" s="28"/>
      <c r="D169" s="29"/>
      <c r="E169" s="21"/>
      <c r="F169" s="30">
        <v>12</v>
      </c>
      <c r="G169" s="31">
        <f t="shared" ref="G169" si="98">J168</f>
        <v>33.92</v>
      </c>
      <c r="H169" s="21">
        <f t="shared" ref="H169" si="99">G169*F169</f>
        <v>407.04</v>
      </c>
      <c r="I169" s="87">
        <f t="shared" ref="I169" si="100">+I168+C169-F169</f>
        <v>86</v>
      </c>
      <c r="J169" s="40">
        <f t="shared" ref="J169" si="101">ROUND(((K168+E169)-H169)/I169,2)</f>
        <v>33.92</v>
      </c>
      <c r="K169" s="89">
        <f t="shared" ref="K169" si="102">ROUND(I169*J169,2)</f>
        <v>2917.12</v>
      </c>
      <c r="L169" s="34"/>
      <c r="M169" s="165" t="s">
        <v>1312</v>
      </c>
    </row>
    <row r="170" spans="1:13">
      <c r="A170" s="17">
        <v>45566</v>
      </c>
      <c r="B170" s="36" t="s">
        <v>497</v>
      </c>
      <c r="C170" s="28"/>
      <c r="D170" s="29"/>
      <c r="E170" s="21"/>
      <c r="F170" s="30">
        <v>5</v>
      </c>
      <c r="G170" s="31">
        <f t="shared" ref="G170" si="103">J169</f>
        <v>33.92</v>
      </c>
      <c r="H170" s="21">
        <f t="shared" ref="H170" si="104">G170*F170</f>
        <v>169.60000000000002</v>
      </c>
      <c r="I170" s="87">
        <f t="shared" ref="I170" si="105">+I169+C170-F170</f>
        <v>81</v>
      </c>
      <c r="J170" s="40">
        <f t="shared" ref="J170" si="106">ROUND(((K169+E170)-H170)/I170,2)</f>
        <v>33.92</v>
      </c>
      <c r="K170" s="89">
        <f t="shared" ref="K170" si="107">ROUND(I170*J170,2)</f>
        <v>2747.52</v>
      </c>
      <c r="L170" s="34"/>
      <c r="M170" s="165" t="s">
        <v>1313</v>
      </c>
    </row>
    <row r="171" spans="1:13">
      <c r="A171" s="17">
        <v>45567</v>
      </c>
      <c r="B171" s="36" t="s">
        <v>603</v>
      </c>
      <c r="C171" s="28"/>
      <c r="D171" s="29"/>
      <c r="E171" s="21"/>
      <c r="F171" s="30">
        <v>5</v>
      </c>
      <c r="G171" s="31">
        <f t="shared" ref="G171" si="108">J170</f>
        <v>33.92</v>
      </c>
      <c r="H171" s="21">
        <f t="shared" ref="H171" si="109">G171*F171</f>
        <v>169.60000000000002</v>
      </c>
      <c r="I171" s="87">
        <f t="shared" ref="I171" si="110">+I170+C171-F171</f>
        <v>76</v>
      </c>
      <c r="J171" s="40">
        <f t="shared" ref="J171" si="111">ROUND(((K170+E171)-H171)/I171,2)</f>
        <v>33.92</v>
      </c>
      <c r="K171" s="89">
        <f t="shared" ref="K171" si="112">ROUND(I171*J171,2)</f>
        <v>2577.92</v>
      </c>
      <c r="L171" s="34"/>
      <c r="M171" s="165" t="s">
        <v>1318</v>
      </c>
    </row>
    <row r="172" spans="1:13">
      <c r="A172" s="17">
        <v>45568</v>
      </c>
      <c r="B172" s="36" t="s">
        <v>607</v>
      </c>
      <c r="C172" s="28"/>
      <c r="D172" s="29"/>
      <c r="E172" s="21"/>
      <c r="F172" s="30">
        <v>10</v>
      </c>
      <c r="G172" s="31">
        <f t="shared" ref="G172" si="113">J171</f>
        <v>33.92</v>
      </c>
      <c r="H172" s="21">
        <f t="shared" ref="H172" si="114">G172*F172</f>
        <v>339.20000000000005</v>
      </c>
      <c r="I172" s="87">
        <f t="shared" ref="I172" si="115">+I171+C172-F172</f>
        <v>66</v>
      </c>
      <c r="J172" s="40">
        <f t="shared" ref="J172" si="116">ROUND(((K171+E172)-H172)/I172,2)</f>
        <v>33.92</v>
      </c>
      <c r="K172" s="89">
        <f t="shared" ref="K172" si="117">ROUND(I172*J172,2)</f>
        <v>2238.7199999999998</v>
      </c>
      <c r="L172" s="34"/>
      <c r="M172" s="165" t="s">
        <v>1329</v>
      </c>
    </row>
    <row r="173" spans="1:13">
      <c r="A173" s="17">
        <v>45572</v>
      </c>
      <c r="B173" s="36" t="s">
        <v>566</v>
      </c>
      <c r="C173" s="28"/>
      <c r="D173" s="29"/>
      <c r="E173" s="21"/>
      <c r="F173" s="30">
        <v>5</v>
      </c>
      <c r="G173" s="31">
        <f t="shared" ref="G173" si="118">J172</f>
        <v>33.92</v>
      </c>
      <c r="H173" s="21">
        <f t="shared" ref="H173" si="119">G173*F173</f>
        <v>169.60000000000002</v>
      </c>
      <c r="I173" s="87">
        <f t="shared" ref="I173" si="120">+I172+C173-F173</f>
        <v>61</v>
      </c>
      <c r="J173" s="40">
        <f t="shared" ref="J173" si="121">ROUND(((K172+E173)-H173)/I173,2)</f>
        <v>33.92</v>
      </c>
      <c r="K173" s="89">
        <f t="shared" ref="K173" si="122">ROUND(I173*J173,2)</f>
        <v>2069.12</v>
      </c>
      <c r="L173" s="34"/>
      <c r="M173" s="165" t="s">
        <v>1342</v>
      </c>
    </row>
    <row r="174" spans="1:13">
      <c r="A174" s="17">
        <v>45572</v>
      </c>
      <c r="B174" s="36" t="s">
        <v>591</v>
      </c>
      <c r="C174" s="28"/>
      <c r="D174" s="29"/>
      <c r="E174" s="21"/>
      <c r="F174" s="30">
        <v>5</v>
      </c>
      <c r="G174" s="31">
        <f t="shared" ref="G174" si="123">J173</f>
        <v>33.92</v>
      </c>
      <c r="H174" s="21">
        <f t="shared" ref="H174" si="124">G174*F174</f>
        <v>169.60000000000002</v>
      </c>
      <c r="I174" s="87">
        <f t="shared" ref="I174" si="125">+I173+C174-F174</f>
        <v>56</v>
      </c>
      <c r="J174" s="40">
        <f t="shared" ref="J174" si="126">ROUND(((K173+E174)-H174)/I174,2)</f>
        <v>33.92</v>
      </c>
      <c r="K174" s="89">
        <f t="shared" ref="K174" si="127">ROUND(I174*J174,2)</f>
        <v>1899.52</v>
      </c>
      <c r="L174" s="34"/>
      <c r="M174" s="165" t="s">
        <v>1344</v>
      </c>
    </row>
    <row r="175" spans="1:13">
      <c r="A175" s="17">
        <v>45581</v>
      </c>
      <c r="B175" s="36" t="s">
        <v>607</v>
      </c>
      <c r="C175" s="28"/>
      <c r="D175" s="29"/>
      <c r="E175" s="21"/>
      <c r="F175" s="30">
        <v>5</v>
      </c>
      <c r="G175" s="31">
        <f t="shared" ref="G175" si="128">J174</f>
        <v>33.92</v>
      </c>
      <c r="H175" s="21">
        <f t="shared" ref="H175" si="129">G175*F175</f>
        <v>169.60000000000002</v>
      </c>
      <c r="I175" s="87">
        <f t="shared" ref="I175" si="130">+I174+C175-F175</f>
        <v>51</v>
      </c>
      <c r="J175" s="40">
        <f t="shared" ref="J175" si="131">ROUND(((K174+E175)-H175)/I175,2)</f>
        <v>33.92</v>
      </c>
      <c r="K175" s="89">
        <f t="shared" ref="K175" si="132">ROUND(I175*J175,2)</f>
        <v>1729.92</v>
      </c>
      <c r="L175" s="34"/>
      <c r="M175" s="165" t="s">
        <v>1390</v>
      </c>
    </row>
    <row r="176" spans="1:13">
      <c r="A176" s="17">
        <v>45581</v>
      </c>
      <c r="B176" s="36" t="s">
        <v>572</v>
      </c>
      <c r="C176" s="28"/>
      <c r="D176" s="29"/>
      <c r="E176" s="21"/>
      <c r="F176" s="30">
        <v>2</v>
      </c>
      <c r="G176" s="31">
        <f t="shared" ref="G176" si="133">J175</f>
        <v>33.92</v>
      </c>
      <c r="H176" s="21">
        <f t="shared" ref="H176" si="134">G176*F176</f>
        <v>67.84</v>
      </c>
      <c r="I176" s="87">
        <f t="shared" ref="I176" si="135">+I175+C176-F176</f>
        <v>49</v>
      </c>
      <c r="J176" s="40">
        <f t="shared" ref="J176" si="136">ROUND(((K175+E176)-H176)/I176,2)</f>
        <v>33.92</v>
      </c>
      <c r="K176" s="89">
        <f t="shared" ref="K176" si="137">ROUND(I176*J176,2)</f>
        <v>1662.08</v>
      </c>
      <c r="L176" s="34"/>
      <c r="M176" s="165" t="s">
        <v>1393</v>
      </c>
    </row>
    <row r="177" spans="1:13">
      <c r="A177" s="17">
        <v>45582</v>
      </c>
      <c r="B177" s="36" t="s">
        <v>497</v>
      </c>
      <c r="C177" s="28"/>
      <c r="D177" s="29"/>
      <c r="E177" s="21"/>
      <c r="F177" s="30">
        <v>5</v>
      </c>
      <c r="G177" s="31">
        <f t="shared" ref="G177" si="138">J176</f>
        <v>33.92</v>
      </c>
      <c r="H177" s="21">
        <f t="shared" ref="H177" si="139">G177*F177</f>
        <v>169.60000000000002</v>
      </c>
      <c r="I177" s="87">
        <f t="shared" ref="I177" si="140">+I176+C177-F177</f>
        <v>44</v>
      </c>
      <c r="J177" s="40">
        <f t="shared" ref="J177" si="141">ROUND(((K176+E177)-H177)/I177,2)</f>
        <v>33.92</v>
      </c>
      <c r="K177" s="89">
        <f t="shared" ref="K177" si="142">ROUND(I177*J177,2)</f>
        <v>1492.48</v>
      </c>
      <c r="L177" s="34"/>
      <c r="M177" s="165" t="s">
        <v>1398</v>
      </c>
    </row>
    <row r="178" spans="1:13">
      <c r="A178" s="17">
        <v>45600</v>
      </c>
      <c r="B178" s="36" t="s">
        <v>618</v>
      </c>
      <c r="C178" s="28"/>
      <c r="D178" s="29"/>
      <c r="E178" s="21"/>
      <c r="F178" s="30">
        <v>2</v>
      </c>
      <c r="G178" s="31">
        <f t="shared" ref="G178" si="143">J177</f>
        <v>33.92</v>
      </c>
      <c r="H178" s="21">
        <f t="shared" ref="H178" si="144">G178*F178</f>
        <v>67.84</v>
      </c>
      <c r="I178" s="87">
        <f t="shared" ref="I178" si="145">+I177+C178-F178</f>
        <v>42</v>
      </c>
      <c r="J178" s="40">
        <f t="shared" ref="J178" si="146">ROUND(((K177+E178)-H178)/I178,2)</f>
        <v>33.92</v>
      </c>
      <c r="K178" s="89">
        <f t="shared" ref="K178" si="147">ROUND(I178*J178,2)</f>
        <v>1424.64</v>
      </c>
      <c r="L178" s="34"/>
      <c r="M178" s="165" t="s">
        <v>1400</v>
      </c>
    </row>
    <row r="179" spans="1:13">
      <c r="A179" s="17">
        <v>45600</v>
      </c>
      <c r="B179" s="36" t="s">
        <v>591</v>
      </c>
      <c r="C179" s="28"/>
      <c r="D179" s="29"/>
      <c r="E179" s="21"/>
      <c r="F179" s="30">
        <v>10</v>
      </c>
      <c r="G179" s="31">
        <f t="shared" ref="G179" si="148">J178</f>
        <v>33.92</v>
      </c>
      <c r="H179" s="21">
        <f t="shared" ref="H179" si="149">G179*F179</f>
        <v>339.20000000000005</v>
      </c>
      <c r="I179" s="87">
        <f t="shared" ref="I179" si="150">+I178+C179-F179</f>
        <v>32</v>
      </c>
      <c r="J179" s="40">
        <f t="shared" ref="J179" si="151">ROUND(((K178+E179)-H179)/I179,2)</f>
        <v>33.92</v>
      </c>
      <c r="K179" s="89">
        <f t="shared" ref="K179" si="152">ROUND(I179*J179,2)</f>
        <v>1085.44</v>
      </c>
      <c r="L179" s="34"/>
      <c r="M179" s="165" t="s">
        <v>1401</v>
      </c>
    </row>
    <row r="180" spans="1:13">
      <c r="A180" s="17">
        <v>45600</v>
      </c>
      <c r="B180" s="36" t="s">
        <v>605</v>
      </c>
      <c r="C180" s="28"/>
      <c r="D180" s="29"/>
      <c r="E180" s="21"/>
      <c r="F180" s="30">
        <v>30</v>
      </c>
      <c r="G180" s="31">
        <f t="shared" ref="G180" si="153">J179</f>
        <v>33.92</v>
      </c>
      <c r="H180" s="21">
        <f t="shared" ref="H180" si="154">G180*F180</f>
        <v>1017.6</v>
      </c>
      <c r="I180" s="87">
        <f t="shared" ref="I180" si="155">+I179+C180-F180</f>
        <v>2</v>
      </c>
      <c r="J180" s="40">
        <f t="shared" ref="J180" si="156">ROUND(((K179+E180)-H180)/I180,2)</f>
        <v>33.92</v>
      </c>
      <c r="K180" s="89">
        <f t="shared" ref="K180" si="157">ROUND(I180*J180,2)</f>
        <v>67.84</v>
      </c>
      <c r="L180" s="34"/>
      <c r="M180" s="165" t="s">
        <v>1403</v>
      </c>
    </row>
    <row r="181" spans="1:13">
      <c r="A181" s="17">
        <v>45603</v>
      </c>
      <c r="B181" s="36" t="s">
        <v>572</v>
      </c>
      <c r="C181" s="28"/>
      <c r="D181" s="29"/>
      <c r="E181" s="21"/>
      <c r="F181" s="30">
        <v>2</v>
      </c>
      <c r="G181" s="31">
        <f t="shared" ref="G181" si="158">J180</f>
        <v>33.92</v>
      </c>
      <c r="H181" s="21">
        <f t="shared" ref="H181" si="159">G181*F181</f>
        <v>67.84</v>
      </c>
      <c r="I181" s="87">
        <f t="shared" ref="I181:I182" si="160">+I180+C181-F181</f>
        <v>0</v>
      </c>
      <c r="J181" s="40">
        <v>0</v>
      </c>
      <c r="K181" s="89">
        <f t="shared" ref="K181:K182" si="161">ROUND(I181*J181,2)</f>
        <v>0</v>
      </c>
      <c r="L181" s="34"/>
      <c r="M181" s="165" t="s">
        <v>1431</v>
      </c>
    </row>
    <row r="182" spans="1:13">
      <c r="A182" s="17">
        <v>45643</v>
      </c>
      <c r="B182" s="36" t="s">
        <v>1525</v>
      </c>
      <c r="C182" s="28">
        <v>420</v>
      </c>
      <c r="D182" s="29">
        <v>28</v>
      </c>
      <c r="E182" s="21">
        <f>C182*D182</f>
        <v>11760</v>
      </c>
      <c r="F182" s="30"/>
      <c r="G182" s="31"/>
      <c r="H182" s="21"/>
      <c r="I182" s="87">
        <f t="shared" si="160"/>
        <v>420</v>
      </c>
      <c r="J182" s="40">
        <f t="shared" ref="J182" si="162">ROUND(((K181+E182)-H182)/I182,2)</f>
        <v>28</v>
      </c>
      <c r="K182" s="89">
        <f t="shared" si="161"/>
        <v>11760</v>
      </c>
      <c r="L182" s="34"/>
    </row>
    <row r="183" spans="1:13">
      <c r="A183" s="17"/>
      <c r="B183" s="36"/>
      <c r="C183" s="28"/>
      <c r="D183" s="29"/>
      <c r="E183" s="21"/>
      <c r="F183" s="30"/>
      <c r="G183" s="31"/>
      <c r="H183" s="21"/>
      <c r="I183" s="87"/>
      <c r="J183" s="40"/>
      <c r="K183" s="89"/>
      <c r="L183" s="34"/>
    </row>
    <row r="184" spans="1:13">
      <c r="A184" s="17"/>
      <c r="B184" s="36"/>
      <c r="C184" s="28"/>
      <c r="D184" s="29"/>
      <c r="E184" s="21"/>
      <c r="F184" s="30"/>
      <c r="G184" s="31"/>
      <c r="H184" s="21"/>
      <c r="I184" s="87"/>
      <c r="J184" s="40"/>
      <c r="K184" s="89"/>
      <c r="L184" s="34"/>
    </row>
    <row r="185" spans="1:13">
      <c r="A185" s="17"/>
      <c r="B185" s="36"/>
      <c r="C185" s="28"/>
      <c r="D185" s="29"/>
      <c r="E185" s="21"/>
      <c r="F185" s="30"/>
      <c r="G185" s="31"/>
      <c r="H185" s="21"/>
      <c r="I185" s="87"/>
      <c r="J185" s="40"/>
      <c r="K185" s="89"/>
      <c r="L185" s="34"/>
    </row>
    <row r="186" spans="1:13">
      <c r="A186" s="17"/>
      <c r="B186" s="36"/>
      <c r="C186" s="28"/>
      <c r="D186" s="29"/>
      <c r="E186" s="21"/>
      <c r="F186" s="30"/>
      <c r="G186" s="31"/>
      <c r="H186" s="21"/>
      <c r="I186" s="87"/>
      <c r="J186" s="40"/>
      <c r="K186" s="89"/>
      <c r="L186" s="34"/>
    </row>
    <row r="187" spans="1:13">
      <c r="A187" s="17"/>
      <c r="B187" s="36"/>
      <c r="C187" s="28"/>
      <c r="D187" s="29"/>
      <c r="E187" s="21"/>
      <c r="F187" s="30"/>
      <c r="G187" s="31"/>
      <c r="H187" s="21"/>
      <c r="I187" s="87"/>
      <c r="J187" s="40"/>
      <c r="K187" s="89"/>
      <c r="L187" s="34"/>
    </row>
    <row r="188" spans="1:13">
      <c r="A188" s="17"/>
      <c r="B188" s="36"/>
      <c r="C188" s="28"/>
      <c r="D188" s="29"/>
      <c r="E188" s="21"/>
      <c r="F188" s="30"/>
      <c r="G188" s="31"/>
      <c r="H188" s="21"/>
      <c r="I188" s="87"/>
      <c r="J188" s="40"/>
      <c r="K188" s="89"/>
      <c r="L188" s="34"/>
    </row>
    <row r="189" spans="1:13">
      <c r="A189" s="17"/>
      <c r="B189" s="36"/>
      <c r="C189" s="28"/>
      <c r="D189" s="29"/>
      <c r="E189" s="21"/>
      <c r="F189" s="30"/>
      <c r="G189" s="31"/>
      <c r="H189" s="21"/>
      <c r="I189" s="87"/>
      <c r="J189" s="40"/>
      <c r="K189" s="89"/>
      <c r="L189" s="34"/>
    </row>
    <row r="190" spans="1:13">
      <c r="A190" s="17"/>
      <c r="B190" s="36"/>
      <c r="C190" s="28"/>
      <c r="D190" s="29"/>
      <c r="E190" s="21"/>
      <c r="F190" s="30"/>
      <c r="G190" s="31"/>
      <c r="H190" s="21"/>
      <c r="I190" s="87"/>
      <c r="J190" s="40"/>
      <c r="K190" s="89"/>
      <c r="L190" s="34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8">
    <tabColor rgb="FF7030A0"/>
    <pageSetUpPr fitToPage="1"/>
  </sheetPr>
  <dimension ref="A1:M121"/>
  <sheetViews>
    <sheetView topLeftCell="A43" zoomScaleNormal="100" zoomScaleSheetLayoutView="100" workbookViewId="0">
      <selection activeCell="P50" sqref="P50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354</v>
      </c>
      <c r="F8" s="10"/>
      <c r="G8" s="10"/>
      <c r="H8" s="38"/>
      <c r="I8" s="9" t="s">
        <v>7</v>
      </c>
      <c r="J8" s="10"/>
      <c r="K8" s="10" t="s">
        <v>358</v>
      </c>
      <c r="L8" s="11"/>
    </row>
    <row r="9" spans="1:13" ht="15" customHeight="1">
      <c r="A9" s="12" t="s">
        <v>9</v>
      </c>
      <c r="D9" s="10" t="s">
        <v>357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217</v>
      </c>
      <c r="J14" s="25">
        <v>25.37</v>
      </c>
      <c r="K14" s="21">
        <f>J14*I14</f>
        <v>5505.29</v>
      </c>
      <c r="L14" s="26"/>
    </row>
    <row r="15" spans="1:13" ht="17.100000000000001" customHeight="1">
      <c r="A15" s="17">
        <v>45299</v>
      </c>
      <c r="B15" s="70" t="s">
        <v>580</v>
      </c>
      <c r="C15" s="28"/>
      <c r="D15" s="29"/>
      <c r="E15" s="21"/>
      <c r="F15" s="30">
        <v>5</v>
      </c>
      <c r="G15" s="31">
        <f>J14</f>
        <v>25.37</v>
      </c>
      <c r="H15" s="21">
        <f t="shared" ref="H15:H56" si="0">G15*F15</f>
        <v>126.85000000000001</v>
      </c>
      <c r="I15" s="87">
        <f t="shared" ref="I15:I29" si="1">+I14+C15-F15</f>
        <v>212</v>
      </c>
      <c r="J15" s="40">
        <f t="shared" ref="J15:J29" si="2">ROUND(((K14+E15)-H15)/I15,2)</f>
        <v>25.37</v>
      </c>
      <c r="K15" s="89">
        <f t="shared" ref="K15:K29" si="3">ROUND(I15*J15,2)</f>
        <v>5378.44</v>
      </c>
      <c r="L15" s="34"/>
      <c r="M15" s="165" t="s">
        <v>581</v>
      </c>
    </row>
    <row r="16" spans="1:13" ht="17.100000000000001" customHeight="1">
      <c r="A16" s="17">
        <v>45301</v>
      </c>
      <c r="B16" s="70" t="s">
        <v>566</v>
      </c>
      <c r="C16" s="28"/>
      <c r="D16" s="29"/>
      <c r="E16" s="21"/>
      <c r="F16" s="30">
        <v>3</v>
      </c>
      <c r="G16" s="31">
        <f>J15</f>
        <v>25.37</v>
      </c>
      <c r="H16" s="21">
        <f t="shared" si="0"/>
        <v>76.11</v>
      </c>
      <c r="I16" s="87">
        <f t="shared" si="1"/>
        <v>209</v>
      </c>
      <c r="J16" s="40">
        <f t="shared" si="2"/>
        <v>25.37</v>
      </c>
      <c r="K16" s="89">
        <f t="shared" si="3"/>
        <v>5302.33</v>
      </c>
      <c r="L16" s="34"/>
      <c r="M16" s="165" t="s">
        <v>597</v>
      </c>
    </row>
    <row r="17" spans="1:13" ht="17.100000000000001" customHeight="1">
      <c r="A17" s="17">
        <v>45302</v>
      </c>
      <c r="B17" s="70" t="s">
        <v>574</v>
      </c>
      <c r="C17" s="28"/>
      <c r="D17" s="29"/>
      <c r="E17" s="21"/>
      <c r="F17" s="30">
        <v>2</v>
      </c>
      <c r="G17" s="31">
        <f>J15</f>
        <v>25.37</v>
      </c>
      <c r="H17" s="21">
        <f t="shared" si="0"/>
        <v>50.74</v>
      </c>
      <c r="I17" s="87">
        <f t="shared" si="1"/>
        <v>207</v>
      </c>
      <c r="J17" s="40">
        <f t="shared" si="2"/>
        <v>25.37</v>
      </c>
      <c r="K17" s="89">
        <f t="shared" si="3"/>
        <v>5251.59</v>
      </c>
      <c r="L17" s="34"/>
      <c r="M17" s="167" t="s">
        <v>599</v>
      </c>
    </row>
    <row r="18" spans="1:13" ht="17.100000000000001" customHeight="1">
      <c r="A18" s="17">
        <v>45306</v>
      </c>
      <c r="B18" s="70" t="s">
        <v>607</v>
      </c>
      <c r="C18" s="28"/>
      <c r="D18" s="29"/>
      <c r="E18" s="21"/>
      <c r="F18" s="30">
        <v>5</v>
      </c>
      <c r="G18" s="31">
        <f>J16</f>
        <v>25.37</v>
      </c>
      <c r="H18" s="21">
        <f t="shared" si="0"/>
        <v>126.85000000000001</v>
      </c>
      <c r="I18" s="87">
        <f t="shared" si="1"/>
        <v>202</v>
      </c>
      <c r="J18" s="40">
        <f t="shared" si="2"/>
        <v>25.37</v>
      </c>
      <c r="K18" s="89">
        <f t="shared" si="3"/>
        <v>5124.74</v>
      </c>
      <c r="L18" s="34"/>
      <c r="M18" s="167" t="s">
        <v>608</v>
      </c>
    </row>
    <row r="19" spans="1:13" ht="17.100000000000001" customHeight="1">
      <c r="A19" s="17">
        <v>45306</v>
      </c>
      <c r="B19" s="70" t="s">
        <v>607</v>
      </c>
      <c r="C19" s="28"/>
      <c r="D19" s="29"/>
      <c r="E19" s="21"/>
      <c r="F19" s="30">
        <v>5</v>
      </c>
      <c r="G19" s="31">
        <f>J17</f>
        <v>25.37</v>
      </c>
      <c r="H19" s="21">
        <f t="shared" si="0"/>
        <v>126.85000000000001</v>
      </c>
      <c r="I19" s="87">
        <f t="shared" si="1"/>
        <v>197</v>
      </c>
      <c r="J19" s="40">
        <f t="shared" si="2"/>
        <v>25.37</v>
      </c>
      <c r="K19" s="89">
        <f t="shared" si="3"/>
        <v>4997.8900000000003</v>
      </c>
      <c r="L19" s="34"/>
      <c r="M19" s="165" t="s">
        <v>609</v>
      </c>
    </row>
    <row r="20" spans="1:13" ht="17.100000000000001" customHeight="1">
      <c r="A20" s="17">
        <v>45307</v>
      </c>
      <c r="B20" s="70" t="s">
        <v>607</v>
      </c>
      <c r="C20" s="28"/>
      <c r="D20" s="29"/>
      <c r="E20" s="21"/>
      <c r="F20" s="30">
        <v>3</v>
      </c>
      <c r="G20" s="31">
        <f>J18</f>
        <v>25.37</v>
      </c>
      <c r="H20" s="21">
        <f t="shared" si="0"/>
        <v>76.11</v>
      </c>
      <c r="I20" s="87">
        <f t="shared" si="1"/>
        <v>194</v>
      </c>
      <c r="J20" s="40">
        <f t="shared" si="2"/>
        <v>25.37</v>
      </c>
      <c r="K20" s="89">
        <f t="shared" si="3"/>
        <v>4921.78</v>
      </c>
      <c r="L20" s="34"/>
      <c r="M20" s="165" t="s">
        <v>612</v>
      </c>
    </row>
    <row r="21" spans="1:13" ht="17.100000000000001" customHeight="1">
      <c r="A21" s="17">
        <v>45309</v>
      </c>
      <c r="B21" s="70" t="s">
        <v>572</v>
      </c>
      <c r="C21" s="28"/>
      <c r="D21" s="29"/>
      <c r="E21" s="21"/>
      <c r="F21" s="30">
        <v>6</v>
      </c>
      <c r="G21" s="31">
        <f>J19</f>
        <v>25.37</v>
      </c>
      <c r="H21" s="21">
        <f t="shared" si="0"/>
        <v>152.22</v>
      </c>
      <c r="I21" s="87">
        <f t="shared" si="1"/>
        <v>188</v>
      </c>
      <c r="J21" s="40">
        <f t="shared" si="2"/>
        <v>25.37</v>
      </c>
      <c r="K21" s="89">
        <f t="shared" si="3"/>
        <v>4769.5600000000004</v>
      </c>
      <c r="L21" s="34"/>
      <c r="M21" s="165" t="s">
        <v>624</v>
      </c>
    </row>
    <row r="22" spans="1:13" ht="17.100000000000001" customHeight="1">
      <c r="A22" s="17">
        <v>45315</v>
      </c>
      <c r="B22" s="70" t="s">
        <v>497</v>
      </c>
      <c r="C22" s="28"/>
      <c r="D22" s="29"/>
      <c r="E22" s="21"/>
      <c r="F22" s="30">
        <v>3</v>
      </c>
      <c r="G22" s="31">
        <f t="shared" ref="G22:G56" si="4">J21</f>
        <v>25.37</v>
      </c>
      <c r="H22" s="21">
        <f t="shared" si="0"/>
        <v>76.11</v>
      </c>
      <c r="I22" s="87">
        <f t="shared" si="1"/>
        <v>185</v>
      </c>
      <c r="J22" s="40">
        <f t="shared" si="2"/>
        <v>25.37</v>
      </c>
      <c r="K22" s="89">
        <f t="shared" si="3"/>
        <v>4693.45</v>
      </c>
      <c r="L22" s="34"/>
      <c r="M22" s="165" t="s">
        <v>634</v>
      </c>
    </row>
    <row r="23" spans="1:13" ht="17.100000000000001" customHeight="1">
      <c r="A23" s="175">
        <v>45321</v>
      </c>
      <c r="B23" s="189" t="s">
        <v>605</v>
      </c>
      <c r="C23" s="177"/>
      <c r="D23" s="178"/>
      <c r="E23" s="179"/>
      <c r="F23" s="180">
        <v>1</v>
      </c>
      <c r="G23" s="181">
        <f t="shared" si="4"/>
        <v>25.37</v>
      </c>
      <c r="H23" s="179">
        <f t="shared" si="0"/>
        <v>25.37</v>
      </c>
      <c r="I23" s="190">
        <f t="shared" si="1"/>
        <v>184</v>
      </c>
      <c r="J23" s="183">
        <f t="shared" si="2"/>
        <v>25.37</v>
      </c>
      <c r="K23" s="191">
        <f t="shared" si="3"/>
        <v>4668.08</v>
      </c>
      <c r="L23" s="185"/>
      <c r="M23" s="192" t="s">
        <v>647</v>
      </c>
    </row>
    <row r="24" spans="1:13" ht="17.100000000000001" customHeight="1">
      <c r="A24" s="17">
        <v>45327</v>
      </c>
      <c r="B24" s="79" t="s">
        <v>588</v>
      </c>
      <c r="C24" s="19"/>
      <c r="D24" s="20"/>
      <c r="E24" s="21"/>
      <c r="F24" s="22">
        <v>3</v>
      </c>
      <c r="G24" s="23">
        <f t="shared" si="4"/>
        <v>25.37</v>
      </c>
      <c r="H24" s="21">
        <f t="shared" si="0"/>
        <v>76.11</v>
      </c>
      <c r="I24" s="188">
        <f t="shared" si="1"/>
        <v>181</v>
      </c>
      <c r="J24" s="174">
        <f t="shared" si="2"/>
        <v>25.37</v>
      </c>
      <c r="K24" s="91">
        <f t="shared" si="3"/>
        <v>4591.97</v>
      </c>
      <c r="L24" s="26"/>
      <c r="M24" s="165" t="s">
        <v>653</v>
      </c>
    </row>
    <row r="25" spans="1:13" ht="17.100000000000001" customHeight="1">
      <c r="A25" s="17">
        <v>45344</v>
      </c>
      <c r="B25" s="70" t="s">
        <v>572</v>
      </c>
      <c r="C25" s="28"/>
      <c r="D25" s="29"/>
      <c r="E25" s="21"/>
      <c r="F25" s="30">
        <v>2</v>
      </c>
      <c r="G25" s="31">
        <f t="shared" si="4"/>
        <v>25.37</v>
      </c>
      <c r="H25" s="21">
        <f t="shared" si="0"/>
        <v>50.74</v>
      </c>
      <c r="I25" s="87">
        <f t="shared" si="1"/>
        <v>179</v>
      </c>
      <c r="J25" s="40">
        <f t="shared" si="2"/>
        <v>25.37</v>
      </c>
      <c r="K25" s="89">
        <f t="shared" si="3"/>
        <v>4541.2299999999996</v>
      </c>
      <c r="L25" s="34"/>
      <c r="M25" s="165" t="s">
        <v>682</v>
      </c>
    </row>
    <row r="26" spans="1:13" ht="17.100000000000001" customHeight="1">
      <c r="A26" s="17">
        <v>45345</v>
      </c>
      <c r="B26" s="70" t="s">
        <v>497</v>
      </c>
      <c r="C26" s="28"/>
      <c r="D26" s="29"/>
      <c r="E26" s="21"/>
      <c r="F26" s="30">
        <v>2</v>
      </c>
      <c r="G26" s="31">
        <f t="shared" si="4"/>
        <v>25.37</v>
      </c>
      <c r="H26" s="21">
        <f t="shared" si="0"/>
        <v>50.74</v>
      </c>
      <c r="I26" s="87">
        <f t="shared" si="1"/>
        <v>177</v>
      </c>
      <c r="J26" s="40">
        <f t="shared" si="2"/>
        <v>25.37</v>
      </c>
      <c r="K26" s="89">
        <f t="shared" si="3"/>
        <v>4490.49</v>
      </c>
      <c r="L26" s="34"/>
      <c r="M26" s="165" t="s">
        <v>698</v>
      </c>
    </row>
    <row r="27" spans="1:13" ht="17.100000000000001" customHeight="1">
      <c r="A27" s="17">
        <v>45349</v>
      </c>
      <c r="B27" s="70" t="s">
        <v>566</v>
      </c>
      <c r="C27" s="28"/>
      <c r="D27" s="29"/>
      <c r="E27" s="21"/>
      <c r="F27" s="30">
        <v>5</v>
      </c>
      <c r="G27" s="31">
        <f t="shared" si="4"/>
        <v>25.37</v>
      </c>
      <c r="H27" s="21">
        <f t="shared" si="0"/>
        <v>126.85000000000001</v>
      </c>
      <c r="I27" s="87">
        <f t="shared" si="1"/>
        <v>172</v>
      </c>
      <c r="J27" s="40">
        <f t="shared" si="2"/>
        <v>25.37</v>
      </c>
      <c r="K27" s="89">
        <f t="shared" si="3"/>
        <v>4363.6400000000003</v>
      </c>
      <c r="L27" s="34"/>
      <c r="M27" s="165" t="s">
        <v>706</v>
      </c>
    </row>
    <row r="28" spans="1:13" ht="17.100000000000001" customHeight="1">
      <c r="A28" s="17">
        <v>45349</v>
      </c>
      <c r="B28" s="70" t="s">
        <v>566</v>
      </c>
      <c r="C28" s="28"/>
      <c r="D28" s="29"/>
      <c r="E28" s="21"/>
      <c r="F28" s="30">
        <v>5</v>
      </c>
      <c r="G28" s="31">
        <f t="shared" si="4"/>
        <v>25.37</v>
      </c>
      <c r="H28" s="21">
        <f t="shared" si="0"/>
        <v>126.85000000000001</v>
      </c>
      <c r="I28" s="87">
        <f t="shared" si="1"/>
        <v>167</v>
      </c>
      <c r="J28" s="40">
        <f t="shared" si="2"/>
        <v>25.37</v>
      </c>
      <c r="K28" s="89">
        <f t="shared" si="3"/>
        <v>4236.79</v>
      </c>
      <c r="L28" s="34"/>
      <c r="M28" s="165" t="s">
        <v>714</v>
      </c>
    </row>
    <row r="29" spans="1:13" ht="17.100000000000001" customHeight="1">
      <c r="A29" s="194">
        <v>45350</v>
      </c>
      <c r="B29" s="195" t="s">
        <v>572</v>
      </c>
      <c r="C29" s="196"/>
      <c r="D29" s="197"/>
      <c r="E29" s="198"/>
      <c r="F29" s="199">
        <v>1</v>
      </c>
      <c r="G29" s="208">
        <f t="shared" si="4"/>
        <v>25.37</v>
      </c>
      <c r="H29" s="198">
        <f t="shared" si="0"/>
        <v>25.37</v>
      </c>
      <c r="I29" s="209">
        <f t="shared" si="1"/>
        <v>166</v>
      </c>
      <c r="J29" s="202">
        <f t="shared" si="2"/>
        <v>25.37</v>
      </c>
      <c r="K29" s="211">
        <f t="shared" si="3"/>
        <v>4211.42</v>
      </c>
      <c r="L29" s="204"/>
      <c r="M29" s="205" t="s">
        <v>716</v>
      </c>
    </row>
    <row r="30" spans="1:13" ht="17.100000000000001" customHeight="1">
      <c r="A30" s="17">
        <v>45355</v>
      </c>
      <c r="B30" s="58" t="s">
        <v>585</v>
      </c>
      <c r="C30" s="19"/>
      <c r="D30" s="20"/>
      <c r="E30" s="21"/>
      <c r="F30" s="22">
        <v>1</v>
      </c>
      <c r="G30" s="23">
        <f t="shared" si="4"/>
        <v>25.37</v>
      </c>
      <c r="H30" s="21">
        <f t="shared" si="0"/>
        <v>25.37</v>
      </c>
      <c r="I30" s="188">
        <f t="shared" ref="I30:I94" si="5">+I29+C30-F30</f>
        <v>165</v>
      </c>
      <c r="J30" s="174">
        <f t="shared" ref="J30:J94" si="6">ROUND(((K29+E30)-H30)/I30,2)</f>
        <v>25.37</v>
      </c>
      <c r="K30" s="91">
        <f t="shared" ref="K30:K94" si="7">ROUND(I30*J30,2)</f>
        <v>4186.05</v>
      </c>
      <c r="L30" s="26"/>
      <c r="M30" s="165" t="s">
        <v>724</v>
      </c>
    </row>
    <row r="31" spans="1:13" ht="17.100000000000001" customHeight="1">
      <c r="A31" s="17">
        <v>45355</v>
      </c>
      <c r="B31" s="70" t="s">
        <v>585</v>
      </c>
      <c r="C31" s="28"/>
      <c r="D31" s="29"/>
      <c r="E31" s="21"/>
      <c r="F31" s="30">
        <v>2</v>
      </c>
      <c r="G31" s="31">
        <f t="shared" si="4"/>
        <v>25.37</v>
      </c>
      <c r="H31" s="21">
        <f t="shared" si="0"/>
        <v>50.74</v>
      </c>
      <c r="I31" s="87">
        <f>+I30+C31-F31</f>
        <v>163</v>
      </c>
      <c r="J31" s="40">
        <f>ROUND(((K30+E31)-H31)/I31,2)</f>
        <v>25.37</v>
      </c>
      <c r="K31" s="89">
        <f>ROUND(I31*J31,2)</f>
        <v>4135.3100000000004</v>
      </c>
      <c r="L31" s="34"/>
      <c r="M31" s="165" t="s">
        <v>726</v>
      </c>
    </row>
    <row r="32" spans="1:13" ht="17.100000000000001" customHeight="1">
      <c r="A32" s="17">
        <v>45355</v>
      </c>
      <c r="B32" s="70" t="s">
        <v>588</v>
      </c>
      <c r="C32" s="28"/>
      <c r="D32" s="29"/>
      <c r="E32" s="21"/>
      <c r="F32" s="30">
        <v>1</v>
      </c>
      <c r="G32" s="31">
        <f t="shared" si="4"/>
        <v>25.37</v>
      </c>
      <c r="H32" s="21">
        <f t="shared" si="0"/>
        <v>25.37</v>
      </c>
      <c r="I32" s="87">
        <f>+I31+C32-F32</f>
        <v>162</v>
      </c>
      <c r="J32" s="40">
        <f>ROUND(((K31+E32)-H32)/I32,2)</f>
        <v>25.37</v>
      </c>
      <c r="K32" s="89">
        <f>ROUND(I32*J32,2)</f>
        <v>4109.9399999999996</v>
      </c>
      <c r="L32" s="34"/>
      <c r="M32" s="165" t="s">
        <v>727</v>
      </c>
    </row>
    <row r="33" spans="1:13" ht="17.100000000000001" customHeight="1">
      <c r="A33" s="17">
        <v>45357</v>
      </c>
      <c r="B33" s="70" t="s">
        <v>577</v>
      </c>
      <c r="C33" s="28"/>
      <c r="D33" s="29"/>
      <c r="E33" s="21"/>
      <c r="F33" s="30">
        <v>1</v>
      </c>
      <c r="G33" s="31">
        <f t="shared" si="4"/>
        <v>25.37</v>
      </c>
      <c r="H33" s="21">
        <f t="shared" si="0"/>
        <v>25.37</v>
      </c>
      <c r="I33" s="87">
        <f>+I32+C33-F33</f>
        <v>161</v>
      </c>
      <c r="J33" s="40">
        <f>ROUND(((K32+E33)-H33)/I33,2)</f>
        <v>25.37</v>
      </c>
      <c r="K33" s="89">
        <f>ROUND(I33*J33,2)</f>
        <v>4084.57</v>
      </c>
      <c r="L33" s="34"/>
      <c r="M33" s="165" t="s">
        <v>734</v>
      </c>
    </row>
    <row r="34" spans="1:13" ht="17.100000000000001" customHeight="1">
      <c r="A34" s="17">
        <v>45358</v>
      </c>
      <c r="B34" s="36" t="s">
        <v>607</v>
      </c>
      <c r="C34" s="28"/>
      <c r="D34" s="29"/>
      <c r="E34" s="21"/>
      <c r="F34" s="30">
        <v>2</v>
      </c>
      <c r="G34" s="31">
        <f t="shared" si="4"/>
        <v>25.37</v>
      </c>
      <c r="H34" s="21">
        <f t="shared" si="0"/>
        <v>50.74</v>
      </c>
      <c r="I34" s="87">
        <f t="shared" si="5"/>
        <v>159</v>
      </c>
      <c r="J34" s="40">
        <f t="shared" si="6"/>
        <v>25.37</v>
      </c>
      <c r="K34" s="89">
        <f t="shared" si="7"/>
        <v>4033.83</v>
      </c>
      <c r="L34" s="34"/>
      <c r="M34" s="165" t="s">
        <v>740</v>
      </c>
    </row>
    <row r="35" spans="1:13" ht="17.100000000000001" customHeight="1">
      <c r="A35" s="17">
        <v>45359</v>
      </c>
      <c r="B35" s="77" t="s">
        <v>572</v>
      </c>
      <c r="C35" s="28"/>
      <c r="D35" s="29"/>
      <c r="E35" s="21"/>
      <c r="F35" s="30">
        <v>2</v>
      </c>
      <c r="G35" s="31">
        <f t="shared" si="4"/>
        <v>25.37</v>
      </c>
      <c r="H35" s="21">
        <f t="shared" si="0"/>
        <v>50.74</v>
      </c>
      <c r="I35" s="87">
        <f t="shared" si="5"/>
        <v>157</v>
      </c>
      <c r="J35" s="40">
        <f t="shared" si="6"/>
        <v>25.37</v>
      </c>
      <c r="K35" s="89">
        <f t="shared" si="7"/>
        <v>3983.09</v>
      </c>
      <c r="L35" s="34"/>
      <c r="M35" s="165" t="s">
        <v>746</v>
      </c>
    </row>
    <row r="36" spans="1:13" ht="17.100000000000001" customHeight="1">
      <c r="A36" s="17">
        <v>45370</v>
      </c>
      <c r="B36" s="36" t="s">
        <v>572</v>
      </c>
      <c r="C36" s="28"/>
      <c r="D36" s="29"/>
      <c r="E36" s="21"/>
      <c r="F36" s="30">
        <v>3</v>
      </c>
      <c r="G36" s="31">
        <f t="shared" si="4"/>
        <v>25.37</v>
      </c>
      <c r="H36" s="21">
        <f t="shared" si="0"/>
        <v>76.11</v>
      </c>
      <c r="I36" s="87">
        <f t="shared" si="5"/>
        <v>154</v>
      </c>
      <c r="J36" s="40">
        <f t="shared" si="6"/>
        <v>25.37</v>
      </c>
      <c r="K36" s="89">
        <f t="shared" si="7"/>
        <v>3906.98</v>
      </c>
      <c r="L36" s="34"/>
      <c r="M36" s="165" t="s">
        <v>759</v>
      </c>
    </row>
    <row r="37" spans="1:13" ht="17.100000000000001" customHeight="1">
      <c r="A37" s="17">
        <v>45371</v>
      </c>
      <c r="B37" s="70" t="s">
        <v>607</v>
      </c>
      <c r="C37" s="28"/>
      <c r="D37" s="29"/>
      <c r="E37" s="21"/>
      <c r="F37" s="30">
        <v>2</v>
      </c>
      <c r="G37" s="31">
        <f t="shared" si="4"/>
        <v>25.37</v>
      </c>
      <c r="H37" s="21">
        <f t="shared" si="0"/>
        <v>50.74</v>
      </c>
      <c r="I37" s="87">
        <f t="shared" si="5"/>
        <v>152</v>
      </c>
      <c r="J37" s="40">
        <f t="shared" si="6"/>
        <v>25.37</v>
      </c>
      <c r="K37" s="89">
        <f t="shared" si="7"/>
        <v>3856.24</v>
      </c>
      <c r="L37" s="34"/>
      <c r="M37" s="165" t="s">
        <v>764</v>
      </c>
    </row>
    <row r="38" spans="1:13" ht="17.100000000000001" customHeight="1">
      <c r="A38" s="17">
        <v>45377</v>
      </c>
      <c r="B38" s="36" t="s">
        <v>577</v>
      </c>
      <c r="C38" s="28"/>
      <c r="D38" s="29"/>
      <c r="E38" s="21"/>
      <c r="F38" s="30">
        <v>2</v>
      </c>
      <c r="G38" s="31">
        <f t="shared" si="4"/>
        <v>25.37</v>
      </c>
      <c r="H38" s="21">
        <f t="shared" si="0"/>
        <v>50.74</v>
      </c>
      <c r="I38" s="87">
        <f t="shared" si="5"/>
        <v>150</v>
      </c>
      <c r="J38" s="40">
        <f t="shared" si="6"/>
        <v>25.37</v>
      </c>
      <c r="K38" s="89">
        <f t="shared" si="7"/>
        <v>3805.5</v>
      </c>
      <c r="L38" s="34"/>
      <c r="M38" s="165" t="s">
        <v>783</v>
      </c>
    </row>
    <row r="39" spans="1:13" ht="17.100000000000001" customHeight="1">
      <c r="A39" s="17">
        <v>45377</v>
      </c>
      <c r="B39" s="36" t="s">
        <v>497</v>
      </c>
      <c r="C39" s="28"/>
      <c r="D39" s="29"/>
      <c r="E39" s="21"/>
      <c r="F39" s="30">
        <v>3</v>
      </c>
      <c r="G39" s="31">
        <f t="shared" si="4"/>
        <v>25.37</v>
      </c>
      <c r="H39" s="21">
        <f t="shared" si="0"/>
        <v>76.11</v>
      </c>
      <c r="I39" s="87">
        <f t="shared" si="5"/>
        <v>147</v>
      </c>
      <c r="J39" s="40">
        <f t="shared" si="6"/>
        <v>25.37</v>
      </c>
      <c r="K39" s="89">
        <f t="shared" si="7"/>
        <v>3729.39</v>
      </c>
      <c r="L39" s="34"/>
      <c r="M39" s="165" t="s">
        <v>784</v>
      </c>
    </row>
    <row r="40" spans="1:13" ht="17.100000000000001" customHeight="1">
      <c r="A40" s="194">
        <v>45378</v>
      </c>
      <c r="B40" s="207" t="s">
        <v>585</v>
      </c>
      <c r="C40" s="196"/>
      <c r="D40" s="197"/>
      <c r="E40" s="198"/>
      <c r="F40" s="199">
        <v>2</v>
      </c>
      <c r="G40" s="208">
        <f t="shared" si="4"/>
        <v>25.37</v>
      </c>
      <c r="H40" s="198">
        <f t="shared" si="0"/>
        <v>50.74</v>
      </c>
      <c r="I40" s="209">
        <f t="shared" si="5"/>
        <v>145</v>
      </c>
      <c r="J40" s="202">
        <f t="shared" si="6"/>
        <v>25.37</v>
      </c>
      <c r="K40" s="211">
        <f t="shared" si="7"/>
        <v>3678.65</v>
      </c>
      <c r="L40" s="204"/>
      <c r="M40" s="205" t="s">
        <v>786</v>
      </c>
    </row>
    <row r="41" spans="1:13" ht="17.100000000000001" customHeight="1">
      <c r="A41" s="17">
        <v>45390</v>
      </c>
      <c r="B41" s="58" t="s">
        <v>572</v>
      </c>
      <c r="C41" s="19"/>
      <c r="D41" s="20"/>
      <c r="E41" s="21"/>
      <c r="F41" s="22">
        <v>3</v>
      </c>
      <c r="G41" s="23">
        <f t="shared" si="4"/>
        <v>25.37</v>
      </c>
      <c r="H41" s="21">
        <f t="shared" si="0"/>
        <v>76.11</v>
      </c>
      <c r="I41" s="188">
        <f t="shared" si="5"/>
        <v>142</v>
      </c>
      <c r="J41" s="174">
        <f t="shared" si="6"/>
        <v>25.37</v>
      </c>
      <c r="K41" s="91">
        <f t="shared" si="7"/>
        <v>3602.54</v>
      </c>
      <c r="L41" s="26"/>
      <c r="M41" s="165" t="s">
        <v>812</v>
      </c>
    </row>
    <row r="42" spans="1:13" ht="17.100000000000001" customHeight="1">
      <c r="A42" s="17">
        <v>45393</v>
      </c>
      <c r="B42" s="77" t="s">
        <v>607</v>
      </c>
      <c r="C42" s="28"/>
      <c r="D42" s="29"/>
      <c r="E42" s="21"/>
      <c r="F42" s="30">
        <v>2</v>
      </c>
      <c r="G42" s="31">
        <f t="shared" si="4"/>
        <v>25.37</v>
      </c>
      <c r="H42" s="21">
        <f t="shared" si="0"/>
        <v>50.74</v>
      </c>
      <c r="I42" s="87">
        <f t="shared" si="5"/>
        <v>140</v>
      </c>
      <c r="J42" s="40">
        <f t="shared" si="6"/>
        <v>25.37</v>
      </c>
      <c r="K42" s="89">
        <f t="shared" si="7"/>
        <v>3551.8</v>
      </c>
      <c r="L42" s="34"/>
      <c r="M42" s="165" t="s">
        <v>819</v>
      </c>
    </row>
    <row r="43" spans="1:13" ht="17.100000000000001" customHeight="1">
      <c r="A43" s="17">
        <v>45397</v>
      </c>
      <c r="B43" s="70" t="s">
        <v>572</v>
      </c>
      <c r="C43" s="28"/>
      <c r="D43" s="29"/>
      <c r="E43" s="21"/>
      <c r="F43" s="30">
        <v>3</v>
      </c>
      <c r="G43" s="31">
        <f t="shared" si="4"/>
        <v>25.37</v>
      </c>
      <c r="H43" s="21">
        <f t="shared" si="0"/>
        <v>76.11</v>
      </c>
      <c r="I43" s="87">
        <f>+I42+C43-F43</f>
        <v>137</v>
      </c>
      <c r="J43" s="40">
        <f>ROUND(((K42+E43)-H43)/I43,2)</f>
        <v>25.37</v>
      </c>
      <c r="K43" s="89">
        <f>ROUND(I43*J43,2)</f>
        <v>3475.69</v>
      </c>
      <c r="L43" s="34"/>
      <c r="M43" s="165" t="s">
        <v>826</v>
      </c>
    </row>
    <row r="44" spans="1:13" ht="17.100000000000001" customHeight="1">
      <c r="A44" s="17">
        <v>45398</v>
      </c>
      <c r="B44" s="77" t="s">
        <v>580</v>
      </c>
      <c r="C44" s="28"/>
      <c r="D44" s="29"/>
      <c r="E44" s="21"/>
      <c r="F44" s="30">
        <v>3</v>
      </c>
      <c r="G44" s="31">
        <f t="shared" si="4"/>
        <v>25.37</v>
      </c>
      <c r="H44" s="21">
        <f t="shared" si="0"/>
        <v>76.11</v>
      </c>
      <c r="I44" s="87">
        <f t="shared" si="5"/>
        <v>134</v>
      </c>
      <c r="J44" s="40">
        <f t="shared" si="6"/>
        <v>25.37</v>
      </c>
      <c r="K44" s="89">
        <f t="shared" si="7"/>
        <v>3399.58</v>
      </c>
      <c r="L44" s="34"/>
      <c r="M44" s="165" t="s">
        <v>831</v>
      </c>
    </row>
    <row r="45" spans="1:13" ht="17.100000000000001" customHeight="1">
      <c r="A45" s="17">
        <v>45400</v>
      </c>
      <c r="B45" s="36" t="s">
        <v>572</v>
      </c>
      <c r="C45" s="28"/>
      <c r="D45" s="29"/>
      <c r="E45" s="21"/>
      <c r="F45" s="30">
        <v>3</v>
      </c>
      <c r="G45" s="31">
        <f t="shared" si="4"/>
        <v>25.37</v>
      </c>
      <c r="H45" s="21">
        <f t="shared" si="0"/>
        <v>76.11</v>
      </c>
      <c r="I45" s="87">
        <f t="shared" si="5"/>
        <v>131</v>
      </c>
      <c r="J45" s="40">
        <f t="shared" si="6"/>
        <v>25.37</v>
      </c>
      <c r="K45" s="89">
        <f t="shared" si="7"/>
        <v>3323.47</v>
      </c>
      <c r="L45" s="34"/>
      <c r="M45" s="165" t="s">
        <v>840</v>
      </c>
    </row>
    <row r="46" spans="1:13" ht="17.100000000000001" customHeight="1">
      <c r="A46" s="194">
        <v>45407</v>
      </c>
      <c r="B46" s="195" t="s">
        <v>572</v>
      </c>
      <c r="C46" s="196"/>
      <c r="D46" s="197"/>
      <c r="E46" s="198"/>
      <c r="F46" s="199">
        <v>5</v>
      </c>
      <c r="G46" s="208">
        <f t="shared" si="4"/>
        <v>25.37</v>
      </c>
      <c r="H46" s="198">
        <f t="shared" si="0"/>
        <v>126.85000000000001</v>
      </c>
      <c r="I46" s="209">
        <f t="shared" ref="I46:I56" si="8">+I45+C46-F46</f>
        <v>126</v>
      </c>
      <c r="J46" s="202">
        <f t="shared" ref="J46:J56" si="9">ROUND(((K45+E46)-H46)/I46,2)</f>
        <v>25.37</v>
      </c>
      <c r="K46" s="211">
        <f t="shared" ref="K46:K56" si="10">ROUND(I46*J46,2)</f>
        <v>3196.62</v>
      </c>
      <c r="L46" s="204"/>
      <c r="M46" s="205" t="s">
        <v>849</v>
      </c>
    </row>
    <row r="47" spans="1:13" ht="17.100000000000001" customHeight="1">
      <c r="A47" s="17">
        <v>45418</v>
      </c>
      <c r="B47" s="73" t="s">
        <v>607</v>
      </c>
      <c r="C47" s="19"/>
      <c r="D47" s="20"/>
      <c r="E47" s="21"/>
      <c r="F47" s="22">
        <v>5</v>
      </c>
      <c r="G47" s="23">
        <f t="shared" si="4"/>
        <v>25.37</v>
      </c>
      <c r="H47" s="21">
        <f t="shared" si="0"/>
        <v>126.85000000000001</v>
      </c>
      <c r="I47" s="188">
        <f t="shared" si="8"/>
        <v>121</v>
      </c>
      <c r="J47" s="174">
        <f t="shared" si="9"/>
        <v>25.37</v>
      </c>
      <c r="K47" s="91">
        <f t="shared" si="10"/>
        <v>3069.77</v>
      </c>
      <c r="L47" s="26"/>
      <c r="M47" s="165" t="s">
        <v>874</v>
      </c>
    </row>
    <row r="48" spans="1:13" ht="17.100000000000001" customHeight="1">
      <c r="A48" s="17">
        <v>45418</v>
      </c>
      <c r="B48" s="70" t="s">
        <v>585</v>
      </c>
      <c r="C48" s="28"/>
      <c r="D48" s="29"/>
      <c r="E48" s="21"/>
      <c r="F48" s="30">
        <v>5</v>
      </c>
      <c r="G48" s="31">
        <f t="shared" si="4"/>
        <v>25.37</v>
      </c>
      <c r="H48" s="21">
        <f t="shared" si="0"/>
        <v>126.85000000000001</v>
      </c>
      <c r="I48" s="87">
        <f t="shared" si="8"/>
        <v>116</v>
      </c>
      <c r="J48" s="40">
        <f t="shared" si="9"/>
        <v>25.37</v>
      </c>
      <c r="K48" s="89">
        <f t="shared" si="10"/>
        <v>2942.92</v>
      </c>
      <c r="L48" s="34"/>
      <c r="M48" s="165" t="s">
        <v>875</v>
      </c>
    </row>
    <row r="49" spans="1:13" ht="17.100000000000001" customHeight="1">
      <c r="A49" s="17">
        <v>45420</v>
      </c>
      <c r="B49" s="70" t="s">
        <v>580</v>
      </c>
      <c r="C49" s="28"/>
      <c r="D49" s="29"/>
      <c r="E49" s="21"/>
      <c r="F49" s="30">
        <v>5</v>
      </c>
      <c r="G49" s="31">
        <f t="shared" si="4"/>
        <v>25.37</v>
      </c>
      <c r="H49" s="21">
        <f t="shared" si="0"/>
        <v>126.85000000000001</v>
      </c>
      <c r="I49" s="87">
        <f t="shared" si="8"/>
        <v>111</v>
      </c>
      <c r="J49" s="40">
        <f t="shared" si="9"/>
        <v>25.37</v>
      </c>
      <c r="K49" s="89">
        <f t="shared" si="10"/>
        <v>2816.07</v>
      </c>
      <c r="L49" s="34"/>
      <c r="M49" s="165" t="s">
        <v>883</v>
      </c>
    </row>
    <row r="50" spans="1:13" ht="17.100000000000001" customHeight="1">
      <c r="A50" s="17">
        <v>45421</v>
      </c>
      <c r="B50" s="70" t="s">
        <v>570</v>
      </c>
      <c r="C50" s="28"/>
      <c r="D50" s="29"/>
      <c r="E50" s="21"/>
      <c r="F50" s="30">
        <v>3</v>
      </c>
      <c r="G50" s="31">
        <f t="shared" si="4"/>
        <v>25.37</v>
      </c>
      <c r="H50" s="21">
        <f t="shared" si="0"/>
        <v>76.11</v>
      </c>
      <c r="I50" s="87">
        <f t="shared" si="8"/>
        <v>108</v>
      </c>
      <c r="J50" s="40">
        <f t="shared" si="9"/>
        <v>25.37</v>
      </c>
      <c r="K50" s="89">
        <f t="shared" si="10"/>
        <v>2739.96</v>
      </c>
      <c r="L50" s="34"/>
      <c r="M50" s="165" t="s">
        <v>893</v>
      </c>
    </row>
    <row r="51" spans="1:13" ht="17.100000000000001" customHeight="1">
      <c r="A51" s="17">
        <v>45425</v>
      </c>
      <c r="B51" s="70" t="s">
        <v>591</v>
      </c>
      <c r="C51" s="28"/>
      <c r="D51" s="29"/>
      <c r="E51" s="21"/>
      <c r="F51" s="30">
        <v>5</v>
      </c>
      <c r="G51" s="31">
        <f t="shared" si="4"/>
        <v>25.37</v>
      </c>
      <c r="H51" s="21">
        <f t="shared" si="0"/>
        <v>126.85000000000001</v>
      </c>
      <c r="I51" s="87">
        <f t="shared" si="8"/>
        <v>103</v>
      </c>
      <c r="J51" s="40">
        <f t="shared" si="9"/>
        <v>25.37</v>
      </c>
      <c r="K51" s="89">
        <f t="shared" si="10"/>
        <v>2613.11</v>
      </c>
      <c r="L51" s="34"/>
      <c r="M51" s="165" t="s">
        <v>898</v>
      </c>
    </row>
    <row r="52" spans="1:13" ht="17.100000000000001" customHeight="1">
      <c r="A52" s="17">
        <v>45426</v>
      </c>
      <c r="B52" s="70" t="s">
        <v>497</v>
      </c>
      <c r="C52" s="28"/>
      <c r="D52" s="29"/>
      <c r="E52" s="21"/>
      <c r="F52" s="30">
        <v>3</v>
      </c>
      <c r="G52" s="31">
        <f t="shared" si="4"/>
        <v>25.37</v>
      </c>
      <c r="H52" s="21">
        <f t="shared" si="0"/>
        <v>76.11</v>
      </c>
      <c r="I52" s="87">
        <f t="shared" si="8"/>
        <v>100</v>
      </c>
      <c r="J52" s="40">
        <f t="shared" si="9"/>
        <v>25.37</v>
      </c>
      <c r="K52" s="89">
        <f t="shared" si="10"/>
        <v>2537</v>
      </c>
      <c r="L52" s="34"/>
      <c r="M52" s="165" t="s">
        <v>922</v>
      </c>
    </row>
    <row r="53" spans="1:13" ht="17.100000000000001" customHeight="1">
      <c r="A53" s="17">
        <v>45427</v>
      </c>
      <c r="B53" s="70" t="s">
        <v>580</v>
      </c>
      <c r="C53" s="28"/>
      <c r="D53" s="29"/>
      <c r="E53" s="21"/>
      <c r="F53" s="30">
        <v>3</v>
      </c>
      <c r="G53" s="31">
        <f t="shared" si="4"/>
        <v>25.37</v>
      </c>
      <c r="H53" s="21">
        <f t="shared" si="0"/>
        <v>76.11</v>
      </c>
      <c r="I53" s="87">
        <f t="shared" si="8"/>
        <v>97</v>
      </c>
      <c r="J53" s="40">
        <f t="shared" si="9"/>
        <v>25.37</v>
      </c>
      <c r="K53" s="89">
        <f t="shared" si="10"/>
        <v>2460.89</v>
      </c>
      <c r="L53" s="34"/>
      <c r="M53" s="165" t="s">
        <v>928</v>
      </c>
    </row>
    <row r="54" spans="1:13" ht="17.100000000000001" customHeight="1">
      <c r="A54" s="17">
        <v>45427</v>
      </c>
      <c r="B54" s="70" t="s">
        <v>607</v>
      </c>
      <c r="C54" s="28"/>
      <c r="D54" s="29"/>
      <c r="E54" s="21"/>
      <c r="F54" s="30">
        <v>2</v>
      </c>
      <c r="G54" s="31">
        <f t="shared" si="4"/>
        <v>25.37</v>
      </c>
      <c r="H54" s="21">
        <f t="shared" si="0"/>
        <v>50.74</v>
      </c>
      <c r="I54" s="87">
        <f t="shared" si="8"/>
        <v>95</v>
      </c>
      <c r="J54" s="40">
        <f t="shared" si="9"/>
        <v>25.37</v>
      </c>
      <c r="K54" s="89">
        <f t="shared" si="10"/>
        <v>2410.15</v>
      </c>
      <c r="L54" s="34"/>
      <c r="M54" s="165" t="s">
        <v>929</v>
      </c>
    </row>
    <row r="55" spans="1:13" ht="17.100000000000001" customHeight="1">
      <c r="A55" s="17">
        <v>45427</v>
      </c>
      <c r="B55" s="70" t="s">
        <v>577</v>
      </c>
      <c r="C55" s="28"/>
      <c r="D55" s="29"/>
      <c r="E55" s="21"/>
      <c r="F55" s="30">
        <v>2</v>
      </c>
      <c r="G55" s="31">
        <f t="shared" si="4"/>
        <v>25.37</v>
      </c>
      <c r="H55" s="21">
        <f t="shared" si="0"/>
        <v>50.74</v>
      </c>
      <c r="I55" s="87">
        <f t="shared" si="8"/>
        <v>93</v>
      </c>
      <c r="J55" s="40">
        <f t="shared" si="9"/>
        <v>25.37</v>
      </c>
      <c r="K55" s="89">
        <f t="shared" si="10"/>
        <v>2359.41</v>
      </c>
      <c r="L55" s="34"/>
      <c r="M55" s="165" t="s">
        <v>930</v>
      </c>
    </row>
    <row r="56" spans="1:13" ht="17.100000000000001" customHeight="1">
      <c r="A56" s="17">
        <v>45435</v>
      </c>
      <c r="B56" s="70" t="s">
        <v>588</v>
      </c>
      <c r="C56" s="28"/>
      <c r="D56" s="29"/>
      <c r="E56" s="21"/>
      <c r="F56" s="30">
        <v>3</v>
      </c>
      <c r="G56" s="31">
        <f t="shared" si="4"/>
        <v>25.37</v>
      </c>
      <c r="H56" s="21">
        <f t="shared" si="0"/>
        <v>76.11</v>
      </c>
      <c r="I56" s="87">
        <f t="shared" si="8"/>
        <v>90</v>
      </c>
      <c r="J56" s="40">
        <f t="shared" si="9"/>
        <v>25.37</v>
      </c>
      <c r="K56" s="89">
        <f t="shared" si="10"/>
        <v>2283.3000000000002</v>
      </c>
      <c r="L56" s="34"/>
      <c r="M56" s="165" t="s">
        <v>947</v>
      </c>
    </row>
    <row r="57" spans="1:13" ht="17.100000000000001" customHeight="1">
      <c r="A57" s="17">
        <v>45439</v>
      </c>
      <c r="B57" s="70" t="s">
        <v>572</v>
      </c>
      <c r="C57" s="28"/>
      <c r="D57" s="29"/>
      <c r="E57" s="21"/>
      <c r="F57" s="30">
        <v>3</v>
      </c>
      <c r="G57" s="31">
        <f t="shared" ref="G57:G73" si="11">J56</f>
        <v>25.37</v>
      </c>
      <c r="H57" s="21">
        <f t="shared" ref="H57:H73" si="12">G57*F57</f>
        <v>76.11</v>
      </c>
      <c r="I57" s="87">
        <f t="shared" ref="I57:I73" si="13">+I56+C57-F57</f>
        <v>87</v>
      </c>
      <c r="J57" s="40">
        <f t="shared" ref="J57:J72" si="14">ROUND(((K56+E57)-H57)/I57,2)</f>
        <v>25.37</v>
      </c>
      <c r="K57" s="89">
        <f t="shared" ref="K57:K73" si="15">ROUND(I57*J57,2)</f>
        <v>2207.19</v>
      </c>
      <c r="L57" s="34"/>
      <c r="M57" s="165" t="s">
        <v>956</v>
      </c>
    </row>
    <row r="58" spans="1:13" ht="17.100000000000001" customHeight="1">
      <c r="A58" s="194">
        <v>45440</v>
      </c>
      <c r="B58" s="195" t="s">
        <v>607</v>
      </c>
      <c r="C58" s="196"/>
      <c r="D58" s="197"/>
      <c r="E58" s="198"/>
      <c r="F58" s="199">
        <v>10</v>
      </c>
      <c r="G58" s="208">
        <f t="shared" si="11"/>
        <v>25.37</v>
      </c>
      <c r="H58" s="198">
        <f t="shared" si="12"/>
        <v>253.70000000000002</v>
      </c>
      <c r="I58" s="209">
        <f t="shared" si="13"/>
        <v>77</v>
      </c>
      <c r="J58" s="202">
        <f t="shared" si="14"/>
        <v>25.37</v>
      </c>
      <c r="K58" s="211">
        <f t="shared" si="15"/>
        <v>1953.49</v>
      </c>
      <c r="L58" s="204"/>
      <c r="M58" s="205" t="s">
        <v>957</v>
      </c>
    </row>
    <row r="59" spans="1:13" ht="17.100000000000001" customHeight="1">
      <c r="A59" s="17">
        <v>45446</v>
      </c>
      <c r="B59" s="73" t="s">
        <v>585</v>
      </c>
      <c r="C59" s="19"/>
      <c r="D59" s="20"/>
      <c r="E59" s="21"/>
      <c r="F59" s="22">
        <v>3</v>
      </c>
      <c r="G59" s="208">
        <f t="shared" si="11"/>
        <v>25.37</v>
      </c>
      <c r="H59" s="198">
        <f t="shared" si="12"/>
        <v>76.11</v>
      </c>
      <c r="I59" s="209">
        <f t="shared" si="13"/>
        <v>74</v>
      </c>
      <c r="J59" s="202">
        <f t="shared" si="14"/>
        <v>25.37</v>
      </c>
      <c r="K59" s="211">
        <f t="shared" si="15"/>
        <v>1877.38</v>
      </c>
      <c r="L59" s="26"/>
      <c r="M59" s="165" t="s">
        <v>964</v>
      </c>
    </row>
    <row r="60" spans="1:13" ht="17.100000000000001" customHeight="1">
      <c r="A60" s="17">
        <v>45446</v>
      </c>
      <c r="B60" s="70" t="s">
        <v>607</v>
      </c>
      <c r="C60" s="28"/>
      <c r="D60" s="29"/>
      <c r="E60" s="21"/>
      <c r="F60" s="30">
        <v>3</v>
      </c>
      <c r="G60" s="208">
        <f t="shared" si="11"/>
        <v>25.37</v>
      </c>
      <c r="H60" s="198">
        <f t="shared" si="12"/>
        <v>76.11</v>
      </c>
      <c r="I60" s="209">
        <f t="shared" si="13"/>
        <v>71</v>
      </c>
      <c r="J60" s="202">
        <f t="shared" si="14"/>
        <v>25.37</v>
      </c>
      <c r="K60" s="211">
        <f t="shared" si="15"/>
        <v>1801.27</v>
      </c>
      <c r="L60" s="34"/>
      <c r="M60" s="165" t="s">
        <v>965</v>
      </c>
    </row>
    <row r="61" spans="1:13" ht="17.100000000000001" customHeight="1">
      <c r="A61" s="17">
        <v>45446</v>
      </c>
      <c r="B61" s="70" t="s">
        <v>607</v>
      </c>
      <c r="C61" s="28"/>
      <c r="D61" s="29"/>
      <c r="E61" s="21"/>
      <c r="F61" s="30">
        <v>3</v>
      </c>
      <c r="G61" s="208">
        <f t="shared" si="11"/>
        <v>25.37</v>
      </c>
      <c r="H61" s="198">
        <f t="shared" si="12"/>
        <v>76.11</v>
      </c>
      <c r="I61" s="209">
        <f t="shared" si="13"/>
        <v>68</v>
      </c>
      <c r="J61" s="202">
        <f t="shared" si="14"/>
        <v>25.37</v>
      </c>
      <c r="K61" s="211">
        <f t="shared" si="15"/>
        <v>1725.16</v>
      </c>
      <c r="L61" s="34"/>
      <c r="M61" s="165" t="s">
        <v>966</v>
      </c>
    </row>
    <row r="62" spans="1:13" ht="17.100000000000001" customHeight="1">
      <c r="A62" s="17">
        <v>45446</v>
      </c>
      <c r="B62" s="70" t="s">
        <v>574</v>
      </c>
      <c r="C62" s="28"/>
      <c r="D62" s="29"/>
      <c r="E62" s="21"/>
      <c r="F62" s="30">
        <v>5</v>
      </c>
      <c r="G62" s="208">
        <f t="shared" si="11"/>
        <v>25.37</v>
      </c>
      <c r="H62" s="198">
        <f t="shared" si="12"/>
        <v>126.85000000000001</v>
      </c>
      <c r="I62" s="209">
        <f t="shared" si="13"/>
        <v>63</v>
      </c>
      <c r="J62" s="202">
        <f t="shared" si="14"/>
        <v>25.37</v>
      </c>
      <c r="K62" s="211">
        <f t="shared" si="15"/>
        <v>1598.31</v>
      </c>
      <c r="L62" s="34"/>
      <c r="M62" s="165" t="s">
        <v>967</v>
      </c>
    </row>
    <row r="63" spans="1:13" ht="17.100000000000001" customHeight="1">
      <c r="A63" s="17">
        <v>45447</v>
      </c>
      <c r="B63" s="70" t="s">
        <v>572</v>
      </c>
      <c r="C63" s="28"/>
      <c r="D63" s="29"/>
      <c r="E63" s="21"/>
      <c r="F63" s="30">
        <v>4</v>
      </c>
      <c r="G63" s="208">
        <f t="shared" si="11"/>
        <v>25.37</v>
      </c>
      <c r="H63" s="198">
        <f t="shared" si="12"/>
        <v>101.48</v>
      </c>
      <c r="I63" s="209">
        <f t="shared" si="13"/>
        <v>59</v>
      </c>
      <c r="J63" s="202">
        <f t="shared" si="14"/>
        <v>25.37</v>
      </c>
      <c r="K63" s="211">
        <f t="shared" si="15"/>
        <v>1496.83</v>
      </c>
      <c r="L63" s="34"/>
      <c r="M63" s="165" t="s">
        <v>969</v>
      </c>
    </row>
    <row r="64" spans="1:13" ht="17.100000000000001" customHeight="1">
      <c r="A64" s="17">
        <v>45461</v>
      </c>
      <c r="B64" s="70" t="s">
        <v>572</v>
      </c>
      <c r="C64" s="28"/>
      <c r="D64" s="29"/>
      <c r="E64" s="21"/>
      <c r="F64" s="30">
        <v>2</v>
      </c>
      <c r="G64" s="208">
        <f t="shared" si="11"/>
        <v>25.37</v>
      </c>
      <c r="H64" s="198">
        <f t="shared" si="12"/>
        <v>50.74</v>
      </c>
      <c r="I64" s="209">
        <f t="shared" si="13"/>
        <v>57</v>
      </c>
      <c r="J64" s="202">
        <f t="shared" si="14"/>
        <v>25.37</v>
      </c>
      <c r="K64" s="211">
        <f t="shared" si="15"/>
        <v>1446.09</v>
      </c>
      <c r="L64" s="34"/>
      <c r="M64" s="165" t="s">
        <v>994</v>
      </c>
    </row>
    <row r="65" spans="1:13" ht="17.100000000000001" customHeight="1">
      <c r="A65" s="17">
        <v>45463</v>
      </c>
      <c r="B65" s="70" t="s">
        <v>570</v>
      </c>
      <c r="C65" s="28"/>
      <c r="D65" s="29"/>
      <c r="E65" s="21"/>
      <c r="F65" s="30">
        <v>3</v>
      </c>
      <c r="G65" s="208">
        <f t="shared" si="11"/>
        <v>25.37</v>
      </c>
      <c r="H65" s="198">
        <f t="shared" si="12"/>
        <v>76.11</v>
      </c>
      <c r="I65" s="209">
        <f t="shared" si="13"/>
        <v>54</v>
      </c>
      <c r="J65" s="202">
        <f t="shared" si="14"/>
        <v>25.37</v>
      </c>
      <c r="K65" s="211">
        <f t="shared" si="15"/>
        <v>1369.98</v>
      </c>
      <c r="L65" s="34"/>
      <c r="M65" s="165" t="s">
        <v>996</v>
      </c>
    </row>
    <row r="66" spans="1:13" ht="17.100000000000001" customHeight="1">
      <c r="A66" s="17">
        <v>45467</v>
      </c>
      <c r="B66" s="70" t="s">
        <v>572</v>
      </c>
      <c r="C66" s="28"/>
      <c r="D66" s="29"/>
      <c r="E66" s="21"/>
      <c r="F66" s="30">
        <v>3</v>
      </c>
      <c r="G66" s="208">
        <f t="shared" si="11"/>
        <v>25.37</v>
      </c>
      <c r="H66" s="198">
        <f t="shared" si="12"/>
        <v>76.11</v>
      </c>
      <c r="I66" s="209">
        <f t="shared" si="13"/>
        <v>51</v>
      </c>
      <c r="J66" s="202">
        <f t="shared" si="14"/>
        <v>25.37</v>
      </c>
      <c r="K66" s="211">
        <f t="shared" si="15"/>
        <v>1293.8699999999999</v>
      </c>
      <c r="L66" s="34"/>
      <c r="M66" s="165" t="s">
        <v>1002</v>
      </c>
    </row>
    <row r="67" spans="1:13" ht="17.100000000000001" customHeight="1">
      <c r="A67" s="194">
        <v>45470</v>
      </c>
      <c r="B67" s="195" t="s">
        <v>497</v>
      </c>
      <c r="C67" s="196"/>
      <c r="D67" s="197"/>
      <c r="E67" s="198"/>
      <c r="F67" s="199">
        <v>3</v>
      </c>
      <c r="G67" s="208">
        <f t="shared" si="11"/>
        <v>25.37</v>
      </c>
      <c r="H67" s="198">
        <f t="shared" si="12"/>
        <v>76.11</v>
      </c>
      <c r="I67" s="209">
        <f t="shared" si="13"/>
        <v>48</v>
      </c>
      <c r="J67" s="202">
        <f t="shared" si="14"/>
        <v>25.37</v>
      </c>
      <c r="K67" s="211">
        <f t="shared" si="15"/>
        <v>1217.76</v>
      </c>
      <c r="L67" s="204"/>
      <c r="M67" s="205" t="s">
        <v>1018</v>
      </c>
    </row>
    <row r="68" spans="1:13" ht="17.100000000000001" customHeight="1">
      <c r="A68" s="17">
        <v>45482</v>
      </c>
      <c r="B68" s="73" t="s">
        <v>566</v>
      </c>
      <c r="C68" s="19"/>
      <c r="D68" s="20"/>
      <c r="E68" s="21"/>
      <c r="F68" s="22">
        <v>10</v>
      </c>
      <c r="G68" s="200">
        <f t="shared" si="11"/>
        <v>25.37</v>
      </c>
      <c r="H68" s="198">
        <f t="shared" si="12"/>
        <v>253.70000000000002</v>
      </c>
      <c r="I68" s="360">
        <f t="shared" si="13"/>
        <v>38</v>
      </c>
      <c r="J68" s="299">
        <f t="shared" si="14"/>
        <v>25.37</v>
      </c>
      <c r="K68" s="313">
        <f t="shared" si="15"/>
        <v>964.06</v>
      </c>
      <c r="L68" s="26"/>
      <c r="M68" s="165" t="s">
        <v>1045</v>
      </c>
    </row>
    <row r="69" spans="1:13" ht="17.100000000000001" customHeight="1">
      <c r="A69" s="17">
        <v>45482</v>
      </c>
      <c r="B69" s="70" t="s">
        <v>607</v>
      </c>
      <c r="C69" s="28"/>
      <c r="D69" s="29"/>
      <c r="E69" s="21"/>
      <c r="F69" s="30">
        <v>10</v>
      </c>
      <c r="G69" s="208">
        <f t="shared" si="11"/>
        <v>25.37</v>
      </c>
      <c r="H69" s="198">
        <f t="shared" si="12"/>
        <v>253.70000000000002</v>
      </c>
      <c r="I69" s="209">
        <f t="shared" si="13"/>
        <v>28</v>
      </c>
      <c r="J69" s="202">
        <f t="shared" si="14"/>
        <v>25.37</v>
      </c>
      <c r="K69" s="211">
        <f t="shared" si="15"/>
        <v>710.36</v>
      </c>
      <c r="L69" s="34"/>
      <c r="M69" s="165" t="s">
        <v>1046</v>
      </c>
    </row>
    <row r="70" spans="1:13" ht="17.100000000000001" customHeight="1">
      <c r="A70" s="17">
        <v>45482</v>
      </c>
      <c r="B70" s="70" t="s">
        <v>580</v>
      </c>
      <c r="C70" s="28"/>
      <c r="D70" s="29"/>
      <c r="E70" s="21"/>
      <c r="F70" s="30">
        <v>5</v>
      </c>
      <c r="G70" s="208">
        <f t="shared" si="11"/>
        <v>25.37</v>
      </c>
      <c r="H70" s="198">
        <f t="shared" si="12"/>
        <v>126.85000000000001</v>
      </c>
      <c r="I70" s="209">
        <f t="shared" si="13"/>
        <v>23</v>
      </c>
      <c r="J70" s="202">
        <f t="shared" si="14"/>
        <v>25.37</v>
      </c>
      <c r="K70" s="211">
        <f t="shared" si="15"/>
        <v>583.51</v>
      </c>
      <c r="L70" s="34"/>
      <c r="M70" s="165" t="s">
        <v>1049</v>
      </c>
    </row>
    <row r="71" spans="1:13" ht="17.100000000000001" customHeight="1">
      <c r="A71" s="17">
        <v>45483</v>
      </c>
      <c r="B71" s="70" t="s">
        <v>591</v>
      </c>
      <c r="C71" s="28"/>
      <c r="D71" s="29"/>
      <c r="E71" s="21"/>
      <c r="F71" s="30">
        <v>10</v>
      </c>
      <c r="G71" s="208">
        <f t="shared" si="11"/>
        <v>25.37</v>
      </c>
      <c r="H71" s="198">
        <f t="shared" si="12"/>
        <v>253.70000000000002</v>
      </c>
      <c r="I71" s="209">
        <f t="shared" si="13"/>
        <v>13</v>
      </c>
      <c r="J71" s="202">
        <f t="shared" si="14"/>
        <v>25.37</v>
      </c>
      <c r="K71" s="211">
        <f t="shared" si="15"/>
        <v>329.81</v>
      </c>
      <c r="L71" s="34"/>
      <c r="M71" s="165" t="s">
        <v>1055</v>
      </c>
    </row>
    <row r="72" spans="1:13" ht="17.100000000000001" customHeight="1">
      <c r="A72" s="17">
        <v>45488</v>
      </c>
      <c r="B72" s="70" t="s">
        <v>572</v>
      </c>
      <c r="C72" s="28"/>
      <c r="D72" s="29"/>
      <c r="E72" s="21"/>
      <c r="F72" s="30">
        <v>5</v>
      </c>
      <c r="G72" s="208">
        <f t="shared" si="11"/>
        <v>25.37</v>
      </c>
      <c r="H72" s="198">
        <f t="shared" si="12"/>
        <v>126.85000000000001</v>
      </c>
      <c r="I72" s="209">
        <f t="shared" si="13"/>
        <v>8</v>
      </c>
      <c r="J72" s="202">
        <f t="shared" si="14"/>
        <v>25.37</v>
      </c>
      <c r="K72" s="211">
        <f t="shared" si="15"/>
        <v>202.96</v>
      </c>
      <c r="L72" s="34"/>
      <c r="M72" s="165" t="s">
        <v>1072</v>
      </c>
    </row>
    <row r="73" spans="1:13" ht="17.100000000000001" customHeight="1">
      <c r="A73" s="17">
        <v>45488</v>
      </c>
      <c r="B73" s="70" t="s">
        <v>566</v>
      </c>
      <c r="C73" s="28"/>
      <c r="D73" s="29"/>
      <c r="E73" s="21"/>
      <c r="F73" s="30">
        <v>8</v>
      </c>
      <c r="G73" s="208">
        <f t="shared" si="11"/>
        <v>25.37</v>
      </c>
      <c r="H73" s="198">
        <f t="shared" si="12"/>
        <v>202.96</v>
      </c>
      <c r="I73" s="209">
        <f t="shared" si="13"/>
        <v>0</v>
      </c>
      <c r="J73" s="202">
        <v>0</v>
      </c>
      <c r="K73" s="211">
        <f t="shared" si="15"/>
        <v>0</v>
      </c>
      <c r="L73" s="34"/>
      <c r="M73" s="165" t="s">
        <v>1073</v>
      </c>
    </row>
    <row r="74" spans="1:13" ht="17.100000000000001" customHeight="1">
      <c r="A74" s="17"/>
      <c r="B74" s="70"/>
      <c r="C74" s="28"/>
      <c r="D74" s="29"/>
      <c r="E74" s="21"/>
      <c r="F74" s="30"/>
      <c r="G74" s="31"/>
      <c r="H74" s="21"/>
      <c r="I74" s="87">
        <f t="shared" si="5"/>
        <v>0</v>
      </c>
      <c r="J74" s="40" t="e">
        <f t="shared" si="6"/>
        <v>#DIV/0!</v>
      </c>
      <c r="K74" s="89" t="e">
        <f t="shared" si="7"/>
        <v>#DIV/0!</v>
      </c>
      <c r="L74" s="34"/>
    </row>
    <row r="75" spans="1:13" ht="17.100000000000001" customHeight="1">
      <c r="A75" s="17"/>
      <c r="B75" s="70"/>
      <c r="C75" s="28"/>
      <c r="D75" s="29"/>
      <c r="E75" s="21"/>
      <c r="F75" s="30"/>
      <c r="G75" s="31"/>
      <c r="H75" s="21"/>
      <c r="I75" s="87">
        <f t="shared" si="5"/>
        <v>0</v>
      </c>
      <c r="J75" s="40" t="e">
        <f t="shared" si="6"/>
        <v>#DIV/0!</v>
      </c>
      <c r="K75" s="89" t="e">
        <f t="shared" si="7"/>
        <v>#DIV/0!</v>
      </c>
      <c r="L75" s="34"/>
    </row>
    <row r="76" spans="1:13" ht="17.100000000000001" customHeight="1">
      <c r="A76" s="17"/>
      <c r="B76" s="70"/>
      <c r="C76" s="28"/>
      <c r="D76" s="29"/>
      <c r="E76" s="21"/>
      <c r="F76" s="30"/>
      <c r="G76" s="31"/>
      <c r="H76" s="21"/>
      <c r="I76" s="87">
        <f t="shared" si="5"/>
        <v>0</v>
      </c>
      <c r="J76" s="40" t="e">
        <f t="shared" si="6"/>
        <v>#DIV/0!</v>
      </c>
      <c r="K76" s="89" t="e">
        <f t="shared" si="7"/>
        <v>#DIV/0!</v>
      </c>
      <c r="L76" s="34"/>
    </row>
    <row r="77" spans="1:13" ht="17.100000000000001" customHeight="1">
      <c r="A77" s="17"/>
      <c r="B77" s="70"/>
      <c r="C77" s="28"/>
      <c r="D77" s="29"/>
      <c r="E77" s="21"/>
      <c r="F77" s="30"/>
      <c r="G77" s="31"/>
      <c r="H77" s="21"/>
      <c r="I77" s="87">
        <f t="shared" si="5"/>
        <v>0</v>
      </c>
      <c r="J77" s="40" t="e">
        <f t="shared" si="6"/>
        <v>#DIV/0!</v>
      </c>
      <c r="K77" s="89" t="e">
        <f t="shared" si="7"/>
        <v>#DIV/0!</v>
      </c>
      <c r="L77" s="34"/>
    </row>
    <row r="78" spans="1:13" ht="17.100000000000001" customHeight="1">
      <c r="A78" s="17"/>
      <c r="B78" s="70"/>
      <c r="C78" s="28"/>
      <c r="D78" s="29"/>
      <c r="E78" s="21"/>
      <c r="F78" s="30"/>
      <c r="G78" s="31"/>
      <c r="H78" s="21"/>
      <c r="I78" s="87">
        <f t="shared" si="5"/>
        <v>0</v>
      </c>
      <c r="J78" s="40" t="e">
        <f t="shared" si="6"/>
        <v>#DIV/0!</v>
      </c>
      <c r="K78" s="89" t="e">
        <f t="shared" si="7"/>
        <v>#DIV/0!</v>
      </c>
      <c r="L78" s="34"/>
    </row>
    <row r="79" spans="1:13" ht="17.100000000000001" customHeight="1">
      <c r="A79" s="17"/>
      <c r="B79" s="70"/>
      <c r="C79" s="28"/>
      <c r="D79" s="29"/>
      <c r="E79" s="21"/>
      <c r="F79" s="30"/>
      <c r="G79" s="31"/>
      <c r="H79" s="21"/>
      <c r="I79" s="87">
        <f t="shared" si="5"/>
        <v>0</v>
      </c>
      <c r="J79" s="40" t="e">
        <f t="shared" si="6"/>
        <v>#DIV/0!</v>
      </c>
      <c r="K79" s="89" t="e">
        <f t="shared" si="7"/>
        <v>#DIV/0!</v>
      </c>
      <c r="L79" s="34"/>
    </row>
    <row r="80" spans="1:13" ht="17.100000000000001" customHeight="1">
      <c r="A80" s="17"/>
      <c r="B80" s="70"/>
      <c r="C80" s="28"/>
      <c r="D80" s="29"/>
      <c r="E80" s="21"/>
      <c r="F80" s="30"/>
      <c r="G80" s="31"/>
      <c r="H80" s="21"/>
      <c r="I80" s="87">
        <f t="shared" si="5"/>
        <v>0</v>
      </c>
      <c r="J80" s="40" t="e">
        <f t="shared" si="6"/>
        <v>#DIV/0!</v>
      </c>
      <c r="K80" s="89" t="e">
        <f t="shared" si="7"/>
        <v>#DIV/0!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87">
        <f t="shared" si="5"/>
        <v>0</v>
      </c>
      <c r="J81" s="40" t="e">
        <f t="shared" si="6"/>
        <v>#DIV/0!</v>
      </c>
      <c r="K81" s="89" t="e">
        <f t="shared" si="7"/>
        <v>#DIV/0!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87">
        <f t="shared" si="5"/>
        <v>0</v>
      </c>
      <c r="J82" s="40" t="e">
        <f t="shared" si="6"/>
        <v>#DIV/0!</v>
      </c>
      <c r="K82" s="89" t="e">
        <f t="shared" si="7"/>
        <v>#DIV/0!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87">
        <f t="shared" si="5"/>
        <v>0</v>
      </c>
      <c r="J83" s="40" t="e">
        <f t="shared" si="6"/>
        <v>#DIV/0!</v>
      </c>
      <c r="K83" s="89" t="e">
        <f t="shared" si="7"/>
        <v>#DIV/0!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87">
        <f t="shared" si="5"/>
        <v>0</v>
      </c>
      <c r="J84" s="40" t="e">
        <f t="shared" si="6"/>
        <v>#DIV/0!</v>
      </c>
      <c r="K84" s="89" t="e">
        <f t="shared" si="7"/>
        <v>#DIV/0!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87">
        <f t="shared" si="5"/>
        <v>0</v>
      </c>
      <c r="J85" s="40" t="e">
        <f t="shared" si="6"/>
        <v>#DIV/0!</v>
      </c>
      <c r="K85" s="89" t="e">
        <f t="shared" si="7"/>
        <v>#DIV/0!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87">
        <f t="shared" si="5"/>
        <v>0</v>
      </c>
      <c r="J86" s="40" t="e">
        <f t="shared" si="6"/>
        <v>#DIV/0!</v>
      </c>
      <c r="K86" s="89" t="e">
        <f t="shared" si="7"/>
        <v>#DIV/0!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87">
        <f t="shared" si="5"/>
        <v>0</v>
      </c>
      <c r="J87" s="40" t="e">
        <f t="shared" si="6"/>
        <v>#DIV/0!</v>
      </c>
      <c r="K87" s="89" t="e">
        <f t="shared" si="7"/>
        <v>#DIV/0!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87">
        <f t="shared" si="5"/>
        <v>0</v>
      </c>
      <c r="J88" s="40" t="e">
        <f t="shared" si="6"/>
        <v>#DIV/0!</v>
      </c>
      <c r="K88" s="89" t="e">
        <f t="shared" si="7"/>
        <v>#DIV/0!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87">
        <f t="shared" si="5"/>
        <v>0</v>
      </c>
      <c r="J89" s="40" t="e">
        <f t="shared" si="6"/>
        <v>#DIV/0!</v>
      </c>
      <c r="K89" s="89" t="e">
        <f t="shared" si="7"/>
        <v>#DIV/0!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87">
        <f t="shared" si="5"/>
        <v>0</v>
      </c>
      <c r="J90" s="40" t="e">
        <f t="shared" si="6"/>
        <v>#DIV/0!</v>
      </c>
      <c r="K90" s="89" t="e">
        <f t="shared" si="7"/>
        <v>#DIV/0!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87">
        <f t="shared" si="5"/>
        <v>0</v>
      </c>
      <c r="J91" s="40" t="e">
        <f t="shared" si="6"/>
        <v>#DIV/0!</v>
      </c>
      <c r="K91" s="89" t="e">
        <f t="shared" si="7"/>
        <v>#DIV/0!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87">
        <f t="shared" si="5"/>
        <v>0</v>
      </c>
      <c r="J92" s="40" t="e">
        <f t="shared" si="6"/>
        <v>#DIV/0!</v>
      </c>
      <c r="K92" s="89" t="e">
        <f t="shared" si="7"/>
        <v>#DIV/0!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87">
        <f t="shared" si="5"/>
        <v>0</v>
      </c>
      <c r="J93" s="40" t="e">
        <f t="shared" si="6"/>
        <v>#DIV/0!</v>
      </c>
      <c r="K93" s="89" t="e">
        <f t="shared" si="7"/>
        <v>#DIV/0!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87">
        <f t="shared" si="5"/>
        <v>0</v>
      </c>
      <c r="J94" s="40" t="e">
        <f t="shared" si="6"/>
        <v>#DIV/0!</v>
      </c>
      <c r="K94" s="89" t="e">
        <f t="shared" si="7"/>
        <v>#DIV/0!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87">
        <f t="shared" ref="I95:I121" si="16">+I94+C95-F95</f>
        <v>0</v>
      </c>
      <c r="J95" s="40" t="e">
        <f t="shared" ref="J95:J121" si="17">ROUND(((K94+E95)-H95)/I95,2)</f>
        <v>#DIV/0!</v>
      </c>
      <c r="K95" s="89" t="e">
        <f t="shared" ref="K95:K121" si="18">ROUND(I95*J95,2)</f>
        <v>#DIV/0!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87">
        <f t="shared" si="16"/>
        <v>0</v>
      </c>
      <c r="J96" s="40" t="e">
        <f t="shared" si="17"/>
        <v>#DIV/0!</v>
      </c>
      <c r="K96" s="89" t="e">
        <f t="shared" si="18"/>
        <v>#DIV/0!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87">
        <f t="shared" si="16"/>
        <v>0</v>
      </c>
      <c r="J97" s="40" t="e">
        <f t="shared" si="17"/>
        <v>#DIV/0!</v>
      </c>
      <c r="K97" s="89" t="e">
        <f t="shared" si="18"/>
        <v>#DIV/0!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87">
        <f t="shared" si="16"/>
        <v>0</v>
      </c>
      <c r="J98" s="40" t="e">
        <f t="shared" si="17"/>
        <v>#DIV/0!</v>
      </c>
      <c r="K98" s="89" t="e">
        <f t="shared" si="18"/>
        <v>#DIV/0!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87">
        <f t="shared" si="16"/>
        <v>0</v>
      </c>
      <c r="J99" s="40" t="e">
        <f t="shared" si="17"/>
        <v>#DIV/0!</v>
      </c>
      <c r="K99" s="89" t="e">
        <f t="shared" si="18"/>
        <v>#DIV/0!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87">
        <f t="shared" si="16"/>
        <v>0</v>
      </c>
      <c r="J100" s="40" t="e">
        <f t="shared" si="17"/>
        <v>#DIV/0!</v>
      </c>
      <c r="K100" s="89" t="e">
        <f t="shared" si="18"/>
        <v>#DIV/0!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87">
        <f t="shared" si="16"/>
        <v>0</v>
      </c>
      <c r="J101" s="40" t="e">
        <f t="shared" si="17"/>
        <v>#DIV/0!</v>
      </c>
      <c r="K101" s="89" t="e">
        <f t="shared" si="18"/>
        <v>#DIV/0!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87">
        <f t="shared" si="16"/>
        <v>0</v>
      </c>
      <c r="J102" s="40" t="e">
        <f t="shared" si="17"/>
        <v>#DIV/0!</v>
      </c>
      <c r="K102" s="89" t="e">
        <f t="shared" si="18"/>
        <v>#DIV/0!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87">
        <f t="shared" si="16"/>
        <v>0</v>
      </c>
      <c r="J103" s="40" t="e">
        <f t="shared" si="17"/>
        <v>#DIV/0!</v>
      </c>
      <c r="K103" s="89" t="e">
        <f t="shared" si="18"/>
        <v>#DIV/0!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87">
        <f t="shared" si="16"/>
        <v>0</v>
      </c>
      <c r="J104" s="40" t="e">
        <f t="shared" si="17"/>
        <v>#DIV/0!</v>
      </c>
      <c r="K104" s="89" t="e">
        <f t="shared" si="18"/>
        <v>#DIV/0!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87">
        <f t="shared" si="16"/>
        <v>0</v>
      </c>
      <c r="J105" s="40" t="e">
        <f t="shared" si="17"/>
        <v>#DIV/0!</v>
      </c>
      <c r="K105" s="89" t="e">
        <f t="shared" si="18"/>
        <v>#DIV/0!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87">
        <f t="shared" si="16"/>
        <v>0</v>
      </c>
      <c r="J106" s="40" t="e">
        <f t="shared" si="17"/>
        <v>#DIV/0!</v>
      </c>
      <c r="K106" s="89" t="e">
        <f t="shared" si="18"/>
        <v>#DIV/0!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87">
        <f t="shared" si="16"/>
        <v>0</v>
      </c>
      <c r="J107" s="40" t="e">
        <f t="shared" si="17"/>
        <v>#DIV/0!</v>
      </c>
      <c r="K107" s="89" t="e">
        <f t="shared" si="18"/>
        <v>#DIV/0!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87">
        <f t="shared" si="16"/>
        <v>0</v>
      </c>
      <c r="J108" s="40" t="e">
        <f t="shared" si="17"/>
        <v>#DIV/0!</v>
      </c>
      <c r="K108" s="89" t="e">
        <f t="shared" si="18"/>
        <v>#DIV/0!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87">
        <f t="shared" si="16"/>
        <v>0</v>
      </c>
      <c r="J109" s="40" t="e">
        <f t="shared" si="17"/>
        <v>#DIV/0!</v>
      </c>
      <c r="K109" s="89" t="e">
        <f t="shared" si="18"/>
        <v>#DIV/0!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87">
        <f t="shared" si="16"/>
        <v>0</v>
      </c>
      <c r="J110" s="40" t="e">
        <f t="shared" si="17"/>
        <v>#DIV/0!</v>
      </c>
      <c r="K110" s="89" t="e">
        <f t="shared" si="18"/>
        <v>#DIV/0!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87">
        <f t="shared" si="16"/>
        <v>0</v>
      </c>
      <c r="J111" s="40" t="e">
        <f t="shared" si="17"/>
        <v>#DIV/0!</v>
      </c>
      <c r="K111" s="89" t="e">
        <f t="shared" si="18"/>
        <v>#DIV/0!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87">
        <f t="shared" si="16"/>
        <v>0</v>
      </c>
      <c r="J112" s="40" t="e">
        <f t="shared" si="17"/>
        <v>#DIV/0!</v>
      </c>
      <c r="K112" s="89" t="e">
        <f t="shared" si="18"/>
        <v>#DIV/0!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87">
        <f t="shared" si="16"/>
        <v>0</v>
      </c>
      <c r="J113" s="40" t="e">
        <f t="shared" si="17"/>
        <v>#DIV/0!</v>
      </c>
      <c r="K113" s="89" t="e">
        <f t="shared" si="18"/>
        <v>#DIV/0!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87">
        <f t="shared" si="16"/>
        <v>0</v>
      </c>
      <c r="J114" s="40" t="e">
        <f t="shared" si="17"/>
        <v>#DIV/0!</v>
      </c>
      <c r="K114" s="89" t="e">
        <f t="shared" si="18"/>
        <v>#DIV/0!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87">
        <f t="shared" si="16"/>
        <v>0</v>
      </c>
      <c r="J115" s="40" t="e">
        <f t="shared" si="17"/>
        <v>#DIV/0!</v>
      </c>
      <c r="K115" s="89" t="e">
        <f t="shared" si="18"/>
        <v>#DIV/0!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87">
        <f t="shared" si="16"/>
        <v>0</v>
      </c>
      <c r="J116" s="40" t="e">
        <f t="shared" si="17"/>
        <v>#DIV/0!</v>
      </c>
      <c r="K116" s="89" t="e">
        <f t="shared" si="18"/>
        <v>#DIV/0!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87">
        <f t="shared" si="16"/>
        <v>0</v>
      </c>
      <c r="J117" s="40" t="e">
        <f t="shared" si="17"/>
        <v>#DIV/0!</v>
      </c>
      <c r="K117" s="89" t="e">
        <f t="shared" si="18"/>
        <v>#DIV/0!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87">
        <f t="shared" si="16"/>
        <v>0</v>
      </c>
      <c r="J118" s="40" t="e">
        <f t="shared" si="17"/>
        <v>#DIV/0!</v>
      </c>
      <c r="K118" s="89" t="e">
        <f t="shared" si="18"/>
        <v>#DIV/0!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87">
        <f t="shared" si="16"/>
        <v>0</v>
      </c>
      <c r="J119" s="40" t="e">
        <f t="shared" si="17"/>
        <v>#DIV/0!</v>
      </c>
      <c r="K119" s="89" t="e">
        <f t="shared" si="18"/>
        <v>#DIV/0!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87">
        <f t="shared" si="16"/>
        <v>0</v>
      </c>
      <c r="J120" s="40" t="e">
        <f t="shared" si="17"/>
        <v>#DIV/0!</v>
      </c>
      <c r="K120" s="89" t="e">
        <f t="shared" si="18"/>
        <v>#DIV/0!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/>
      <c r="H121" s="21"/>
      <c r="I121" s="87">
        <f t="shared" si="16"/>
        <v>0</v>
      </c>
      <c r="J121" s="40" t="e">
        <f t="shared" si="17"/>
        <v>#DIV/0!</v>
      </c>
      <c r="K121" s="89" t="e">
        <f t="shared" si="18"/>
        <v>#DIV/0!</v>
      </c>
      <c r="L121" s="34"/>
    </row>
  </sheetData>
  <mergeCells count="24"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9">
    <tabColor rgb="FF7030A0"/>
    <pageSetUpPr fitToPage="1"/>
  </sheetPr>
  <dimension ref="A1:M121"/>
  <sheetViews>
    <sheetView topLeftCell="A19" zoomScaleNormal="100" zoomScaleSheetLayoutView="100" workbookViewId="0">
      <selection activeCell="D1" sqref="D1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359</v>
      </c>
      <c r="F8" s="10"/>
      <c r="G8" s="10"/>
      <c r="H8" s="38"/>
      <c r="I8" s="9" t="s">
        <v>7</v>
      </c>
      <c r="J8" s="10"/>
      <c r="K8" s="10" t="s">
        <v>361</v>
      </c>
      <c r="L8" s="11"/>
    </row>
    <row r="9" spans="1:13" ht="15" customHeight="1">
      <c r="A9" s="12" t="s">
        <v>9</v>
      </c>
      <c r="D9" s="10" t="s">
        <v>360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453" t="s">
        <v>13</v>
      </c>
      <c r="D10" s="453"/>
      <c r="E10" s="453"/>
      <c r="F10" s="453"/>
      <c r="G10" s="453"/>
      <c r="H10" s="454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6</v>
      </c>
      <c r="J14" s="25">
        <v>119.26</v>
      </c>
      <c r="K14" s="21">
        <f>J14*I14</f>
        <v>715.56000000000006</v>
      </c>
      <c r="L14" s="26"/>
    </row>
    <row r="15" spans="1:13" ht="17.100000000000001" customHeight="1">
      <c r="A15" s="17">
        <v>45294</v>
      </c>
      <c r="B15" s="70" t="s">
        <v>566</v>
      </c>
      <c r="C15" s="28"/>
      <c r="D15" s="29"/>
      <c r="E15" s="21"/>
      <c r="F15" s="30">
        <v>3</v>
      </c>
      <c r="G15" s="31">
        <f t="shared" ref="G15:G46" si="0">J14</f>
        <v>119.26</v>
      </c>
      <c r="H15" s="21">
        <f t="shared" ref="H15:H46" si="1">G15*F15</f>
        <v>357.78000000000003</v>
      </c>
      <c r="I15" s="87">
        <f t="shared" ref="I15:I25" si="2">+I14+C15-F15</f>
        <v>3</v>
      </c>
      <c r="J15" s="40">
        <f>ROUND(((K14+E15)-H15)/I15,2)</f>
        <v>119.26</v>
      </c>
      <c r="K15" s="89">
        <f t="shared" ref="K15:K25" si="3">ROUND(I15*J15,2)</f>
        <v>357.78</v>
      </c>
      <c r="L15" s="34"/>
      <c r="M15" s="165" t="s">
        <v>568</v>
      </c>
    </row>
    <row r="16" spans="1:13" ht="17.100000000000001" customHeight="1">
      <c r="A16" s="17">
        <v>45300</v>
      </c>
      <c r="B16" s="70" t="s">
        <v>591</v>
      </c>
      <c r="C16" s="28"/>
      <c r="D16" s="29"/>
      <c r="E16" s="21"/>
      <c r="F16" s="30">
        <v>2</v>
      </c>
      <c r="G16" s="31">
        <f t="shared" si="0"/>
        <v>119.26</v>
      </c>
      <c r="H16" s="21">
        <f t="shared" si="1"/>
        <v>238.52</v>
      </c>
      <c r="I16" s="87">
        <f t="shared" si="2"/>
        <v>1</v>
      </c>
      <c r="J16" s="40">
        <f>ROUND(((K15+E16)-H16)/I16,2)</f>
        <v>119.26</v>
      </c>
      <c r="K16" s="89">
        <f t="shared" si="3"/>
        <v>119.26</v>
      </c>
      <c r="L16" s="34"/>
      <c r="M16" s="165" t="s">
        <v>592</v>
      </c>
    </row>
    <row r="17" spans="1:13" ht="17.100000000000001" customHeight="1">
      <c r="A17" s="194">
        <v>45306</v>
      </c>
      <c r="B17" s="195" t="s">
        <v>607</v>
      </c>
      <c r="C17" s="196"/>
      <c r="D17" s="197"/>
      <c r="E17" s="198"/>
      <c r="F17" s="199">
        <v>1</v>
      </c>
      <c r="G17" s="208">
        <f t="shared" si="0"/>
        <v>119.26</v>
      </c>
      <c r="H17" s="198">
        <f t="shared" si="1"/>
        <v>119.26</v>
      </c>
      <c r="I17" s="209">
        <f t="shared" si="2"/>
        <v>0</v>
      </c>
      <c r="J17" s="202">
        <v>0</v>
      </c>
      <c r="K17" s="211">
        <f t="shared" si="3"/>
        <v>0</v>
      </c>
      <c r="L17" s="204"/>
      <c r="M17" s="205" t="s">
        <v>609</v>
      </c>
    </row>
    <row r="18" spans="1:13" ht="17.100000000000001" customHeight="1">
      <c r="A18" s="17">
        <v>45386</v>
      </c>
      <c r="B18" s="73" t="s">
        <v>804</v>
      </c>
      <c r="C18" s="19">
        <v>30</v>
      </c>
      <c r="D18" s="20">
        <v>152</v>
      </c>
      <c r="E18" s="21">
        <f>C18*D18</f>
        <v>4560</v>
      </c>
      <c r="F18" s="22"/>
      <c r="G18" s="23">
        <f t="shared" si="0"/>
        <v>0</v>
      </c>
      <c r="H18" s="21">
        <f t="shared" si="1"/>
        <v>0</v>
      </c>
      <c r="I18" s="188">
        <f t="shared" si="2"/>
        <v>30</v>
      </c>
      <c r="J18" s="174">
        <f t="shared" ref="J18:J25" si="4">ROUND(((K17+E18)-H18)/I18,2)</f>
        <v>152</v>
      </c>
      <c r="K18" s="91">
        <f t="shared" si="3"/>
        <v>4560</v>
      </c>
      <c r="L18" s="26"/>
    </row>
    <row r="19" spans="1:13" ht="17.100000000000001" customHeight="1">
      <c r="A19" s="17">
        <v>45390</v>
      </c>
      <c r="B19" s="70" t="s">
        <v>572</v>
      </c>
      <c r="C19" s="28"/>
      <c r="D19" s="29"/>
      <c r="E19" s="21"/>
      <c r="F19" s="30">
        <v>2</v>
      </c>
      <c r="G19" s="31">
        <f t="shared" si="0"/>
        <v>152</v>
      </c>
      <c r="H19" s="21">
        <f t="shared" si="1"/>
        <v>304</v>
      </c>
      <c r="I19" s="87">
        <f t="shared" si="2"/>
        <v>28</v>
      </c>
      <c r="J19" s="40">
        <f t="shared" si="4"/>
        <v>152</v>
      </c>
      <c r="K19" s="89">
        <f t="shared" si="3"/>
        <v>4256</v>
      </c>
      <c r="L19" s="34"/>
      <c r="M19" s="165" t="s">
        <v>812</v>
      </c>
    </row>
    <row r="20" spans="1:13" ht="17.100000000000001" customHeight="1">
      <c r="A20" s="17">
        <v>45390</v>
      </c>
      <c r="B20" s="70" t="s">
        <v>615</v>
      </c>
      <c r="C20" s="28"/>
      <c r="D20" s="29"/>
      <c r="E20" s="21"/>
      <c r="F20" s="30">
        <v>2</v>
      </c>
      <c r="G20" s="31">
        <f t="shared" si="0"/>
        <v>152</v>
      </c>
      <c r="H20" s="21">
        <f t="shared" si="1"/>
        <v>304</v>
      </c>
      <c r="I20" s="87">
        <f t="shared" si="2"/>
        <v>26</v>
      </c>
      <c r="J20" s="40">
        <f t="shared" si="4"/>
        <v>152</v>
      </c>
      <c r="K20" s="89">
        <f t="shared" si="3"/>
        <v>3952</v>
      </c>
      <c r="L20" s="34"/>
      <c r="M20" s="165" t="s">
        <v>813</v>
      </c>
    </row>
    <row r="21" spans="1:13" ht="17.100000000000001" customHeight="1">
      <c r="A21" s="17">
        <v>45393</v>
      </c>
      <c r="B21" s="70" t="s">
        <v>607</v>
      </c>
      <c r="C21" s="28"/>
      <c r="D21" s="29"/>
      <c r="E21" s="21"/>
      <c r="F21" s="30">
        <v>2</v>
      </c>
      <c r="G21" s="31">
        <f t="shared" si="0"/>
        <v>152</v>
      </c>
      <c r="H21" s="21">
        <f t="shared" si="1"/>
        <v>304</v>
      </c>
      <c r="I21" s="87">
        <f t="shared" si="2"/>
        <v>24</v>
      </c>
      <c r="J21" s="40">
        <f t="shared" si="4"/>
        <v>152</v>
      </c>
      <c r="K21" s="89">
        <f t="shared" si="3"/>
        <v>3648</v>
      </c>
      <c r="L21" s="34"/>
      <c r="M21" s="165" t="s">
        <v>819</v>
      </c>
    </row>
    <row r="22" spans="1:13" ht="17.100000000000001" customHeight="1">
      <c r="A22" s="17">
        <v>45398</v>
      </c>
      <c r="B22" s="36" t="s">
        <v>574</v>
      </c>
      <c r="C22" s="28"/>
      <c r="D22" s="29"/>
      <c r="E22" s="21"/>
      <c r="F22" s="30">
        <v>1</v>
      </c>
      <c r="G22" s="31">
        <f t="shared" si="0"/>
        <v>152</v>
      </c>
      <c r="H22" s="21">
        <f t="shared" si="1"/>
        <v>152</v>
      </c>
      <c r="I22" s="87">
        <f t="shared" si="2"/>
        <v>23</v>
      </c>
      <c r="J22" s="40">
        <f t="shared" si="4"/>
        <v>152</v>
      </c>
      <c r="K22" s="89">
        <f t="shared" si="3"/>
        <v>3496</v>
      </c>
      <c r="L22" s="34"/>
      <c r="M22" s="165" t="s">
        <v>829</v>
      </c>
    </row>
    <row r="23" spans="1:13" ht="17.100000000000001" customHeight="1">
      <c r="A23" s="17">
        <v>45399</v>
      </c>
      <c r="B23" s="70" t="s">
        <v>615</v>
      </c>
      <c r="C23" s="28"/>
      <c r="D23" s="29"/>
      <c r="E23" s="21"/>
      <c r="F23" s="30">
        <v>1</v>
      </c>
      <c r="G23" s="31">
        <f t="shared" si="0"/>
        <v>152</v>
      </c>
      <c r="H23" s="21">
        <f t="shared" si="1"/>
        <v>152</v>
      </c>
      <c r="I23" s="87">
        <f t="shared" si="2"/>
        <v>22</v>
      </c>
      <c r="J23" s="40">
        <f t="shared" si="4"/>
        <v>152</v>
      </c>
      <c r="K23" s="89">
        <f t="shared" si="3"/>
        <v>3344</v>
      </c>
      <c r="L23" s="34"/>
      <c r="M23" s="165" t="s">
        <v>837</v>
      </c>
    </row>
    <row r="24" spans="1:13" ht="17.100000000000001" customHeight="1">
      <c r="A24" s="17">
        <v>45400</v>
      </c>
      <c r="B24" s="70" t="s">
        <v>572</v>
      </c>
      <c r="C24" s="28"/>
      <c r="D24" s="29"/>
      <c r="E24" s="21"/>
      <c r="F24" s="30">
        <v>2</v>
      </c>
      <c r="G24" s="31">
        <f t="shared" si="0"/>
        <v>152</v>
      </c>
      <c r="H24" s="21">
        <f t="shared" si="1"/>
        <v>304</v>
      </c>
      <c r="I24" s="87">
        <f t="shared" si="2"/>
        <v>20</v>
      </c>
      <c r="J24" s="40">
        <f t="shared" si="4"/>
        <v>152</v>
      </c>
      <c r="K24" s="89">
        <f t="shared" si="3"/>
        <v>3040</v>
      </c>
      <c r="L24" s="34"/>
      <c r="M24" s="165" t="s">
        <v>840</v>
      </c>
    </row>
    <row r="25" spans="1:13" ht="17.100000000000001" customHeight="1">
      <c r="A25" s="17">
        <v>45405</v>
      </c>
      <c r="B25" s="70" t="s">
        <v>566</v>
      </c>
      <c r="C25" s="28"/>
      <c r="D25" s="29"/>
      <c r="E25" s="21"/>
      <c r="F25" s="30">
        <v>1</v>
      </c>
      <c r="G25" s="31">
        <f t="shared" si="0"/>
        <v>152</v>
      </c>
      <c r="H25" s="21">
        <f t="shared" si="1"/>
        <v>152</v>
      </c>
      <c r="I25" s="87">
        <f t="shared" si="2"/>
        <v>19</v>
      </c>
      <c r="J25" s="40">
        <f t="shared" si="4"/>
        <v>152</v>
      </c>
      <c r="K25" s="89">
        <f t="shared" si="3"/>
        <v>2888</v>
      </c>
      <c r="L25" s="34"/>
      <c r="M25" s="165" t="s">
        <v>845</v>
      </c>
    </row>
    <row r="26" spans="1:13" ht="17.100000000000001" customHeight="1">
      <c r="A26" s="194">
        <v>45405</v>
      </c>
      <c r="B26" s="222" t="s">
        <v>577</v>
      </c>
      <c r="C26" s="196"/>
      <c r="D26" s="197"/>
      <c r="E26" s="198"/>
      <c r="F26" s="199">
        <v>1</v>
      </c>
      <c r="G26" s="208">
        <f t="shared" si="0"/>
        <v>152</v>
      </c>
      <c r="H26" s="198">
        <f t="shared" si="1"/>
        <v>152</v>
      </c>
      <c r="I26" s="201">
        <f t="shared" ref="I26:I40" si="5">+I25+C26-F26</f>
        <v>18</v>
      </c>
      <c r="J26" s="202">
        <f t="shared" ref="J26:J40" si="6">ROUND(((K25+E26)-H26)/I26,2)</f>
        <v>152</v>
      </c>
      <c r="K26" s="203">
        <f t="shared" ref="K26:K40" si="7">ROUND(I26*J26,2)</f>
        <v>2736</v>
      </c>
      <c r="L26" s="204"/>
      <c r="M26" s="205" t="s">
        <v>846</v>
      </c>
    </row>
    <row r="27" spans="1:13" ht="17.100000000000001" customHeight="1">
      <c r="A27" s="17">
        <v>45414</v>
      </c>
      <c r="B27" s="79" t="s">
        <v>615</v>
      </c>
      <c r="C27" s="19"/>
      <c r="D27" s="20"/>
      <c r="E27" s="21"/>
      <c r="F27" s="22">
        <v>1</v>
      </c>
      <c r="G27" s="23">
        <f t="shared" si="0"/>
        <v>152</v>
      </c>
      <c r="H27" s="21">
        <f t="shared" si="1"/>
        <v>152</v>
      </c>
      <c r="I27" s="24">
        <f t="shared" si="5"/>
        <v>17</v>
      </c>
      <c r="J27" s="174">
        <f t="shared" si="6"/>
        <v>152</v>
      </c>
      <c r="K27" s="21">
        <f t="shared" si="7"/>
        <v>2584</v>
      </c>
      <c r="L27" s="26"/>
      <c r="M27" s="165" t="s">
        <v>870</v>
      </c>
    </row>
    <row r="28" spans="1:13" ht="17.100000000000001" customHeight="1">
      <c r="A28" s="17">
        <v>45418</v>
      </c>
      <c r="B28" s="70" t="s">
        <v>591</v>
      </c>
      <c r="C28" s="28"/>
      <c r="D28" s="29"/>
      <c r="E28" s="21"/>
      <c r="F28" s="30">
        <v>1</v>
      </c>
      <c r="G28" s="31">
        <f t="shared" si="0"/>
        <v>152</v>
      </c>
      <c r="H28" s="21">
        <f t="shared" si="1"/>
        <v>152</v>
      </c>
      <c r="I28" s="32">
        <f t="shared" si="5"/>
        <v>16</v>
      </c>
      <c r="J28" s="40">
        <f t="shared" si="6"/>
        <v>152</v>
      </c>
      <c r="K28" s="33">
        <f t="shared" si="7"/>
        <v>2432</v>
      </c>
      <c r="L28" s="34"/>
      <c r="M28" s="165" t="s">
        <v>873</v>
      </c>
    </row>
    <row r="29" spans="1:13" ht="17.100000000000001" customHeight="1">
      <c r="A29" s="17">
        <v>45418</v>
      </c>
      <c r="B29" s="70" t="s">
        <v>607</v>
      </c>
      <c r="C29" s="28"/>
      <c r="D29" s="29"/>
      <c r="E29" s="21"/>
      <c r="F29" s="30">
        <v>1</v>
      </c>
      <c r="G29" s="31">
        <f t="shared" si="0"/>
        <v>152</v>
      </c>
      <c r="H29" s="21">
        <f t="shared" si="1"/>
        <v>152</v>
      </c>
      <c r="I29" s="32">
        <f t="shared" si="5"/>
        <v>15</v>
      </c>
      <c r="J29" s="40">
        <f t="shared" si="6"/>
        <v>152</v>
      </c>
      <c r="K29" s="33">
        <f t="shared" si="7"/>
        <v>2280</v>
      </c>
      <c r="L29" s="34"/>
      <c r="M29" s="165" t="s">
        <v>874</v>
      </c>
    </row>
    <row r="30" spans="1:13" ht="17.100000000000001" customHeight="1">
      <c r="A30" s="17">
        <v>45418</v>
      </c>
      <c r="B30" s="70" t="s">
        <v>585</v>
      </c>
      <c r="C30" s="28"/>
      <c r="D30" s="29"/>
      <c r="E30" s="21"/>
      <c r="F30" s="30">
        <v>1</v>
      </c>
      <c r="G30" s="31">
        <f t="shared" si="0"/>
        <v>152</v>
      </c>
      <c r="H30" s="21">
        <f t="shared" si="1"/>
        <v>152</v>
      </c>
      <c r="I30" s="32">
        <f>+I29+C30-F30</f>
        <v>14</v>
      </c>
      <c r="J30" s="40">
        <f>ROUND(((K29+E30)-H30)/I30,2)</f>
        <v>152</v>
      </c>
      <c r="K30" s="33">
        <f>ROUND(I30*J30,2)</f>
        <v>2128</v>
      </c>
      <c r="L30" s="34"/>
      <c r="M30" s="165" t="s">
        <v>875</v>
      </c>
    </row>
    <row r="31" spans="1:13" ht="17.100000000000001" customHeight="1">
      <c r="A31" s="17">
        <v>45421</v>
      </c>
      <c r="B31" s="70" t="s">
        <v>570</v>
      </c>
      <c r="C31" s="28"/>
      <c r="D31" s="29"/>
      <c r="E31" s="21"/>
      <c r="F31" s="30">
        <v>1</v>
      </c>
      <c r="G31" s="31">
        <f t="shared" si="0"/>
        <v>152</v>
      </c>
      <c r="H31" s="21">
        <f t="shared" si="1"/>
        <v>152</v>
      </c>
      <c r="I31" s="32">
        <f t="shared" si="5"/>
        <v>13</v>
      </c>
      <c r="J31" s="40">
        <f t="shared" si="6"/>
        <v>152</v>
      </c>
      <c r="K31" s="33">
        <f t="shared" si="7"/>
        <v>1976</v>
      </c>
      <c r="L31" s="34"/>
      <c r="M31" s="165" t="s">
        <v>893</v>
      </c>
    </row>
    <row r="32" spans="1:13" ht="17.100000000000001" customHeight="1">
      <c r="A32" s="17">
        <v>45422</v>
      </c>
      <c r="B32" s="70" t="s">
        <v>577</v>
      </c>
      <c r="C32" s="28"/>
      <c r="D32" s="29"/>
      <c r="E32" s="21"/>
      <c r="F32" s="30">
        <v>1</v>
      </c>
      <c r="G32" s="31">
        <f t="shared" si="0"/>
        <v>152</v>
      </c>
      <c r="H32" s="21">
        <f t="shared" si="1"/>
        <v>152</v>
      </c>
      <c r="I32" s="32">
        <f t="shared" si="5"/>
        <v>12</v>
      </c>
      <c r="J32" s="40">
        <f t="shared" si="6"/>
        <v>152</v>
      </c>
      <c r="K32" s="33">
        <f t="shared" si="7"/>
        <v>1824</v>
      </c>
      <c r="L32" s="34"/>
      <c r="M32" s="165" t="s">
        <v>896</v>
      </c>
    </row>
    <row r="33" spans="1:13" ht="17.100000000000001" customHeight="1">
      <c r="A33" s="17">
        <v>45422</v>
      </c>
      <c r="B33" s="70" t="s">
        <v>588</v>
      </c>
      <c r="C33" s="28"/>
      <c r="D33" s="29"/>
      <c r="E33" s="21"/>
      <c r="F33" s="30">
        <v>1</v>
      </c>
      <c r="G33" s="31">
        <f t="shared" si="0"/>
        <v>152</v>
      </c>
      <c r="H33" s="21">
        <f t="shared" si="1"/>
        <v>152</v>
      </c>
      <c r="I33" s="32">
        <f t="shared" si="5"/>
        <v>11</v>
      </c>
      <c r="J33" s="40">
        <f t="shared" si="6"/>
        <v>152</v>
      </c>
      <c r="K33" s="33">
        <f t="shared" si="7"/>
        <v>1672</v>
      </c>
      <c r="L33" s="34"/>
      <c r="M33" s="165" t="s">
        <v>897</v>
      </c>
    </row>
    <row r="34" spans="1:13" ht="17.100000000000001" customHeight="1">
      <c r="A34" s="17">
        <v>45425</v>
      </c>
      <c r="B34" s="70" t="s">
        <v>583</v>
      </c>
      <c r="C34" s="28"/>
      <c r="D34" s="29"/>
      <c r="E34" s="21"/>
      <c r="F34" s="30">
        <v>1</v>
      </c>
      <c r="G34" s="31">
        <f t="shared" si="0"/>
        <v>152</v>
      </c>
      <c r="H34" s="21">
        <f t="shared" si="1"/>
        <v>152</v>
      </c>
      <c r="I34" s="32">
        <f t="shared" si="5"/>
        <v>10</v>
      </c>
      <c r="J34" s="40">
        <f t="shared" si="6"/>
        <v>152</v>
      </c>
      <c r="K34" s="33">
        <f t="shared" si="7"/>
        <v>1520</v>
      </c>
      <c r="L34" s="34"/>
      <c r="M34" s="165" t="s">
        <v>899</v>
      </c>
    </row>
    <row r="35" spans="1:13" ht="17.100000000000001" customHeight="1">
      <c r="A35" s="17">
        <v>45427</v>
      </c>
      <c r="B35" s="70" t="s">
        <v>580</v>
      </c>
      <c r="C35" s="28"/>
      <c r="D35" s="29"/>
      <c r="E35" s="21"/>
      <c r="F35" s="30">
        <v>1</v>
      </c>
      <c r="G35" s="31">
        <f t="shared" si="0"/>
        <v>152</v>
      </c>
      <c r="H35" s="21">
        <f t="shared" si="1"/>
        <v>152</v>
      </c>
      <c r="I35" s="32">
        <f t="shared" si="5"/>
        <v>9</v>
      </c>
      <c r="J35" s="40">
        <f t="shared" si="6"/>
        <v>152</v>
      </c>
      <c r="K35" s="33">
        <f t="shared" si="7"/>
        <v>1368</v>
      </c>
      <c r="L35" s="34"/>
      <c r="M35" s="165" t="s">
        <v>928</v>
      </c>
    </row>
    <row r="36" spans="1:13" ht="17.100000000000001" customHeight="1">
      <c r="A36" s="17">
        <v>45427</v>
      </c>
      <c r="B36" s="70" t="s">
        <v>607</v>
      </c>
      <c r="C36" s="28"/>
      <c r="D36" s="29"/>
      <c r="E36" s="21"/>
      <c r="F36" s="30">
        <v>1</v>
      </c>
      <c r="G36" s="31">
        <f t="shared" si="0"/>
        <v>152</v>
      </c>
      <c r="H36" s="21">
        <f t="shared" si="1"/>
        <v>152</v>
      </c>
      <c r="I36" s="32">
        <f t="shared" si="5"/>
        <v>8</v>
      </c>
      <c r="J36" s="40">
        <f t="shared" si="6"/>
        <v>152</v>
      </c>
      <c r="K36" s="33">
        <f t="shared" si="7"/>
        <v>1216</v>
      </c>
      <c r="L36" s="34"/>
      <c r="M36" s="165" t="s">
        <v>929</v>
      </c>
    </row>
    <row r="37" spans="1:13" ht="17.100000000000001" customHeight="1">
      <c r="A37" s="17">
        <v>45432</v>
      </c>
      <c r="B37" s="70" t="s">
        <v>585</v>
      </c>
      <c r="C37" s="28"/>
      <c r="D37" s="29"/>
      <c r="E37" s="21"/>
      <c r="F37" s="30">
        <v>1</v>
      </c>
      <c r="G37" s="31">
        <f t="shared" si="0"/>
        <v>152</v>
      </c>
      <c r="H37" s="21">
        <f t="shared" si="1"/>
        <v>152</v>
      </c>
      <c r="I37" s="32">
        <f t="shared" si="5"/>
        <v>7</v>
      </c>
      <c r="J37" s="40">
        <f t="shared" si="6"/>
        <v>152</v>
      </c>
      <c r="K37" s="33">
        <f t="shared" si="7"/>
        <v>1064</v>
      </c>
      <c r="L37" s="34"/>
      <c r="M37" s="165" t="s">
        <v>937</v>
      </c>
    </row>
    <row r="38" spans="1:13" ht="17.100000000000001" customHeight="1">
      <c r="A38" s="194">
        <v>45433</v>
      </c>
      <c r="B38" s="195" t="s">
        <v>580</v>
      </c>
      <c r="C38" s="196"/>
      <c r="D38" s="197"/>
      <c r="E38" s="198"/>
      <c r="F38" s="199">
        <v>1</v>
      </c>
      <c r="G38" s="208">
        <f t="shared" si="0"/>
        <v>152</v>
      </c>
      <c r="H38" s="198">
        <f t="shared" si="1"/>
        <v>152</v>
      </c>
      <c r="I38" s="201">
        <f t="shared" si="5"/>
        <v>6</v>
      </c>
      <c r="J38" s="202">
        <f t="shared" si="6"/>
        <v>152</v>
      </c>
      <c r="K38" s="203">
        <f t="shared" si="7"/>
        <v>912</v>
      </c>
      <c r="L38" s="204"/>
      <c r="M38" s="205" t="s">
        <v>939</v>
      </c>
    </row>
    <row r="39" spans="1:13" ht="17.100000000000001" customHeight="1">
      <c r="A39" s="17">
        <v>45446</v>
      </c>
      <c r="B39" s="73" t="s">
        <v>607</v>
      </c>
      <c r="C39" s="19"/>
      <c r="D39" s="20"/>
      <c r="E39" s="21"/>
      <c r="F39" s="22">
        <v>2</v>
      </c>
      <c r="G39" s="23">
        <f t="shared" si="0"/>
        <v>152</v>
      </c>
      <c r="H39" s="21">
        <f t="shared" si="1"/>
        <v>304</v>
      </c>
      <c r="I39" s="24">
        <f t="shared" si="5"/>
        <v>4</v>
      </c>
      <c r="J39" s="174">
        <f t="shared" si="6"/>
        <v>152</v>
      </c>
      <c r="K39" s="21">
        <f t="shared" si="7"/>
        <v>608</v>
      </c>
      <c r="L39" s="26"/>
      <c r="M39" s="165" t="s">
        <v>965</v>
      </c>
    </row>
    <row r="40" spans="1:13" ht="17.100000000000001" customHeight="1">
      <c r="A40" s="17">
        <v>45468</v>
      </c>
      <c r="B40" s="70" t="s">
        <v>607</v>
      </c>
      <c r="C40" s="28"/>
      <c r="D40" s="29"/>
      <c r="E40" s="21"/>
      <c r="F40" s="30">
        <v>1</v>
      </c>
      <c r="G40" s="31">
        <f t="shared" si="0"/>
        <v>152</v>
      </c>
      <c r="H40" s="21">
        <f t="shared" si="1"/>
        <v>152</v>
      </c>
      <c r="I40" s="32">
        <f t="shared" si="5"/>
        <v>3</v>
      </c>
      <c r="J40" s="40">
        <f t="shared" si="6"/>
        <v>152</v>
      </c>
      <c r="K40" s="33">
        <f t="shared" si="7"/>
        <v>456</v>
      </c>
      <c r="L40" s="34"/>
      <c r="M40" s="165" t="s">
        <v>1007</v>
      </c>
    </row>
    <row r="41" spans="1:13" ht="17.100000000000001" customHeight="1">
      <c r="A41" s="194">
        <v>45470</v>
      </c>
      <c r="B41" s="195" t="s">
        <v>591</v>
      </c>
      <c r="C41" s="196"/>
      <c r="D41" s="197"/>
      <c r="E41" s="198"/>
      <c r="F41" s="199">
        <v>1</v>
      </c>
      <c r="G41" s="208">
        <f t="shared" si="0"/>
        <v>152</v>
      </c>
      <c r="H41" s="198">
        <f t="shared" si="1"/>
        <v>152</v>
      </c>
      <c r="I41" s="201">
        <f t="shared" ref="I41:I105" si="8">+I40+C41-F41</f>
        <v>2</v>
      </c>
      <c r="J41" s="202">
        <f t="shared" ref="J41:J105" si="9">ROUND(((K40+E41)-H41)/I41,2)</f>
        <v>152</v>
      </c>
      <c r="K41" s="203">
        <f t="shared" ref="K41:K105" si="10">ROUND(I41*J41,2)</f>
        <v>304</v>
      </c>
      <c r="L41" s="204"/>
      <c r="M41" s="205" t="s">
        <v>1019</v>
      </c>
    </row>
    <row r="42" spans="1:13" ht="17.100000000000001" customHeight="1">
      <c r="A42" s="17">
        <v>45474</v>
      </c>
      <c r="B42" s="73" t="s">
        <v>618</v>
      </c>
      <c r="C42" s="19"/>
      <c r="D42" s="20"/>
      <c r="E42" s="21"/>
      <c r="F42" s="22">
        <v>1</v>
      </c>
      <c r="G42" s="23">
        <f t="shared" si="0"/>
        <v>152</v>
      </c>
      <c r="H42" s="21">
        <f t="shared" si="1"/>
        <v>152</v>
      </c>
      <c r="I42" s="24">
        <f t="shared" si="8"/>
        <v>1</v>
      </c>
      <c r="J42" s="174">
        <f t="shared" si="9"/>
        <v>152</v>
      </c>
      <c r="K42" s="21">
        <f t="shared" si="10"/>
        <v>152</v>
      </c>
      <c r="L42" s="26"/>
      <c r="M42" s="165" t="s">
        <v>1028</v>
      </c>
    </row>
    <row r="43" spans="1:13" ht="17.100000000000001" customHeight="1">
      <c r="A43" s="17">
        <v>45482</v>
      </c>
      <c r="B43" s="70" t="s">
        <v>577</v>
      </c>
      <c r="C43" s="28"/>
      <c r="D43" s="29"/>
      <c r="E43" s="21"/>
      <c r="F43" s="30">
        <v>1</v>
      </c>
      <c r="G43" s="31">
        <f t="shared" si="0"/>
        <v>152</v>
      </c>
      <c r="H43" s="21">
        <f t="shared" si="1"/>
        <v>152</v>
      </c>
      <c r="I43" s="32">
        <f t="shared" si="8"/>
        <v>0</v>
      </c>
      <c r="J43" s="40">
        <v>0</v>
      </c>
      <c r="K43" s="33">
        <f t="shared" si="10"/>
        <v>0</v>
      </c>
      <c r="L43" s="34"/>
      <c r="M43" s="165" t="s">
        <v>1052</v>
      </c>
    </row>
    <row r="44" spans="1:13" ht="17.100000000000001" customHeight="1">
      <c r="A44" s="17"/>
      <c r="B44" s="70"/>
      <c r="C44" s="28"/>
      <c r="D44" s="29"/>
      <c r="E44" s="21"/>
      <c r="F44" s="30"/>
      <c r="G44" s="31">
        <f t="shared" si="0"/>
        <v>0</v>
      </c>
      <c r="H44" s="21">
        <f t="shared" si="1"/>
        <v>0</v>
      </c>
      <c r="I44" s="32">
        <f t="shared" si="8"/>
        <v>0</v>
      </c>
      <c r="J44" s="40" t="e">
        <f t="shared" si="9"/>
        <v>#DIV/0!</v>
      </c>
      <c r="K44" s="33" t="e">
        <f t="shared" si="10"/>
        <v>#DIV/0!</v>
      </c>
      <c r="L44" s="34"/>
    </row>
    <row r="45" spans="1:13" ht="17.100000000000001" customHeight="1">
      <c r="A45" s="17"/>
      <c r="B45" s="70"/>
      <c r="C45" s="28"/>
      <c r="D45" s="29"/>
      <c r="E45" s="21"/>
      <c r="F45" s="30"/>
      <c r="G45" s="31" t="e">
        <f t="shared" si="0"/>
        <v>#DIV/0!</v>
      </c>
      <c r="H45" s="21" t="e">
        <f t="shared" si="1"/>
        <v>#DIV/0!</v>
      </c>
      <c r="I45" s="32">
        <f t="shared" si="8"/>
        <v>0</v>
      </c>
      <c r="J45" s="40" t="e">
        <f t="shared" si="9"/>
        <v>#DIV/0!</v>
      </c>
      <c r="K45" s="33" t="e">
        <f t="shared" si="10"/>
        <v>#DIV/0!</v>
      </c>
      <c r="L45" s="34"/>
    </row>
    <row r="46" spans="1:13" ht="17.100000000000001" customHeight="1">
      <c r="A46" s="17"/>
      <c r="B46" s="70"/>
      <c r="C46" s="28"/>
      <c r="D46" s="29"/>
      <c r="E46" s="21"/>
      <c r="F46" s="30"/>
      <c r="G46" s="31" t="e">
        <f t="shared" si="0"/>
        <v>#DIV/0!</v>
      </c>
      <c r="H46" s="21" t="e">
        <f t="shared" si="1"/>
        <v>#DIV/0!</v>
      </c>
      <c r="I46" s="32">
        <f t="shared" si="8"/>
        <v>0</v>
      </c>
      <c r="J46" s="40" t="e">
        <f t="shared" si="9"/>
        <v>#DIV/0!</v>
      </c>
      <c r="K46" s="33" t="e">
        <f t="shared" si="10"/>
        <v>#DIV/0!</v>
      </c>
      <c r="L46" s="34"/>
    </row>
    <row r="47" spans="1:13" ht="17.100000000000001" customHeight="1">
      <c r="A47" s="17"/>
      <c r="B47" s="70"/>
      <c r="C47" s="28"/>
      <c r="D47" s="29"/>
      <c r="E47" s="21"/>
      <c r="F47" s="30"/>
      <c r="G47" s="31" t="e">
        <f t="shared" ref="G47:G64" si="11">J46</f>
        <v>#DIV/0!</v>
      </c>
      <c r="H47" s="21" t="e">
        <f t="shared" ref="H47:H64" si="12">G47*F47</f>
        <v>#DIV/0!</v>
      </c>
      <c r="I47" s="32">
        <f t="shared" si="8"/>
        <v>0</v>
      </c>
      <c r="J47" s="40" t="e">
        <f t="shared" si="9"/>
        <v>#DIV/0!</v>
      </c>
      <c r="K47" s="33" t="e">
        <f t="shared" si="10"/>
        <v>#DIV/0!</v>
      </c>
      <c r="L47" s="34"/>
    </row>
    <row r="48" spans="1:13" ht="17.100000000000001" customHeight="1">
      <c r="A48" s="17"/>
      <c r="B48" s="77"/>
      <c r="C48" s="28"/>
      <c r="D48" s="29"/>
      <c r="E48" s="21"/>
      <c r="F48" s="30"/>
      <c r="G48" s="31" t="e">
        <f t="shared" si="11"/>
        <v>#DIV/0!</v>
      </c>
      <c r="H48" s="21" t="e">
        <f t="shared" si="12"/>
        <v>#DIV/0!</v>
      </c>
      <c r="I48" s="32">
        <f t="shared" si="8"/>
        <v>0</v>
      </c>
      <c r="J48" s="40" t="e">
        <f t="shared" si="9"/>
        <v>#DIV/0!</v>
      </c>
      <c r="K48" s="33" t="e">
        <f t="shared" si="10"/>
        <v>#DIV/0!</v>
      </c>
      <c r="L48" s="34"/>
    </row>
    <row r="49" spans="1:13" ht="17.100000000000001" customHeight="1">
      <c r="A49" s="17"/>
      <c r="B49" s="70"/>
      <c r="C49" s="28"/>
      <c r="D49" s="29"/>
      <c r="E49" s="21"/>
      <c r="F49" s="30"/>
      <c r="G49" s="31" t="e">
        <f t="shared" si="11"/>
        <v>#DIV/0!</v>
      </c>
      <c r="H49" s="21" t="e">
        <f t="shared" si="12"/>
        <v>#DIV/0!</v>
      </c>
      <c r="I49" s="32">
        <f t="shared" si="8"/>
        <v>0</v>
      </c>
      <c r="J49" s="40" t="e">
        <f t="shared" si="9"/>
        <v>#DIV/0!</v>
      </c>
      <c r="K49" s="33" t="e">
        <f t="shared" si="10"/>
        <v>#DIV/0!</v>
      </c>
      <c r="L49" s="34"/>
    </row>
    <row r="50" spans="1:13" ht="17.100000000000001" customHeight="1">
      <c r="A50" s="17"/>
      <c r="B50" s="70"/>
      <c r="C50" s="28"/>
      <c r="D50" s="29"/>
      <c r="E50" s="21"/>
      <c r="F50" s="30"/>
      <c r="G50" s="31" t="e">
        <f t="shared" si="11"/>
        <v>#DIV/0!</v>
      </c>
      <c r="H50" s="21" t="e">
        <f t="shared" si="12"/>
        <v>#DIV/0!</v>
      </c>
      <c r="I50" s="32">
        <f t="shared" si="8"/>
        <v>0</v>
      </c>
      <c r="J50" s="40" t="e">
        <f t="shared" si="9"/>
        <v>#DIV/0!</v>
      </c>
      <c r="K50" s="33" t="e">
        <f t="shared" si="10"/>
        <v>#DIV/0!</v>
      </c>
      <c r="L50" s="34"/>
    </row>
    <row r="51" spans="1:13" s="60" customFormat="1" ht="17.100000000000001" customHeight="1">
      <c r="A51" s="155"/>
      <c r="B51" s="27"/>
      <c r="C51" s="156"/>
      <c r="D51" s="157"/>
      <c r="E51" s="158"/>
      <c r="F51" s="159"/>
      <c r="G51" s="160" t="e">
        <f t="shared" si="11"/>
        <v>#DIV/0!</v>
      </c>
      <c r="H51" s="158" t="e">
        <f t="shared" si="12"/>
        <v>#DIV/0!</v>
      </c>
      <c r="I51" s="161">
        <f t="shared" si="8"/>
        <v>0</v>
      </c>
      <c r="J51" s="162" t="e">
        <f t="shared" si="9"/>
        <v>#DIV/0!</v>
      </c>
      <c r="K51" s="163" t="e">
        <f t="shared" si="10"/>
        <v>#DIV/0!</v>
      </c>
      <c r="L51" s="164"/>
      <c r="M51" s="168"/>
    </row>
    <row r="52" spans="1:13" ht="17.100000000000001" customHeight="1">
      <c r="A52" s="17"/>
      <c r="B52" s="70"/>
      <c r="C52" s="28"/>
      <c r="D52" s="29"/>
      <c r="E52" s="21"/>
      <c r="F52" s="30"/>
      <c r="G52" s="31" t="e">
        <f t="shared" si="11"/>
        <v>#DIV/0!</v>
      </c>
      <c r="H52" s="21" t="e">
        <f t="shared" si="12"/>
        <v>#DIV/0!</v>
      </c>
      <c r="I52" s="32">
        <f t="shared" si="8"/>
        <v>0</v>
      </c>
      <c r="J52" s="40" t="e">
        <f t="shared" si="9"/>
        <v>#DIV/0!</v>
      </c>
      <c r="K52" s="33" t="e">
        <f t="shared" si="10"/>
        <v>#DIV/0!</v>
      </c>
      <c r="L52" s="34"/>
    </row>
    <row r="53" spans="1:13" ht="17.100000000000001" customHeight="1">
      <c r="A53" s="17"/>
      <c r="B53" s="70"/>
      <c r="C53" s="28"/>
      <c r="D53" s="29"/>
      <c r="E53" s="21"/>
      <c r="F53" s="30"/>
      <c r="G53" s="31" t="e">
        <f t="shared" si="11"/>
        <v>#DIV/0!</v>
      </c>
      <c r="H53" s="21" t="e">
        <f t="shared" si="12"/>
        <v>#DIV/0!</v>
      </c>
      <c r="I53" s="32">
        <f t="shared" si="8"/>
        <v>0</v>
      </c>
      <c r="J53" s="40" t="e">
        <f t="shared" si="9"/>
        <v>#DIV/0!</v>
      </c>
      <c r="K53" s="33" t="e">
        <f t="shared" si="10"/>
        <v>#DIV/0!</v>
      </c>
      <c r="L53" s="34"/>
    </row>
    <row r="54" spans="1:13" ht="17.100000000000001" customHeight="1">
      <c r="A54" s="17"/>
      <c r="B54" s="70"/>
      <c r="C54" s="28"/>
      <c r="D54" s="29"/>
      <c r="E54" s="21"/>
      <c r="F54" s="30"/>
      <c r="G54" s="31" t="e">
        <f t="shared" si="11"/>
        <v>#DIV/0!</v>
      </c>
      <c r="H54" s="21" t="e">
        <f t="shared" si="12"/>
        <v>#DIV/0!</v>
      </c>
      <c r="I54" s="32">
        <f t="shared" ref="I54:I64" si="13">+I53+C54-F54</f>
        <v>0</v>
      </c>
      <c r="J54" s="40" t="e">
        <f t="shared" ref="J54:J64" si="14">ROUND(((K53+E54)-H54)/I54,2)</f>
        <v>#DIV/0!</v>
      </c>
      <c r="K54" s="33" t="e">
        <f t="shared" ref="K54:K64" si="15">ROUND(I54*J54,2)</f>
        <v>#DIV/0!</v>
      </c>
      <c r="L54" s="34"/>
    </row>
    <row r="55" spans="1:13" ht="17.100000000000001" customHeight="1">
      <c r="A55" s="17"/>
      <c r="B55" s="70"/>
      <c r="C55" s="28"/>
      <c r="D55" s="29"/>
      <c r="E55" s="21"/>
      <c r="F55" s="30"/>
      <c r="G55" s="31" t="e">
        <f t="shared" si="11"/>
        <v>#DIV/0!</v>
      </c>
      <c r="H55" s="21" t="e">
        <f t="shared" si="12"/>
        <v>#DIV/0!</v>
      </c>
      <c r="I55" s="32">
        <f t="shared" si="13"/>
        <v>0</v>
      </c>
      <c r="J55" s="40" t="e">
        <f t="shared" si="14"/>
        <v>#DIV/0!</v>
      </c>
      <c r="K55" s="33" t="e">
        <f t="shared" si="15"/>
        <v>#DIV/0!</v>
      </c>
      <c r="L55" s="34"/>
    </row>
    <row r="56" spans="1:13" ht="17.100000000000001" customHeight="1">
      <c r="A56" s="17"/>
      <c r="B56" s="70"/>
      <c r="C56" s="28"/>
      <c r="D56" s="29"/>
      <c r="E56" s="21"/>
      <c r="F56" s="30"/>
      <c r="G56" s="31" t="e">
        <f t="shared" si="11"/>
        <v>#DIV/0!</v>
      </c>
      <c r="H56" s="21" t="e">
        <f t="shared" si="12"/>
        <v>#DIV/0!</v>
      </c>
      <c r="I56" s="32">
        <f t="shared" si="13"/>
        <v>0</v>
      </c>
      <c r="J56" s="40" t="e">
        <f t="shared" si="14"/>
        <v>#DIV/0!</v>
      </c>
      <c r="K56" s="33" t="e">
        <f t="shared" si="15"/>
        <v>#DIV/0!</v>
      </c>
      <c r="L56" s="34"/>
    </row>
    <row r="57" spans="1:13" ht="17.100000000000001" customHeight="1">
      <c r="A57" s="17"/>
      <c r="B57" s="70"/>
      <c r="C57" s="28"/>
      <c r="D57" s="29"/>
      <c r="E57" s="21"/>
      <c r="F57" s="30"/>
      <c r="G57" s="31" t="e">
        <f t="shared" si="11"/>
        <v>#DIV/0!</v>
      </c>
      <c r="H57" s="21" t="e">
        <f t="shared" si="12"/>
        <v>#DIV/0!</v>
      </c>
      <c r="I57" s="32">
        <f t="shared" si="13"/>
        <v>0</v>
      </c>
      <c r="J57" s="40" t="e">
        <f t="shared" si="14"/>
        <v>#DIV/0!</v>
      </c>
      <c r="K57" s="33" t="e">
        <f t="shared" si="15"/>
        <v>#DIV/0!</v>
      </c>
      <c r="L57" s="34"/>
    </row>
    <row r="58" spans="1:13" ht="17.100000000000001" customHeight="1">
      <c r="A58" s="17"/>
      <c r="B58" s="70"/>
      <c r="C58" s="28"/>
      <c r="D58" s="29"/>
      <c r="E58" s="21"/>
      <c r="F58" s="30"/>
      <c r="G58" s="31" t="e">
        <f t="shared" si="11"/>
        <v>#DIV/0!</v>
      </c>
      <c r="H58" s="21" t="e">
        <f t="shared" si="12"/>
        <v>#DIV/0!</v>
      </c>
      <c r="I58" s="32">
        <f t="shared" si="13"/>
        <v>0</v>
      </c>
      <c r="J58" s="40" t="e">
        <f t="shared" si="14"/>
        <v>#DIV/0!</v>
      </c>
      <c r="K58" s="33" t="e">
        <f t="shared" si="15"/>
        <v>#DIV/0!</v>
      </c>
      <c r="L58" s="34"/>
    </row>
    <row r="59" spans="1:13" ht="17.100000000000001" customHeight="1">
      <c r="A59" s="17"/>
      <c r="B59" s="70"/>
      <c r="C59" s="28"/>
      <c r="D59" s="29"/>
      <c r="E59" s="21"/>
      <c r="F59" s="30"/>
      <c r="G59" s="31" t="e">
        <f t="shared" si="11"/>
        <v>#DIV/0!</v>
      </c>
      <c r="H59" s="21" t="e">
        <f t="shared" si="12"/>
        <v>#DIV/0!</v>
      </c>
      <c r="I59" s="32">
        <f t="shared" si="13"/>
        <v>0</v>
      </c>
      <c r="J59" s="40" t="e">
        <f t="shared" si="14"/>
        <v>#DIV/0!</v>
      </c>
      <c r="K59" s="33" t="e">
        <f t="shared" si="15"/>
        <v>#DIV/0!</v>
      </c>
      <c r="L59" s="34"/>
    </row>
    <row r="60" spans="1:13" ht="17.100000000000001" customHeight="1">
      <c r="A60" s="17"/>
      <c r="B60" s="70"/>
      <c r="C60" s="28"/>
      <c r="D60" s="29"/>
      <c r="E60" s="21"/>
      <c r="F60" s="30"/>
      <c r="G60" s="31" t="e">
        <f t="shared" si="11"/>
        <v>#DIV/0!</v>
      </c>
      <c r="H60" s="21" t="e">
        <f t="shared" si="12"/>
        <v>#DIV/0!</v>
      </c>
      <c r="I60" s="32">
        <f t="shared" si="13"/>
        <v>0</v>
      </c>
      <c r="J60" s="40" t="e">
        <f t="shared" si="14"/>
        <v>#DIV/0!</v>
      </c>
      <c r="K60" s="33" t="e">
        <f t="shared" si="15"/>
        <v>#DIV/0!</v>
      </c>
      <c r="L60" s="34"/>
    </row>
    <row r="61" spans="1:13" ht="17.100000000000001" customHeight="1">
      <c r="A61" s="17"/>
      <c r="B61" s="70"/>
      <c r="C61" s="28"/>
      <c r="D61" s="29"/>
      <c r="E61" s="21"/>
      <c r="F61" s="30"/>
      <c r="G61" s="31" t="e">
        <f t="shared" si="11"/>
        <v>#DIV/0!</v>
      </c>
      <c r="H61" s="21" t="e">
        <f t="shared" si="12"/>
        <v>#DIV/0!</v>
      </c>
      <c r="I61" s="32">
        <f t="shared" si="13"/>
        <v>0</v>
      </c>
      <c r="J61" s="40" t="e">
        <f t="shared" si="14"/>
        <v>#DIV/0!</v>
      </c>
      <c r="K61" s="33" t="e">
        <f t="shared" si="15"/>
        <v>#DIV/0!</v>
      </c>
      <c r="L61" s="34"/>
    </row>
    <row r="62" spans="1:13" ht="17.100000000000001" customHeight="1">
      <c r="A62" s="17"/>
      <c r="B62" s="70"/>
      <c r="C62" s="28"/>
      <c r="D62" s="29"/>
      <c r="E62" s="21"/>
      <c r="F62" s="30"/>
      <c r="G62" s="31" t="e">
        <f t="shared" si="11"/>
        <v>#DIV/0!</v>
      </c>
      <c r="H62" s="21" t="e">
        <f t="shared" si="12"/>
        <v>#DIV/0!</v>
      </c>
      <c r="I62" s="32">
        <f t="shared" si="13"/>
        <v>0</v>
      </c>
      <c r="J62" s="40" t="e">
        <f t="shared" si="14"/>
        <v>#DIV/0!</v>
      </c>
      <c r="K62" s="33" t="e">
        <f t="shared" si="15"/>
        <v>#DIV/0!</v>
      </c>
      <c r="L62" s="34"/>
    </row>
    <row r="63" spans="1:13" ht="17.100000000000001" customHeight="1">
      <c r="A63" s="17"/>
      <c r="B63" s="70"/>
      <c r="C63" s="28"/>
      <c r="D63" s="29"/>
      <c r="E63" s="21"/>
      <c r="F63" s="30"/>
      <c r="G63" s="31" t="e">
        <f t="shared" si="11"/>
        <v>#DIV/0!</v>
      </c>
      <c r="H63" s="21" t="e">
        <f t="shared" si="12"/>
        <v>#DIV/0!</v>
      </c>
      <c r="I63" s="32">
        <f t="shared" si="13"/>
        <v>0</v>
      </c>
      <c r="J63" s="40" t="e">
        <f t="shared" si="14"/>
        <v>#DIV/0!</v>
      </c>
      <c r="K63" s="33" t="e">
        <f t="shared" si="15"/>
        <v>#DIV/0!</v>
      </c>
      <c r="L63" s="34"/>
    </row>
    <row r="64" spans="1:13" ht="17.100000000000001" customHeight="1">
      <c r="A64" s="17"/>
      <c r="B64" s="70"/>
      <c r="C64" s="28"/>
      <c r="D64" s="29"/>
      <c r="E64" s="21"/>
      <c r="F64" s="30"/>
      <c r="G64" s="31" t="e">
        <f t="shared" si="11"/>
        <v>#DIV/0!</v>
      </c>
      <c r="H64" s="21" t="e">
        <f t="shared" si="12"/>
        <v>#DIV/0!</v>
      </c>
      <c r="I64" s="32">
        <f t="shared" si="13"/>
        <v>0</v>
      </c>
      <c r="J64" s="40" t="e">
        <f t="shared" si="14"/>
        <v>#DIV/0!</v>
      </c>
      <c r="K64" s="33" t="e">
        <f t="shared" si="15"/>
        <v>#DIV/0!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8"/>
        <v>0</v>
      </c>
      <c r="J65" s="40" t="e">
        <f t="shared" si="9"/>
        <v>#DIV/0!</v>
      </c>
      <c r="K65" s="33" t="e">
        <f t="shared" si="10"/>
        <v>#DIV/0!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8"/>
        <v>0</v>
      </c>
      <c r="J66" s="40" t="e">
        <f t="shared" si="9"/>
        <v>#DIV/0!</v>
      </c>
      <c r="K66" s="33" t="e">
        <f t="shared" si="10"/>
        <v>#DIV/0!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8"/>
        <v>0</v>
      </c>
      <c r="J67" s="40" t="e">
        <f t="shared" si="9"/>
        <v>#DIV/0!</v>
      </c>
      <c r="K67" s="33" t="e">
        <f t="shared" si="10"/>
        <v>#DIV/0!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8"/>
        <v>0</v>
      </c>
      <c r="J68" s="40" t="e">
        <f t="shared" si="9"/>
        <v>#DIV/0!</v>
      </c>
      <c r="K68" s="33" t="e">
        <f t="shared" si="10"/>
        <v>#DIV/0!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8"/>
        <v>0</v>
      </c>
      <c r="J69" s="40" t="e">
        <f t="shared" si="9"/>
        <v>#DIV/0!</v>
      </c>
      <c r="K69" s="33" t="e">
        <f t="shared" si="10"/>
        <v>#DIV/0!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8"/>
        <v>0</v>
      </c>
      <c r="J70" s="40" t="e">
        <f t="shared" si="9"/>
        <v>#DIV/0!</v>
      </c>
      <c r="K70" s="33" t="e">
        <f t="shared" si="10"/>
        <v>#DIV/0!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8"/>
        <v>0</v>
      </c>
      <c r="J71" s="40" t="e">
        <f t="shared" si="9"/>
        <v>#DIV/0!</v>
      </c>
      <c r="K71" s="33" t="e">
        <f t="shared" si="10"/>
        <v>#DIV/0!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8"/>
        <v>0</v>
      </c>
      <c r="J72" s="40" t="e">
        <f t="shared" si="9"/>
        <v>#DIV/0!</v>
      </c>
      <c r="K72" s="33" t="e">
        <f t="shared" si="10"/>
        <v>#DIV/0!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8"/>
        <v>0</v>
      </c>
      <c r="J73" s="40" t="e">
        <f t="shared" si="9"/>
        <v>#DIV/0!</v>
      </c>
      <c r="K73" s="33" t="e">
        <f t="shared" si="10"/>
        <v>#DIV/0!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8"/>
        <v>0</v>
      </c>
      <c r="J74" s="40" t="e">
        <f t="shared" si="9"/>
        <v>#DIV/0!</v>
      </c>
      <c r="K74" s="33" t="e">
        <f t="shared" si="10"/>
        <v>#DIV/0!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8"/>
        <v>0</v>
      </c>
      <c r="J75" s="40" t="e">
        <f t="shared" si="9"/>
        <v>#DIV/0!</v>
      </c>
      <c r="K75" s="33" t="e">
        <f t="shared" si="10"/>
        <v>#DIV/0!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8"/>
        <v>0</v>
      </c>
      <c r="J76" s="40" t="e">
        <f t="shared" si="9"/>
        <v>#DIV/0!</v>
      </c>
      <c r="K76" s="33" t="e">
        <f t="shared" si="10"/>
        <v>#DIV/0!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8"/>
        <v>0</v>
      </c>
      <c r="J77" s="40" t="e">
        <f t="shared" si="9"/>
        <v>#DIV/0!</v>
      </c>
      <c r="K77" s="33" t="e">
        <f t="shared" si="10"/>
        <v>#DIV/0!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8"/>
        <v>0</v>
      </c>
      <c r="J78" s="40" t="e">
        <f t="shared" si="9"/>
        <v>#DIV/0!</v>
      </c>
      <c r="K78" s="33" t="e">
        <f t="shared" si="10"/>
        <v>#DIV/0!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8"/>
        <v>0</v>
      </c>
      <c r="J79" s="40" t="e">
        <f t="shared" si="9"/>
        <v>#DIV/0!</v>
      </c>
      <c r="K79" s="33" t="e">
        <f t="shared" si="10"/>
        <v>#DIV/0!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8"/>
        <v>0</v>
      </c>
      <c r="J80" s="40" t="e">
        <f t="shared" si="9"/>
        <v>#DIV/0!</v>
      </c>
      <c r="K80" s="33" t="e">
        <f t="shared" si="10"/>
        <v>#DIV/0!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8"/>
        <v>0</v>
      </c>
      <c r="J81" s="40" t="e">
        <f t="shared" si="9"/>
        <v>#DIV/0!</v>
      </c>
      <c r="K81" s="33" t="e">
        <f t="shared" si="10"/>
        <v>#DIV/0!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8"/>
        <v>0</v>
      </c>
      <c r="J82" s="40" t="e">
        <f t="shared" si="9"/>
        <v>#DIV/0!</v>
      </c>
      <c r="K82" s="33" t="e">
        <f t="shared" si="10"/>
        <v>#DIV/0!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8"/>
        <v>0</v>
      </c>
      <c r="J83" s="40" t="e">
        <f t="shared" si="9"/>
        <v>#DIV/0!</v>
      </c>
      <c r="K83" s="33" t="e">
        <f t="shared" si="10"/>
        <v>#DIV/0!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8"/>
        <v>0</v>
      </c>
      <c r="J84" s="40" t="e">
        <f t="shared" si="9"/>
        <v>#DIV/0!</v>
      </c>
      <c r="K84" s="33" t="e">
        <f t="shared" si="10"/>
        <v>#DIV/0!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8"/>
        <v>0</v>
      </c>
      <c r="J85" s="40" t="e">
        <f t="shared" si="9"/>
        <v>#DIV/0!</v>
      </c>
      <c r="K85" s="33" t="e">
        <f t="shared" si="10"/>
        <v>#DIV/0!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8"/>
        <v>0</v>
      </c>
      <c r="J86" s="40" t="e">
        <f t="shared" si="9"/>
        <v>#DIV/0!</v>
      </c>
      <c r="K86" s="33" t="e">
        <f t="shared" si="10"/>
        <v>#DIV/0!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8"/>
        <v>0</v>
      </c>
      <c r="J87" s="40" t="e">
        <f t="shared" si="9"/>
        <v>#DIV/0!</v>
      </c>
      <c r="K87" s="33" t="e">
        <f t="shared" si="10"/>
        <v>#DIV/0!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8"/>
        <v>0</v>
      </c>
      <c r="J88" s="40" t="e">
        <f t="shared" si="9"/>
        <v>#DIV/0!</v>
      </c>
      <c r="K88" s="33" t="e">
        <f t="shared" si="10"/>
        <v>#DIV/0!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8"/>
        <v>0</v>
      </c>
      <c r="J89" s="40" t="e">
        <f t="shared" si="9"/>
        <v>#DIV/0!</v>
      </c>
      <c r="K89" s="33" t="e">
        <f t="shared" si="10"/>
        <v>#DIV/0!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8"/>
        <v>0</v>
      </c>
      <c r="J90" s="40" t="e">
        <f t="shared" si="9"/>
        <v>#DIV/0!</v>
      </c>
      <c r="K90" s="33" t="e">
        <f t="shared" si="10"/>
        <v>#DIV/0!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8"/>
        <v>0</v>
      </c>
      <c r="J91" s="40" t="e">
        <f t="shared" si="9"/>
        <v>#DIV/0!</v>
      </c>
      <c r="K91" s="33" t="e">
        <f t="shared" si="10"/>
        <v>#DIV/0!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8"/>
        <v>0</v>
      </c>
      <c r="J92" s="40" t="e">
        <f t="shared" si="9"/>
        <v>#DIV/0!</v>
      </c>
      <c r="K92" s="33" t="e">
        <f t="shared" si="10"/>
        <v>#DIV/0!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8"/>
        <v>0</v>
      </c>
      <c r="J93" s="40" t="e">
        <f t="shared" si="9"/>
        <v>#DIV/0!</v>
      </c>
      <c r="K93" s="33" t="e">
        <f t="shared" si="10"/>
        <v>#DIV/0!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8"/>
        <v>0</v>
      </c>
      <c r="J94" s="40" t="e">
        <f t="shared" si="9"/>
        <v>#DIV/0!</v>
      </c>
      <c r="K94" s="33" t="e">
        <f t="shared" si="10"/>
        <v>#DIV/0!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8"/>
        <v>0</v>
      </c>
      <c r="J95" s="40" t="e">
        <f t="shared" si="9"/>
        <v>#DIV/0!</v>
      </c>
      <c r="K95" s="33" t="e">
        <f t="shared" si="10"/>
        <v>#DIV/0!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8"/>
        <v>0</v>
      </c>
      <c r="J96" s="40" t="e">
        <f t="shared" si="9"/>
        <v>#DIV/0!</v>
      </c>
      <c r="K96" s="33" t="e">
        <f t="shared" si="10"/>
        <v>#DIV/0!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8"/>
        <v>0</v>
      </c>
      <c r="J97" s="40" t="e">
        <f t="shared" si="9"/>
        <v>#DIV/0!</v>
      </c>
      <c r="K97" s="33" t="e">
        <f t="shared" si="10"/>
        <v>#DIV/0!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8"/>
        <v>0</v>
      </c>
      <c r="J98" s="40" t="e">
        <f t="shared" si="9"/>
        <v>#DIV/0!</v>
      </c>
      <c r="K98" s="33" t="e">
        <f t="shared" si="10"/>
        <v>#DIV/0!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8"/>
        <v>0</v>
      </c>
      <c r="J99" s="40" t="e">
        <f t="shared" si="9"/>
        <v>#DIV/0!</v>
      </c>
      <c r="K99" s="33" t="e">
        <f t="shared" si="10"/>
        <v>#DIV/0!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8"/>
        <v>0</v>
      </c>
      <c r="J100" s="40" t="e">
        <f t="shared" si="9"/>
        <v>#DIV/0!</v>
      </c>
      <c r="K100" s="33" t="e">
        <f t="shared" si="10"/>
        <v>#DIV/0!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8"/>
        <v>0</v>
      </c>
      <c r="J101" s="40" t="e">
        <f t="shared" si="9"/>
        <v>#DIV/0!</v>
      </c>
      <c r="K101" s="33" t="e">
        <f t="shared" si="10"/>
        <v>#DIV/0!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8"/>
        <v>0</v>
      </c>
      <c r="J102" s="40" t="e">
        <f t="shared" si="9"/>
        <v>#DIV/0!</v>
      </c>
      <c r="K102" s="33" t="e">
        <f t="shared" si="10"/>
        <v>#DIV/0!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8"/>
        <v>0</v>
      </c>
      <c r="J103" s="40" t="e">
        <f t="shared" si="9"/>
        <v>#DIV/0!</v>
      </c>
      <c r="K103" s="33" t="e">
        <f t="shared" si="10"/>
        <v>#DIV/0!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8"/>
        <v>0</v>
      </c>
      <c r="J104" s="40" t="e">
        <f t="shared" si="9"/>
        <v>#DIV/0!</v>
      </c>
      <c r="K104" s="33" t="e">
        <f t="shared" si="10"/>
        <v>#DIV/0!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8"/>
        <v>0</v>
      </c>
      <c r="J105" s="40" t="e">
        <f t="shared" si="9"/>
        <v>#DIV/0!</v>
      </c>
      <c r="K105" s="33" t="e">
        <f t="shared" si="10"/>
        <v>#DIV/0!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ref="I106:I121" si="16">+I105+C106-F106</f>
        <v>0</v>
      </c>
      <c r="J106" s="40" t="e">
        <f t="shared" ref="J106:J121" si="17">ROUND(((K105+E106)-H106)/I106,2)</f>
        <v>#DIV/0!</v>
      </c>
      <c r="K106" s="33" t="e">
        <f t="shared" ref="K106:K121" si="18">ROUND(I106*J106,2)</f>
        <v>#DIV/0!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16"/>
        <v>0</v>
      </c>
      <c r="J107" s="40" t="e">
        <f t="shared" si="17"/>
        <v>#DIV/0!</v>
      </c>
      <c r="K107" s="33" t="e">
        <f t="shared" si="18"/>
        <v>#DIV/0!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16"/>
        <v>0</v>
      </c>
      <c r="J108" s="40" t="e">
        <f t="shared" si="17"/>
        <v>#DIV/0!</v>
      </c>
      <c r="K108" s="33" t="e">
        <f t="shared" si="18"/>
        <v>#DIV/0!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16"/>
        <v>0</v>
      </c>
      <c r="J109" s="40" t="e">
        <f t="shared" si="17"/>
        <v>#DIV/0!</v>
      </c>
      <c r="K109" s="33" t="e">
        <f t="shared" si="18"/>
        <v>#DIV/0!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16"/>
        <v>0</v>
      </c>
      <c r="J110" s="40" t="e">
        <f t="shared" si="17"/>
        <v>#DIV/0!</v>
      </c>
      <c r="K110" s="33" t="e">
        <f t="shared" si="18"/>
        <v>#DIV/0!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16"/>
        <v>0</v>
      </c>
      <c r="J111" s="40" t="e">
        <f t="shared" si="17"/>
        <v>#DIV/0!</v>
      </c>
      <c r="K111" s="33" t="e">
        <f t="shared" si="18"/>
        <v>#DIV/0!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16"/>
        <v>0</v>
      </c>
      <c r="J112" s="40" t="e">
        <f t="shared" si="17"/>
        <v>#DIV/0!</v>
      </c>
      <c r="K112" s="33" t="e">
        <f t="shared" si="18"/>
        <v>#DIV/0!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16"/>
        <v>0</v>
      </c>
      <c r="J113" s="40" t="e">
        <f t="shared" si="17"/>
        <v>#DIV/0!</v>
      </c>
      <c r="K113" s="33" t="e">
        <f t="shared" si="18"/>
        <v>#DIV/0!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16"/>
        <v>0</v>
      </c>
      <c r="J114" s="40" t="e">
        <f t="shared" si="17"/>
        <v>#DIV/0!</v>
      </c>
      <c r="K114" s="33" t="e">
        <f t="shared" si="18"/>
        <v>#DIV/0!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16"/>
        <v>0</v>
      </c>
      <c r="J115" s="40" t="e">
        <f t="shared" si="17"/>
        <v>#DIV/0!</v>
      </c>
      <c r="K115" s="33" t="e">
        <f t="shared" si="18"/>
        <v>#DIV/0!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16"/>
        <v>0</v>
      </c>
      <c r="J116" s="40" t="e">
        <f t="shared" si="17"/>
        <v>#DIV/0!</v>
      </c>
      <c r="K116" s="33" t="e">
        <f t="shared" si="18"/>
        <v>#DIV/0!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16"/>
        <v>0</v>
      </c>
      <c r="J117" s="40" t="e">
        <f t="shared" si="17"/>
        <v>#DIV/0!</v>
      </c>
      <c r="K117" s="33" t="e">
        <f t="shared" si="18"/>
        <v>#DIV/0!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16"/>
        <v>0</v>
      </c>
      <c r="J118" s="40" t="e">
        <f t="shared" si="17"/>
        <v>#DIV/0!</v>
      </c>
      <c r="K118" s="33" t="e">
        <f t="shared" si="18"/>
        <v>#DIV/0!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16"/>
        <v>0</v>
      </c>
      <c r="J119" s="40" t="e">
        <f t="shared" si="17"/>
        <v>#DIV/0!</v>
      </c>
      <c r="K119" s="33" t="e">
        <f t="shared" si="18"/>
        <v>#DIV/0!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16"/>
        <v>0</v>
      </c>
      <c r="J120" s="40" t="e">
        <f t="shared" si="17"/>
        <v>#DIV/0!</v>
      </c>
      <c r="K120" s="33" t="e">
        <f t="shared" si="18"/>
        <v>#DIV/0!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/>
      <c r="H121" s="21"/>
      <c r="I121" s="32">
        <f t="shared" si="16"/>
        <v>0</v>
      </c>
      <c r="J121" s="40" t="e">
        <f t="shared" si="17"/>
        <v>#DIV/0!</v>
      </c>
      <c r="K121" s="33" t="e">
        <f t="shared" si="18"/>
        <v>#DIV/0!</v>
      </c>
      <c r="L121" s="34"/>
    </row>
  </sheetData>
  <mergeCells count="24"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0">
    <tabColor rgb="FF7030A0"/>
    <pageSetUpPr fitToPage="1"/>
  </sheetPr>
  <dimension ref="A1:M122"/>
  <sheetViews>
    <sheetView topLeftCell="A40"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855468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1288</v>
      </c>
      <c r="F8" s="10"/>
      <c r="G8" s="10"/>
      <c r="H8" s="38"/>
      <c r="I8" s="9" t="s">
        <v>7</v>
      </c>
      <c r="J8" s="10"/>
      <c r="K8" s="10" t="s">
        <v>364</v>
      </c>
      <c r="L8" s="11"/>
    </row>
    <row r="9" spans="1:13" ht="15" customHeight="1">
      <c r="A9" s="12" t="s">
        <v>9</v>
      </c>
      <c r="D9" s="10" t="s">
        <v>363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365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79</v>
      </c>
      <c r="J14" s="25">
        <v>29.44</v>
      </c>
      <c r="K14" s="21">
        <f>J14*I14</f>
        <v>2325.7600000000002</v>
      </c>
      <c r="L14" s="26"/>
    </row>
    <row r="15" spans="1:13" ht="17.100000000000001" customHeight="1">
      <c r="A15" s="17">
        <v>45299</v>
      </c>
      <c r="B15" s="70" t="s">
        <v>570</v>
      </c>
      <c r="C15" s="28"/>
      <c r="D15" s="29"/>
      <c r="E15" s="21"/>
      <c r="F15" s="30">
        <v>3</v>
      </c>
      <c r="G15" s="31">
        <f>J14</f>
        <v>29.44</v>
      </c>
      <c r="H15" s="21">
        <f t="shared" ref="H15:H28" si="0">G15*F15</f>
        <v>88.320000000000007</v>
      </c>
      <c r="I15" s="87">
        <f>+I14+C15-F15</f>
        <v>76</v>
      </c>
      <c r="J15" s="40">
        <f>ROUND(((K14+E15)-H15)/I15,2)</f>
        <v>29.44</v>
      </c>
      <c r="K15" s="89">
        <f>ROUND(I15*J15,2)</f>
        <v>2237.44</v>
      </c>
      <c r="L15" s="34"/>
      <c r="M15" s="165" t="s">
        <v>582</v>
      </c>
    </row>
    <row r="16" spans="1:13" ht="17.100000000000001" customHeight="1">
      <c r="A16" s="17">
        <v>45299</v>
      </c>
      <c r="B16" s="70" t="s">
        <v>585</v>
      </c>
      <c r="C16" s="28"/>
      <c r="D16" s="29"/>
      <c r="E16" s="21"/>
      <c r="F16" s="30">
        <v>2</v>
      </c>
      <c r="G16" s="31">
        <f>J15</f>
        <v>29.44</v>
      </c>
      <c r="H16" s="21">
        <f t="shared" si="0"/>
        <v>58.88</v>
      </c>
      <c r="I16" s="87">
        <f>+I15+C16-F16</f>
        <v>74</v>
      </c>
      <c r="J16" s="40">
        <f>ROUND(((K15+E16)-H16)/I16,2)</f>
        <v>29.44</v>
      </c>
      <c r="K16" s="89">
        <f>ROUND(I16*J16,2)</f>
        <v>2178.56</v>
      </c>
      <c r="L16" s="34"/>
      <c r="M16" s="165" t="s">
        <v>586</v>
      </c>
    </row>
    <row r="17" spans="1:13" ht="17.100000000000001" customHeight="1">
      <c r="A17" s="17">
        <v>45299</v>
      </c>
      <c r="B17" s="70" t="s">
        <v>588</v>
      </c>
      <c r="C17" s="28"/>
      <c r="D17" s="29"/>
      <c r="E17" s="21"/>
      <c r="F17" s="30">
        <v>3</v>
      </c>
      <c r="G17" s="31">
        <f>J16</f>
        <v>29.44</v>
      </c>
      <c r="H17" s="21">
        <f t="shared" si="0"/>
        <v>88.320000000000007</v>
      </c>
      <c r="I17" s="87">
        <f>+I16+C17-F17</f>
        <v>71</v>
      </c>
      <c r="J17" s="40">
        <f>ROUND(((K16+E17)-H17)/I17,2)</f>
        <v>29.44</v>
      </c>
      <c r="K17" s="89">
        <f>ROUND(I17*J17,2)</f>
        <v>2090.2399999999998</v>
      </c>
      <c r="L17" s="34"/>
      <c r="M17" s="167" t="s">
        <v>589</v>
      </c>
    </row>
    <row r="18" spans="1:13" ht="17.100000000000001" customHeight="1">
      <c r="A18" s="17">
        <v>45300</v>
      </c>
      <c r="B18" s="70" t="s">
        <v>591</v>
      </c>
      <c r="C18" s="28"/>
      <c r="D18" s="29"/>
      <c r="E18" s="21"/>
      <c r="F18" s="30">
        <v>5</v>
      </c>
      <c r="G18" s="31">
        <f>J17</f>
        <v>29.44</v>
      </c>
      <c r="H18" s="21">
        <f>G18*F18</f>
        <v>147.20000000000002</v>
      </c>
      <c r="I18" s="87">
        <f>+I17+C18-F18</f>
        <v>66</v>
      </c>
      <c r="J18" s="40">
        <f>ROUND(((K17+E18)-H18)/I18,2)</f>
        <v>29.44</v>
      </c>
      <c r="K18" s="89">
        <f>ROUND(I18*J18,2)</f>
        <v>1943.04</v>
      </c>
      <c r="L18" s="34"/>
      <c r="M18" s="167" t="s">
        <v>592</v>
      </c>
    </row>
    <row r="19" spans="1:13" ht="17.100000000000001" customHeight="1">
      <c r="A19" s="17">
        <v>45306</v>
      </c>
      <c r="B19" s="70" t="s">
        <v>607</v>
      </c>
      <c r="C19" s="28"/>
      <c r="D19" s="29"/>
      <c r="E19" s="21"/>
      <c r="F19" s="30">
        <v>3</v>
      </c>
      <c r="G19" s="31">
        <f>J18</f>
        <v>29.44</v>
      </c>
      <c r="H19" s="21">
        <f>G19*F19</f>
        <v>88.320000000000007</v>
      </c>
      <c r="I19" s="87">
        <f>+I18+C19-F19</f>
        <v>63</v>
      </c>
      <c r="J19" s="40">
        <f>ROUND(((K18+E19)-H19)/I19,2)</f>
        <v>29.44</v>
      </c>
      <c r="K19" s="89">
        <f>ROUND(I19*J19,2)</f>
        <v>1854.72</v>
      </c>
      <c r="L19" s="34"/>
      <c r="M19" s="165" t="s">
        <v>609</v>
      </c>
    </row>
    <row r="20" spans="1:13" ht="17.100000000000001" customHeight="1">
      <c r="A20" s="17">
        <v>45307</v>
      </c>
      <c r="B20" s="70" t="s">
        <v>607</v>
      </c>
      <c r="C20" s="28"/>
      <c r="D20" s="29"/>
      <c r="E20" s="21"/>
      <c r="F20" s="30">
        <v>1</v>
      </c>
      <c r="G20" s="31">
        <f t="shared" ref="G20:G27" si="1">J19</f>
        <v>29.44</v>
      </c>
      <c r="H20" s="21">
        <f t="shared" si="0"/>
        <v>29.44</v>
      </c>
      <c r="I20" s="87">
        <f t="shared" ref="I20:I27" si="2">+I19+C20-F20</f>
        <v>62</v>
      </c>
      <c r="J20" s="40">
        <f t="shared" ref="J20:J27" si="3">ROUND(((K19+E20)-H20)/I20,2)</f>
        <v>29.44</v>
      </c>
      <c r="K20" s="89">
        <f t="shared" ref="K20:K28" si="4">ROUND(I20*J20,2)</f>
        <v>1825.28</v>
      </c>
      <c r="L20" s="34"/>
      <c r="M20" s="165" t="s">
        <v>612</v>
      </c>
    </row>
    <row r="21" spans="1:13" ht="17.100000000000001" customHeight="1">
      <c r="A21" s="17">
        <v>45308</v>
      </c>
      <c r="B21" s="70" t="s">
        <v>615</v>
      </c>
      <c r="C21" s="28"/>
      <c r="D21" s="29"/>
      <c r="E21" s="21"/>
      <c r="F21" s="30">
        <v>3</v>
      </c>
      <c r="G21" s="31">
        <f t="shared" si="1"/>
        <v>29.44</v>
      </c>
      <c r="H21" s="21">
        <f t="shared" si="0"/>
        <v>88.320000000000007</v>
      </c>
      <c r="I21" s="87">
        <f t="shared" si="2"/>
        <v>59</v>
      </c>
      <c r="J21" s="40">
        <f t="shared" si="3"/>
        <v>29.44</v>
      </c>
      <c r="K21" s="89">
        <f t="shared" si="4"/>
        <v>1736.96</v>
      </c>
      <c r="L21" s="34"/>
      <c r="M21" s="165" t="s">
        <v>616</v>
      </c>
    </row>
    <row r="22" spans="1:13" ht="17.100000000000001" customHeight="1">
      <c r="A22" s="17">
        <v>45309</v>
      </c>
      <c r="B22" s="70" t="s">
        <v>583</v>
      </c>
      <c r="C22" s="28"/>
      <c r="D22" s="29"/>
      <c r="E22" s="21"/>
      <c r="F22" s="30">
        <v>1</v>
      </c>
      <c r="G22" s="31">
        <f t="shared" si="1"/>
        <v>29.44</v>
      </c>
      <c r="H22" s="21">
        <f t="shared" si="0"/>
        <v>29.44</v>
      </c>
      <c r="I22" s="87">
        <f t="shared" si="2"/>
        <v>58</v>
      </c>
      <c r="J22" s="40">
        <f t="shared" si="3"/>
        <v>29.44</v>
      </c>
      <c r="K22" s="89">
        <f t="shared" si="4"/>
        <v>1707.52</v>
      </c>
      <c r="L22" s="34"/>
      <c r="M22" s="165" t="s">
        <v>622</v>
      </c>
    </row>
    <row r="23" spans="1:13" ht="17.100000000000001" customHeight="1">
      <c r="A23" s="17">
        <v>45309</v>
      </c>
      <c r="B23" s="70" t="s">
        <v>497</v>
      </c>
      <c r="C23" s="28"/>
      <c r="D23" s="29"/>
      <c r="E23" s="21"/>
      <c r="F23" s="30">
        <v>2</v>
      </c>
      <c r="G23" s="31">
        <f t="shared" si="1"/>
        <v>29.44</v>
      </c>
      <c r="H23" s="21">
        <f t="shared" si="0"/>
        <v>58.88</v>
      </c>
      <c r="I23" s="87">
        <f t="shared" si="2"/>
        <v>56</v>
      </c>
      <c r="J23" s="40">
        <f t="shared" si="3"/>
        <v>29.44</v>
      </c>
      <c r="K23" s="89">
        <f t="shared" si="4"/>
        <v>1648.64</v>
      </c>
      <c r="L23" s="34"/>
      <c r="M23" s="165" t="s">
        <v>623</v>
      </c>
    </row>
    <row r="24" spans="1:13" ht="17.100000000000001" customHeight="1">
      <c r="A24" s="17">
        <v>45315</v>
      </c>
      <c r="B24" s="70" t="s">
        <v>570</v>
      </c>
      <c r="C24" s="28"/>
      <c r="D24" s="29"/>
      <c r="E24" s="21"/>
      <c r="F24" s="30">
        <v>2</v>
      </c>
      <c r="G24" s="31">
        <f t="shared" si="1"/>
        <v>29.44</v>
      </c>
      <c r="H24" s="21">
        <f t="shared" si="0"/>
        <v>58.88</v>
      </c>
      <c r="I24" s="87">
        <f t="shared" si="2"/>
        <v>54</v>
      </c>
      <c r="J24" s="40">
        <f t="shared" si="3"/>
        <v>29.44</v>
      </c>
      <c r="K24" s="89">
        <f t="shared" si="4"/>
        <v>1589.76</v>
      </c>
      <c r="L24" s="34"/>
      <c r="M24" s="165" t="s">
        <v>635</v>
      </c>
    </row>
    <row r="25" spans="1:13" ht="17.100000000000001" customHeight="1">
      <c r="A25" s="17">
        <v>45317</v>
      </c>
      <c r="B25" s="70" t="s">
        <v>591</v>
      </c>
      <c r="C25" s="28"/>
      <c r="D25" s="29"/>
      <c r="E25" s="21"/>
      <c r="F25" s="30">
        <v>3</v>
      </c>
      <c r="G25" s="31">
        <f t="shared" si="1"/>
        <v>29.44</v>
      </c>
      <c r="H25" s="21">
        <f t="shared" si="0"/>
        <v>88.320000000000007</v>
      </c>
      <c r="I25" s="87">
        <f t="shared" si="2"/>
        <v>51</v>
      </c>
      <c r="J25" s="40">
        <f t="shared" si="3"/>
        <v>29.44</v>
      </c>
      <c r="K25" s="89">
        <f t="shared" si="4"/>
        <v>1501.44</v>
      </c>
      <c r="L25" s="34"/>
      <c r="M25" s="165" t="s">
        <v>638</v>
      </c>
    </row>
    <row r="26" spans="1:13" ht="17.100000000000001" customHeight="1">
      <c r="A26" s="175">
        <v>45321</v>
      </c>
      <c r="B26" s="189" t="s">
        <v>580</v>
      </c>
      <c r="C26" s="177"/>
      <c r="D26" s="178"/>
      <c r="E26" s="179"/>
      <c r="F26" s="180">
        <v>3</v>
      </c>
      <c r="G26" s="181">
        <f t="shared" si="1"/>
        <v>29.44</v>
      </c>
      <c r="H26" s="179">
        <f t="shared" si="0"/>
        <v>88.320000000000007</v>
      </c>
      <c r="I26" s="190">
        <f t="shared" si="2"/>
        <v>48</v>
      </c>
      <c r="J26" s="183">
        <f t="shared" si="3"/>
        <v>29.44</v>
      </c>
      <c r="K26" s="191">
        <f t="shared" si="4"/>
        <v>1413.12</v>
      </c>
      <c r="L26" s="185"/>
      <c r="M26" s="192" t="s">
        <v>645</v>
      </c>
    </row>
    <row r="27" spans="1:13" ht="17.100000000000001" customHeight="1">
      <c r="A27" s="254">
        <v>45327</v>
      </c>
      <c r="B27" s="255" t="s">
        <v>588</v>
      </c>
      <c r="C27" s="256"/>
      <c r="D27" s="257"/>
      <c r="E27" s="258"/>
      <c r="F27" s="259">
        <v>2</v>
      </c>
      <c r="G27" s="260">
        <f t="shared" si="1"/>
        <v>29.44</v>
      </c>
      <c r="H27" s="258">
        <f t="shared" si="0"/>
        <v>58.88</v>
      </c>
      <c r="I27" s="261">
        <f t="shared" si="2"/>
        <v>46</v>
      </c>
      <c r="J27" s="262">
        <f t="shared" si="3"/>
        <v>29.44</v>
      </c>
      <c r="K27" s="263">
        <f t="shared" si="4"/>
        <v>1354.24</v>
      </c>
      <c r="L27" s="264"/>
      <c r="M27" s="265" t="s">
        <v>655</v>
      </c>
    </row>
    <row r="28" spans="1:13" ht="17.100000000000001" customHeight="1">
      <c r="A28" s="17">
        <v>45356</v>
      </c>
      <c r="B28" s="73" t="s">
        <v>615</v>
      </c>
      <c r="C28" s="19"/>
      <c r="D28" s="20"/>
      <c r="E28" s="21"/>
      <c r="F28" s="22">
        <v>1</v>
      </c>
      <c r="G28" s="23">
        <f>J27</f>
        <v>29.44</v>
      </c>
      <c r="H28" s="21">
        <f t="shared" si="0"/>
        <v>29.44</v>
      </c>
      <c r="I28" s="188">
        <f>+I27+C28-F28</f>
        <v>45</v>
      </c>
      <c r="J28" s="174">
        <f>ROUND(((K27+E28)-H28)/I28,2)</f>
        <v>29.44</v>
      </c>
      <c r="K28" s="91">
        <f t="shared" si="4"/>
        <v>1324.8</v>
      </c>
      <c r="L28" s="26"/>
      <c r="M28" s="165" t="s">
        <v>730</v>
      </c>
    </row>
    <row r="29" spans="1:13" ht="17.100000000000001" customHeight="1">
      <c r="A29" s="17">
        <v>45357</v>
      </c>
      <c r="B29" s="70" t="s">
        <v>577</v>
      </c>
      <c r="C29" s="28"/>
      <c r="D29" s="29"/>
      <c r="E29" s="21"/>
      <c r="F29" s="30">
        <v>1</v>
      </c>
      <c r="G29" s="31">
        <f>J28</f>
        <v>29.44</v>
      </c>
      <c r="H29" s="21">
        <f>G29*F29</f>
        <v>29.44</v>
      </c>
      <c r="I29" s="87">
        <f>+I28+C29-F29</f>
        <v>44</v>
      </c>
      <c r="J29" s="40">
        <f>ROUND(((K28+E29)-H29)/I29,2)</f>
        <v>29.44</v>
      </c>
      <c r="K29" s="89">
        <f>ROUND(I29*J29,2)</f>
        <v>1295.3599999999999</v>
      </c>
      <c r="L29" s="34"/>
      <c r="M29" s="165" t="s">
        <v>734</v>
      </c>
    </row>
    <row r="30" spans="1:13" ht="17.100000000000001" customHeight="1">
      <c r="A30" s="17">
        <v>45364</v>
      </c>
      <c r="B30" s="70" t="s">
        <v>574</v>
      </c>
      <c r="C30" s="28"/>
      <c r="D30" s="29"/>
      <c r="E30" s="21"/>
      <c r="F30" s="30">
        <v>3</v>
      </c>
      <c r="G30" s="31">
        <f>J29</f>
        <v>29.44</v>
      </c>
      <c r="H30" s="21">
        <f>G30*F30</f>
        <v>88.320000000000007</v>
      </c>
      <c r="I30" s="87">
        <f>+I29+C30-F30</f>
        <v>41</v>
      </c>
      <c r="J30" s="40">
        <f>ROUND(((K29+E30)-H30)/I30,2)</f>
        <v>29.44</v>
      </c>
      <c r="K30" s="89">
        <f>ROUND(I30*J30,2)</f>
        <v>1207.04</v>
      </c>
      <c r="L30" s="34"/>
      <c r="M30" s="165" t="s">
        <v>751</v>
      </c>
    </row>
    <row r="31" spans="1:13" ht="17.100000000000001" customHeight="1">
      <c r="A31" s="17">
        <v>45364</v>
      </c>
      <c r="B31" s="70" t="s">
        <v>615</v>
      </c>
      <c r="C31" s="28"/>
      <c r="D31" s="29"/>
      <c r="E31" s="21"/>
      <c r="F31" s="30">
        <v>1</v>
      </c>
      <c r="G31" s="31">
        <f>J30</f>
        <v>29.44</v>
      </c>
      <c r="H31" s="21">
        <f>G31*F31</f>
        <v>29.44</v>
      </c>
      <c r="I31" s="87">
        <f>+I30+C31-F31</f>
        <v>40</v>
      </c>
      <c r="J31" s="40">
        <f>ROUND(((K30+E31)-H31)/I31,2)</f>
        <v>29.44</v>
      </c>
      <c r="K31" s="89">
        <f>ROUND(I31*J31,2)</f>
        <v>1177.5999999999999</v>
      </c>
      <c r="L31" s="34"/>
      <c r="M31" s="165" t="s">
        <v>753</v>
      </c>
    </row>
    <row r="32" spans="1:13" ht="17.100000000000001" customHeight="1">
      <c r="A32" s="17">
        <v>45369</v>
      </c>
      <c r="B32" s="70" t="s">
        <v>583</v>
      </c>
      <c r="C32" s="28"/>
      <c r="D32" s="29"/>
      <c r="E32" s="21"/>
      <c r="F32" s="30">
        <v>1</v>
      </c>
      <c r="G32" s="31">
        <f>J31</f>
        <v>29.44</v>
      </c>
      <c r="H32" s="21">
        <f>G32*F32</f>
        <v>29.44</v>
      </c>
      <c r="I32" s="87">
        <f>+I31+C32-F32</f>
        <v>39</v>
      </c>
      <c r="J32" s="40">
        <f>ROUND(((K31+E32)-H32)/I32,2)</f>
        <v>29.44</v>
      </c>
      <c r="K32" s="89">
        <f>ROUND(I32*J32,2)</f>
        <v>1148.1600000000001</v>
      </c>
      <c r="L32" s="34"/>
      <c r="M32" s="165" t="s">
        <v>758</v>
      </c>
    </row>
    <row r="33" spans="1:13" ht="17.100000000000001" customHeight="1">
      <c r="A33" s="17">
        <v>45370</v>
      </c>
      <c r="B33" s="70" t="s">
        <v>566</v>
      </c>
      <c r="C33" s="28"/>
      <c r="D33" s="29"/>
      <c r="E33" s="21"/>
      <c r="F33" s="30">
        <v>2</v>
      </c>
      <c r="G33" s="31">
        <f t="shared" ref="G33:G78" si="5">J32</f>
        <v>29.44</v>
      </c>
      <c r="H33" s="21">
        <f t="shared" ref="H33:H78" si="6">G33*F33</f>
        <v>58.88</v>
      </c>
      <c r="I33" s="87">
        <f t="shared" ref="I33:I78" si="7">+I32+C33-F33</f>
        <v>37</v>
      </c>
      <c r="J33" s="40">
        <f t="shared" ref="J33:J78" si="8">ROUND(((K32+E33)-H33)/I33,2)</f>
        <v>29.44</v>
      </c>
      <c r="K33" s="89">
        <f t="shared" ref="K33:K78" si="9">ROUND(I33*J33,2)</f>
        <v>1089.28</v>
      </c>
      <c r="L33" s="34"/>
      <c r="M33" s="165" t="s">
        <v>761</v>
      </c>
    </row>
    <row r="34" spans="1:13" ht="17.100000000000001" customHeight="1">
      <c r="A34" s="17">
        <v>45371</v>
      </c>
      <c r="B34" s="70" t="s">
        <v>607</v>
      </c>
      <c r="C34" s="28"/>
      <c r="D34" s="29"/>
      <c r="E34" s="21"/>
      <c r="F34" s="30">
        <v>1</v>
      </c>
      <c r="G34" s="31">
        <f t="shared" si="5"/>
        <v>29.44</v>
      </c>
      <c r="H34" s="21">
        <f t="shared" si="6"/>
        <v>29.44</v>
      </c>
      <c r="I34" s="87">
        <f t="shared" si="7"/>
        <v>36</v>
      </c>
      <c r="J34" s="40">
        <f t="shared" si="8"/>
        <v>29.44</v>
      </c>
      <c r="K34" s="89">
        <f t="shared" si="9"/>
        <v>1059.8399999999999</v>
      </c>
      <c r="L34" s="34"/>
      <c r="M34" s="165" t="s">
        <v>764</v>
      </c>
    </row>
    <row r="35" spans="1:13" ht="17.100000000000001" customHeight="1">
      <c r="A35" s="194">
        <v>45372</v>
      </c>
      <c r="B35" s="195" t="s">
        <v>566</v>
      </c>
      <c r="C35" s="196"/>
      <c r="D35" s="197"/>
      <c r="E35" s="198"/>
      <c r="F35" s="199">
        <v>2</v>
      </c>
      <c r="G35" s="208">
        <f t="shared" si="5"/>
        <v>29.44</v>
      </c>
      <c r="H35" s="198">
        <f t="shared" si="6"/>
        <v>58.88</v>
      </c>
      <c r="I35" s="209">
        <f t="shared" si="7"/>
        <v>34</v>
      </c>
      <c r="J35" s="202">
        <f t="shared" si="8"/>
        <v>29.44</v>
      </c>
      <c r="K35" s="211">
        <f t="shared" si="9"/>
        <v>1000.96</v>
      </c>
      <c r="L35" s="204"/>
      <c r="M35" s="205" t="s">
        <v>775</v>
      </c>
    </row>
    <row r="36" spans="1:13" ht="17.100000000000001" customHeight="1">
      <c r="A36" s="17">
        <v>45384</v>
      </c>
      <c r="B36" s="73" t="s">
        <v>574</v>
      </c>
      <c r="C36" s="19"/>
      <c r="D36" s="20"/>
      <c r="E36" s="21"/>
      <c r="F36" s="22">
        <v>2</v>
      </c>
      <c r="G36" s="23">
        <f t="shared" si="5"/>
        <v>29.44</v>
      </c>
      <c r="H36" s="21">
        <f t="shared" si="6"/>
        <v>58.88</v>
      </c>
      <c r="I36" s="188">
        <f t="shared" si="7"/>
        <v>32</v>
      </c>
      <c r="J36" s="174">
        <f t="shared" si="8"/>
        <v>29.44</v>
      </c>
      <c r="K36" s="91">
        <f t="shared" si="9"/>
        <v>942.08</v>
      </c>
      <c r="L36" s="26"/>
      <c r="M36" s="165" t="s">
        <v>792</v>
      </c>
    </row>
    <row r="37" spans="1:13" ht="17.100000000000001" customHeight="1">
      <c r="A37" s="17">
        <v>45386</v>
      </c>
      <c r="B37" s="70" t="s">
        <v>615</v>
      </c>
      <c r="C37" s="28"/>
      <c r="D37" s="29"/>
      <c r="E37" s="21"/>
      <c r="F37" s="30">
        <v>2</v>
      </c>
      <c r="G37" s="31">
        <f t="shared" si="5"/>
        <v>29.44</v>
      </c>
      <c r="H37" s="21">
        <f t="shared" si="6"/>
        <v>58.88</v>
      </c>
      <c r="I37" s="87">
        <f t="shared" si="7"/>
        <v>30</v>
      </c>
      <c r="J37" s="40">
        <f t="shared" si="8"/>
        <v>29.44</v>
      </c>
      <c r="K37" s="89">
        <f t="shared" si="9"/>
        <v>883.2</v>
      </c>
      <c r="L37" s="34"/>
      <c r="M37" s="165" t="s">
        <v>813</v>
      </c>
    </row>
    <row r="38" spans="1:13" ht="17.100000000000001" customHeight="1">
      <c r="A38" s="17">
        <v>45393</v>
      </c>
      <c r="B38" s="70" t="s">
        <v>607</v>
      </c>
      <c r="C38" s="28"/>
      <c r="D38" s="29"/>
      <c r="E38" s="21"/>
      <c r="F38" s="30">
        <v>2</v>
      </c>
      <c r="G38" s="31">
        <f t="shared" si="5"/>
        <v>29.44</v>
      </c>
      <c r="H38" s="21">
        <f t="shared" si="6"/>
        <v>58.88</v>
      </c>
      <c r="I38" s="87">
        <f t="shared" si="7"/>
        <v>28</v>
      </c>
      <c r="J38" s="40">
        <f t="shared" si="8"/>
        <v>29.44</v>
      </c>
      <c r="K38" s="89">
        <f t="shared" si="9"/>
        <v>824.32</v>
      </c>
      <c r="L38" s="34"/>
      <c r="M38" s="165" t="s">
        <v>819</v>
      </c>
    </row>
    <row r="39" spans="1:13" ht="17.100000000000001" customHeight="1">
      <c r="A39" s="17">
        <v>45393</v>
      </c>
      <c r="B39" s="70" t="s">
        <v>583</v>
      </c>
      <c r="C39" s="28"/>
      <c r="D39" s="29"/>
      <c r="E39" s="21"/>
      <c r="F39" s="30">
        <v>2</v>
      </c>
      <c r="G39" s="31">
        <f t="shared" si="5"/>
        <v>29.44</v>
      </c>
      <c r="H39" s="21">
        <f t="shared" si="6"/>
        <v>58.88</v>
      </c>
      <c r="I39" s="87">
        <f t="shared" si="7"/>
        <v>26</v>
      </c>
      <c r="J39" s="40">
        <f t="shared" si="8"/>
        <v>29.44</v>
      </c>
      <c r="K39" s="89">
        <f t="shared" si="9"/>
        <v>765.44</v>
      </c>
      <c r="L39" s="34"/>
      <c r="M39" s="165" t="s">
        <v>820</v>
      </c>
    </row>
    <row r="40" spans="1:13" ht="17.100000000000001" customHeight="1">
      <c r="A40" s="17">
        <v>45397</v>
      </c>
      <c r="B40" s="70" t="s">
        <v>572</v>
      </c>
      <c r="C40" s="28"/>
      <c r="D40" s="29"/>
      <c r="E40" s="21"/>
      <c r="F40" s="30">
        <v>1</v>
      </c>
      <c r="G40" s="31">
        <f t="shared" si="5"/>
        <v>29.44</v>
      </c>
      <c r="H40" s="21">
        <f t="shared" si="6"/>
        <v>29.44</v>
      </c>
      <c r="I40" s="87">
        <f t="shared" si="7"/>
        <v>25</v>
      </c>
      <c r="J40" s="40">
        <f t="shared" si="8"/>
        <v>29.44</v>
      </c>
      <c r="K40" s="89">
        <f t="shared" si="9"/>
        <v>736</v>
      </c>
      <c r="L40" s="34"/>
      <c r="M40" s="165" t="s">
        <v>826</v>
      </c>
    </row>
    <row r="41" spans="1:13" ht="17.100000000000001" customHeight="1">
      <c r="A41" s="17">
        <v>45399</v>
      </c>
      <c r="B41" s="70" t="s">
        <v>615</v>
      </c>
      <c r="C41" s="28"/>
      <c r="D41" s="29"/>
      <c r="E41" s="21"/>
      <c r="F41" s="30">
        <v>1</v>
      </c>
      <c r="G41" s="31">
        <f t="shared" si="5"/>
        <v>29.44</v>
      </c>
      <c r="H41" s="21">
        <f t="shared" si="6"/>
        <v>29.44</v>
      </c>
      <c r="I41" s="87">
        <f t="shared" si="7"/>
        <v>24</v>
      </c>
      <c r="J41" s="40">
        <f t="shared" si="8"/>
        <v>29.44</v>
      </c>
      <c r="K41" s="89">
        <f t="shared" si="9"/>
        <v>706.56</v>
      </c>
      <c r="L41" s="34"/>
      <c r="M41" s="165" t="s">
        <v>837</v>
      </c>
    </row>
    <row r="42" spans="1:13" ht="17.100000000000001" customHeight="1">
      <c r="A42" s="17">
        <v>45405</v>
      </c>
      <c r="B42" s="70" t="s">
        <v>566</v>
      </c>
      <c r="C42" s="28"/>
      <c r="D42" s="29"/>
      <c r="E42" s="21"/>
      <c r="F42" s="30">
        <v>2</v>
      </c>
      <c r="G42" s="31">
        <f t="shared" si="5"/>
        <v>29.44</v>
      </c>
      <c r="H42" s="21">
        <f t="shared" si="6"/>
        <v>58.88</v>
      </c>
      <c r="I42" s="87">
        <f t="shared" si="7"/>
        <v>22</v>
      </c>
      <c r="J42" s="40">
        <f t="shared" si="8"/>
        <v>29.44</v>
      </c>
      <c r="K42" s="89">
        <f t="shared" si="9"/>
        <v>647.67999999999995</v>
      </c>
      <c r="L42" s="34"/>
      <c r="M42" s="165" t="s">
        <v>845</v>
      </c>
    </row>
    <row r="43" spans="1:13" ht="17.100000000000001" customHeight="1">
      <c r="A43" s="194">
        <v>45405</v>
      </c>
      <c r="B43" s="195" t="s">
        <v>577</v>
      </c>
      <c r="C43" s="196"/>
      <c r="D43" s="197"/>
      <c r="E43" s="198"/>
      <c r="F43" s="199">
        <v>1</v>
      </c>
      <c r="G43" s="208">
        <f t="shared" si="5"/>
        <v>29.44</v>
      </c>
      <c r="H43" s="198">
        <f t="shared" si="6"/>
        <v>29.44</v>
      </c>
      <c r="I43" s="209">
        <f t="shared" si="7"/>
        <v>21</v>
      </c>
      <c r="J43" s="202">
        <f t="shared" si="8"/>
        <v>29.44</v>
      </c>
      <c r="K43" s="211">
        <f t="shared" si="9"/>
        <v>618.24</v>
      </c>
      <c r="L43" s="204"/>
      <c r="M43" s="205" t="s">
        <v>846</v>
      </c>
    </row>
    <row r="44" spans="1:13" ht="17.100000000000001" customHeight="1">
      <c r="A44" s="17">
        <v>45414</v>
      </c>
      <c r="B44" s="73" t="s">
        <v>605</v>
      </c>
      <c r="C44" s="19"/>
      <c r="D44" s="20"/>
      <c r="E44" s="21"/>
      <c r="F44" s="22">
        <v>3</v>
      </c>
      <c r="G44" s="23">
        <f t="shared" si="5"/>
        <v>29.44</v>
      </c>
      <c r="H44" s="21">
        <f t="shared" si="6"/>
        <v>88.320000000000007</v>
      </c>
      <c r="I44" s="188">
        <f t="shared" si="7"/>
        <v>18</v>
      </c>
      <c r="J44" s="174">
        <f t="shared" si="8"/>
        <v>29.44</v>
      </c>
      <c r="K44" s="91">
        <f t="shared" si="9"/>
        <v>529.91999999999996</v>
      </c>
      <c r="L44" s="26"/>
      <c r="M44" s="165" t="s">
        <v>868</v>
      </c>
    </row>
    <row r="45" spans="1:13" ht="17.100000000000001" customHeight="1">
      <c r="A45" s="17">
        <v>45414</v>
      </c>
      <c r="B45" s="70" t="s">
        <v>615</v>
      </c>
      <c r="C45" s="28"/>
      <c r="D45" s="29"/>
      <c r="E45" s="21"/>
      <c r="F45" s="30">
        <v>1</v>
      </c>
      <c r="G45" s="31">
        <f t="shared" si="5"/>
        <v>29.44</v>
      </c>
      <c r="H45" s="21">
        <f t="shared" si="6"/>
        <v>29.44</v>
      </c>
      <c r="I45" s="87">
        <f t="shared" si="7"/>
        <v>17</v>
      </c>
      <c r="J45" s="40">
        <f t="shared" si="8"/>
        <v>29.44</v>
      </c>
      <c r="K45" s="89">
        <f t="shared" si="9"/>
        <v>500.48</v>
      </c>
      <c r="L45" s="34"/>
      <c r="M45" s="165" t="s">
        <v>870</v>
      </c>
    </row>
    <row r="46" spans="1:13" ht="17.100000000000001" customHeight="1">
      <c r="A46" s="17">
        <v>45418</v>
      </c>
      <c r="B46" s="70" t="s">
        <v>607</v>
      </c>
      <c r="C46" s="28"/>
      <c r="D46" s="29"/>
      <c r="E46" s="21"/>
      <c r="F46" s="30">
        <v>2</v>
      </c>
      <c r="G46" s="31">
        <f t="shared" si="5"/>
        <v>29.44</v>
      </c>
      <c r="H46" s="21">
        <f t="shared" si="6"/>
        <v>58.88</v>
      </c>
      <c r="I46" s="87">
        <f t="shared" si="7"/>
        <v>15</v>
      </c>
      <c r="J46" s="40">
        <f t="shared" si="8"/>
        <v>29.44</v>
      </c>
      <c r="K46" s="89">
        <f t="shared" si="9"/>
        <v>441.6</v>
      </c>
      <c r="L46" s="34"/>
      <c r="M46" s="165" t="s">
        <v>874</v>
      </c>
    </row>
    <row r="47" spans="1:13" ht="17.100000000000001" customHeight="1">
      <c r="A47" s="17">
        <v>45420</v>
      </c>
      <c r="B47" s="70" t="s">
        <v>605</v>
      </c>
      <c r="C47" s="28"/>
      <c r="D47" s="29"/>
      <c r="E47" s="21"/>
      <c r="F47" s="30">
        <v>1</v>
      </c>
      <c r="G47" s="31">
        <f t="shared" si="5"/>
        <v>29.44</v>
      </c>
      <c r="H47" s="21">
        <f t="shared" si="6"/>
        <v>29.44</v>
      </c>
      <c r="I47" s="87">
        <f t="shared" si="7"/>
        <v>14</v>
      </c>
      <c r="J47" s="40">
        <f t="shared" si="8"/>
        <v>29.44</v>
      </c>
      <c r="K47" s="89">
        <f t="shared" si="9"/>
        <v>412.16</v>
      </c>
      <c r="L47" s="34"/>
      <c r="M47" s="165" t="s">
        <v>882</v>
      </c>
    </row>
    <row r="48" spans="1:13" ht="17.100000000000001" customHeight="1">
      <c r="A48" s="17">
        <v>45421</v>
      </c>
      <c r="B48" s="70" t="s">
        <v>572</v>
      </c>
      <c r="C48" s="28"/>
      <c r="D48" s="29"/>
      <c r="E48" s="21"/>
      <c r="F48" s="30">
        <v>1</v>
      </c>
      <c r="G48" s="31">
        <f t="shared" si="5"/>
        <v>29.44</v>
      </c>
      <c r="H48" s="21">
        <f t="shared" si="6"/>
        <v>29.44</v>
      </c>
      <c r="I48" s="87">
        <f t="shared" si="7"/>
        <v>13</v>
      </c>
      <c r="J48" s="40">
        <f t="shared" si="8"/>
        <v>29.44</v>
      </c>
      <c r="K48" s="89">
        <f t="shared" si="9"/>
        <v>382.72</v>
      </c>
      <c r="L48" s="34"/>
      <c r="M48" s="165" t="s">
        <v>892</v>
      </c>
    </row>
    <row r="49" spans="1:13" ht="17.100000000000001" customHeight="1">
      <c r="A49" s="17">
        <v>45421</v>
      </c>
      <c r="B49" s="70" t="s">
        <v>570</v>
      </c>
      <c r="C49" s="28"/>
      <c r="D49" s="29"/>
      <c r="E49" s="21"/>
      <c r="F49" s="30">
        <v>1</v>
      </c>
      <c r="G49" s="31">
        <f t="shared" si="5"/>
        <v>29.44</v>
      </c>
      <c r="H49" s="21">
        <f t="shared" si="6"/>
        <v>29.44</v>
      </c>
      <c r="I49" s="87">
        <f t="shared" si="7"/>
        <v>12</v>
      </c>
      <c r="J49" s="40">
        <f t="shared" si="8"/>
        <v>29.44</v>
      </c>
      <c r="K49" s="89">
        <f t="shared" si="9"/>
        <v>353.28</v>
      </c>
      <c r="L49" s="34"/>
      <c r="M49" s="165" t="s">
        <v>893</v>
      </c>
    </row>
    <row r="50" spans="1:13" ht="17.100000000000001" customHeight="1">
      <c r="A50" s="17">
        <v>45427</v>
      </c>
      <c r="B50" s="70" t="s">
        <v>607</v>
      </c>
      <c r="C50" s="28"/>
      <c r="D50" s="29"/>
      <c r="E50" s="21"/>
      <c r="F50" s="30">
        <v>1</v>
      </c>
      <c r="G50" s="31">
        <f t="shared" si="5"/>
        <v>29.44</v>
      </c>
      <c r="H50" s="21">
        <f t="shared" si="6"/>
        <v>29.44</v>
      </c>
      <c r="I50" s="87">
        <f t="shared" si="7"/>
        <v>11</v>
      </c>
      <c r="J50" s="40">
        <f t="shared" si="8"/>
        <v>29.44</v>
      </c>
      <c r="K50" s="89">
        <f t="shared" si="9"/>
        <v>323.83999999999997</v>
      </c>
      <c r="L50" s="34"/>
      <c r="M50" s="165" t="s">
        <v>929</v>
      </c>
    </row>
    <row r="51" spans="1:13" ht="17.100000000000001" customHeight="1">
      <c r="A51" s="194">
        <v>45434</v>
      </c>
      <c r="B51" s="195" t="s">
        <v>497</v>
      </c>
      <c r="C51" s="196"/>
      <c r="D51" s="197"/>
      <c r="E51" s="198"/>
      <c r="F51" s="199">
        <v>1</v>
      </c>
      <c r="G51" s="208">
        <f t="shared" si="5"/>
        <v>29.44</v>
      </c>
      <c r="H51" s="198">
        <f t="shared" si="6"/>
        <v>29.44</v>
      </c>
      <c r="I51" s="209">
        <f t="shared" si="7"/>
        <v>10</v>
      </c>
      <c r="J51" s="202">
        <f t="shared" si="8"/>
        <v>29.44</v>
      </c>
      <c r="K51" s="211">
        <f t="shared" si="9"/>
        <v>294.39999999999998</v>
      </c>
      <c r="L51" s="204"/>
      <c r="M51" s="205" t="s">
        <v>942</v>
      </c>
    </row>
    <row r="52" spans="1:13" ht="17.100000000000001" customHeight="1">
      <c r="A52" s="17">
        <v>45447</v>
      </c>
      <c r="B52" s="73" t="s">
        <v>566</v>
      </c>
      <c r="C52" s="19"/>
      <c r="D52" s="20"/>
      <c r="E52" s="21"/>
      <c r="F52" s="22">
        <v>2</v>
      </c>
      <c r="G52" s="23">
        <f t="shared" si="5"/>
        <v>29.44</v>
      </c>
      <c r="H52" s="21">
        <f t="shared" si="6"/>
        <v>58.88</v>
      </c>
      <c r="I52" s="188">
        <f t="shared" si="7"/>
        <v>8</v>
      </c>
      <c r="J52" s="174">
        <f t="shared" si="8"/>
        <v>29.44</v>
      </c>
      <c r="K52" s="91">
        <f t="shared" si="9"/>
        <v>235.52</v>
      </c>
      <c r="L52" s="26"/>
      <c r="M52" s="165" t="s">
        <v>970</v>
      </c>
    </row>
    <row r="53" spans="1:13" ht="17.100000000000001" customHeight="1">
      <c r="A53" s="17">
        <v>45447</v>
      </c>
      <c r="B53" s="70" t="s">
        <v>615</v>
      </c>
      <c r="C53" s="28"/>
      <c r="D53" s="29"/>
      <c r="E53" s="21"/>
      <c r="F53" s="30">
        <v>2</v>
      </c>
      <c r="G53" s="31">
        <f t="shared" si="5"/>
        <v>29.44</v>
      </c>
      <c r="H53" s="21">
        <f>G53*F53</f>
        <v>58.88</v>
      </c>
      <c r="I53" s="188">
        <f>+I52+C53-F53</f>
        <v>6</v>
      </c>
      <c r="J53" s="174">
        <f>ROUND(((K52+E53)-H53)/I53,2)</f>
        <v>29.44</v>
      </c>
      <c r="K53" s="91">
        <f>ROUND(I53*J53,2)</f>
        <v>176.64</v>
      </c>
      <c r="L53" s="34"/>
      <c r="M53" s="165" t="s">
        <v>972</v>
      </c>
    </row>
    <row r="54" spans="1:13" ht="17.100000000000001" customHeight="1">
      <c r="A54" s="17">
        <v>45448</v>
      </c>
      <c r="B54" s="70" t="s">
        <v>583</v>
      </c>
      <c r="C54" s="28"/>
      <c r="D54" s="29"/>
      <c r="E54" s="21"/>
      <c r="F54" s="30">
        <v>2</v>
      </c>
      <c r="G54" s="31">
        <f t="shared" si="5"/>
        <v>29.44</v>
      </c>
      <c r="H54" s="21">
        <f t="shared" si="6"/>
        <v>58.88</v>
      </c>
      <c r="I54" s="87">
        <f t="shared" si="7"/>
        <v>4</v>
      </c>
      <c r="J54" s="40">
        <f t="shared" si="8"/>
        <v>29.44</v>
      </c>
      <c r="K54" s="89">
        <f t="shared" si="9"/>
        <v>117.76</v>
      </c>
      <c r="L54" s="34"/>
      <c r="M54" s="165" t="s">
        <v>976</v>
      </c>
    </row>
    <row r="55" spans="1:13" ht="17.100000000000001" customHeight="1">
      <c r="A55" s="17">
        <v>45454</v>
      </c>
      <c r="B55" s="70" t="s">
        <v>615</v>
      </c>
      <c r="C55" s="28"/>
      <c r="D55" s="29"/>
      <c r="E55" s="21"/>
      <c r="F55" s="30">
        <v>2</v>
      </c>
      <c r="G55" s="31">
        <f t="shared" si="5"/>
        <v>29.44</v>
      </c>
      <c r="H55" s="21">
        <f t="shared" si="6"/>
        <v>58.88</v>
      </c>
      <c r="I55" s="87">
        <f t="shared" si="7"/>
        <v>2</v>
      </c>
      <c r="J55" s="40">
        <f t="shared" si="8"/>
        <v>29.44</v>
      </c>
      <c r="K55" s="89">
        <f t="shared" si="9"/>
        <v>58.88</v>
      </c>
      <c r="L55" s="34"/>
      <c r="M55" s="165" t="s">
        <v>990</v>
      </c>
    </row>
    <row r="56" spans="1:13" ht="17.100000000000001" customHeight="1">
      <c r="A56" s="17">
        <v>45454</v>
      </c>
      <c r="B56" s="70" t="s">
        <v>497</v>
      </c>
      <c r="C56" s="28"/>
      <c r="D56" s="29"/>
      <c r="E56" s="21"/>
      <c r="F56" s="30">
        <v>2</v>
      </c>
      <c r="G56" s="31">
        <f t="shared" si="5"/>
        <v>29.44</v>
      </c>
      <c r="H56" s="21">
        <f t="shared" si="6"/>
        <v>58.88</v>
      </c>
      <c r="I56" s="87">
        <f t="shared" si="7"/>
        <v>0</v>
      </c>
      <c r="J56" s="40">
        <v>0</v>
      </c>
      <c r="K56" s="89">
        <f t="shared" si="9"/>
        <v>0</v>
      </c>
      <c r="L56" s="34"/>
      <c r="M56" s="165" t="s">
        <v>991</v>
      </c>
    </row>
    <row r="57" spans="1:13" ht="17.100000000000001" customHeight="1">
      <c r="A57" s="17"/>
      <c r="B57" s="70"/>
      <c r="C57" s="28"/>
      <c r="D57" s="29"/>
      <c r="E57" s="21"/>
      <c r="F57" s="30"/>
      <c r="G57" s="31">
        <f t="shared" si="5"/>
        <v>0</v>
      </c>
      <c r="H57" s="21">
        <f t="shared" si="6"/>
        <v>0</v>
      </c>
      <c r="I57" s="87">
        <f t="shared" si="7"/>
        <v>0</v>
      </c>
      <c r="J57" s="40" t="e">
        <f t="shared" si="8"/>
        <v>#DIV/0!</v>
      </c>
      <c r="K57" s="89" t="e">
        <f t="shared" si="9"/>
        <v>#DIV/0!</v>
      </c>
      <c r="L57" s="34"/>
    </row>
    <row r="58" spans="1:13" ht="17.100000000000001" customHeight="1">
      <c r="A58" s="17"/>
      <c r="B58" s="70"/>
      <c r="C58" s="28"/>
      <c r="D58" s="29"/>
      <c r="E58" s="21"/>
      <c r="F58" s="30"/>
      <c r="G58" s="31" t="e">
        <f>J57</f>
        <v>#DIV/0!</v>
      </c>
      <c r="H58" s="21" t="e">
        <f>G58*F58</f>
        <v>#DIV/0!</v>
      </c>
      <c r="I58" s="87">
        <f>+I57+C58-F58</f>
        <v>0</v>
      </c>
      <c r="J58" s="40" t="e">
        <f>ROUND(((K57+E58)-H58)/I58,2)</f>
        <v>#DIV/0!</v>
      </c>
      <c r="K58" s="89" t="e">
        <f>ROUND(I58*J58,2)</f>
        <v>#DIV/0!</v>
      </c>
      <c r="L58" s="34"/>
    </row>
    <row r="59" spans="1:13" ht="17.100000000000001" customHeight="1">
      <c r="A59" s="17"/>
      <c r="B59" s="70"/>
      <c r="C59" s="28"/>
      <c r="D59" s="29"/>
      <c r="E59" s="21"/>
      <c r="F59" s="30"/>
      <c r="G59" s="31" t="e">
        <f>J58</f>
        <v>#DIV/0!</v>
      </c>
      <c r="H59" s="21" t="e">
        <f>G59*F59</f>
        <v>#DIV/0!</v>
      </c>
      <c r="I59" s="87">
        <f>+I58+C59-F59</f>
        <v>0</v>
      </c>
      <c r="J59" s="40" t="e">
        <f>ROUND(((K58+E59)-H59)/I59,2)</f>
        <v>#DIV/0!</v>
      </c>
      <c r="K59" s="89" t="e">
        <f>ROUND(I59*J59,2)</f>
        <v>#DIV/0!</v>
      </c>
      <c r="L59" s="34"/>
    </row>
    <row r="60" spans="1:13" ht="17.100000000000001" customHeight="1">
      <c r="A60" s="17"/>
      <c r="B60" s="70"/>
      <c r="C60" s="28"/>
      <c r="D60" s="29"/>
      <c r="E60" s="21"/>
      <c r="F60" s="30"/>
      <c r="G60" s="31" t="e">
        <f>J59</f>
        <v>#DIV/0!</v>
      </c>
      <c r="H60" s="21" t="e">
        <f>G60*F60</f>
        <v>#DIV/0!</v>
      </c>
      <c r="I60" s="87">
        <f>+I59+C60-F60</f>
        <v>0</v>
      </c>
      <c r="J60" s="40" t="e">
        <f>ROUND(((K59+E60)-H60)/I60,2)</f>
        <v>#DIV/0!</v>
      </c>
      <c r="K60" s="89" t="e">
        <f>ROUND(I60*J60,2)</f>
        <v>#DIV/0!</v>
      </c>
      <c r="L60" s="34"/>
    </row>
    <row r="61" spans="1:13" ht="17.100000000000001" customHeight="1">
      <c r="A61" s="17"/>
      <c r="B61" s="70"/>
      <c r="C61" s="28"/>
      <c r="D61" s="29"/>
      <c r="E61" s="21"/>
      <c r="F61" s="30"/>
      <c r="G61" s="31" t="e">
        <f t="shared" si="5"/>
        <v>#DIV/0!</v>
      </c>
      <c r="H61" s="21" t="e">
        <f t="shared" si="6"/>
        <v>#DIV/0!</v>
      </c>
      <c r="I61" s="87">
        <f t="shared" si="7"/>
        <v>0</v>
      </c>
      <c r="J61" s="40" t="e">
        <f t="shared" si="8"/>
        <v>#DIV/0!</v>
      </c>
      <c r="K61" s="89" t="e">
        <f t="shared" si="9"/>
        <v>#DIV/0!</v>
      </c>
      <c r="L61" s="34"/>
    </row>
    <row r="62" spans="1:13" ht="17.100000000000001" customHeight="1">
      <c r="A62" s="17"/>
      <c r="B62" s="70"/>
      <c r="C62" s="28"/>
      <c r="D62" s="29"/>
      <c r="E62" s="21"/>
      <c r="F62" s="30"/>
      <c r="G62" s="31" t="e">
        <f t="shared" si="5"/>
        <v>#DIV/0!</v>
      </c>
      <c r="H62" s="21" t="e">
        <f t="shared" si="6"/>
        <v>#DIV/0!</v>
      </c>
      <c r="I62" s="87">
        <f t="shared" si="7"/>
        <v>0</v>
      </c>
      <c r="J62" s="40" t="e">
        <f t="shared" si="8"/>
        <v>#DIV/0!</v>
      </c>
      <c r="K62" s="89" t="e">
        <f t="shared" si="9"/>
        <v>#DIV/0!</v>
      </c>
      <c r="L62" s="34"/>
    </row>
    <row r="63" spans="1:13" ht="17.100000000000001" customHeight="1">
      <c r="A63" s="17"/>
      <c r="B63" s="70"/>
      <c r="C63" s="28"/>
      <c r="D63" s="29"/>
      <c r="E63" s="21"/>
      <c r="F63" s="30"/>
      <c r="G63" s="31" t="e">
        <f t="shared" si="5"/>
        <v>#DIV/0!</v>
      </c>
      <c r="H63" s="21" t="e">
        <f t="shared" si="6"/>
        <v>#DIV/0!</v>
      </c>
      <c r="I63" s="87">
        <f t="shared" si="7"/>
        <v>0</v>
      </c>
      <c r="J63" s="40" t="e">
        <f t="shared" si="8"/>
        <v>#DIV/0!</v>
      </c>
      <c r="K63" s="89" t="e">
        <f t="shared" si="9"/>
        <v>#DIV/0!</v>
      </c>
      <c r="L63" s="34"/>
    </row>
    <row r="64" spans="1:13" ht="17.100000000000001" customHeight="1">
      <c r="A64" s="17"/>
      <c r="B64" s="70"/>
      <c r="C64" s="28"/>
      <c r="D64" s="29"/>
      <c r="E64" s="21"/>
      <c r="F64" s="30"/>
      <c r="G64" s="31" t="e">
        <f t="shared" si="5"/>
        <v>#DIV/0!</v>
      </c>
      <c r="H64" s="21" t="e">
        <f t="shared" si="6"/>
        <v>#DIV/0!</v>
      </c>
      <c r="I64" s="87">
        <f t="shared" si="7"/>
        <v>0</v>
      </c>
      <c r="J64" s="40" t="e">
        <f t="shared" si="8"/>
        <v>#DIV/0!</v>
      </c>
      <c r="K64" s="89" t="e">
        <f t="shared" si="9"/>
        <v>#DIV/0!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 t="e">
        <f t="shared" si="5"/>
        <v>#DIV/0!</v>
      </c>
      <c r="H65" s="21" t="e">
        <f t="shared" si="6"/>
        <v>#DIV/0!</v>
      </c>
      <c r="I65" s="87">
        <f t="shared" si="7"/>
        <v>0</v>
      </c>
      <c r="J65" s="40" t="e">
        <f t="shared" si="8"/>
        <v>#DIV/0!</v>
      </c>
      <c r="K65" s="89" t="e">
        <f t="shared" si="9"/>
        <v>#DIV/0!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 t="e">
        <f t="shared" si="5"/>
        <v>#DIV/0!</v>
      </c>
      <c r="H66" s="21" t="e">
        <f t="shared" si="6"/>
        <v>#DIV/0!</v>
      </c>
      <c r="I66" s="87">
        <f t="shared" si="7"/>
        <v>0</v>
      </c>
      <c r="J66" s="40" t="e">
        <f t="shared" si="8"/>
        <v>#DIV/0!</v>
      </c>
      <c r="K66" s="89" t="e">
        <f t="shared" si="9"/>
        <v>#DIV/0!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 t="e">
        <f t="shared" si="5"/>
        <v>#DIV/0!</v>
      </c>
      <c r="H67" s="21" t="e">
        <f t="shared" si="6"/>
        <v>#DIV/0!</v>
      </c>
      <c r="I67" s="87">
        <f t="shared" si="7"/>
        <v>0</v>
      </c>
      <c r="J67" s="40" t="e">
        <f t="shared" si="8"/>
        <v>#DIV/0!</v>
      </c>
      <c r="K67" s="89" t="e">
        <f t="shared" si="9"/>
        <v>#DIV/0!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 t="e">
        <f t="shared" si="5"/>
        <v>#DIV/0!</v>
      </c>
      <c r="H68" s="21" t="e">
        <f t="shared" si="6"/>
        <v>#DIV/0!</v>
      </c>
      <c r="I68" s="87">
        <f t="shared" si="7"/>
        <v>0</v>
      </c>
      <c r="J68" s="40" t="e">
        <f t="shared" si="8"/>
        <v>#DIV/0!</v>
      </c>
      <c r="K68" s="89" t="e">
        <f t="shared" si="9"/>
        <v>#DIV/0!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 t="e">
        <f t="shared" si="5"/>
        <v>#DIV/0!</v>
      </c>
      <c r="H69" s="21" t="e">
        <f t="shared" si="6"/>
        <v>#DIV/0!</v>
      </c>
      <c r="I69" s="87">
        <f t="shared" si="7"/>
        <v>0</v>
      </c>
      <c r="J69" s="40" t="e">
        <f t="shared" si="8"/>
        <v>#DIV/0!</v>
      </c>
      <c r="K69" s="89" t="e">
        <f t="shared" si="9"/>
        <v>#DIV/0!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 t="e">
        <f t="shared" si="5"/>
        <v>#DIV/0!</v>
      </c>
      <c r="H70" s="21" t="e">
        <f t="shared" si="6"/>
        <v>#DIV/0!</v>
      </c>
      <c r="I70" s="87">
        <f t="shared" si="7"/>
        <v>0</v>
      </c>
      <c r="J70" s="40" t="e">
        <f t="shared" si="8"/>
        <v>#DIV/0!</v>
      </c>
      <c r="K70" s="89" t="e">
        <f t="shared" si="9"/>
        <v>#DIV/0!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 t="e">
        <f t="shared" si="5"/>
        <v>#DIV/0!</v>
      </c>
      <c r="H71" s="21" t="e">
        <f t="shared" si="6"/>
        <v>#DIV/0!</v>
      </c>
      <c r="I71" s="87">
        <f t="shared" si="7"/>
        <v>0</v>
      </c>
      <c r="J71" s="40" t="e">
        <f t="shared" si="8"/>
        <v>#DIV/0!</v>
      </c>
      <c r="K71" s="89" t="e">
        <f t="shared" si="9"/>
        <v>#DIV/0!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 t="e">
        <f t="shared" si="5"/>
        <v>#DIV/0!</v>
      </c>
      <c r="H72" s="21" t="e">
        <f t="shared" si="6"/>
        <v>#DIV/0!</v>
      </c>
      <c r="I72" s="87">
        <f t="shared" si="7"/>
        <v>0</v>
      </c>
      <c r="J72" s="40" t="e">
        <f t="shared" si="8"/>
        <v>#DIV/0!</v>
      </c>
      <c r="K72" s="89" t="e">
        <f t="shared" si="9"/>
        <v>#DIV/0!</v>
      </c>
      <c r="L72" s="34"/>
    </row>
    <row r="73" spans="1:12" ht="17.100000000000001" customHeight="1">
      <c r="A73" s="17"/>
      <c r="B73" s="77"/>
      <c r="C73" s="28"/>
      <c r="D73" s="29"/>
      <c r="E73" s="21"/>
      <c r="F73" s="30"/>
      <c r="G73" s="31" t="e">
        <f t="shared" si="5"/>
        <v>#DIV/0!</v>
      </c>
      <c r="H73" s="21" t="e">
        <f t="shared" si="6"/>
        <v>#DIV/0!</v>
      </c>
      <c r="I73" s="87">
        <f t="shared" si="7"/>
        <v>0</v>
      </c>
      <c r="J73" s="40" t="e">
        <f t="shared" si="8"/>
        <v>#DIV/0!</v>
      </c>
      <c r="K73" s="89" t="e">
        <f t="shared" si="9"/>
        <v>#DIV/0!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 t="e">
        <f t="shared" si="5"/>
        <v>#DIV/0!</v>
      </c>
      <c r="H74" s="21" t="e">
        <f t="shared" si="6"/>
        <v>#DIV/0!</v>
      </c>
      <c r="I74" s="87">
        <f t="shared" si="7"/>
        <v>0</v>
      </c>
      <c r="J74" s="40" t="e">
        <f t="shared" si="8"/>
        <v>#DIV/0!</v>
      </c>
      <c r="K74" s="89" t="e">
        <f t="shared" si="9"/>
        <v>#DIV/0!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 t="e">
        <f t="shared" si="5"/>
        <v>#DIV/0!</v>
      </c>
      <c r="H75" s="21" t="e">
        <f t="shared" si="6"/>
        <v>#DIV/0!</v>
      </c>
      <c r="I75" s="87">
        <f t="shared" si="7"/>
        <v>0</v>
      </c>
      <c r="J75" s="40" t="e">
        <f t="shared" si="8"/>
        <v>#DIV/0!</v>
      </c>
      <c r="K75" s="89" t="e">
        <f t="shared" si="9"/>
        <v>#DIV/0!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 t="e">
        <f t="shared" si="5"/>
        <v>#DIV/0!</v>
      </c>
      <c r="H76" s="21" t="e">
        <f t="shared" si="6"/>
        <v>#DIV/0!</v>
      </c>
      <c r="I76" s="87">
        <f t="shared" si="7"/>
        <v>0</v>
      </c>
      <c r="J76" s="40" t="e">
        <f t="shared" si="8"/>
        <v>#DIV/0!</v>
      </c>
      <c r="K76" s="89" t="e">
        <f t="shared" si="9"/>
        <v>#DIV/0!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 t="e">
        <f t="shared" si="5"/>
        <v>#DIV/0!</v>
      </c>
      <c r="H77" s="21" t="e">
        <f t="shared" si="6"/>
        <v>#DIV/0!</v>
      </c>
      <c r="I77" s="87">
        <f t="shared" si="7"/>
        <v>0</v>
      </c>
      <c r="J77" s="40" t="e">
        <f t="shared" si="8"/>
        <v>#DIV/0!</v>
      </c>
      <c r="K77" s="89" t="e">
        <f t="shared" si="9"/>
        <v>#DIV/0!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 t="e">
        <f t="shared" si="5"/>
        <v>#DIV/0!</v>
      </c>
      <c r="H78" s="21" t="e">
        <f t="shared" si="6"/>
        <v>#DIV/0!</v>
      </c>
      <c r="I78" s="87">
        <f t="shared" si="7"/>
        <v>0</v>
      </c>
      <c r="J78" s="40" t="e">
        <f t="shared" si="8"/>
        <v>#DIV/0!</v>
      </c>
      <c r="K78" s="89" t="e">
        <f t="shared" si="9"/>
        <v>#DIV/0!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 t="e">
        <f t="shared" ref="G79:G122" si="10">J78</f>
        <v>#DIV/0!</v>
      </c>
      <c r="H79" s="21" t="e">
        <f t="shared" ref="H79:H122" si="11">G79*F79</f>
        <v>#DIV/0!</v>
      </c>
      <c r="I79" s="87">
        <f t="shared" ref="I79:I122" si="12">+I78+C79-F79</f>
        <v>0</v>
      </c>
      <c r="J79" s="40" t="e">
        <f t="shared" ref="J79:J122" si="13">ROUND(((K78+E79)-H79)/I79,2)</f>
        <v>#DIV/0!</v>
      </c>
      <c r="K79" s="89" t="e">
        <f t="shared" ref="K79:K122" si="14">ROUND(I79*J79,2)</f>
        <v>#DIV/0!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 t="e">
        <f t="shared" si="10"/>
        <v>#DIV/0!</v>
      </c>
      <c r="H80" s="21" t="e">
        <f t="shared" si="11"/>
        <v>#DIV/0!</v>
      </c>
      <c r="I80" s="87">
        <f t="shared" si="12"/>
        <v>0</v>
      </c>
      <c r="J80" s="40" t="e">
        <f t="shared" si="13"/>
        <v>#DIV/0!</v>
      </c>
      <c r="K80" s="89" t="e">
        <f t="shared" si="14"/>
        <v>#DIV/0!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 t="e">
        <f t="shared" si="10"/>
        <v>#DIV/0!</v>
      </c>
      <c r="H81" s="21" t="e">
        <f t="shared" si="11"/>
        <v>#DIV/0!</v>
      </c>
      <c r="I81" s="87">
        <f t="shared" si="12"/>
        <v>0</v>
      </c>
      <c r="J81" s="40" t="e">
        <f t="shared" si="13"/>
        <v>#DIV/0!</v>
      </c>
      <c r="K81" s="89" t="e">
        <f t="shared" si="14"/>
        <v>#DIV/0!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 t="e">
        <f t="shared" si="10"/>
        <v>#DIV/0!</v>
      </c>
      <c r="H82" s="21" t="e">
        <f t="shared" si="11"/>
        <v>#DIV/0!</v>
      </c>
      <c r="I82" s="87">
        <f t="shared" si="12"/>
        <v>0</v>
      </c>
      <c r="J82" s="40" t="e">
        <f t="shared" si="13"/>
        <v>#DIV/0!</v>
      </c>
      <c r="K82" s="89" t="e">
        <f t="shared" si="14"/>
        <v>#DIV/0!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 t="e">
        <f t="shared" si="10"/>
        <v>#DIV/0!</v>
      </c>
      <c r="H83" s="21" t="e">
        <f t="shared" si="11"/>
        <v>#DIV/0!</v>
      </c>
      <c r="I83" s="87">
        <f t="shared" si="12"/>
        <v>0</v>
      </c>
      <c r="J83" s="40" t="e">
        <f t="shared" si="13"/>
        <v>#DIV/0!</v>
      </c>
      <c r="K83" s="89" t="e">
        <f t="shared" si="14"/>
        <v>#DIV/0!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 t="e">
        <f t="shared" si="10"/>
        <v>#DIV/0!</v>
      </c>
      <c r="H84" s="21" t="e">
        <f t="shared" si="11"/>
        <v>#DIV/0!</v>
      </c>
      <c r="I84" s="87">
        <f t="shared" si="12"/>
        <v>0</v>
      </c>
      <c r="J84" s="40" t="e">
        <f t="shared" si="13"/>
        <v>#DIV/0!</v>
      </c>
      <c r="K84" s="89" t="e">
        <f t="shared" si="14"/>
        <v>#DIV/0!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 t="e">
        <f t="shared" si="10"/>
        <v>#DIV/0!</v>
      </c>
      <c r="H85" s="21" t="e">
        <f t="shared" si="11"/>
        <v>#DIV/0!</v>
      </c>
      <c r="I85" s="87">
        <f t="shared" si="12"/>
        <v>0</v>
      </c>
      <c r="J85" s="40" t="e">
        <f t="shared" si="13"/>
        <v>#DIV/0!</v>
      </c>
      <c r="K85" s="89" t="e">
        <f t="shared" si="14"/>
        <v>#DIV/0!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 t="e">
        <f t="shared" si="10"/>
        <v>#DIV/0!</v>
      </c>
      <c r="H86" s="21" t="e">
        <f t="shared" si="11"/>
        <v>#DIV/0!</v>
      </c>
      <c r="I86" s="87">
        <f t="shared" si="12"/>
        <v>0</v>
      </c>
      <c r="J86" s="40" t="e">
        <f t="shared" si="13"/>
        <v>#DIV/0!</v>
      </c>
      <c r="K86" s="89" t="e">
        <f t="shared" si="14"/>
        <v>#DIV/0!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 t="e">
        <f t="shared" si="10"/>
        <v>#DIV/0!</v>
      </c>
      <c r="H87" s="21" t="e">
        <f t="shared" si="11"/>
        <v>#DIV/0!</v>
      </c>
      <c r="I87" s="87">
        <f t="shared" si="12"/>
        <v>0</v>
      </c>
      <c r="J87" s="40" t="e">
        <f t="shared" si="13"/>
        <v>#DIV/0!</v>
      </c>
      <c r="K87" s="89" t="e">
        <f t="shared" si="14"/>
        <v>#DIV/0!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 t="e">
        <f t="shared" si="10"/>
        <v>#DIV/0!</v>
      </c>
      <c r="H88" s="21" t="e">
        <f t="shared" si="11"/>
        <v>#DIV/0!</v>
      </c>
      <c r="I88" s="87">
        <f t="shared" si="12"/>
        <v>0</v>
      </c>
      <c r="J88" s="40" t="e">
        <f t="shared" si="13"/>
        <v>#DIV/0!</v>
      </c>
      <c r="K88" s="89" t="e">
        <f t="shared" si="14"/>
        <v>#DIV/0!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 t="e">
        <f t="shared" si="10"/>
        <v>#DIV/0!</v>
      </c>
      <c r="H89" s="21" t="e">
        <f t="shared" si="11"/>
        <v>#DIV/0!</v>
      </c>
      <c r="I89" s="87">
        <f t="shared" si="12"/>
        <v>0</v>
      </c>
      <c r="J89" s="40" t="e">
        <f t="shared" si="13"/>
        <v>#DIV/0!</v>
      </c>
      <c r="K89" s="89" t="e">
        <f t="shared" si="14"/>
        <v>#DIV/0!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 t="e">
        <f t="shared" si="10"/>
        <v>#DIV/0!</v>
      </c>
      <c r="H90" s="21" t="e">
        <f t="shared" si="11"/>
        <v>#DIV/0!</v>
      </c>
      <c r="I90" s="87">
        <f t="shared" si="12"/>
        <v>0</v>
      </c>
      <c r="J90" s="40" t="e">
        <f t="shared" si="13"/>
        <v>#DIV/0!</v>
      </c>
      <c r="K90" s="89" t="e">
        <f t="shared" si="14"/>
        <v>#DIV/0!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 t="e">
        <f t="shared" si="10"/>
        <v>#DIV/0!</v>
      </c>
      <c r="H91" s="21" t="e">
        <f t="shared" si="11"/>
        <v>#DIV/0!</v>
      </c>
      <c r="I91" s="87">
        <f t="shared" si="12"/>
        <v>0</v>
      </c>
      <c r="J91" s="40" t="e">
        <f t="shared" si="13"/>
        <v>#DIV/0!</v>
      </c>
      <c r="K91" s="89" t="e">
        <f t="shared" si="14"/>
        <v>#DIV/0!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 t="e">
        <f>J91</f>
        <v>#DIV/0!</v>
      </c>
      <c r="H92" s="21" t="e">
        <f>G92*F92</f>
        <v>#DIV/0!</v>
      </c>
      <c r="I92" s="87">
        <f>+I91+C92-F92</f>
        <v>0</v>
      </c>
      <c r="J92" s="40" t="e">
        <f>ROUND(((K91+E92)-H92)/I92,2)</f>
        <v>#DIV/0!</v>
      </c>
      <c r="K92" s="89" t="e">
        <f>ROUND(I92*J92,2)</f>
        <v>#DIV/0!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 t="e">
        <f t="shared" si="10"/>
        <v>#DIV/0!</v>
      </c>
      <c r="H93" s="21" t="e">
        <f t="shared" si="11"/>
        <v>#DIV/0!</v>
      </c>
      <c r="I93" s="87">
        <f t="shared" si="12"/>
        <v>0</v>
      </c>
      <c r="J93" s="40" t="e">
        <f t="shared" si="13"/>
        <v>#DIV/0!</v>
      </c>
      <c r="K93" s="89" t="e">
        <f t="shared" si="14"/>
        <v>#DIV/0!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 t="e">
        <f t="shared" si="10"/>
        <v>#DIV/0!</v>
      </c>
      <c r="H94" s="21" t="e">
        <f t="shared" si="11"/>
        <v>#DIV/0!</v>
      </c>
      <c r="I94" s="87">
        <f t="shared" si="12"/>
        <v>0</v>
      </c>
      <c r="J94" s="40" t="e">
        <f t="shared" si="13"/>
        <v>#DIV/0!</v>
      </c>
      <c r="K94" s="89" t="e">
        <f t="shared" si="14"/>
        <v>#DIV/0!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 t="e">
        <f t="shared" si="10"/>
        <v>#DIV/0!</v>
      </c>
      <c r="H95" s="21" t="e">
        <f t="shared" si="11"/>
        <v>#DIV/0!</v>
      </c>
      <c r="I95" s="87">
        <f t="shared" si="12"/>
        <v>0</v>
      </c>
      <c r="J95" s="40" t="e">
        <f t="shared" si="13"/>
        <v>#DIV/0!</v>
      </c>
      <c r="K95" s="89" t="e">
        <f t="shared" si="14"/>
        <v>#DIV/0!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 t="e">
        <f t="shared" si="10"/>
        <v>#DIV/0!</v>
      </c>
      <c r="H96" s="21" t="e">
        <f t="shared" si="11"/>
        <v>#DIV/0!</v>
      </c>
      <c r="I96" s="87">
        <f t="shared" si="12"/>
        <v>0</v>
      </c>
      <c r="J96" s="40" t="e">
        <f t="shared" si="13"/>
        <v>#DIV/0!</v>
      </c>
      <c r="K96" s="89" t="e">
        <f t="shared" si="14"/>
        <v>#DIV/0!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 t="e">
        <f t="shared" si="10"/>
        <v>#DIV/0!</v>
      </c>
      <c r="H97" s="21" t="e">
        <f t="shared" si="11"/>
        <v>#DIV/0!</v>
      </c>
      <c r="I97" s="87">
        <f t="shared" si="12"/>
        <v>0</v>
      </c>
      <c r="J97" s="40" t="e">
        <f t="shared" si="13"/>
        <v>#DIV/0!</v>
      </c>
      <c r="K97" s="89" t="e">
        <f t="shared" si="14"/>
        <v>#DIV/0!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 t="e">
        <f t="shared" si="10"/>
        <v>#DIV/0!</v>
      </c>
      <c r="H98" s="21" t="e">
        <f t="shared" si="11"/>
        <v>#DIV/0!</v>
      </c>
      <c r="I98" s="87">
        <f t="shared" si="12"/>
        <v>0</v>
      </c>
      <c r="J98" s="40" t="e">
        <f t="shared" si="13"/>
        <v>#DIV/0!</v>
      </c>
      <c r="K98" s="89" t="e">
        <f t="shared" si="14"/>
        <v>#DIV/0!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 t="e">
        <f t="shared" si="10"/>
        <v>#DIV/0!</v>
      </c>
      <c r="H99" s="21" t="e">
        <f t="shared" si="11"/>
        <v>#DIV/0!</v>
      </c>
      <c r="I99" s="87">
        <f t="shared" si="12"/>
        <v>0</v>
      </c>
      <c r="J99" s="40" t="e">
        <f t="shared" si="13"/>
        <v>#DIV/0!</v>
      </c>
      <c r="K99" s="89" t="e">
        <f t="shared" si="14"/>
        <v>#DIV/0!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 t="e">
        <f t="shared" si="10"/>
        <v>#DIV/0!</v>
      </c>
      <c r="H100" s="21" t="e">
        <f t="shared" si="11"/>
        <v>#DIV/0!</v>
      </c>
      <c r="I100" s="87">
        <f t="shared" si="12"/>
        <v>0</v>
      </c>
      <c r="J100" s="40" t="e">
        <f t="shared" si="13"/>
        <v>#DIV/0!</v>
      </c>
      <c r="K100" s="89" t="e">
        <f t="shared" si="14"/>
        <v>#DIV/0!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 t="e">
        <f t="shared" si="10"/>
        <v>#DIV/0!</v>
      </c>
      <c r="H101" s="21" t="e">
        <f t="shared" si="11"/>
        <v>#DIV/0!</v>
      </c>
      <c r="I101" s="87">
        <f t="shared" si="12"/>
        <v>0</v>
      </c>
      <c r="J101" s="40" t="e">
        <f t="shared" si="13"/>
        <v>#DIV/0!</v>
      </c>
      <c r="K101" s="89" t="e">
        <f t="shared" si="14"/>
        <v>#DIV/0!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 t="e">
        <f t="shared" si="10"/>
        <v>#DIV/0!</v>
      </c>
      <c r="H102" s="21" t="e">
        <f t="shared" si="11"/>
        <v>#DIV/0!</v>
      </c>
      <c r="I102" s="87">
        <f t="shared" si="12"/>
        <v>0</v>
      </c>
      <c r="J102" s="40" t="e">
        <f t="shared" si="13"/>
        <v>#DIV/0!</v>
      </c>
      <c r="K102" s="89" t="e">
        <f t="shared" si="14"/>
        <v>#DIV/0!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 t="e">
        <f t="shared" si="10"/>
        <v>#DIV/0!</v>
      </c>
      <c r="H103" s="21" t="e">
        <f t="shared" si="11"/>
        <v>#DIV/0!</v>
      </c>
      <c r="I103" s="87">
        <f t="shared" si="12"/>
        <v>0</v>
      </c>
      <c r="J103" s="40" t="e">
        <f t="shared" si="13"/>
        <v>#DIV/0!</v>
      </c>
      <c r="K103" s="89" t="e">
        <f t="shared" si="14"/>
        <v>#DIV/0!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 t="e">
        <f t="shared" si="10"/>
        <v>#DIV/0!</v>
      </c>
      <c r="H104" s="21" t="e">
        <f t="shared" si="11"/>
        <v>#DIV/0!</v>
      </c>
      <c r="I104" s="87">
        <f t="shared" si="12"/>
        <v>0</v>
      </c>
      <c r="J104" s="40" t="e">
        <f t="shared" si="13"/>
        <v>#DIV/0!</v>
      </c>
      <c r="K104" s="89" t="e">
        <f t="shared" si="14"/>
        <v>#DIV/0!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 t="e">
        <f t="shared" si="10"/>
        <v>#DIV/0!</v>
      </c>
      <c r="H105" s="21" t="e">
        <f t="shared" si="11"/>
        <v>#DIV/0!</v>
      </c>
      <c r="I105" s="87">
        <f t="shared" si="12"/>
        <v>0</v>
      </c>
      <c r="J105" s="40" t="e">
        <f t="shared" si="13"/>
        <v>#DIV/0!</v>
      </c>
      <c r="K105" s="89" t="e">
        <f t="shared" si="14"/>
        <v>#DIV/0!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 t="e">
        <f t="shared" si="10"/>
        <v>#DIV/0!</v>
      </c>
      <c r="H106" s="21" t="e">
        <f t="shared" si="11"/>
        <v>#DIV/0!</v>
      </c>
      <c r="I106" s="87">
        <f t="shared" si="12"/>
        <v>0</v>
      </c>
      <c r="J106" s="40" t="e">
        <f t="shared" si="13"/>
        <v>#DIV/0!</v>
      </c>
      <c r="K106" s="89" t="e">
        <f t="shared" si="14"/>
        <v>#DIV/0!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 t="e">
        <f t="shared" si="10"/>
        <v>#DIV/0!</v>
      </c>
      <c r="H107" s="21" t="e">
        <f t="shared" si="11"/>
        <v>#DIV/0!</v>
      </c>
      <c r="I107" s="87">
        <f t="shared" si="12"/>
        <v>0</v>
      </c>
      <c r="J107" s="40" t="e">
        <f t="shared" si="13"/>
        <v>#DIV/0!</v>
      </c>
      <c r="K107" s="89" t="e">
        <f t="shared" si="14"/>
        <v>#DIV/0!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 t="e">
        <f t="shared" si="10"/>
        <v>#DIV/0!</v>
      </c>
      <c r="H108" s="21" t="e">
        <f t="shared" si="11"/>
        <v>#DIV/0!</v>
      </c>
      <c r="I108" s="87">
        <f t="shared" si="12"/>
        <v>0</v>
      </c>
      <c r="J108" s="40" t="e">
        <f t="shared" si="13"/>
        <v>#DIV/0!</v>
      </c>
      <c r="K108" s="89" t="e">
        <f t="shared" si="14"/>
        <v>#DIV/0!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 t="e">
        <f t="shared" si="10"/>
        <v>#DIV/0!</v>
      </c>
      <c r="H109" s="21" t="e">
        <f t="shared" si="11"/>
        <v>#DIV/0!</v>
      </c>
      <c r="I109" s="87">
        <f t="shared" si="12"/>
        <v>0</v>
      </c>
      <c r="J109" s="40" t="e">
        <f t="shared" si="13"/>
        <v>#DIV/0!</v>
      </c>
      <c r="K109" s="89" t="e">
        <f t="shared" si="14"/>
        <v>#DIV/0!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 t="e">
        <f t="shared" si="10"/>
        <v>#DIV/0!</v>
      </c>
      <c r="H110" s="21" t="e">
        <f t="shared" si="11"/>
        <v>#DIV/0!</v>
      </c>
      <c r="I110" s="87">
        <f t="shared" si="12"/>
        <v>0</v>
      </c>
      <c r="J110" s="40" t="e">
        <f t="shared" si="13"/>
        <v>#DIV/0!</v>
      </c>
      <c r="K110" s="89" t="e">
        <f t="shared" si="14"/>
        <v>#DIV/0!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 t="e">
        <f t="shared" si="10"/>
        <v>#DIV/0!</v>
      </c>
      <c r="H111" s="21" t="e">
        <f t="shared" si="11"/>
        <v>#DIV/0!</v>
      </c>
      <c r="I111" s="87">
        <f t="shared" si="12"/>
        <v>0</v>
      </c>
      <c r="J111" s="40" t="e">
        <f t="shared" si="13"/>
        <v>#DIV/0!</v>
      </c>
      <c r="K111" s="89" t="e">
        <f t="shared" si="14"/>
        <v>#DIV/0!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 t="e">
        <f t="shared" si="10"/>
        <v>#DIV/0!</v>
      </c>
      <c r="H112" s="21" t="e">
        <f t="shared" si="11"/>
        <v>#DIV/0!</v>
      </c>
      <c r="I112" s="87">
        <f t="shared" si="12"/>
        <v>0</v>
      </c>
      <c r="J112" s="40" t="e">
        <f t="shared" si="13"/>
        <v>#DIV/0!</v>
      </c>
      <c r="K112" s="89" t="e">
        <f t="shared" si="14"/>
        <v>#DIV/0!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 t="e">
        <f t="shared" si="10"/>
        <v>#DIV/0!</v>
      </c>
      <c r="H113" s="21" t="e">
        <f t="shared" si="11"/>
        <v>#DIV/0!</v>
      </c>
      <c r="I113" s="87">
        <f t="shared" si="12"/>
        <v>0</v>
      </c>
      <c r="J113" s="40" t="e">
        <f t="shared" si="13"/>
        <v>#DIV/0!</v>
      </c>
      <c r="K113" s="89" t="e">
        <f t="shared" si="14"/>
        <v>#DIV/0!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 t="e">
        <f t="shared" si="10"/>
        <v>#DIV/0!</v>
      </c>
      <c r="H114" s="21" t="e">
        <f t="shared" si="11"/>
        <v>#DIV/0!</v>
      </c>
      <c r="I114" s="87">
        <f t="shared" si="12"/>
        <v>0</v>
      </c>
      <c r="J114" s="40" t="e">
        <f t="shared" si="13"/>
        <v>#DIV/0!</v>
      </c>
      <c r="K114" s="89" t="e">
        <f t="shared" si="14"/>
        <v>#DIV/0!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 t="e">
        <f t="shared" si="10"/>
        <v>#DIV/0!</v>
      </c>
      <c r="H115" s="21" t="e">
        <f t="shared" si="11"/>
        <v>#DIV/0!</v>
      </c>
      <c r="I115" s="87">
        <f t="shared" si="12"/>
        <v>0</v>
      </c>
      <c r="J115" s="40" t="e">
        <f t="shared" si="13"/>
        <v>#DIV/0!</v>
      </c>
      <c r="K115" s="89" t="e">
        <f t="shared" si="14"/>
        <v>#DIV/0!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 t="e">
        <f t="shared" si="10"/>
        <v>#DIV/0!</v>
      </c>
      <c r="H116" s="21" t="e">
        <f t="shared" si="11"/>
        <v>#DIV/0!</v>
      </c>
      <c r="I116" s="87">
        <f t="shared" si="12"/>
        <v>0</v>
      </c>
      <c r="J116" s="40" t="e">
        <f t="shared" si="13"/>
        <v>#DIV/0!</v>
      </c>
      <c r="K116" s="89" t="e">
        <f t="shared" si="14"/>
        <v>#DIV/0!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 t="e">
        <f t="shared" si="10"/>
        <v>#DIV/0!</v>
      </c>
      <c r="H117" s="21" t="e">
        <f t="shared" si="11"/>
        <v>#DIV/0!</v>
      </c>
      <c r="I117" s="87">
        <f t="shared" si="12"/>
        <v>0</v>
      </c>
      <c r="J117" s="40" t="e">
        <f t="shared" si="13"/>
        <v>#DIV/0!</v>
      </c>
      <c r="K117" s="89" t="e">
        <f t="shared" si="14"/>
        <v>#DIV/0!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 t="e">
        <f t="shared" si="10"/>
        <v>#DIV/0!</v>
      </c>
      <c r="H118" s="21" t="e">
        <f t="shared" si="11"/>
        <v>#DIV/0!</v>
      </c>
      <c r="I118" s="87">
        <f t="shared" si="12"/>
        <v>0</v>
      </c>
      <c r="J118" s="40" t="e">
        <f t="shared" si="13"/>
        <v>#DIV/0!</v>
      </c>
      <c r="K118" s="89" t="e">
        <f t="shared" si="14"/>
        <v>#DIV/0!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 t="e">
        <f t="shared" si="10"/>
        <v>#DIV/0!</v>
      </c>
      <c r="H119" s="21" t="e">
        <f t="shared" si="11"/>
        <v>#DIV/0!</v>
      </c>
      <c r="I119" s="87">
        <f t="shared" si="12"/>
        <v>0</v>
      </c>
      <c r="J119" s="40" t="e">
        <f t="shared" si="13"/>
        <v>#DIV/0!</v>
      </c>
      <c r="K119" s="89" t="e">
        <f t="shared" si="14"/>
        <v>#DIV/0!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 t="e">
        <f t="shared" si="10"/>
        <v>#DIV/0!</v>
      </c>
      <c r="H120" s="21" t="e">
        <f t="shared" si="11"/>
        <v>#DIV/0!</v>
      </c>
      <c r="I120" s="87">
        <f t="shared" si="12"/>
        <v>0</v>
      </c>
      <c r="J120" s="40" t="e">
        <f t="shared" si="13"/>
        <v>#DIV/0!</v>
      </c>
      <c r="K120" s="89" t="e">
        <f t="shared" si="14"/>
        <v>#DIV/0!</v>
      </c>
      <c r="L120" s="34"/>
    </row>
    <row r="121" spans="1:12" ht="17.100000000000001" customHeight="1">
      <c r="A121" s="17"/>
      <c r="B121" s="70"/>
      <c r="C121" s="28"/>
      <c r="D121" s="29"/>
      <c r="E121" s="21"/>
      <c r="F121" s="30"/>
      <c r="G121" s="31" t="e">
        <f t="shared" si="10"/>
        <v>#DIV/0!</v>
      </c>
      <c r="H121" s="21" t="e">
        <f t="shared" si="11"/>
        <v>#DIV/0!</v>
      </c>
      <c r="I121" s="87">
        <f t="shared" si="12"/>
        <v>0</v>
      </c>
      <c r="J121" s="40" t="e">
        <f t="shared" si="13"/>
        <v>#DIV/0!</v>
      </c>
      <c r="K121" s="89" t="e">
        <f t="shared" si="14"/>
        <v>#DIV/0!</v>
      </c>
      <c r="L121" s="34"/>
    </row>
    <row r="122" spans="1:12" ht="17.100000000000001" customHeight="1">
      <c r="A122" s="17"/>
      <c r="B122" s="70"/>
      <c r="C122" s="28"/>
      <c r="D122" s="29"/>
      <c r="E122" s="21"/>
      <c r="F122" s="30"/>
      <c r="G122" s="31" t="e">
        <f t="shared" si="10"/>
        <v>#DIV/0!</v>
      </c>
      <c r="H122" s="21" t="e">
        <f t="shared" si="11"/>
        <v>#DIV/0!</v>
      </c>
      <c r="I122" s="87">
        <f t="shared" si="12"/>
        <v>0</v>
      </c>
      <c r="J122" s="40" t="e">
        <f t="shared" si="13"/>
        <v>#DIV/0!</v>
      </c>
      <c r="K122" s="89" t="e">
        <f t="shared" si="14"/>
        <v>#DIV/0!</v>
      </c>
      <c r="L122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1">
    <tabColor rgb="FFFF0000"/>
    <pageSetUpPr fitToPage="1"/>
  </sheetPr>
  <dimension ref="A1:Q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67"/>
      <c r="C8" s="10"/>
      <c r="D8" s="10" t="s">
        <v>374</v>
      </c>
      <c r="F8" s="10"/>
      <c r="G8" s="10"/>
      <c r="H8" s="38"/>
      <c r="I8" s="9" t="s">
        <v>7</v>
      </c>
      <c r="J8" s="10"/>
      <c r="K8" s="10" t="s">
        <v>375</v>
      </c>
      <c r="L8" s="11"/>
    </row>
    <row r="9" spans="1:12" ht="15" customHeight="1">
      <c r="A9" s="12" t="s">
        <v>9</v>
      </c>
      <c r="D9" s="10" t="s">
        <v>357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36"/>
      <c r="C15" s="28"/>
      <c r="D15" s="29"/>
      <c r="E15" s="21"/>
      <c r="F15" s="30"/>
      <c r="G15" s="31">
        <f t="shared" ref="G15:G20" si="1">J14</f>
        <v>0</v>
      </c>
      <c r="H15" s="21">
        <f t="shared" si="0"/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36"/>
      <c r="C16" s="28"/>
      <c r="D16" s="29"/>
      <c r="E16" s="21"/>
      <c r="F16" s="30"/>
      <c r="G16" s="31" t="e">
        <f t="shared" si="1"/>
        <v>#DIV/0!</v>
      </c>
      <c r="H16" s="21" t="e">
        <f t="shared" si="0"/>
        <v>#DIV/0!</v>
      </c>
      <c r="I16" s="32">
        <f t="shared" ref="I16:I22" si="2">+I15+C16-F16</f>
        <v>0</v>
      </c>
      <c r="J16" s="40" t="e">
        <f t="shared" ref="J16:J21" si="3">ROUND(((K15+E16)-H16)/I16,2)</f>
        <v>#DIV/0!</v>
      </c>
      <c r="K16" s="33" t="e">
        <f t="shared" ref="K16:K22" si="4">ROUND(I16*J16,2)</f>
        <v>#DIV/0!</v>
      </c>
      <c r="L16" s="34"/>
    </row>
    <row r="17" spans="1:12" ht="17.100000000000001" customHeight="1">
      <c r="A17" s="17"/>
      <c r="B17" s="58"/>
      <c r="C17" s="28"/>
      <c r="D17" s="29"/>
      <c r="E17" s="21"/>
      <c r="F17" s="30"/>
      <c r="G17" s="31" t="e">
        <f t="shared" si="1"/>
        <v>#DIV/0!</v>
      </c>
      <c r="H17" s="21" t="e">
        <f t="shared" si="0"/>
        <v>#DIV/0!</v>
      </c>
      <c r="I17" s="32">
        <f t="shared" si="2"/>
        <v>0</v>
      </c>
      <c r="J17" s="40" t="e">
        <f t="shared" si="3"/>
        <v>#DIV/0!</v>
      </c>
      <c r="K17" s="33" t="e">
        <f t="shared" si="4"/>
        <v>#DIV/0!</v>
      </c>
      <c r="L17" s="34"/>
    </row>
    <row r="18" spans="1:12" ht="17.100000000000001" customHeight="1">
      <c r="A18" s="17"/>
      <c r="B18" s="58"/>
      <c r="C18" s="28"/>
      <c r="D18" s="29"/>
      <c r="E18" s="21"/>
      <c r="F18" s="30"/>
      <c r="G18" s="31" t="e">
        <f t="shared" si="1"/>
        <v>#DIV/0!</v>
      </c>
      <c r="H18" s="21" t="e">
        <f t="shared" si="0"/>
        <v>#DIV/0!</v>
      </c>
      <c r="I18" s="32">
        <f t="shared" si="2"/>
        <v>0</v>
      </c>
      <c r="J18" s="40" t="e">
        <f t="shared" si="3"/>
        <v>#DIV/0!</v>
      </c>
      <c r="K18" s="33" t="e">
        <f t="shared" si="4"/>
        <v>#DIV/0!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 t="e">
        <f t="shared" si="1"/>
        <v>#DIV/0!</v>
      </c>
      <c r="H19" s="21" t="e">
        <f t="shared" si="0"/>
        <v>#DIV/0!</v>
      </c>
      <c r="I19" s="32">
        <f>+I18+C19-F19</f>
        <v>0</v>
      </c>
      <c r="J19" s="40" t="e">
        <f>ROUND(((K18+E19)-H19)/I19,2)</f>
        <v>#DIV/0!</v>
      </c>
      <c r="K19" s="33" t="e">
        <f>ROUND(I19*J19,2)</f>
        <v>#DIV/0!</v>
      </c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 t="e">
        <f t="shared" si="1"/>
        <v>#DIV/0!</v>
      </c>
      <c r="H20" s="21" t="e">
        <f>F20*G20</f>
        <v>#DIV/0!</v>
      </c>
      <c r="I20" s="32">
        <f t="shared" si="2"/>
        <v>0</v>
      </c>
      <c r="J20" s="40" t="e">
        <f t="shared" si="3"/>
        <v>#DIV/0!</v>
      </c>
      <c r="K20" s="33" t="e">
        <f t="shared" si="4"/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 t="e">
        <f>J20</f>
        <v>#DIV/0!</v>
      </c>
      <c r="H21" s="21" t="e">
        <f>F21*G21</f>
        <v>#DIV/0!</v>
      </c>
      <c r="I21" s="32">
        <f t="shared" si="2"/>
        <v>0</v>
      </c>
      <c r="J21" s="40" t="e">
        <f t="shared" si="3"/>
        <v>#DIV/0!</v>
      </c>
      <c r="K21" s="33" t="e">
        <f t="shared" si="4"/>
        <v>#DIV/0!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 t="e">
        <f>J21</f>
        <v>#DIV/0!</v>
      </c>
      <c r="H22" s="21" t="e">
        <f>F22*G22</f>
        <v>#DIV/0!</v>
      </c>
      <c r="I22" s="32">
        <f t="shared" si="2"/>
        <v>0</v>
      </c>
      <c r="J22" s="40">
        <v>0</v>
      </c>
      <c r="K22" s="33">
        <f t="shared" si="4"/>
        <v>0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>
        <f>J24</f>
        <v>0</v>
      </c>
      <c r="H25" s="21">
        <f>F25*G25</f>
        <v>0</v>
      </c>
      <c r="I25" s="32">
        <f>+I24+C25-F25</f>
        <v>0</v>
      </c>
      <c r="J25" s="40" t="e">
        <f>ROUND(((K24+E25)-H25)/I25,2)</f>
        <v>#DIV/0!</v>
      </c>
      <c r="K25" s="33" t="e">
        <f>ROUND(I25*J25,2)</f>
        <v>#DIV/0!</v>
      </c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ref="I26:I47" si="5">+I25+C26-F26</f>
        <v>0</v>
      </c>
      <c r="J26" s="40" t="e">
        <f t="shared" ref="J26:J47" si="6">ROUND(((K25+E26)-H26)/I26,2)</f>
        <v>#DIV/0!</v>
      </c>
      <c r="K26" s="33" t="e">
        <f t="shared" ref="K26:K47" si="7">ROUND(I26*J26,2)</f>
        <v>#DIV/0!</v>
      </c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5"/>
        <v>0</v>
      </c>
      <c r="J27" s="40" t="e">
        <f t="shared" si="6"/>
        <v>#DIV/0!</v>
      </c>
      <c r="K27" s="33" t="e">
        <f t="shared" si="7"/>
        <v>#DIV/0!</v>
      </c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5"/>
        <v>0</v>
      </c>
      <c r="J28" s="40" t="e">
        <f t="shared" si="6"/>
        <v>#DIV/0!</v>
      </c>
      <c r="K28" s="33" t="e">
        <f t="shared" si="7"/>
        <v>#DIV/0!</v>
      </c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5"/>
        <v>0</v>
      </c>
      <c r="J29" s="40" t="e">
        <f t="shared" si="6"/>
        <v>#DIV/0!</v>
      </c>
      <c r="K29" s="33" t="e">
        <f t="shared" si="7"/>
        <v>#DIV/0!</v>
      </c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5"/>
        <v>0</v>
      </c>
      <c r="J30" s="40" t="e">
        <f t="shared" si="6"/>
        <v>#DIV/0!</v>
      </c>
      <c r="K30" s="33" t="e">
        <f t="shared" si="7"/>
        <v>#DIV/0!</v>
      </c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5"/>
        <v>0</v>
      </c>
      <c r="J31" s="40" t="e">
        <f t="shared" si="6"/>
        <v>#DIV/0!</v>
      </c>
      <c r="K31" s="33" t="e">
        <f t="shared" si="7"/>
        <v>#DIV/0!</v>
      </c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5"/>
        <v>0</v>
      </c>
      <c r="J32" s="40" t="e">
        <f t="shared" si="6"/>
        <v>#DIV/0!</v>
      </c>
      <c r="K32" s="33" t="e">
        <f t="shared" si="7"/>
        <v>#DIV/0!</v>
      </c>
      <c r="L32" s="34"/>
    </row>
    <row r="33" spans="1:17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5"/>
        <v>0</v>
      </c>
      <c r="J33" s="40" t="e">
        <f t="shared" si="6"/>
        <v>#DIV/0!</v>
      </c>
      <c r="K33" s="33" t="e">
        <f t="shared" si="7"/>
        <v>#DIV/0!</v>
      </c>
      <c r="L33" s="34"/>
    </row>
    <row r="34" spans="1:17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5"/>
        <v>0</v>
      </c>
      <c r="J34" s="40" t="e">
        <f t="shared" si="6"/>
        <v>#DIV/0!</v>
      </c>
      <c r="K34" s="33" t="e">
        <f t="shared" si="7"/>
        <v>#DIV/0!</v>
      </c>
      <c r="L34" s="34"/>
    </row>
    <row r="35" spans="1:17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5"/>
        <v>0</v>
      </c>
      <c r="J35" s="40" t="e">
        <f t="shared" si="6"/>
        <v>#DIV/0!</v>
      </c>
      <c r="K35" s="33" t="e">
        <f t="shared" si="7"/>
        <v>#DIV/0!</v>
      </c>
      <c r="L35" s="34"/>
    </row>
    <row r="36" spans="1:17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5"/>
        <v>0</v>
      </c>
      <c r="J36" s="40" t="e">
        <f t="shared" si="6"/>
        <v>#DIV/0!</v>
      </c>
      <c r="K36" s="33" t="e">
        <f t="shared" si="7"/>
        <v>#DIV/0!</v>
      </c>
      <c r="L36" s="34"/>
    </row>
    <row r="37" spans="1:17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5"/>
        <v>0</v>
      </c>
      <c r="J37" s="40" t="e">
        <f t="shared" si="6"/>
        <v>#DIV/0!</v>
      </c>
      <c r="K37" s="33" t="e">
        <f t="shared" si="7"/>
        <v>#DIV/0!</v>
      </c>
      <c r="L37" s="34"/>
    </row>
    <row r="38" spans="1:17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5"/>
        <v>0</v>
      </c>
      <c r="J38" s="40" t="e">
        <f t="shared" si="6"/>
        <v>#DIV/0!</v>
      </c>
      <c r="K38" s="33" t="e">
        <f t="shared" si="7"/>
        <v>#DIV/0!</v>
      </c>
      <c r="L38" s="34"/>
      <c r="Q38" s="1" t="s">
        <v>501</v>
      </c>
    </row>
    <row r="39" spans="1:17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5"/>
        <v>0</v>
      </c>
      <c r="J39" s="40" t="e">
        <f t="shared" si="6"/>
        <v>#DIV/0!</v>
      </c>
      <c r="K39" s="33" t="e">
        <f t="shared" si="7"/>
        <v>#DIV/0!</v>
      </c>
      <c r="L39" s="34"/>
    </row>
    <row r="40" spans="1:17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5"/>
        <v>0</v>
      </c>
      <c r="J40" s="40" t="e">
        <f t="shared" si="6"/>
        <v>#DIV/0!</v>
      </c>
      <c r="K40" s="33" t="e">
        <f t="shared" si="7"/>
        <v>#DIV/0!</v>
      </c>
      <c r="L40" s="34"/>
    </row>
    <row r="41" spans="1:17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5"/>
        <v>0</v>
      </c>
      <c r="J41" s="40" t="e">
        <f t="shared" si="6"/>
        <v>#DIV/0!</v>
      </c>
      <c r="K41" s="33" t="e">
        <f t="shared" si="7"/>
        <v>#DIV/0!</v>
      </c>
      <c r="L41" s="34"/>
    </row>
    <row r="42" spans="1:17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5"/>
        <v>0</v>
      </c>
      <c r="J42" s="40" t="e">
        <f t="shared" si="6"/>
        <v>#DIV/0!</v>
      </c>
      <c r="K42" s="33" t="e">
        <f t="shared" si="7"/>
        <v>#DIV/0!</v>
      </c>
      <c r="L42" s="34"/>
    </row>
    <row r="43" spans="1:17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5"/>
        <v>0</v>
      </c>
      <c r="J43" s="40" t="e">
        <f t="shared" si="6"/>
        <v>#DIV/0!</v>
      </c>
      <c r="K43" s="33" t="e">
        <f t="shared" si="7"/>
        <v>#DIV/0!</v>
      </c>
      <c r="L43" s="34"/>
    </row>
    <row r="44" spans="1:17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5"/>
        <v>0</v>
      </c>
      <c r="J44" s="40" t="e">
        <f t="shared" si="6"/>
        <v>#DIV/0!</v>
      </c>
      <c r="K44" s="33" t="e">
        <f t="shared" si="7"/>
        <v>#DIV/0!</v>
      </c>
      <c r="L44" s="34"/>
    </row>
    <row r="45" spans="1:17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5"/>
        <v>0</v>
      </c>
      <c r="J45" s="40" t="e">
        <f t="shared" si="6"/>
        <v>#DIV/0!</v>
      </c>
      <c r="K45" s="33" t="e">
        <f t="shared" si="7"/>
        <v>#DIV/0!</v>
      </c>
      <c r="L45" s="34"/>
    </row>
    <row r="46" spans="1:17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5"/>
        <v>0</v>
      </c>
      <c r="J46" s="40" t="e">
        <f t="shared" si="6"/>
        <v>#DIV/0!</v>
      </c>
      <c r="K46" s="33" t="e">
        <f t="shared" si="7"/>
        <v>#DIV/0!</v>
      </c>
      <c r="L46" s="34"/>
    </row>
    <row r="47" spans="1:17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5"/>
        <v>0</v>
      </c>
      <c r="J47" s="40" t="e">
        <f t="shared" si="6"/>
        <v>#DIV/0!</v>
      </c>
      <c r="K47" s="33" t="e">
        <f t="shared" si="7"/>
        <v>#DIV/0!</v>
      </c>
      <c r="L47" s="34"/>
    </row>
    <row r="48" spans="1:17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rgb="FF7030A0"/>
    <pageSetUpPr fitToPage="1"/>
  </sheetPr>
  <dimension ref="A1:Q121"/>
  <sheetViews>
    <sheetView topLeftCell="A5" zoomScaleNormal="100" zoomScaleSheetLayoutView="100" workbookViewId="0">
      <selection activeCell="A17" sqref="A17:M17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10.57031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7109375" style="1" customWidth="1"/>
    <col min="14" max="15" width="9.140625" style="1"/>
    <col min="16" max="17" width="9.42578125" style="1" bestFit="1" customWidth="1"/>
    <col min="18" max="16384" width="9.140625" style="1"/>
  </cols>
  <sheetData>
    <row r="1" spans="1:17" ht="28.5" customHeight="1">
      <c r="K1" s="467" t="s">
        <v>0</v>
      </c>
      <c r="L1" s="467"/>
    </row>
    <row r="2" spans="1:17" ht="15" customHeight="1"/>
    <row r="3" spans="1:17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7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7" s="3" customFormat="1" ht="15" customHeight="1">
      <c r="B5" s="66"/>
      <c r="L5" s="4"/>
    </row>
    <row r="6" spans="1:17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7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7" ht="15" customHeight="1" thickBot="1">
      <c r="A8" s="8" t="s">
        <v>5</v>
      </c>
      <c r="B8" s="67"/>
      <c r="C8" s="10"/>
      <c r="D8" s="10" t="s">
        <v>376</v>
      </c>
      <c r="F8" s="10"/>
      <c r="G8" s="10"/>
      <c r="H8" s="38"/>
      <c r="I8" s="9" t="s">
        <v>7</v>
      </c>
      <c r="J8" s="10"/>
      <c r="K8" s="10" t="s">
        <v>378</v>
      </c>
      <c r="L8" s="11"/>
    </row>
    <row r="9" spans="1:17" ht="15" customHeight="1">
      <c r="A9" s="12" t="s">
        <v>9</v>
      </c>
      <c r="D9" s="10" t="s">
        <v>377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7" ht="18.75" customHeight="1" thickBot="1">
      <c r="A10" s="15" t="s">
        <v>12</v>
      </c>
      <c r="B10" s="68"/>
      <c r="C10" s="16"/>
      <c r="D10" s="16" t="s">
        <v>367</v>
      </c>
      <c r="E10" s="16"/>
      <c r="F10" s="16"/>
      <c r="G10" s="16"/>
      <c r="H10" s="39"/>
      <c r="I10" s="455"/>
      <c r="J10" s="456"/>
      <c r="K10" s="456"/>
      <c r="L10" s="457"/>
    </row>
    <row r="11" spans="1:17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7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7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7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</v>
      </c>
      <c r="J14" s="25">
        <v>310</v>
      </c>
      <c r="K14" s="21">
        <f>J14*I14</f>
        <v>1550</v>
      </c>
      <c r="L14" s="26"/>
      <c r="P14" s="50"/>
      <c r="Q14" s="50"/>
    </row>
    <row r="15" spans="1:17" ht="17.100000000000001" customHeight="1">
      <c r="A15" s="194">
        <v>45349</v>
      </c>
      <c r="B15" s="207" t="s">
        <v>603</v>
      </c>
      <c r="C15" s="196"/>
      <c r="D15" s="197"/>
      <c r="E15" s="198"/>
      <c r="F15" s="199">
        <v>2</v>
      </c>
      <c r="G15" s="208">
        <f t="shared" ref="G15:G29" si="0">J14</f>
        <v>310</v>
      </c>
      <c r="H15" s="198">
        <f>G15*F15</f>
        <v>620</v>
      </c>
      <c r="I15" s="201">
        <f>+I14+C15-F15</f>
        <v>3</v>
      </c>
      <c r="J15" s="202">
        <f t="shared" ref="J15:J21" si="1">ROUND(((K14+E15)-H15)/I15,2)</f>
        <v>310</v>
      </c>
      <c r="K15" s="203">
        <f t="shared" ref="K15:K21" si="2">ROUND(I15*J15,2)</f>
        <v>930</v>
      </c>
      <c r="L15" s="204"/>
      <c r="M15" s="218" t="s">
        <v>711</v>
      </c>
      <c r="P15" s="50"/>
      <c r="Q15" s="50"/>
    </row>
    <row r="16" spans="1:17" ht="17.100000000000001" customHeight="1">
      <c r="A16" s="194">
        <v>45377</v>
      </c>
      <c r="B16" s="227" t="s">
        <v>603</v>
      </c>
      <c r="C16" s="224"/>
      <c r="D16" s="219"/>
      <c r="E16" s="198"/>
      <c r="F16" s="225">
        <v>2</v>
      </c>
      <c r="G16" s="200">
        <f t="shared" si="0"/>
        <v>310</v>
      </c>
      <c r="H16" s="198">
        <f t="shared" ref="H16:H29" si="3">F16*G16</f>
        <v>620</v>
      </c>
      <c r="I16" s="298">
        <f>+I15+C16-F16</f>
        <v>1</v>
      </c>
      <c r="J16" s="299">
        <f t="shared" si="1"/>
        <v>310</v>
      </c>
      <c r="K16" s="198">
        <f t="shared" si="2"/>
        <v>310</v>
      </c>
      <c r="L16" s="226"/>
      <c r="M16" s="218" t="s">
        <v>781</v>
      </c>
      <c r="P16" s="50"/>
      <c r="Q16" s="50"/>
    </row>
    <row r="17" spans="1:17" ht="17.100000000000001" customHeight="1">
      <c r="A17" s="300">
        <v>45414</v>
      </c>
      <c r="B17" s="301" t="s">
        <v>574</v>
      </c>
      <c r="C17" s="302"/>
      <c r="D17" s="303"/>
      <c r="E17" s="304"/>
      <c r="F17" s="305">
        <v>1</v>
      </c>
      <c r="G17" s="306">
        <f t="shared" si="0"/>
        <v>310</v>
      </c>
      <c r="H17" s="304">
        <f t="shared" si="3"/>
        <v>310</v>
      </c>
      <c r="I17" s="307">
        <f>+I16+C17-F17</f>
        <v>0</v>
      </c>
      <c r="J17" s="308">
        <v>0</v>
      </c>
      <c r="K17" s="304">
        <f t="shared" si="2"/>
        <v>0</v>
      </c>
      <c r="L17" s="309"/>
      <c r="M17" s="327" t="s">
        <v>869</v>
      </c>
      <c r="P17" s="50"/>
      <c r="Q17" s="50"/>
    </row>
    <row r="18" spans="1:17" ht="17.100000000000001" customHeight="1">
      <c r="A18" s="17"/>
      <c r="B18" s="58"/>
      <c r="C18" s="19"/>
      <c r="D18" s="20"/>
      <c r="E18" s="21"/>
      <c r="F18" s="22"/>
      <c r="G18" s="23">
        <f t="shared" si="0"/>
        <v>0</v>
      </c>
      <c r="H18" s="21">
        <f t="shared" si="3"/>
        <v>0</v>
      </c>
      <c r="I18" s="24">
        <f>+I17+C18-F18</f>
        <v>0</v>
      </c>
      <c r="J18" s="174" t="e">
        <f t="shared" si="1"/>
        <v>#DIV/0!</v>
      </c>
      <c r="K18" s="21" t="e">
        <f t="shared" si="2"/>
        <v>#DIV/0!</v>
      </c>
      <c r="L18" s="26"/>
    </row>
    <row r="19" spans="1:17" ht="17.100000000000001" customHeight="1">
      <c r="A19" s="17"/>
      <c r="B19" s="17"/>
      <c r="C19" s="28"/>
      <c r="D19" s="29"/>
      <c r="E19" s="21"/>
      <c r="F19" s="30"/>
      <c r="G19" s="31" t="e">
        <f t="shared" si="0"/>
        <v>#DIV/0!</v>
      </c>
      <c r="H19" s="21" t="e">
        <f t="shared" si="3"/>
        <v>#DIV/0!</v>
      </c>
      <c r="I19" s="32">
        <f t="shared" ref="I19:I49" si="4">+I18+C19-F19</f>
        <v>0</v>
      </c>
      <c r="J19" s="40" t="e">
        <f t="shared" si="1"/>
        <v>#DIV/0!</v>
      </c>
      <c r="K19" s="33" t="e">
        <f t="shared" si="2"/>
        <v>#DIV/0!</v>
      </c>
      <c r="L19" s="34"/>
      <c r="P19" s="50"/>
      <c r="Q19" s="50"/>
    </row>
    <row r="20" spans="1:17" ht="17.100000000000001" customHeight="1">
      <c r="A20" s="17"/>
      <c r="B20" s="36"/>
      <c r="C20" s="28"/>
      <c r="D20" s="29"/>
      <c r="E20" s="21"/>
      <c r="F20" s="30"/>
      <c r="G20" s="31" t="e">
        <f t="shared" si="0"/>
        <v>#DIV/0!</v>
      </c>
      <c r="H20" s="21" t="e">
        <f t="shared" si="3"/>
        <v>#DIV/0!</v>
      </c>
      <c r="I20" s="32">
        <f t="shared" si="4"/>
        <v>0</v>
      </c>
      <c r="J20" s="40" t="e">
        <f t="shared" si="1"/>
        <v>#DIV/0!</v>
      </c>
      <c r="K20" s="33" t="e">
        <f t="shared" si="2"/>
        <v>#DIV/0!</v>
      </c>
      <c r="L20" s="34"/>
      <c r="Q20" s="51"/>
    </row>
    <row r="21" spans="1:17" ht="17.100000000000001" customHeight="1">
      <c r="A21" s="17"/>
      <c r="B21" s="36"/>
      <c r="C21" s="28"/>
      <c r="D21" s="29"/>
      <c r="E21" s="21"/>
      <c r="F21" s="30"/>
      <c r="G21" s="31" t="e">
        <f t="shared" si="0"/>
        <v>#DIV/0!</v>
      </c>
      <c r="H21" s="21" t="e">
        <f t="shared" si="3"/>
        <v>#DIV/0!</v>
      </c>
      <c r="I21" s="32">
        <f t="shared" si="4"/>
        <v>0</v>
      </c>
      <c r="J21" s="40" t="e">
        <f t="shared" si="1"/>
        <v>#DIV/0!</v>
      </c>
      <c r="K21" s="33" t="e">
        <f t="shared" si="2"/>
        <v>#DIV/0!</v>
      </c>
      <c r="L21" s="34"/>
    </row>
    <row r="22" spans="1:17" ht="17.100000000000001" customHeight="1">
      <c r="A22" s="17"/>
      <c r="B22" s="36"/>
      <c r="C22" s="28"/>
      <c r="D22" s="29"/>
      <c r="E22" s="21"/>
      <c r="F22" s="30"/>
      <c r="G22" s="31" t="e">
        <f t="shared" si="0"/>
        <v>#DIV/0!</v>
      </c>
      <c r="H22" s="21" t="e">
        <f t="shared" si="3"/>
        <v>#DIV/0!</v>
      </c>
      <c r="I22" s="32">
        <f>+I21+C22-F22</f>
        <v>0</v>
      </c>
      <c r="J22" s="40" t="e">
        <f t="shared" ref="J22:J85" si="5">ROUND(((K21+E22)-H22)/I22,2)</f>
        <v>#DIV/0!</v>
      </c>
      <c r="K22" s="33" t="e">
        <f t="shared" ref="K22:K85" si="6">ROUND(I22*J22,2)</f>
        <v>#DIV/0!</v>
      </c>
      <c r="L22" s="34"/>
    </row>
    <row r="23" spans="1:17" ht="17.100000000000001" customHeight="1">
      <c r="A23" s="17"/>
      <c r="B23" s="36"/>
      <c r="C23" s="28"/>
      <c r="D23" s="29"/>
      <c r="E23" s="21"/>
      <c r="F23" s="30"/>
      <c r="G23" s="31" t="e">
        <f t="shared" si="0"/>
        <v>#DIV/0!</v>
      </c>
      <c r="H23" s="21" t="e">
        <f t="shared" si="3"/>
        <v>#DIV/0!</v>
      </c>
      <c r="I23" s="32">
        <f>+I22+C23-F23</f>
        <v>0</v>
      </c>
      <c r="J23" s="40" t="e">
        <f t="shared" si="5"/>
        <v>#DIV/0!</v>
      </c>
      <c r="K23" s="33" t="e">
        <f t="shared" si="6"/>
        <v>#DIV/0!</v>
      </c>
      <c r="L23" s="34"/>
    </row>
    <row r="24" spans="1:17" ht="17.100000000000001" customHeight="1">
      <c r="A24" s="17"/>
      <c r="B24" s="36"/>
      <c r="C24" s="28"/>
      <c r="D24" s="29"/>
      <c r="E24" s="21"/>
      <c r="F24" s="30"/>
      <c r="G24" s="31" t="e">
        <f t="shared" si="0"/>
        <v>#DIV/0!</v>
      </c>
      <c r="H24" s="21" t="e">
        <f t="shared" si="3"/>
        <v>#DIV/0!</v>
      </c>
      <c r="I24" s="32">
        <f>+I23+C24-F24</f>
        <v>0</v>
      </c>
      <c r="J24" s="40" t="e">
        <f t="shared" si="5"/>
        <v>#DIV/0!</v>
      </c>
      <c r="K24" s="33" t="e">
        <f t="shared" si="6"/>
        <v>#DIV/0!</v>
      </c>
      <c r="L24" s="34"/>
    </row>
    <row r="25" spans="1:17" ht="17.100000000000001" customHeight="1">
      <c r="A25" s="17"/>
      <c r="B25" s="36"/>
      <c r="C25" s="28"/>
      <c r="D25" s="29"/>
      <c r="E25" s="21"/>
      <c r="F25" s="30"/>
      <c r="G25" s="31" t="e">
        <f t="shared" si="0"/>
        <v>#DIV/0!</v>
      </c>
      <c r="H25" s="21" t="e">
        <f t="shared" si="3"/>
        <v>#DIV/0!</v>
      </c>
      <c r="I25" s="32">
        <f t="shared" si="4"/>
        <v>0</v>
      </c>
      <c r="J25" s="40" t="e">
        <f t="shared" si="5"/>
        <v>#DIV/0!</v>
      </c>
      <c r="K25" s="33" t="e">
        <f t="shared" si="6"/>
        <v>#DIV/0!</v>
      </c>
      <c r="L25" s="34"/>
    </row>
    <row r="26" spans="1:17" ht="17.100000000000001" customHeight="1">
      <c r="A26" s="17"/>
      <c r="B26" s="36"/>
      <c r="C26" s="28"/>
      <c r="D26" s="29"/>
      <c r="E26" s="21"/>
      <c r="F26" s="30"/>
      <c r="G26" s="31" t="e">
        <f t="shared" si="0"/>
        <v>#DIV/0!</v>
      </c>
      <c r="H26" s="21" t="e">
        <f t="shared" si="3"/>
        <v>#DIV/0!</v>
      </c>
      <c r="I26" s="32">
        <f>+I25+C26-F26</f>
        <v>0</v>
      </c>
      <c r="J26" s="40" t="e">
        <f t="shared" si="5"/>
        <v>#DIV/0!</v>
      </c>
      <c r="K26" s="33" t="e">
        <f t="shared" si="6"/>
        <v>#DIV/0!</v>
      </c>
      <c r="L26" s="34"/>
    </row>
    <row r="27" spans="1:17" ht="17.100000000000001" customHeight="1">
      <c r="A27" s="17"/>
      <c r="B27" s="36"/>
      <c r="C27" s="28"/>
      <c r="D27" s="29"/>
      <c r="E27" s="21"/>
      <c r="F27" s="30"/>
      <c r="G27" s="31" t="e">
        <f t="shared" si="0"/>
        <v>#DIV/0!</v>
      </c>
      <c r="H27" s="21" t="e">
        <f t="shared" si="3"/>
        <v>#DIV/0!</v>
      </c>
      <c r="I27" s="32">
        <f>+I26+C27-F27</f>
        <v>0</v>
      </c>
      <c r="J27" s="40" t="e">
        <f t="shared" si="5"/>
        <v>#DIV/0!</v>
      </c>
      <c r="K27" s="33" t="e">
        <f t="shared" si="6"/>
        <v>#DIV/0!</v>
      </c>
      <c r="L27" s="34"/>
    </row>
    <row r="28" spans="1:17" ht="17.100000000000001" customHeight="1">
      <c r="A28" s="17"/>
      <c r="B28" s="36"/>
      <c r="C28" s="28"/>
      <c r="D28" s="29"/>
      <c r="E28" s="21"/>
      <c r="F28" s="30"/>
      <c r="G28" s="31" t="e">
        <f t="shared" si="0"/>
        <v>#DIV/0!</v>
      </c>
      <c r="H28" s="21" t="e">
        <f t="shared" si="3"/>
        <v>#DIV/0!</v>
      </c>
      <c r="I28" s="32">
        <f>+I27+C28-F28</f>
        <v>0</v>
      </c>
      <c r="J28" s="40" t="e">
        <f t="shared" si="5"/>
        <v>#DIV/0!</v>
      </c>
      <c r="K28" s="33" t="e">
        <f t="shared" si="6"/>
        <v>#DIV/0!</v>
      </c>
      <c r="L28" s="34"/>
    </row>
    <row r="29" spans="1:17" ht="17.100000000000001" customHeight="1">
      <c r="A29" s="17"/>
      <c r="B29" s="36"/>
      <c r="C29" s="28"/>
      <c r="D29" s="29"/>
      <c r="E29" s="21"/>
      <c r="F29" s="30"/>
      <c r="G29" s="31" t="e">
        <f t="shared" si="0"/>
        <v>#DIV/0!</v>
      </c>
      <c r="H29" s="21" t="e">
        <f t="shared" si="3"/>
        <v>#DIV/0!</v>
      </c>
      <c r="I29" s="32">
        <f>+I28+C29-F29</f>
        <v>0</v>
      </c>
      <c r="J29" s="40" t="e">
        <f t="shared" si="5"/>
        <v>#DIV/0!</v>
      </c>
      <c r="K29" s="33" t="e">
        <f t="shared" si="6"/>
        <v>#DIV/0!</v>
      </c>
      <c r="L29" s="34"/>
    </row>
    <row r="30" spans="1:17" ht="17.100000000000001" customHeight="1">
      <c r="A30" s="17"/>
      <c r="B30" s="36"/>
      <c r="C30" s="28"/>
      <c r="D30" s="29"/>
      <c r="E30" s="21"/>
      <c r="F30" s="30"/>
      <c r="G30" s="31"/>
      <c r="H30" s="21">
        <f t="shared" ref="H30:H49" si="7">G30*F30</f>
        <v>0</v>
      </c>
      <c r="I30" s="32">
        <f t="shared" si="4"/>
        <v>0</v>
      </c>
      <c r="J30" s="40" t="e">
        <f t="shared" si="5"/>
        <v>#DIV/0!</v>
      </c>
      <c r="K30" s="33" t="e">
        <f t="shared" si="6"/>
        <v>#DIV/0!</v>
      </c>
      <c r="L30" s="34"/>
    </row>
    <row r="31" spans="1:17" ht="17.100000000000001" customHeight="1">
      <c r="A31" s="17"/>
      <c r="B31" s="36"/>
      <c r="C31" s="28"/>
      <c r="D31" s="29"/>
      <c r="E31" s="21"/>
      <c r="F31" s="30"/>
      <c r="G31" s="31"/>
      <c r="H31" s="21">
        <f t="shared" si="7"/>
        <v>0</v>
      </c>
      <c r="I31" s="32">
        <f t="shared" si="4"/>
        <v>0</v>
      </c>
      <c r="J31" s="40" t="e">
        <f t="shared" si="5"/>
        <v>#DIV/0!</v>
      </c>
      <c r="K31" s="33" t="e">
        <f t="shared" si="6"/>
        <v>#DIV/0!</v>
      </c>
      <c r="L31" s="34"/>
    </row>
    <row r="32" spans="1:17" ht="17.100000000000001" customHeight="1">
      <c r="A32" s="17"/>
      <c r="B32" s="36"/>
      <c r="C32" s="28"/>
      <c r="D32" s="29"/>
      <c r="E32" s="21"/>
      <c r="F32" s="30"/>
      <c r="G32" s="31"/>
      <c r="H32" s="21">
        <f t="shared" si="7"/>
        <v>0</v>
      </c>
      <c r="I32" s="32">
        <f t="shared" si="4"/>
        <v>0</v>
      </c>
      <c r="J32" s="40" t="e">
        <f t="shared" si="5"/>
        <v>#DIV/0!</v>
      </c>
      <c r="K32" s="33" t="e">
        <f t="shared" si="6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>
        <f t="shared" si="7"/>
        <v>0</v>
      </c>
      <c r="I33" s="32">
        <f t="shared" si="4"/>
        <v>0</v>
      </c>
      <c r="J33" s="40" t="e">
        <f t="shared" si="5"/>
        <v>#DIV/0!</v>
      </c>
      <c r="K33" s="33" t="e">
        <f t="shared" si="6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>
        <f t="shared" si="7"/>
        <v>0</v>
      </c>
      <c r="I34" s="32">
        <f t="shared" si="4"/>
        <v>0</v>
      </c>
      <c r="J34" s="40" t="e">
        <f t="shared" si="5"/>
        <v>#DIV/0!</v>
      </c>
      <c r="K34" s="33" t="e">
        <f t="shared" si="6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>
        <f t="shared" si="7"/>
        <v>0</v>
      </c>
      <c r="I35" s="32">
        <f t="shared" si="4"/>
        <v>0</v>
      </c>
      <c r="J35" s="40" t="e">
        <f t="shared" si="5"/>
        <v>#DIV/0!</v>
      </c>
      <c r="K35" s="33" t="e">
        <f t="shared" si="6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>
        <f t="shared" si="7"/>
        <v>0</v>
      </c>
      <c r="I36" s="32">
        <f t="shared" si="4"/>
        <v>0</v>
      </c>
      <c r="J36" s="40" t="e">
        <f t="shared" si="5"/>
        <v>#DIV/0!</v>
      </c>
      <c r="K36" s="33" t="e">
        <f t="shared" si="6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>
        <f t="shared" si="7"/>
        <v>0</v>
      </c>
      <c r="I37" s="32">
        <f t="shared" si="4"/>
        <v>0</v>
      </c>
      <c r="J37" s="40" t="e">
        <f t="shared" si="5"/>
        <v>#DIV/0!</v>
      </c>
      <c r="K37" s="33" t="e">
        <f t="shared" si="6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>
        <f t="shared" si="7"/>
        <v>0</v>
      </c>
      <c r="I38" s="32">
        <f t="shared" si="4"/>
        <v>0</v>
      </c>
      <c r="J38" s="40" t="e">
        <f t="shared" si="5"/>
        <v>#DIV/0!</v>
      </c>
      <c r="K38" s="33" t="e">
        <f t="shared" si="6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>
        <f t="shared" si="7"/>
        <v>0</v>
      </c>
      <c r="I39" s="32">
        <f t="shared" si="4"/>
        <v>0</v>
      </c>
      <c r="J39" s="40" t="e">
        <f t="shared" si="5"/>
        <v>#DIV/0!</v>
      </c>
      <c r="K39" s="33" t="e">
        <f t="shared" si="6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>
        <f t="shared" si="7"/>
        <v>0</v>
      </c>
      <c r="I40" s="32">
        <f t="shared" si="4"/>
        <v>0</v>
      </c>
      <c r="J40" s="40" t="e">
        <f t="shared" si="5"/>
        <v>#DIV/0!</v>
      </c>
      <c r="K40" s="33" t="e">
        <f t="shared" si="6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>
        <f t="shared" si="7"/>
        <v>0</v>
      </c>
      <c r="I41" s="32">
        <f t="shared" si="4"/>
        <v>0</v>
      </c>
      <c r="J41" s="40" t="e">
        <f t="shared" si="5"/>
        <v>#DIV/0!</v>
      </c>
      <c r="K41" s="33" t="e">
        <f t="shared" si="6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>
        <f t="shared" si="7"/>
        <v>0</v>
      </c>
      <c r="I42" s="32">
        <f t="shared" si="4"/>
        <v>0</v>
      </c>
      <c r="J42" s="40" t="e">
        <f t="shared" si="5"/>
        <v>#DIV/0!</v>
      </c>
      <c r="K42" s="33" t="e">
        <f t="shared" si="6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>
        <f t="shared" si="7"/>
        <v>0</v>
      </c>
      <c r="I43" s="32">
        <f t="shared" si="4"/>
        <v>0</v>
      </c>
      <c r="J43" s="40" t="e">
        <f t="shared" si="5"/>
        <v>#DIV/0!</v>
      </c>
      <c r="K43" s="33" t="e">
        <f t="shared" si="6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>
        <f t="shared" si="7"/>
        <v>0</v>
      </c>
      <c r="I44" s="32">
        <f t="shared" si="4"/>
        <v>0</v>
      </c>
      <c r="J44" s="40" t="e">
        <f t="shared" si="5"/>
        <v>#DIV/0!</v>
      </c>
      <c r="K44" s="33" t="e">
        <f t="shared" si="6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>
        <f t="shared" si="7"/>
        <v>0</v>
      </c>
      <c r="I45" s="32">
        <f t="shared" si="4"/>
        <v>0</v>
      </c>
      <c r="J45" s="40" t="e">
        <f t="shared" si="5"/>
        <v>#DIV/0!</v>
      </c>
      <c r="K45" s="33" t="e">
        <f t="shared" si="6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>
        <f t="shared" si="7"/>
        <v>0</v>
      </c>
      <c r="I46" s="32">
        <f t="shared" si="4"/>
        <v>0</v>
      </c>
      <c r="J46" s="40" t="e">
        <f t="shared" si="5"/>
        <v>#DIV/0!</v>
      </c>
      <c r="K46" s="33" t="e">
        <f t="shared" si="6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>
        <f t="shared" si="7"/>
        <v>0</v>
      </c>
      <c r="I47" s="32">
        <f t="shared" si="4"/>
        <v>0</v>
      </c>
      <c r="J47" s="40" t="e">
        <f t="shared" si="5"/>
        <v>#DIV/0!</v>
      </c>
      <c r="K47" s="33" t="e">
        <f t="shared" si="6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>
        <f t="shared" si="7"/>
        <v>0</v>
      </c>
      <c r="I48" s="32">
        <f t="shared" si="4"/>
        <v>0</v>
      </c>
      <c r="J48" s="40" t="e">
        <f t="shared" si="5"/>
        <v>#DIV/0!</v>
      </c>
      <c r="K48" s="33" t="e">
        <f t="shared" si="6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>
        <f t="shared" si="7"/>
        <v>0</v>
      </c>
      <c r="I49" s="32">
        <f t="shared" si="4"/>
        <v>0</v>
      </c>
      <c r="J49" s="40" t="e">
        <f t="shared" si="5"/>
        <v>#DIV/0!</v>
      </c>
      <c r="K49" s="33" t="e">
        <f t="shared" si="6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>
        <f t="shared" ref="H50:H113" si="8">G50*F50</f>
        <v>0</v>
      </c>
      <c r="I50" s="32">
        <f t="shared" ref="I50:I113" si="9">+I49+C50-F50</f>
        <v>0</v>
      </c>
      <c r="J50" s="40" t="e">
        <f t="shared" si="5"/>
        <v>#DIV/0!</v>
      </c>
      <c r="K50" s="33" t="e">
        <f t="shared" si="6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>
        <f t="shared" si="8"/>
        <v>0</v>
      </c>
      <c r="I51" s="32">
        <f t="shared" si="9"/>
        <v>0</v>
      </c>
      <c r="J51" s="40" t="e">
        <f t="shared" si="5"/>
        <v>#DIV/0!</v>
      </c>
      <c r="K51" s="33" t="e">
        <f t="shared" si="6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>
        <f t="shared" si="8"/>
        <v>0</v>
      </c>
      <c r="I52" s="32">
        <f t="shared" si="9"/>
        <v>0</v>
      </c>
      <c r="J52" s="40" t="e">
        <f t="shared" si="5"/>
        <v>#DIV/0!</v>
      </c>
      <c r="K52" s="33" t="e">
        <f t="shared" si="6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>
        <f t="shared" si="8"/>
        <v>0</v>
      </c>
      <c r="I53" s="32">
        <f t="shared" si="9"/>
        <v>0</v>
      </c>
      <c r="J53" s="40" t="e">
        <f t="shared" si="5"/>
        <v>#DIV/0!</v>
      </c>
      <c r="K53" s="33" t="e">
        <f t="shared" si="6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>
        <f t="shared" si="8"/>
        <v>0</v>
      </c>
      <c r="I54" s="32">
        <f t="shared" si="9"/>
        <v>0</v>
      </c>
      <c r="J54" s="40" t="e">
        <f t="shared" si="5"/>
        <v>#DIV/0!</v>
      </c>
      <c r="K54" s="33" t="e">
        <f t="shared" si="6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>
        <f t="shared" si="8"/>
        <v>0</v>
      </c>
      <c r="I55" s="32">
        <f t="shared" si="9"/>
        <v>0</v>
      </c>
      <c r="J55" s="40" t="e">
        <f t="shared" si="5"/>
        <v>#DIV/0!</v>
      </c>
      <c r="K55" s="33" t="e">
        <f t="shared" si="6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>
        <f t="shared" si="8"/>
        <v>0</v>
      </c>
      <c r="I56" s="32">
        <f t="shared" si="9"/>
        <v>0</v>
      </c>
      <c r="J56" s="40" t="e">
        <f t="shared" si="5"/>
        <v>#DIV/0!</v>
      </c>
      <c r="K56" s="33" t="e">
        <f t="shared" si="6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>
        <f t="shared" si="8"/>
        <v>0</v>
      </c>
      <c r="I57" s="32">
        <f t="shared" si="9"/>
        <v>0</v>
      </c>
      <c r="J57" s="40" t="e">
        <f t="shared" si="5"/>
        <v>#DIV/0!</v>
      </c>
      <c r="K57" s="33" t="e">
        <f t="shared" si="6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>
        <f t="shared" si="8"/>
        <v>0</v>
      </c>
      <c r="I58" s="32">
        <f t="shared" si="9"/>
        <v>0</v>
      </c>
      <c r="J58" s="40" t="e">
        <f t="shared" si="5"/>
        <v>#DIV/0!</v>
      </c>
      <c r="K58" s="33" t="e">
        <f t="shared" si="6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>
        <f t="shared" si="8"/>
        <v>0</v>
      </c>
      <c r="I59" s="32">
        <f t="shared" si="9"/>
        <v>0</v>
      </c>
      <c r="J59" s="40" t="e">
        <f t="shared" si="5"/>
        <v>#DIV/0!</v>
      </c>
      <c r="K59" s="33" t="e">
        <f t="shared" si="6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>
        <f t="shared" si="8"/>
        <v>0</v>
      </c>
      <c r="I60" s="32">
        <f t="shared" si="9"/>
        <v>0</v>
      </c>
      <c r="J60" s="40" t="e">
        <f t="shared" si="5"/>
        <v>#DIV/0!</v>
      </c>
      <c r="K60" s="33" t="e">
        <f t="shared" si="6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>
        <f t="shared" si="8"/>
        <v>0</v>
      </c>
      <c r="I61" s="32">
        <f t="shared" si="9"/>
        <v>0</v>
      </c>
      <c r="J61" s="40" t="e">
        <f t="shared" si="5"/>
        <v>#DIV/0!</v>
      </c>
      <c r="K61" s="33" t="e">
        <f t="shared" si="6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>
        <f t="shared" si="8"/>
        <v>0</v>
      </c>
      <c r="I62" s="32">
        <f t="shared" si="9"/>
        <v>0</v>
      </c>
      <c r="J62" s="40" t="e">
        <f t="shared" si="5"/>
        <v>#DIV/0!</v>
      </c>
      <c r="K62" s="33" t="e">
        <f t="shared" si="6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>
        <f t="shared" si="8"/>
        <v>0</v>
      </c>
      <c r="I63" s="32">
        <f t="shared" si="9"/>
        <v>0</v>
      </c>
      <c r="J63" s="40" t="e">
        <f t="shared" si="5"/>
        <v>#DIV/0!</v>
      </c>
      <c r="K63" s="33" t="e">
        <f t="shared" si="6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>
        <f t="shared" si="8"/>
        <v>0</v>
      </c>
      <c r="I64" s="32">
        <f t="shared" si="9"/>
        <v>0</v>
      </c>
      <c r="J64" s="40" t="e">
        <f t="shared" si="5"/>
        <v>#DIV/0!</v>
      </c>
      <c r="K64" s="33" t="e">
        <f t="shared" si="6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>
        <f t="shared" si="8"/>
        <v>0</v>
      </c>
      <c r="I65" s="32">
        <f t="shared" si="9"/>
        <v>0</v>
      </c>
      <c r="J65" s="40" t="e">
        <f t="shared" si="5"/>
        <v>#DIV/0!</v>
      </c>
      <c r="K65" s="33" t="e">
        <f t="shared" si="6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>
        <f t="shared" si="8"/>
        <v>0</v>
      </c>
      <c r="I66" s="32">
        <f t="shared" si="9"/>
        <v>0</v>
      </c>
      <c r="J66" s="40" t="e">
        <f t="shared" si="5"/>
        <v>#DIV/0!</v>
      </c>
      <c r="K66" s="33" t="e">
        <f t="shared" si="6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>
        <f t="shared" si="8"/>
        <v>0</v>
      </c>
      <c r="I67" s="32">
        <f t="shared" si="9"/>
        <v>0</v>
      </c>
      <c r="J67" s="40" t="e">
        <f t="shared" si="5"/>
        <v>#DIV/0!</v>
      </c>
      <c r="K67" s="33" t="e">
        <f t="shared" si="6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>
        <f t="shared" si="8"/>
        <v>0</v>
      </c>
      <c r="I68" s="32">
        <f t="shared" si="9"/>
        <v>0</v>
      </c>
      <c r="J68" s="40" t="e">
        <f t="shared" si="5"/>
        <v>#DIV/0!</v>
      </c>
      <c r="K68" s="33" t="e">
        <f t="shared" si="6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>
        <f t="shared" si="8"/>
        <v>0</v>
      </c>
      <c r="I69" s="32">
        <f t="shared" si="9"/>
        <v>0</v>
      </c>
      <c r="J69" s="40" t="e">
        <f t="shared" si="5"/>
        <v>#DIV/0!</v>
      </c>
      <c r="K69" s="33" t="e">
        <f t="shared" si="6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>
        <f t="shared" si="8"/>
        <v>0</v>
      </c>
      <c r="I70" s="32">
        <f t="shared" si="9"/>
        <v>0</v>
      </c>
      <c r="J70" s="40" t="e">
        <f t="shared" si="5"/>
        <v>#DIV/0!</v>
      </c>
      <c r="K70" s="33" t="e">
        <f t="shared" si="6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>
        <f t="shared" si="8"/>
        <v>0</v>
      </c>
      <c r="I71" s="32">
        <f t="shared" si="9"/>
        <v>0</v>
      </c>
      <c r="J71" s="40" t="e">
        <f t="shared" si="5"/>
        <v>#DIV/0!</v>
      </c>
      <c r="K71" s="33" t="e">
        <f t="shared" si="6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>
        <f t="shared" si="8"/>
        <v>0</v>
      </c>
      <c r="I72" s="32">
        <f t="shared" si="9"/>
        <v>0</v>
      </c>
      <c r="J72" s="40" t="e">
        <f t="shared" si="5"/>
        <v>#DIV/0!</v>
      </c>
      <c r="K72" s="33" t="e">
        <f t="shared" si="6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>
        <f t="shared" si="8"/>
        <v>0</v>
      </c>
      <c r="I73" s="32">
        <f t="shared" si="9"/>
        <v>0</v>
      </c>
      <c r="J73" s="40" t="e">
        <f t="shared" si="5"/>
        <v>#DIV/0!</v>
      </c>
      <c r="K73" s="33" t="e">
        <f t="shared" si="6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>
        <f t="shared" si="8"/>
        <v>0</v>
      </c>
      <c r="I74" s="32">
        <f t="shared" si="9"/>
        <v>0</v>
      </c>
      <c r="J74" s="40" t="e">
        <f t="shared" si="5"/>
        <v>#DIV/0!</v>
      </c>
      <c r="K74" s="33" t="e">
        <f t="shared" si="6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>
        <f t="shared" si="8"/>
        <v>0</v>
      </c>
      <c r="I75" s="32">
        <f t="shared" si="9"/>
        <v>0</v>
      </c>
      <c r="J75" s="40" t="e">
        <f t="shared" si="5"/>
        <v>#DIV/0!</v>
      </c>
      <c r="K75" s="33" t="e">
        <f t="shared" si="6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>
        <f t="shared" si="8"/>
        <v>0</v>
      </c>
      <c r="I76" s="32">
        <f t="shared" si="9"/>
        <v>0</v>
      </c>
      <c r="J76" s="40" t="e">
        <f t="shared" si="5"/>
        <v>#DIV/0!</v>
      </c>
      <c r="K76" s="33" t="e">
        <f t="shared" si="6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>
        <f t="shared" si="8"/>
        <v>0</v>
      </c>
      <c r="I77" s="32">
        <f t="shared" si="9"/>
        <v>0</v>
      </c>
      <c r="J77" s="40" t="e">
        <f t="shared" si="5"/>
        <v>#DIV/0!</v>
      </c>
      <c r="K77" s="33" t="e">
        <f t="shared" si="6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>
        <f t="shared" si="8"/>
        <v>0</v>
      </c>
      <c r="I78" s="32">
        <f t="shared" si="9"/>
        <v>0</v>
      </c>
      <c r="J78" s="40" t="e">
        <f t="shared" si="5"/>
        <v>#DIV/0!</v>
      </c>
      <c r="K78" s="33" t="e">
        <f t="shared" si="6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>
        <f t="shared" si="8"/>
        <v>0</v>
      </c>
      <c r="I79" s="32">
        <f t="shared" si="9"/>
        <v>0</v>
      </c>
      <c r="J79" s="40" t="e">
        <f t="shared" si="5"/>
        <v>#DIV/0!</v>
      </c>
      <c r="K79" s="33" t="e">
        <f t="shared" si="6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>
        <f t="shared" si="8"/>
        <v>0</v>
      </c>
      <c r="I80" s="32">
        <f t="shared" si="9"/>
        <v>0</v>
      </c>
      <c r="J80" s="40" t="e">
        <f t="shared" si="5"/>
        <v>#DIV/0!</v>
      </c>
      <c r="K80" s="33" t="e">
        <f t="shared" si="6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>
        <f t="shared" si="8"/>
        <v>0</v>
      </c>
      <c r="I81" s="32">
        <f t="shared" si="9"/>
        <v>0</v>
      </c>
      <c r="J81" s="40" t="e">
        <f t="shared" si="5"/>
        <v>#DIV/0!</v>
      </c>
      <c r="K81" s="33" t="e">
        <f t="shared" si="6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>
        <f t="shared" si="8"/>
        <v>0</v>
      </c>
      <c r="I82" s="32">
        <f t="shared" si="9"/>
        <v>0</v>
      </c>
      <c r="J82" s="40" t="e">
        <f t="shared" si="5"/>
        <v>#DIV/0!</v>
      </c>
      <c r="K82" s="33" t="e">
        <f t="shared" si="6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>
        <f t="shared" si="8"/>
        <v>0</v>
      </c>
      <c r="I83" s="32">
        <f t="shared" si="9"/>
        <v>0</v>
      </c>
      <c r="J83" s="40" t="e">
        <f t="shared" si="5"/>
        <v>#DIV/0!</v>
      </c>
      <c r="K83" s="33" t="e">
        <f t="shared" si="6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>
        <f t="shared" si="8"/>
        <v>0</v>
      </c>
      <c r="I84" s="32">
        <f t="shared" si="9"/>
        <v>0</v>
      </c>
      <c r="J84" s="40" t="e">
        <f t="shared" si="5"/>
        <v>#DIV/0!</v>
      </c>
      <c r="K84" s="33" t="e">
        <f t="shared" si="6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>
        <f t="shared" si="8"/>
        <v>0</v>
      </c>
      <c r="I85" s="32">
        <f t="shared" si="9"/>
        <v>0</v>
      </c>
      <c r="J85" s="40" t="e">
        <f t="shared" si="5"/>
        <v>#DIV/0!</v>
      </c>
      <c r="K85" s="33" t="e">
        <f t="shared" si="6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>
        <f t="shared" si="8"/>
        <v>0</v>
      </c>
      <c r="I86" s="32">
        <f t="shared" si="9"/>
        <v>0</v>
      </c>
      <c r="J86" s="40" t="e">
        <f t="shared" ref="J86:J121" si="10">ROUND(((K85+E86)-H86)/I86,2)</f>
        <v>#DIV/0!</v>
      </c>
      <c r="K86" s="33" t="e">
        <f t="shared" ref="K86:K121" si="11">ROUND(I86*J86,2)</f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>
        <f t="shared" si="8"/>
        <v>0</v>
      </c>
      <c r="I87" s="32">
        <f t="shared" si="9"/>
        <v>0</v>
      </c>
      <c r="J87" s="40" t="e">
        <f t="shared" si="10"/>
        <v>#DIV/0!</v>
      </c>
      <c r="K87" s="33" t="e">
        <f t="shared" si="11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>
        <f t="shared" si="8"/>
        <v>0</v>
      </c>
      <c r="I88" s="32">
        <f t="shared" si="9"/>
        <v>0</v>
      </c>
      <c r="J88" s="40" t="e">
        <f t="shared" si="10"/>
        <v>#DIV/0!</v>
      </c>
      <c r="K88" s="33" t="e">
        <f t="shared" si="11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>
        <f t="shared" si="8"/>
        <v>0</v>
      </c>
      <c r="I89" s="32">
        <f t="shared" si="9"/>
        <v>0</v>
      </c>
      <c r="J89" s="40" t="e">
        <f t="shared" si="10"/>
        <v>#DIV/0!</v>
      </c>
      <c r="K89" s="33" t="e">
        <f t="shared" si="11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>
        <f t="shared" si="8"/>
        <v>0</v>
      </c>
      <c r="I90" s="32">
        <f t="shared" si="9"/>
        <v>0</v>
      </c>
      <c r="J90" s="40" t="e">
        <f t="shared" si="10"/>
        <v>#DIV/0!</v>
      </c>
      <c r="K90" s="33" t="e">
        <f t="shared" si="11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>
        <f t="shared" si="8"/>
        <v>0</v>
      </c>
      <c r="I91" s="32">
        <f t="shared" si="9"/>
        <v>0</v>
      </c>
      <c r="J91" s="40" t="e">
        <f t="shared" si="10"/>
        <v>#DIV/0!</v>
      </c>
      <c r="K91" s="33" t="e">
        <f t="shared" si="11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>
        <f t="shared" si="8"/>
        <v>0</v>
      </c>
      <c r="I92" s="32">
        <f t="shared" si="9"/>
        <v>0</v>
      </c>
      <c r="J92" s="40" t="e">
        <f t="shared" si="10"/>
        <v>#DIV/0!</v>
      </c>
      <c r="K92" s="33" t="e">
        <f t="shared" si="11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>
        <f t="shared" si="8"/>
        <v>0</v>
      </c>
      <c r="I93" s="32">
        <f t="shared" si="9"/>
        <v>0</v>
      </c>
      <c r="J93" s="40" t="e">
        <f t="shared" si="10"/>
        <v>#DIV/0!</v>
      </c>
      <c r="K93" s="33" t="e">
        <f t="shared" si="11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>
        <f t="shared" si="8"/>
        <v>0</v>
      </c>
      <c r="I94" s="32">
        <f t="shared" si="9"/>
        <v>0</v>
      </c>
      <c r="J94" s="40" t="e">
        <f t="shared" si="10"/>
        <v>#DIV/0!</v>
      </c>
      <c r="K94" s="33" t="e">
        <f t="shared" si="11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>
        <f t="shared" si="8"/>
        <v>0</v>
      </c>
      <c r="I95" s="32">
        <f t="shared" si="9"/>
        <v>0</v>
      </c>
      <c r="J95" s="40" t="e">
        <f t="shared" si="10"/>
        <v>#DIV/0!</v>
      </c>
      <c r="K95" s="33" t="e">
        <f t="shared" si="11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>
        <f t="shared" si="8"/>
        <v>0</v>
      </c>
      <c r="I96" s="32">
        <f t="shared" si="9"/>
        <v>0</v>
      </c>
      <c r="J96" s="40" t="e">
        <f t="shared" si="10"/>
        <v>#DIV/0!</v>
      </c>
      <c r="K96" s="33" t="e">
        <f t="shared" si="11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>
        <f t="shared" si="8"/>
        <v>0</v>
      </c>
      <c r="I97" s="32">
        <f t="shared" si="9"/>
        <v>0</v>
      </c>
      <c r="J97" s="40" t="e">
        <f t="shared" si="10"/>
        <v>#DIV/0!</v>
      </c>
      <c r="K97" s="33" t="e">
        <f t="shared" si="11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>
        <f t="shared" si="8"/>
        <v>0</v>
      </c>
      <c r="I98" s="32">
        <f t="shared" si="9"/>
        <v>0</v>
      </c>
      <c r="J98" s="40" t="e">
        <f t="shared" si="10"/>
        <v>#DIV/0!</v>
      </c>
      <c r="K98" s="33" t="e">
        <f t="shared" si="11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>
        <f t="shared" si="8"/>
        <v>0</v>
      </c>
      <c r="I99" s="32">
        <f t="shared" si="9"/>
        <v>0</v>
      </c>
      <c r="J99" s="40" t="e">
        <f t="shared" si="10"/>
        <v>#DIV/0!</v>
      </c>
      <c r="K99" s="33" t="e">
        <f t="shared" si="11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>
        <f t="shared" si="8"/>
        <v>0</v>
      </c>
      <c r="I100" s="32">
        <f t="shared" si="9"/>
        <v>0</v>
      </c>
      <c r="J100" s="40" t="e">
        <f t="shared" si="10"/>
        <v>#DIV/0!</v>
      </c>
      <c r="K100" s="33" t="e">
        <f t="shared" si="11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>
        <f t="shared" si="8"/>
        <v>0</v>
      </c>
      <c r="I101" s="32">
        <f t="shared" si="9"/>
        <v>0</v>
      </c>
      <c r="J101" s="40" t="e">
        <f t="shared" si="10"/>
        <v>#DIV/0!</v>
      </c>
      <c r="K101" s="33" t="e">
        <f t="shared" si="11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>
        <f t="shared" si="8"/>
        <v>0</v>
      </c>
      <c r="I102" s="32">
        <f t="shared" si="9"/>
        <v>0</v>
      </c>
      <c r="J102" s="40" t="e">
        <f t="shared" si="10"/>
        <v>#DIV/0!</v>
      </c>
      <c r="K102" s="33" t="e">
        <f t="shared" si="11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>
        <f t="shared" si="8"/>
        <v>0</v>
      </c>
      <c r="I103" s="32">
        <f t="shared" si="9"/>
        <v>0</v>
      </c>
      <c r="J103" s="40" t="e">
        <f t="shared" si="10"/>
        <v>#DIV/0!</v>
      </c>
      <c r="K103" s="33" t="e">
        <f t="shared" si="11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>
        <f t="shared" si="8"/>
        <v>0</v>
      </c>
      <c r="I104" s="32">
        <f t="shared" si="9"/>
        <v>0</v>
      </c>
      <c r="J104" s="40" t="e">
        <f t="shared" si="10"/>
        <v>#DIV/0!</v>
      </c>
      <c r="K104" s="33" t="e">
        <f t="shared" si="11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>
        <f t="shared" si="8"/>
        <v>0</v>
      </c>
      <c r="I105" s="32">
        <f t="shared" si="9"/>
        <v>0</v>
      </c>
      <c r="J105" s="40" t="e">
        <f t="shared" si="10"/>
        <v>#DIV/0!</v>
      </c>
      <c r="K105" s="33" t="e">
        <f t="shared" si="11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>
        <f t="shared" si="8"/>
        <v>0</v>
      </c>
      <c r="I106" s="32">
        <f t="shared" si="9"/>
        <v>0</v>
      </c>
      <c r="J106" s="40" t="e">
        <f t="shared" si="10"/>
        <v>#DIV/0!</v>
      </c>
      <c r="K106" s="33" t="e">
        <f t="shared" si="11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>
        <f t="shared" si="8"/>
        <v>0</v>
      </c>
      <c r="I107" s="32">
        <f t="shared" si="9"/>
        <v>0</v>
      </c>
      <c r="J107" s="40" t="e">
        <f t="shared" si="10"/>
        <v>#DIV/0!</v>
      </c>
      <c r="K107" s="33" t="e">
        <f t="shared" si="11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>
        <f t="shared" si="8"/>
        <v>0</v>
      </c>
      <c r="I108" s="32">
        <f t="shared" si="9"/>
        <v>0</v>
      </c>
      <c r="J108" s="40" t="e">
        <f t="shared" si="10"/>
        <v>#DIV/0!</v>
      </c>
      <c r="K108" s="33" t="e">
        <f t="shared" si="11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>
        <f t="shared" si="8"/>
        <v>0</v>
      </c>
      <c r="I109" s="32">
        <f t="shared" si="9"/>
        <v>0</v>
      </c>
      <c r="J109" s="40" t="e">
        <f t="shared" si="10"/>
        <v>#DIV/0!</v>
      </c>
      <c r="K109" s="33" t="e">
        <f t="shared" si="11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>
        <f t="shared" si="8"/>
        <v>0</v>
      </c>
      <c r="I110" s="32">
        <f t="shared" si="9"/>
        <v>0</v>
      </c>
      <c r="J110" s="40" t="e">
        <f t="shared" si="10"/>
        <v>#DIV/0!</v>
      </c>
      <c r="K110" s="33" t="e">
        <f t="shared" si="11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>
        <f t="shared" si="8"/>
        <v>0</v>
      </c>
      <c r="I111" s="32">
        <f t="shared" si="9"/>
        <v>0</v>
      </c>
      <c r="J111" s="40" t="e">
        <f t="shared" si="10"/>
        <v>#DIV/0!</v>
      </c>
      <c r="K111" s="33" t="e">
        <f t="shared" si="11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>
        <f t="shared" si="8"/>
        <v>0</v>
      </c>
      <c r="I112" s="32">
        <f t="shared" si="9"/>
        <v>0</v>
      </c>
      <c r="J112" s="40" t="e">
        <f t="shared" si="10"/>
        <v>#DIV/0!</v>
      </c>
      <c r="K112" s="33" t="e">
        <f t="shared" si="11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>
        <f t="shared" si="8"/>
        <v>0</v>
      </c>
      <c r="I113" s="32">
        <f t="shared" si="9"/>
        <v>0</v>
      </c>
      <c r="J113" s="40" t="e">
        <f t="shared" si="10"/>
        <v>#DIV/0!</v>
      </c>
      <c r="K113" s="33" t="e">
        <f t="shared" si="11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>
        <f t="shared" ref="H114:H121" si="12">G114*F114</f>
        <v>0</v>
      </c>
      <c r="I114" s="32">
        <f t="shared" ref="I114:I121" si="13">+I113+C114-F114</f>
        <v>0</v>
      </c>
      <c r="J114" s="40" t="e">
        <f t="shared" si="10"/>
        <v>#DIV/0!</v>
      </c>
      <c r="K114" s="33" t="e">
        <f t="shared" si="11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>
        <f t="shared" si="12"/>
        <v>0</v>
      </c>
      <c r="I115" s="32">
        <f t="shared" si="13"/>
        <v>0</v>
      </c>
      <c r="J115" s="40" t="e">
        <f t="shared" si="10"/>
        <v>#DIV/0!</v>
      </c>
      <c r="K115" s="33" t="e">
        <f t="shared" si="11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>
        <f t="shared" si="12"/>
        <v>0</v>
      </c>
      <c r="I116" s="32">
        <f t="shared" si="13"/>
        <v>0</v>
      </c>
      <c r="J116" s="40" t="e">
        <f t="shared" si="10"/>
        <v>#DIV/0!</v>
      </c>
      <c r="K116" s="33" t="e">
        <f t="shared" si="11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>
        <f t="shared" si="12"/>
        <v>0</v>
      </c>
      <c r="I117" s="32">
        <f t="shared" si="13"/>
        <v>0</v>
      </c>
      <c r="J117" s="40" t="e">
        <f t="shared" si="10"/>
        <v>#DIV/0!</v>
      </c>
      <c r="K117" s="33" t="e">
        <f t="shared" si="11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>
        <f t="shared" si="12"/>
        <v>0</v>
      </c>
      <c r="I118" s="32">
        <f t="shared" si="13"/>
        <v>0</v>
      </c>
      <c r="J118" s="40" t="e">
        <f t="shared" si="10"/>
        <v>#DIV/0!</v>
      </c>
      <c r="K118" s="33" t="e">
        <f t="shared" si="11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>
        <f t="shared" si="12"/>
        <v>0</v>
      </c>
      <c r="I119" s="32">
        <f t="shared" si="13"/>
        <v>0</v>
      </c>
      <c r="J119" s="40" t="e">
        <f t="shared" si="10"/>
        <v>#DIV/0!</v>
      </c>
      <c r="K119" s="33" t="e">
        <f t="shared" si="11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>
        <f t="shared" si="12"/>
        <v>0</v>
      </c>
      <c r="I120" s="32">
        <f t="shared" si="13"/>
        <v>0</v>
      </c>
      <c r="J120" s="40" t="e">
        <f t="shared" si="10"/>
        <v>#DIV/0!</v>
      </c>
      <c r="K120" s="33" t="e">
        <f t="shared" si="11"/>
        <v>#DIV/0!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>
        <f t="shared" si="12"/>
        <v>0</v>
      </c>
      <c r="I121" s="32">
        <f t="shared" si="13"/>
        <v>0</v>
      </c>
      <c r="J121" s="40" t="e">
        <f t="shared" si="10"/>
        <v>#DIV/0!</v>
      </c>
      <c r="K121" s="33" t="e">
        <f t="shared" si="11"/>
        <v>#DIV/0!</v>
      </c>
      <c r="L121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3">
    <tabColor rgb="FF7030A0"/>
    <pageSetUpPr fitToPage="1"/>
  </sheetPr>
  <dimension ref="A1:R119"/>
  <sheetViews>
    <sheetView topLeftCell="A7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10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8" ht="28.5" customHeight="1">
      <c r="K1" s="467" t="s">
        <v>0</v>
      </c>
      <c r="L1" s="467"/>
    </row>
    <row r="2" spans="1:18" ht="15" customHeight="1"/>
    <row r="3" spans="1:18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8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8" s="3" customFormat="1" ht="15" customHeight="1">
      <c r="L5" s="4"/>
    </row>
    <row r="6" spans="1:18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8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8" ht="15" customHeight="1" thickBot="1">
      <c r="A8" s="8" t="s">
        <v>5</v>
      </c>
      <c r="B8" s="10"/>
      <c r="C8" s="10"/>
      <c r="D8" s="10" t="s">
        <v>376</v>
      </c>
      <c r="F8" s="10"/>
      <c r="G8" s="10"/>
      <c r="H8" s="38"/>
      <c r="I8" s="9" t="s">
        <v>7</v>
      </c>
      <c r="J8" s="10"/>
      <c r="K8" s="10" t="s">
        <v>380</v>
      </c>
      <c r="L8" s="11"/>
    </row>
    <row r="9" spans="1:18" ht="15" customHeight="1">
      <c r="A9" s="12" t="s">
        <v>9</v>
      </c>
      <c r="D9" s="10" t="s">
        <v>379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8" ht="18.75" customHeight="1" thickBot="1">
      <c r="A10" s="15" t="s">
        <v>12</v>
      </c>
      <c r="B10" s="16"/>
      <c r="C10" s="16"/>
      <c r="D10" s="16" t="s">
        <v>367</v>
      </c>
      <c r="E10" s="16"/>
      <c r="F10" s="16"/>
      <c r="G10" s="16"/>
      <c r="H10" s="39"/>
      <c r="I10" s="455"/>
      <c r="J10" s="456"/>
      <c r="K10" s="456"/>
      <c r="L10" s="457"/>
    </row>
    <row r="11" spans="1:18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8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8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8" ht="17.100000000000001" customHeight="1">
      <c r="A14" s="17">
        <v>44926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8">
      <c r="A15" s="220">
        <v>45344</v>
      </c>
      <c r="B15" s="320" t="s">
        <v>700</v>
      </c>
      <c r="C15" s="196">
        <v>200</v>
      </c>
      <c r="D15" s="197">
        <v>23</v>
      </c>
      <c r="E15" s="21">
        <f>C15*D15</f>
        <v>4600</v>
      </c>
      <c r="F15" s="30"/>
      <c r="G15" s="31">
        <f t="shared" ref="G15:G22" si="0">J14</f>
        <v>0</v>
      </c>
      <c r="H15" s="21">
        <f t="shared" ref="H15:H22" si="1">G15*F15</f>
        <v>0</v>
      </c>
      <c r="I15" s="32">
        <f t="shared" ref="I15:I22" si="2">+I14+C15-F15</f>
        <v>200</v>
      </c>
      <c r="J15" s="40">
        <f t="shared" ref="J15:J22" si="3">ROUND(((K14+E15)-H15)/I15,2)</f>
        <v>23</v>
      </c>
      <c r="K15" s="33">
        <f t="shared" ref="K15:K22" si="4">ROUND(I15*J15,2)</f>
        <v>4600</v>
      </c>
      <c r="L15" s="34"/>
      <c r="N15" s="52"/>
      <c r="O15" s="60"/>
      <c r="P15" s="61"/>
      <c r="Q15" s="62"/>
      <c r="R15" s="62"/>
    </row>
    <row r="16" spans="1:18" ht="17.100000000000001" customHeight="1">
      <c r="A16" s="17">
        <v>45413</v>
      </c>
      <c r="B16" s="70" t="s">
        <v>580</v>
      </c>
      <c r="C16" s="28"/>
      <c r="D16" s="29"/>
      <c r="E16" s="21"/>
      <c r="F16" s="30">
        <v>20</v>
      </c>
      <c r="G16" s="31">
        <f t="shared" si="0"/>
        <v>23</v>
      </c>
      <c r="H16" s="21">
        <f t="shared" si="1"/>
        <v>460</v>
      </c>
      <c r="I16" s="32">
        <f>+I15+C16-F16</f>
        <v>180</v>
      </c>
      <c r="J16" s="40">
        <f>ROUND(((K15+E16)-H16)/I16,2)</f>
        <v>23</v>
      </c>
      <c r="K16" s="33">
        <f>ROUND(I16*J16,2)</f>
        <v>4140</v>
      </c>
      <c r="L16" s="34"/>
      <c r="N16" s="52"/>
      <c r="O16" s="53"/>
      <c r="P16" s="61"/>
      <c r="Q16" s="62"/>
      <c r="R16" s="62"/>
    </row>
    <row r="17" spans="1:13" ht="17.100000000000001" customHeight="1">
      <c r="A17" s="17">
        <v>45422</v>
      </c>
      <c r="B17" s="70" t="s">
        <v>577</v>
      </c>
      <c r="C17" s="28"/>
      <c r="D17" s="29"/>
      <c r="E17" s="21"/>
      <c r="F17" s="30">
        <v>10</v>
      </c>
      <c r="G17" s="31">
        <f t="shared" si="0"/>
        <v>23</v>
      </c>
      <c r="H17" s="21">
        <f t="shared" si="1"/>
        <v>230</v>
      </c>
      <c r="I17" s="32">
        <f t="shared" si="2"/>
        <v>170</v>
      </c>
      <c r="J17" s="40">
        <f t="shared" si="3"/>
        <v>23</v>
      </c>
      <c r="K17" s="33">
        <f t="shared" si="4"/>
        <v>3910</v>
      </c>
      <c r="L17" s="34"/>
      <c r="M17" s="1" t="s">
        <v>896</v>
      </c>
    </row>
    <row r="18" spans="1:13" ht="17.100000000000001" customHeight="1">
      <c r="A18" s="194">
        <v>45433</v>
      </c>
      <c r="B18" s="195" t="s">
        <v>580</v>
      </c>
      <c r="C18" s="196"/>
      <c r="D18" s="197"/>
      <c r="E18" s="198"/>
      <c r="F18" s="199">
        <v>30</v>
      </c>
      <c r="G18" s="208">
        <f t="shared" si="0"/>
        <v>23</v>
      </c>
      <c r="H18" s="198">
        <f t="shared" si="1"/>
        <v>690</v>
      </c>
      <c r="I18" s="201">
        <f>+I17+C18-F18</f>
        <v>140</v>
      </c>
      <c r="J18" s="202">
        <f>ROUND(((K17+E18)-H18)/I18,2)</f>
        <v>23</v>
      </c>
      <c r="K18" s="203">
        <f>ROUND(I18*J18,2)</f>
        <v>3220</v>
      </c>
      <c r="L18" s="204"/>
      <c r="M18" s="218" t="s">
        <v>939</v>
      </c>
    </row>
    <row r="19" spans="1:13" ht="17.100000000000001" customHeight="1">
      <c r="A19" s="300">
        <v>45449</v>
      </c>
      <c r="B19" s="311" t="s">
        <v>577</v>
      </c>
      <c r="C19" s="302"/>
      <c r="D19" s="303"/>
      <c r="E19" s="304"/>
      <c r="F19" s="305">
        <v>10</v>
      </c>
      <c r="G19" s="306">
        <f t="shared" si="0"/>
        <v>23</v>
      </c>
      <c r="H19" s="304">
        <f t="shared" si="1"/>
        <v>230</v>
      </c>
      <c r="I19" s="307">
        <f t="shared" si="2"/>
        <v>130</v>
      </c>
      <c r="J19" s="308">
        <f t="shared" si="3"/>
        <v>23</v>
      </c>
      <c r="K19" s="304">
        <f t="shared" si="4"/>
        <v>2990</v>
      </c>
      <c r="L19" s="309"/>
      <c r="M19" s="327" t="s">
        <v>981</v>
      </c>
    </row>
    <row r="20" spans="1:13" ht="17.100000000000001" customHeight="1">
      <c r="A20" s="17">
        <v>45481</v>
      </c>
      <c r="B20" s="73" t="s">
        <v>577</v>
      </c>
      <c r="C20" s="19"/>
      <c r="D20" s="20"/>
      <c r="E20" s="21"/>
      <c r="F20" s="22">
        <v>10</v>
      </c>
      <c r="G20" s="23">
        <f t="shared" si="0"/>
        <v>23</v>
      </c>
      <c r="H20" s="21">
        <f t="shared" si="1"/>
        <v>230</v>
      </c>
      <c r="I20" s="24">
        <f t="shared" si="2"/>
        <v>120</v>
      </c>
      <c r="J20" s="174">
        <f t="shared" si="3"/>
        <v>23</v>
      </c>
      <c r="K20" s="21">
        <f t="shared" si="4"/>
        <v>2760</v>
      </c>
      <c r="L20" s="26"/>
      <c r="M20" s="1" t="s">
        <v>1040</v>
      </c>
    </row>
    <row r="21" spans="1:13" ht="17.100000000000001" customHeight="1">
      <c r="A21" s="17">
        <v>45506</v>
      </c>
      <c r="B21" s="73" t="s">
        <v>605</v>
      </c>
      <c r="C21" s="28"/>
      <c r="D21" s="29"/>
      <c r="E21" s="21"/>
      <c r="F21" s="30">
        <v>1</v>
      </c>
      <c r="G21" s="31">
        <f t="shared" si="0"/>
        <v>23</v>
      </c>
      <c r="H21" s="21">
        <f t="shared" si="1"/>
        <v>23</v>
      </c>
      <c r="I21" s="32">
        <f t="shared" si="2"/>
        <v>119</v>
      </c>
      <c r="J21" s="40">
        <f t="shared" si="3"/>
        <v>23</v>
      </c>
      <c r="K21" s="33">
        <f t="shared" si="4"/>
        <v>2737</v>
      </c>
      <c r="L21" s="34"/>
      <c r="M21" s="1" t="s">
        <v>1123</v>
      </c>
    </row>
    <row r="22" spans="1:13" ht="17.100000000000001" customHeight="1">
      <c r="A22" s="17">
        <v>45516</v>
      </c>
      <c r="B22" s="73" t="s">
        <v>605</v>
      </c>
      <c r="C22" s="28"/>
      <c r="D22" s="29"/>
      <c r="E22" s="21"/>
      <c r="F22" s="30">
        <v>1</v>
      </c>
      <c r="G22" s="31">
        <f t="shared" si="0"/>
        <v>23</v>
      </c>
      <c r="H22" s="21">
        <f t="shared" si="1"/>
        <v>23</v>
      </c>
      <c r="I22" s="32">
        <f t="shared" si="2"/>
        <v>118</v>
      </c>
      <c r="J22" s="40">
        <f t="shared" si="3"/>
        <v>23</v>
      </c>
      <c r="K22" s="33">
        <f t="shared" si="4"/>
        <v>2714</v>
      </c>
      <c r="L22" s="34"/>
      <c r="M22" s="1" t="s">
        <v>1162</v>
      </c>
    </row>
    <row r="23" spans="1:13" ht="17.100000000000001" customHeight="1">
      <c r="A23" s="17">
        <v>45523</v>
      </c>
      <c r="B23" s="73" t="s">
        <v>605</v>
      </c>
      <c r="C23" s="28"/>
      <c r="D23" s="29"/>
      <c r="E23" s="21"/>
      <c r="F23" s="30">
        <v>5</v>
      </c>
      <c r="G23" s="31">
        <f t="shared" ref="G23:G29" si="5">J22</f>
        <v>23</v>
      </c>
      <c r="H23" s="21">
        <f t="shared" ref="H23:H29" si="6">G23*F23</f>
        <v>115</v>
      </c>
      <c r="I23" s="32">
        <f t="shared" ref="I23:I29" si="7">+I22+C23-F23</f>
        <v>113</v>
      </c>
      <c r="J23" s="40">
        <f t="shared" ref="J23:J29" si="8">ROUND(((K22+E23)-H23)/I23,2)</f>
        <v>23</v>
      </c>
      <c r="K23" s="33">
        <f t="shared" ref="K23:K29" si="9">ROUND(I23*J23,2)</f>
        <v>2599</v>
      </c>
      <c r="L23" s="34"/>
      <c r="M23" s="1" t="s">
        <v>1195</v>
      </c>
    </row>
    <row r="24" spans="1:13" ht="17.100000000000001" customHeight="1">
      <c r="A24" s="17">
        <v>45537</v>
      </c>
      <c r="B24" s="73" t="s">
        <v>605</v>
      </c>
      <c r="C24" s="28"/>
      <c r="D24" s="29"/>
      <c r="E24" s="21"/>
      <c r="F24" s="30">
        <v>2</v>
      </c>
      <c r="G24" s="31">
        <f t="shared" si="5"/>
        <v>23</v>
      </c>
      <c r="H24" s="21">
        <f t="shared" si="6"/>
        <v>46</v>
      </c>
      <c r="I24" s="32">
        <f t="shared" si="7"/>
        <v>111</v>
      </c>
      <c r="J24" s="40">
        <f t="shared" si="8"/>
        <v>23</v>
      </c>
      <c r="K24" s="33">
        <f t="shared" si="9"/>
        <v>2553</v>
      </c>
      <c r="L24" s="34"/>
      <c r="M24" s="1" t="s">
        <v>1212</v>
      </c>
    </row>
    <row r="25" spans="1:13" ht="17.100000000000001" customHeight="1">
      <c r="A25" s="17">
        <v>45537</v>
      </c>
      <c r="B25" s="73" t="s">
        <v>580</v>
      </c>
      <c r="C25" s="28"/>
      <c r="D25" s="29"/>
      <c r="E25" s="21"/>
      <c r="F25" s="30">
        <v>30</v>
      </c>
      <c r="G25" s="31">
        <f t="shared" si="5"/>
        <v>23</v>
      </c>
      <c r="H25" s="21">
        <f t="shared" si="6"/>
        <v>690</v>
      </c>
      <c r="I25" s="32">
        <f t="shared" si="7"/>
        <v>81</v>
      </c>
      <c r="J25" s="40">
        <f t="shared" si="8"/>
        <v>23</v>
      </c>
      <c r="K25" s="33">
        <f t="shared" si="9"/>
        <v>1863</v>
      </c>
      <c r="L25" s="34"/>
      <c r="M25" s="1" t="s">
        <v>1215</v>
      </c>
    </row>
    <row r="26" spans="1:13" ht="17.100000000000001" customHeight="1">
      <c r="A26" s="17">
        <v>45546</v>
      </c>
      <c r="B26" s="73" t="s">
        <v>577</v>
      </c>
      <c r="C26" s="28"/>
      <c r="D26" s="29"/>
      <c r="E26" s="21"/>
      <c r="F26" s="30">
        <v>5</v>
      </c>
      <c r="G26" s="31">
        <f t="shared" si="5"/>
        <v>23</v>
      </c>
      <c r="H26" s="21">
        <f t="shared" si="6"/>
        <v>115</v>
      </c>
      <c r="I26" s="32">
        <f t="shared" si="7"/>
        <v>76</v>
      </c>
      <c r="J26" s="40">
        <f t="shared" si="8"/>
        <v>23</v>
      </c>
      <c r="K26" s="33">
        <f t="shared" si="9"/>
        <v>1748</v>
      </c>
      <c r="L26" s="34"/>
      <c r="M26" s="1" t="s">
        <v>1258</v>
      </c>
    </row>
    <row r="27" spans="1:13" ht="17.100000000000001" customHeight="1">
      <c r="A27" s="17">
        <v>45551</v>
      </c>
      <c r="B27" s="73" t="s">
        <v>580</v>
      </c>
      <c r="C27" s="28"/>
      <c r="D27" s="29"/>
      <c r="E27" s="21"/>
      <c r="F27" s="30">
        <v>10</v>
      </c>
      <c r="G27" s="31">
        <f t="shared" si="5"/>
        <v>23</v>
      </c>
      <c r="H27" s="21">
        <f t="shared" si="6"/>
        <v>230</v>
      </c>
      <c r="I27" s="32">
        <f t="shared" si="7"/>
        <v>66</v>
      </c>
      <c r="J27" s="40">
        <f t="shared" si="8"/>
        <v>23</v>
      </c>
      <c r="K27" s="33">
        <f t="shared" si="9"/>
        <v>1518</v>
      </c>
      <c r="L27" s="34"/>
      <c r="M27" s="1" t="s">
        <v>1272</v>
      </c>
    </row>
    <row r="28" spans="1:13" ht="17.100000000000001" customHeight="1">
      <c r="A28" s="17">
        <v>45553</v>
      </c>
      <c r="B28" s="73" t="s">
        <v>585</v>
      </c>
      <c r="C28" s="28"/>
      <c r="D28" s="29"/>
      <c r="E28" s="21"/>
      <c r="F28" s="30">
        <v>5</v>
      </c>
      <c r="G28" s="31">
        <f t="shared" si="5"/>
        <v>23</v>
      </c>
      <c r="H28" s="21">
        <f t="shared" si="6"/>
        <v>115</v>
      </c>
      <c r="I28" s="32">
        <f t="shared" si="7"/>
        <v>61</v>
      </c>
      <c r="J28" s="40">
        <f t="shared" si="8"/>
        <v>23</v>
      </c>
      <c r="K28" s="33">
        <f t="shared" si="9"/>
        <v>1403</v>
      </c>
      <c r="L28" s="34"/>
      <c r="M28" s="1" t="s">
        <v>1290</v>
      </c>
    </row>
    <row r="29" spans="1:13" ht="17.100000000000001" customHeight="1">
      <c r="A29" s="17">
        <v>45566</v>
      </c>
      <c r="B29" s="73" t="s">
        <v>605</v>
      </c>
      <c r="C29" s="28"/>
      <c r="D29" s="29"/>
      <c r="E29" s="21"/>
      <c r="F29" s="30">
        <v>2</v>
      </c>
      <c r="G29" s="31">
        <f t="shared" si="5"/>
        <v>23</v>
      </c>
      <c r="H29" s="21">
        <f t="shared" si="6"/>
        <v>46</v>
      </c>
      <c r="I29" s="32">
        <f t="shared" si="7"/>
        <v>59</v>
      </c>
      <c r="J29" s="40">
        <f t="shared" si="8"/>
        <v>23</v>
      </c>
      <c r="K29" s="33">
        <f t="shared" si="9"/>
        <v>1357</v>
      </c>
      <c r="L29" s="34"/>
      <c r="M29" s="1" t="s">
        <v>1309</v>
      </c>
    </row>
    <row r="30" spans="1:13" ht="17.100000000000001" customHeight="1">
      <c r="A30" s="17">
        <v>45567</v>
      </c>
      <c r="B30" s="70" t="s">
        <v>577</v>
      </c>
      <c r="C30" s="28"/>
      <c r="D30" s="29"/>
      <c r="E30" s="21"/>
      <c r="F30" s="30">
        <v>5</v>
      </c>
      <c r="G30" s="31">
        <f>J29</f>
        <v>23</v>
      </c>
      <c r="H30" s="21">
        <f>G30*F30</f>
        <v>115</v>
      </c>
      <c r="I30" s="32">
        <f t="shared" ref="I30:I44" si="10">+I29+C30-F30</f>
        <v>54</v>
      </c>
      <c r="J30" s="40">
        <f t="shared" ref="J30:J44" si="11">ROUND(((K29+E30)-H30)/I30,2)</f>
        <v>23</v>
      </c>
      <c r="K30" s="33">
        <f t="shared" ref="K30:K44" si="12">ROUND(I30*J30,2)</f>
        <v>1242</v>
      </c>
      <c r="L30" s="34"/>
      <c r="M30" s="1" t="s">
        <v>1317</v>
      </c>
    </row>
    <row r="31" spans="1:13" ht="17.100000000000001" customHeight="1">
      <c r="A31" s="17">
        <v>45572</v>
      </c>
      <c r="B31" s="70" t="s">
        <v>585</v>
      </c>
      <c r="C31" s="28"/>
      <c r="D31" s="29"/>
      <c r="E31" s="21"/>
      <c r="F31" s="30">
        <v>10</v>
      </c>
      <c r="G31" s="31">
        <f t="shared" ref="G31:G38" si="13">J30</f>
        <v>23</v>
      </c>
      <c r="H31" s="21">
        <f t="shared" ref="H31:H38" si="14">G31*F31</f>
        <v>230</v>
      </c>
      <c r="I31" s="32">
        <f t="shared" ref="I31:I37" si="15">+I30+C31-F31</f>
        <v>44</v>
      </c>
      <c r="J31" s="40">
        <f t="shared" ref="J31:J37" si="16">ROUND(((K30+E31)-H31)/I31,2)</f>
        <v>23</v>
      </c>
      <c r="K31" s="33">
        <f t="shared" ref="K31:K37" si="17">ROUND(I31*J31,2)</f>
        <v>1012</v>
      </c>
      <c r="L31" s="34"/>
      <c r="M31" s="1" t="s">
        <v>1341</v>
      </c>
    </row>
    <row r="32" spans="1:13" ht="17.100000000000001" customHeight="1">
      <c r="A32" s="17">
        <v>45600</v>
      </c>
      <c r="B32" s="70" t="s">
        <v>605</v>
      </c>
      <c r="C32" s="28"/>
      <c r="D32" s="29"/>
      <c r="E32" s="21"/>
      <c r="F32" s="30">
        <v>2</v>
      </c>
      <c r="G32" s="31">
        <f t="shared" si="13"/>
        <v>23</v>
      </c>
      <c r="H32" s="21">
        <f t="shared" si="14"/>
        <v>46</v>
      </c>
      <c r="I32" s="32">
        <f t="shared" si="15"/>
        <v>42</v>
      </c>
      <c r="J32" s="40">
        <f t="shared" si="16"/>
        <v>23</v>
      </c>
      <c r="K32" s="33">
        <f t="shared" si="17"/>
        <v>966</v>
      </c>
      <c r="L32" s="34"/>
      <c r="M32" s="1" t="s">
        <v>1407</v>
      </c>
    </row>
    <row r="33" spans="1:13" ht="17.100000000000001" customHeight="1">
      <c r="A33" s="17">
        <v>45600</v>
      </c>
      <c r="B33" s="70" t="s">
        <v>585</v>
      </c>
      <c r="C33" s="28"/>
      <c r="D33" s="29"/>
      <c r="E33" s="21"/>
      <c r="F33" s="30">
        <v>42</v>
      </c>
      <c r="G33" s="31">
        <f t="shared" si="13"/>
        <v>23</v>
      </c>
      <c r="H33" s="21">
        <f t="shared" si="14"/>
        <v>966</v>
      </c>
      <c r="I33" s="32">
        <f t="shared" si="15"/>
        <v>0</v>
      </c>
      <c r="J33" s="40">
        <v>0</v>
      </c>
      <c r="K33" s="33">
        <f t="shared" si="17"/>
        <v>0</v>
      </c>
      <c r="L33" s="34"/>
      <c r="M33" s="1" t="s">
        <v>1409</v>
      </c>
    </row>
    <row r="34" spans="1:13" ht="17.100000000000001" customHeight="1">
      <c r="A34" s="17"/>
      <c r="B34" s="70"/>
      <c r="C34" s="28"/>
      <c r="D34" s="29"/>
      <c r="E34" s="21"/>
      <c r="F34" s="30"/>
      <c r="G34" s="31">
        <f t="shared" si="13"/>
        <v>0</v>
      </c>
      <c r="H34" s="21">
        <f t="shared" si="14"/>
        <v>0</v>
      </c>
      <c r="I34" s="32">
        <f t="shared" si="15"/>
        <v>0</v>
      </c>
      <c r="J34" s="40" t="e">
        <f t="shared" si="16"/>
        <v>#DIV/0!</v>
      </c>
      <c r="K34" s="33" t="e">
        <f t="shared" si="17"/>
        <v>#DIV/0!</v>
      </c>
      <c r="L34" s="34"/>
    </row>
    <row r="35" spans="1:13" ht="17.100000000000001" customHeight="1">
      <c r="A35" s="17"/>
      <c r="B35" s="70"/>
      <c r="C35" s="28"/>
      <c r="D35" s="29"/>
      <c r="E35" s="21"/>
      <c r="F35" s="30"/>
      <c r="G35" s="31" t="e">
        <f t="shared" si="13"/>
        <v>#DIV/0!</v>
      </c>
      <c r="H35" s="21" t="e">
        <f t="shared" si="14"/>
        <v>#DIV/0!</v>
      </c>
      <c r="I35" s="32">
        <f t="shared" si="15"/>
        <v>0</v>
      </c>
      <c r="J35" s="40" t="e">
        <f t="shared" si="16"/>
        <v>#DIV/0!</v>
      </c>
      <c r="K35" s="33" t="e">
        <f t="shared" si="17"/>
        <v>#DIV/0!</v>
      </c>
      <c r="L35" s="34"/>
    </row>
    <row r="36" spans="1:13" ht="17.100000000000001" customHeight="1">
      <c r="A36" s="17"/>
      <c r="B36" s="70"/>
      <c r="C36" s="28"/>
      <c r="D36" s="29"/>
      <c r="E36" s="21"/>
      <c r="F36" s="30"/>
      <c r="G36" s="31" t="e">
        <f t="shared" si="13"/>
        <v>#DIV/0!</v>
      </c>
      <c r="H36" s="21" t="e">
        <f t="shared" si="14"/>
        <v>#DIV/0!</v>
      </c>
      <c r="I36" s="32">
        <f t="shared" si="15"/>
        <v>0</v>
      </c>
      <c r="J36" s="40" t="e">
        <f t="shared" si="16"/>
        <v>#DIV/0!</v>
      </c>
      <c r="K36" s="33" t="e">
        <f t="shared" si="17"/>
        <v>#DIV/0!</v>
      </c>
      <c r="L36" s="34"/>
    </row>
    <row r="37" spans="1:13" ht="17.100000000000001" customHeight="1">
      <c r="A37" s="17"/>
      <c r="B37" s="70"/>
      <c r="C37" s="28"/>
      <c r="D37" s="29"/>
      <c r="E37" s="21"/>
      <c r="F37" s="30"/>
      <c r="G37" s="31" t="e">
        <f t="shared" si="13"/>
        <v>#DIV/0!</v>
      </c>
      <c r="H37" s="21" t="e">
        <f t="shared" si="14"/>
        <v>#DIV/0!</v>
      </c>
      <c r="I37" s="32">
        <f t="shared" si="15"/>
        <v>0</v>
      </c>
      <c r="J37" s="40" t="e">
        <f t="shared" si="16"/>
        <v>#DIV/0!</v>
      </c>
      <c r="K37" s="33" t="e">
        <f t="shared" si="17"/>
        <v>#DIV/0!</v>
      </c>
      <c r="L37" s="34"/>
    </row>
    <row r="38" spans="1:13" ht="17.100000000000001" customHeight="1">
      <c r="A38" s="17"/>
      <c r="B38" s="70"/>
      <c r="C38" s="28"/>
      <c r="D38" s="29"/>
      <c r="E38" s="21"/>
      <c r="F38" s="30"/>
      <c r="G38" s="31" t="e">
        <f t="shared" si="13"/>
        <v>#DIV/0!</v>
      </c>
      <c r="H38" s="21" t="e">
        <f t="shared" si="14"/>
        <v>#DIV/0!</v>
      </c>
      <c r="I38" s="32">
        <f t="shared" si="10"/>
        <v>0</v>
      </c>
      <c r="J38" s="40" t="e">
        <f t="shared" si="11"/>
        <v>#DIV/0!</v>
      </c>
      <c r="K38" s="33" t="e">
        <f t="shared" si="12"/>
        <v>#DIV/0!</v>
      </c>
      <c r="L38" s="34"/>
    </row>
    <row r="39" spans="1:13" ht="17.100000000000001" customHeight="1">
      <c r="A39" s="17"/>
      <c r="B39" s="70"/>
      <c r="C39" s="28"/>
      <c r="D39" s="29"/>
      <c r="E39" s="21"/>
      <c r="F39" s="30"/>
      <c r="G39" s="31" t="e">
        <f t="shared" ref="G39:G45" si="18">J38</f>
        <v>#DIV/0!</v>
      </c>
      <c r="H39" s="21" t="e">
        <f t="shared" ref="H39:H45" si="19">G39*F39</f>
        <v>#DIV/0!</v>
      </c>
      <c r="I39" s="32">
        <f t="shared" si="10"/>
        <v>0</v>
      </c>
      <c r="J39" s="40" t="e">
        <f t="shared" si="11"/>
        <v>#DIV/0!</v>
      </c>
      <c r="K39" s="33" t="e">
        <f t="shared" si="12"/>
        <v>#DIV/0!</v>
      </c>
      <c r="L39" s="34"/>
    </row>
    <row r="40" spans="1:13" ht="17.100000000000001" customHeight="1">
      <c r="A40" s="17"/>
      <c r="B40" s="70"/>
      <c r="C40" s="28"/>
      <c r="D40" s="29"/>
      <c r="E40" s="21"/>
      <c r="F40" s="30"/>
      <c r="G40" s="31" t="e">
        <f t="shared" si="18"/>
        <v>#DIV/0!</v>
      </c>
      <c r="H40" s="21" t="e">
        <f t="shared" si="19"/>
        <v>#DIV/0!</v>
      </c>
      <c r="I40" s="32">
        <f t="shared" si="10"/>
        <v>0</v>
      </c>
      <c r="J40" s="40" t="e">
        <f t="shared" si="11"/>
        <v>#DIV/0!</v>
      </c>
      <c r="K40" s="33" t="e">
        <f t="shared" si="12"/>
        <v>#DIV/0!</v>
      </c>
      <c r="L40" s="34"/>
    </row>
    <row r="41" spans="1:13" ht="17.100000000000001" customHeight="1">
      <c r="A41" s="17"/>
      <c r="B41" s="70"/>
      <c r="C41" s="28"/>
      <c r="D41" s="29"/>
      <c r="E41" s="21"/>
      <c r="F41" s="30"/>
      <c r="G41" s="31" t="e">
        <f t="shared" si="18"/>
        <v>#DIV/0!</v>
      </c>
      <c r="H41" s="21" t="e">
        <f t="shared" si="19"/>
        <v>#DIV/0!</v>
      </c>
      <c r="I41" s="32">
        <f t="shared" si="10"/>
        <v>0</v>
      </c>
      <c r="J41" s="40" t="e">
        <f t="shared" si="11"/>
        <v>#DIV/0!</v>
      </c>
      <c r="K41" s="33" t="e">
        <f t="shared" si="12"/>
        <v>#DIV/0!</v>
      </c>
      <c r="L41" s="34"/>
    </row>
    <row r="42" spans="1:13" ht="17.100000000000001" customHeight="1">
      <c r="A42" s="17"/>
      <c r="B42" s="70"/>
      <c r="C42" s="28"/>
      <c r="D42" s="29"/>
      <c r="E42" s="21"/>
      <c r="F42" s="30"/>
      <c r="G42" s="31" t="e">
        <f t="shared" si="18"/>
        <v>#DIV/0!</v>
      </c>
      <c r="H42" s="21" t="e">
        <f t="shared" si="19"/>
        <v>#DIV/0!</v>
      </c>
      <c r="I42" s="32">
        <f t="shared" si="10"/>
        <v>0</v>
      </c>
      <c r="J42" s="40" t="e">
        <f t="shared" si="11"/>
        <v>#DIV/0!</v>
      </c>
      <c r="K42" s="33" t="e">
        <f t="shared" si="12"/>
        <v>#DIV/0!</v>
      </c>
      <c r="L42" s="34"/>
    </row>
    <row r="43" spans="1:13" ht="17.100000000000001" customHeight="1">
      <c r="A43" s="17"/>
      <c r="B43" s="70"/>
      <c r="C43" s="28"/>
      <c r="D43" s="29"/>
      <c r="E43" s="21"/>
      <c r="F43" s="30"/>
      <c r="G43" s="31" t="e">
        <f t="shared" si="18"/>
        <v>#DIV/0!</v>
      </c>
      <c r="H43" s="21" t="e">
        <f t="shared" si="19"/>
        <v>#DIV/0!</v>
      </c>
      <c r="I43" s="32">
        <f t="shared" si="10"/>
        <v>0</v>
      </c>
      <c r="J43" s="40" t="e">
        <f t="shared" si="11"/>
        <v>#DIV/0!</v>
      </c>
      <c r="K43" s="33" t="e">
        <f t="shared" si="12"/>
        <v>#DIV/0!</v>
      </c>
      <c r="L43" s="34"/>
    </row>
    <row r="44" spans="1:13" ht="17.100000000000001" customHeight="1">
      <c r="A44" s="17"/>
      <c r="B44" s="70"/>
      <c r="C44" s="28"/>
      <c r="D44" s="29"/>
      <c r="E44" s="21"/>
      <c r="F44" s="30"/>
      <c r="G44" s="31" t="e">
        <f t="shared" si="18"/>
        <v>#DIV/0!</v>
      </c>
      <c r="H44" s="21" t="e">
        <f t="shared" si="19"/>
        <v>#DIV/0!</v>
      </c>
      <c r="I44" s="32">
        <f t="shared" si="10"/>
        <v>0</v>
      </c>
      <c r="J44" s="40" t="e">
        <f t="shared" si="11"/>
        <v>#DIV/0!</v>
      </c>
      <c r="K44" s="33" t="e">
        <f t="shared" si="12"/>
        <v>#DIV/0!</v>
      </c>
      <c r="L44" s="34"/>
    </row>
    <row r="45" spans="1:13" ht="17.100000000000001" customHeight="1">
      <c r="A45" s="17"/>
      <c r="B45" s="70"/>
      <c r="C45" s="28"/>
      <c r="D45" s="29"/>
      <c r="E45" s="21"/>
      <c r="F45" s="30"/>
      <c r="G45" s="31" t="e">
        <f t="shared" si="18"/>
        <v>#DIV/0!</v>
      </c>
      <c r="H45" s="21" t="e">
        <f t="shared" si="19"/>
        <v>#DIV/0!</v>
      </c>
      <c r="I45" s="32">
        <f t="shared" ref="I45:I108" si="20">+I44+C45-F45</f>
        <v>0</v>
      </c>
      <c r="J45" s="40" t="e">
        <f t="shared" ref="J45:J108" si="21">ROUND(((K44+E45)-H45)/I45,2)</f>
        <v>#DIV/0!</v>
      </c>
      <c r="K45" s="33" t="e">
        <f t="shared" ref="K45:K108" si="22">ROUND(I45*J45,2)</f>
        <v>#DIV/0!</v>
      </c>
      <c r="L45" s="34"/>
    </row>
    <row r="46" spans="1:13" ht="17.100000000000001" customHeight="1">
      <c r="A46" s="17"/>
      <c r="B46" s="70"/>
      <c r="C46" s="28"/>
      <c r="D46" s="29"/>
      <c r="E46" s="21"/>
      <c r="F46" s="30"/>
      <c r="G46" s="31"/>
      <c r="H46" s="21"/>
      <c r="I46" s="32">
        <f t="shared" si="20"/>
        <v>0</v>
      </c>
      <c r="J46" s="40" t="e">
        <f t="shared" si="21"/>
        <v>#DIV/0!</v>
      </c>
      <c r="K46" s="33" t="e">
        <f t="shared" si="22"/>
        <v>#DIV/0!</v>
      </c>
      <c r="L46" s="34"/>
    </row>
    <row r="47" spans="1:13" ht="17.100000000000001" customHeight="1">
      <c r="A47" s="17"/>
      <c r="B47" s="70"/>
      <c r="C47" s="28"/>
      <c r="D47" s="29"/>
      <c r="E47" s="21"/>
      <c r="F47" s="30"/>
      <c r="G47" s="31"/>
      <c r="H47" s="21"/>
      <c r="I47" s="32">
        <f t="shared" si="20"/>
        <v>0</v>
      </c>
      <c r="J47" s="40" t="e">
        <f t="shared" si="21"/>
        <v>#DIV/0!</v>
      </c>
      <c r="K47" s="33" t="e">
        <f t="shared" si="22"/>
        <v>#DIV/0!</v>
      </c>
      <c r="L47" s="34"/>
    </row>
    <row r="48" spans="1:13" ht="17.100000000000001" customHeight="1">
      <c r="A48" s="17"/>
      <c r="B48" s="70"/>
      <c r="C48" s="28"/>
      <c r="D48" s="29"/>
      <c r="E48" s="21"/>
      <c r="F48" s="30"/>
      <c r="G48" s="31"/>
      <c r="H48" s="21"/>
      <c r="I48" s="32">
        <f t="shared" si="20"/>
        <v>0</v>
      </c>
      <c r="J48" s="40" t="e">
        <f t="shared" si="21"/>
        <v>#DIV/0!</v>
      </c>
      <c r="K48" s="33" t="e">
        <f t="shared" si="22"/>
        <v>#DIV/0!</v>
      </c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>
        <f t="shared" si="20"/>
        <v>0</v>
      </c>
      <c r="J49" s="40" t="e">
        <f t="shared" si="21"/>
        <v>#DIV/0!</v>
      </c>
      <c r="K49" s="33" t="e">
        <f t="shared" si="22"/>
        <v>#DIV/0!</v>
      </c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>
        <f t="shared" si="20"/>
        <v>0</v>
      </c>
      <c r="J50" s="40" t="e">
        <f t="shared" si="21"/>
        <v>#DIV/0!</v>
      </c>
      <c r="K50" s="33" t="e">
        <f t="shared" si="22"/>
        <v>#DIV/0!</v>
      </c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>
        <f t="shared" si="20"/>
        <v>0</v>
      </c>
      <c r="J51" s="40" t="e">
        <f t="shared" si="21"/>
        <v>#DIV/0!</v>
      </c>
      <c r="K51" s="33" t="e">
        <f t="shared" si="22"/>
        <v>#DIV/0!</v>
      </c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>
        <f t="shared" si="20"/>
        <v>0</v>
      </c>
      <c r="J52" s="40" t="e">
        <f t="shared" si="21"/>
        <v>#DIV/0!</v>
      </c>
      <c r="K52" s="33" t="e">
        <f t="shared" si="22"/>
        <v>#DIV/0!</v>
      </c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>
        <f t="shared" si="20"/>
        <v>0</v>
      </c>
      <c r="J53" s="40" t="e">
        <f t="shared" si="21"/>
        <v>#DIV/0!</v>
      </c>
      <c r="K53" s="33" t="e">
        <f t="shared" si="22"/>
        <v>#DIV/0!</v>
      </c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>
        <f t="shared" si="20"/>
        <v>0</v>
      </c>
      <c r="J54" s="40" t="e">
        <f t="shared" si="21"/>
        <v>#DIV/0!</v>
      </c>
      <c r="K54" s="33" t="e">
        <f t="shared" si="22"/>
        <v>#DIV/0!</v>
      </c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>
        <f t="shared" si="20"/>
        <v>0</v>
      </c>
      <c r="J55" s="40" t="e">
        <f t="shared" si="21"/>
        <v>#DIV/0!</v>
      </c>
      <c r="K55" s="33" t="e">
        <f t="shared" si="22"/>
        <v>#DIV/0!</v>
      </c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>
        <f t="shared" si="20"/>
        <v>0</v>
      </c>
      <c r="J56" s="40" t="e">
        <f t="shared" si="21"/>
        <v>#DIV/0!</v>
      </c>
      <c r="K56" s="33" t="e">
        <f t="shared" si="22"/>
        <v>#DIV/0!</v>
      </c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>
        <f t="shared" si="20"/>
        <v>0</v>
      </c>
      <c r="J57" s="40" t="e">
        <f t="shared" si="21"/>
        <v>#DIV/0!</v>
      </c>
      <c r="K57" s="33" t="e">
        <f t="shared" si="22"/>
        <v>#DIV/0!</v>
      </c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>
        <f t="shared" si="20"/>
        <v>0</v>
      </c>
      <c r="J58" s="40" t="e">
        <f t="shared" si="21"/>
        <v>#DIV/0!</v>
      </c>
      <c r="K58" s="33" t="e">
        <f t="shared" si="22"/>
        <v>#DIV/0!</v>
      </c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>
        <f t="shared" si="20"/>
        <v>0</v>
      </c>
      <c r="J59" s="40" t="e">
        <f t="shared" si="21"/>
        <v>#DIV/0!</v>
      </c>
      <c r="K59" s="33" t="e">
        <f t="shared" si="22"/>
        <v>#DIV/0!</v>
      </c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>
        <f t="shared" si="20"/>
        <v>0</v>
      </c>
      <c r="J60" s="40" t="e">
        <f t="shared" si="21"/>
        <v>#DIV/0!</v>
      </c>
      <c r="K60" s="33" t="e">
        <f t="shared" si="22"/>
        <v>#DIV/0!</v>
      </c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>
        <f t="shared" si="20"/>
        <v>0</v>
      </c>
      <c r="J61" s="40" t="e">
        <f t="shared" si="21"/>
        <v>#DIV/0!</v>
      </c>
      <c r="K61" s="33" t="e">
        <f t="shared" si="22"/>
        <v>#DIV/0!</v>
      </c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>
        <f t="shared" si="20"/>
        <v>0</v>
      </c>
      <c r="J62" s="40" t="e">
        <f t="shared" si="21"/>
        <v>#DIV/0!</v>
      </c>
      <c r="K62" s="33" t="e">
        <f t="shared" si="22"/>
        <v>#DIV/0!</v>
      </c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>
        <f t="shared" si="20"/>
        <v>0</v>
      </c>
      <c r="J63" s="40" t="e">
        <f t="shared" si="21"/>
        <v>#DIV/0!</v>
      </c>
      <c r="K63" s="33" t="e">
        <f t="shared" si="22"/>
        <v>#DIV/0!</v>
      </c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>
        <f t="shared" si="20"/>
        <v>0</v>
      </c>
      <c r="J64" s="40" t="e">
        <f t="shared" si="21"/>
        <v>#DIV/0!</v>
      </c>
      <c r="K64" s="33" t="e">
        <f t="shared" si="22"/>
        <v>#DIV/0!</v>
      </c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>
        <f t="shared" si="20"/>
        <v>0</v>
      </c>
      <c r="J65" s="40" t="e">
        <f t="shared" si="21"/>
        <v>#DIV/0!</v>
      </c>
      <c r="K65" s="33" t="e">
        <f t="shared" si="22"/>
        <v>#DIV/0!</v>
      </c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>
        <f t="shared" si="20"/>
        <v>0</v>
      </c>
      <c r="J66" s="40" t="e">
        <f t="shared" si="21"/>
        <v>#DIV/0!</v>
      </c>
      <c r="K66" s="33" t="e">
        <f t="shared" si="22"/>
        <v>#DIV/0!</v>
      </c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>
        <f t="shared" si="20"/>
        <v>0</v>
      </c>
      <c r="J67" s="40" t="e">
        <f t="shared" si="21"/>
        <v>#DIV/0!</v>
      </c>
      <c r="K67" s="33" t="e">
        <f t="shared" si="22"/>
        <v>#DIV/0!</v>
      </c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>
        <f t="shared" si="20"/>
        <v>0</v>
      </c>
      <c r="J68" s="40" t="e">
        <f t="shared" si="21"/>
        <v>#DIV/0!</v>
      </c>
      <c r="K68" s="33" t="e">
        <f t="shared" si="22"/>
        <v>#DIV/0!</v>
      </c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>
        <f t="shared" si="20"/>
        <v>0</v>
      </c>
      <c r="J69" s="40" t="e">
        <f t="shared" si="21"/>
        <v>#DIV/0!</v>
      </c>
      <c r="K69" s="33" t="e">
        <f t="shared" si="22"/>
        <v>#DIV/0!</v>
      </c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>
        <f t="shared" si="20"/>
        <v>0</v>
      </c>
      <c r="J70" s="40" t="e">
        <f t="shared" si="21"/>
        <v>#DIV/0!</v>
      </c>
      <c r="K70" s="33" t="e">
        <f t="shared" si="22"/>
        <v>#DIV/0!</v>
      </c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>
        <f t="shared" si="20"/>
        <v>0</v>
      </c>
      <c r="J71" s="40" t="e">
        <f t="shared" si="21"/>
        <v>#DIV/0!</v>
      </c>
      <c r="K71" s="33" t="e">
        <f t="shared" si="22"/>
        <v>#DIV/0!</v>
      </c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>
        <f t="shared" si="20"/>
        <v>0</v>
      </c>
      <c r="J72" s="40" t="e">
        <f t="shared" si="21"/>
        <v>#DIV/0!</v>
      </c>
      <c r="K72" s="33" t="e">
        <f t="shared" si="22"/>
        <v>#DIV/0!</v>
      </c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>
        <f t="shared" si="20"/>
        <v>0</v>
      </c>
      <c r="J73" s="40" t="e">
        <f t="shared" si="21"/>
        <v>#DIV/0!</v>
      </c>
      <c r="K73" s="33" t="e">
        <f t="shared" si="22"/>
        <v>#DIV/0!</v>
      </c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>
        <f t="shared" si="20"/>
        <v>0</v>
      </c>
      <c r="J74" s="40" t="e">
        <f t="shared" si="21"/>
        <v>#DIV/0!</v>
      </c>
      <c r="K74" s="33" t="e">
        <f t="shared" si="22"/>
        <v>#DIV/0!</v>
      </c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>
        <f t="shared" si="20"/>
        <v>0</v>
      </c>
      <c r="J75" s="40" t="e">
        <f t="shared" si="21"/>
        <v>#DIV/0!</v>
      </c>
      <c r="K75" s="33" t="e">
        <f t="shared" si="22"/>
        <v>#DIV/0!</v>
      </c>
      <c r="L75" s="34"/>
    </row>
    <row r="76" spans="1:12" ht="17.100000000000001" customHeight="1">
      <c r="A76" s="17"/>
      <c r="B76" s="70"/>
      <c r="C76" s="28"/>
      <c r="D76" s="29"/>
      <c r="E76" s="21"/>
      <c r="F76" s="30"/>
      <c r="G76" s="31"/>
      <c r="H76" s="21"/>
      <c r="I76" s="32">
        <f t="shared" si="20"/>
        <v>0</v>
      </c>
      <c r="J76" s="40" t="e">
        <f t="shared" si="21"/>
        <v>#DIV/0!</v>
      </c>
      <c r="K76" s="33" t="e">
        <f t="shared" si="22"/>
        <v>#DIV/0!</v>
      </c>
      <c r="L76" s="34"/>
    </row>
    <row r="77" spans="1:12" ht="17.100000000000001" customHeight="1">
      <c r="A77" s="17"/>
      <c r="B77" s="70"/>
      <c r="C77" s="28"/>
      <c r="D77" s="29"/>
      <c r="E77" s="21"/>
      <c r="F77" s="30"/>
      <c r="G77" s="31"/>
      <c r="H77" s="21"/>
      <c r="I77" s="32">
        <f t="shared" si="20"/>
        <v>0</v>
      </c>
      <c r="J77" s="40" t="e">
        <f t="shared" si="21"/>
        <v>#DIV/0!</v>
      </c>
      <c r="K77" s="33" t="e">
        <f t="shared" si="22"/>
        <v>#DIV/0!</v>
      </c>
      <c r="L77" s="34"/>
    </row>
    <row r="78" spans="1:12" ht="17.100000000000001" customHeight="1">
      <c r="A78" s="17"/>
      <c r="B78" s="70"/>
      <c r="C78" s="28"/>
      <c r="D78" s="29"/>
      <c r="E78" s="21"/>
      <c r="F78" s="30"/>
      <c r="G78" s="31"/>
      <c r="H78" s="21"/>
      <c r="I78" s="32">
        <f t="shared" si="20"/>
        <v>0</v>
      </c>
      <c r="J78" s="40" t="e">
        <f t="shared" si="21"/>
        <v>#DIV/0!</v>
      </c>
      <c r="K78" s="33" t="e">
        <f t="shared" si="22"/>
        <v>#DIV/0!</v>
      </c>
      <c r="L78" s="34"/>
    </row>
    <row r="79" spans="1:12" ht="17.100000000000001" customHeight="1">
      <c r="A79" s="17"/>
      <c r="B79" s="70"/>
      <c r="C79" s="28"/>
      <c r="D79" s="29"/>
      <c r="E79" s="21"/>
      <c r="F79" s="30"/>
      <c r="G79" s="31"/>
      <c r="H79" s="21"/>
      <c r="I79" s="32">
        <f t="shared" si="20"/>
        <v>0</v>
      </c>
      <c r="J79" s="40" t="e">
        <f t="shared" si="21"/>
        <v>#DIV/0!</v>
      </c>
      <c r="K79" s="33" t="e">
        <f t="shared" si="22"/>
        <v>#DIV/0!</v>
      </c>
      <c r="L79" s="34"/>
    </row>
    <row r="80" spans="1:12" ht="17.100000000000001" customHeight="1">
      <c r="A80" s="17"/>
      <c r="B80" s="70"/>
      <c r="C80" s="28"/>
      <c r="D80" s="29"/>
      <c r="E80" s="21"/>
      <c r="F80" s="30"/>
      <c r="G80" s="31"/>
      <c r="H80" s="21"/>
      <c r="I80" s="32">
        <f t="shared" si="20"/>
        <v>0</v>
      </c>
      <c r="J80" s="40" t="e">
        <f t="shared" si="21"/>
        <v>#DIV/0!</v>
      </c>
      <c r="K80" s="33" t="e">
        <f t="shared" si="22"/>
        <v>#DIV/0!</v>
      </c>
      <c r="L80" s="34"/>
    </row>
    <row r="81" spans="1:12" ht="17.100000000000001" customHeight="1">
      <c r="A81" s="17"/>
      <c r="B81" s="70"/>
      <c r="C81" s="28"/>
      <c r="D81" s="29"/>
      <c r="E81" s="21"/>
      <c r="F81" s="30"/>
      <c r="G81" s="31"/>
      <c r="H81" s="21"/>
      <c r="I81" s="32">
        <f t="shared" si="20"/>
        <v>0</v>
      </c>
      <c r="J81" s="40" t="e">
        <f t="shared" si="21"/>
        <v>#DIV/0!</v>
      </c>
      <c r="K81" s="33" t="e">
        <f t="shared" si="22"/>
        <v>#DIV/0!</v>
      </c>
      <c r="L81" s="34"/>
    </row>
    <row r="82" spans="1:12" ht="17.100000000000001" customHeight="1">
      <c r="A82" s="17"/>
      <c r="B82" s="70"/>
      <c r="C82" s="28"/>
      <c r="D82" s="29"/>
      <c r="E82" s="21"/>
      <c r="F82" s="30"/>
      <c r="G82" s="31"/>
      <c r="H82" s="21"/>
      <c r="I82" s="32">
        <f t="shared" si="20"/>
        <v>0</v>
      </c>
      <c r="J82" s="40" t="e">
        <f t="shared" si="21"/>
        <v>#DIV/0!</v>
      </c>
      <c r="K82" s="33" t="e">
        <f t="shared" si="22"/>
        <v>#DIV/0!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20"/>
        <v>0</v>
      </c>
      <c r="J83" s="40" t="e">
        <f t="shared" si="21"/>
        <v>#DIV/0!</v>
      </c>
      <c r="K83" s="33" t="e">
        <f t="shared" si="22"/>
        <v>#DIV/0!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20"/>
        <v>0</v>
      </c>
      <c r="J84" s="40" t="e">
        <f t="shared" si="21"/>
        <v>#DIV/0!</v>
      </c>
      <c r="K84" s="33" t="e">
        <f t="shared" si="22"/>
        <v>#DIV/0!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20"/>
        <v>0</v>
      </c>
      <c r="J85" s="40" t="e">
        <f t="shared" si="21"/>
        <v>#DIV/0!</v>
      </c>
      <c r="K85" s="33" t="e">
        <f t="shared" si="22"/>
        <v>#DIV/0!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20"/>
        <v>0</v>
      </c>
      <c r="J86" s="40" t="e">
        <f t="shared" si="21"/>
        <v>#DIV/0!</v>
      </c>
      <c r="K86" s="33" t="e">
        <f t="shared" si="22"/>
        <v>#DIV/0!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20"/>
        <v>0</v>
      </c>
      <c r="J87" s="40" t="e">
        <f t="shared" si="21"/>
        <v>#DIV/0!</v>
      </c>
      <c r="K87" s="33" t="e">
        <f t="shared" si="22"/>
        <v>#DIV/0!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20"/>
        <v>0</v>
      </c>
      <c r="J88" s="40" t="e">
        <f t="shared" si="21"/>
        <v>#DIV/0!</v>
      </c>
      <c r="K88" s="33" t="e">
        <f t="shared" si="22"/>
        <v>#DIV/0!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20"/>
        <v>0</v>
      </c>
      <c r="J89" s="40" t="e">
        <f t="shared" si="21"/>
        <v>#DIV/0!</v>
      </c>
      <c r="K89" s="33" t="e">
        <f t="shared" si="22"/>
        <v>#DIV/0!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20"/>
        <v>0</v>
      </c>
      <c r="J90" s="40" t="e">
        <f t="shared" si="21"/>
        <v>#DIV/0!</v>
      </c>
      <c r="K90" s="33" t="e">
        <f t="shared" si="22"/>
        <v>#DIV/0!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20"/>
        <v>0</v>
      </c>
      <c r="J91" s="40" t="e">
        <f t="shared" si="21"/>
        <v>#DIV/0!</v>
      </c>
      <c r="K91" s="33" t="e">
        <f t="shared" si="22"/>
        <v>#DIV/0!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20"/>
        <v>0</v>
      </c>
      <c r="J92" s="40" t="e">
        <f t="shared" si="21"/>
        <v>#DIV/0!</v>
      </c>
      <c r="K92" s="33" t="e">
        <f t="shared" si="22"/>
        <v>#DIV/0!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20"/>
        <v>0</v>
      </c>
      <c r="J93" s="40" t="e">
        <f t="shared" si="21"/>
        <v>#DIV/0!</v>
      </c>
      <c r="K93" s="33" t="e">
        <f t="shared" si="22"/>
        <v>#DIV/0!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20"/>
        <v>0</v>
      </c>
      <c r="J94" s="40" t="e">
        <f t="shared" si="21"/>
        <v>#DIV/0!</v>
      </c>
      <c r="K94" s="33" t="e">
        <f t="shared" si="22"/>
        <v>#DIV/0!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20"/>
        <v>0</v>
      </c>
      <c r="J95" s="40" t="e">
        <f t="shared" si="21"/>
        <v>#DIV/0!</v>
      </c>
      <c r="K95" s="33" t="e">
        <f t="shared" si="22"/>
        <v>#DIV/0!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20"/>
        <v>0</v>
      </c>
      <c r="J96" s="40" t="e">
        <f t="shared" si="21"/>
        <v>#DIV/0!</v>
      </c>
      <c r="K96" s="33" t="e">
        <f t="shared" si="22"/>
        <v>#DIV/0!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20"/>
        <v>0</v>
      </c>
      <c r="J97" s="40" t="e">
        <f t="shared" si="21"/>
        <v>#DIV/0!</v>
      </c>
      <c r="K97" s="33" t="e">
        <f t="shared" si="22"/>
        <v>#DIV/0!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20"/>
        <v>0</v>
      </c>
      <c r="J98" s="40" t="e">
        <f t="shared" si="21"/>
        <v>#DIV/0!</v>
      </c>
      <c r="K98" s="33" t="e">
        <f t="shared" si="22"/>
        <v>#DIV/0!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20"/>
        <v>0</v>
      </c>
      <c r="J99" s="40" t="e">
        <f t="shared" si="21"/>
        <v>#DIV/0!</v>
      </c>
      <c r="K99" s="33" t="e">
        <f t="shared" si="22"/>
        <v>#DIV/0!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20"/>
        <v>0</v>
      </c>
      <c r="J100" s="40" t="e">
        <f t="shared" si="21"/>
        <v>#DIV/0!</v>
      </c>
      <c r="K100" s="33" t="e">
        <f t="shared" si="22"/>
        <v>#DIV/0!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20"/>
        <v>0</v>
      </c>
      <c r="J101" s="40" t="e">
        <f t="shared" si="21"/>
        <v>#DIV/0!</v>
      </c>
      <c r="K101" s="33" t="e">
        <f t="shared" si="22"/>
        <v>#DIV/0!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20"/>
        <v>0</v>
      </c>
      <c r="J102" s="40" t="e">
        <f t="shared" si="21"/>
        <v>#DIV/0!</v>
      </c>
      <c r="K102" s="33" t="e">
        <f t="shared" si="22"/>
        <v>#DIV/0!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20"/>
        <v>0</v>
      </c>
      <c r="J103" s="40" t="e">
        <f t="shared" si="21"/>
        <v>#DIV/0!</v>
      </c>
      <c r="K103" s="33" t="e">
        <f t="shared" si="22"/>
        <v>#DIV/0!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20"/>
        <v>0</v>
      </c>
      <c r="J104" s="40" t="e">
        <f t="shared" si="21"/>
        <v>#DIV/0!</v>
      </c>
      <c r="K104" s="33" t="e">
        <f t="shared" si="22"/>
        <v>#DIV/0!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20"/>
        <v>0</v>
      </c>
      <c r="J105" s="40" t="e">
        <f t="shared" si="21"/>
        <v>#DIV/0!</v>
      </c>
      <c r="K105" s="33" t="e">
        <f t="shared" si="22"/>
        <v>#DIV/0!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20"/>
        <v>0</v>
      </c>
      <c r="J106" s="40" t="e">
        <f t="shared" si="21"/>
        <v>#DIV/0!</v>
      </c>
      <c r="K106" s="33" t="e">
        <f t="shared" si="22"/>
        <v>#DIV/0!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20"/>
        <v>0</v>
      </c>
      <c r="J107" s="40" t="e">
        <f t="shared" si="21"/>
        <v>#DIV/0!</v>
      </c>
      <c r="K107" s="33" t="e">
        <f t="shared" si="22"/>
        <v>#DIV/0!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20"/>
        <v>0</v>
      </c>
      <c r="J108" s="40" t="e">
        <f t="shared" si="21"/>
        <v>#DIV/0!</v>
      </c>
      <c r="K108" s="33" t="e">
        <f t="shared" si="22"/>
        <v>#DIV/0!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ref="I109:I119" si="23">+I108+C109-F109</f>
        <v>0</v>
      </c>
      <c r="J109" s="40" t="e">
        <f t="shared" ref="J109:J119" si="24">ROUND(((K108+E109)-H109)/I109,2)</f>
        <v>#DIV/0!</v>
      </c>
      <c r="K109" s="33" t="e">
        <f t="shared" ref="K109:K119" si="25">ROUND(I109*J109,2)</f>
        <v>#DIV/0!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si="23"/>
        <v>0</v>
      </c>
      <c r="J110" s="40" t="e">
        <f t="shared" si="24"/>
        <v>#DIV/0!</v>
      </c>
      <c r="K110" s="33" t="e">
        <f t="shared" si="25"/>
        <v>#DIV/0!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23"/>
        <v>0</v>
      </c>
      <c r="J111" s="40" t="e">
        <f t="shared" si="24"/>
        <v>#DIV/0!</v>
      </c>
      <c r="K111" s="33" t="e">
        <f t="shared" si="25"/>
        <v>#DIV/0!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23"/>
        <v>0</v>
      </c>
      <c r="J112" s="40" t="e">
        <f t="shared" si="24"/>
        <v>#DIV/0!</v>
      </c>
      <c r="K112" s="33" t="e">
        <f t="shared" si="25"/>
        <v>#DIV/0!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23"/>
        <v>0</v>
      </c>
      <c r="J113" s="40" t="e">
        <f t="shared" si="24"/>
        <v>#DIV/0!</v>
      </c>
      <c r="K113" s="33" t="e">
        <f t="shared" si="25"/>
        <v>#DIV/0!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23"/>
        <v>0</v>
      </c>
      <c r="J114" s="40" t="e">
        <f t="shared" si="24"/>
        <v>#DIV/0!</v>
      </c>
      <c r="K114" s="33" t="e">
        <f t="shared" si="25"/>
        <v>#DIV/0!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23"/>
        <v>0</v>
      </c>
      <c r="J115" s="40" t="e">
        <f t="shared" si="24"/>
        <v>#DIV/0!</v>
      </c>
      <c r="K115" s="33" t="e">
        <f t="shared" si="25"/>
        <v>#DIV/0!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23"/>
        <v>0</v>
      </c>
      <c r="J116" s="40" t="e">
        <f t="shared" si="24"/>
        <v>#DIV/0!</v>
      </c>
      <c r="K116" s="33" t="e">
        <f t="shared" si="25"/>
        <v>#DIV/0!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23"/>
        <v>0</v>
      </c>
      <c r="J117" s="40" t="e">
        <f t="shared" si="24"/>
        <v>#DIV/0!</v>
      </c>
      <c r="K117" s="33" t="e">
        <f t="shared" si="25"/>
        <v>#DIV/0!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23"/>
        <v>0</v>
      </c>
      <c r="J118" s="40" t="e">
        <f t="shared" si="24"/>
        <v>#DIV/0!</v>
      </c>
      <c r="K118" s="33" t="e">
        <f t="shared" si="25"/>
        <v>#DIV/0!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23"/>
        <v>0</v>
      </c>
      <c r="J119" s="40" t="e">
        <f t="shared" si="24"/>
        <v>#DIV/0!</v>
      </c>
      <c r="K119" s="33" t="e">
        <f t="shared" si="25"/>
        <v>#DIV/0!</v>
      </c>
      <c r="L119" s="34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>
    <tabColor rgb="FFFF0000"/>
    <pageSetUpPr fitToPage="1"/>
  </sheetPr>
  <dimension ref="A1:R78"/>
  <sheetViews>
    <sheetView topLeftCell="A3" zoomScaleNormal="100" zoomScaleSheetLayoutView="100" workbookViewId="0">
      <selection activeCell="R17" sqref="R17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381</v>
      </c>
      <c r="F8" s="10"/>
      <c r="G8" s="10"/>
      <c r="H8" s="38"/>
      <c r="I8" s="9" t="s">
        <v>7</v>
      </c>
      <c r="J8" s="10"/>
      <c r="K8" s="10" t="s">
        <v>383</v>
      </c>
      <c r="L8" s="11"/>
    </row>
    <row r="9" spans="1:12" ht="15" customHeight="1">
      <c r="A9" s="12" t="s">
        <v>9</v>
      </c>
      <c r="D9" s="10" t="s">
        <v>382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>
        <f>+I14+C15-F15</f>
        <v>0</v>
      </c>
      <c r="J15" s="40">
        <v>0</v>
      </c>
      <c r="K15" s="33">
        <f>ROUND(I15*J15,2)</f>
        <v>0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8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  <c r="R17" s="1" t="s">
        <v>501</v>
      </c>
    </row>
    <row r="18" spans="1:18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8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8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8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8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8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8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8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8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8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8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8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8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8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8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rgb="FF7030A0"/>
    <pageSetUpPr fitToPage="1"/>
  </sheetPr>
  <dimension ref="A1:R1048576"/>
  <sheetViews>
    <sheetView topLeftCell="A49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42578125" style="165" customWidth="1"/>
    <col min="14" max="16384" width="9.140625" style="1"/>
  </cols>
  <sheetData>
    <row r="1" spans="1:18" ht="28.5" customHeight="1">
      <c r="K1" s="467" t="s">
        <v>0</v>
      </c>
      <c r="L1" s="467"/>
    </row>
    <row r="2" spans="1:18" ht="15" customHeight="1"/>
    <row r="3" spans="1:18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8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8" s="3" customFormat="1" ht="15" customHeight="1">
      <c r="B5" s="66"/>
      <c r="L5" s="4"/>
      <c r="M5" s="4"/>
    </row>
    <row r="6" spans="1:18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8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8" ht="15" customHeight="1" thickBot="1">
      <c r="A8" s="8" t="s">
        <v>5</v>
      </c>
      <c r="B8" s="67"/>
      <c r="C8" s="10"/>
      <c r="D8" s="10" t="s">
        <v>467</v>
      </c>
      <c r="F8" s="10"/>
      <c r="G8" s="10"/>
      <c r="H8" s="38"/>
      <c r="I8" s="9" t="s">
        <v>7</v>
      </c>
      <c r="J8" s="10"/>
      <c r="K8" s="10" t="s">
        <v>384</v>
      </c>
      <c r="L8" s="11"/>
    </row>
    <row r="9" spans="1:18" ht="15" customHeight="1">
      <c r="A9" s="12" t="s">
        <v>9</v>
      </c>
      <c r="D9" s="10" t="s">
        <v>468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8" ht="18.75" customHeight="1" thickBot="1">
      <c r="A10" s="15" t="s">
        <v>12</v>
      </c>
      <c r="B10" s="68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8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8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8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8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33</v>
      </c>
      <c r="J14" s="25">
        <v>38.090000000000003</v>
      </c>
      <c r="K14" s="21">
        <f>J14*I14</f>
        <v>1256.97</v>
      </c>
      <c r="L14" s="26"/>
      <c r="N14" s="55"/>
      <c r="O14" s="60"/>
      <c r="P14" s="61"/>
      <c r="Q14" s="62"/>
      <c r="R14" s="62"/>
    </row>
    <row r="15" spans="1:18" ht="17.100000000000001" customHeight="1">
      <c r="A15" s="17">
        <v>45299</v>
      </c>
      <c r="B15" s="36" t="s">
        <v>585</v>
      </c>
      <c r="C15" s="28"/>
      <c r="D15" s="29"/>
      <c r="E15" s="21"/>
      <c r="F15" s="30">
        <v>2</v>
      </c>
      <c r="G15" s="31">
        <f>J14</f>
        <v>38.090000000000003</v>
      </c>
      <c r="H15" s="21">
        <f>F15*G15</f>
        <v>76.180000000000007</v>
      </c>
      <c r="I15" s="87">
        <f>+I14+C15-F15</f>
        <v>31</v>
      </c>
      <c r="J15" s="88">
        <f>ROUND(((K14+E15)-H15)/I15,2)</f>
        <v>38.090000000000003</v>
      </c>
      <c r="K15" s="89">
        <f>ROUND(I15*J15,2)</f>
        <v>1180.79</v>
      </c>
      <c r="L15" s="34"/>
      <c r="M15" s="167" t="s">
        <v>586</v>
      </c>
    </row>
    <row r="16" spans="1:18" ht="17.100000000000001" customHeight="1">
      <c r="A16" s="17">
        <v>45299</v>
      </c>
      <c r="B16" s="58" t="s">
        <v>588</v>
      </c>
      <c r="C16" s="28"/>
      <c r="D16" s="29"/>
      <c r="E16" s="21"/>
      <c r="F16" s="30">
        <v>2</v>
      </c>
      <c r="G16" s="31">
        <f>J15</f>
        <v>38.090000000000003</v>
      </c>
      <c r="H16" s="21">
        <f>F16*G16</f>
        <v>76.180000000000007</v>
      </c>
      <c r="I16" s="87">
        <f>+I15+C16-F16</f>
        <v>29</v>
      </c>
      <c r="J16" s="88">
        <f>ROUND(((K15+E16)-H16)/I16,2)</f>
        <v>38.090000000000003</v>
      </c>
      <c r="K16" s="89">
        <f>ROUND(I16*J16,2)</f>
        <v>1104.6099999999999</v>
      </c>
      <c r="L16" s="34"/>
      <c r="M16" s="165" t="s">
        <v>589</v>
      </c>
    </row>
    <row r="17" spans="1:13" ht="17.100000000000001" customHeight="1">
      <c r="A17" s="17">
        <v>45307</v>
      </c>
      <c r="B17" s="36" t="s">
        <v>607</v>
      </c>
      <c r="C17" s="28"/>
      <c r="D17" s="29"/>
      <c r="E17" s="21"/>
      <c r="F17" s="30">
        <v>2</v>
      </c>
      <c r="G17" s="31">
        <f t="shared" ref="G17:G23" si="0">J16</f>
        <v>38.090000000000003</v>
      </c>
      <c r="H17" s="21">
        <f t="shared" ref="H17:H23" si="1">F17*G17</f>
        <v>76.180000000000007</v>
      </c>
      <c r="I17" s="87">
        <f t="shared" ref="I17:I23" si="2">+I16+C17-F17</f>
        <v>27</v>
      </c>
      <c r="J17" s="88">
        <f t="shared" ref="J17:J23" si="3">ROUND(((K16+E17)-H17)/I17,2)</f>
        <v>38.090000000000003</v>
      </c>
      <c r="K17" s="89">
        <f t="shared" ref="K17:K23" si="4">ROUND(I17*J17,2)</f>
        <v>1028.43</v>
      </c>
      <c r="L17" s="34"/>
      <c r="M17" s="165" t="s">
        <v>612</v>
      </c>
    </row>
    <row r="18" spans="1:13" ht="17.100000000000001" customHeight="1">
      <c r="A18" s="17">
        <v>45315</v>
      </c>
      <c r="B18" s="58" t="s">
        <v>570</v>
      </c>
      <c r="C18" s="28"/>
      <c r="D18" s="29"/>
      <c r="E18" s="21"/>
      <c r="F18" s="30">
        <v>1</v>
      </c>
      <c r="G18" s="31">
        <f t="shared" si="0"/>
        <v>38.090000000000003</v>
      </c>
      <c r="H18" s="21">
        <f t="shared" si="1"/>
        <v>38.090000000000003</v>
      </c>
      <c r="I18" s="87">
        <f t="shared" si="2"/>
        <v>26</v>
      </c>
      <c r="J18" s="88">
        <f t="shared" si="3"/>
        <v>38.090000000000003</v>
      </c>
      <c r="K18" s="89">
        <f t="shared" si="4"/>
        <v>990.34</v>
      </c>
      <c r="L18" s="34"/>
      <c r="M18" s="165" t="s">
        <v>635</v>
      </c>
    </row>
    <row r="19" spans="1:13" ht="17.100000000000001" customHeight="1">
      <c r="A19" s="17">
        <v>45320</v>
      </c>
      <c r="B19" s="58" t="s">
        <v>607</v>
      </c>
      <c r="C19" s="28"/>
      <c r="D19" s="29"/>
      <c r="E19" s="21"/>
      <c r="F19" s="30">
        <v>1</v>
      </c>
      <c r="G19" s="31">
        <f t="shared" si="0"/>
        <v>38.090000000000003</v>
      </c>
      <c r="H19" s="21">
        <f t="shared" si="1"/>
        <v>38.090000000000003</v>
      </c>
      <c r="I19" s="87">
        <f t="shared" si="2"/>
        <v>25</v>
      </c>
      <c r="J19" s="88">
        <f t="shared" si="3"/>
        <v>38.090000000000003</v>
      </c>
      <c r="K19" s="89">
        <f t="shared" si="4"/>
        <v>952.25</v>
      </c>
      <c r="L19" s="34"/>
      <c r="M19" s="165" t="s">
        <v>642</v>
      </c>
    </row>
    <row r="20" spans="1:13" ht="17.100000000000001" customHeight="1">
      <c r="A20" s="194">
        <v>45322</v>
      </c>
      <c r="B20" s="207" t="s">
        <v>580</v>
      </c>
      <c r="C20" s="196"/>
      <c r="D20" s="197"/>
      <c r="E20" s="198"/>
      <c r="F20" s="199">
        <v>3</v>
      </c>
      <c r="G20" s="208">
        <f t="shared" si="0"/>
        <v>38.090000000000003</v>
      </c>
      <c r="H20" s="198">
        <f t="shared" si="1"/>
        <v>114.27000000000001</v>
      </c>
      <c r="I20" s="209">
        <f t="shared" si="2"/>
        <v>22</v>
      </c>
      <c r="J20" s="210">
        <f t="shared" si="3"/>
        <v>38.090000000000003</v>
      </c>
      <c r="K20" s="211">
        <f t="shared" si="4"/>
        <v>837.98</v>
      </c>
      <c r="L20" s="204"/>
      <c r="M20" s="205" t="s">
        <v>645</v>
      </c>
    </row>
    <row r="21" spans="1:13" ht="17.100000000000001" customHeight="1">
      <c r="A21" s="17">
        <v>45344</v>
      </c>
      <c r="B21" s="58" t="s">
        <v>700</v>
      </c>
      <c r="C21" s="19">
        <v>30</v>
      </c>
      <c r="D21" s="20">
        <v>50</v>
      </c>
      <c r="E21" s="21">
        <f>C21*D21</f>
        <v>1500</v>
      </c>
      <c r="F21" s="22">
        <v>0</v>
      </c>
      <c r="G21" s="23">
        <f>J20</f>
        <v>38.090000000000003</v>
      </c>
      <c r="H21" s="21">
        <f t="shared" si="1"/>
        <v>0</v>
      </c>
      <c r="I21" s="188">
        <f t="shared" si="2"/>
        <v>52</v>
      </c>
      <c r="J21" s="206">
        <f t="shared" si="3"/>
        <v>44.96</v>
      </c>
      <c r="K21" s="91">
        <f t="shared" si="4"/>
        <v>2337.92</v>
      </c>
      <c r="L21" s="26"/>
    </row>
    <row r="22" spans="1:13" ht="17.100000000000001" customHeight="1">
      <c r="A22" s="194">
        <v>45350</v>
      </c>
      <c r="B22" s="207" t="s">
        <v>572</v>
      </c>
      <c r="C22" s="196"/>
      <c r="D22" s="197"/>
      <c r="E22" s="198"/>
      <c r="F22" s="199">
        <v>2</v>
      </c>
      <c r="G22" s="208">
        <f t="shared" si="0"/>
        <v>44.96</v>
      </c>
      <c r="H22" s="198">
        <f t="shared" si="1"/>
        <v>89.92</v>
      </c>
      <c r="I22" s="209">
        <f t="shared" si="2"/>
        <v>50</v>
      </c>
      <c r="J22" s="210">
        <f t="shared" si="3"/>
        <v>44.96</v>
      </c>
      <c r="K22" s="211">
        <f t="shared" si="4"/>
        <v>2248</v>
      </c>
      <c r="L22" s="204"/>
      <c r="M22" s="205" t="s">
        <v>716</v>
      </c>
    </row>
    <row r="23" spans="1:13" ht="17.100000000000001" customHeight="1">
      <c r="A23" s="17">
        <v>45355</v>
      </c>
      <c r="B23" s="58" t="s">
        <v>588</v>
      </c>
      <c r="C23" s="19"/>
      <c r="D23" s="20"/>
      <c r="E23" s="21"/>
      <c r="F23" s="22">
        <v>1</v>
      </c>
      <c r="G23" s="23">
        <f t="shared" si="0"/>
        <v>44.96</v>
      </c>
      <c r="H23" s="21">
        <f t="shared" si="1"/>
        <v>44.96</v>
      </c>
      <c r="I23" s="188">
        <f t="shared" si="2"/>
        <v>49</v>
      </c>
      <c r="J23" s="206">
        <f t="shared" si="3"/>
        <v>44.96</v>
      </c>
      <c r="K23" s="91">
        <f t="shared" si="4"/>
        <v>2203.04</v>
      </c>
      <c r="L23" s="26"/>
      <c r="M23" s="165" t="s">
        <v>727</v>
      </c>
    </row>
    <row r="24" spans="1:13" ht="17.100000000000001" customHeight="1">
      <c r="A24" s="17">
        <v>45362</v>
      </c>
      <c r="B24" s="36" t="s">
        <v>572</v>
      </c>
      <c r="C24" s="28"/>
      <c r="D24" s="29"/>
      <c r="E24" s="21"/>
      <c r="F24" s="30">
        <v>4</v>
      </c>
      <c r="G24" s="31">
        <f t="shared" ref="G24:G44" si="5">J23</f>
        <v>44.96</v>
      </c>
      <c r="H24" s="21">
        <f t="shared" ref="H24:H44" si="6">F24*G24</f>
        <v>179.84</v>
      </c>
      <c r="I24" s="87">
        <f>+I23+C24-F24</f>
        <v>45</v>
      </c>
      <c r="J24" s="88">
        <f>ROUND(((K23+E24)-H24)/I24,2)</f>
        <v>44.96</v>
      </c>
      <c r="K24" s="89">
        <f>ROUND(I24*J24,2)</f>
        <v>2023.2</v>
      </c>
      <c r="L24" s="34"/>
      <c r="M24" s="165" t="s">
        <v>746</v>
      </c>
    </row>
    <row r="25" spans="1:13" ht="17.100000000000001" customHeight="1">
      <c r="A25" s="194">
        <v>45378</v>
      </c>
      <c r="B25" s="207" t="s">
        <v>585</v>
      </c>
      <c r="C25" s="196"/>
      <c r="D25" s="197"/>
      <c r="E25" s="198"/>
      <c r="F25" s="199">
        <v>2</v>
      </c>
      <c r="G25" s="208">
        <f t="shared" si="5"/>
        <v>44.96</v>
      </c>
      <c r="H25" s="198">
        <f t="shared" si="6"/>
        <v>89.92</v>
      </c>
      <c r="I25" s="209">
        <f>+I24+C25-F25</f>
        <v>43</v>
      </c>
      <c r="J25" s="210">
        <f>ROUND(((K24+E25)-H25)/I25,2)</f>
        <v>44.96</v>
      </c>
      <c r="K25" s="211">
        <f>ROUND(I25*J25,2)</f>
        <v>1933.28</v>
      </c>
      <c r="L25" s="204"/>
      <c r="M25" s="205" t="s">
        <v>786</v>
      </c>
    </row>
    <row r="26" spans="1:13" ht="17.100000000000001" customHeight="1">
      <c r="A26" s="17">
        <v>45407</v>
      </c>
      <c r="B26" s="58" t="s">
        <v>572</v>
      </c>
      <c r="C26" s="19"/>
      <c r="D26" s="20"/>
      <c r="E26" s="21"/>
      <c r="F26" s="22">
        <v>1</v>
      </c>
      <c r="G26" s="23">
        <f t="shared" si="5"/>
        <v>44.96</v>
      </c>
      <c r="H26" s="21">
        <f t="shared" si="6"/>
        <v>44.96</v>
      </c>
      <c r="I26" s="188">
        <f>+I25+C26-F26</f>
        <v>42</v>
      </c>
      <c r="J26" s="206">
        <f>ROUND(((K25+E26)-H26)/I26,2)</f>
        <v>44.96</v>
      </c>
      <c r="K26" s="91">
        <f>ROUND(I26*J26,2)</f>
        <v>1888.32</v>
      </c>
      <c r="L26" s="26"/>
      <c r="M26" s="165" t="s">
        <v>849</v>
      </c>
    </row>
    <row r="27" spans="1:13" ht="17.100000000000001" customHeight="1">
      <c r="A27" s="17">
        <v>45421</v>
      </c>
      <c r="B27" s="36" t="s">
        <v>570</v>
      </c>
      <c r="C27" s="28"/>
      <c r="D27" s="29"/>
      <c r="E27" s="21"/>
      <c r="F27" s="30">
        <v>3</v>
      </c>
      <c r="G27" s="31">
        <f t="shared" si="5"/>
        <v>44.96</v>
      </c>
      <c r="H27" s="21">
        <f t="shared" si="6"/>
        <v>134.88</v>
      </c>
      <c r="I27" s="87">
        <f>+I26+C27-F27</f>
        <v>39</v>
      </c>
      <c r="J27" s="88">
        <f>ROUND(((K26+E27)-H27)/I27,2)</f>
        <v>44.96</v>
      </c>
      <c r="K27" s="89">
        <f>ROUND(I27*J27,2)</f>
        <v>1753.44</v>
      </c>
      <c r="L27" s="34"/>
      <c r="M27" s="165" t="s">
        <v>893</v>
      </c>
    </row>
    <row r="28" spans="1:13" ht="17.100000000000001" customHeight="1">
      <c r="A28" s="17">
        <v>45433</v>
      </c>
      <c r="B28" s="36" t="s">
        <v>580</v>
      </c>
      <c r="C28" s="28"/>
      <c r="D28" s="29"/>
      <c r="E28" s="21"/>
      <c r="F28" s="30">
        <v>3</v>
      </c>
      <c r="G28" s="31">
        <f t="shared" si="5"/>
        <v>44.96</v>
      </c>
      <c r="H28" s="21">
        <f t="shared" si="6"/>
        <v>134.88</v>
      </c>
      <c r="I28" s="32">
        <f t="shared" ref="I28:I39" si="7">+I27+C28-F28</f>
        <v>36</v>
      </c>
      <c r="J28" s="40">
        <f t="shared" ref="J28:J39" si="8">ROUND(((K27+E28)-H28)/I28,2)</f>
        <v>44.96</v>
      </c>
      <c r="K28" s="33">
        <f t="shared" ref="K28:K39" si="9">ROUND(I28*J28,2)</f>
        <v>1618.56</v>
      </c>
      <c r="L28" s="34"/>
      <c r="M28" s="165" t="s">
        <v>939</v>
      </c>
    </row>
    <row r="29" spans="1:13" ht="17.100000000000001" customHeight="1">
      <c r="A29" s="194">
        <v>45439</v>
      </c>
      <c r="B29" s="207" t="s">
        <v>574</v>
      </c>
      <c r="C29" s="196"/>
      <c r="D29" s="197"/>
      <c r="E29" s="198"/>
      <c r="F29" s="199">
        <v>1</v>
      </c>
      <c r="G29" s="208">
        <f t="shared" si="5"/>
        <v>44.96</v>
      </c>
      <c r="H29" s="198">
        <f t="shared" si="6"/>
        <v>44.96</v>
      </c>
      <c r="I29" s="201">
        <f t="shared" si="7"/>
        <v>35</v>
      </c>
      <c r="J29" s="202">
        <f t="shared" si="8"/>
        <v>44.96</v>
      </c>
      <c r="K29" s="203">
        <f t="shared" si="9"/>
        <v>1573.6</v>
      </c>
      <c r="L29" s="204"/>
      <c r="M29" s="205" t="s">
        <v>955</v>
      </c>
    </row>
    <row r="30" spans="1:13" ht="17.100000000000001" customHeight="1">
      <c r="A30" s="17">
        <v>45446</v>
      </c>
      <c r="B30" s="58" t="s">
        <v>607</v>
      </c>
      <c r="C30" s="19"/>
      <c r="D30" s="20"/>
      <c r="E30" s="21"/>
      <c r="F30" s="22">
        <v>2</v>
      </c>
      <c r="G30" s="23">
        <f t="shared" si="5"/>
        <v>44.96</v>
      </c>
      <c r="H30" s="21">
        <f t="shared" si="6"/>
        <v>89.92</v>
      </c>
      <c r="I30" s="24">
        <f t="shared" si="7"/>
        <v>33</v>
      </c>
      <c r="J30" s="174">
        <f t="shared" si="8"/>
        <v>44.96</v>
      </c>
      <c r="K30" s="21">
        <f t="shared" si="9"/>
        <v>1483.68</v>
      </c>
      <c r="L30" s="26"/>
      <c r="M30" s="165" t="s">
        <v>965</v>
      </c>
    </row>
    <row r="31" spans="1:13" ht="17.100000000000001" customHeight="1">
      <c r="A31" s="17">
        <v>45449</v>
      </c>
      <c r="B31" s="36" t="s">
        <v>603</v>
      </c>
      <c r="C31" s="28"/>
      <c r="D31" s="29"/>
      <c r="E31" s="21"/>
      <c r="F31" s="30">
        <v>2</v>
      </c>
      <c r="G31" s="31">
        <f t="shared" si="5"/>
        <v>44.96</v>
      </c>
      <c r="H31" s="21">
        <f t="shared" si="6"/>
        <v>89.92</v>
      </c>
      <c r="I31" s="32">
        <f t="shared" si="7"/>
        <v>31</v>
      </c>
      <c r="J31" s="40">
        <f t="shared" si="8"/>
        <v>44.96</v>
      </c>
      <c r="K31" s="33">
        <f t="shared" si="9"/>
        <v>1393.76</v>
      </c>
      <c r="L31" s="34"/>
      <c r="M31" s="165" t="s">
        <v>980</v>
      </c>
    </row>
    <row r="32" spans="1:13" ht="17.100000000000001" customHeight="1">
      <c r="A32" s="194">
        <v>45467</v>
      </c>
      <c r="B32" s="207" t="s">
        <v>572</v>
      </c>
      <c r="C32" s="196"/>
      <c r="D32" s="197"/>
      <c r="E32" s="198"/>
      <c r="F32" s="199">
        <v>2</v>
      </c>
      <c r="G32" s="208">
        <f t="shared" si="5"/>
        <v>44.96</v>
      </c>
      <c r="H32" s="198">
        <f t="shared" si="6"/>
        <v>89.92</v>
      </c>
      <c r="I32" s="201">
        <f t="shared" si="7"/>
        <v>29</v>
      </c>
      <c r="J32" s="202">
        <f t="shared" si="8"/>
        <v>44.96</v>
      </c>
      <c r="K32" s="203">
        <f t="shared" si="9"/>
        <v>1303.8399999999999</v>
      </c>
      <c r="L32" s="204"/>
      <c r="M32" s="205" t="s">
        <v>1002</v>
      </c>
    </row>
    <row r="33" spans="1:13" ht="17.100000000000001" customHeight="1">
      <c r="A33" s="17">
        <v>45497</v>
      </c>
      <c r="B33" s="58" t="s">
        <v>580</v>
      </c>
      <c r="C33" s="19"/>
      <c r="D33" s="20"/>
      <c r="E33" s="21"/>
      <c r="F33" s="22">
        <v>3</v>
      </c>
      <c r="G33" s="23">
        <f t="shared" si="5"/>
        <v>44.96</v>
      </c>
      <c r="H33" s="21">
        <f t="shared" si="6"/>
        <v>134.88</v>
      </c>
      <c r="I33" s="24">
        <f>+I32+C33-F33</f>
        <v>26</v>
      </c>
      <c r="J33" s="174">
        <f>ROUND(((K32+E33)-H33)/I33,2)</f>
        <v>44.96</v>
      </c>
      <c r="K33" s="21">
        <f>ROUND(I33*J33,2)</f>
        <v>1168.96</v>
      </c>
      <c r="L33" s="26"/>
      <c r="M33" s="165" t="s">
        <v>1103</v>
      </c>
    </row>
    <row r="34" spans="1:13" ht="17.100000000000001" customHeight="1">
      <c r="A34" s="17">
        <v>45506</v>
      </c>
      <c r="B34" s="36" t="s">
        <v>618</v>
      </c>
      <c r="C34" s="28"/>
      <c r="D34" s="29"/>
      <c r="E34" s="21"/>
      <c r="F34" s="30">
        <v>1</v>
      </c>
      <c r="G34" s="31">
        <f t="shared" si="5"/>
        <v>44.96</v>
      </c>
      <c r="H34" s="21">
        <f t="shared" si="6"/>
        <v>44.96</v>
      </c>
      <c r="I34" s="32">
        <f t="shared" si="7"/>
        <v>25</v>
      </c>
      <c r="J34" s="40">
        <f t="shared" si="8"/>
        <v>44.96</v>
      </c>
      <c r="K34" s="33">
        <f t="shared" si="9"/>
        <v>1124</v>
      </c>
      <c r="L34" s="34"/>
      <c r="M34" s="165" t="s">
        <v>1119</v>
      </c>
    </row>
    <row r="35" spans="1:13" ht="17.100000000000001" customHeight="1">
      <c r="A35" s="17">
        <v>45511</v>
      </c>
      <c r="B35" s="36" t="s">
        <v>585</v>
      </c>
      <c r="C35" s="28"/>
      <c r="D35" s="29"/>
      <c r="E35" s="21"/>
      <c r="F35" s="30">
        <v>2</v>
      </c>
      <c r="G35" s="31">
        <f t="shared" si="5"/>
        <v>44.96</v>
      </c>
      <c r="H35" s="21">
        <f t="shared" si="6"/>
        <v>89.92</v>
      </c>
      <c r="I35" s="32">
        <f t="shared" si="7"/>
        <v>23</v>
      </c>
      <c r="J35" s="40">
        <f t="shared" si="8"/>
        <v>44.96</v>
      </c>
      <c r="K35" s="33">
        <f t="shared" si="9"/>
        <v>1034.08</v>
      </c>
      <c r="L35" s="34"/>
      <c r="M35" s="165" t="s">
        <v>1141</v>
      </c>
    </row>
    <row r="36" spans="1:13" ht="17.100000000000001" customHeight="1">
      <c r="A36" s="17">
        <v>45525</v>
      </c>
      <c r="B36" s="36" t="s">
        <v>607</v>
      </c>
      <c r="C36" s="28"/>
      <c r="D36" s="29"/>
      <c r="E36" s="21"/>
      <c r="F36" s="30">
        <v>1</v>
      </c>
      <c r="G36" s="31">
        <f t="shared" si="5"/>
        <v>44.96</v>
      </c>
      <c r="H36" s="21">
        <f t="shared" si="6"/>
        <v>44.96</v>
      </c>
      <c r="I36" s="32">
        <f t="shared" si="7"/>
        <v>22</v>
      </c>
      <c r="J36" s="40">
        <f t="shared" si="8"/>
        <v>44.96</v>
      </c>
      <c r="K36" s="33">
        <f t="shared" si="9"/>
        <v>989.12</v>
      </c>
      <c r="L36" s="34"/>
      <c r="M36" s="165" t="s">
        <v>1203</v>
      </c>
    </row>
    <row r="37" spans="1:13" ht="17.100000000000001" customHeight="1">
      <c r="A37" s="17">
        <v>45525</v>
      </c>
      <c r="B37" s="36" t="s">
        <v>572</v>
      </c>
      <c r="C37" s="28"/>
      <c r="D37" s="29"/>
      <c r="E37" s="21"/>
      <c r="F37" s="30">
        <v>1</v>
      </c>
      <c r="G37" s="31">
        <f t="shared" si="5"/>
        <v>44.96</v>
      </c>
      <c r="H37" s="21">
        <f t="shared" si="6"/>
        <v>44.96</v>
      </c>
      <c r="I37" s="32">
        <f t="shared" si="7"/>
        <v>21</v>
      </c>
      <c r="J37" s="40">
        <f t="shared" si="8"/>
        <v>44.96</v>
      </c>
      <c r="K37" s="33">
        <f t="shared" si="9"/>
        <v>944.16</v>
      </c>
      <c r="L37" s="34"/>
      <c r="M37" s="165" t="s">
        <v>1204</v>
      </c>
    </row>
    <row r="38" spans="1:13" ht="17.100000000000001" customHeight="1">
      <c r="A38" s="17">
        <v>45539</v>
      </c>
      <c r="B38" s="36" t="s">
        <v>585</v>
      </c>
      <c r="C38" s="28"/>
      <c r="D38" s="29"/>
      <c r="E38" s="21"/>
      <c r="F38" s="30">
        <v>2</v>
      </c>
      <c r="G38" s="31">
        <f t="shared" si="5"/>
        <v>44.96</v>
      </c>
      <c r="H38" s="21">
        <f t="shared" si="6"/>
        <v>89.92</v>
      </c>
      <c r="I38" s="32">
        <f t="shared" si="7"/>
        <v>19</v>
      </c>
      <c r="J38" s="40">
        <f t="shared" si="8"/>
        <v>44.96</v>
      </c>
      <c r="K38" s="33">
        <f t="shared" si="9"/>
        <v>854.24</v>
      </c>
      <c r="L38" s="34"/>
      <c r="M38" s="165" t="s">
        <v>1231</v>
      </c>
    </row>
    <row r="39" spans="1:13" ht="17.100000000000001" customHeight="1">
      <c r="A39" s="17">
        <v>45547</v>
      </c>
      <c r="B39" s="36" t="s">
        <v>605</v>
      </c>
      <c r="C39" s="28"/>
      <c r="D39" s="29"/>
      <c r="E39" s="21"/>
      <c r="F39" s="30">
        <v>1</v>
      </c>
      <c r="G39" s="31">
        <f t="shared" si="5"/>
        <v>44.96</v>
      </c>
      <c r="H39" s="21">
        <f t="shared" si="6"/>
        <v>44.96</v>
      </c>
      <c r="I39" s="32">
        <f t="shared" si="7"/>
        <v>18</v>
      </c>
      <c r="J39" s="40">
        <f t="shared" si="8"/>
        <v>44.96</v>
      </c>
      <c r="K39" s="33">
        <f t="shared" si="9"/>
        <v>809.28</v>
      </c>
      <c r="L39" s="34"/>
      <c r="M39" s="165" t="s">
        <v>1267</v>
      </c>
    </row>
    <row r="40" spans="1:13" ht="17.100000000000001" customHeight="1">
      <c r="A40" s="17">
        <v>45553</v>
      </c>
      <c r="B40" s="36" t="s">
        <v>585</v>
      </c>
      <c r="C40" s="28"/>
      <c r="D40" s="29"/>
      <c r="E40" s="21"/>
      <c r="F40" s="30">
        <v>2</v>
      </c>
      <c r="G40" s="31">
        <f t="shared" ref="G40" si="10">J39</f>
        <v>44.96</v>
      </c>
      <c r="H40" s="21">
        <f t="shared" ref="H40" si="11">F40*G40</f>
        <v>89.92</v>
      </c>
      <c r="I40" s="32">
        <f t="shared" ref="I40" si="12">+I39+C40-F40</f>
        <v>16</v>
      </c>
      <c r="J40" s="40">
        <f t="shared" ref="J40" si="13">ROUND(((K39+E40)-H40)/I40,2)</f>
        <v>44.96</v>
      </c>
      <c r="K40" s="33">
        <f t="shared" ref="K40" si="14">ROUND(I40*J40,2)</f>
        <v>719.36</v>
      </c>
      <c r="L40" s="34"/>
      <c r="M40" s="165" t="s">
        <v>1290</v>
      </c>
    </row>
    <row r="41" spans="1:13" ht="17.100000000000001" customHeight="1">
      <c r="A41" s="17">
        <v>45554</v>
      </c>
      <c r="B41" s="36" t="s">
        <v>572</v>
      </c>
      <c r="C41" s="28"/>
      <c r="D41" s="29"/>
      <c r="E41" s="21"/>
      <c r="F41" s="30">
        <v>1</v>
      </c>
      <c r="G41" s="31">
        <f t="shared" ref="G41" si="15">J40</f>
        <v>44.96</v>
      </c>
      <c r="H41" s="21">
        <f t="shared" ref="H41" si="16">F41*G41</f>
        <v>44.96</v>
      </c>
      <c r="I41" s="32">
        <f t="shared" ref="I41" si="17">+I40+C41-F41</f>
        <v>15</v>
      </c>
      <c r="J41" s="40">
        <f t="shared" ref="J41" si="18">ROUND(((K40+E41)-H41)/I41,2)</f>
        <v>44.96</v>
      </c>
      <c r="K41" s="33">
        <f t="shared" ref="K41" si="19">ROUND(I41*J41,2)</f>
        <v>674.4</v>
      </c>
      <c r="L41" s="34"/>
      <c r="M41" s="165" t="s">
        <v>1304</v>
      </c>
    </row>
    <row r="42" spans="1:13" ht="17.100000000000001" customHeight="1">
      <c r="A42" s="17">
        <v>45546</v>
      </c>
      <c r="B42" s="36" t="s">
        <v>1286</v>
      </c>
      <c r="C42" s="28">
        <v>60</v>
      </c>
      <c r="D42" s="29">
        <v>50</v>
      </c>
      <c r="E42" s="21">
        <f>C42*D42</f>
        <v>3000</v>
      </c>
      <c r="F42" s="30"/>
      <c r="G42" s="31">
        <f t="shared" ref="G42" si="20">J41</f>
        <v>44.96</v>
      </c>
      <c r="H42" s="21">
        <f t="shared" ref="H42" si="21">F42*G42</f>
        <v>0</v>
      </c>
      <c r="I42" s="32">
        <f t="shared" ref="I42" si="22">+I41+C42-F42</f>
        <v>75</v>
      </c>
      <c r="J42" s="40">
        <f t="shared" ref="J42" si="23">ROUND(((K41+E42)-H42)/I42,2)</f>
        <v>48.99</v>
      </c>
      <c r="K42" s="33">
        <f t="shared" ref="K42" si="24">ROUND(I42*J42,2)</f>
        <v>3674.25</v>
      </c>
      <c r="L42" s="34"/>
    </row>
    <row r="43" spans="1:13" ht="17.100000000000001" customHeight="1">
      <c r="A43" s="17">
        <v>45566</v>
      </c>
      <c r="B43" s="36" t="s">
        <v>583</v>
      </c>
      <c r="C43" s="28"/>
      <c r="D43" s="29"/>
      <c r="E43" s="21"/>
      <c r="F43" s="30">
        <v>2</v>
      </c>
      <c r="G43" s="31">
        <f t="shared" si="5"/>
        <v>48.99</v>
      </c>
      <c r="H43" s="21">
        <f t="shared" si="6"/>
        <v>97.98</v>
      </c>
      <c r="I43" s="32">
        <f t="shared" ref="I43:I49" si="25">+I42+C43-F43</f>
        <v>73</v>
      </c>
      <c r="J43" s="40">
        <f t="shared" ref="J43:J49" si="26">ROUND(((K42+E43)-H43)/I43,2)</f>
        <v>48.99</v>
      </c>
      <c r="K43" s="33">
        <f t="shared" ref="K43:K49" si="27">ROUND(I43*J43,2)</f>
        <v>3576.27</v>
      </c>
      <c r="L43" s="34"/>
      <c r="M43" s="165" t="s">
        <v>1309</v>
      </c>
    </row>
    <row r="44" spans="1:13" ht="17.100000000000001" customHeight="1">
      <c r="A44" s="17">
        <v>45568</v>
      </c>
      <c r="B44" s="36" t="s">
        <v>607</v>
      </c>
      <c r="C44" s="28"/>
      <c r="D44" s="29"/>
      <c r="E44" s="21"/>
      <c r="F44" s="30">
        <v>2</v>
      </c>
      <c r="G44" s="31">
        <f t="shared" si="5"/>
        <v>48.99</v>
      </c>
      <c r="H44" s="21">
        <f t="shared" si="6"/>
        <v>97.98</v>
      </c>
      <c r="I44" s="32">
        <f t="shared" si="25"/>
        <v>71</v>
      </c>
      <c r="J44" s="40">
        <f t="shared" si="26"/>
        <v>48.99</v>
      </c>
      <c r="K44" s="33">
        <f t="shared" si="27"/>
        <v>3478.29</v>
      </c>
      <c r="L44" s="34"/>
      <c r="M44" s="165" t="s">
        <v>1329</v>
      </c>
    </row>
    <row r="45" spans="1:13" ht="17.100000000000001" customHeight="1">
      <c r="A45" s="17">
        <v>45572</v>
      </c>
      <c r="B45" s="36" t="s">
        <v>585</v>
      </c>
      <c r="C45" s="28"/>
      <c r="D45" s="29"/>
      <c r="E45" s="21"/>
      <c r="F45" s="30">
        <v>2</v>
      </c>
      <c r="G45" s="31">
        <f t="shared" ref="G45" si="28">J44</f>
        <v>48.99</v>
      </c>
      <c r="H45" s="21">
        <f t="shared" ref="H45" si="29">F45*G45</f>
        <v>97.98</v>
      </c>
      <c r="I45" s="32">
        <f t="shared" si="25"/>
        <v>69</v>
      </c>
      <c r="J45" s="40">
        <f t="shared" si="26"/>
        <v>48.99</v>
      </c>
      <c r="K45" s="33">
        <f t="shared" si="27"/>
        <v>3380.31</v>
      </c>
      <c r="L45" s="34"/>
      <c r="M45" s="165" t="s">
        <v>1341</v>
      </c>
    </row>
    <row r="46" spans="1:13" ht="17.100000000000001" customHeight="1">
      <c r="A46" s="17">
        <v>45574</v>
      </c>
      <c r="B46" s="36" t="s">
        <v>1239</v>
      </c>
      <c r="C46" s="28"/>
      <c r="D46" s="29"/>
      <c r="E46" s="21"/>
      <c r="F46" s="30">
        <v>5</v>
      </c>
      <c r="G46" s="31">
        <f t="shared" ref="G46" si="30">J45</f>
        <v>48.99</v>
      </c>
      <c r="H46" s="21">
        <f t="shared" ref="H46" si="31">F46*G46</f>
        <v>244.95000000000002</v>
      </c>
      <c r="I46" s="32">
        <f t="shared" si="25"/>
        <v>64</v>
      </c>
      <c r="J46" s="40">
        <f t="shared" si="26"/>
        <v>48.99</v>
      </c>
      <c r="K46" s="33">
        <f t="shared" si="27"/>
        <v>3135.36</v>
      </c>
      <c r="L46" s="34"/>
      <c r="M46" s="165" t="s">
        <v>1358</v>
      </c>
    </row>
    <row r="47" spans="1:13" ht="17.100000000000001" customHeight="1">
      <c r="A47" s="17">
        <v>45580</v>
      </c>
      <c r="B47" s="36" t="s">
        <v>585</v>
      </c>
      <c r="C47" s="28"/>
      <c r="D47" s="29"/>
      <c r="E47" s="21"/>
      <c r="F47" s="30">
        <v>2</v>
      </c>
      <c r="G47" s="31">
        <f t="shared" ref="G47" si="32">J46</f>
        <v>48.99</v>
      </c>
      <c r="H47" s="21">
        <f t="shared" ref="H47" si="33">F47*G47</f>
        <v>97.98</v>
      </c>
      <c r="I47" s="32">
        <f t="shared" si="25"/>
        <v>62</v>
      </c>
      <c r="J47" s="40">
        <f t="shared" si="26"/>
        <v>48.99</v>
      </c>
      <c r="K47" s="33">
        <f t="shared" si="27"/>
        <v>3037.38</v>
      </c>
      <c r="L47" s="34"/>
      <c r="M47" s="165" t="s">
        <v>1382</v>
      </c>
    </row>
    <row r="48" spans="1:13" ht="17.100000000000001" customHeight="1">
      <c r="A48" s="17">
        <v>45581</v>
      </c>
      <c r="B48" s="36" t="s">
        <v>577</v>
      </c>
      <c r="C48" s="28"/>
      <c r="D48" s="29"/>
      <c r="E48" s="21"/>
      <c r="F48" s="30">
        <v>2</v>
      </c>
      <c r="G48" s="31">
        <f t="shared" ref="G48" si="34">J47</f>
        <v>48.99</v>
      </c>
      <c r="H48" s="21">
        <f t="shared" ref="H48" si="35">F48*G48</f>
        <v>97.98</v>
      </c>
      <c r="I48" s="32">
        <f t="shared" si="25"/>
        <v>60</v>
      </c>
      <c r="J48" s="40">
        <f t="shared" si="26"/>
        <v>48.99</v>
      </c>
      <c r="K48" s="33">
        <f t="shared" si="27"/>
        <v>2939.4</v>
      </c>
      <c r="L48" s="34"/>
      <c r="M48" s="165" t="s">
        <v>1394</v>
      </c>
    </row>
    <row r="49" spans="1:13" ht="17.100000000000001" customHeight="1">
      <c r="A49" s="17">
        <v>45582</v>
      </c>
      <c r="B49" s="36" t="s">
        <v>570</v>
      </c>
      <c r="C49" s="28"/>
      <c r="D49" s="29"/>
      <c r="E49" s="21"/>
      <c r="F49" s="30">
        <v>3</v>
      </c>
      <c r="G49" s="31">
        <f t="shared" ref="G49" si="36">J48</f>
        <v>48.99</v>
      </c>
      <c r="H49" s="21">
        <f t="shared" ref="H49" si="37">F49*G49</f>
        <v>146.97</v>
      </c>
      <c r="I49" s="32">
        <f t="shared" si="25"/>
        <v>57</v>
      </c>
      <c r="J49" s="40">
        <f t="shared" si="26"/>
        <v>48.99</v>
      </c>
      <c r="K49" s="33">
        <f t="shared" si="27"/>
        <v>2792.43</v>
      </c>
      <c r="L49" s="34"/>
      <c r="M49" s="167" t="s">
        <v>1397</v>
      </c>
    </row>
    <row r="50" spans="1:13" ht="17.100000000000001" customHeight="1">
      <c r="A50" s="17">
        <v>45600</v>
      </c>
      <c r="B50" s="36" t="s">
        <v>605</v>
      </c>
      <c r="C50" s="28"/>
      <c r="D50" s="29"/>
      <c r="E50" s="21"/>
      <c r="F50" s="30">
        <v>2</v>
      </c>
      <c r="G50" s="31">
        <f t="shared" ref="G50" si="38">J49</f>
        <v>48.99</v>
      </c>
      <c r="H50" s="21">
        <f t="shared" ref="H50" si="39">F50*G50</f>
        <v>97.98</v>
      </c>
      <c r="I50" s="32">
        <f t="shared" ref="I50" si="40">+I49+C50-F50</f>
        <v>55</v>
      </c>
      <c r="J50" s="40">
        <f t="shared" ref="J50" si="41">ROUND(((K49+E50)-H50)/I50,2)</f>
        <v>48.99</v>
      </c>
      <c r="K50" s="33">
        <f t="shared" ref="K50" si="42">ROUND(I50*J50,2)</f>
        <v>2694.45</v>
      </c>
      <c r="L50" s="34"/>
      <c r="M50" s="165" t="s">
        <v>1403</v>
      </c>
    </row>
    <row r="51" spans="1:13" ht="17.100000000000001" customHeight="1">
      <c r="A51" s="17">
        <v>45600</v>
      </c>
      <c r="B51" s="36" t="s">
        <v>585</v>
      </c>
      <c r="C51" s="28"/>
      <c r="D51" s="29"/>
      <c r="E51" s="21"/>
      <c r="F51" s="30">
        <v>2</v>
      </c>
      <c r="G51" s="31">
        <f t="shared" ref="G51" si="43">J50</f>
        <v>48.99</v>
      </c>
      <c r="H51" s="21">
        <f t="shared" ref="H51" si="44">F51*G51</f>
        <v>97.98</v>
      </c>
      <c r="I51" s="32">
        <f t="shared" ref="I51" si="45">+I50+C51-F51</f>
        <v>53</v>
      </c>
      <c r="J51" s="40">
        <f t="shared" ref="J51" si="46">ROUND(((K50+E51)-H51)/I51,2)</f>
        <v>48.99</v>
      </c>
      <c r="K51" s="33">
        <f t="shared" ref="K51" si="47">ROUND(I51*J51,2)</f>
        <v>2596.4699999999998</v>
      </c>
      <c r="L51" s="34"/>
      <c r="M51" s="165" t="s">
        <v>1409</v>
      </c>
    </row>
    <row r="52" spans="1:13" ht="17.100000000000001" customHeight="1">
      <c r="A52" s="17">
        <v>45602</v>
      </c>
      <c r="B52" s="36" t="s">
        <v>570</v>
      </c>
      <c r="C52" s="28"/>
      <c r="D52" s="29"/>
      <c r="E52" s="21"/>
      <c r="F52" s="30">
        <v>3</v>
      </c>
      <c r="G52" s="31">
        <f t="shared" ref="G52" si="48">J51</f>
        <v>48.99</v>
      </c>
      <c r="H52" s="21">
        <f t="shared" ref="H52" si="49">F52*G52</f>
        <v>146.97</v>
      </c>
      <c r="I52" s="32">
        <f t="shared" ref="I52" si="50">+I51+C52-F52</f>
        <v>50</v>
      </c>
      <c r="J52" s="40">
        <f t="shared" ref="J52" si="51">ROUND(((K51+E52)-H52)/I52,2)</f>
        <v>48.99</v>
      </c>
      <c r="K52" s="33">
        <f t="shared" ref="K52" si="52">ROUND(I52*J52,2)</f>
        <v>2449.5</v>
      </c>
      <c r="L52" s="34"/>
      <c r="M52" s="165" t="s">
        <v>1426</v>
      </c>
    </row>
    <row r="53" spans="1:13" ht="17.100000000000001" customHeight="1">
      <c r="A53" s="17">
        <v>45602</v>
      </c>
      <c r="B53" s="36" t="s">
        <v>572</v>
      </c>
      <c r="C53" s="28"/>
      <c r="D53" s="29"/>
      <c r="E53" s="21"/>
      <c r="F53" s="30">
        <v>1</v>
      </c>
      <c r="G53" s="31">
        <f t="shared" ref="G53" si="53">J52</f>
        <v>48.99</v>
      </c>
      <c r="H53" s="21">
        <f t="shared" ref="H53" si="54">F53*G53</f>
        <v>48.99</v>
      </c>
      <c r="I53" s="32">
        <f t="shared" ref="I53" si="55">+I52+C53-F53</f>
        <v>49</v>
      </c>
      <c r="J53" s="40">
        <f t="shared" ref="J53" si="56">ROUND(((K52+E53)-H53)/I53,2)</f>
        <v>48.99</v>
      </c>
      <c r="K53" s="33">
        <f t="shared" ref="K53" si="57">ROUND(I53*J53,2)</f>
        <v>2400.5100000000002</v>
      </c>
      <c r="L53" s="34"/>
      <c r="M53" s="165" t="s">
        <v>1429</v>
      </c>
    </row>
    <row r="54" spans="1:13" ht="17.100000000000001" customHeight="1">
      <c r="A54" s="17">
        <v>45608</v>
      </c>
      <c r="B54" s="36" t="s">
        <v>585</v>
      </c>
      <c r="C54" s="28"/>
      <c r="D54" s="29"/>
      <c r="E54" s="21"/>
      <c r="F54" s="30">
        <v>2</v>
      </c>
      <c r="G54" s="31">
        <f t="shared" ref="G54" si="58">J53</f>
        <v>48.99</v>
      </c>
      <c r="H54" s="21">
        <f t="shared" ref="H54" si="59">F54*G54</f>
        <v>97.98</v>
      </c>
      <c r="I54" s="32">
        <f t="shared" ref="I54" si="60">+I53+C54-F54</f>
        <v>47</v>
      </c>
      <c r="J54" s="40">
        <f t="shared" ref="J54" si="61">ROUND(((K53+E54)-H54)/I54,2)</f>
        <v>48.99</v>
      </c>
      <c r="K54" s="33">
        <f t="shared" ref="K54" si="62">ROUND(I54*J54,2)</f>
        <v>2302.5300000000002</v>
      </c>
      <c r="L54" s="34"/>
      <c r="M54" s="165" t="s">
        <v>1446</v>
      </c>
    </row>
    <row r="55" spans="1:13" ht="17.100000000000001" customHeight="1">
      <c r="A55" s="17">
        <v>45615</v>
      </c>
      <c r="B55" s="36" t="s">
        <v>570</v>
      </c>
      <c r="C55" s="28"/>
      <c r="D55" s="29"/>
      <c r="E55" s="21"/>
      <c r="F55" s="30">
        <v>3</v>
      </c>
      <c r="G55" s="31">
        <f t="shared" ref="G55" si="63">J54</f>
        <v>48.99</v>
      </c>
      <c r="H55" s="21">
        <f t="shared" ref="H55" si="64">F55*G55</f>
        <v>146.97</v>
      </c>
      <c r="I55" s="32">
        <f t="shared" ref="I55" si="65">+I54+C55-F55</f>
        <v>44</v>
      </c>
      <c r="J55" s="40">
        <f t="shared" ref="J55" si="66">ROUND(((K54+E55)-H55)/I55,2)</f>
        <v>48.99</v>
      </c>
      <c r="K55" s="33">
        <f t="shared" ref="K55" si="67">ROUND(I55*J55,2)</f>
        <v>2155.56</v>
      </c>
      <c r="L55" s="34"/>
      <c r="M55" s="165" t="s">
        <v>1457</v>
      </c>
    </row>
    <row r="56" spans="1:13" ht="17.100000000000001" customHeight="1">
      <c r="A56" s="17">
        <v>45631</v>
      </c>
      <c r="B56" s="36" t="s">
        <v>585</v>
      </c>
      <c r="C56" s="28"/>
      <c r="D56" s="29"/>
      <c r="E56" s="21"/>
      <c r="F56" s="30">
        <v>2</v>
      </c>
      <c r="G56" s="31">
        <f t="shared" ref="G56" si="68">J55</f>
        <v>48.99</v>
      </c>
      <c r="H56" s="21">
        <f t="shared" ref="H56" si="69">F56*G56</f>
        <v>97.98</v>
      </c>
      <c r="I56" s="32">
        <f t="shared" ref="I56" si="70">+I55+C56-F56</f>
        <v>42</v>
      </c>
      <c r="J56" s="40">
        <f t="shared" ref="J56" si="71">ROUND(((K55+E56)-H56)/I56,2)</f>
        <v>48.99</v>
      </c>
      <c r="K56" s="33">
        <f t="shared" ref="K56" si="72">ROUND(I56*J56,2)</f>
        <v>2057.58</v>
      </c>
      <c r="L56" s="34"/>
      <c r="M56" s="165" t="s">
        <v>1488</v>
      </c>
    </row>
    <row r="57" spans="1:13" ht="17.100000000000001" customHeight="1">
      <c r="A57" s="17">
        <v>45635</v>
      </c>
      <c r="B57" s="36" t="s">
        <v>591</v>
      </c>
      <c r="C57" s="28"/>
      <c r="D57" s="29"/>
      <c r="E57" s="21"/>
      <c r="F57" s="30">
        <v>1</v>
      </c>
      <c r="G57" s="31">
        <f t="shared" ref="G57" si="73">J56</f>
        <v>48.99</v>
      </c>
      <c r="H57" s="21">
        <f t="shared" ref="H57" si="74">F57*G57</f>
        <v>48.99</v>
      </c>
      <c r="I57" s="32">
        <f t="shared" ref="I57" si="75">+I56+C57-F57</f>
        <v>41</v>
      </c>
      <c r="J57" s="40">
        <f t="shared" ref="J57" si="76">ROUND(((K56+E57)-H57)/I57,2)</f>
        <v>48.99</v>
      </c>
      <c r="K57" s="33">
        <f t="shared" ref="K57" si="77">ROUND(I57*J57,2)</f>
        <v>2008.59</v>
      </c>
      <c r="L57" s="34"/>
      <c r="M57" s="165" t="s">
        <v>1495</v>
      </c>
    </row>
    <row r="58" spans="1:13" ht="17.100000000000001" customHeight="1">
      <c r="A58" s="17">
        <v>45636</v>
      </c>
      <c r="B58" s="36" t="s">
        <v>572</v>
      </c>
      <c r="C58" s="28"/>
      <c r="D58" s="29"/>
      <c r="E58" s="21"/>
      <c r="F58" s="30">
        <v>3</v>
      </c>
      <c r="G58" s="31">
        <f t="shared" ref="G58" si="78">J57</f>
        <v>48.99</v>
      </c>
      <c r="H58" s="21">
        <f t="shared" ref="H58" si="79">F58*G58</f>
        <v>146.97</v>
      </c>
      <c r="I58" s="32">
        <f t="shared" ref="I58" si="80">+I57+C58-F58</f>
        <v>38</v>
      </c>
      <c r="J58" s="40">
        <f t="shared" ref="J58" si="81">ROUND(((K57+E58)-H58)/I58,2)</f>
        <v>48.99</v>
      </c>
      <c r="K58" s="33">
        <f t="shared" ref="K58" si="82">ROUND(I58*J58,2)</f>
        <v>1861.62</v>
      </c>
      <c r="L58" s="34"/>
      <c r="M58" s="165" t="s">
        <v>1500</v>
      </c>
    </row>
    <row r="59" spans="1:13" ht="17.100000000000001" customHeight="1">
      <c r="A59" s="17">
        <v>45638</v>
      </c>
      <c r="B59" s="36" t="s">
        <v>572</v>
      </c>
      <c r="C59" s="28"/>
      <c r="D59" s="29"/>
      <c r="E59" s="21"/>
      <c r="F59" s="30">
        <v>1</v>
      </c>
      <c r="G59" s="31">
        <f t="shared" ref="G59" si="83">J58</f>
        <v>48.99</v>
      </c>
      <c r="H59" s="21">
        <f t="shared" ref="H59" si="84">F59*G59</f>
        <v>48.99</v>
      </c>
      <c r="I59" s="32">
        <f t="shared" ref="I59" si="85">+I58+C59-F59</f>
        <v>37</v>
      </c>
      <c r="J59" s="40">
        <f t="shared" ref="J59" si="86">ROUND(((K58+E59)-H59)/I59,2)</f>
        <v>48.99</v>
      </c>
      <c r="K59" s="33">
        <f t="shared" ref="K59" si="87">ROUND(I59*J59,2)</f>
        <v>1812.63</v>
      </c>
      <c r="L59" s="34"/>
      <c r="M59" s="165" t="s">
        <v>1512</v>
      </c>
    </row>
    <row r="60" spans="1:13" ht="17.100000000000001" customHeight="1">
      <c r="A60" s="17">
        <v>45644</v>
      </c>
      <c r="B60" s="36" t="s">
        <v>580</v>
      </c>
      <c r="C60" s="28"/>
      <c r="D60" s="29"/>
      <c r="E60" s="21"/>
      <c r="F60" s="30">
        <v>5</v>
      </c>
      <c r="G60" s="31">
        <f t="shared" ref="G60" si="88">J59</f>
        <v>48.99</v>
      </c>
      <c r="H60" s="21">
        <f t="shared" ref="H60" si="89">F60*G60</f>
        <v>244.95000000000002</v>
      </c>
      <c r="I60" s="32">
        <f t="shared" ref="I60" si="90">+I59+C60-F60</f>
        <v>32</v>
      </c>
      <c r="J60" s="40">
        <f t="shared" ref="J60" si="91">ROUND(((K59+E60)-H60)/I60,2)</f>
        <v>48.99</v>
      </c>
      <c r="K60" s="33">
        <f t="shared" ref="K60" si="92">ROUND(I60*J60,2)</f>
        <v>1567.68</v>
      </c>
      <c r="L60" s="34"/>
      <c r="M60" s="165" t="s">
        <v>1520</v>
      </c>
    </row>
    <row r="61" spans="1:13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ref="I61:I108" si="93">+I60+C61-F61</f>
        <v>32</v>
      </c>
      <c r="J61" s="40">
        <f t="shared" ref="J61:J108" si="94">ROUND(((K60+E61)-H61)/I61,2)</f>
        <v>48.99</v>
      </c>
      <c r="K61" s="33">
        <f t="shared" ref="K61:K108" si="95">ROUND(I61*J61,2)</f>
        <v>1567.68</v>
      </c>
      <c r="L61" s="34"/>
    </row>
    <row r="62" spans="1:13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93"/>
        <v>32</v>
      </c>
      <c r="J62" s="40">
        <f t="shared" si="94"/>
        <v>48.99</v>
      </c>
      <c r="K62" s="33">
        <f t="shared" si="95"/>
        <v>1567.68</v>
      </c>
      <c r="L62" s="34"/>
    </row>
    <row r="63" spans="1:13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93"/>
        <v>32</v>
      </c>
      <c r="J63" s="40">
        <f t="shared" si="94"/>
        <v>48.99</v>
      </c>
      <c r="K63" s="33">
        <f t="shared" si="95"/>
        <v>1567.68</v>
      </c>
      <c r="L63" s="34"/>
    </row>
    <row r="64" spans="1:13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93"/>
        <v>32</v>
      </c>
      <c r="J64" s="40">
        <f t="shared" si="94"/>
        <v>48.99</v>
      </c>
      <c r="K64" s="33">
        <f t="shared" si="95"/>
        <v>1567.68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93"/>
        <v>32</v>
      </c>
      <c r="J65" s="40">
        <f t="shared" si="94"/>
        <v>48.99</v>
      </c>
      <c r="K65" s="33">
        <f t="shared" si="95"/>
        <v>1567.68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93"/>
        <v>32</v>
      </c>
      <c r="J66" s="40">
        <f t="shared" si="94"/>
        <v>48.99</v>
      </c>
      <c r="K66" s="33">
        <f t="shared" si="95"/>
        <v>1567.68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93"/>
        <v>32</v>
      </c>
      <c r="J67" s="40">
        <f t="shared" si="94"/>
        <v>48.99</v>
      </c>
      <c r="K67" s="33">
        <f t="shared" si="95"/>
        <v>1567.68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93"/>
        <v>32</v>
      </c>
      <c r="J68" s="40">
        <f t="shared" si="94"/>
        <v>48.99</v>
      </c>
      <c r="K68" s="33">
        <f t="shared" si="95"/>
        <v>1567.68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93"/>
        <v>32</v>
      </c>
      <c r="J69" s="40">
        <f t="shared" si="94"/>
        <v>48.99</v>
      </c>
      <c r="K69" s="33">
        <f t="shared" si="95"/>
        <v>1567.68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93"/>
        <v>32</v>
      </c>
      <c r="J70" s="40">
        <f t="shared" si="94"/>
        <v>48.99</v>
      </c>
      <c r="K70" s="33">
        <f t="shared" si="95"/>
        <v>1567.68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93"/>
        <v>32</v>
      </c>
      <c r="J71" s="40">
        <f t="shared" si="94"/>
        <v>48.99</v>
      </c>
      <c r="K71" s="33">
        <f t="shared" si="95"/>
        <v>1567.68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93"/>
        <v>32</v>
      </c>
      <c r="J72" s="40">
        <f t="shared" si="94"/>
        <v>48.99</v>
      </c>
      <c r="K72" s="33">
        <f t="shared" si="95"/>
        <v>1567.68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93"/>
        <v>32</v>
      </c>
      <c r="J73" s="40">
        <f t="shared" si="94"/>
        <v>48.99</v>
      </c>
      <c r="K73" s="33">
        <f t="shared" si="95"/>
        <v>1567.68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93"/>
        <v>32</v>
      </c>
      <c r="J74" s="40">
        <f t="shared" si="94"/>
        <v>48.99</v>
      </c>
      <c r="K74" s="33">
        <f t="shared" si="95"/>
        <v>1567.68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93"/>
        <v>32</v>
      </c>
      <c r="J75" s="40">
        <f t="shared" si="94"/>
        <v>48.99</v>
      </c>
      <c r="K75" s="33">
        <f t="shared" si="95"/>
        <v>1567.68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93"/>
        <v>32</v>
      </c>
      <c r="J76" s="40">
        <f t="shared" si="94"/>
        <v>48.99</v>
      </c>
      <c r="K76" s="33">
        <f t="shared" si="95"/>
        <v>1567.68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93"/>
        <v>32</v>
      </c>
      <c r="J77" s="40">
        <f t="shared" si="94"/>
        <v>48.99</v>
      </c>
      <c r="K77" s="33">
        <f t="shared" si="95"/>
        <v>1567.68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93"/>
        <v>32</v>
      </c>
      <c r="J78" s="40">
        <f t="shared" si="94"/>
        <v>48.99</v>
      </c>
      <c r="K78" s="33">
        <f t="shared" si="95"/>
        <v>1567.68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93"/>
        <v>32</v>
      </c>
      <c r="J79" s="40">
        <f t="shared" si="94"/>
        <v>48.99</v>
      </c>
      <c r="K79" s="33">
        <f t="shared" si="95"/>
        <v>1567.68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93"/>
        <v>32</v>
      </c>
      <c r="J80" s="40">
        <f t="shared" si="94"/>
        <v>48.99</v>
      </c>
      <c r="K80" s="33">
        <f t="shared" si="95"/>
        <v>1567.68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93"/>
        <v>32</v>
      </c>
      <c r="J81" s="40">
        <f t="shared" si="94"/>
        <v>48.99</v>
      </c>
      <c r="K81" s="33">
        <f t="shared" si="95"/>
        <v>1567.68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93"/>
        <v>32</v>
      </c>
      <c r="J82" s="40">
        <f t="shared" si="94"/>
        <v>48.99</v>
      </c>
      <c r="K82" s="33">
        <f t="shared" si="95"/>
        <v>1567.68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93"/>
        <v>32</v>
      </c>
      <c r="J83" s="40">
        <f t="shared" si="94"/>
        <v>48.99</v>
      </c>
      <c r="K83" s="33">
        <f t="shared" si="95"/>
        <v>1567.68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93"/>
        <v>32</v>
      </c>
      <c r="J84" s="40">
        <f t="shared" si="94"/>
        <v>48.99</v>
      </c>
      <c r="K84" s="33">
        <f t="shared" si="95"/>
        <v>1567.68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93"/>
        <v>32</v>
      </c>
      <c r="J85" s="40">
        <f t="shared" si="94"/>
        <v>48.99</v>
      </c>
      <c r="K85" s="33">
        <f t="shared" si="95"/>
        <v>1567.68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93"/>
        <v>32</v>
      </c>
      <c r="J86" s="40">
        <f t="shared" si="94"/>
        <v>48.99</v>
      </c>
      <c r="K86" s="33">
        <f t="shared" si="95"/>
        <v>1567.68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93"/>
        <v>32</v>
      </c>
      <c r="J87" s="40">
        <f t="shared" si="94"/>
        <v>48.99</v>
      </c>
      <c r="K87" s="33">
        <f t="shared" si="95"/>
        <v>1567.68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93"/>
        <v>32</v>
      </c>
      <c r="J88" s="40">
        <f t="shared" si="94"/>
        <v>48.99</v>
      </c>
      <c r="K88" s="33">
        <f t="shared" si="95"/>
        <v>1567.68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93"/>
        <v>32</v>
      </c>
      <c r="J89" s="40">
        <f t="shared" si="94"/>
        <v>48.99</v>
      </c>
      <c r="K89" s="33">
        <f t="shared" si="95"/>
        <v>1567.68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93"/>
        <v>32</v>
      </c>
      <c r="J90" s="40">
        <f t="shared" si="94"/>
        <v>48.99</v>
      </c>
      <c r="K90" s="33">
        <f t="shared" si="95"/>
        <v>1567.68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93"/>
        <v>32</v>
      </c>
      <c r="J91" s="40">
        <f t="shared" si="94"/>
        <v>48.99</v>
      </c>
      <c r="K91" s="33">
        <f t="shared" si="95"/>
        <v>1567.68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93"/>
        <v>32</v>
      </c>
      <c r="J92" s="40">
        <f t="shared" si="94"/>
        <v>48.99</v>
      </c>
      <c r="K92" s="33">
        <f t="shared" si="95"/>
        <v>1567.68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93"/>
        <v>32</v>
      </c>
      <c r="J93" s="40">
        <f t="shared" si="94"/>
        <v>48.99</v>
      </c>
      <c r="K93" s="33">
        <f t="shared" si="95"/>
        <v>1567.68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93"/>
        <v>32</v>
      </c>
      <c r="J94" s="40">
        <f t="shared" si="94"/>
        <v>48.99</v>
      </c>
      <c r="K94" s="33">
        <f t="shared" si="95"/>
        <v>1567.68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93"/>
        <v>32</v>
      </c>
      <c r="J95" s="40">
        <f t="shared" si="94"/>
        <v>48.99</v>
      </c>
      <c r="K95" s="33">
        <f t="shared" si="95"/>
        <v>1567.68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93"/>
        <v>32</v>
      </c>
      <c r="J96" s="40">
        <f t="shared" si="94"/>
        <v>48.99</v>
      </c>
      <c r="K96" s="33">
        <f t="shared" si="95"/>
        <v>1567.68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93"/>
        <v>32</v>
      </c>
      <c r="J97" s="40">
        <f t="shared" si="94"/>
        <v>48.99</v>
      </c>
      <c r="K97" s="33">
        <f t="shared" si="95"/>
        <v>1567.68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93"/>
        <v>32</v>
      </c>
      <c r="J98" s="40">
        <f t="shared" si="94"/>
        <v>48.99</v>
      </c>
      <c r="K98" s="33">
        <f t="shared" si="95"/>
        <v>1567.68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93"/>
        <v>32</v>
      </c>
      <c r="J99" s="40">
        <f t="shared" si="94"/>
        <v>48.99</v>
      </c>
      <c r="K99" s="33">
        <f t="shared" si="95"/>
        <v>1567.68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93"/>
        <v>32</v>
      </c>
      <c r="J100" s="40">
        <f t="shared" si="94"/>
        <v>48.99</v>
      </c>
      <c r="K100" s="33">
        <f t="shared" si="95"/>
        <v>1567.68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93"/>
        <v>32</v>
      </c>
      <c r="J101" s="40">
        <f t="shared" si="94"/>
        <v>48.99</v>
      </c>
      <c r="K101" s="33">
        <f t="shared" si="95"/>
        <v>1567.68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93"/>
        <v>32</v>
      </c>
      <c r="J102" s="40">
        <f t="shared" si="94"/>
        <v>48.99</v>
      </c>
      <c r="K102" s="33">
        <f t="shared" si="95"/>
        <v>1567.68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93"/>
        <v>32</v>
      </c>
      <c r="J103" s="40">
        <f t="shared" si="94"/>
        <v>48.99</v>
      </c>
      <c r="K103" s="33">
        <f t="shared" si="95"/>
        <v>1567.68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93"/>
        <v>32</v>
      </c>
      <c r="J104" s="40">
        <f t="shared" si="94"/>
        <v>48.99</v>
      </c>
      <c r="K104" s="33">
        <f t="shared" si="95"/>
        <v>1567.68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93"/>
        <v>32</v>
      </c>
      <c r="J105" s="40">
        <f t="shared" si="94"/>
        <v>48.99</v>
      </c>
      <c r="K105" s="33">
        <f t="shared" si="95"/>
        <v>1567.68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93"/>
        <v>32</v>
      </c>
      <c r="J106" s="40">
        <f t="shared" si="94"/>
        <v>48.99</v>
      </c>
      <c r="K106" s="33">
        <f t="shared" si="95"/>
        <v>1567.68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93"/>
        <v>32</v>
      </c>
      <c r="J107" s="40">
        <f t="shared" si="94"/>
        <v>48.99</v>
      </c>
      <c r="K107" s="33">
        <f t="shared" si="95"/>
        <v>1567.68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93"/>
        <v>32</v>
      </c>
      <c r="J108" s="40">
        <f t="shared" si="94"/>
        <v>48.99</v>
      </c>
      <c r="K108" s="33">
        <f t="shared" si="95"/>
        <v>1567.68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ref="I109:I122" si="96">+I108+C109-F109</f>
        <v>32</v>
      </c>
      <c r="J109" s="40">
        <f t="shared" ref="J109:J122" si="97">ROUND(((K108+E109)-H109)/I109,2)</f>
        <v>48.99</v>
      </c>
      <c r="K109" s="33">
        <f t="shared" ref="K109:K122" si="98">ROUND(I109*J109,2)</f>
        <v>1567.68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96"/>
        <v>32</v>
      </c>
      <c r="J110" s="40">
        <f t="shared" si="97"/>
        <v>48.99</v>
      </c>
      <c r="K110" s="33">
        <f t="shared" si="98"/>
        <v>1567.68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96"/>
        <v>32</v>
      </c>
      <c r="J111" s="40">
        <f t="shared" si="97"/>
        <v>48.99</v>
      </c>
      <c r="K111" s="33">
        <f t="shared" si="98"/>
        <v>1567.68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96"/>
        <v>32</v>
      </c>
      <c r="J112" s="40">
        <f t="shared" si="97"/>
        <v>48.99</v>
      </c>
      <c r="K112" s="33">
        <f t="shared" si="98"/>
        <v>1567.68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96"/>
        <v>32</v>
      </c>
      <c r="J113" s="40">
        <f t="shared" si="97"/>
        <v>48.99</v>
      </c>
      <c r="K113" s="33">
        <f t="shared" si="98"/>
        <v>1567.68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96"/>
        <v>32</v>
      </c>
      <c r="J114" s="40">
        <f t="shared" si="97"/>
        <v>48.99</v>
      </c>
      <c r="K114" s="33">
        <f t="shared" si="98"/>
        <v>1567.68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96"/>
        <v>32</v>
      </c>
      <c r="J115" s="40">
        <f t="shared" si="97"/>
        <v>48.99</v>
      </c>
      <c r="K115" s="33">
        <f t="shared" si="98"/>
        <v>1567.68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96"/>
        <v>32</v>
      </c>
      <c r="J116" s="40">
        <f t="shared" si="97"/>
        <v>48.99</v>
      </c>
      <c r="K116" s="33">
        <f t="shared" si="98"/>
        <v>1567.68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96"/>
        <v>32</v>
      </c>
      <c r="J117" s="40">
        <f t="shared" si="97"/>
        <v>48.99</v>
      </c>
      <c r="K117" s="33">
        <f t="shared" si="98"/>
        <v>1567.68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96"/>
        <v>32</v>
      </c>
      <c r="J118" s="40">
        <f t="shared" si="97"/>
        <v>48.99</v>
      </c>
      <c r="K118" s="33">
        <f t="shared" si="98"/>
        <v>1567.68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96"/>
        <v>32</v>
      </c>
      <c r="J119" s="40">
        <f t="shared" si="97"/>
        <v>48.99</v>
      </c>
      <c r="K119" s="33">
        <f t="shared" si="98"/>
        <v>1567.68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96"/>
        <v>32</v>
      </c>
      <c r="J120" s="40">
        <f t="shared" si="97"/>
        <v>48.99</v>
      </c>
      <c r="K120" s="33">
        <f t="shared" si="98"/>
        <v>1567.68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96"/>
        <v>32</v>
      </c>
      <c r="J121" s="40">
        <f t="shared" si="97"/>
        <v>48.99</v>
      </c>
      <c r="K121" s="33">
        <f t="shared" si="98"/>
        <v>1567.68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96"/>
        <v>32</v>
      </c>
      <c r="J122" s="40">
        <f t="shared" si="97"/>
        <v>48.99</v>
      </c>
      <c r="K122" s="33">
        <f t="shared" si="98"/>
        <v>1567.68</v>
      </c>
      <c r="L122" s="34"/>
    </row>
    <row r="1048576" spans="7:11">
      <c r="G1048576" s="31">
        <f t="shared" ref="G1048576" si="99">J1048575</f>
        <v>0</v>
      </c>
      <c r="H1048576" s="21">
        <f t="shared" ref="H1048576" si="100">F1048576*G1048576</f>
        <v>0</v>
      </c>
      <c r="I1048576" s="32">
        <f>+I1048575+C1048576-F1048576</f>
        <v>0</v>
      </c>
      <c r="J1048576" s="40" t="e">
        <f>ROUND(((K1048575+E1048576)-H1048576)/I1048576,2)</f>
        <v>#DIV/0!</v>
      </c>
      <c r="K1048576" s="33" t="e">
        <f>ROUND(I1048576*J1048576,2)</f>
        <v>#DIV/0!</v>
      </c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R120"/>
  <sheetViews>
    <sheetView topLeftCell="A55" zoomScaleNormal="100" zoomScaleSheetLayoutView="100" workbookViewId="0">
      <selection activeCell="J83" sqref="J83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10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42578125" style="1" customWidth="1"/>
    <col min="14" max="16384" width="9.140625" style="1"/>
  </cols>
  <sheetData>
    <row r="1" spans="1:18" ht="28.5" customHeight="1">
      <c r="K1" s="467" t="s">
        <v>0</v>
      </c>
      <c r="L1" s="467"/>
    </row>
    <row r="2" spans="1:18" ht="15" customHeight="1"/>
    <row r="3" spans="1:18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8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8" s="3" customFormat="1" ht="15" customHeight="1">
      <c r="L5" s="4"/>
    </row>
    <row r="6" spans="1:18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8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8" ht="15" customHeight="1" thickBot="1">
      <c r="A8" s="8" t="s">
        <v>5</v>
      </c>
      <c r="B8" s="10"/>
      <c r="C8" s="10"/>
      <c r="D8" s="10" t="s">
        <v>385</v>
      </c>
      <c r="F8" s="10"/>
      <c r="G8" s="10"/>
      <c r="H8" s="38"/>
      <c r="I8" s="9" t="s">
        <v>7</v>
      </c>
      <c r="J8" s="10"/>
      <c r="K8" s="10" t="s">
        <v>387</v>
      </c>
      <c r="L8" s="11"/>
    </row>
    <row r="9" spans="1:18" ht="15" customHeight="1">
      <c r="A9" s="12" t="s">
        <v>9</v>
      </c>
      <c r="D9" s="10" t="s">
        <v>386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8" ht="18.75" customHeight="1" thickBot="1">
      <c r="A10" s="15" t="s">
        <v>12</v>
      </c>
      <c r="B10" s="16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8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8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8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8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</v>
      </c>
      <c r="J14" s="25">
        <v>198</v>
      </c>
      <c r="K14" s="21">
        <f>J14*I14</f>
        <v>198</v>
      </c>
      <c r="L14" s="26"/>
    </row>
    <row r="15" spans="1:18">
      <c r="A15" s="17">
        <v>45344</v>
      </c>
      <c r="B15" s="92" t="s">
        <v>700</v>
      </c>
      <c r="C15" s="19">
        <v>30</v>
      </c>
      <c r="D15" s="20">
        <v>198</v>
      </c>
      <c r="E15" s="21">
        <f>C15*D15</f>
        <v>5940</v>
      </c>
      <c r="F15" s="30"/>
      <c r="G15" s="31">
        <f t="shared" ref="G15:G46" si="0">J14</f>
        <v>198</v>
      </c>
      <c r="H15" s="21">
        <f t="shared" ref="H15:H46" si="1">G15*F15</f>
        <v>0</v>
      </c>
      <c r="I15" s="32">
        <f t="shared" ref="I15:I45" si="2">+I14+C15-F15</f>
        <v>31</v>
      </c>
      <c r="J15" s="40">
        <f t="shared" ref="J15:J45" si="3">ROUND(((K14+E15)-H15)/I15,2)</f>
        <v>198</v>
      </c>
      <c r="K15" s="33">
        <f t="shared" ref="K15:K45" si="4">ROUND(I15*J15,2)</f>
        <v>6138</v>
      </c>
      <c r="L15" s="34"/>
      <c r="N15" s="52"/>
      <c r="O15" s="60"/>
      <c r="P15" s="61"/>
      <c r="Q15" s="62"/>
      <c r="R15" s="62"/>
    </row>
    <row r="16" spans="1:18" ht="17.100000000000001" customHeight="1">
      <c r="A16" s="17">
        <v>45345</v>
      </c>
      <c r="B16" s="36" t="s">
        <v>583</v>
      </c>
      <c r="C16" s="28"/>
      <c r="D16" s="29"/>
      <c r="E16" s="21"/>
      <c r="F16" s="30">
        <v>2</v>
      </c>
      <c r="G16" s="31">
        <f t="shared" si="0"/>
        <v>198</v>
      </c>
      <c r="H16" s="21">
        <f t="shared" si="1"/>
        <v>396</v>
      </c>
      <c r="I16" s="32">
        <f t="shared" si="2"/>
        <v>29</v>
      </c>
      <c r="J16" s="40">
        <f t="shared" si="3"/>
        <v>198</v>
      </c>
      <c r="K16" s="33">
        <f t="shared" si="4"/>
        <v>5742</v>
      </c>
      <c r="L16" s="34"/>
      <c r="M16" s="1" t="s">
        <v>695</v>
      </c>
      <c r="N16" s="52"/>
      <c r="O16" s="53"/>
      <c r="P16" s="61"/>
      <c r="Q16" s="62"/>
      <c r="R16" s="62"/>
    </row>
    <row r="17" spans="1:13" ht="17.100000000000001" customHeight="1">
      <c r="A17" s="17">
        <v>45349</v>
      </c>
      <c r="B17" s="70" t="s">
        <v>566</v>
      </c>
      <c r="C17" s="28"/>
      <c r="D17" s="29"/>
      <c r="E17" s="21"/>
      <c r="F17" s="30">
        <v>3</v>
      </c>
      <c r="G17" s="31">
        <f t="shared" si="0"/>
        <v>198</v>
      </c>
      <c r="H17" s="21">
        <f t="shared" si="1"/>
        <v>594</v>
      </c>
      <c r="I17" s="32">
        <f t="shared" si="2"/>
        <v>26</v>
      </c>
      <c r="J17" s="40">
        <f t="shared" si="3"/>
        <v>198</v>
      </c>
      <c r="K17" s="33">
        <f t="shared" si="4"/>
        <v>5148</v>
      </c>
      <c r="L17" s="34"/>
      <c r="M17" s="1" t="s">
        <v>706</v>
      </c>
    </row>
    <row r="18" spans="1:13" ht="17.100000000000001" customHeight="1">
      <c r="A18" s="17">
        <v>45349</v>
      </c>
      <c r="B18" s="70" t="s">
        <v>566</v>
      </c>
      <c r="C18" s="28"/>
      <c r="D18" s="29"/>
      <c r="E18" s="21"/>
      <c r="F18" s="30">
        <v>2</v>
      </c>
      <c r="G18" s="31">
        <f t="shared" si="0"/>
        <v>198</v>
      </c>
      <c r="H18" s="21">
        <f t="shared" si="1"/>
        <v>396</v>
      </c>
      <c r="I18" s="32">
        <f t="shared" si="2"/>
        <v>24</v>
      </c>
      <c r="J18" s="40">
        <f t="shared" si="3"/>
        <v>198</v>
      </c>
      <c r="K18" s="33">
        <f t="shared" si="4"/>
        <v>4752</v>
      </c>
      <c r="L18" s="34"/>
      <c r="M18" s="1" t="s">
        <v>714</v>
      </c>
    </row>
    <row r="19" spans="1:13" ht="17.100000000000001" customHeight="1">
      <c r="A19" s="194">
        <v>45350</v>
      </c>
      <c r="B19" s="231" t="s">
        <v>572</v>
      </c>
      <c r="C19" s="196"/>
      <c r="D19" s="197"/>
      <c r="E19" s="198"/>
      <c r="F19" s="199">
        <v>2</v>
      </c>
      <c r="G19" s="208">
        <f t="shared" si="0"/>
        <v>198</v>
      </c>
      <c r="H19" s="198">
        <f t="shared" si="1"/>
        <v>396</v>
      </c>
      <c r="I19" s="201">
        <f t="shared" si="2"/>
        <v>22</v>
      </c>
      <c r="J19" s="202">
        <f t="shared" si="3"/>
        <v>198</v>
      </c>
      <c r="K19" s="203">
        <f t="shared" si="4"/>
        <v>4356</v>
      </c>
      <c r="L19" s="204"/>
      <c r="M19" s="218" t="s">
        <v>717</v>
      </c>
    </row>
    <row r="20" spans="1:13" ht="17.100000000000001" customHeight="1">
      <c r="A20" s="17">
        <v>45355</v>
      </c>
      <c r="B20" s="73" t="s">
        <v>585</v>
      </c>
      <c r="C20" s="19"/>
      <c r="D20" s="20"/>
      <c r="E20" s="21"/>
      <c r="F20" s="22">
        <v>2</v>
      </c>
      <c r="G20" s="23">
        <f t="shared" si="0"/>
        <v>198</v>
      </c>
      <c r="H20" s="21">
        <f t="shared" si="1"/>
        <v>396</v>
      </c>
      <c r="I20" s="24">
        <f t="shared" si="2"/>
        <v>20</v>
      </c>
      <c r="J20" s="174">
        <f t="shared" si="3"/>
        <v>198</v>
      </c>
      <c r="K20" s="21">
        <f t="shared" si="4"/>
        <v>3960</v>
      </c>
      <c r="L20" s="26"/>
      <c r="M20" s="1" t="s">
        <v>723</v>
      </c>
    </row>
    <row r="21" spans="1:13" ht="17.100000000000001" customHeight="1">
      <c r="A21" s="17">
        <v>45355</v>
      </c>
      <c r="B21" s="73" t="s">
        <v>585</v>
      </c>
      <c r="C21" s="28"/>
      <c r="D21" s="29"/>
      <c r="E21" s="21"/>
      <c r="F21" s="30">
        <v>1</v>
      </c>
      <c r="G21" s="31">
        <f t="shared" si="0"/>
        <v>198</v>
      </c>
      <c r="H21" s="21">
        <f t="shared" si="1"/>
        <v>198</v>
      </c>
      <c r="I21" s="32">
        <f t="shared" si="2"/>
        <v>19</v>
      </c>
      <c r="J21" s="40">
        <f t="shared" si="3"/>
        <v>198</v>
      </c>
      <c r="K21" s="33">
        <f t="shared" si="4"/>
        <v>3762</v>
      </c>
      <c r="L21" s="34"/>
      <c r="M21" s="1" t="s">
        <v>724</v>
      </c>
    </row>
    <row r="22" spans="1:13" ht="17.100000000000001" customHeight="1">
      <c r="A22" s="17">
        <v>45355</v>
      </c>
      <c r="B22" s="73" t="s">
        <v>585</v>
      </c>
      <c r="C22" s="28"/>
      <c r="D22" s="29"/>
      <c r="E22" s="21"/>
      <c r="F22" s="30">
        <v>1</v>
      </c>
      <c r="G22" s="31">
        <f t="shared" si="0"/>
        <v>198</v>
      </c>
      <c r="H22" s="21">
        <f t="shared" si="1"/>
        <v>198</v>
      </c>
      <c r="I22" s="32">
        <f t="shared" si="2"/>
        <v>18</v>
      </c>
      <c r="J22" s="40">
        <f t="shared" si="3"/>
        <v>198</v>
      </c>
      <c r="K22" s="33">
        <f t="shared" si="4"/>
        <v>3564</v>
      </c>
      <c r="L22" s="34"/>
      <c r="M22" s="1" t="s">
        <v>726</v>
      </c>
    </row>
    <row r="23" spans="1:13" ht="17.100000000000001" customHeight="1">
      <c r="A23" s="17">
        <v>45355</v>
      </c>
      <c r="B23" s="73" t="s">
        <v>588</v>
      </c>
      <c r="C23" s="28"/>
      <c r="D23" s="29"/>
      <c r="E23" s="21"/>
      <c r="F23" s="30">
        <v>1</v>
      </c>
      <c r="G23" s="31">
        <f t="shared" si="0"/>
        <v>198</v>
      </c>
      <c r="H23" s="21">
        <f t="shared" si="1"/>
        <v>198</v>
      </c>
      <c r="I23" s="32">
        <f t="shared" si="2"/>
        <v>17</v>
      </c>
      <c r="J23" s="40">
        <f t="shared" si="3"/>
        <v>198</v>
      </c>
      <c r="K23" s="33">
        <f t="shared" si="4"/>
        <v>3366</v>
      </c>
      <c r="L23" s="34"/>
      <c r="M23" s="1" t="s">
        <v>727</v>
      </c>
    </row>
    <row r="24" spans="1:13" ht="17.100000000000001" customHeight="1">
      <c r="A24" s="17">
        <v>45357</v>
      </c>
      <c r="B24" s="73" t="s">
        <v>577</v>
      </c>
      <c r="C24" s="28"/>
      <c r="D24" s="29"/>
      <c r="E24" s="21"/>
      <c r="F24" s="30">
        <v>2</v>
      </c>
      <c r="G24" s="31">
        <f t="shared" si="0"/>
        <v>198</v>
      </c>
      <c r="H24" s="21">
        <f t="shared" si="1"/>
        <v>396</v>
      </c>
      <c r="I24" s="32">
        <f t="shared" si="2"/>
        <v>15</v>
      </c>
      <c r="J24" s="40">
        <f t="shared" si="3"/>
        <v>198</v>
      </c>
      <c r="K24" s="33">
        <f t="shared" si="4"/>
        <v>2970</v>
      </c>
      <c r="L24" s="34"/>
      <c r="M24" s="1" t="s">
        <v>734</v>
      </c>
    </row>
    <row r="25" spans="1:13" ht="17.100000000000001" customHeight="1">
      <c r="A25" s="17">
        <v>45364</v>
      </c>
      <c r="B25" s="73" t="s">
        <v>615</v>
      </c>
      <c r="C25" s="28"/>
      <c r="D25" s="29"/>
      <c r="E25" s="21"/>
      <c r="F25" s="30">
        <v>2</v>
      </c>
      <c r="G25" s="31">
        <f t="shared" si="0"/>
        <v>198</v>
      </c>
      <c r="H25" s="21">
        <f t="shared" si="1"/>
        <v>396</v>
      </c>
      <c r="I25" s="32">
        <f t="shared" si="2"/>
        <v>13</v>
      </c>
      <c r="J25" s="40">
        <f t="shared" si="3"/>
        <v>198</v>
      </c>
      <c r="K25" s="33">
        <f t="shared" si="4"/>
        <v>2574</v>
      </c>
      <c r="L25" s="34"/>
      <c r="M25" s="1" t="s">
        <v>753</v>
      </c>
    </row>
    <row r="26" spans="1:13" ht="17.100000000000001" customHeight="1">
      <c r="A26" s="17">
        <v>45370</v>
      </c>
      <c r="B26" s="73" t="s">
        <v>566</v>
      </c>
      <c r="C26" s="28"/>
      <c r="D26" s="29"/>
      <c r="E26" s="21"/>
      <c r="F26" s="30">
        <v>2</v>
      </c>
      <c r="G26" s="31">
        <f t="shared" si="0"/>
        <v>198</v>
      </c>
      <c r="H26" s="21">
        <f t="shared" si="1"/>
        <v>396</v>
      </c>
      <c r="I26" s="32">
        <f t="shared" si="2"/>
        <v>11</v>
      </c>
      <c r="J26" s="40">
        <f t="shared" si="3"/>
        <v>198</v>
      </c>
      <c r="K26" s="33">
        <f t="shared" si="4"/>
        <v>2178</v>
      </c>
      <c r="L26" s="34"/>
      <c r="M26" s="1" t="s">
        <v>761</v>
      </c>
    </row>
    <row r="27" spans="1:13" ht="17.100000000000001" customHeight="1">
      <c r="A27" s="17">
        <v>45377</v>
      </c>
      <c r="B27" s="73" t="s">
        <v>577</v>
      </c>
      <c r="C27" s="28"/>
      <c r="D27" s="29"/>
      <c r="E27" s="21"/>
      <c r="F27" s="30">
        <v>2</v>
      </c>
      <c r="G27" s="31">
        <f t="shared" si="0"/>
        <v>198</v>
      </c>
      <c r="H27" s="21">
        <f t="shared" si="1"/>
        <v>396</v>
      </c>
      <c r="I27" s="32">
        <f t="shared" si="2"/>
        <v>9</v>
      </c>
      <c r="J27" s="40">
        <f t="shared" si="3"/>
        <v>198</v>
      </c>
      <c r="K27" s="33">
        <f t="shared" si="4"/>
        <v>1782</v>
      </c>
      <c r="L27" s="34"/>
      <c r="M27" s="1" t="s">
        <v>783</v>
      </c>
    </row>
    <row r="28" spans="1:13" ht="17.100000000000001" customHeight="1">
      <c r="A28" s="194">
        <v>45378</v>
      </c>
      <c r="B28" s="231" t="s">
        <v>585</v>
      </c>
      <c r="C28" s="196"/>
      <c r="D28" s="197"/>
      <c r="E28" s="198"/>
      <c r="F28" s="199">
        <v>1</v>
      </c>
      <c r="G28" s="208">
        <f t="shared" si="0"/>
        <v>198</v>
      </c>
      <c r="H28" s="198">
        <f t="shared" si="1"/>
        <v>198</v>
      </c>
      <c r="I28" s="201">
        <f t="shared" si="2"/>
        <v>8</v>
      </c>
      <c r="J28" s="202">
        <f t="shared" si="3"/>
        <v>198</v>
      </c>
      <c r="K28" s="203">
        <f t="shared" si="4"/>
        <v>1584</v>
      </c>
      <c r="L28" s="204"/>
      <c r="M28" s="218" t="s">
        <v>786</v>
      </c>
    </row>
    <row r="29" spans="1:13" ht="17.100000000000001" customHeight="1">
      <c r="A29" s="17">
        <v>45386</v>
      </c>
      <c r="B29" s="73" t="s">
        <v>804</v>
      </c>
      <c r="C29" s="19">
        <v>10</v>
      </c>
      <c r="D29" s="20">
        <v>78</v>
      </c>
      <c r="E29" s="21">
        <f>C29*D29</f>
        <v>780</v>
      </c>
      <c r="F29" s="22"/>
      <c r="G29" s="23">
        <f t="shared" si="0"/>
        <v>198</v>
      </c>
      <c r="H29" s="21">
        <f t="shared" si="1"/>
        <v>0</v>
      </c>
      <c r="I29" s="24">
        <f t="shared" si="2"/>
        <v>18</v>
      </c>
      <c r="J29" s="174">
        <f t="shared" si="3"/>
        <v>131.33000000000001</v>
      </c>
      <c r="K29" s="21">
        <f t="shared" si="4"/>
        <v>2363.94</v>
      </c>
      <c r="L29" s="26"/>
    </row>
    <row r="30" spans="1:13" ht="17.100000000000001" customHeight="1">
      <c r="A30" s="17">
        <v>45397</v>
      </c>
      <c r="B30" s="73" t="s">
        <v>572</v>
      </c>
      <c r="C30" s="19"/>
      <c r="D30" s="20"/>
      <c r="E30" s="21"/>
      <c r="F30" s="22">
        <v>3</v>
      </c>
      <c r="G30" s="23">
        <f>J29</f>
        <v>131.33000000000001</v>
      </c>
      <c r="H30" s="21">
        <f>G30*F30</f>
        <v>393.99</v>
      </c>
      <c r="I30" s="24">
        <f>+I29+C30-F30</f>
        <v>15</v>
      </c>
      <c r="J30" s="174">
        <f>ROUND(((K29+E30)-H30)/I30,2)</f>
        <v>131.33000000000001</v>
      </c>
      <c r="K30" s="21">
        <f>ROUND(I30*J30,2)</f>
        <v>1969.95</v>
      </c>
      <c r="L30" s="26"/>
      <c r="M30" s="1" t="s">
        <v>853</v>
      </c>
    </row>
    <row r="31" spans="1:13" ht="17.100000000000001" customHeight="1">
      <c r="A31" s="17">
        <v>45399</v>
      </c>
      <c r="B31" s="70" t="s">
        <v>615</v>
      </c>
      <c r="C31" s="28"/>
      <c r="D31" s="29"/>
      <c r="E31" s="21"/>
      <c r="F31" s="30">
        <v>2</v>
      </c>
      <c r="G31" s="23">
        <f>J30</f>
        <v>131.33000000000001</v>
      </c>
      <c r="H31" s="21">
        <f>G31*F31</f>
        <v>262.66000000000003</v>
      </c>
      <c r="I31" s="24">
        <f>+I30+C31-F31</f>
        <v>13</v>
      </c>
      <c r="J31" s="174">
        <f>ROUND(((K30+E31)-H31)/I31,2)</f>
        <v>131.33000000000001</v>
      </c>
      <c r="K31" s="21">
        <f>ROUND(I31*J31,2)</f>
        <v>1707.29</v>
      </c>
      <c r="L31" s="34"/>
      <c r="M31" s="1" t="s">
        <v>837</v>
      </c>
    </row>
    <row r="32" spans="1:13" ht="17.100000000000001" customHeight="1">
      <c r="A32" s="17">
        <v>45404</v>
      </c>
      <c r="B32" s="70" t="s">
        <v>566</v>
      </c>
      <c r="C32" s="28"/>
      <c r="D32" s="29"/>
      <c r="E32" s="21"/>
      <c r="F32" s="30">
        <v>5</v>
      </c>
      <c r="G32" s="31">
        <f t="shared" si="0"/>
        <v>131.33000000000001</v>
      </c>
      <c r="H32" s="21">
        <f t="shared" si="1"/>
        <v>656.65000000000009</v>
      </c>
      <c r="I32" s="32">
        <f t="shared" si="2"/>
        <v>8</v>
      </c>
      <c r="J32" s="40">
        <f t="shared" si="3"/>
        <v>131.33000000000001</v>
      </c>
      <c r="K32" s="33">
        <f t="shared" si="4"/>
        <v>1050.6400000000001</v>
      </c>
      <c r="L32" s="34"/>
      <c r="M32" s="1" t="s">
        <v>843</v>
      </c>
    </row>
    <row r="33" spans="1:13" ht="17.100000000000001" customHeight="1">
      <c r="A33" s="194">
        <v>45412</v>
      </c>
      <c r="B33" s="195" t="s">
        <v>585</v>
      </c>
      <c r="C33" s="196"/>
      <c r="D33" s="197"/>
      <c r="E33" s="198"/>
      <c r="F33" s="199">
        <v>3</v>
      </c>
      <c r="G33" s="208">
        <f t="shared" si="0"/>
        <v>131.33000000000001</v>
      </c>
      <c r="H33" s="198">
        <f t="shared" si="1"/>
        <v>393.99</v>
      </c>
      <c r="I33" s="201">
        <f t="shared" si="2"/>
        <v>5</v>
      </c>
      <c r="J33" s="202">
        <f t="shared" si="3"/>
        <v>131.33000000000001</v>
      </c>
      <c r="K33" s="203">
        <f t="shared" si="4"/>
        <v>656.65</v>
      </c>
      <c r="L33" s="204"/>
      <c r="M33" s="218" t="s">
        <v>863</v>
      </c>
    </row>
    <row r="34" spans="1:13" ht="17.100000000000001" customHeight="1">
      <c r="A34" s="17">
        <v>45414</v>
      </c>
      <c r="B34" s="73" t="s">
        <v>615</v>
      </c>
      <c r="C34" s="19"/>
      <c r="D34" s="20"/>
      <c r="E34" s="21"/>
      <c r="F34" s="22">
        <v>2</v>
      </c>
      <c r="G34" s="23">
        <f t="shared" si="0"/>
        <v>131.33000000000001</v>
      </c>
      <c r="H34" s="21">
        <f t="shared" si="1"/>
        <v>262.66000000000003</v>
      </c>
      <c r="I34" s="24">
        <f t="shared" si="2"/>
        <v>3</v>
      </c>
      <c r="J34" s="174">
        <f t="shared" si="3"/>
        <v>131.33000000000001</v>
      </c>
      <c r="K34" s="21">
        <f t="shared" si="4"/>
        <v>393.99</v>
      </c>
      <c r="L34" s="26"/>
      <c r="M34" s="1" t="s">
        <v>870</v>
      </c>
    </row>
    <row r="35" spans="1:13" ht="17.100000000000001" customHeight="1">
      <c r="A35" s="17">
        <v>45422</v>
      </c>
      <c r="B35" s="70" t="s">
        <v>577</v>
      </c>
      <c r="C35" s="28"/>
      <c r="D35" s="29"/>
      <c r="E35" s="21"/>
      <c r="F35" s="30">
        <v>1</v>
      </c>
      <c r="G35" s="31">
        <f t="shared" si="0"/>
        <v>131.33000000000001</v>
      </c>
      <c r="H35" s="21">
        <f t="shared" si="1"/>
        <v>131.33000000000001</v>
      </c>
      <c r="I35" s="32">
        <f t="shared" si="2"/>
        <v>2</v>
      </c>
      <c r="J35" s="40">
        <f t="shared" si="3"/>
        <v>131.33000000000001</v>
      </c>
      <c r="K35" s="33">
        <f t="shared" si="4"/>
        <v>262.66000000000003</v>
      </c>
      <c r="L35" s="34"/>
      <c r="M35" s="1" t="s">
        <v>896</v>
      </c>
    </row>
    <row r="36" spans="1:13" ht="17.100000000000001" customHeight="1">
      <c r="A36" s="194">
        <v>45426</v>
      </c>
      <c r="B36" s="195" t="s">
        <v>566</v>
      </c>
      <c r="C36" s="196"/>
      <c r="D36" s="197"/>
      <c r="E36" s="198"/>
      <c r="F36" s="199">
        <v>2</v>
      </c>
      <c r="G36" s="208">
        <f t="shared" si="0"/>
        <v>131.33000000000001</v>
      </c>
      <c r="H36" s="198">
        <f t="shared" si="1"/>
        <v>262.66000000000003</v>
      </c>
      <c r="I36" s="201">
        <f t="shared" si="2"/>
        <v>0</v>
      </c>
      <c r="J36" s="202">
        <v>0</v>
      </c>
      <c r="K36" s="203">
        <f t="shared" si="4"/>
        <v>0</v>
      </c>
      <c r="L36" s="204"/>
      <c r="M36" s="218" t="s">
        <v>921</v>
      </c>
    </row>
    <row r="37" spans="1:13" ht="17.100000000000001" customHeight="1">
      <c r="A37" s="17">
        <v>45464</v>
      </c>
      <c r="B37" s="73" t="s">
        <v>995</v>
      </c>
      <c r="C37" s="19">
        <v>50</v>
      </c>
      <c r="D37" s="20">
        <v>198</v>
      </c>
      <c r="E37" s="21">
        <f>C37*D37</f>
        <v>9900</v>
      </c>
      <c r="F37" s="22"/>
      <c r="G37" s="23">
        <f t="shared" si="0"/>
        <v>0</v>
      </c>
      <c r="H37" s="21">
        <f t="shared" si="1"/>
        <v>0</v>
      </c>
      <c r="I37" s="24">
        <f t="shared" si="2"/>
        <v>50</v>
      </c>
      <c r="J37" s="174">
        <f t="shared" si="3"/>
        <v>198</v>
      </c>
      <c r="K37" s="21">
        <f t="shared" si="4"/>
        <v>9900</v>
      </c>
      <c r="L37" s="26"/>
    </row>
    <row r="38" spans="1:13" ht="17.100000000000001" customHeight="1">
      <c r="A38" s="194">
        <v>45470</v>
      </c>
      <c r="B38" s="195" t="s">
        <v>615</v>
      </c>
      <c r="C38" s="196"/>
      <c r="D38" s="197"/>
      <c r="E38" s="198"/>
      <c r="F38" s="199">
        <v>3</v>
      </c>
      <c r="G38" s="208">
        <f t="shared" si="0"/>
        <v>198</v>
      </c>
      <c r="H38" s="198">
        <f t="shared" si="1"/>
        <v>594</v>
      </c>
      <c r="I38" s="201">
        <f t="shared" si="2"/>
        <v>47</v>
      </c>
      <c r="J38" s="202">
        <f t="shared" si="3"/>
        <v>198</v>
      </c>
      <c r="K38" s="203">
        <f t="shared" si="4"/>
        <v>9306</v>
      </c>
      <c r="L38" s="204"/>
      <c r="M38" s="218" t="s">
        <v>1016</v>
      </c>
    </row>
    <row r="39" spans="1:13" ht="17.100000000000001" customHeight="1">
      <c r="A39" s="17">
        <v>45474</v>
      </c>
      <c r="B39" s="73" t="s">
        <v>577</v>
      </c>
      <c r="C39" s="19"/>
      <c r="D39" s="20"/>
      <c r="E39" s="21"/>
      <c r="F39" s="22">
        <v>2</v>
      </c>
      <c r="G39" s="23">
        <f t="shared" si="0"/>
        <v>198</v>
      </c>
      <c r="H39" s="21">
        <f t="shared" si="1"/>
        <v>396</v>
      </c>
      <c r="I39" s="24">
        <f t="shared" si="2"/>
        <v>45</v>
      </c>
      <c r="J39" s="174">
        <f t="shared" si="3"/>
        <v>198</v>
      </c>
      <c r="K39" s="21">
        <f t="shared" si="4"/>
        <v>8910</v>
      </c>
      <c r="L39" s="26"/>
      <c r="M39" s="1" t="s">
        <v>1029</v>
      </c>
    </row>
    <row r="40" spans="1:13" ht="17.100000000000001" customHeight="1">
      <c r="A40" s="17">
        <v>45475</v>
      </c>
      <c r="B40" s="70" t="s">
        <v>566</v>
      </c>
      <c r="C40" s="28"/>
      <c r="D40" s="29"/>
      <c r="E40" s="21"/>
      <c r="F40" s="30">
        <v>5</v>
      </c>
      <c r="G40" s="31">
        <f t="shared" si="0"/>
        <v>198</v>
      </c>
      <c r="H40" s="21">
        <f t="shared" si="1"/>
        <v>990</v>
      </c>
      <c r="I40" s="32">
        <f t="shared" si="2"/>
        <v>40</v>
      </c>
      <c r="J40" s="40">
        <f t="shared" si="3"/>
        <v>198</v>
      </c>
      <c r="K40" s="33">
        <f t="shared" si="4"/>
        <v>7920</v>
      </c>
      <c r="L40" s="34"/>
      <c r="M40" s="1" t="s">
        <v>1030</v>
      </c>
    </row>
    <row r="41" spans="1:13" ht="17.100000000000001" customHeight="1">
      <c r="A41" s="17">
        <v>45481</v>
      </c>
      <c r="B41" s="70" t="s">
        <v>585</v>
      </c>
      <c r="C41" s="28"/>
      <c r="D41" s="29"/>
      <c r="E41" s="21"/>
      <c r="F41" s="30">
        <v>2</v>
      </c>
      <c r="G41" s="31">
        <f t="shared" si="0"/>
        <v>198</v>
      </c>
      <c r="H41" s="21">
        <f t="shared" si="1"/>
        <v>396</v>
      </c>
      <c r="I41" s="32">
        <f t="shared" si="2"/>
        <v>38</v>
      </c>
      <c r="J41" s="40">
        <f t="shared" si="3"/>
        <v>198</v>
      </c>
      <c r="K41" s="33">
        <f t="shared" si="4"/>
        <v>7524</v>
      </c>
      <c r="L41" s="34"/>
      <c r="M41" s="1" t="s">
        <v>1042</v>
      </c>
    </row>
    <row r="42" spans="1:13" ht="17.100000000000001" customHeight="1">
      <c r="A42" s="17">
        <v>45482</v>
      </c>
      <c r="B42" s="70" t="s">
        <v>566</v>
      </c>
      <c r="C42" s="28"/>
      <c r="D42" s="29"/>
      <c r="E42" s="21"/>
      <c r="F42" s="30">
        <v>2</v>
      </c>
      <c r="G42" s="31">
        <f t="shared" si="0"/>
        <v>198</v>
      </c>
      <c r="H42" s="21">
        <f t="shared" si="1"/>
        <v>396</v>
      </c>
      <c r="I42" s="32">
        <f t="shared" si="2"/>
        <v>36</v>
      </c>
      <c r="J42" s="40">
        <f t="shared" si="3"/>
        <v>198</v>
      </c>
      <c r="K42" s="33">
        <f t="shared" si="4"/>
        <v>7128</v>
      </c>
      <c r="L42" s="34"/>
      <c r="M42" s="1" t="s">
        <v>1045</v>
      </c>
    </row>
    <row r="43" spans="1:13" ht="17.100000000000001" customHeight="1">
      <c r="A43" s="17">
        <v>45482</v>
      </c>
      <c r="B43" s="70" t="s">
        <v>607</v>
      </c>
      <c r="C43" s="28"/>
      <c r="D43" s="29"/>
      <c r="E43" s="21"/>
      <c r="F43" s="30">
        <v>1</v>
      </c>
      <c r="G43" s="31">
        <f t="shared" si="0"/>
        <v>198</v>
      </c>
      <c r="H43" s="21">
        <f t="shared" si="1"/>
        <v>198</v>
      </c>
      <c r="I43" s="32">
        <f t="shared" si="2"/>
        <v>35</v>
      </c>
      <c r="J43" s="40">
        <f t="shared" si="3"/>
        <v>198</v>
      </c>
      <c r="K43" s="33">
        <f t="shared" si="4"/>
        <v>6930</v>
      </c>
      <c r="L43" s="34"/>
      <c r="M43" s="1" t="s">
        <v>1046</v>
      </c>
    </row>
    <row r="44" spans="1:13" ht="17.100000000000001" customHeight="1">
      <c r="A44" s="17">
        <v>45484</v>
      </c>
      <c r="B44" s="70" t="s">
        <v>574</v>
      </c>
      <c r="C44" s="28"/>
      <c r="D44" s="29"/>
      <c r="E44" s="21"/>
      <c r="F44" s="30">
        <v>2</v>
      </c>
      <c r="G44" s="31">
        <f t="shared" si="0"/>
        <v>198</v>
      </c>
      <c r="H44" s="21">
        <f t="shared" si="1"/>
        <v>396</v>
      </c>
      <c r="I44" s="32">
        <f t="shared" si="2"/>
        <v>33</v>
      </c>
      <c r="J44" s="40">
        <f t="shared" si="3"/>
        <v>198</v>
      </c>
      <c r="K44" s="33">
        <f t="shared" si="4"/>
        <v>6534</v>
      </c>
      <c r="L44" s="34"/>
      <c r="M44" s="1" t="s">
        <v>1057</v>
      </c>
    </row>
    <row r="45" spans="1:13" ht="17.100000000000001" customHeight="1">
      <c r="A45" s="17">
        <v>45488</v>
      </c>
      <c r="B45" s="70" t="s">
        <v>566</v>
      </c>
      <c r="C45" s="28"/>
      <c r="D45" s="29"/>
      <c r="E45" s="21"/>
      <c r="F45" s="30">
        <v>2</v>
      </c>
      <c r="G45" s="31">
        <f t="shared" si="0"/>
        <v>198</v>
      </c>
      <c r="H45" s="21">
        <f t="shared" si="1"/>
        <v>396</v>
      </c>
      <c r="I45" s="32">
        <f t="shared" si="2"/>
        <v>31</v>
      </c>
      <c r="J45" s="40">
        <f t="shared" si="3"/>
        <v>198</v>
      </c>
      <c r="K45" s="33">
        <f t="shared" si="4"/>
        <v>6138</v>
      </c>
      <c r="L45" s="34"/>
      <c r="M45" s="1" t="s">
        <v>1073</v>
      </c>
    </row>
    <row r="46" spans="1:13" ht="17.100000000000001" customHeight="1">
      <c r="A46" s="17">
        <v>45490</v>
      </c>
      <c r="B46" s="70" t="s">
        <v>607</v>
      </c>
      <c r="C46" s="28"/>
      <c r="D46" s="29"/>
      <c r="E46" s="21"/>
      <c r="F46" s="30">
        <v>1</v>
      </c>
      <c r="G46" s="31">
        <f t="shared" si="0"/>
        <v>198</v>
      </c>
      <c r="H46" s="21">
        <f t="shared" si="1"/>
        <v>198</v>
      </c>
      <c r="I46" s="32">
        <f t="shared" ref="I46:I109" si="5">+I45+C46-F46</f>
        <v>30</v>
      </c>
      <c r="J46" s="40">
        <f t="shared" ref="J46:J109" si="6">ROUND(((K45+E46)-H46)/I46,2)</f>
        <v>198</v>
      </c>
      <c r="K46" s="33">
        <f t="shared" ref="K46:K109" si="7">ROUND(I46*J46,2)</f>
        <v>5940</v>
      </c>
      <c r="L46" s="34"/>
      <c r="M46" s="1" t="s">
        <v>1077</v>
      </c>
    </row>
    <row r="47" spans="1:13" ht="17.100000000000001" customHeight="1">
      <c r="A47" s="17">
        <v>45491</v>
      </c>
      <c r="B47" s="70" t="s">
        <v>585</v>
      </c>
      <c r="C47" s="28"/>
      <c r="D47" s="29"/>
      <c r="E47" s="21"/>
      <c r="F47" s="30">
        <v>5</v>
      </c>
      <c r="G47" s="31">
        <f t="shared" ref="G47:G59" si="8">J46</f>
        <v>198</v>
      </c>
      <c r="H47" s="21">
        <f t="shared" ref="H47:H59" si="9">G47*F47</f>
        <v>990</v>
      </c>
      <c r="I47" s="32">
        <f t="shared" ref="I47:I59" si="10">+I46+C47-F47</f>
        <v>25</v>
      </c>
      <c r="J47" s="40">
        <f t="shared" ref="J47:J59" si="11">ROUND(((K46+E47)-H47)/I47,2)</f>
        <v>198</v>
      </c>
      <c r="K47" s="33">
        <f t="shared" ref="K47:K59" si="12">ROUND(I47*J47,2)</f>
        <v>4950</v>
      </c>
      <c r="L47" s="34"/>
      <c r="M47" s="1" t="s">
        <v>1084</v>
      </c>
    </row>
    <row r="48" spans="1:13" ht="17.100000000000001" customHeight="1">
      <c r="A48" s="17">
        <v>45491</v>
      </c>
      <c r="B48" s="70" t="s">
        <v>585</v>
      </c>
      <c r="C48" s="28"/>
      <c r="D48" s="29"/>
      <c r="E48" s="21"/>
      <c r="F48" s="30">
        <v>1</v>
      </c>
      <c r="G48" s="31">
        <f t="shared" si="8"/>
        <v>198</v>
      </c>
      <c r="H48" s="21">
        <f t="shared" si="9"/>
        <v>198</v>
      </c>
      <c r="I48" s="32">
        <f t="shared" si="10"/>
        <v>24</v>
      </c>
      <c r="J48" s="40">
        <f t="shared" si="11"/>
        <v>198</v>
      </c>
      <c r="K48" s="33">
        <f t="shared" si="12"/>
        <v>4752</v>
      </c>
      <c r="L48" s="34"/>
      <c r="M48" s="1" t="s">
        <v>1085</v>
      </c>
    </row>
    <row r="49" spans="1:13" ht="17.100000000000001" customHeight="1">
      <c r="A49" s="17">
        <v>45495</v>
      </c>
      <c r="B49" s="70" t="s">
        <v>615</v>
      </c>
      <c r="C49" s="28"/>
      <c r="D49" s="29"/>
      <c r="E49" s="21"/>
      <c r="F49" s="30">
        <v>2</v>
      </c>
      <c r="G49" s="31">
        <f t="shared" si="8"/>
        <v>198</v>
      </c>
      <c r="H49" s="21">
        <f t="shared" si="9"/>
        <v>396</v>
      </c>
      <c r="I49" s="32">
        <f t="shared" si="10"/>
        <v>22</v>
      </c>
      <c r="J49" s="40">
        <f t="shared" si="11"/>
        <v>198</v>
      </c>
      <c r="K49" s="33">
        <f t="shared" si="12"/>
        <v>4356</v>
      </c>
      <c r="L49" s="34"/>
      <c r="M49" s="1" t="s">
        <v>1088</v>
      </c>
    </row>
    <row r="50" spans="1:13" ht="17.100000000000001" customHeight="1">
      <c r="A50" s="17">
        <v>45506</v>
      </c>
      <c r="B50" s="70" t="s">
        <v>566</v>
      </c>
      <c r="C50" s="28"/>
      <c r="D50" s="29"/>
      <c r="E50" s="21"/>
      <c r="F50" s="30">
        <v>5</v>
      </c>
      <c r="G50" s="31">
        <f t="shared" si="8"/>
        <v>198</v>
      </c>
      <c r="H50" s="21">
        <f t="shared" si="9"/>
        <v>990</v>
      </c>
      <c r="I50" s="32">
        <f t="shared" si="10"/>
        <v>17</v>
      </c>
      <c r="J50" s="40">
        <f t="shared" si="11"/>
        <v>198</v>
      </c>
      <c r="K50" s="33">
        <f t="shared" si="12"/>
        <v>3366</v>
      </c>
      <c r="L50" s="34"/>
      <c r="M50" s="1" t="s">
        <v>1122</v>
      </c>
    </row>
    <row r="51" spans="1:13" ht="17.100000000000001" customHeight="1">
      <c r="A51" s="17">
        <v>45509</v>
      </c>
      <c r="B51" s="70" t="s">
        <v>607</v>
      </c>
      <c r="C51" s="28"/>
      <c r="D51" s="29"/>
      <c r="E51" s="21"/>
      <c r="F51" s="30">
        <v>1</v>
      </c>
      <c r="G51" s="31">
        <f t="shared" si="8"/>
        <v>198</v>
      </c>
      <c r="H51" s="21">
        <f t="shared" si="9"/>
        <v>198</v>
      </c>
      <c r="I51" s="32">
        <f t="shared" si="10"/>
        <v>16</v>
      </c>
      <c r="J51" s="40">
        <f t="shared" si="11"/>
        <v>198</v>
      </c>
      <c r="K51" s="33">
        <f t="shared" si="12"/>
        <v>3168</v>
      </c>
      <c r="L51" s="34"/>
      <c r="M51" s="1" t="s">
        <v>1130</v>
      </c>
    </row>
    <row r="52" spans="1:13" ht="17.100000000000001" customHeight="1">
      <c r="A52" s="17">
        <v>45511</v>
      </c>
      <c r="B52" s="70" t="s">
        <v>585</v>
      </c>
      <c r="C52" s="28"/>
      <c r="D52" s="29"/>
      <c r="E52" s="21"/>
      <c r="F52" s="30">
        <v>2</v>
      </c>
      <c r="G52" s="31">
        <f t="shared" si="8"/>
        <v>198</v>
      </c>
      <c r="H52" s="21">
        <f t="shared" si="9"/>
        <v>396</v>
      </c>
      <c r="I52" s="32">
        <f t="shared" si="10"/>
        <v>14</v>
      </c>
      <c r="J52" s="40">
        <f t="shared" si="11"/>
        <v>198</v>
      </c>
      <c r="K52" s="33">
        <f t="shared" si="12"/>
        <v>2772</v>
      </c>
      <c r="L52" s="34"/>
      <c r="M52" s="1" t="s">
        <v>1141</v>
      </c>
    </row>
    <row r="53" spans="1:13" ht="17.100000000000001" customHeight="1">
      <c r="A53" s="17">
        <v>45513</v>
      </c>
      <c r="B53" s="70" t="s">
        <v>574</v>
      </c>
      <c r="C53" s="28"/>
      <c r="D53" s="29"/>
      <c r="E53" s="21"/>
      <c r="F53" s="30">
        <v>2</v>
      </c>
      <c r="G53" s="31">
        <f t="shared" si="8"/>
        <v>198</v>
      </c>
      <c r="H53" s="21">
        <f t="shared" si="9"/>
        <v>396</v>
      </c>
      <c r="I53" s="32">
        <f t="shared" si="10"/>
        <v>12</v>
      </c>
      <c r="J53" s="40">
        <f t="shared" si="11"/>
        <v>198</v>
      </c>
      <c r="K53" s="33">
        <f t="shared" si="12"/>
        <v>2376</v>
      </c>
      <c r="L53" s="34"/>
      <c r="M53" s="1" t="s">
        <v>1153</v>
      </c>
    </row>
    <row r="54" spans="1:13" ht="17.100000000000001" customHeight="1">
      <c r="A54" s="17">
        <v>45517</v>
      </c>
      <c r="B54" s="70" t="s">
        <v>591</v>
      </c>
      <c r="C54" s="28"/>
      <c r="D54" s="29"/>
      <c r="E54" s="21"/>
      <c r="F54" s="30">
        <v>2</v>
      </c>
      <c r="G54" s="31">
        <f t="shared" si="8"/>
        <v>198</v>
      </c>
      <c r="H54" s="21">
        <f t="shared" si="9"/>
        <v>396</v>
      </c>
      <c r="I54" s="32">
        <f t="shared" si="10"/>
        <v>10</v>
      </c>
      <c r="J54" s="40">
        <f t="shared" si="11"/>
        <v>198</v>
      </c>
      <c r="K54" s="33">
        <f t="shared" si="12"/>
        <v>1980</v>
      </c>
      <c r="L54" s="34"/>
      <c r="M54" s="1" t="s">
        <v>1167</v>
      </c>
    </row>
    <row r="55" spans="1:13" ht="17.100000000000001" customHeight="1">
      <c r="A55" s="17">
        <v>45518</v>
      </c>
      <c r="B55" s="70" t="s">
        <v>577</v>
      </c>
      <c r="C55" s="28"/>
      <c r="D55" s="29"/>
      <c r="E55" s="21"/>
      <c r="F55" s="30">
        <v>2</v>
      </c>
      <c r="G55" s="31">
        <f t="shared" si="8"/>
        <v>198</v>
      </c>
      <c r="H55" s="21">
        <f t="shared" si="9"/>
        <v>396</v>
      </c>
      <c r="I55" s="32">
        <f t="shared" si="10"/>
        <v>8</v>
      </c>
      <c r="J55" s="40">
        <f t="shared" si="11"/>
        <v>198</v>
      </c>
      <c r="K55" s="33">
        <f t="shared" si="12"/>
        <v>1584</v>
      </c>
      <c r="L55" s="34"/>
      <c r="M55" s="1" t="s">
        <v>1174</v>
      </c>
    </row>
    <row r="56" spans="1:13" ht="17.100000000000001" customHeight="1">
      <c r="A56" s="17">
        <v>45518</v>
      </c>
      <c r="B56" s="70" t="s">
        <v>607</v>
      </c>
      <c r="C56" s="28"/>
      <c r="D56" s="29"/>
      <c r="E56" s="21"/>
      <c r="F56" s="30">
        <v>1</v>
      </c>
      <c r="G56" s="31">
        <f t="shared" si="8"/>
        <v>198</v>
      </c>
      <c r="H56" s="21">
        <f t="shared" si="9"/>
        <v>198</v>
      </c>
      <c r="I56" s="32">
        <f t="shared" si="10"/>
        <v>7</v>
      </c>
      <c r="J56" s="40">
        <f t="shared" si="11"/>
        <v>198</v>
      </c>
      <c r="K56" s="33">
        <f t="shared" si="12"/>
        <v>1386</v>
      </c>
      <c r="L56" s="34"/>
      <c r="M56" s="1" t="s">
        <v>1176</v>
      </c>
    </row>
    <row r="57" spans="1:13" ht="17.100000000000001" customHeight="1">
      <c r="A57" s="17">
        <v>45519</v>
      </c>
      <c r="B57" s="70" t="s">
        <v>615</v>
      </c>
      <c r="C57" s="28"/>
      <c r="D57" s="29"/>
      <c r="E57" s="21"/>
      <c r="F57" s="30">
        <v>2</v>
      </c>
      <c r="G57" s="31">
        <f t="shared" si="8"/>
        <v>198</v>
      </c>
      <c r="H57" s="21">
        <f t="shared" si="9"/>
        <v>396</v>
      </c>
      <c r="I57" s="32">
        <f t="shared" si="10"/>
        <v>5</v>
      </c>
      <c r="J57" s="40">
        <f t="shared" si="11"/>
        <v>198</v>
      </c>
      <c r="K57" s="33">
        <f t="shared" si="12"/>
        <v>990</v>
      </c>
      <c r="L57" s="34"/>
      <c r="M57" s="1" t="s">
        <v>1181</v>
      </c>
    </row>
    <row r="58" spans="1:13" ht="17.100000000000001" customHeight="1">
      <c r="A58" s="17">
        <v>45524</v>
      </c>
      <c r="B58" s="70" t="s">
        <v>566</v>
      </c>
      <c r="C58" s="28"/>
      <c r="D58" s="29"/>
      <c r="E58" s="21"/>
      <c r="F58" s="30">
        <v>2</v>
      </c>
      <c r="G58" s="31">
        <f t="shared" si="8"/>
        <v>198</v>
      </c>
      <c r="H58" s="21">
        <f t="shared" si="9"/>
        <v>396</v>
      </c>
      <c r="I58" s="32">
        <f t="shared" si="10"/>
        <v>3</v>
      </c>
      <c r="J58" s="40">
        <f t="shared" si="11"/>
        <v>198</v>
      </c>
      <c r="K58" s="33">
        <f t="shared" si="12"/>
        <v>594</v>
      </c>
      <c r="L58" s="34"/>
      <c r="M58" s="1" t="s">
        <v>1197</v>
      </c>
    </row>
    <row r="59" spans="1:13" ht="17.100000000000001" customHeight="1">
      <c r="A59" s="17">
        <v>45525</v>
      </c>
      <c r="B59" s="70" t="s">
        <v>607</v>
      </c>
      <c r="C59" s="28"/>
      <c r="D59" s="29"/>
      <c r="E59" s="21"/>
      <c r="F59" s="30">
        <v>1</v>
      </c>
      <c r="G59" s="31">
        <f t="shared" si="8"/>
        <v>198</v>
      </c>
      <c r="H59" s="21">
        <f t="shared" si="9"/>
        <v>198</v>
      </c>
      <c r="I59" s="32">
        <f t="shared" si="10"/>
        <v>2</v>
      </c>
      <c r="J59" s="40">
        <f t="shared" si="11"/>
        <v>198</v>
      </c>
      <c r="K59" s="33">
        <f t="shared" si="12"/>
        <v>396</v>
      </c>
      <c r="L59" s="34"/>
      <c r="M59" s="1" t="s">
        <v>1203</v>
      </c>
    </row>
    <row r="60" spans="1:13" ht="17.100000000000001" customHeight="1">
      <c r="A60" s="17">
        <v>45537</v>
      </c>
      <c r="B60" s="70" t="s">
        <v>566</v>
      </c>
      <c r="C60" s="28"/>
      <c r="D60" s="29"/>
      <c r="E60" s="21"/>
      <c r="F60" s="30">
        <v>2</v>
      </c>
      <c r="G60" s="31">
        <f t="shared" ref="G60" si="13">J59</f>
        <v>198</v>
      </c>
      <c r="H60" s="21">
        <f t="shared" ref="H60" si="14">G60*F60</f>
        <v>396</v>
      </c>
      <c r="I60" s="32">
        <f t="shared" ref="I60" si="15">+I59+C60-F60</f>
        <v>0</v>
      </c>
      <c r="J60" s="40">
        <v>0</v>
      </c>
      <c r="K60" s="33">
        <f t="shared" ref="K60" si="16">ROUND(I60*J60,2)</f>
        <v>0</v>
      </c>
      <c r="L60" s="34"/>
      <c r="M60" s="1" t="s">
        <v>1214</v>
      </c>
    </row>
    <row r="61" spans="1:13" ht="17.100000000000001" customHeight="1">
      <c r="A61" s="17">
        <v>45541</v>
      </c>
      <c r="B61" s="70" t="s">
        <v>1327</v>
      </c>
      <c r="C61" s="28">
        <v>100</v>
      </c>
      <c r="D61" s="29">
        <v>113.85</v>
      </c>
      <c r="E61" s="21">
        <f>C61*D61</f>
        <v>11385</v>
      </c>
      <c r="F61" s="30"/>
      <c r="G61" s="31"/>
      <c r="H61" s="21"/>
      <c r="I61" s="32">
        <f t="shared" si="5"/>
        <v>100</v>
      </c>
      <c r="J61" s="40">
        <f t="shared" si="6"/>
        <v>113.85</v>
      </c>
      <c r="K61" s="33">
        <f t="shared" si="7"/>
        <v>11385</v>
      </c>
      <c r="L61" s="34"/>
    </row>
    <row r="62" spans="1:13" ht="17.100000000000001" customHeight="1">
      <c r="A62" s="17">
        <v>45572</v>
      </c>
      <c r="B62" s="70" t="s">
        <v>585</v>
      </c>
      <c r="C62" s="28"/>
      <c r="D62" s="29"/>
      <c r="E62" s="21"/>
      <c r="F62" s="30">
        <v>3</v>
      </c>
      <c r="G62" s="31">
        <f t="shared" ref="G62" si="17">J61</f>
        <v>113.85</v>
      </c>
      <c r="H62" s="21">
        <f t="shared" ref="H62" si="18">G62*F62</f>
        <v>341.54999999999995</v>
      </c>
      <c r="I62" s="32">
        <f t="shared" si="5"/>
        <v>97</v>
      </c>
      <c r="J62" s="40">
        <f t="shared" si="6"/>
        <v>113.85</v>
      </c>
      <c r="K62" s="33">
        <f t="shared" si="7"/>
        <v>11043.45</v>
      </c>
      <c r="L62" s="34"/>
      <c r="M62" s="1" t="s">
        <v>1341</v>
      </c>
    </row>
    <row r="63" spans="1:13" ht="17.100000000000001" customHeight="1">
      <c r="A63" s="17">
        <v>45573</v>
      </c>
      <c r="B63" s="70" t="s">
        <v>577</v>
      </c>
      <c r="C63" s="28"/>
      <c r="D63" s="29"/>
      <c r="E63" s="21"/>
      <c r="F63" s="30">
        <v>5</v>
      </c>
      <c r="G63" s="31">
        <f t="shared" ref="G63" si="19">J62</f>
        <v>113.85</v>
      </c>
      <c r="H63" s="21">
        <f t="shared" ref="H63" si="20">G63*F63</f>
        <v>569.25</v>
      </c>
      <c r="I63" s="32">
        <f t="shared" ref="I63" si="21">+I62+C63-F63</f>
        <v>92</v>
      </c>
      <c r="J63" s="40">
        <f t="shared" ref="J63" si="22">ROUND(((K62+E63)-H63)/I63,2)</f>
        <v>113.85</v>
      </c>
      <c r="K63" s="33">
        <f t="shared" ref="K63" si="23">ROUND(I63*J63,2)</f>
        <v>10474.200000000001</v>
      </c>
      <c r="L63" s="34"/>
      <c r="M63" s="1" t="s">
        <v>1348</v>
      </c>
    </row>
    <row r="64" spans="1:13" ht="17.100000000000001" customHeight="1">
      <c r="A64" s="17">
        <v>45579</v>
      </c>
      <c r="B64" s="70" t="s">
        <v>615</v>
      </c>
      <c r="C64" s="28"/>
      <c r="D64" s="29"/>
      <c r="E64" s="21"/>
      <c r="F64" s="30">
        <v>6</v>
      </c>
      <c r="G64" s="31">
        <f t="shared" ref="G64" si="24">J63</f>
        <v>113.85</v>
      </c>
      <c r="H64" s="21">
        <f t="shared" ref="H64" si="25">G64*F64</f>
        <v>683.09999999999991</v>
      </c>
      <c r="I64" s="32">
        <f t="shared" ref="I64" si="26">+I63+C64-F64</f>
        <v>86</v>
      </c>
      <c r="J64" s="40">
        <f t="shared" ref="J64" si="27">ROUND(((K63+E64)-H64)/I64,2)</f>
        <v>113.85</v>
      </c>
      <c r="K64" s="33">
        <f t="shared" ref="K64" si="28">ROUND(I64*J64,2)</f>
        <v>9791.1</v>
      </c>
      <c r="L64" s="34"/>
      <c r="M64" s="1" t="s">
        <v>1378</v>
      </c>
    </row>
    <row r="65" spans="1:13" ht="17.100000000000001" customHeight="1">
      <c r="A65" s="17">
        <v>45581</v>
      </c>
      <c r="B65" s="70" t="s">
        <v>577</v>
      </c>
      <c r="C65" s="28"/>
      <c r="D65" s="29"/>
      <c r="E65" s="21"/>
      <c r="F65" s="30">
        <v>2</v>
      </c>
      <c r="G65" s="31">
        <f t="shared" ref="G65" si="29">J64</f>
        <v>113.85</v>
      </c>
      <c r="H65" s="21">
        <f t="shared" ref="H65" si="30">G65*F65</f>
        <v>227.7</v>
      </c>
      <c r="I65" s="32">
        <f t="shared" ref="I65" si="31">+I64+C65-F65</f>
        <v>84</v>
      </c>
      <c r="J65" s="40">
        <f t="shared" ref="J65" si="32">ROUND(((K64+E65)-H65)/I65,2)</f>
        <v>113.85</v>
      </c>
      <c r="K65" s="33">
        <f t="shared" ref="K65" si="33">ROUND(I65*J65,2)</f>
        <v>9563.4</v>
      </c>
      <c r="L65" s="34"/>
      <c r="M65" s="1" t="s">
        <v>1391</v>
      </c>
    </row>
    <row r="66" spans="1:13" ht="17.100000000000001" customHeight="1">
      <c r="A66" s="17">
        <v>45600</v>
      </c>
      <c r="B66" s="70" t="s">
        <v>618</v>
      </c>
      <c r="C66" s="28"/>
      <c r="D66" s="29"/>
      <c r="E66" s="21"/>
      <c r="F66" s="30">
        <v>2</v>
      </c>
      <c r="G66" s="31">
        <f t="shared" ref="G66" si="34">J65</f>
        <v>113.85</v>
      </c>
      <c r="H66" s="21">
        <f t="shared" ref="H66" si="35">G66*F66</f>
        <v>227.7</v>
      </c>
      <c r="I66" s="32">
        <f t="shared" ref="I66" si="36">+I65+C66-F66</f>
        <v>82</v>
      </c>
      <c r="J66" s="40">
        <f t="shared" ref="J66" si="37">ROUND(((K65+E66)-H66)/I66,2)</f>
        <v>113.85</v>
      </c>
      <c r="K66" s="33">
        <f t="shared" ref="K66" si="38">ROUND(I66*J66,2)</f>
        <v>9335.7000000000007</v>
      </c>
      <c r="L66" s="34"/>
      <c r="M66" s="1" t="s">
        <v>1400</v>
      </c>
    </row>
    <row r="67" spans="1:13" ht="17.100000000000001" customHeight="1">
      <c r="A67" s="17">
        <v>45600</v>
      </c>
      <c r="B67" s="70" t="s">
        <v>605</v>
      </c>
      <c r="C67" s="28"/>
      <c r="D67" s="29"/>
      <c r="E67" s="21"/>
      <c r="F67" s="30">
        <v>1</v>
      </c>
      <c r="G67" s="31">
        <f t="shared" ref="G67" si="39">J66</f>
        <v>113.85</v>
      </c>
      <c r="H67" s="21">
        <f t="shared" ref="H67" si="40">G67*F67</f>
        <v>113.85</v>
      </c>
      <c r="I67" s="32">
        <f t="shared" ref="I67" si="41">+I66+C67-F67</f>
        <v>81</v>
      </c>
      <c r="J67" s="40">
        <f t="shared" ref="J67" si="42">ROUND(((K66+E67)-H67)/I67,2)</f>
        <v>113.85</v>
      </c>
      <c r="K67" s="33">
        <f t="shared" ref="K67" si="43">ROUND(I67*J67,2)</f>
        <v>9221.85</v>
      </c>
      <c r="L67" s="34"/>
      <c r="M67" s="1" t="s">
        <v>1407</v>
      </c>
    </row>
    <row r="68" spans="1:13" ht="17.100000000000001" customHeight="1">
      <c r="A68" s="17">
        <v>45608</v>
      </c>
      <c r="B68" s="70" t="s">
        <v>585</v>
      </c>
      <c r="C68" s="28"/>
      <c r="D68" s="29"/>
      <c r="E68" s="21"/>
      <c r="F68" s="30">
        <v>2</v>
      </c>
      <c r="G68" s="31">
        <f t="shared" ref="G68" si="44">J67</f>
        <v>113.85</v>
      </c>
      <c r="H68" s="21">
        <f t="shared" ref="H68" si="45">G68*F68</f>
        <v>227.7</v>
      </c>
      <c r="I68" s="32">
        <f t="shared" ref="I68" si="46">+I67+C68-F68</f>
        <v>79</v>
      </c>
      <c r="J68" s="40">
        <f t="shared" ref="J68" si="47">ROUND(((K67+E68)-H68)/I68,2)</f>
        <v>113.85</v>
      </c>
      <c r="K68" s="33">
        <f t="shared" ref="K68" si="48">ROUND(I68*J68,2)</f>
        <v>8994.15</v>
      </c>
      <c r="L68" s="34"/>
      <c r="M68" s="1" t="s">
        <v>1446</v>
      </c>
    </row>
    <row r="69" spans="1:13" ht="17.100000000000001" customHeight="1">
      <c r="A69" s="17">
        <v>45616</v>
      </c>
      <c r="B69" s="70" t="s">
        <v>588</v>
      </c>
      <c r="C69" s="28"/>
      <c r="D69" s="29"/>
      <c r="E69" s="21"/>
      <c r="F69" s="30">
        <v>2</v>
      </c>
      <c r="G69" s="31">
        <f t="shared" ref="G69" si="49">J68</f>
        <v>113.85</v>
      </c>
      <c r="H69" s="21">
        <f t="shared" ref="H69" si="50">G69*F69</f>
        <v>227.7</v>
      </c>
      <c r="I69" s="32">
        <f t="shared" ref="I69" si="51">+I68+C69-F69</f>
        <v>77</v>
      </c>
      <c r="J69" s="40">
        <f t="shared" ref="J69" si="52">ROUND(((K68+E69)-H69)/I69,2)</f>
        <v>113.85</v>
      </c>
      <c r="K69" s="33">
        <f t="shared" ref="K69" si="53">ROUND(I69*J69,2)</f>
        <v>8766.4500000000007</v>
      </c>
      <c r="L69" s="34"/>
      <c r="M69" s="1" t="s">
        <v>1461</v>
      </c>
    </row>
    <row r="70" spans="1:13" ht="17.100000000000001" customHeight="1">
      <c r="A70" s="17">
        <v>45617</v>
      </c>
      <c r="B70" s="70" t="s">
        <v>577</v>
      </c>
      <c r="C70" s="28"/>
      <c r="D70" s="29"/>
      <c r="E70" s="21"/>
      <c r="F70" s="30">
        <v>6</v>
      </c>
      <c r="G70" s="31">
        <f t="shared" ref="G70" si="54">J69</f>
        <v>113.85</v>
      </c>
      <c r="H70" s="21">
        <f t="shared" ref="H70" si="55">G70*F70</f>
        <v>683.09999999999991</v>
      </c>
      <c r="I70" s="32">
        <f t="shared" ref="I70" si="56">+I69+C70-F70</f>
        <v>71</v>
      </c>
      <c r="J70" s="40">
        <f t="shared" ref="J70" si="57">ROUND(((K69+E70)-H70)/I70,2)</f>
        <v>113.85</v>
      </c>
      <c r="K70" s="33">
        <f t="shared" ref="K70" si="58">ROUND(I70*J70,2)</f>
        <v>8083.35</v>
      </c>
      <c r="L70" s="34"/>
      <c r="M70" s="1" t="s">
        <v>1465</v>
      </c>
    </row>
    <row r="71" spans="1:13" ht="17.100000000000001" customHeight="1">
      <c r="A71" s="17">
        <v>45618</v>
      </c>
      <c r="B71" s="70" t="s">
        <v>577</v>
      </c>
      <c r="C71" s="28"/>
      <c r="D71" s="29"/>
      <c r="E71" s="21"/>
      <c r="F71" s="30">
        <v>10</v>
      </c>
      <c r="G71" s="31">
        <f t="shared" ref="G71:G78" si="59">J70</f>
        <v>113.85</v>
      </c>
      <c r="H71" s="21">
        <f t="shared" ref="H71:H78" si="60">G71*F71</f>
        <v>1138.5</v>
      </c>
      <c r="I71" s="32">
        <f t="shared" ref="I71:I78" si="61">+I70+C71-F71</f>
        <v>61</v>
      </c>
      <c r="J71" s="40">
        <f t="shared" ref="J71:J78" si="62">ROUND(((K70+E71)-H71)/I71,2)</f>
        <v>113.85</v>
      </c>
      <c r="K71" s="33">
        <f t="shared" ref="K71:K78" si="63">ROUND(I71*J71,2)</f>
        <v>6944.85</v>
      </c>
      <c r="L71" s="34"/>
    </row>
    <row r="72" spans="1:13" ht="17.100000000000001" customHeight="1">
      <c r="A72" s="17">
        <v>45619</v>
      </c>
      <c r="B72" s="70" t="s">
        <v>615</v>
      </c>
      <c r="C72" s="28"/>
      <c r="D72" s="29"/>
      <c r="E72" s="21"/>
      <c r="F72" s="30">
        <v>12</v>
      </c>
      <c r="G72" s="31">
        <f t="shared" si="59"/>
        <v>113.85</v>
      </c>
      <c r="H72" s="21">
        <f t="shared" si="60"/>
        <v>1366.1999999999998</v>
      </c>
      <c r="I72" s="32">
        <f t="shared" si="61"/>
        <v>49</v>
      </c>
      <c r="J72" s="40">
        <f t="shared" si="62"/>
        <v>113.85</v>
      </c>
      <c r="K72" s="33">
        <f t="shared" si="63"/>
        <v>5578.65</v>
      </c>
      <c r="L72" s="34"/>
    </row>
    <row r="73" spans="1:13" ht="17.100000000000001" customHeight="1">
      <c r="A73" s="17">
        <v>45620</v>
      </c>
      <c r="B73" s="70" t="s">
        <v>577</v>
      </c>
      <c r="C73" s="28"/>
      <c r="D73" s="29"/>
      <c r="E73" s="21"/>
      <c r="F73" s="30">
        <v>4</v>
      </c>
      <c r="G73" s="31">
        <f t="shared" si="59"/>
        <v>113.85</v>
      </c>
      <c r="H73" s="21">
        <f t="shared" si="60"/>
        <v>455.4</v>
      </c>
      <c r="I73" s="32">
        <f t="shared" si="61"/>
        <v>45</v>
      </c>
      <c r="J73" s="40">
        <f t="shared" si="62"/>
        <v>113.85</v>
      </c>
      <c r="K73" s="33">
        <f t="shared" si="63"/>
        <v>5123.25</v>
      </c>
      <c r="L73" s="34"/>
    </row>
    <row r="74" spans="1:13" ht="17.100000000000001" customHeight="1">
      <c r="A74" s="17">
        <v>45621</v>
      </c>
      <c r="B74" s="70" t="s">
        <v>618</v>
      </c>
      <c r="C74" s="28"/>
      <c r="D74" s="29"/>
      <c r="E74" s="21"/>
      <c r="F74" s="30">
        <v>6</v>
      </c>
      <c r="G74" s="31">
        <f t="shared" si="59"/>
        <v>113.85</v>
      </c>
      <c r="H74" s="21">
        <f t="shared" si="60"/>
        <v>683.09999999999991</v>
      </c>
      <c r="I74" s="32">
        <f t="shared" si="61"/>
        <v>39</v>
      </c>
      <c r="J74" s="40">
        <f t="shared" si="62"/>
        <v>113.85</v>
      </c>
      <c r="K74" s="33">
        <f t="shared" si="63"/>
        <v>4440.1499999999996</v>
      </c>
      <c r="L74" s="34"/>
    </row>
    <row r="75" spans="1:13" ht="17.100000000000001" customHeight="1">
      <c r="A75" s="17">
        <v>45622</v>
      </c>
      <c r="B75" s="70" t="s">
        <v>605</v>
      </c>
      <c r="C75" s="28"/>
      <c r="D75" s="29"/>
      <c r="E75" s="21"/>
      <c r="F75" s="30">
        <v>7</v>
      </c>
      <c r="G75" s="31">
        <f t="shared" si="59"/>
        <v>113.85</v>
      </c>
      <c r="H75" s="21">
        <f t="shared" si="60"/>
        <v>796.94999999999993</v>
      </c>
      <c r="I75" s="32">
        <f t="shared" si="61"/>
        <v>32</v>
      </c>
      <c r="J75" s="40">
        <f t="shared" si="62"/>
        <v>113.85</v>
      </c>
      <c r="K75" s="33">
        <f t="shared" si="63"/>
        <v>3643.2</v>
      </c>
      <c r="L75" s="34"/>
    </row>
    <row r="76" spans="1:13" ht="17.100000000000001" customHeight="1">
      <c r="A76" s="17">
        <v>45623</v>
      </c>
      <c r="B76" s="70" t="s">
        <v>585</v>
      </c>
      <c r="C76" s="28"/>
      <c r="D76" s="29"/>
      <c r="E76" s="21"/>
      <c r="F76" s="30">
        <v>8</v>
      </c>
      <c r="G76" s="31">
        <f t="shared" si="59"/>
        <v>113.85</v>
      </c>
      <c r="H76" s="21">
        <f t="shared" si="60"/>
        <v>910.8</v>
      </c>
      <c r="I76" s="32">
        <f t="shared" si="61"/>
        <v>24</v>
      </c>
      <c r="J76" s="40">
        <f t="shared" si="62"/>
        <v>113.85</v>
      </c>
      <c r="K76" s="33">
        <f t="shared" si="63"/>
        <v>2732.4</v>
      </c>
      <c r="L76" s="34"/>
    </row>
    <row r="77" spans="1:13" ht="17.100000000000001" customHeight="1">
      <c r="A77" s="17">
        <v>45624</v>
      </c>
      <c r="B77" s="70" t="s">
        <v>588</v>
      </c>
      <c r="C77" s="28"/>
      <c r="D77" s="29"/>
      <c r="E77" s="21"/>
      <c r="F77" s="30">
        <v>9</v>
      </c>
      <c r="G77" s="31">
        <f t="shared" si="59"/>
        <v>113.85</v>
      </c>
      <c r="H77" s="21">
        <f t="shared" si="60"/>
        <v>1024.6499999999999</v>
      </c>
      <c r="I77" s="32">
        <f t="shared" si="61"/>
        <v>15</v>
      </c>
      <c r="J77" s="40">
        <f t="shared" si="62"/>
        <v>113.85</v>
      </c>
      <c r="K77" s="33">
        <f t="shared" si="63"/>
        <v>1707.75</v>
      </c>
      <c r="L77" s="34"/>
    </row>
    <row r="78" spans="1:13" ht="17.100000000000001" customHeight="1">
      <c r="A78" s="17">
        <v>45625</v>
      </c>
      <c r="B78" s="70" t="s">
        <v>577</v>
      </c>
      <c r="C78" s="28"/>
      <c r="D78" s="29"/>
      <c r="E78" s="21"/>
      <c r="F78" s="30">
        <v>6</v>
      </c>
      <c r="G78" s="31">
        <f t="shared" si="59"/>
        <v>113.85</v>
      </c>
      <c r="H78" s="21">
        <f t="shared" si="60"/>
        <v>683.09999999999991</v>
      </c>
      <c r="I78" s="32">
        <f t="shared" si="61"/>
        <v>9</v>
      </c>
      <c r="J78" s="40">
        <f t="shared" si="62"/>
        <v>113.85</v>
      </c>
      <c r="K78" s="33">
        <f t="shared" si="63"/>
        <v>1024.6500000000001</v>
      </c>
      <c r="L78" s="34"/>
    </row>
    <row r="79" spans="1:13" ht="17.100000000000001" customHeight="1">
      <c r="A79" s="17">
        <v>45622</v>
      </c>
      <c r="B79" s="70" t="s">
        <v>605</v>
      </c>
      <c r="C79" s="28"/>
      <c r="D79" s="29"/>
      <c r="E79" s="21"/>
      <c r="F79" s="30">
        <v>1</v>
      </c>
      <c r="G79" s="31">
        <f t="shared" ref="G79:G82" si="64">J78</f>
        <v>113.85</v>
      </c>
      <c r="H79" s="21">
        <f t="shared" ref="H79:H82" si="65">G79*F79</f>
        <v>113.85</v>
      </c>
      <c r="I79" s="32">
        <f t="shared" ref="I79:I82" si="66">+I78+C79-F79</f>
        <v>8</v>
      </c>
      <c r="J79" s="40">
        <f t="shared" ref="J79:J81" si="67">ROUND(((K78+E79)-H79)/I79,2)</f>
        <v>113.85</v>
      </c>
      <c r="K79" s="33">
        <f t="shared" ref="K79:K82" si="68">ROUND(I79*J79,2)</f>
        <v>910.8</v>
      </c>
      <c r="L79" s="34"/>
    </row>
    <row r="80" spans="1:13" ht="17.100000000000001" customHeight="1">
      <c r="A80" s="17">
        <v>45623</v>
      </c>
      <c r="B80" s="70" t="s">
        <v>585</v>
      </c>
      <c r="C80" s="28"/>
      <c r="D80" s="29"/>
      <c r="E80" s="21"/>
      <c r="F80" s="30">
        <v>2</v>
      </c>
      <c r="G80" s="31">
        <f t="shared" si="64"/>
        <v>113.85</v>
      </c>
      <c r="H80" s="21">
        <f t="shared" si="65"/>
        <v>227.7</v>
      </c>
      <c r="I80" s="32">
        <f t="shared" si="66"/>
        <v>6</v>
      </c>
      <c r="J80" s="40">
        <f t="shared" si="67"/>
        <v>113.85</v>
      </c>
      <c r="K80" s="33">
        <f t="shared" si="68"/>
        <v>683.1</v>
      </c>
      <c r="L80" s="34"/>
    </row>
    <row r="81" spans="1:12" ht="17.100000000000001" customHeight="1">
      <c r="A81" s="17">
        <v>45624</v>
      </c>
      <c r="B81" s="70" t="s">
        <v>588</v>
      </c>
      <c r="C81" s="28"/>
      <c r="D81" s="29"/>
      <c r="E81" s="21"/>
      <c r="F81" s="30">
        <v>3</v>
      </c>
      <c r="G81" s="31">
        <f t="shared" si="64"/>
        <v>113.85</v>
      </c>
      <c r="H81" s="21">
        <f t="shared" si="65"/>
        <v>341.54999999999995</v>
      </c>
      <c r="I81" s="32">
        <f t="shared" si="66"/>
        <v>3</v>
      </c>
      <c r="J81" s="40">
        <f t="shared" si="67"/>
        <v>113.85</v>
      </c>
      <c r="K81" s="33">
        <f t="shared" si="68"/>
        <v>341.55</v>
      </c>
      <c r="L81" s="34"/>
    </row>
    <row r="82" spans="1:12" ht="17.100000000000001" customHeight="1">
      <c r="A82" s="17">
        <v>45625</v>
      </c>
      <c r="B82" s="70" t="s">
        <v>577</v>
      </c>
      <c r="C82" s="28"/>
      <c r="D82" s="29"/>
      <c r="E82" s="21"/>
      <c r="F82" s="30">
        <v>3</v>
      </c>
      <c r="G82" s="31">
        <f t="shared" si="64"/>
        <v>113.85</v>
      </c>
      <c r="H82" s="21">
        <f t="shared" si="65"/>
        <v>341.54999999999995</v>
      </c>
      <c r="I82" s="32">
        <f t="shared" si="66"/>
        <v>0</v>
      </c>
      <c r="J82" s="40">
        <v>0</v>
      </c>
      <c r="K82" s="33">
        <f t="shared" si="68"/>
        <v>0</v>
      </c>
      <c r="L82" s="34"/>
    </row>
    <row r="83" spans="1:12" ht="17.100000000000001" customHeight="1">
      <c r="A83" s="17"/>
      <c r="B83" s="70"/>
      <c r="C83" s="28"/>
      <c r="D83" s="29"/>
      <c r="E83" s="21"/>
      <c r="F83" s="30"/>
      <c r="G83" s="31"/>
      <c r="H83" s="21"/>
      <c r="I83" s="32">
        <f t="shared" si="5"/>
        <v>0</v>
      </c>
      <c r="J83" s="40" t="e">
        <f t="shared" si="6"/>
        <v>#DIV/0!</v>
      </c>
      <c r="K83" s="33" t="e">
        <f t="shared" si="7"/>
        <v>#DIV/0!</v>
      </c>
      <c r="L83" s="34"/>
    </row>
    <row r="84" spans="1:12" ht="17.100000000000001" customHeight="1">
      <c r="A84" s="17"/>
      <c r="B84" s="70"/>
      <c r="C84" s="28"/>
      <c r="D84" s="29"/>
      <c r="E84" s="21"/>
      <c r="F84" s="30"/>
      <c r="G84" s="31"/>
      <c r="H84" s="21"/>
      <c r="I84" s="32">
        <f t="shared" si="5"/>
        <v>0</v>
      </c>
      <c r="J84" s="40" t="e">
        <f t="shared" si="6"/>
        <v>#DIV/0!</v>
      </c>
      <c r="K84" s="33" t="e">
        <f t="shared" si="7"/>
        <v>#DIV/0!</v>
      </c>
      <c r="L84" s="34"/>
    </row>
    <row r="85" spans="1:12" ht="17.100000000000001" customHeight="1">
      <c r="A85" s="17"/>
      <c r="B85" s="70"/>
      <c r="C85" s="28"/>
      <c r="D85" s="29"/>
      <c r="E85" s="21"/>
      <c r="F85" s="30"/>
      <c r="G85" s="31"/>
      <c r="H85" s="21"/>
      <c r="I85" s="32">
        <f t="shared" si="5"/>
        <v>0</v>
      </c>
      <c r="J85" s="40" t="e">
        <f t="shared" si="6"/>
        <v>#DIV/0!</v>
      </c>
      <c r="K85" s="33" t="e">
        <f t="shared" si="7"/>
        <v>#DIV/0!</v>
      </c>
      <c r="L85" s="34"/>
    </row>
    <row r="86" spans="1:12" ht="17.100000000000001" customHeight="1">
      <c r="A86" s="17"/>
      <c r="B86" s="70"/>
      <c r="C86" s="28"/>
      <c r="D86" s="29"/>
      <c r="E86" s="21"/>
      <c r="F86" s="30"/>
      <c r="G86" s="31"/>
      <c r="H86" s="21"/>
      <c r="I86" s="32">
        <f t="shared" si="5"/>
        <v>0</v>
      </c>
      <c r="J86" s="40" t="e">
        <f t="shared" si="6"/>
        <v>#DIV/0!</v>
      </c>
      <c r="K86" s="33" t="e">
        <f t="shared" si="7"/>
        <v>#DIV/0!</v>
      </c>
      <c r="L86" s="34"/>
    </row>
    <row r="87" spans="1:12" ht="17.100000000000001" customHeight="1">
      <c r="A87" s="17"/>
      <c r="B87" s="70"/>
      <c r="C87" s="28"/>
      <c r="D87" s="29"/>
      <c r="E87" s="21"/>
      <c r="F87" s="30"/>
      <c r="G87" s="31"/>
      <c r="H87" s="21"/>
      <c r="I87" s="32">
        <f t="shared" si="5"/>
        <v>0</v>
      </c>
      <c r="J87" s="40" t="e">
        <f t="shared" si="6"/>
        <v>#DIV/0!</v>
      </c>
      <c r="K87" s="33" t="e">
        <f t="shared" si="7"/>
        <v>#DIV/0!</v>
      </c>
      <c r="L87" s="34"/>
    </row>
    <row r="88" spans="1:12" ht="17.100000000000001" customHeight="1">
      <c r="A88" s="17"/>
      <c r="B88" s="70"/>
      <c r="C88" s="28"/>
      <c r="D88" s="29"/>
      <c r="E88" s="21"/>
      <c r="F88" s="30"/>
      <c r="G88" s="31"/>
      <c r="H88" s="21"/>
      <c r="I88" s="32">
        <f t="shared" si="5"/>
        <v>0</v>
      </c>
      <c r="J88" s="40" t="e">
        <f t="shared" si="6"/>
        <v>#DIV/0!</v>
      </c>
      <c r="K88" s="33" t="e">
        <f t="shared" si="7"/>
        <v>#DIV/0!</v>
      </c>
      <c r="L88" s="34"/>
    </row>
    <row r="89" spans="1:12" ht="17.100000000000001" customHeight="1">
      <c r="A89" s="17"/>
      <c r="B89" s="70"/>
      <c r="C89" s="28"/>
      <c r="D89" s="29"/>
      <c r="E89" s="21"/>
      <c r="F89" s="30"/>
      <c r="G89" s="31"/>
      <c r="H89" s="21"/>
      <c r="I89" s="32">
        <f t="shared" si="5"/>
        <v>0</v>
      </c>
      <c r="J89" s="40" t="e">
        <f t="shared" si="6"/>
        <v>#DIV/0!</v>
      </c>
      <c r="K89" s="33" t="e">
        <f t="shared" si="7"/>
        <v>#DIV/0!</v>
      </c>
      <c r="L89" s="34"/>
    </row>
    <row r="90" spans="1:12" ht="17.100000000000001" customHeight="1">
      <c r="A90" s="17"/>
      <c r="B90" s="70"/>
      <c r="C90" s="28"/>
      <c r="D90" s="29"/>
      <c r="E90" s="21"/>
      <c r="F90" s="30"/>
      <c r="G90" s="31"/>
      <c r="H90" s="21"/>
      <c r="I90" s="32">
        <f t="shared" si="5"/>
        <v>0</v>
      </c>
      <c r="J90" s="40" t="e">
        <f t="shared" si="6"/>
        <v>#DIV/0!</v>
      </c>
      <c r="K90" s="33" t="e">
        <f t="shared" si="7"/>
        <v>#DIV/0!</v>
      </c>
      <c r="L90" s="34"/>
    </row>
    <row r="91" spans="1:12" ht="17.100000000000001" customHeight="1">
      <c r="A91" s="17"/>
      <c r="B91" s="70"/>
      <c r="C91" s="28"/>
      <c r="D91" s="29"/>
      <c r="E91" s="21"/>
      <c r="F91" s="30"/>
      <c r="G91" s="31"/>
      <c r="H91" s="21"/>
      <c r="I91" s="32">
        <f t="shared" si="5"/>
        <v>0</v>
      </c>
      <c r="J91" s="40" t="e">
        <f t="shared" si="6"/>
        <v>#DIV/0!</v>
      </c>
      <c r="K91" s="33" t="e">
        <f t="shared" si="7"/>
        <v>#DIV/0!</v>
      </c>
      <c r="L91" s="34"/>
    </row>
    <row r="92" spans="1:12" ht="17.100000000000001" customHeight="1">
      <c r="A92" s="17"/>
      <c r="B92" s="70"/>
      <c r="C92" s="28"/>
      <c r="D92" s="29"/>
      <c r="E92" s="21"/>
      <c r="F92" s="30"/>
      <c r="G92" s="31"/>
      <c r="H92" s="21"/>
      <c r="I92" s="32">
        <f t="shared" si="5"/>
        <v>0</v>
      </c>
      <c r="J92" s="40" t="e">
        <f t="shared" si="6"/>
        <v>#DIV/0!</v>
      </c>
      <c r="K92" s="33" t="e">
        <f t="shared" si="7"/>
        <v>#DIV/0!</v>
      </c>
      <c r="L92" s="34"/>
    </row>
    <row r="93" spans="1:12" ht="17.100000000000001" customHeight="1">
      <c r="A93" s="17"/>
      <c r="B93" s="70"/>
      <c r="C93" s="28"/>
      <c r="D93" s="29"/>
      <c r="E93" s="21"/>
      <c r="F93" s="30"/>
      <c r="G93" s="31"/>
      <c r="H93" s="21"/>
      <c r="I93" s="32">
        <f t="shared" si="5"/>
        <v>0</v>
      </c>
      <c r="J93" s="40" t="e">
        <f t="shared" si="6"/>
        <v>#DIV/0!</v>
      </c>
      <c r="K93" s="33" t="e">
        <f t="shared" si="7"/>
        <v>#DIV/0!</v>
      </c>
      <c r="L93" s="34"/>
    </row>
    <row r="94" spans="1:12" ht="17.100000000000001" customHeight="1">
      <c r="A94" s="17"/>
      <c r="B94" s="70"/>
      <c r="C94" s="28"/>
      <c r="D94" s="29"/>
      <c r="E94" s="21"/>
      <c r="F94" s="30"/>
      <c r="G94" s="31"/>
      <c r="H94" s="21"/>
      <c r="I94" s="32">
        <f t="shared" si="5"/>
        <v>0</v>
      </c>
      <c r="J94" s="40" t="e">
        <f t="shared" si="6"/>
        <v>#DIV/0!</v>
      </c>
      <c r="K94" s="33" t="e">
        <f t="shared" si="7"/>
        <v>#DIV/0!</v>
      </c>
      <c r="L94" s="34"/>
    </row>
    <row r="95" spans="1:12" ht="17.100000000000001" customHeight="1">
      <c r="A95" s="17"/>
      <c r="B95" s="70"/>
      <c r="C95" s="28"/>
      <c r="D95" s="29"/>
      <c r="E95" s="21"/>
      <c r="F95" s="30"/>
      <c r="G95" s="31"/>
      <c r="H95" s="21"/>
      <c r="I95" s="32">
        <f t="shared" si="5"/>
        <v>0</v>
      </c>
      <c r="J95" s="40" t="e">
        <f t="shared" si="6"/>
        <v>#DIV/0!</v>
      </c>
      <c r="K95" s="33" t="e">
        <f t="shared" si="7"/>
        <v>#DIV/0!</v>
      </c>
      <c r="L95" s="34"/>
    </row>
    <row r="96" spans="1:12" ht="17.100000000000001" customHeight="1">
      <c r="A96" s="17"/>
      <c r="B96" s="70"/>
      <c r="C96" s="28"/>
      <c r="D96" s="29"/>
      <c r="E96" s="21"/>
      <c r="F96" s="30"/>
      <c r="G96" s="31"/>
      <c r="H96" s="21"/>
      <c r="I96" s="32">
        <f t="shared" si="5"/>
        <v>0</v>
      </c>
      <c r="J96" s="40" t="e">
        <f t="shared" si="6"/>
        <v>#DIV/0!</v>
      </c>
      <c r="K96" s="33" t="e">
        <f t="shared" si="7"/>
        <v>#DIV/0!</v>
      </c>
      <c r="L96" s="34"/>
    </row>
    <row r="97" spans="1:12" ht="17.100000000000001" customHeight="1">
      <c r="A97" s="17"/>
      <c r="B97" s="70"/>
      <c r="C97" s="28"/>
      <c r="D97" s="29"/>
      <c r="E97" s="21"/>
      <c r="F97" s="30"/>
      <c r="G97" s="31"/>
      <c r="H97" s="21"/>
      <c r="I97" s="32">
        <f t="shared" si="5"/>
        <v>0</v>
      </c>
      <c r="J97" s="40" t="e">
        <f t="shared" si="6"/>
        <v>#DIV/0!</v>
      </c>
      <c r="K97" s="33" t="e">
        <f t="shared" si="7"/>
        <v>#DIV/0!</v>
      </c>
      <c r="L97" s="34"/>
    </row>
    <row r="98" spans="1:12" ht="17.100000000000001" customHeight="1">
      <c r="A98" s="17"/>
      <c r="B98" s="70"/>
      <c r="C98" s="28"/>
      <c r="D98" s="29"/>
      <c r="E98" s="21"/>
      <c r="F98" s="30"/>
      <c r="G98" s="31"/>
      <c r="H98" s="21"/>
      <c r="I98" s="32">
        <f t="shared" si="5"/>
        <v>0</v>
      </c>
      <c r="J98" s="40" t="e">
        <f t="shared" si="6"/>
        <v>#DIV/0!</v>
      </c>
      <c r="K98" s="33" t="e">
        <f t="shared" si="7"/>
        <v>#DIV/0!</v>
      </c>
      <c r="L98" s="34"/>
    </row>
    <row r="99" spans="1:12" ht="17.100000000000001" customHeight="1">
      <c r="A99" s="17"/>
      <c r="B99" s="70"/>
      <c r="C99" s="28"/>
      <c r="D99" s="29"/>
      <c r="E99" s="21"/>
      <c r="F99" s="30"/>
      <c r="G99" s="31"/>
      <c r="H99" s="21"/>
      <c r="I99" s="32">
        <f t="shared" si="5"/>
        <v>0</v>
      </c>
      <c r="J99" s="40" t="e">
        <f t="shared" si="6"/>
        <v>#DIV/0!</v>
      </c>
      <c r="K99" s="33" t="e">
        <f t="shared" si="7"/>
        <v>#DIV/0!</v>
      </c>
      <c r="L99" s="34"/>
    </row>
    <row r="100" spans="1:12" ht="17.100000000000001" customHeight="1">
      <c r="A100" s="17"/>
      <c r="B100" s="70"/>
      <c r="C100" s="28"/>
      <c r="D100" s="29"/>
      <c r="E100" s="21"/>
      <c r="F100" s="30"/>
      <c r="G100" s="31"/>
      <c r="H100" s="21"/>
      <c r="I100" s="32">
        <f t="shared" si="5"/>
        <v>0</v>
      </c>
      <c r="J100" s="40" t="e">
        <f t="shared" si="6"/>
        <v>#DIV/0!</v>
      </c>
      <c r="K100" s="33" t="e">
        <f t="shared" si="7"/>
        <v>#DIV/0!</v>
      </c>
      <c r="L100" s="34"/>
    </row>
    <row r="101" spans="1:12" ht="17.100000000000001" customHeight="1">
      <c r="A101" s="17"/>
      <c r="B101" s="70"/>
      <c r="C101" s="28"/>
      <c r="D101" s="29"/>
      <c r="E101" s="21"/>
      <c r="F101" s="30"/>
      <c r="G101" s="31"/>
      <c r="H101" s="21"/>
      <c r="I101" s="32">
        <f t="shared" si="5"/>
        <v>0</v>
      </c>
      <c r="J101" s="40" t="e">
        <f t="shared" si="6"/>
        <v>#DIV/0!</v>
      </c>
      <c r="K101" s="33" t="e">
        <f t="shared" si="7"/>
        <v>#DIV/0!</v>
      </c>
      <c r="L101" s="34"/>
    </row>
    <row r="102" spans="1:12" ht="17.100000000000001" customHeight="1">
      <c r="A102" s="17"/>
      <c r="B102" s="70"/>
      <c r="C102" s="28"/>
      <c r="D102" s="29"/>
      <c r="E102" s="21"/>
      <c r="F102" s="30"/>
      <c r="G102" s="31"/>
      <c r="H102" s="21"/>
      <c r="I102" s="32">
        <f t="shared" si="5"/>
        <v>0</v>
      </c>
      <c r="J102" s="40" t="e">
        <f t="shared" si="6"/>
        <v>#DIV/0!</v>
      </c>
      <c r="K102" s="33" t="e">
        <f t="shared" si="7"/>
        <v>#DIV/0!</v>
      </c>
      <c r="L102" s="34"/>
    </row>
    <row r="103" spans="1:12" ht="17.100000000000001" customHeight="1">
      <c r="A103" s="17"/>
      <c r="B103" s="70"/>
      <c r="C103" s="28"/>
      <c r="D103" s="29"/>
      <c r="E103" s="21"/>
      <c r="F103" s="30"/>
      <c r="G103" s="31"/>
      <c r="H103" s="21"/>
      <c r="I103" s="32">
        <f t="shared" si="5"/>
        <v>0</v>
      </c>
      <c r="J103" s="40" t="e">
        <f t="shared" si="6"/>
        <v>#DIV/0!</v>
      </c>
      <c r="K103" s="33" t="e">
        <f t="shared" si="7"/>
        <v>#DIV/0!</v>
      </c>
      <c r="L103" s="34"/>
    </row>
    <row r="104" spans="1:12" ht="17.100000000000001" customHeight="1">
      <c r="A104" s="17"/>
      <c r="B104" s="70"/>
      <c r="C104" s="28"/>
      <c r="D104" s="29"/>
      <c r="E104" s="21"/>
      <c r="F104" s="30"/>
      <c r="G104" s="31"/>
      <c r="H104" s="21"/>
      <c r="I104" s="32">
        <f t="shared" si="5"/>
        <v>0</v>
      </c>
      <c r="J104" s="40" t="e">
        <f t="shared" si="6"/>
        <v>#DIV/0!</v>
      </c>
      <c r="K104" s="33" t="e">
        <f t="shared" si="7"/>
        <v>#DIV/0!</v>
      </c>
      <c r="L104" s="34"/>
    </row>
    <row r="105" spans="1:12" ht="17.100000000000001" customHeight="1">
      <c r="A105" s="17"/>
      <c r="B105" s="70"/>
      <c r="C105" s="28"/>
      <c r="D105" s="29"/>
      <c r="E105" s="21"/>
      <c r="F105" s="30"/>
      <c r="G105" s="31"/>
      <c r="H105" s="21"/>
      <c r="I105" s="32">
        <f t="shared" si="5"/>
        <v>0</v>
      </c>
      <c r="J105" s="40" t="e">
        <f t="shared" si="6"/>
        <v>#DIV/0!</v>
      </c>
      <c r="K105" s="33" t="e">
        <f t="shared" si="7"/>
        <v>#DIV/0!</v>
      </c>
      <c r="L105" s="34"/>
    </row>
    <row r="106" spans="1:12" ht="17.100000000000001" customHeight="1">
      <c r="A106" s="17"/>
      <c r="B106" s="70"/>
      <c r="C106" s="28"/>
      <c r="D106" s="29"/>
      <c r="E106" s="21"/>
      <c r="F106" s="30"/>
      <c r="G106" s="31"/>
      <c r="H106" s="21"/>
      <c r="I106" s="32">
        <f t="shared" si="5"/>
        <v>0</v>
      </c>
      <c r="J106" s="40" t="e">
        <f t="shared" si="6"/>
        <v>#DIV/0!</v>
      </c>
      <c r="K106" s="33" t="e">
        <f t="shared" si="7"/>
        <v>#DIV/0!</v>
      </c>
      <c r="L106" s="34"/>
    </row>
    <row r="107" spans="1:12" ht="17.100000000000001" customHeight="1">
      <c r="A107" s="17"/>
      <c r="B107" s="70"/>
      <c r="C107" s="28"/>
      <c r="D107" s="29"/>
      <c r="E107" s="21"/>
      <c r="F107" s="30"/>
      <c r="G107" s="31"/>
      <c r="H107" s="21"/>
      <c r="I107" s="32">
        <f t="shared" si="5"/>
        <v>0</v>
      </c>
      <c r="J107" s="40" t="e">
        <f t="shared" si="6"/>
        <v>#DIV/0!</v>
      </c>
      <c r="K107" s="33" t="e">
        <f t="shared" si="7"/>
        <v>#DIV/0!</v>
      </c>
      <c r="L107" s="34"/>
    </row>
    <row r="108" spans="1:12" ht="17.100000000000001" customHeight="1">
      <c r="A108" s="17"/>
      <c r="B108" s="70"/>
      <c r="C108" s="28"/>
      <c r="D108" s="29"/>
      <c r="E108" s="21"/>
      <c r="F108" s="30"/>
      <c r="G108" s="31"/>
      <c r="H108" s="21"/>
      <c r="I108" s="32">
        <f t="shared" si="5"/>
        <v>0</v>
      </c>
      <c r="J108" s="40" t="e">
        <f t="shared" si="6"/>
        <v>#DIV/0!</v>
      </c>
      <c r="K108" s="33" t="e">
        <f t="shared" si="7"/>
        <v>#DIV/0!</v>
      </c>
      <c r="L108" s="34"/>
    </row>
    <row r="109" spans="1:12" ht="17.100000000000001" customHeight="1">
      <c r="A109" s="17"/>
      <c r="B109" s="70"/>
      <c r="C109" s="28"/>
      <c r="D109" s="29"/>
      <c r="E109" s="21"/>
      <c r="F109" s="30"/>
      <c r="G109" s="31"/>
      <c r="H109" s="21"/>
      <c r="I109" s="32">
        <f t="shared" si="5"/>
        <v>0</v>
      </c>
      <c r="J109" s="40" t="e">
        <f t="shared" si="6"/>
        <v>#DIV/0!</v>
      </c>
      <c r="K109" s="33" t="e">
        <f t="shared" si="7"/>
        <v>#DIV/0!</v>
      </c>
      <c r="L109" s="34"/>
    </row>
    <row r="110" spans="1:12" ht="17.100000000000001" customHeight="1">
      <c r="A110" s="17"/>
      <c r="B110" s="70"/>
      <c r="C110" s="28"/>
      <c r="D110" s="29"/>
      <c r="E110" s="21"/>
      <c r="F110" s="30"/>
      <c r="G110" s="31"/>
      <c r="H110" s="21"/>
      <c r="I110" s="32">
        <f t="shared" ref="I110:I120" si="69">+I109+C110-F110</f>
        <v>0</v>
      </c>
      <c r="J110" s="40" t="e">
        <f t="shared" ref="J110:J120" si="70">ROUND(((K109+E110)-H110)/I110,2)</f>
        <v>#DIV/0!</v>
      </c>
      <c r="K110" s="33" t="e">
        <f t="shared" ref="K110:K120" si="71">ROUND(I110*J110,2)</f>
        <v>#DIV/0!</v>
      </c>
      <c r="L110" s="34"/>
    </row>
    <row r="111" spans="1:12" ht="17.100000000000001" customHeight="1">
      <c r="A111" s="17"/>
      <c r="B111" s="70"/>
      <c r="C111" s="28"/>
      <c r="D111" s="29"/>
      <c r="E111" s="21"/>
      <c r="F111" s="30"/>
      <c r="G111" s="31"/>
      <c r="H111" s="21"/>
      <c r="I111" s="32">
        <f t="shared" si="69"/>
        <v>0</v>
      </c>
      <c r="J111" s="40" t="e">
        <f t="shared" si="70"/>
        <v>#DIV/0!</v>
      </c>
      <c r="K111" s="33" t="e">
        <f t="shared" si="71"/>
        <v>#DIV/0!</v>
      </c>
      <c r="L111" s="34"/>
    </row>
    <row r="112" spans="1:12" ht="17.100000000000001" customHeight="1">
      <c r="A112" s="17"/>
      <c r="B112" s="70"/>
      <c r="C112" s="28"/>
      <c r="D112" s="29"/>
      <c r="E112" s="21"/>
      <c r="F112" s="30"/>
      <c r="G112" s="31"/>
      <c r="H112" s="21"/>
      <c r="I112" s="32">
        <f t="shared" si="69"/>
        <v>0</v>
      </c>
      <c r="J112" s="40" t="e">
        <f t="shared" si="70"/>
        <v>#DIV/0!</v>
      </c>
      <c r="K112" s="33" t="e">
        <f t="shared" si="71"/>
        <v>#DIV/0!</v>
      </c>
      <c r="L112" s="34"/>
    </row>
    <row r="113" spans="1:12" ht="17.100000000000001" customHeight="1">
      <c r="A113" s="17"/>
      <c r="B113" s="70"/>
      <c r="C113" s="28"/>
      <c r="D113" s="29"/>
      <c r="E113" s="21"/>
      <c r="F113" s="30"/>
      <c r="G113" s="31"/>
      <c r="H113" s="21"/>
      <c r="I113" s="32">
        <f t="shared" si="69"/>
        <v>0</v>
      </c>
      <c r="J113" s="40" t="e">
        <f t="shared" si="70"/>
        <v>#DIV/0!</v>
      </c>
      <c r="K113" s="33" t="e">
        <f t="shared" si="71"/>
        <v>#DIV/0!</v>
      </c>
      <c r="L113" s="34"/>
    </row>
    <row r="114" spans="1:12" ht="17.100000000000001" customHeight="1">
      <c r="A114" s="17"/>
      <c r="B114" s="70"/>
      <c r="C114" s="28"/>
      <c r="D114" s="29"/>
      <c r="E114" s="21"/>
      <c r="F114" s="30"/>
      <c r="G114" s="31"/>
      <c r="H114" s="21"/>
      <c r="I114" s="32">
        <f t="shared" si="69"/>
        <v>0</v>
      </c>
      <c r="J114" s="40" t="e">
        <f t="shared" si="70"/>
        <v>#DIV/0!</v>
      </c>
      <c r="K114" s="33" t="e">
        <f t="shared" si="71"/>
        <v>#DIV/0!</v>
      </c>
      <c r="L114" s="34"/>
    </row>
    <row r="115" spans="1:12" ht="17.100000000000001" customHeight="1">
      <c r="A115" s="17"/>
      <c r="B115" s="70"/>
      <c r="C115" s="28"/>
      <c r="D115" s="29"/>
      <c r="E115" s="21"/>
      <c r="F115" s="30"/>
      <c r="G115" s="31"/>
      <c r="H115" s="21"/>
      <c r="I115" s="32">
        <f t="shared" si="69"/>
        <v>0</v>
      </c>
      <c r="J115" s="40" t="e">
        <f t="shared" si="70"/>
        <v>#DIV/0!</v>
      </c>
      <c r="K115" s="33" t="e">
        <f t="shared" si="71"/>
        <v>#DIV/0!</v>
      </c>
      <c r="L115" s="34"/>
    </row>
    <row r="116" spans="1:12" ht="17.100000000000001" customHeight="1">
      <c r="A116" s="17"/>
      <c r="B116" s="70"/>
      <c r="C116" s="28"/>
      <c r="D116" s="29"/>
      <c r="E116" s="21"/>
      <c r="F116" s="30"/>
      <c r="G116" s="31"/>
      <c r="H116" s="21"/>
      <c r="I116" s="32">
        <f t="shared" si="69"/>
        <v>0</v>
      </c>
      <c r="J116" s="40" t="e">
        <f t="shared" si="70"/>
        <v>#DIV/0!</v>
      </c>
      <c r="K116" s="33" t="e">
        <f t="shared" si="71"/>
        <v>#DIV/0!</v>
      </c>
      <c r="L116" s="34"/>
    </row>
    <row r="117" spans="1:12" ht="17.100000000000001" customHeight="1">
      <c r="A117" s="17"/>
      <c r="B117" s="70"/>
      <c r="C117" s="28"/>
      <c r="D117" s="29"/>
      <c r="E117" s="21"/>
      <c r="F117" s="30"/>
      <c r="G117" s="31"/>
      <c r="H117" s="21"/>
      <c r="I117" s="32">
        <f t="shared" si="69"/>
        <v>0</v>
      </c>
      <c r="J117" s="40" t="e">
        <f t="shared" si="70"/>
        <v>#DIV/0!</v>
      </c>
      <c r="K117" s="33" t="e">
        <f t="shared" si="71"/>
        <v>#DIV/0!</v>
      </c>
      <c r="L117" s="34"/>
    </row>
    <row r="118" spans="1:12" ht="17.100000000000001" customHeight="1">
      <c r="A118" s="17"/>
      <c r="B118" s="70"/>
      <c r="C118" s="28"/>
      <c r="D118" s="29"/>
      <c r="E118" s="21"/>
      <c r="F118" s="30"/>
      <c r="G118" s="31"/>
      <c r="H118" s="21"/>
      <c r="I118" s="32">
        <f t="shared" si="69"/>
        <v>0</v>
      </c>
      <c r="J118" s="40" t="e">
        <f t="shared" si="70"/>
        <v>#DIV/0!</v>
      </c>
      <c r="K118" s="33" t="e">
        <f t="shared" si="71"/>
        <v>#DIV/0!</v>
      </c>
      <c r="L118" s="34"/>
    </row>
    <row r="119" spans="1:12" ht="17.100000000000001" customHeight="1">
      <c r="A119" s="17"/>
      <c r="B119" s="70"/>
      <c r="C119" s="28"/>
      <c r="D119" s="29"/>
      <c r="E119" s="21"/>
      <c r="F119" s="30"/>
      <c r="G119" s="31"/>
      <c r="H119" s="21"/>
      <c r="I119" s="32">
        <f t="shared" si="69"/>
        <v>0</v>
      </c>
      <c r="J119" s="40" t="e">
        <f t="shared" si="70"/>
        <v>#DIV/0!</v>
      </c>
      <c r="K119" s="33" t="e">
        <f t="shared" si="71"/>
        <v>#DIV/0!</v>
      </c>
      <c r="L119" s="34"/>
    </row>
    <row r="120" spans="1:12" ht="17.100000000000001" customHeight="1">
      <c r="A120" s="17"/>
      <c r="B120" s="70"/>
      <c r="C120" s="28"/>
      <c r="D120" s="29"/>
      <c r="E120" s="21"/>
      <c r="F120" s="30"/>
      <c r="G120" s="31"/>
      <c r="H120" s="21"/>
      <c r="I120" s="32">
        <f t="shared" si="69"/>
        <v>0</v>
      </c>
      <c r="J120" s="40" t="e">
        <f t="shared" si="70"/>
        <v>#DIV/0!</v>
      </c>
      <c r="K120" s="33" t="e">
        <f t="shared" si="71"/>
        <v>#DIV/0!</v>
      </c>
      <c r="L120" s="34"/>
    </row>
  </sheetData>
  <mergeCells count="23"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rgb="FF7030A0"/>
    <pageSetUpPr fitToPage="1"/>
  </sheetPr>
  <dimension ref="A1:M122"/>
  <sheetViews>
    <sheetView topLeftCell="A106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388</v>
      </c>
      <c r="F8" s="10"/>
      <c r="G8" s="10"/>
      <c r="H8" s="38"/>
      <c r="I8" s="9" t="s">
        <v>7</v>
      </c>
      <c r="J8" s="10"/>
      <c r="K8" s="10" t="s">
        <v>389</v>
      </c>
      <c r="L8" s="11"/>
    </row>
    <row r="9" spans="1:13" ht="15" customHeight="1">
      <c r="A9" s="12" t="s">
        <v>9</v>
      </c>
      <c r="D9" s="10" t="s">
        <v>386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200</v>
      </c>
      <c r="J14" s="25">
        <v>48.15</v>
      </c>
      <c r="K14" s="21">
        <f>J14*I14</f>
        <v>9630</v>
      </c>
      <c r="L14" s="26"/>
    </row>
    <row r="15" spans="1:13" ht="17.100000000000001" customHeight="1">
      <c r="A15" s="17">
        <v>45294</v>
      </c>
      <c r="B15" s="36" t="s">
        <v>566</v>
      </c>
      <c r="C15" s="28"/>
      <c r="D15" s="29"/>
      <c r="E15" s="21"/>
      <c r="F15" s="30">
        <v>5</v>
      </c>
      <c r="G15" s="31">
        <f>J14</f>
        <v>48.15</v>
      </c>
      <c r="H15" s="21">
        <f>F15*G15</f>
        <v>240.75</v>
      </c>
      <c r="I15" s="87">
        <f>+I14+C15-F15</f>
        <v>195</v>
      </c>
      <c r="J15" s="88">
        <f>ROUND(((K14+E15)-H15)/I15,2)</f>
        <v>48.15</v>
      </c>
      <c r="K15" s="89">
        <f>ROUND(I15*J15,2)</f>
        <v>9389.25</v>
      </c>
      <c r="L15" s="34"/>
      <c r="M15" s="165" t="s">
        <v>568</v>
      </c>
    </row>
    <row r="16" spans="1:13" ht="17.100000000000001" customHeight="1">
      <c r="A16" s="17">
        <v>45295</v>
      </c>
      <c r="B16" s="36" t="s">
        <v>577</v>
      </c>
      <c r="C16" s="28"/>
      <c r="D16" s="29"/>
      <c r="E16" s="21"/>
      <c r="F16" s="30">
        <v>2</v>
      </c>
      <c r="G16" s="31">
        <f>J15</f>
        <v>48.15</v>
      </c>
      <c r="H16" s="21">
        <f>F16*G16</f>
        <v>96.3</v>
      </c>
      <c r="I16" s="87">
        <f>+I15+C16-F16</f>
        <v>193</v>
      </c>
      <c r="J16" s="88">
        <f>ROUND(((K15+E16)-H16)/I16,2)</f>
        <v>48.15</v>
      </c>
      <c r="K16" s="89">
        <f>ROUND(I16*J16,2)</f>
        <v>9292.9500000000007</v>
      </c>
      <c r="L16" s="34"/>
      <c r="M16" s="165" t="s">
        <v>579</v>
      </c>
    </row>
    <row r="17" spans="1:13" ht="17.100000000000001" customHeight="1">
      <c r="A17" s="17">
        <v>45299</v>
      </c>
      <c r="B17" s="36" t="s">
        <v>585</v>
      </c>
      <c r="C17" s="28"/>
      <c r="D17" s="29"/>
      <c r="E17" s="21"/>
      <c r="F17" s="30">
        <v>2</v>
      </c>
      <c r="G17" s="31">
        <f>J16</f>
        <v>48.15</v>
      </c>
      <c r="H17" s="21">
        <f>F17*G17</f>
        <v>96.3</v>
      </c>
      <c r="I17" s="87">
        <f>+I16+C17-F17</f>
        <v>191</v>
      </c>
      <c r="J17" s="88">
        <f>ROUND(((K16+E17)-H17)/I17,2)</f>
        <v>48.15</v>
      </c>
      <c r="K17" s="89">
        <f>ROUND(I17*J17,2)</f>
        <v>9196.65</v>
      </c>
      <c r="L17" s="34"/>
      <c r="M17" s="165" t="s">
        <v>586</v>
      </c>
    </row>
    <row r="18" spans="1:13" ht="17.100000000000001" customHeight="1">
      <c r="A18" s="17">
        <v>45299</v>
      </c>
      <c r="B18" s="36" t="s">
        <v>588</v>
      </c>
      <c r="C18" s="28"/>
      <c r="D18" s="29"/>
      <c r="E18" s="21"/>
      <c r="F18" s="30">
        <v>1</v>
      </c>
      <c r="G18" s="31">
        <f t="shared" ref="G18:G35" si="0">J17</f>
        <v>48.15</v>
      </c>
      <c r="H18" s="21">
        <f t="shared" ref="H18:H35" si="1">F18*G18</f>
        <v>48.15</v>
      </c>
      <c r="I18" s="87">
        <f t="shared" ref="I18:I34" si="2">+I17+C18-F18</f>
        <v>190</v>
      </c>
      <c r="J18" s="88">
        <f t="shared" ref="J18:J34" si="3">ROUND(((K17+E18)-H18)/I18,2)</f>
        <v>48.15</v>
      </c>
      <c r="K18" s="89">
        <f t="shared" ref="K18:K34" si="4">ROUND(I18*J18,2)</f>
        <v>9148.5</v>
      </c>
      <c r="L18" s="34"/>
      <c r="M18" s="165" t="s">
        <v>589</v>
      </c>
    </row>
    <row r="19" spans="1:13" ht="17.100000000000001" customHeight="1">
      <c r="A19" s="17">
        <v>45301</v>
      </c>
      <c r="B19" s="36" t="s">
        <v>566</v>
      </c>
      <c r="C19" s="28"/>
      <c r="D19" s="29"/>
      <c r="E19" s="21"/>
      <c r="F19" s="30">
        <v>5</v>
      </c>
      <c r="G19" s="31">
        <f t="shared" si="0"/>
        <v>48.15</v>
      </c>
      <c r="H19" s="21">
        <f t="shared" si="1"/>
        <v>240.75</v>
      </c>
      <c r="I19" s="87">
        <f t="shared" si="2"/>
        <v>185</v>
      </c>
      <c r="J19" s="88">
        <f t="shared" si="3"/>
        <v>48.15</v>
      </c>
      <c r="K19" s="89">
        <f t="shared" si="4"/>
        <v>8907.75</v>
      </c>
      <c r="L19" s="34"/>
      <c r="M19" s="165" t="s">
        <v>597</v>
      </c>
    </row>
    <row r="20" spans="1:13" ht="17.100000000000001" customHeight="1">
      <c r="A20" s="17">
        <v>45302</v>
      </c>
      <c r="B20" s="36" t="s">
        <v>574</v>
      </c>
      <c r="C20" s="28"/>
      <c r="D20" s="29"/>
      <c r="E20" s="21"/>
      <c r="F20" s="30">
        <v>2</v>
      </c>
      <c r="G20" s="31">
        <f t="shared" si="0"/>
        <v>48.15</v>
      </c>
      <c r="H20" s="21">
        <f t="shared" si="1"/>
        <v>96.3</v>
      </c>
      <c r="I20" s="87">
        <f t="shared" si="2"/>
        <v>183</v>
      </c>
      <c r="J20" s="88">
        <f t="shared" si="3"/>
        <v>48.15</v>
      </c>
      <c r="K20" s="89">
        <f t="shared" si="4"/>
        <v>8811.4500000000007</v>
      </c>
      <c r="L20" s="34"/>
      <c r="M20" s="165" t="s">
        <v>599</v>
      </c>
    </row>
    <row r="21" spans="1:13" ht="17.100000000000001" customHeight="1">
      <c r="A21" s="17">
        <v>45303</v>
      </c>
      <c r="B21" s="36" t="s">
        <v>603</v>
      </c>
      <c r="C21" s="28"/>
      <c r="D21" s="29"/>
      <c r="E21" s="21"/>
      <c r="F21" s="30">
        <v>4</v>
      </c>
      <c r="G21" s="31">
        <f t="shared" si="0"/>
        <v>48.15</v>
      </c>
      <c r="H21" s="21">
        <f t="shared" si="1"/>
        <v>192.6</v>
      </c>
      <c r="I21" s="87">
        <f t="shared" si="2"/>
        <v>179</v>
      </c>
      <c r="J21" s="88">
        <f t="shared" si="3"/>
        <v>48.15</v>
      </c>
      <c r="K21" s="89">
        <f t="shared" si="4"/>
        <v>8618.85</v>
      </c>
      <c r="L21" s="34"/>
      <c r="M21" s="165" t="s">
        <v>604</v>
      </c>
    </row>
    <row r="22" spans="1:13" ht="17.100000000000001" customHeight="1">
      <c r="A22" s="17">
        <v>45306</v>
      </c>
      <c r="B22" s="36" t="s">
        <v>577</v>
      </c>
      <c r="C22" s="28"/>
      <c r="D22" s="29"/>
      <c r="E22" s="21"/>
      <c r="F22" s="30">
        <v>2</v>
      </c>
      <c r="G22" s="31">
        <f t="shared" si="0"/>
        <v>48.15</v>
      </c>
      <c r="H22" s="21">
        <f t="shared" si="1"/>
        <v>96.3</v>
      </c>
      <c r="I22" s="87">
        <f t="shared" si="2"/>
        <v>177</v>
      </c>
      <c r="J22" s="88">
        <f t="shared" si="3"/>
        <v>48.15</v>
      </c>
      <c r="K22" s="89">
        <f t="shared" si="4"/>
        <v>8522.5499999999993</v>
      </c>
      <c r="L22" s="34"/>
      <c r="M22" s="165" t="s">
        <v>611</v>
      </c>
    </row>
    <row r="23" spans="1:13" ht="17.100000000000001" customHeight="1">
      <c r="A23" s="17">
        <v>45307</v>
      </c>
      <c r="B23" s="36" t="s">
        <v>607</v>
      </c>
      <c r="C23" s="28"/>
      <c r="D23" s="29"/>
      <c r="E23" s="21"/>
      <c r="F23" s="30">
        <v>2</v>
      </c>
      <c r="G23" s="31">
        <f t="shared" si="0"/>
        <v>48.15</v>
      </c>
      <c r="H23" s="21">
        <f t="shared" si="1"/>
        <v>96.3</v>
      </c>
      <c r="I23" s="87">
        <f t="shared" si="2"/>
        <v>175</v>
      </c>
      <c r="J23" s="88">
        <f t="shared" si="3"/>
        <v>48.15</v>
      </c>
      <c r="K23" s="89">
        <f t="shared" si="4"/>
        <v>8426.25</v>
      </c>
      <c r="L23" s="34"/>
      <c r="M23" s="165" t="s">
        <v>612</v>
      </c>
    </row>
    <row r="24" spans="1:13" ht="17.100000000000001" customHeight="1">
      <c r="A24" s="17">
        <v>45308</v>
      </c>
      <c r="B24" s="36" t="s">
        <v>615</v>
      </c>
      <c r="C24" s="28"/>
      <c r="D24" s="29"/>
      <c r="E24" s="21"/>
      <c r="F24" s="30">
        <v>2</v>
      </c>
      <c r="G24" s="31">
        <f t="shared" si="0"/>
        <v>48.15</v>
      </c>
      <c r="H24" s="21">
        <f t="shared" si="1"/>
        <v>96.3</v>
      </c>
      <c r="I24" s="87">
        <f t="shared" si="2"/>
        <v>173</v>
      </c>
      <c r="J24" s="88">
        <f t="shared" si="3"/>
        <v>48.15</v>
      </c>
      <c r="K24" s="89">
        <f t="shared" si="4"/>
        <v>8329.9500000000007</v>
      </c>
      <c r="L24" s="34"/>
      <c r="M24" s="165" t="s">
        <v>616</v>
      </c>
    </row>
    <row r="25" spans="1:13" ht="17.100000000000001" customHeight="1">
      <c r="A25" s="17">
        <v>45310</v>
      </c>
      <c r="B25" s="36" t="s">
        <v>577</v>
      </c>
      <c r="C25" s="28"/>
      <c r="D25" s="29"/>
      <c r="E25" s="21"/>
      <c r="F25" s="30">
        <v>5</v>
      </c>
      <c r="G25" s="31">
        <f t="shared" si="0"/>
        <v>48.15</v>
      </c>
      <c r="H25" s="21">
        <f t="shared" si="1"/>
        <v>240.75</v>
      </c>
      <c r="I25" s="87">
        <f t="shared" si="2"/>
        <v>168</v>
      </c>
      <c r="J25" s="88">
        <f t="shared" si="3"/>
        <v>48.15</v>
      </c>
      <c r="K25" s="89">
        <f t="shared" si="4"/>
        <v>8089.2</v>
      </c>
      <c r="L25" s="34"/>
      <c r="M25" s="165" t="s">
        <v>625</v>
      </c>
    </row>
    <row r="26" spans="1:13" ht="17.100000000000001" customHeight="1">
      <c r="A26" s="17">
        <v>45310</v>
      </c>
      <c r="B26" s="36" t="s">
        <v>577</v>
      </c>
      <c r="C26" s="28"/>
      <c r="D26" s="29"/>
      <c r="E26" s="21"/>
      <c r="F26" s="30">
        <v>6</v>
      </c>
      <c r="G26" s="31">
        <f t="shared" si="0"/>
        <v>48.15</v>
      </c>
      <c r="H26" s="21">
        <f t="shared" si="1"/>
        <v>288.89999999999998</v>
      </c>
      <c r="I26" s="87">
        <f t="shared" si="2"/>
        <v>162</v>
      </c>
      <c r="J26" s="88">
        <f t="shared" si="3"/>
        <v>48.15</v>
      </c>
      <c r="K26" s="89">
        <f t="shared" si="4"/>
        <v>7800.3</v>
      </c>
      <c r="L26" s="34"/>
      <c r="M26" s="165" t="s">
        <v>626</v>
      </c>
    </row>
    <row r="27" spans="1:13" ht="17.100000000000001" customHeight="1">
      <c r="A27" s="17">
        <v>45320</v>
      </c>
      <c r="B27" s="36" t="s">
        <v>566</v>
      </c>
      <c r="C27" s="28"/>
      <c r="D27" s="29"/>
      <c r="E27" s="21"/>
      <c r="F27" s="30">
        <v>3</v>
      </c>
      <c r="G27" s="31">
        <f t="shared" si="0"/>
        <v>48.15</v>
      </c>
      <c r="H27" s="21">
        <f t="shared" si="1"/>
        <v>144.44999999999999</v>
      </c>
      <c r="I27" s="87">
        <f t="shared" si="2"/>
        <v>159</v>
      </c>
      <c r="J27" s="88">
        <f t="shared" si="3"/>
        <v>48.15</v>
      </c>
      <c r="K27" s="89">
        <f t="shared" si="4"/>
        <v>7655.85</v>
      </c>
      <c r="L27" s="34"/>
      <c r="M27" s="167" t="s">
        <v>640</v>
      </c>
    </row>
    <row r="28" spans="1:13" ht="17.100000000000001" customHeight="1">
      <c r="A28" s="194">
        <v>45321</v>
      </c>
      <c r="B28" s="207" t="s">
        <v>580</v>
      </c>
      <c r="C28" s="196"/>
      <c r="D28" s="197"/>
      <c r="E28" s="198"/>
      <c r="F28" s="199">
        <v>3</v>
      </c>
      <c r="G28" s="208">
        <f t="shared" si="0"/>
        <v>48.15</v>
      </c>
      <c r="H28" s="198">
        <f t="shared" si="1"/>
        <v>144.44999999999999</v>
      </c>
      <c r="I28" s="209">
        <f t="shared" si="2"/>
        <v>156</v>
      </c>
      <c r="J28" s="210">
        <f t="shared" si="3"/>
        <v>48.15</v>
      </c>
      <c r="K28" s="211">
        <f t="shared" si="4"/>
        <v>7511.4</v>
      </c>
      <c r="L28" s="204"/>
      <c r="M28" s="205" t="s">
        <v>645</v>
      </c>
    </row>
    <row r="29" spans="1:13" ht="17.100000000000001" customHeight="1">
      <c r="A29" s="17">
        <v>45328</v>
      </c>
      <c r="B29" s="58" t="s">
        <v>607</v>
      </c>
      <c r="C29" s="19"/>
      <c r="D29" s="20"/>
      <c r="E29" s="21"/>
      <c r="F29" s="22">
        <v>2</v>
      </c>
      <c r="G29" s="23">
        <f t="shared" si="0"/>
        <v>48.15</v>
      </c>
      <c r="H29" s="21">
        <f t="shared" si="1"/>
        <v>96.3</v>
      </c>
      <c r="I29" s="188">
        <f t="shared" si="2"/>
        <v>154</v>
      </c>
      <c r="J29" s="206">
        <f t="shared" si="3"/>
        <v>48.15</v>
      </c>
      <c r="K29" s="91">
        <f t="shared" si="4"/>
        <v>7415.1</v>
      </c>
      <c r="L29" s="26"/>
      <c r="M29" s="165" t="s">
        <v>659</v>
      </c>
    </row>
    <row r="30" spans="1:13" ht="17.100000000000001" customHeight="1">
      <c r="A30" s="17">
        <v>45329</v>
      </c>
      <c r="B30" s="36" t="s">
        <v>497</v>
      </c>
      <c r="C30" s="28"/>
      <c r="D30" s="29"/>
      <c r="E30" s="21"/>
      <c r="F30" s="30">
        <v>3</v>
      </c>
      <c r="G30" s="31">
        <f t="shared" si="0"/>
        <v>48.15</v>
      </c>
      <c r="H30" s="21">
        <f t="shared" si="1"/>
        <v>144.44999999999999</v>
      </c>
      <c r="I30" s="87">
        <f t="shared" si="2"/>
        <v>151</v>
      </c>
      <c r="J30" s="88">
        <f t="shared" si="3"/>
        <v>48.15</v>
      </c>
      <c r="K30" s="89">
        <f t="shared" si="4"/>
        <v>7270.65</v>
      </c>
      <c r="L30" s="34"/>
      <c r="M30" s="165" t="s">
        <v>663</v>
      </c>
    </row>
    <row r="31" spans="1:13" ht="17.100000000000001" customHeight="1">
      <c r="A31" s="17">
        <v>45344</v>
      </c>
      <c r="B31" s="36" t="s">
        <v>701</v>
      </c>
      <c r="C31" s="28">
        <v>48</v>
      </c>
      <c r="D31" s="29">
        <v>48</v>
      </c>
      <c r="E31" s="21">
        <f>C31*D31</f>
        <v>2304</v>
      </c>
      <c r="F31" s="30"/>
      <c r="G31" s="31"/>
      <c r="H31" s="21"/>
      <c r="I31" s="87">
        <f>+I30+C31-F31</f>
        <v>199</v>
      </c>
      <c r="J31" s="88">
        <f>ROUND(((K30+E31)-H31)/I31,2)</f>
        <v>48.11</v>
      </c>
      <c r="K31" s="89">
        <f>ROUND(I31*J31,2)</f>
        <v>9573.89</v>
      </c>
      <c r="L31" s="34"/>
    </row>
    <row r="32" spans="1:13" ht="17.100000000000001" customHeight="1">
      <c r="A32" s="17">
        <v>45344</v>
      </c>
      <c r="B32" s="36" t="s">
        <v>615</v>
      </c>
      <c r="C32" s="28"/>
      <c r="D32" s="29"/>
      <c r="E32" s="21"/>
      <c r="F32" s="30">
        <v>4</v>
      </c>
      <c r="G32" s="31">
        <f>J31</f>
        <v>48.11</v>
      </c>
      <c r="H32" s="21">
        <f t="shared" si="1"/>
        <v>192.44</v>
      </c>
      <c r="I32" s="87">
        <f>+I31+C32-F32</f>
        <v>195</v>
      </c>
      <c r="J32" s="88">
        <f>ROUND(((K31+E32)-H32)/I32,2)</f>
        <v>48.11</v>
      </c>
      <c r="K32" s="89">
        <f>ROUND(I32*J32,2)</f>
        <v>9381.4500000000007</v>
      </c>
      <c r="L32" s="34"/>
      <c r="M32" s="165" t="s">
        <v>678</v>
      </c>
    </row>
    <row r="33" spans="1:13" ht="17.100000000000001" customHeight="1">
      <c r="A33" s="17">
        <v>45344</v>
      </c>
      <c r="B33" s="36" t="s">
        <v>566</v>
      </c>
      <c r="C33" s="28"/>
      <c r="D33" s="29"/>
      <c r="E33" s="21"/>
      <c r="F33" s="30">
        <v>5</v>
      </c>
      <c r="G33" s="31">
        <f>J32</f>
        <v>48.11</v>
      </c>
      <c r="H33" s="21">
        <f t="shared" si="1"/>
        <v>240.55</v>
      </c>
      <c r="I33" s="87">
        <f t="shared" si="2"/>
        <v>190</v>
      </c>
      <c r="J33" s="88">
        <f t="shared" si="3"/>
        <v>48.11</v>
      </c>
      <c r="K33" s="89">
        <f t="shared" si="4"/>
        <v>9140.9</v>
      </c>
      <c r="L33" s="34"/>
      <c r="M33" s="165" t="s">
        <v>684</v>
      </c>
    </row>
    <row r="34" spans="1:13" ht="17.100000000000001" customHeight="1">
      <c r="A34" s="17">
        <v>45345</v>
      </c>
      <c r="B34" s="36" t="s">
        <v>583</v>
      </c>
      <c r="C34" s="28"/>
      <c r="D34" s="29"/>
      <c r="E34" s="21"/>
      <c r="F34" s="30">
        <v>2</v>
      </c>
      <c r="G34" s="31">
        <f>J33</f>
        <v>48.11</v>
      </c>
      <c r="H34" s="21">
        <f t="shared" si="1"/>
        <v>96.22</v>
      </c>
      <c r="I34" s="87">
        <f t="shared" si="2"/>
        <v>188</v>
      </c>
      <c r="J34" s="88">
        <f t="shared" si="3"/>
        <v>48.11</v>
      </c>
      <c r="K34" s="89">
        <f t="shared" si="4"/>
        <v>9044.68</v>
      </c>
      <c r="L34" s="34"/>
      <c r="M34" s="165" t="s">
        <v>695</v>
      </c>
    </row>
    <row r="35" spans="1:13" ht="17.100000000000001" customHeight="1">
      <c r="A35" s="17">
        <v>45349</v>
      </c>
      <c r="B35" s="36" t="s">
        <v>577</v>
      </c>
      <c r="C35" s="28"/>
      <c r="D35" s="29"/>
      <c r="E35" s="21"/>
      <c r="F35" s="30">
        <v>2</v>
      </c>
      <c r="G35" s="31">
        <f t="shared" si="0"/>
        <v>48.11</v>
      </c>
      <c r="H35" s="21">
        <f t="shared" si="1"/>
        <v>96.22</v>
      </c>
      <c r="I35" s="32">
        <f t="shared" ref="I35:I49" si="5">+I34+C35-F35</f>
        <v>186</v>
      </c>
      <c r="J35" s="40">
        <f t="shared" ref="J35:J49" si="6">ROUND(((K34+E35)-H35)/I35,2)</f>
        <v>48.11</v>
      </c>
      <c r="K35" s="33">
        <f t="shared" ref="K35:K49" si="7">ROUND(I35*J35,2)</f>
        <v>8948.4599999999991</v>
      </c>
      <c r="L35" s="34"/>
      <c r="M35" s="165" t="s">
        <v>704</v>
      </c>
    </row>
    <row r="36" spans="1:13" ht="17.100000000000001" customHeight="1">
      <c r="A36" s="17">
        <v>45349</v>
      </c>
      <c r="B36" s="36" t="s">
        <v>566</v>
      </c>
      <c r="C36" s="28"/>
      <c r="D36" s="29"/>
      <c r="E36" s="21"/>
      <c r="F36" s="30">
        <v>10</v>
      </c>
      <c r="G36" s="31">
        <f t="shared" ref="G36:G66" si="8">J35</f>
        <v>48.11</v>
      </c>
      <c r="H36" s="21">
        <f t="shared" ref="H36:H66" si="9">F36*G36</f>
        <v>481.1</v>
      </c>
      <c r="I36" s="32">
        <f t="shared" si="5"/>
        <v>176</v>
      </c>
      <c r="J36" s="40">
        <f t="shared" si="6"/>
        <v>48.11</v>
      </c>
      <c r="K36" s="33">
        <f t="shared" si="7"/>
        <v>8467.36</v>
      </c>
      <c r="L36" s="34"/>
      <c r="M36" s="165" t="s">
        <v>706</v>
      </c>
    </row>
    <row r="37" spans="1:13" ht="17.100000000000001" customHeight="1">
      <c r="A37" s="17">
        <v>45349</v>
      </c>
      <c r="B37" s="36" t="s">
        <v>566</v>
      </c>
      <c r="C37" s="28"/>
      <c r="D37" s="29"/>
      <c r="E37" s="21"/>
      <c r="F37" s="30">
        <v>5</v>
      </c>
      <c r="G37" s="31">
        <f t="shared" si="8"/>
        <v>48.11</v>
      </c>
      <c r="H37" s="21">
        <f t="shared" si="9"/>
        <v>240.55</v>
      </c>
      <c r="I37" s="32">
        <f t="shared" si="5"/>
        <v>171</v>
      </c>
      <c r="J37" s="40">
        <f t="shared" si="6"/>
        <v>48.11</v>
      </c>
      <c r="K37" s="33">
        <f t="shared" si="7"/>
        <v>8226.81</v>
      </c>
      <c r="L37" s="34"/>
      <c r="M37" s="165" t="s">
        <v>714</v>
      </c>
    </row>
    <row r="38" spans="1:13" ht="17.100000000000001" customHeight="1">
      <c r="A38" s="194">
        <v>45350</v>
      </c>
      <c r="B38" s="207" t="s">
        <v>572</v>
      </c>
      <c r="C38" s="196"/>
      <c r="D38" s="197"/>
      <c r="E38" s="198"/>
      <c r="F38" s="199">
        <v>2</v>
      </c>
      <c r="G38" s="208">
        <f t="shared" si="8"/>
        <v>48.11</v>
      </c>
      <c r="H38" s="198">
        <f t="shared" si="9"/>
        <v>96.22</v>
      </c>
      <c r="I38" s="201">
        <f t="shared" si="5"/>
        <v>169</v>
      </c>
      <c r="J38" s="202">
        <f t="shared" si="6"/>
        <v>48.11</v>
      </c>
      <c r="K38" s="203">
        <f t="shared" si="7"/>
        <v>8130.59</v>
      </c>
      <c r="L38" s="204"/>
      <c r="M38" s="205" t="s">
        <v>717</v>
      </c>
    </row>
    <row r="39" spans="1:13" ht="17.100000000000001" customHeight="1">
      <c r="A39" s="17">
        <v>45356</v>
      </c>
      <c r="B39" s="58" t="s">
        <v>720</v>
      </c>
      <c r="C39" s="19">
        <v>2</v>
      </c>
      <c r="D39" s="20">
        <v>48</v>
      </c>
      <c r="E39" s="21">
        <f>C39*D39</f>
        <v>96</v>
      </c>
      <c r="F39" s="22"/>
      <c r="G39" s="23">
        <f t="shared" si="8"/>
        <v>48.11</v>
      </c>
      <c r="H39" s="21">
        <f t="shared" si="9"/>
        <v>0</v>
      </c>
      <c r="I39" s="24">
        <f t="shared" si="5"/>
        <v>171</v>
      </c>
      <c r="J39" s="174">
        <f t="shared" si="6"/>
        <v>48.11</v>
      </c>
      <c r="K39" s="21">
        <f t="shared" si="7"/>
        <v>8226.81</v>
      </c>
      <c r="L39" s="26"/>
    </row>
    <row r="40" spans="1:13" ht="17.100000000000001" customHeight="1">
      <c r="A40" s="17">
        <v>45355</v>
      </c>
      <c r="B40" s="36" t="s">
        <v>585</v>
      </c>
      <c r="C40" s="28"/>
      <c r="D40" s="29"/>
      <c r="E40" s="21"/>
      <c r="F40" s="30">
        <v>1</v>
      </c>
      <c r="G40" s="31">
        <f t="shared" si="8"/>
        <v>48.11</v>
      </c>
      <c r="H40" s="21">
        <f t="shared" si="9"/>
        <v>48.11</v>
      </c>
      <c r="I40" s="32">
        <f t="shared" si="5"/>
        <v>170</v>
      </c>
      <c r="J40" s="40">
        <f t="shared" si="6"/>
        <v>48.11</v>
      </c>
      <c r="K40" s="33">
        <f t="shared" si="7"/>
        <v>8178.7</v>
      </c>
      <c r="L40" s="34"/>
      <c r="M40" s="165" t="s">
        <v>726</v>
      </c>
    </row>
    <row r="41" spans="1:13" ht="17.100000000000001" customHeight="1">
      <c r="A41" s="17">
        <v>45355</v>
      </c>
      <c r="B41" s="36" t="s">
        <v>588</v>
      </c>
      <c r="C41" s="28"/>
      <c r="D41" s="29"/>
      <c r="E41" s="21"/>
      <c r="F41" s="30">
        <v>1</v>
      </c>
      <c r="G41" s="31">
        <f t="shared" si="8"/>
        <v>48.11</v>
      </c>
      <c r="H41" s="21">
        <f t="shared" si="9"/>
        <v>48.11</v>
      </c>
      <c r="I41" s="32">
        <f t="shared" si="5"/>
        <v>169</v>
      </c>
      <c r="J41" s="40">
        <f t="shared" si="6"/>
        <v>48.11</v>
      </c>
      <c r="K41" s="33">
        <f t="shared" si="7"/>
        <v>8130.59</v>
      </c>
      <c r="L41" s="34"/>
      <c r="M41" s="165" t="s">
        <v>727</v>
      </c>
    </row>
    <row r="42" spans="1:13" ht="17.100000000000001" customHeight="1">
      <c r="A42" s="17">
        <v>45364</v>
      </c>
      <c r="B42" s="36" t="s">
        <v>574</v>
      </c>
      <c r="C42" s="28"/>
      <c r="D42" s="29"/>
      <c r="E42" s="21"/>
      <c r="F42" s="30">
        <v>2</v>
      </c>
      <c r="G42" s="31">
        <f t="shared" si="8"/>
        <v>48.11</v>
      </c>
      <c r="H42" s="21">
        <f t="shared" si="9"/>
        <v>96.22</v>
      </c>
      <c r="I42" s="32">
        <f t="shared" si="5"/>
        <v>167</v>
      </c>
      <c r="J42" s="40">
        <f t="shared" si="6"/>
        <v>48.11</v>
      </c>
      <c r="K42" s="33">
        <f t="shared" si="7"/>
        <v>8034.37</v>
      </c>
      <c r="L42" s="34"/>
      <c r="M42" s="165" t="s">
        <v>751</v>
      </c>
    </row>
    <row r="43" spans="1:13" ht="17.100000000000001" customHeight="1">
      <c r="A43" s="17">
        <v>45364</v>
      </c>
      <c r="B43" s="36" t="s">
        <v>615</v>
      </c>
      <c r="C43" s="28"/>
      <c r="D43" s="29"/>
      <c r="E43" s="21"/>
      <c r="F43" s="30">
        <v>2</v>
      </c>
      <c r="G43" s="31">
        <f t="shared" si="8"/>
        <v>48.11</v>
      </c>
      <c r="H43" s="21">
        <f t="shared" si="9"/>
        <v>96.22</v>
      </c>
      <c r="I43" s="32">
        <f t="shared" si="5"/>
        <v>165</v>
      </c>
      <c r="J43" s="40">
        <f t="shared" si="6"/>
        <v>48.11</v>
      </c>
      <c r="K43" s="33">
        <f t="shared" si="7"/>
        <v>7938.15</v>
      </c>
      <c r="L43" s="34"/>
      <c r="M43" s="165" t="s">
        <v>753</v>
      </c>
    </row>
    <row r="44" spans="1:13" ht="17.100000000000001" customHeight="1">
      <c r="A44" s="17">
        <v>45369</v>
      </c>
      <c r="B44" s="36" t="s">
        <v>583</v>
      </c>
      <c r="C44" s="28"/>
      <c r="D44" s="29"/>
      <c r="E44" s="21"/>
      <c r="F44" s="30">
        <v>1</v>
      </c>
      <c r="G44" s="31">
        <f t="shared" si="8"/>
        <v>48.11</v>
      </c>
      <c r="H44" s="21">
        <f t="shared" si="9"/>
        <v>48.11</v>
      </c>
      <c r="I44" s="32">
        <f t="shared" si="5"/>
        <v>164</v>
      </c>
      <c r="J44" s="40">
        <f t="shared" si="6"/>
        <v>48.11</v>
      </c>
      <c r="K44" s="33">
        <f t="shared" si="7"/>
        <v>7890.04</v>
      </c>
      <c r="L44" s="34"/>
      <c r="M44" s="165" t="s">
        <v>758</v>
      </c>
    </row>
    <row r="45" spans="1:13" ht="17.100000000000001" customHeight="1">
      <c r="A45" s="17">
        <v>45370</v>
      </c>
      <c r="B45" s="36" t="s">
        <v>572</v>
      </c>
      <c r="C45" s="28"/>
      <c r="D45" s="29"/>
      <c r="E45" s="21"/>
      <c r="F45" s="30">
        <v>2</v>
      </c>
      <c r="G45" s="31">
        <f t="shared" si="8"/>
        <v>48.11</v>
      </c>
      <c r="H45" s="21">
        <f t="shared" si="9"/>
        <v>96.22</v>
      </c>
      <c r="I45" s="32">
        <f t="shared" si="5"/>
        <v>162</v>
      </c>
      <c r="J45" s="40">
        <f t="shared" si="6"/>
        <v>48.11</v>
      </c>
      <c r="K45" s="33">
        <f t="shared" si="7"/>
        <v>7793.82</v>
      </c>
      <c r="L45" s="34"/>
      <c r="M45" s="165" t="s">
        <v>759</v>
      </c>
    </row>
    <row r="46" spans="1:13" ht="17.100000000000001" customHeight="1">
      <c r="A46" s="17">
        <v>45370</v>
      </c>
      <c r="B46" s="36" t="s">
        <v>570</v>
      </c>
      <c r="C46" s="28"/>
      <c r="D46" s="29"/>
      <c r="E46" s="21"/>
      <c r="F46" s="30">
        <v>1</v>
      </c>
      <c r="G46" s="31">
        <f t="shared" si="8"/>
        <v>48.11</v>
      </c>
      <c r="H46" s="21">
        <f t="shared" si="9"/>
        <v>48.11</v>
      </c>
      <c r="I46" s="32">
        <f t="shared" si="5"/>
        <v>161</v>
      </c>
      <c r="J46" s="40">
        <f t="shared" si="6"/>
        <v>48.11</v>
      </c>
      <c r="K46" s="33">
        <f t="shared" si="7"/>
        <v>7745.71</v>
      </c>
      <c r="L46" s="34"/>
      <c r="M46" s="165" t="s">
        <v>760</v>
      </c>
    </row>
    <row r="47" spans="1:13" ht="17.100000000000001" customHeight="1">
      <c r="A47" s="17">
        <v>45370</v>
      </c>
      <c r="B47" s="36" t="s">
        <v>566</v>
      </c>
      <c r="C47" s="28"/>
      <c r="D47" s="29"/>
      <c r="E47" s="21"/>
      <c r="F47" s="30">
        <v>2</v>
      </c>
      <c r="G47" s="31">
        <f t="shared" si="8"/>
        <v>48.11</v>
      </c>
      <c r="H47" s="21">
        <f t="shared" si="9"/>
        <v>96.22</v>
      </c>
      <c r="I47" s="32">
        <f t="shared" si="5"/>
        <v>159</v>
      </c>
      <c r="J47" s="40">
        <f t="shared" si="6"/>
        <v>48.11</v>
      </c>
      <c r="K47" s="33">
        <f t="shared" si="7"/>
        <v>7649.49</v>
      </c>
      <c r="L47" s="34"/>
      <c r="M47" s="165" t="s">
        <v>761</v>
      </c>
    </row>
    <row r="48" spans="1:13" ht="17.100000000000001" customHeight="1">
      <c r="A48" s="17">
        <v>45371</v>
      </c>
      <c r="B48" s="36" t="s">
        <v>618</v>
      </c>
      <c r="C48" s="28"/>
      <c r="D48" s="29"/>
      <c r="E48" s="21"/>
      <c r="F48" s="30">
        <v>1</v>
      </c>
      <c r="G48" s="31">
        <f t="shared" si="8"/>
        <v>48.11</v>
      </c>
      <c r="H48" s="21">
        <f t="shared" si="9"/>
        <v>48.11</v>
      </c>
      <c r="I48" s="32">
        <f t="shared" si="5"/>
        <v>158</v>
      </c>
      <c r="J48" s="40">
        <f t="shared" si="6"/>
        <v>48.11</v>
      </c>
      <c r="K48" s="33">
        <f t="shared" si="7"/>
        <v>7601.38</v>
      </c>
      <c r="L48" s="34"/>
      <c r="M48" s="165" t="s">
        <v>765</v>
      </c>
    </row>
    <row r="49" spans="1:13" ht="17.100000000000001" customHeight="1">
      <c r="A49" s="17">
        <v>45372</v>
      </c>
      <c r="B49" s="36" t="s">
        <v>566</v>
      </c>
      <c r="C49" s="28"/>
      <c r="D49" s="29"/>
      <c r="E49" s="21"/>
      <c r="F49" s="30">
        <v>2</v>
      </c>
      <c r="G49" s="31">
        <f t="shared" si="8"/>
        <v>48.11</v>
      </c>
      <c r="H49" s="21">
        <f t="shared" si="9"/>
        <v>96.22</v>
      </c>
      <c r="I49" s="32">
        <f t="shared" si="5"/>
        <v>156</v>
      </c>
      <c r="J49" s="40">
        <f t="shared" si="6"/>
        <v>48.11</v>
      </c>
      <c r="K49" s="33">
        <f t="shared" si="7"/>
        <v>7505.16</v>
      </c>
      <c r="L49" s="34"/>
      <c r="M49" s="165" t="s">
        <v>775</v>
      </c>
    </row>
    <row r="50" spans="1:13" ht="17.100000000000001" customHeight="1">
      <c r="A50" s="17">
        <v>45376</v>
      </c>
      <c r="B50" s="36" t="s">
        <v>580</v>
      </c>
      <c r="C50" s="28"/>
      <c r="D50" s="29"/>
      <c r="E50" s="21"/>
      <c r="F50" s="30">
        <v>2</v>
      </c>
      <c r="G50" s="31">
        <f t="shared" si="8"/>
        <v>48.11</v>
      </c>
      <c r="H50" s="21">
        <f t="shared" si="9"/>
        <v>96.22</v>
      </c>
      <c r="I50" s="32">
        <f t="shared" ref="I50:I58" si="10">+I49+C50-F50</f>
        <v>154</v>
      </c>
      <c r="J50" s="40">
        <f t="shared" ref="J50:J58" si="11">ROUND(((K49+E50)-H50)/I50,2)</f>
        <v>48.11</v>
      </c>
      <c r="K50" s="33">
        <f t="shared" ref="K50:K58" si="12">ROUND(I50*J50,2)</f>
        <v>7408.94</v>
      </c>
      <c r="L50" s="34"/>
      <c r="M50" s="165" t="s">
        <v>780</v>
      </c>
    </row>
    <row r="51" spans="1:13" ht="17.100000000000001" customHeight="1">
      <c r="A51" s="194">
        <v>45378</v>
      </c>
      <c r="B51" s="207" t="s">
        <v>585</v>
      </c>
      <c r="C51" s="196"/>
      <c r="D51" s="197"/>
      <c r="E51" s="198"/>
      <c r="F51" s="199">
        <v>1</v>
      </c>
      <c r="G51" s="208">
        <f t="shared" si="8"/>
        <v>48.11</v>
      </c>
      <c r="H51" s="198">
        <f t="shared" si="9"/>
        <v>48.11</v>
      </c>
      <c r="I51" s="201">
        <f t="shared" si="10"/>
        <v>153</v>
      </c>
      <c r="J51" s="202">
        <f t="shared" si="11"/>
        <v>48.11</v>
      </c>
      <c r="K51" s="203">
        <f t="shared" si="12"/>
        <v>7360.83</v>
      </c>
      <c r="L51" s="204"/>
      <c r="M51" s="205" t="s">
        <v>786</v>
      </c>
    </row>
    <row r="52" spans="1:13" ht="17.100000000000001" customHeight="1">
      <c r="A52" s="17">
        <v>45383</v>
      </c>
      <c r="B52" s="58" t="s">
        <v>591</v>
      </c>
      <c r="C52" s="19"/>
      <c r="D52" s="20"/>
      <c r="E52" s="21"/>
      <c r="F52" s="22">
        <v>1</v>
      </c>
      <c r="G52" s="23">
        <f t="shared" si="8"/>
        <v>48.11</v>
      </c>
      <c r="H52" s="21">
        <f t="shared" si="9"/>
        <v>48.11</v>
      </c>
      <c r="I52" s="24">
        <f t="shared" si="10"/>
        <v>152</v>
      </c>
      <c r="J52" s="174">
        <f t="shared" si="11"/>
        <v>48.11</v>
      </c>
      <c r="K52" s="21">
        <f t="shared" si="12"/>
        <v>7312.72</v>
      </c>
      <c r="L52" s="26"/>
      <c r="M52" s="165" t="s">
        <v>787</v>
      </c>
    </row>
    <row r="53" spans="1:13" ht="17.100000000000001" customHeight="1">
      <c r="A53" s="17">
        <v>45384</v>
      </c>
      <c r="B53" s="36" t="s">
        <v>570</v>
      </c>
      <c r="C53" s="28"/>
      <c r="D53" s="29"/>
      <c r="E53" s="21"/>
      <c r="F53" s="30">
        <v>2</v>
      </c>
      <c r="G53" s="31">
        <f t="shared" si="8"/>
        <v>48.11</v>
      </c>
      <c r="H53" s="21">
        <f t="shared" si="9"/>
        <v>96.22</v>
      </c>
      <c r="I53" s="32">
        <f t="shared" si="10"/>
        <v>150</v>
      </c>
      <c r="J53" s="40">
        <f t="shared" si="11"/>
        <v>48.11</v>
      </c>
      <c r="K53" s="33">
        <f t="shared" si="12"/>
        <v>7216.5</v>
      </c>
      <c r="L53" s="34"/>
      <c r="M53" s="165" t="s">
        <v>793</v>
      </c>
    </row>
    <row r="54" spans="1:13" ht="17.100000000000001" customHeight="1">
      <c r="A54" s="17">
        <v>45399</v>
      </c>
      <c r="B54" s="36" t="s">
        <v>615</v>
      </c>
      <c r="C54" s="28"/>
      <c r="D54" s="29"/>
      <c r="E54" s="21"/>
      <c r="F54" s="30">
        <v>2</v>
      </c>
      <c r="G54" s="31">
        <f t="shared" si="8"/>
        <v>48.11</v>
      </c>
      <c r="H54" s="21">
        <f t="shared" si="9"/>
        <v>96.22</v>
      </c>
      <c r="I54" s="32">
        <f t="shared" si="10"/>
        <v>148</v>
      </c>
      <c r="J54" s="40">
        <f t="shared" si="11"/>
        <v>48.11</v>
      </c>
      <c r="K54" s="33">
        <f t="shared" si="12"/>
        <v>7120.28</v>
      </c>
      <c r="L54" s="34"/>
      <c r="M54" s="165" t="s">
        <v>837</v>
      </c>
    </row>
    <row r="55" spans="1:13" ht="17.100000000000001" customHeight="1">
      <c r="A55" s="17">
        <v>45400</v>
      </c>
      <c r="B55" s="36" t="s">
        <v>570</v>
      </c>
      <c r="C55" s="28"/>
      <c r="D55" s="29"/>
      <c r="E55" s="21"/>
      <c r="F55" s="30">
        <v>2</v>
      </c>
      <c r="G55" s="31">
        <f t="shared" si="8"/>
        <v>48.11</v>
      </c>
      <c r="H55" s="21">
        <f t="shared" si="9"/>
        <v>96.22</v>
      </c>
      <c r="I55" s="32">
        <f t="shared" si="10"/>
        <v>146</v>
      </c>
      <c r="J55" s="40">
        <f t="shared" si="11"/>
        <v>48.11</v>
      </c>
      <c r="K55" s="33">
        <f t="shared" si="12"/>
        <v>7024.06</v>
      </c>
      <c r="L55" s="34"/>
      <c r="M55" s="165" t="s">
        <v>839</v>
      </c>
    </row>
    <row r="56" spans="1:13" ht="17.100000000000001" customHeight="1">
      <c r="A56" s="194">
        <v>45412</v>
      </c>
      <c r="B56" s="207" t="s">
        <v>618</v>
      </c>
      <c r="C56" s="196"/>
      <c r="D56" s="197"/>
      <c r="E56" s="198"/>
      <c r="F56" s="199">
        <v>1</v>
      </c>
      <c r="G56" s="208">
        <f t="shared" si="8"/>
        <v>48.11</v>
      </c>
      <c r="H56" s="198">
        <f>F56*G56</f>
        <v>48.11</v>
      </c>
      <c r="I56" s="201">
        <f t="shared" si="10"/>
        <v>145</v>
      </c>
      <c r="J56" s="202">
        <f t="shared" si="11"/>
        <v>48.11</v>
      </c>
      <c r="K56" s="203">
        <f t="shared" si="12"/>
        <v>6975.95</v>
      </c>
      <c r="L56" s="204"/>
      <c r="M56" s="205" t="s">
        <v>862</v>
      </c>
    </row>
    <row r="57" spans="1:13" ht="17.100000000000001" customHeight="1">
      <c r="A57" s="17">
        <v>45414</v>
      </c>
      <c r="B57" s="58" t="s">
        <v>574</v>
      </c>
      <c r="C57" s="19"/>
      <c r="D57" s="20"/>
      <c r="E57" s="21"/>
      <c r="F57" s="22">
        <v>3</v>
      </c>
      <c r="G57" s="23">
        <f t="shared" si="8"/>
        <v>48.11</v>
      </c>
      <c r="H57" s="21">
        <f t="shared" si="9"/>
        <v>144.32999999999998</v>
      </c>
      <c r="I57" s="24">
        <f t="shared" si="10"/>
        <v>142</v>
      </c>
      <c r="J57" s="174">
        <f t="shared" si="11"/>
        <v>48.11</v>
      </c>
      <c r="K57" s="21">
        <f t="shared" si="12"/>
        <v>6831.62</v>
      </c>
      <c r="L57" s="26"/>
      <c r="M57" s="165" t="s">
        <v>869</v>
      </c>
    </row>
    <row r="58" spans="1:13" ht="17.100000000000001" customHeight="1">
      <c r="A58" s="17">
        <v>45419</v>
      </c>
      <c r="B58" s="36" t="s">
        <v>566</v>
      </c>
      <c r="C58" s="28"/>
      <c r="D58" s="29"/>
      <c r="E58" s="21"/>
      <c r="F58" s="30">
        <v>2</v>
      </c>
      <c r="G58" s="31">
        <f t="shared" si="8"/>
        <v>48.11</v>
      </c>
      <c r="H58" s="21">
        <f t="shared" si="9"/>
        <v>96.22</v>
      </c>
      <c r="I58" s="32">
        <f t="shared" si="10"/>
        <v>140</v>
      </c>
      <c r="J58" s="40">
        <f t="shared" si="11"/>
        <v>48.11</v>
      </c>
      <c r="K58" s="33">
        <f t="shared" si="12"/>
        <v>6735.4</v>
      </c>
      <c r="L58" s="34"/>
      <c r="M58" s="165" t="s">
        <v>876</v>
      </c>
    </row>
    <row r="59" spans="1:13" ht="17.100000000000001" customHeight="1">
      <c r="A59" s="17">
        <v>45421</v>
      </c>
      <c r="B59" s="36" t="s">
        <v>570</v>
      </c>
      <c r="C59" s="28"/>
      <c r="D59" s="29"/>
      <c r="E59" s="21"/>
      <c r="F59" s="30">
        <v>3</v>
      </c>
      <c r="G59" s="31">
        <f t="shared" si="8"/>
        <v>48.11</v>
      </c>
      <c r="H59" s="21">
        <f t="shared" si="9"/>
        <v>144.32999999999998</v>
      </c>
      <c r="I59" s="32">
        <f t="shared" ref="I59:I66" si="13">+I58+C59-F59</f>
        <v>137</v>
      </c>
      <c r="J59" s="40">
        <f t="shared" ref="J59:J66" si="14">ROUND(((K58+E59)-H59)/I59,2)</f>
        <v>48.11</v>
      </c>
      <c r="K59" s="33">
        <f t="shared" ref="K59:K66" si="15">ROUND(I59*J59,2)</f>
        <v>6591.07</v>
      </c>
      <c r="L59" s="34"/>
      <c r="M59" s="165" t="s">
        <v>893</v>
      </c>
    </row>
    <row r="60" spans="1:13" ht="17.100000000000001" customHeight="1">
      <c r="A60" s="17">
        <v>45422</v>
      </c>
      <c r="B60" s="36" t="s">
        <v>577</v>
      </c>
      <c r="C60" s="28"/>
      <c r="D60" s="29"/>
      <c r="E60" s="21"/>
      <c r="F60" s="30">
        <v>6</v>
      </c>
      <c r="G60" s="31">
        <f t="shared" si="8"/>
        <v>48.11</v>
      </c>
      <c r="H60" s="21">
        <f t="shared" si="9"/>
        <v>288.65999999999997</v>
      </c>
      <c r="I60" s="32">
        <f t="shared" si="13"/>
        <v>131</v>
      </c>
      <c r="J60" s="40">
        <f t="shared" si="14"/>
        <v>48.11</v>
      </c>
      <c r="K60" s="33">
        <f t="shared" si="15"/>
        <v>6302.41</v>
      </c>
      <c r="L60" s="34"/>
      <c r="M60" s="165" t="s">
        <v>895</v>
      </c>
    </row>
    <row r="61" spans="1:13" ht="17.100000000000001" customHeight="1">
      <c r="A61" s="17">
        <v>45427</v>
      </c>
      <c r="B61" s="36" t="s">
        <v>577</v>
      </c>
      <c r="C61" s="28"/>
      <c r="D61" s="29"/>
      <c r="E61" s="21"/>
      <c r="F61" s="30">
        <v>2</v>
      </c>
      <c r="G61" s="31">
        <f t="shared" si="8"/>
        <v>48.11</v>
      </c>
      <c r="H61" s="21">
        <f t="shared" si="9"/>
        <v>96.22</v>
      </c>
      <c r="I61" s="32">
        <f t="shared" si="13"/>
        <v>129</v>
      </c>
      <c r="J61" s="40">
        <f t="shared" si="14"/>
        <v>48.11</v>
      </c>
      <c r="K61" s="33">
        <f t="shared" si="15"/>
        <v>6206.19</v>
      </c>
      <c r="L61" s="34"/>
      <c r="M61" s="165" t="s">
        <v>930</v>
      </c>
    </row>
    <row r="62" spans="1:13" ht="17.100000000000001" customHeight="1">
      <c r="A62" s="17">
        <v>45440</v>
      </c>
      <c r="B62" s="36" t="s">
        <v>607</v>
      </c>
      <c r="C62" s="28"/>
      <c r="D62" s="29"/>
      <c r="E62" s="21"/>
      <c r="F62" s="30">
        <v>1</v>
      </c>
      <c r="G62" s="31">
        <f t="shared" si="8"/>
        <v>48.11</v>
      </c>
      <c r="H62" s="21">
        <f t="shared" si="9"/>
        <v>48.11</v>
      </c>
      <c r="I62" s="32">
        <f t="shared" si="13"/>
        <v>128</v>
      </c>
      <c r="J62" s="40">
        <f t="shared" si="14"/>
        <v>48.11</v>
      </c>
      <c r="K62" s="33">
        <f t="shared" si="15"/>
        <v>6158.08</v>
      </c>
      <c r="L62" s="34"/>
      <c r="M62" s="165" t="s">
        <v>957</v>
      </c>
    </row>
    <row r="63" spans="1:13" ht="17.100000000000001" customHeight="1">
      <c r="A63" s="356">
        <v>45440</v>
      </c>
      <c r="B63" s="357" t="s">
        <v>574</v>
      </c>
      <c r="C63" s="196"/>
      <c r="D63" s="197"/>
      <c r="E63" s="198"/>
      <c r="F63" s="199">
        <v>2</v>
      </c>
      <c r="G63" s="208">
        <f t="shared" si="8"/>
        <v>48.11</v>
      </c>
      <c r="H63" s="198">
        <f t="shared" si="9"/>
        <v>96.22</v>
      </c>
      <c r="I63" s="201">
        <f t="shared" si="13"/>
        <v>126</v>
      </c>
      <c r="J63" s="202">
        <f t="shared" si="14"/>
        <v>48.11</v>
      </c>
      <c r="K63" s="203">
        <f t="shared" si="15"/>
        <v>6061.86</v>
      </c>
      <c r="L63" s="204"/>
      <c r="M63" s="205" t="s">
        <v>958</v>
      </c>
    </row>
    <row r="64" spans="1:13" ht="17.100000000000001" customHeight="1">
      <c r="A64" s="17">
        <v>45447</v>
      </c>
      <c r="B64" s="58" t="s">
        <v>615</v>
      </c>
      <c r="C64" s="19"/>
      <c r="D64" s="20"/>
      <c r="E64" s="21"/>
      <c r="F64" s="22">
        <v>1</v>
      </c>
      <c r="G64" s="23">
        <f t="shared" si="8"/>
        <v>48.11</v>
      </c>
      <c r="H64" s="21">
        <f t="shared" si="9"/>
        <v>48.11</v>
      </c>
      <c r="I64" s="24">
        <f t="shared" si="13"/>
        <v>125</v>
      </c>
      <c r="J64" s="174">
        <f t="shared" si="14"/>
        <v>48.11</v>
      </c>
      <c r="K64" s="21">
        <f t="shared" si="15"/>
        <v>6013.75</v>
      </c>
      <c r="L64" s="26"/>
      <c r="M64" s="165" t="s">
        <v>972</v>
      </c>
    </row>
    <row r="65" spans="1:13" ht="17.100000000000001" customHeight="1">
      <c r="A65" s="17">
        <v>45464</v>
      </c>
      <c r="B65" s="36" t="s">
        <v>995</v>
      </c>
      <c r="C65" s="28">
        <v>60</v>
      </c>
      <c r="D65" s="29">
        <v>90</v>
      </c>
      <c r="E65" s="21">
        <f>C65*D65</f>
        <v>5400</v>
      </c>
      <c r="F65" s="30"/>
      <c r="G65" s="31">
        <f t="shared" si="8"/>
        <v>48.11</v>
      </c>
      <c r="H65" s="21">
        <f t="shared" si="9"/>
        <v>0</v>
      </c>
      <c r="I65" s="32">
        <f t="shared" si="13"/>
        <v>185</v>
      </c>
      <c r="J65" s="40">
        <f t="shared" si="14"/>
        <v>61.7</v>
      </c>
      <c r="K65" s="33">
        <f t="shared" si="15"/>
        <v>11414.5</v>
      </c>
      <c r="L65" s="34"/>
    </row>
    <row r="66" spans="1:13" ht="17.100000000000001" customHeight="1">
      <c r="A66" s="17">
        <v>45468</v>
      </c>
      <c r="B66" s="36" t="s">
        <v>607</v>
      </c>
      <c r="C66" s="28"/>
      <c r="D66" s="29"/>
      <c r="E66" s="21"/>
      <c r="F66" s="30">
        <v>1</v>
      </c>
      <c r="G66" s="31">
        <f t="shared" si="8"/>
        <v>61.7</v>
      </c>
      <c r="H66" s="21">
        <f t="shared" si="9"/>
        <v>61.7</v>
      </c>
      <c r="I66" s="32">
        <f t="shared" si="13"/>
        <v>184</v>
      </c>
      <c r="J66" s="40">
        <f t="shared" si="14"/>
        <v>61.7</v>
      </c>
      <c r="K66" s="33">
        <f t="shared" si="15"/>
        <v>11352.8</v>
      </c>
      <c r="L66" s="34"/>
      <c r="M66" s="165" t="s">
        <v>1007</v>
      </c>
    </row>
    <row r="67" spans="1:13" ht="17.100000000000001" customHeight="1">
      <c r="A67" s="194">
        <v>45471</v>
      </c>
      <c r="B67" s="207" t="s">
        <v>588</v>
      </c>
      <c r="C67" s="196"/>
      <c r="D67" s="197"/>
      <c r="E67" s="198"/>
      <c r="F67" s="199">
        <v>2</v>
      </c>
      <c r="G67" s="208">
        <f t="shared" ref="G67:G90" si="16">J66</f>
        <v>61.7</v>
      </c>
      <c r="H67" s="198">
        <f t="shared" ref="H67:H90" si="17">F67*G67</f>
        <v>123.4</v>
      </c>
      <c r="I67" s="201">
        <f t="shared" ref="I67:I90" si="18">+I66+C67-F67</f>
        <v>182</v>
      </c>
      <c r="J67" s="202">
        <f t="shared" ref="J67:J90" si="19">ROUND(((K66+E67)-H67)/I67,2)</f>
        <v>61.7</v>
      </c>
      <c r="K67" s="203">
        <f t="shared" ref="K67:K90" si="20">ROUND(I67*J67,2)</f>
        <v>11229.4</v>
      </c>
      <c r="L67" s="204"/>
      <c r="M67" s="205" t="s">
        <v>1020</v>
      </c>
    </row>
    <row r="68" spans="1:13" ht="17.100000000000001" customHeight="1">
      <c r="A68" s="17">
        <v>45474</v>
      </c>
      <c r="B68" s="58" t="s">
        <v>577</v>
      </c>
      <c r="C68" s="19"/>
      <c r="D68" s="20"/>
      <c r="E68" s="21"/>
      <c r="F68" s="22">
        <v>2</v>
      </c>
      <c r="G68" s="23">
        <f t="shared" si="16"/>
        <v>61.7</v>
      </c>
      <c r="H68" s="21">
        <f t="shared" si="17"/>
        <v>123.4</v>
      </c>
      <c r="I68" s="24">
        <f t="shared" si="18"/>
        <v>180</v>
      </c>
      <c r="J68" s="174">
        <f t="shared" si="19"/>
        <v>61.7</v>
      </c>
      <c r="K68" s="21">
        <f t="shared" si="20"/>
        <v>11106</v>
      </c>
      <c r="L68" s="26"/>
      <c r="M68" s="165" t="s">
        <v>1029</v>
      </c>
    </row>
    <row r="69" spans="1:13" ht="17.100000000000001" customHeight="1">
      <c r="A69" s="17">
        <v>45475</v>
      </c>
      <c r="B69" s="36" t="s">
        <v>566</v>
      </c>
      <c r="C69" s="28"/>
      <c r="D69" s="29"/>
      <c r="E69" s="21"/>
      <c r="F69" s="30">
        <v>5</v>
      </c>
      <c r="G69" s="31">
        <f t="shared" si="16"/>
        <v>61.7</v>
      </c>
      <c r="H69" s="21">
        <f t="shared" si="17"/>
        <v>308.5</v>
      </c>
      <c r="I69" s="32">
        <f t="shared" si="18"/>
        <v>175</v>
      </c>
      <c r="J69" s="40">
        <f t="shared" si="19"/>
        <v>61.7</v>
      </c>
      <c r="K69" s="33">
        <f t="shared" si="20"/>
        <v>10797.5</v>
      </c>
      <c r="L69" s="34"/>
      <c r="M69" s="165" t="s">
        <v>1030</v>
      </c>
    </row>
    <row r="70" spans="1:13" ht="17.100000000000001" customHeight="1">
      <c r="A70" s="17">
        <v>45481</v>
      </c>
      <c r="B70" s="36" t="s">
        <v>577</v>
      </c>
      <c r="C70" s="28"/>
      <c r="D70" s="29"/>
      <c r="E70" s="21"/>
      <c r="F70" s="30">
        <v>1</v>
      </c>
      <c r="G70" s="31">
        <f t="shared" si="16"/>
        <v>61.7</v>
      </c>
      <c r="H70" s="21">
        <f t="shared" si="17"/>
        <v>61.7</v>
      </c>
      <c r="I70" s="32">
        <f t="shared" si="18"/>
        <v>174</v>
      </c>
      <c r="J70" s="40">
        <f t="shared" si="19"/>
        <v>61.7</v>
      </c>
      <c r="K70" s="33">
        <f t="shared" si="20"/>
        <v>10735.8</v>
      </c>
      <c r="L70" s="34"/>
      <c r="M70" s="165" t="s">
        <v>1040</v>
      </c>
    </row>
    <row r="71" spans="1:13" ht="17.100000000000001" customHeight="1">
      <c r="A71" s="17">
        <v>45482</v>
      </c>
      <c r="B71" s="36" t="s">
        <v>566</v>
      </c>
      <c r="C71" s="28"/>
      <c r="D71" s="29"/>
      <c r="E71" s="21"/>
      <c r="F71" s="30">
        <v>3</v>
      </c>
      <c r="G71" s="31">
        <f t="shared" si="16"/>
        <v>61.7</v>
      </c>
      <c r="H71" s="21">
        <f t="shared" si="17"/>
        <v>185.10000000000002</v>
      </c>
      <c r="I71" s="32">
        <f t="shared" si="18"/>
        <v>171</v>
      </c>
      <c r="J71" s="40">
        <f t="shared" si="19"/>
        <v>61.7</v>
      </c>
      <c r="K71" s="33">
        <f t="shared" si="20"/>
        <v>10550.7</v>
      </c>
      <c r="L71" s="34"/>
      <c r="M71" s="165" t="s">
        <v>1045</v>
      </c>
    </row>
    <row r="72" spans="1:13" ht="17.100000000000001" customHeight="1">
      <c r="A72" s="17">
        <v>45482</v>
      </c>
      <c r="B72" s="36" t="s">
        <v>607</v>
      </c>
      <c r="C72" s="28"/>
      <c r="D72" s="29"/>
      <c r="E72" s="21"/>
      <c r="F72" s="30">
        <v>1</v>
      </c>
      <c r="G72" s="31">
        <f t="shared" si="16"/>
        <v>61.7</v>
      </c>
      <c r="H72" s="21">
        <f t="shared" si="17"/>
        <v>61.7</v>
      </c>
      <c r="I72" s="32">
        <f t="shared" si="18"/>
        <v>170</v>
      </c>
      <c r="J72" s="40">
        <f t="shared" si="19"/>
        <v>61.7</v>
      </c>
      <c r="K72" s="33">
        <f t="shared" si="20"/>
        <v>10489</v>
      </c>
      <c r="L72" s="34"/>
      <c r="M72" s="165" t="s">
        <v>1046</v>
      </c>
    </row>
    <row r="73" spans="1:13" ht="17.100000000000001" customHeight="1">
      <c r="A73" s="17">
        <v>45488</v>
      </c>
      <c r="B73" s="36" t="s">
        <v>572</v>
      </c>
      <c r="C73" s="28"/>
      <c r="D73" s="29"/>
      <c r="E73" s="21"/>
      <c r="F73" s="30">
        <v>1</v>
      </c>
      <c r="G73" s="31">
        <f t="shared" si="16"/>
        <v>61.7</v>
      </c>
      <c r="H73" s="21">
        <f t="shared" si="17"/>
        <v>61.7</v>
      </c>
      <c r="I73" s="32">
        <f t="shared" si="18"/>
        <v>169</v>
      </c>
      <c r="J73" s="40">
        <f t="shared" si="19"/>
        <v>61.7</v>
      </c>
      <c r="K73" s="33">
        <f t="shared" si="20"/>
        <v>10427.299999999999</v>
      </c>
      <c r="L73" s="34"/>
      <c r="M73" s="165" t="s">
        <v>1072</v>
      </c>
    </row>
    <row r="74" spans="1:13" ht="17.100000000000001" customHeight="1">
      <c r="A74" s="17">
        <v>45488</v>
      </c>
      <c r="B74" s="36" t="s">
        <v>566</v>
      </c>
      <c r="C74" s="28"/>
      <c r="D74" s="29"/>
      <c r="E74" s="21"/>
      <c r="F74" s="30">
        <v>2</v>
      </c>
      <c r="G74" s="31">
        <f t="shared" si="16"/>
        <v>61.7</v>
      </c>
      <c r="H74" s="21">
        <f t="shared" si="17"/>
        <v>123.4</v>
      </c>
      <c r="I74" s="32">
        <f t="shared" si="18"/>
        <v>167</v>
      </c>
      <c r="J74" s="40">
        <f t="shared" si="19"/>
        <v>61.7</v>
      </c>
      <c r="K74" s="33">
        <f t="shared" si="20"/>
        <v>10303.9</v>
      </c>
      <c r="L74" s="34"/>
      <c r="M74" s="165" t="s">
        <v>1073</v>
      </c>
    </row>
    <row r="75" spans="1:13" ht="17.100000000000001" customHeight="1">
      <c r="A75" s="17">
        <v>45489</v>
      </c>
      <c r="B75" s="36" t="s">
        <v>574</v>
      </c>
      <c r="C75" s="28"/>
      <c r="D75" s="29"/>
      <c r="E75" s="21"/>
      <c r="F75" s="30">
        <v>3</v>
      </c>
      <c r="G75" s="31">
        <f t="shared" si="16"/>
        <v>61.7</v>
      </c>
      <c r="H75" s="21">
        <f t="shared" si="17"/>
        <v>185.10000000000002</v>
      </c>
      <c r="I75" s="32">
        <f t="shared" si="18"/>
        <v>164</v>
      </c>
      <c r="J75" s="40">
        <f t="shared" si="19"/>
        <v>61.7</v>
      </c>
      <c r="K75" s="33">
        <f t="shared" si="20"/>
        <v>10118.799999999999</v>
      </c>
      <c r="L75" s="34"/>
      <c r="M75" s="165" t="s">
        <v>1074</v>
      </c>
    </row>
    <row r="76" spans="1:13" ht="17.100000000000001" customHeight="1">
      <c r="A76" s="17">
        <v>45490</v>
      </c>
      <c r="B76" s="36" t="s">
        <v>607</v>
      </c>
      <c r="C76" s="28"/>
      <c r="D76" s="29"/>
      <c r="E76" s="21"/>
      <c r="F76" s="30">
        <v>1</v>
      </c>
      <c r="G76" s="31">
        <f t="shared" si="16"/>
        <v>61.7</v>
      </c>
      <c r="H76" s="21">
        <f t="shared" si="17"/>
        <v>61.7</v>
      </c>
      <c r="I76" s="32">
        <f t="shared" si="18"/>
        <v>163</v>
      </c>
      <c r="J76" s="40">
        <f t="shared" si="19"/>
        <v>61.7</v>
      </c>
      <c r="K76" s="33">
        <f t="shared" si="20"/>
        <v>10057.1</v>
      </c>
      <c r="L76" s="34"/>
      <c r="M76" s="165" t="s">
        <v>1077</v>
      </c>
    </row>
    <row r="77" spans="1:13" ht="17.100000000000001" customHeight="1">
      <c r="A77" s="17">
        <v>45491</v>
      </c>
      <c r="B77" s="36" t="s">
        <v>585</v>
      </c>
      <c r="C77" s="28"/>
      <c r="D77" s="29"/>
      <c r="E77" s="21"/>
      <c r="F77" s="30">
        <v>5</v>
      </c>
      <c r="G77" s="31">
        <f t="shared" si="16"/>
        <v>61.7</v>
      </c>
      <c r="H77" s="21">
        <f t="shared" si="17"/>
        <v>308.5</v>
      </c>
      <c r="I77" s="32">
        <f t="shared" si="18"/>
        <v>158</v>
      </c>
      <c r="J77" s="40">
        <f t="shared" si="19"/>
        <v>61.7</v>
      </c>
      <c r="K77" s="33">
        <f t="shared" si="20"/>
        <v>9748.6</v>
      </c>
      <c r="L77" s="34"/>
      <c r="M77" s="165" t="s">
        <v>1084</v>
      </c>
    </row>
    <row r="78" spans="1:13" ht="17.100000000000001" customHeight="1">
      <c r="A78" s="17">
        <v>45495</v>
      </c>
      <c r="B78" s="36" t="s">
        <v>615</v>
      </c>
      <c r="C78" s="28"/>
      <c r="D78" s="29"/>
      <c r="E78" s="21"/>
      <c r="F78" s="30">
        <v>2</v>
      </c>
      <c r="G78" s="31">
        <f t="shared" si="16"/>
        <v>61.7</v>
      </c>
      <c r="H78" s="21">
        <f t="shared" si="17"/>
        <v>123.4</v>
      </c>
      <c r="I78" s="32">
        <f t="shared" si="18"/>
        <v>156</v>
      </c>
      <c r="J78" s="40">
        <f t="shared" si="19"/>
        <v>61.7</v>
      </c>
      <c r="K78" s="33">
        <f t="shared" si="20"/>
        <v>9625.2000000000007</v>
      </c>
      <c r="L78" s="34"/>
      <c r="M78" s="165" t="s">
        <v>1088</v>
      </c>
    </row>
    <row r="79" spans="1:13" ht="17.100000000000001" customHeight="1">
      <c r="A79" s="194">
        <v>45497</v>
      </c>
      <c r="B79" s="207" t="s">
        <v>577</v>
      </c>
      <c r="C79" s="196"/>
      <c r="D79" s="197"/>
      <c r="E79" s="198"/>
      <c r="F79" s="199">
        <v>1</v>
      </c>
      <c r="G79" s="208">
        <f t="shared" si="16"/>
        <v>61.7</v>
      </c>
      <c r="H79" s="198">
        <f t="shared" si="17"/>
        <v>61.7</v>
      </c>
      <c r="I79" s="201">
        <f t="shared" si="18"/>
        <v>155</v>
      </c>
      <c r="J79" s="202">
        <f t="shared" si="19"/>
        <v>61.7</v>
      </c>
      <c r="K79" s="203">
        <f t="shared" si="20"/>
        <v>9563.5</v>
      </c>
      <c r="L79" s="204"/>
      <c r="M79" s="205" t="s">
        <v>1101</v>
      </c>
    </row>
    <row r="80" spans="1:13" ht="17.100000000000001" customHeight="1">
      <c r="A80" s="17">
        <v>45506</v>
      </c>
      <c r="B80" s="58" t="s">
        <v>566</v>
      </c>
      <c r="C80" s="19"/>
      <c r="D80" s="20"/>
      <c r="E80" s="21"/>
      <c r="F80" s="22">
        <v>3</v>
      </c>
      <c r="G80" s="23">
        <f t="shared" si="16"/>
        <v>61.7</v>
      </c>
      <c r="H80" s="21">
        <f t="shared" si="17"/>
        <v>185.10000000000002</v>
      </c>
      <c r="I80" s="24">
        <f t="shared" si="18"/>
        <v>152</v>
      </c>
      <c r="J80" s="174">
        <f t="shared" si="19"/>
        <v>61.7</v>
      </c>
      <c r="K80" s="21">
        <f t="shared" si="20"/>
        <v>9378.4</v>
      </c>
      <c r="L80" s="26"/>
      <c r="M80" s="165" t="s">
        <v>1122</v>
      </c>
    </row>
    <row r="81" spans="1:13" ht="17.100000000000001" customHeight="1">
      <c r="A81" s="17">
        <v>45511</v>
      </c>
      <c r="B81" s="36" t="s">
        <v>585</v>
      </c>
      <c r="C81" s="28"/>
      <c r="D81" s="29"/>
      <c r="E81" s="21"/>
      <c r="F81" s="30">
        <v>3</v>
      </c>
      <c r="G81" s="31">
        <f t="shared" si="16"/>
        <v>61.7</v>
      </c>
      <c r="H81" s="21">
        <f t="shared" si="17"/>
        <v>185.10000000000002</v>
      </c>
      <c r="I81" s="32">
        <f t="shared" si="18"/>
        <v>149</v>
      </c>
      <c r="J81" s="40">
        <f t="shared" si="19"/>
        <v>61.7</v>
      </c>
      <c r="K81" s="33">
        <f t="shared" si="20"/>
        <v>9193.2999999999993</v>
      </c>
      <c r="L81" s="34"/>
      <c r="M81" s="165" t="s">
        <v>1141</v>
      </c>
    </row>
    <row r="82" spans="1:13" ht="17.100000000000001" customHeight="1">
      <c r="A82" s="17">
        <v>45511</v>
      </c>
      <c r="B82" s="36" t="s">
        <v>603</v>
      </c>
      <c r="C82" s="28"/>
      <c r="D82" s="29"/>
      <c r="E82" s="21"/>
      <c r="F82" s="30">
        <v>1</v>
      </c>
      <c r="G82" s="31">
        <f t="shared" si="16"/>
        <v>61.7</v>
      </c>
      <c r="H82" s="21">
        <f t="shared" si="17"/>
        <v>61.7</v>
      </c>
      <c r="I82" s="32">
        <f t="shared" si="18"/>
        <v>148</v>
      </c>
      <c r="J82" s="40">
        <f t="shared" si="19"/>
        <v>61.7</v>
      </c>
      <c r="K82" s="33">
        <f t="shared" si="20"/>
        <v>9131.6</v>
      </c>
      <c r="L82" s="34"/>
      <c r="M82" s="165" t="s">
        <v>1146</v>
      </c>
    </row>
    <row r="83" spans="1:13" ht="17.100000000000001" customHeight="1">
      <c r="A83" s="17">
        <v>45512</v>
      </c>
      <c r="B83" s="36" t="s">
        <v>566</v>
      </c>
      <c r="C83" s="28"/>
      <c r="D83" s="29"/>
      <c r="E83" s="21"/>
      <c r="F83" s="30">
        <v>2</v>
      </c>
      <c r="G83" s="31">
        <f t="shared" si="16"/>
        <v>61.7</v>
      </c>
      <c r="H83" s="21">
        <f t="shared" si="17"/>
        <v>123.4</v>
      </c>
      <c r="I83" s="32">
        <f t="shared" si="18"/>
        <v>146</v>
      </c>
      <c r="J83" s="40">
        <f t="shared" si="19"/>
        <v>61.7</v>
      </c>
      <c r="K83" s="33">
        <f t="shared" si="20"/>
        <v>9008.2000000000007</v>
      </c>
      <c r="L83" s="34"/>
      <c r="M83" s="165" t="s">
        <v>1150</v>
      </c>
    </row>
    <row r="84" spans="1:13" ht="17.100000000000001" customHeight="1">
      <c r="A84" s="17">
        <v>45512</v>
      </c>
      <c r="B84" s="36" t="s">
        <v>574</v>
      </c>
      <c r="C84" s="28"/>
      <c r="D84" s="29"/>
      <c r="E84" s="21"/>
      <c r="F84" s="30">
        <v>1</v>
      </c>
      <c r="G84" s="31">
        <f t="shared" si="16"/>
        <v>61.7</v>
      </c>
      <c r="H84" s="21">
        <f t="shared" si="17"/>
        <v>61.7</v>
      </c>
      <c r="I84" s="32">
        <f t="shared" si="18"/>
        <v>145</v>
      </c>
      <c r="J84" s="40">
        <f t="shared" si="19"/>
        <v>61.7</v>
      </c>
      <c r="K84" s="33">
        <f t="shared" si="20"/>
        <v>8946.5</v>
      </c>
      <c r="L84" s="34"/>
      <c r="M84" s="165" t="s">
        <v>1151</v>
      </c>
    </row>
    <row r="85" spans="1:13" ht="17.100000000000001" customHeight="1">
      <c r="A85" s="17">
        <v>45513</v>
      </c>
      <c r="B85" s="36" t="s">
        <v>574</v>
      </c>
      <c r="C85" s="28"/>
      <c r="D85" s="29"/>
      <c r="E85" s="21"/>
      <c r="F85" s="30">
        <v>2</v>
      </c>
      <c r="G85" s="31">
        <f t="shared" si="16"/>
        <v>61.7</v>
      </c>
      <c r="H85" s="21">
        <f t="shared" si="17"/>
        <v>123.4</v>
      </c>
      <c r="I85" s="32">
        <f t="shared" si="18"/>
        <v>143</v>
      </c>
      <c r="J85" s="40">
        <f t="shared" si="19"/>
        <v>61.7</v>
      </c>
      <c r="K85" s="33">
        <f t="shared" si="20"/>
        <v>8823.1</v>
      </c>
      <c r="L85" s="34"/>
      <c r="M85" s="165" t="s">
        <v>1154</v>
      </c>
    </row>
    <row r="86" spans="1:13" ht="17.100000000000001" customHeight="1">
      <c r="A86" s="17">
        <v>45517</v>
      </c>
      <c r="B86" s="36" t="s">
        <v>591</v>
      </c>
      <c r="C86" s="28"/>
      <c r="D86" s="29"/>
      <c r="E86" s="21"/>
      <c r="F86" s="30">
        <v>1</v>
      </c>
      <c r="G86" s="31">
        <f t="shared" si="16"/>
        <v>61.7</v>
      </c>
      <c r="H86" s="21">
        <f t="shared" si="17"/>
        <v>61.7</v>
      </c>
      <c r="I86" s="32">
        <f t="shared" si="18"/>
        <v>142</v>
      </c>
      <c r="J86" s="40">
        <f t="shared" si="19"/>
        <v>61.7</v>
      </c>
      <c r="K86" s="33">
        <f t="shared" si="20"/>
        <v>8761.4</v>
      </c>
      <c r="L86" s="34"/>
      <c r="M86" s="165" t="s">
        <v>1167</v>
      </c>
    </row>
    <row r="87" spans="1:13" ht="17.100000000000001" customHeight="1">
      <c r="A87" s="17">
        <v>45518</v>
      </c>
      <c r="B87" s="36" t="s">
        <v>577</v>
      </c>
      <c r="C87" s="28"/>
      <c r="D87" s="29"/>
      <c r="E87" s="21"/>
      <c r="F87" s="30">
        <v>1</v>
      </c>
      <c r="G87" s="31">
        <f t="shared" si="16"/>
        <v>61.7</v>
      </c>
      <c r="H87" s="21">
        <f t="shared" si="17"/>
        <v>61.7</v>
      </c>
      <c r="I87" s="32">
        <f t="shared" si="18"/>
        <v>141</v>
      </c>
      <c r="J87" s="40">
        <f t="shared" si="19"/>
        <v>61.7</v>
      </c>
      <c r="K87" s="33">
        <f t="shared" si="20"/>
        <v>8699.7000000000007</v>
      </c>
      <c r="L87" s="34"/>
      <c r="M87" s="165" t="s">
        <v>1174</v>
      </c>
    </row>
    <row r="88" spans="1:13" ht="17.100000000000001" customHeight="1">
      <c r="A88" s="17">
        <v>45519</v>
      </c>
      <c r="B88" s="36" t="s">
        <v>615</v>
      </c>
      <c r="C88" s="28"/>
      <c r="D88" s="29"/>
      <c r="E88" s="21"/>
      <c r="F88" s="30">
        <v>2</v>
      </c>
      <c r="G88" s="31">
        <f t="shared" si="16"/>
        <v>61.7</v>
      </c>
      <c r="H88" s="21">
        <f t="shared" si="17"/>
        <v>123.4</v>
      </c>
      <c r="I88" s="32">
        <f t="shared" si="18"/>
        <v>139</v>
      </c>
      <c r="J88" s="40">
        <f t="shared" si="19"/>
        <v>61.7</v>
      </c>
      <c r="K88" s="33">
        <f t="shared" si="20"/>
        <v>8576.2999999999993</v>
      </c>
      <c r="L88" s="34"/>
      <c r="M88" s="165" t="s">
        <v>1181</v>
      </c>
    </row>
    <row r="89" spans="1:13" ht="17.100000000000001" customHeight="1">
      <c r="A89" s="17">
        <v>45520</v>
      </c>
      <c r="B89" s="36" t="s">
        <v>588</v>
      </c>
      <c r="C89" s="28"/>
      <c r="D89" s="29"/>
      <c r="E89" s="21"/>
      <c r="F89" s="30">
        <v>1</v>
      </c>
      <c r="G89" s="31">
        <f t="shared" si="16"/>
        <v>61.7</v>
      </c>
      <c r="H89" s="21">
        <f t="shared" si="17"/>
        <v>61.7</v>
      </c>
      <c r="I89" s="32">
        <f t="shared" si="18"/>
        <v>138</v>
      </c>
      <c r="J89" s="40">
        <f t="shared" si="19"/>
        <v>61.7</v>
      </c>
      <c r="K89" s="33">
        <f t="shared" si="20"/>
        <v>8514.6</v>
      </c>
      <c r="L89" s="34"/>
      <c r="M89" s="165" t="s">
        <v>1191</v>
      </c>
    </row>
    <row r="90" spans="1:13" ht="17.100000000000001" customHeight="1">
      <c r="A90" s="17">
        <v>45524</v>
      </c>
      <c r="B90" s="36" t="s">
        <v>566</v>
      </c>
      <c r="C90" s="28"/>
      <c r="D90" s="29"/>
      <c r="E90" s="21"/>
      <c r="F90" s="30">
        <v>2</v>
      </c>
      <c r="G90" s="31">
        <f t="shared" si="16"/>
        <v>61.7</v>
      </c>
      <c r="H90" s="21">
        <f t="shared" si="17"/>
        <v>123.4</v>
      </c>
      <c r="I90" s="32">
        <f t="shared" si="18"/>
        <v>136</v>
      </c>
      <c r="J90" s="40">
        <f t="shared" si="19"/>
        <v>61.7</v>
      </c>
      <c r="K90" s="33">
        <f t="shared" si="20"/>
        <v>8391.2000000000007</v>
      </c>
      <c r="L90" s="34"/>
      <c r="M90" s="165" t="s">
        <v>1197</v>
      </c>
    </row>
    <row r="91" spans="1:13" ht="17.100000000000001" customHeight="1">
      <c r="A91" s="17">
        <v>45537</v>
      </c>
      <c r="B91" s="36" t="s">
        <v>566</v>
      </c>
      <c r="C91" s="28"/>
      <c r="D91" s="29"/>
      <c r="E91" s="21"/>
      <c r="F91" s="30">
        <v>3</v>
      </c>
      <c r="G91" s="31">
        <f t="shared" ref="G91" si="21">J90</f>
        <v>61.7</v>
      </c>
      <c r="H91" s="21">
        <f t="shared" ref="H91" si="22">F91*G91</f>
        <v>185.10000000000002</v>
      </c>
      <c r="I91" s="32">
        <f t="shared" ref="I91" si="23">+I90+C91-F91</f>
        <v>133</v>
      </c>
      <c r="J91" s="40">
        <f t="shared" ref="J91" si="24">ROUND(((K90+E91)-H91)/I91,2)</f>
        <v>61.7</v>
      </c>
      <c r="K91" s="33">
        <f t="shared" ref="K91" si="25">ROUND(I91*J91,2)</f>
        <v>8206.1</v>
      </c>
      <c r="L91" s="34"/>
      <c r="M91" s="165" t="s">
        <v>1214</v>
      </c>
    </row>
    <row r="92" spans="1:13" ht="17.100000000000001" customHeight="1">
      <c r="A92" s="17">
        <v>45538</v>
      </c>
      <c r="B92" s="36" t="s">
        <v>605</v>
      </c>
      <c r="C92" s="28"/>
      <c r="D92" s="29"/>
      <c r="E92" s="21"/>
      <c r="F92" s="30">
        <v>3</v>
      </c>
      <c r="G92" s="31">
        <f t="shared" ref="G92" si="26">J91</f>
        <v>61.7</v>
      </c>
      <c r="H92" s="21">
        <f t="shared" ref="H92" si="27">F92*G92</f>
        <v>185.10000000000002</v>
      </c>
      <c r="I92" s="32">
        <f t="shared" ref="I92" si="28">+I91+C92-F92</f>
        <v>130</v>
      </c>
      <c r="J92" s="40">
        <f t="shared" ref="J92" si="29">ROUND(((K91+E92)-H92)/I92,2)</f>
        <v>61.7</v>
      </c>
      <c r="K92" s="33">
        <f t="shared" ref="K92" si="30">ROUND(I92*J92,2)</f>
        <v>8021</v>
      </c>
      <c r="L92" s="34"/>
      <c r="M92" s="165" t="s">
        <v>1220</v>
      </c>
    </row>
    <row r="93" spans="1:13" ht="17.100000000000001" customHeight="1">
      <c r="A93" s="17">
        <v>45539</v>
      </c>
      <c r="B93" s="36" t="s">
        <v>577</v>
      </c>
      <c r="C93" s="28"/>
      <c r="D93" s="29"/>
      <c r="E93" s="21"/>
      <c r="F93" s="30">
        <v>2</v>
      </c>
      <c r="G93" s="31">
        <f t="shared" ref="G93" si="31">J92</f>
        <v>61.7</v>
      </c>
      <c r="H93" s="21">
        <f t="shared" ref="H93" si="32">F93*G93</f>
        <v>123.4</v>
      </c>
      <c r="I93" s="32">
        <f t="shared" ref="I93" si="33">+I92+C93-F93</f>
        <v>128</v>
      </c>
      <c r="J93" s="40">
        <f t="shared" ref="J93" si="34">ROUND(((K92+E93)-H93)/I93,2)</f>
        <v>61.7</v>
      </c>
      <c r="K93" s="33">
        <f t="shared" ref="K93" si="35">ROUND(I93*J93,2)</f>
        <v>7897.6</v>
      </c>
      <c r="L93" s="34"/>
      <c r="M93" s="165" t="s">
        <v>1233</v>
      </c>
    </row>
    <row r="94" spans="1:13" ht="17.100000000000001" customHeight="1">
      <c r="A94" s="17">
        <v>45540</v>
      </c>
      <c r="B94" s="36" t="s">
        <v>574</v>
      </c>
      <c r="C94" s="28"/>
      <c r="D94" s="29"/>
      <c r="E94" s="21"/>
      <c r="F94" s="30">
        <v>3</v>
      </c>
      <c r="G94" s="31">
        <f t="shared" ref="G94" si="36">J93</f>
        <v>61.7</v>
      </c>
      <c r="H94" s="21">
        <f t="shared" ref="H94" si="37">F94*G94</f>
        <v>185.10000000000002</v>
      </c>
      <c r="I94" s="32">
        <f t="shared" ref="I94" si="38">+I93+C94-F94</f>
        <v>125</v>
      </c>
      <c r="J94" s="40">
        <f t="shared" ref="J94" si="39">ROUND(((K93+E94)-H94)/I94,2)</f>
        <v>61.7</v>
      </c>
      <c r="K94" s="33">
        <f t="shared" ref="K94" si="40">ROUND(I94*J94,2)</f>
        <v>7712.5</v>
      </c>
      <c r="L94" s="34"/>
      <c r="M94" s="165" t="s">
        <v>1234</v>
      </c>
    </row>
    <row r="95" spans="1:13" ht="17.100000000000001" customHeight="1">
      <c r="A95" s="17">
        <v>45544</v>
      </c>
      <c r="B95" s="36" t="s">
        <v>566</v>
      </c>
      <c r="C95" s="28"/>
      <c r="D95" s="29"/>
      <c r="E95" s="21"/>
      <c r="F95" s="30">
        <v>2</v>
      </c>
      <c r="G95" s="31">
        <f t="shared" ref="G95" si="41">J94</f>
        <v>61.7</v>
      </c>
      <c r="H95" s="21">
        <f t="shared" ref="H95" si="42">F95*G95</f>
        <v>123.4</v>
      </c>
      <c r="I95" s="32">
        <f t="shared" ref="I95" si="43">+I94+C95-F95</f>
        <v>123</v>
      </c>
      <c r="J95" s="40">
        <f t="shared" ref="J95" si="44">ROUND(((K94+E95)-H95)/I95,2)</f>
        <v>61.7</v>
      </c>
      <c r="K95" s="33">
        <f t="shared" ref="K95" si="45">ROUND(I95*J95,2)</f>
        <v>7589.1</v>
      </c>
      <c r="L95" s="34"/>
      <c r="M95" s="167" t="s">
        <v>1244</v>
      </c>
    </row>
    <row r="96" spans="1:13" ht="17.100000000000001" customHeight="1">
      <c r="A96" s="17">
        <v>45546</v>
      </c>
      <c r="B96" s="36" t="s">
        <v>577</v>
      </c>
      <c r="C96" s="28"/>
      <c r="D96" s="29"/>
      <c r="E96" s="21"/>
      <c r="F96" s="30">
        <v>1</v>
      </c>
      <c r="G96" s="31">
        <f t="shared" ref="G96" si="46">J95</f>
        <v>61.7</v>
      </c>
      <c r="H96" s="21">
        <f t="shared" ref="H96" si="47">F96*G96</f>
        <v>61.7</v>
      </c>
      <c r="I96" s="32">
        <f t="shared" ref="I96" si="48">+I95+C96-F96</f>
        <v>122</v>
      </c>
      <c r="J96" s="40">
        <f t="shared" ref="J96" si="49">ROUND(((K95+E96)-H96)/I96,2)</f>
        <v>61.7</v>
      </c>
      <c r="K96" s="33">
        <f t="shared" ref="K96" si="50">ROUND(I96*J96,2)</f>
        <v>7527.4</v>
      </c>
      <c r="L96" s="34"/>
      <c r="M96" s="165" t="s">
        <v>1261</v>
      </c>
    </row>
    <row r="97" spans="1:13" ht="17.100000000000001" customHeight="1">
      <c r="A97" s="17">
        <v>45547</v>
      </c>
      <c r="B97" s="36" t="s">
        <v>577</v>
      </c>
      <c r="C97" s="28"/>
      <c r="D97" s="29"/>
      <c r="E97" s="21"/>
      <c r="F97" s="30">
        <v>2</v>
      </c>
      <c r="G97" s="31">
        <f t="shared" ref="G97" si="51">J96</f>
        <v>61.7</v>
      </c>
      <c r="H97" s="21">
        <f t="shared" ref="H97" si="52">F97*G97</f>
        <v>123.4</v>
      </c>
      <c r="I97" s="32">
        <f t="shared" ref="I97" si="53">+I96+C97-F97</f>
        <v>120</v>
      </c>
      <c r="J97" s="40">
        <f t="shared" ref="J97" si="54">ROUND(((K96+E97)-H97)/I97,2)</f>
        <v>61.7</v>
      </c>
      <c r="K97" s="33">
        <f t="shared" ref="K97" si="55">ROUND(I97*J97,2)</f>
        <v>7404</v>
      </c>
      <c r="L97" s="34"/>
      <c r="M97" s="165" t="s">
        <v>1264</v>
      </c>
    </row>
    <row r="98" spans="1:13" ht="17.100000000000001" customHeight="1">
      <c r="A98" s="17">
        <v>45551</v>
      </c>
      <c r="B98" s="36" t="s">
        <v>566</v>
      </c>
      <c r="C98" s="28"/>
      <c r="D98" s="29"/>
      <c r="E98" s="21"/>
      <c r="F98" s="30">
        <v>2</v>
      </c>
      <c r="G98" s="31">
        <f t="shared" ref="G98" si="56">J97</f>
        <v>61.7</v>
      </c>
      <c r="H98" s="21">
        <f t="shared" ref="H98" si="57">F98*G98</f>
        <v>123.4</v>
      </c>
      <c r="I98" s="32">
        <f t="shared" ref="I98" si="58">+I97+C98-F98</f>
        <v>118</v>
      </c>
      <c r="J98" s="40">
        <f t="shared" ref="J98" si="59">ROUND(((K97+E98)-H98)/I98,2)</f>
        <v>61.7</v>
      </c>
      <c r="K98" s="33">
        <f t="shared" ref="K98" si="60">ROUND(I98*J98,2)</f>
        <v>7280.6</v>
      </c>
      <c r="L98" s="34"/>
      <c r="M98" s="165" t="s">
        <v>1273</v>
      </c>
    </row>
    <row r="99" spans="1:13" ht="17.100000000000001" customHeight="1">
      <c r="A99" s="17">
        <v>45551</v>
      </c>
      <c r="B99" s="36" t="s">
        <v>588</v>
      </c>
      <c r="C99" s="28"/>
      <c r="D99" s="29"/>
      <c r="E99" s="21"/>
      <c r="F99" s="30">
        <v>1</v>
      </c>
      <c r="G99" s="31">
        <f t="shared" ref="G99" si="61">J98</f>
        <v>61.7</v>
      </c>
      <c r="H99" s="21">
        <f t="shared" ref="H99" si="62">F99*G99</f>
        <v>61.7</v>
      </c>
      <c r="I99" s="32">
        <f t="shared" ref="I99" si="63">+I98+C99-F99</f>
        <v>117</v>
      </c>
      <c r="J99" s="40">
        <f t="shared" ref="J99" si="64">ROUND(((K98+E99)-H99)/I99,2)</f>
        <v>61.7</v>
      </c>
      <c r="K99" s="33">
        <f t="shared" ref="K99" si="65">ROUND(I99*J99,2)</f>
        <v>7218.9</v>
      </c>
      <c r="L99" s="34"/>
      <c r="M99" s="165" t="s">
        <v>1277</v>
      </c>
    </row>
    <row r="100" spans="1:13" ht="17.100000000000001" customHeight="1">
      <c r="A100" s="17">
        <v>45554</v>
      </c>
      <c r="B100" s="36" t="s">
        <v>572</v>
      </c>
      <c r="C100" s="28"/>
      <c r="D100" s="29"/>
      <c r="E100" s="21"/>
      <c r="F100" s="30">
        <v>1</v>
      </c>
      <c r="G100" s="31">
        <f t="shared" ref="G100" si="66">J99</f>
        <v>61.7</v>
      </c>
      <c r="H100" s="21">
        <f t="shared" ref="H100" si="67">F100*G100</f>
        <v>61.7</v>
      </c>
      <c r="I100" s="32">
        <f t="shared" ref="I100" si="68">+I99+C100-F100</f>
        <v>116</v>
      </c>
      <c r="J100" s="40">
        <f t="shared" ref="J100" si="69">ROUND(((K99+E100)-H100)/I100,2)</f>
        <v>61.7</v>
      </c>
      <c r="K100" s="33">
        <f t="shared" ref="K100" si="70">ROUND(I100*J100,2)</f>
        <v>7157.2</v>
      </c>
      <c r="L100" s="34"/>
      <c r="M100" s="165" t="s">
        <v>1304</v>
      </c>
    </row>
    <row r="101" spans="1:13" ht="17.100000000000001" customHeight="1">
      <c r="A101" s="17">
        <v>45568</v>
      </c>
      <c r="B101" s="36" t="s">
        <v>607</v>
      </c>
      <c r="C101" s="28"/>
      <c r="D101" s="29"/>
      <c r="E101" s="21"/>
      <c r="F101" s="30">
        <v>2</v>
      </c>
      <c r="G101" s="31">
        <f t="shared" ref="G101" si="71">J100</f>
        <v>61.7</v>
      </c>
      <c r="H101" s="21">
        <f t="shared" ref="H101" si="72">F101*G101</f>
        <v>123.4</v>
      </c>
      <c r="I101" s="32">
        <f t="shared" ref="I101" si="73">+I100+C101-F101</f>
        <v>114</v>
      </c>
      <c r="J101" s="40">
        <f t="shared" ref="J101" si="74">ROUND(((K100+E101)-H101)/I101,2)</f>
        <v>61.7</v>
      </c>
      <c r="K101" s="33">
        <f t="shared" ref="K101" si="75">ROUND(I101*J101,2)</f>
        <v>7033.8</v>
      </c>
      <c r="L101" s="34"/>
      <c r="M101" s="165" t="s">
        <v>1329</v>
      </c>
    </row>
    <row r="102" spans="1:13" ht="17.100000000000001" customHeight="1">
      <c r="A102" s="17">
        <v>45569</v>
      </c>
      <c r="B102" s="36" t="s">
        <v>566</v>
      </c>
      <c r="C102" s="28"/>
      <c r="D102" s="29"/>
      <c r="E102" s="21"/>
      <c r="F102" s="30">
        <v>2</v>
      </c>
      <c r="G102" s="31">
        <f t="shared" ref="G102" si="76">J101</f>
        <v>61.7</v>
      </c>
      <c r="H102" s="21">
        <f t="shared" ref="H102" si="77">F102*G102</f>
        <v>123.4</v>
      </c>
      <c r="I102" s="32">
        <f t="shared" ref="I102" si="78">+I101+C102-F102</f>
        <v>112</v>
      </c>
      <c r="J102" s="40">
        <f t="shared" ref="J102" si="79">ROUND(((K101+E102)-H102)/I102,2)</f>
        <v>61.7</v>
      </c>
      <c r="K102" s="33">
        <f t="shared" ref="K102" si="80">ROUND(I102*J102,2)</f>
        <v>6910.4</v>
      </c>
      <c r="L102" s="34"/>
      <c r="M102" s="165" t="s">
        <v>1336</v>
      </c>
    </row>
    <row r="103" spans="1:13" ht="17.100000000000001" customHeight="1">
      <c r="A103" s="17">
        <v>45572</v>
      </c>
      <c r="B103" s="36" t="s">
        <v>566</v>
      </c>
      <c r="C103" s="28"/>
      <c r="D103" s="29"/>
      <c r="E103" s="21"/>
      <c r="F103" s="30">
        <v>3</v>
      </c>
      <c r="G103" s="31">
        <f t="shared" ref="G103" si="81">J102</f>
        <v>61.7</v>
      </c>
      <c r="H103" s="21">
        <f t="shared" ref="H103" si="82">F103*G103</f>
        <v>185.10000000000002</v>
      </c>
      <c r="I103" s="32">
        <f t="shared" ref="I103" si="83">+I102+C103-F103</f>
        <v>109</v>
      </c>
      <c r="J103" s="40">
        <f t="shared" ref="J103" si="84">ROUND(((K102+E103)-H103)/I103,2)</f>
        <v>61.7</v>
      </c>
      <c r="K103" s="33">
        <f t="shared" ref="K103" si="85">ROUND(I103*J103,2)</f>
        <v>6725.3</v>
      </c>
      <c r="L103" s="34"/>
      <c r="M103" s="165" t="s">
        <v>1342</v>
      </c>
    </row>
    <row r="104" spans="1:13" ht="17.100000000000001" customHeight="1">
      <c r="A104" s="17">
        <v>45573</v>
      </c>
      <c r="B104" s="36" t="s">
        <v>591</v>
      </c>
      <c r="C104" s="28"/>
      <c r="D104" s="29"/>
      <c r="E104" s="21"/>
      <c r="F104" s="30">
        <v>2</v>
      </c>
      <c r="G104" s="31">
        <f t="shared" ref="G104" si="86">J103</f>
        <v>61.7</v>
      </c>
      <c r="H104" s="21">
        <f t="shared" ref="H104" si="87">F104*G104</f>
        <v>123.4</v>
      </c>
      <c r="I104" s="32">
        <f t="shared" ref="I104" si="88">+I103+C104-F104</f>
        <v>107</v>
      </c>
      <c r="J104" s="40">
        <f t="shared" ref="J104" si="89">ROUND(((K103+E104)-H104)/I104,2)</f>
        <v>61.7</v>
      </c>
      <c r="K104" s="33">
        <f t="shared" ref="K104" si="90">ROUND(I104*J104,2)</f>
        <v>6601.9</v>
      </c>
      <c r="L104" s="34"/>
      <c r="M104" s="165" t="s">
        <v>1347</v>
      </c>
    </row>
    <row r="105" spans="1:13" ht="17.100000000000001" customHeight="1">
      <c r="A105" s="17">
        <v>45575</v>
      </c>
      <c r="B105" s="36" t="s">
        <v>607</v>
      </c>
      <c r="C105" s="28"/>
      <c r="D105" s="29"/>
      <c r="E105" s="21"/>
      <c r="F105" s="30">
        <v>3</v>
      </c>
      <c r="G105" s="31">
        <f t="shared" ref="G105" si="91">J104</f>
        <v>61.7</v>
      </c>
      <c r="H105" s="21">
        <f t="shared" ref="H105" si="92">F105*G105</f>
        <v>185.10000000000002</v>
      </c>
      <c r="I105" s="32">
        <f t="shared" ref="I105" si="93">+I104+C105-F105</f>
        <v>104</v>
      </c>
      <c r="J105" s="40">
        <f t="shared" ref="J105" si="94">ROUND(((K104+E105)-H105)/I105,2)</f>
        <v>61.7</v>
      </c>
      <c r="K105" s="33">
        <f t="shared" ref="K105" si="95">ROUND(I105*J105,2)</f>
        <v>6416.8</v>
      </c>
      <c r="L105" s="34"/>
      <c r="M105" s="165" t="s">
        <v>1369</v>
      </c>
    </row>
    <row r="106" spans="1:13" ht="17.100000000000001" customHeight="1">
      <c r="A106" s="17">
        <v>45575</v>
      </c>
      <c r="B106" s="36" t="s">
        <v>607</v>
      </c>
      <c r="C106" s="28"/>
      <c r="D106" s="29"/>
      <c r="E106" s="21"/>
      <c r="F106" s="30">
        <v>3</v>
      </c>
      <c r="G106" s="31">
        <f t="shared" ref="G106" si="96">J105</f>
        <v>61.7</v>
      </c>
      <c r="H106" s="21">
        <f t="shared" ref="H106" si="97">F106*G106</f>
        <v>185.10000000000002</v>
      </c>
      <c r="I106" s="32">
        <f t="shared" ref="I106" si="98">+I105+C106-F106</f>
        <v>101</v>
      </c>
      <c r="J106" s="40">
        <f t="shared" ref="J106" si="99">ROUND(((K105+E106)-H106)/I106,2)</f>
        <v>61.7</v>
      </c>
      <c r="K106" s="33">
        <f t="shared" ref="K106" si="100">ROUND(I106*J106,2)</f>
        <v>6231.7</v>
      </c>
      <c r="L106" s="34"/>
      <c r="M106" s="165" t="s">
        <v>1373</v>
      </c>
    </row>
    <row r="107" spans="1:13" ht="17.100000000000001" customHeight="1">
      <c r="A107" s="17">
        <v>45579</v>
      </c>
      <c r="B107" s="36" t="s">
        <v>566</v>
      </c>
      <c r="C107" s="28"/>
      <c r="D107" s="29"/>
      <c r="E107" s="21"/>
      <c r="F107" s="30">
        <v>3</v>
      </c>
      <c r="G107" s="31">
        <f t="shared" ref="G107" si="101">J106</f>
        <v>61.7</v>
      </c>
      <c r="H107" s="21">
        <f t="shared" ref="H107" si="102">F107*G107</f>
        <v>185.10000000000002</v>
      </c>
      <c r="I107" s="32">
        <f t="shared" ref="I107" si="103">+I106+C107-F107</f>
        <v>98</v>
      </c>
      <c r="J107" s="40">
        <f t="shared" ref="J107" si="104">ROUND(((K106+E107)-H107)/I107,2)</f>
        <v>61.7</v>
      </c>
      <c r="K107" s="33">
        <f t="shared" ref="K107" si="105">ROUND(I107*J107,2)</f>
        <v>6046.6</v>
      </c>
      <c r="L107" s="34"/>
      <c r="M107" s="165" t="s">
        <v>1377</v>
      </c>
    </row>
    <row r="108" spans="1:13" ht="17.100000000000001" customHeight="1">
      <c r="A108" s="17">
        <v>45580</v>
      </c>
      <c r="B108" s="36" t="s">
        <v>588</v>
      </c>
      <c r="C108" s="28"/>
      <c r="D108" s="29"/>
      <c r="E108" s="21"/>
      <c r="F108" s="30">
        <v>2</v>
      </c>
      <c r="G108" s="31">
        <f t="shared" ref="G108" si="106">J107</f>
        <v>61.7</v>
      </c>
      <c r="H108" s="21">
        <f t="shared" ref="H108" si="107">F108*G108</f>
        <v>123.4</v>
      </c>
      <c r="I108" s="32">
        <f t="shared" ref="I108" si="108">+I107+C108-F108</f>
        <v>96</v>
      </c>
      <c r="J108" s="40">
        <f t="shared" ref="J108" si="109">ROUND(((K107+E108)-H108)/I108,2)</f>
        <v>61.7</v>
      </c>
      <c r="K108" s="33">
        <f t="shared" ref="K108" si="110">ROUND(I108*J108,2)</f>
        <v>5923.2</v>
      </c>
      <c r="L108" s="34"/>
      <c r="M108" s="165" t="s">
        <v>1385</v>
      </c>
    </row>
    <row r="109" spans="1:13" ht="17.100000000000001" customHeight="1">
      <c r="A109" s="17">
        <v>45580</v>
      </c>
      <c r="B109" s="36" t="s">
        <v>607</v>
      </c>
      <c r="C109" s="28"/>
      <c r="D109" s="29"/>
      <c r="E109" s="21"/>
      <c r="F109" s="30">
        <v>2</v>
      </c>
      <c r="G109" s="31">
        <f t="shared" ref="G109" si="111">J108</f>
        <v>61.7</v>
      </c>
      <c r="H109" s="21">
        <f t="shared" ref="H109" si="112">F109*G109</f>
        <v>123.4</v>
      </c>
      <c r="I109" s="32">
        <f t="shared" ref="I109" si="113">+I108+C109-F109</f>
        <v>94</v>
      </c>
      <c r="J109" s="40">
        <f t="shared" ref="J109" si="114">ROUND(((K108+E109)-H109)/I109,2)</f>
        <v>61.7</v>
      </c>
      <c r="K109" s="33">
        <f t="shared" ref="K109" si="115">ROUND(I109*J109,2)</f>
        <v>5799.8</v>
      </c>
      <c r="L109" s="34"/>
      <c r="M109" s="165" t="s">
        <v>1388</v>
      </c>
    </row>
    <row r="110" spans="1:13" ht="17.100000000000001" customHeight="1">
      <c r="A110" s="17">
        <v>45582</v>
      </c>
      <c r="B110" s="36" t="s">
        <v>497</v>
      </c>
      <c r="C110" s="28"/>
      <c r="D110" s="29"/>
      <c r="E110" s="21"/>
      <c r="F110" s="30">
        <v>5</v>
      </c>
      <c r="G110" s="31">
        <f t="shared" ref="G110" si="116">J109</f>
        <v>61.7</v>
      </c>
      <c r="H110" s="21">
        <f t="shared" ref="H110" si="117">F110*G110</f>
        <v>308.5</v>
      </c>
      <c r="I110" s="32">
        <f t="shared" ref="I110" si="118">+I109+C110-F110</f>
        <v>89</v>
      </c>
      <c r="J110" s="40">
        <f t="shared" ref="J110" si="119">ROUND(((K109+E110)-H110)/I110,2)</f>
        <v>61.7</v>
      </c>
      <c r="K110" s="33">
        <f t="shared" ref="K110" si="120">ROUND(I110*J110,2)</f>
        <v>5491.3</v>
      </c>
      <c r="L110" s="34"/>
      <c r="M110" s="165" t="s">
        <v>1398</v>
      </c>
    </row>
    <row r="111" spans="1:13" ht="17.100000000000001" customHeight="1">
      <c r="A111" s="17">
        <v>45600</v>
      </c>
      <c r="B111" s="36" t="s">
        <v>566</v>
      </c>
      <c r="C111" s="28"/>
      <c r="D111" s="29"/>
      <c r="E111" s="21"/>
      <c r="F111" s="30">
        <v>5</v>
      </c>
      <c r="G111" s="31">
        <f t="shared" ref="G111" si="121">J110</f>
        <v>61.7</v>
      </c>
      <c r="H111" s="21">
        <f t="shared" ref="H111" si="122">F111*G111</f>
        <v>308.5</v>
      </c>
      <c r="I111" s="32">
        <f t="shared" ref="I111" si="123">+I110+C111-F111</f>
        <v>84</v>
      </c>
      <c r="J111" s="40">
        <f t="shared" ref="J111" si="124">ROUND(((K110+E111)-H111)/I111,2)</f>
        <v>61.7</v>
      </c>
      <c r="K111" s="33">
        <f t="shared" ref="K111" si="125">ROUND(I111*J111,2)</f>
        <v>5182.8</v>
      </c>
      <c r="L111" s="34"/>
      <c r="M111" s="165" t="s">
        <v>1404</v>
      </c>
    </row>
    <row r="112" spans="1:13" ht="17.100000000000001" customHeight="1">
      <c r="A112" s="17">
        <v>45601</v>
      </c>
      <c r="B112" s="36" t="s">
        <v>566</v>
      </c>
      <c r="C112" s="28"/>
      <c r="D112" s="29"/>
      <c r="E112" s="21"/>
      <c r="F112" s="30">
        <v>2</v>
      </c>
      <c r="G112" s="31">
        <f t="shared" ref="G112" si="126">J111</f>
        <v>61.7</v>
      </c>
      <c r="H112" s="21">
        <f t="shared" ref="H112" si="127">F112*G112</f>
        <v>123.4</v>
      </c>
      <c r="I112" s="32">
        <f t="shared" ref="I112" si="128">+I111+C112-F112</f>
        <v>82</v>
      </c>
      <c r="J112" s="40">
        <f t="shared" ref="J112" si="129">ROUND(((K111+E112)-H112)/I112,2)</f>
        <v>61.7</v>
      </c>
      <c r="K112" s="33">
        <f t="shared" ref="K112" si="130">ROUND(I112*J112,2)</f>
        <v>5059.3999999999996</v>
      </c>
      <c r="L112" s="34"/>
      <c r="M112" s="165" t="s">
        <v>1414</v>
      </c>
    </row>
    <row r="113" spans="1:13" ht="17.100000000000001" customHeight="1">
      <c r="A113" s="17">
        <v>45602</v>
      </c>
      <c r="B113" s="36" t="s">
        <v>572</v>
      </c>
      <c r="C113" s="28"/>
      <c r="D113" s="29"/>
      <c r="E113" s="21"/>
      <c r="F113" s="30">
        <v>2</v>
      </c>
      <c r="G113" s="31">
        <f t="shared" ref="G113" si="131">J112</f>
        <v>61.7</v>
      </c>
      <c r="H113" s="21">
        <f t="shared" ref="H113" si="132">F113*G113</f>
        <v>123.4</v>
      </c>
      <c r="I113" s="32">
        <f t="shared" ref="I113" si="133">+I112+C113-F113</f>
        <v>80</v>
      </c>
      <c r="J113" s="40">
        <f t="shared" ref="J113" si="134">ROUND(((K112+E113)-H113)/I113,2)</f>
        <v>61.7</v>
      </c>
      <c r="K113" s="33">
        <f t="shared" ref="K113" si="135">ROUND(I113*J113,2)</f>
        <v>4936</v>
      </c>
      <c r="L113" s="34"/>
      <c r="M113" s="165" t="s">
        <v>1429</v>
      </c>
    </row>
    <row r="114" spans="1:13" ht="17.100000000000001" customHeight="1">
      <c r="A114" s="17">
        <v>45603</v>
      </c>
      <c r="B114" s="36" t="s">
        <v>566</v>
      </c>
      <c r="C114" s="28"/>
      <c r="D114" s="29"/>
      <c r="E114" s="21"/>
      <c r="F114" s="30">
        <v>3</v>
      </c>
      <c r="G114" s="31">
        <f t="shared" ref="G114" si="136">J113</f>
        <v>61.7</v>
      </c>
      <c r="H114" s="21">
        <f t="shared" ref="H114" si="137">F114*G114</f>
        <v>185.10000000000002</v>
      </c>
      <c r="I114" s="32">
        <f t="shared" ref="I114" si="138">+I113+C114-F114</f>
        <v>77</v>
      </c>
      <c r="J114" s="40">
        <f t="shared" ref="J114" si="139">ROUND(((K113+E114)-H114)/I114,2)</f>
        <v>61.7</v>
      </c>
      <c r="K114" s="33">
        <f t="shared" ref="K114" si="140">ROUND(I114*J114,2)</f>
        <v>4750.8999999999996</v>
      </c>
      <c r="L114" s="34"/>
      <c r="M114" s="165" t="s">
        <v>1436</v>
      </c>
    </row>
    <row r="115" spans="1:13" ht="17.100000000000001" customHeight="1">
      <c r="A115" s="17">
        <v>45616</v>
      </c>
      <c r="B115" s="36" t="s">
        <v>588</v>
      </c>
      <c r="C115" s="28"/>
      <c r="D115" s="29"/>
      <c r="E115" s="21"/>
      <c r="F115" s="30">
        <v>2</v>
      </c>
      <c r="G115" s="31">
        <f t="shared" ref="G115" si="141">J114</f>
        <v>61.7</v>
      </c>
      <c r="H115" s="21">
        <f t="shared" ref="H115" si="142">F115*G115</f>
        <v>123.4</v>
      </c>
      <c r="I115" s="32">
        <f t="shared" ref="I115" si="143">+I114+C115-F115</f>
        <v>75</v>
      </c>
      <c r="J115" s="40">
        <f t="shared" ref="J115" si="144">ROUND(((K114+E115)-H115)/I115,2)</f>
        <v>61.7</v>
      </c>
      <c r="K115" s="33">
        <f t="shared" ref="K115" si="145">ROUND(I115*J115,2)</f>
        <v>4627.5</v>
      </c>
      <c r="L115" s="34"/>
      <c r="M115" s="165" t="s">
        <v>1461</v>
      </c>
    </row>
    <row r="116" spans="1:13" ht="17.100000000000001" customHeight="1">
      <c r="A116" s="17">
        <v>45617</v>
      </c>
      <c r="B116" s="36" t="s">
        <v>577</v>
      </c>
      <c r="C116" s="28"/>
      <c r="D116" s="29"/>
      <c r="E116" s="21"/>
      <c r="F116" s="30">
        <v>1</v>
      </c>
      <c r="G116" s="31">
        <f t="shared" ref="G116" si="146">J115</f>
        <v>61.7</v>
      </c>
      <c r="H116" s="21">
        <f t="shared" ref="H116" si="147">F116*G116</f>
        <v>61.7</v>
      </c>
      <c r="I116" s="32">
        <f t="shared" ref="I116" si="148">+I115+C116-F116</f>
        <v>74</v>
      </c>
      <c r="J116" s="40">
        <f t="shared" ref="J116" si="149">ROUND(((K115+E116)-H116)/I116,2)</f>
        <v>61.7</v>
      </c>
      <c r="K116" s="33">
        <f t="shared" ref="K116" si="150">ROUND(I116*J116,2)</f>
        <v>4565.8</v>
      </c>
      <c r="L116" s="34"/>
      <c r="M116" s="165" t="s">
        <v>1465</v>
      </c>
    </row>
    <row r="117" spans="1:13" ht="17.100000000000001" customHeight="1">
      <c r="A117" s="17">
        <v>45637</v>
      </c>
      <c r="B117" s="36" t="s">
        <v>615</v>
      </c>
      <c r="C117" s="28"/>
      <c r="D117" s="29"/>
      <c r="E117" s="21"/>
      <c r="F117" s="30">
        <v>3</v>
      </c>
      <c r="G117" s="31">
        <f t="shared" ref="G117" si="151">J116</f>
        <v>61.7</v>
      </c>
      <c r="H117" s="21">
        <f t="shared" ref="H117" si="152">F117*G117</f>
        <v>185.10000000000002</v>
      </c>
      <c r="I117" s="32">
        <f t="shared" ref="I117" si="153">+I116+C117-F117</f>
        <v>71</v>
      </c>
      <c r="J117" s="40">
        <f t="shared" ref="J117" si="154">ROUND(((K116+E117)-H117)/I117,2)</f>
        <v>61.7</v>
      </c>
      <c r="K117" s="33">
        <f t="shared" ref="K117" si="155">ROUND(I117*J117,2)</f>
        <v>4380.7</v>
      </c>
      <c r="L117" s="34"/>
      <c r="M117" s="165" t="s">
        <v>1506</v>
      </c>
    </row>
    <row r="118" spans="1:13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ref="I118:I122" si="156">+I117+C118-F118</f>
        <v>71</v>
      </c>
      <c r="J118" s="40">
        <f t="shared" ref="J118:J122" si="157">ROUND(((K117+E118)-H118)/I118,2)</f>
        <v>61.7</v>
      </c>
      <c r="K118" s="33">
        <f t="shared" ref="K118:K122" si="158">ROUND(I118*J118,2)</f>
        <v>4380.7</v>
      </c>
      <c r="L118" s="34"/>
    </row>
    <row r="119" spans="1:13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56"/>
        <v>71</v>
      </c>
      <c r="J119" s="40">
        <f t="shared" si="157"/>
        <v>61.7</v>
      </c>
      <c r="K119" s="33">
        <f t="shared" si="158"/>
        <v>4380.7</v>
      </c>
      <c r="L119" s="34"/>
    </row>
    <row r="120" spans="1:13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56"/>
        <v>71</v>
      </c>
      <c r="J120" s="40">
        <f t="shared" si="157"/>
        <v>61.7</v>
      </c>
      <c r="K120" s="33">
        <f t="shared" si="158"/>
        <v>4380.7</v>
      </c>
      <c r="L120" s="34"/>
    </row>
    <row r="121" spans="1:13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56"/>
        <v>71</v>
      </c>
      <c r="J121" s="40">
        <f t="shared" si="157"/>
        <v>61.7</v>
      </c>
      <c r="K121" s="33">
        <f t="shared" si="158"/>
        <v>4380.7</v>
      </c>
      <c r="L121" s="34"/>
    </row>
    <row r="122" spans="1:13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156"/>
        <v>71</v>
      </c>
      <c r="J122" s="40">
        <f t="shared" si="157"/>
        <v>61.7</v>
      </c>
      <c r="K122" s="33">
        <f t="shared" si="158"/>
        <v>4380.7</v>
      </c>
      <c r="L122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rgb="FF7030A0"/>
    <pageSetUpPr fitToPage="1"/>
  </sheetPr>
  <dimension ref="A1:Q123"/>
  <sheetViews>
    <sheetView topLeftCell="A29" zoomScaleNormal="100" zoomScaleSheetLayoutView="100" workbookViewId="0">
      <selection activeCell="J53" sqref="J53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28515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388</v>
      </c>
      <c r="F8" s="10"/>
      <c r="G8" s="10"/>
      <c r="H8" s="38"/>
      <c r="I8" s="9" t="s">
        <v>7</v>
      </c>
      <c r="J8" s="10"/>
      <c r="K8" s="10" t="s">
        <v>391</v>
      </c>
      <c r="L8" s="11"/>
    </row>
    <row r="9" spans="1:13" ht="15" customHeight="1">
      <c r="A9" s="12" t="s">
        <v>9</v>
      </c>
      <c r="D9" s="10" t="s">
        <v>390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55</v>
      </c>
      <c r="J14" s="25">
        <v>96.01</v>
      </c>
      <c r="K14" s="21">
        <f>J14*I14</f>
        <v>5280.55</v>
      </c>
      <c r="L14" s="26"/>
    </row>
    <row r="15" spans="1:13" ht="17.100000000000001" customHeight="1">
      <c r="A15" s="17">
        <v>45328</v>
      </c>
      <c r="B15" s="36" t="s">
        <v>607</v>
      </c>
      <c r="C15" s="28"/>
      <c r="D15" s="29"/>
      <c r="E15" s="21"/>
      <c r="F15" s="30">
        <v>1</v>
      </c>
      <c r="G15" s="31">
        <f>J14</f>
        <v>96.01</v>
      </c>
      <c r="H15" s="21">
        <f t="shared" ref="H15:H21" si="0">G15*F15</f>
        <v>96.01</v>
      </c>
      <c r="I15" s="32">
        <f>+I14+C15-F15</f>
        <v>54</v>
      </c>
      <c r="J15" s="40">
        <f>ROUND(((K14+E15)-H15)/I15,2)</f>
        <v>96.01</v>
      </c>
      <c r="K15" s="33">
        <f>ROUND(I15*J15,2)</f>
        <v>5184.54</v>
      </c>
      <c r="L15" s="34"/>
      <c r="M15" s="1" t="s">
        <v>659</v>
      </c>
    </row>
    <row r="16" spans="1:13" ht="17.100000000000001" customHeight="1">
      <c r="A16" s="17">
        <v>45329</v>
      </c>
      <c r="B16" s="36" t="s">
        <v>497</v>
      </c>
      <c r="C16" s="28"/>
      <c r="D16" s="29"/>
      <c r="E16" s="21"/>
      <c r="F16" s="30">
        <v>1</v>
      </c>
      <c r="G16" s="31">
        <f>J15</f>
        <v>96.01</v>
      </c>
      <c r="H16" s="21">
        <f>G16*F16</f>
        <v>96.01</v>
      </c>
      <c r="I16" s="32">
        <f t="shared" ref="I16:I43" si="1">+I15+C16-F16</f>
        <v>53</v>
      </c>
      <c r="J16" s="40">
        <f t="shared" ref="J16:J43" si="2">ROUND(((K15+E16)-H16)/I16,2)</f>
        <v>96.01</v>
      </c>
      <c r="K16" s="33">
        <f t="shared" ref="K16:K43" si="3">ROUND(I16*J16,2)</f>
        <v>5088.53</v>
      </c>
      <c r="L16" s="34"/>
      <c r="M16" s="1" t="s">
        <v>663</v>
      </c>
    </row>
    <row r="17" spans="1:13" ht="17.100000000000001" customHeight="1">
      <c r="A17" s="17">
        <v>45344</v>
      </c>
      <c r="B17" s="36" t="s">
        <v>701</v>
      </c>
      <c r="C17" s="28">
        <v>30</v>
      </c>
      <c r="D17" s="29">
        <v>95</v>
      </c>
      <c r="E17" s="21">
        <f>C17*D17</f>
        <v>2850</v>
      </c>
      <c r="F17" s="30"/>
      <c r="G17" s="31"/>
      <c r="H17" s="21"/>
      <c r="I17" s="32">
        <f>+I16+C17-F17</f>
        <v>83</v>
      </c>
      <c r="J17" s="40">
        <f>ROUND(((K16+E17)-H17)/I17,2)</f>
        <v>95.64</v>
      </c>
      <c r="K17" s="33">
        <f>ROUND(I17*J17,2)</f>
        <v>7938.12</v>
      </c>
      <c r="L17" s="34"/>
    </row>
    <row r="18" spans="1:13" ht="17.100000000000001" customHeight="1">
      <c r="A18" s="17">
        <v>45344</v>
      </c>
      <c r="B18" s="36" t="s">
        <v>615</v>
      </c>
      <c r="C18" s="28"/>
      <c r="D18" s="29"/>
      <c r="E18" s="21"/>
      <c r="F18" s="30">
        <v>4</v>
      </c>
      <c r="G18" s="31">
        <f>J17</f>
        <v>95.64</v>
      </c>
      <c r="H18" s="21">
        <f>G18*F18</f>
        <v>382.56</v>
      </c>
      <c r="I18" s="32">
        <f>+I17+C18-F18</f>
        <v>79</v>
      </c>
      <c r="J18" s="40">
        <f>ROUND(((K17+E18)-H18)/I18,2)</f>
        <v>95.64</v>
      </c>
      <c r="K18" s="33">
        <f>ROUND(I18*J18,2)</f>
        <v>7555.56</v>
      </c>
      <c r="L18" s="34"/>
      <c r="M18" s="1" t="s">
        <v>678</v>
      </c>
    </row>
    <row r="19" spans="1:13" ht="17.100000000000001" customHeight="1">
      <c r="A19" s="17">
        <v>45344</v>
      </c>
      <c r="B19" s="36" t="s">
        <v>566</v>
      </c>
      <c r="C19" s="28"/>
      <c r="D19" s="29"/>
      <c r="E19" s="21"/>
      <c r="F19" s="30">
        <v>5</v>
      </c>
      <c r="G19" s="31">
        <f>J18</f>
        <v>95.64</v>
      </c>
      <c r="H19" s="21">
        <f t="shared" si="0"/>
        <v>478.2</v>
      </c>
      <c r="I19" s="32">
        <f t="shared" si="1"/>
        <v>74</v>
      </c>
      <c r="J19" s="40">
        <f t="shared" si="2"/>
        <v>95.64</v>
      </c>
      <c r="K19" s="33">
        <f t="shared" si="3"/>
        <v>7077.36</v>
      </c>
      <c r="L19" s="34"/>
      <c r="M19" s="1" t="s">
        <v>684</v>
      </c>
    </row>
    <row r="20" spans="1:13" ht="17.100000000000001" customHeight="1">
      <c r="A20" s="17">
        <v>45349</v>
      </c>
      <c r="B20" s="36" t="s">
        <v>566</v>
      </c>
      <c r="C20" s="28"/>
      <c r="D20" s="29"/>
      <c r="E20" s="21"/>
      <c r="F20" s="30">
        <v>5</v>
      </c>
      <c r="G20" s="31">
        <f>J19</f>
        <v>95.64</v>
      </c>
      <c r="H20" s="21">
        <f>G20*F20</f>
        <v>478.2</v>
      </c>
      <c r="I20" s="32">
        <f t="shared" si="1"/>
        <v>69</v>
      </c>
      <c r="J20" s="40">
        <f t="shared" si="2"/>
        <v>95.64</v>
      </c>
      <c r="K20" s="33">
        <f t="shared" si="3"/>
        <v>6599.16</v>
      </c>
      <c r="L20" s="34"/>
      <c r="M20" s="1" t="s">
        <v>706</v>
      </c>
    </row>
    <row r="21" spans="1:13" ht="17.100000000000001" customHeight="1">
      <c r="A21" s="17">
        <v>45349</v>
      </c>
      <c r="B21" s="36" t="s">
        <v>566</v>
      </c>
      <c r="C21" s="28"/>
      <c r="D21" s="29"/>
      <c r="E21" s="21"/>
      <c r="F21" s="30">
        <v>5</v>
      </c>
      <c r="G21" s="31">
        <f t="shared" ref="G21:G34" si="4">J19</f>
        <v>95.64</v>
      </c>
      <c r="H21" s="21">
        <f t="shared" si="0"/>
        <v>478.2</v>
      </c>
      <c r="I21" s="32">
        <f t="shared" si="1"/>
        <v>64</v>
      </c>
      <c r="J21" s="40">
        <f t="shared" si="2"/>
        <v>95.64</v>
      </c>
      <c r="K21" s="33">
        <f t="shared" si="3"/>
        <v>6120.96</v>
      </c>
      <c r="L21" s="34"/>
      <c r="M21" s="1" t="s">
        <v>714</v>
      </c>
    </row>
    <row r="22" spans="1:13" ht="17.100000000000001" customHeight="1">
      <c r="A22" s="194">
        <v>45350</v>
      </c>
      <c r="B22" s="207" t="s">
        <v>572</v>
      </c>
      <c r="C22" s="196"/>
      <c r="D22" s="197"/>
      <c r="E22" s="198"/>
      <c r="F22" s="199">
        <v>2</v>
      </c>
      <c r="G22" s="208">
        <f t="shared" si="4"/>
        <v>95.64</v>
      </c>
      <c r="H22" s="198">
        <f t="shared" ref="H22:H34" si="5">G22*F22</f>
        <v>191.28</v>
      </c>
      <c r="I22" s="201">
        <f t="shared" si="1"/>
        <v>62</v>
      </c>
      <c r="J22" s="202">
        <f t="shared" si="2"/>
        <v>95.64</v>
      </c>
      <c r="K22" s="203">
        <f t="shared" si="3"/>
        <v>5929.68</v>
      </c>
      <c r="L22" s="204"/>
      <c r="M22" s="218" t="s">
        <v>717</v>
      </c>
    </row>
    <row r="23" spans="1:13" ht="17.100000000000001" customHeight="1">
      <c r="A23" s="17">
        <v>45355</v>
      </c>
      <c r="B23" s="58" t="s">
        <v>585</v>
      </c>
      <c r="C23" s="19"/>
      <c r="D23" s="20"/>
      <c r="E23" s="21"/>
      <c r="F23" s="22">
        <v>1</v>
      </c>
      <c r="G23" s="23">
        <f t="shared" si="4"/>
        <v>95.64</v>
      </c>
      <c r="H23" s="21">
        <f t="shared" si="5"/>
        <v>95.64</v>
      </c>
      <c r="I23" s="24">
        <f t="shared" si="1"/>
        <v>61</v>
      </c>
      <c r="J23" s="174">
        <f t="shared" si="2"/>
        <v>95.64</v>
      </c>
      <c r="K23" s="21">
        <f t="shared" si="3"/>
        <v>5834.04</v>
      </c>
      <c r="L23" s="26"/>
      <c r="M23" s="1" t="s">
        <v>724</v>
      </c>
    </row>
    <row r="24" spans="1:13" ht="17.100000000000001" customHeight="1">
      <c r="A24" s="17">
        <v>45355</v>
      </c>
      <c r="B24" s="36" t="s">
        <v>585</v>
      </c>
      <c r="C24" s="28"/>
      <c r="D24" s="29"/>
      <c r="E24" s="21"/>
      <c r="F24" s="30">
        <v>1</v>
      </c>
      <c r="G24" s="31">
        <f t="shared" si="4"/>
        <v>95.64</v>
      </c>
      <c r="H24" s="21">
        <f t="shared" si="5"/>
        <v>95.64</v>
      </c>
      <c r="I24" s="32">
        <f t="shared" si="1"/>
        <v>60</v>
      </c>
      <c r="J24" s="40">
        <f t="shared" si="2"/>
        <v>95.64</v>
      </c>
      <c r="K24" s="33">
        <f t="shared" si="3"/>
        <v>5738.4</v>
      </c>
      <c r="L24" s="34"/>
      <c r="M24" s="1" t="s">
        <v>726</v>
      </c>
    </row>
    <row r="25" spans="1:13" ht="17.100000000000001" customHeight="1">
      <c r="A25" s="17">
        <v>45356</v>
      </c>
      <c r="B25" s="36" t="s">
        <v>574</v>
      </c>
      <c r="C25" s="28"/>
      <c r="D25" s="29"/>
      <c r="E25" s="21"/>
      <c r="F25" s="30">
        <v>3</v>
      </c>
      <c r="G25" s="31">
        <f t="shared" si="4"/>
        <v>95.64</v>
      </c>
      <c r="H25" s="21">
        <f t="shared" si="5"/>
        <v>286.92</v>
      </c>
      <c r="I25" s="32">
        <f t="shared" si="1"/>
        <v>57</v>
      </c>
      <c r="J25" s="40">
        <f t="shared" si="2"/>
        <v>95.64</v>
      </c>
      <c r="K25" s="33">
        <f t="shared" si="3"/>
        <v>5451.48</v>
      </c>
      <c r="L25" s="34"/>
      <c r="M25" s="1" t="s">
        <v>731</v>
      </c>
    </row>
    <row r="26" spans="1:13" ht="17.100000000000001" customHeight="1">
      <c r="A26" s="17">
        <v>45364</v>
      </c>
      <c r="B26" s="36" t="s">
        <v>574</v>
      </c>
      <c r="C26" s="28"/>
      <c r="D26" s="29"/>
      <c r="E26" s="21"/>
      <c r="F26" s="30">
        <v>2</v>
      </c>
      <c r="G26" s="31">
        <f t="shared" si="4"/>
        <v>95.64</v>
      </c>
      <c r="H26" s="21">
        <f t="shared" si="5"/>
        <v>191.28</v>
      </c>
      <c r="I26" s="32">
        <f t="shared" si="1"/>
        <v>55</v>
      </c>
      <c r="J26" s="40">
        <f t="shared" si="2"/>
        <v>95.64</v>
      </c>
      <c r="K26" s="33">
        <f t="shared" si="3"/>
        <v>5260.2</v>
      </c>
      <c r="L26" s="34"/>
      <c r="M26" s="1" t="s">
        <v>751</v>
      </c>
    </row>
    <row r="27" spans="1:13" ht="17.100000000000001" customHeight="1">
      <c r="A27" s="194">
        <v>45378</v>
      </c>
      <c r="B27" s="207" t="s">
        <v>585</v>
      </c>
      <c r="C27" s="196"/>
      <c r="D27" s="197"/>
      <c r="E27" s="198"/>
      <c r="F27" s="199">
        <v>1</v>
      </c>
      <c r="G27" s="208">
        <f t="shared" si="4"/>
        <v>95.64</v>
      </c>
      <c r="H27" s="198">
        <f t="shared" si="5"/>
        <v>95.64</v>
      </c>
      <c r="I27" s="201">
        <f t="shared" si="1"/>
        <v>54</v>
      </c>
      <c r="J27" s="202">
        <f t="shared" si="2"/>
        <v>95.64</v>
      </c>
      <c r="K27" s="203">
        <f t="shared" si="3"/>
        <v>5164.5600000000004</v>
      </c>
      <c r="L27" s="204"/>
      <c r="M27" s="218" t="s">
        <v>786</v>
      </c>
    </row>
    <row r="28" spans="1:13" ht="17.100000000000001" customHeight="1">
      <c r="A28" s="17">
        <v>45471</v>
      </c>
      <c r="B28" s="58" t="s">
        <v>588</v>
      </c>
      <c r="C28" s="19"/>
      <c r="D28" s="20"/>
      <c r="E28" s="21"/>
      <c r="F28" s="22">
        <v>1</v>
      </c>
      <c r="G28" s="23">
        <f t="shared" si="4"/>
        <v>95.64</v>
      </c>
      <c r="H28" s="21">
        <f t="shared" si="5"/>
        <v>95.64</v>
      </c>
      <c r="I28" s="24">
        <f t="shared" si="1"/>
        <v>53</v>
      </c>
      <c r="J28" s="174">
        <f t="shared" si="2"/>
        <v>95.64</v>
      </c>
      <c r="K28" s="21">
        <f t="shared" si="3"/>
        <v>5068.92</v>
      </c>
      <c r="L28" s="26"/>
      <c r="M28" s="1" t="s">
        <v>1020</v>
      </c>
    </row>
    <row r="29" spans="1:13" ht="17.100000000000001" customHeight="1">
      <c r="A29" s="17">
        <v>45475</v>
      </c>
      <c r="B29" s="36" t="s">
        <v>566</v>
      </c>
      <c r="C29" s="28"/>
      <c r="D29" s="29"/>
      <c r="E29" s="21"/>
      <c r="F29" s="30">
        <v>5</v>
      </c>
      <c r="G29" s="31">
        <f t="shared" si="4"/>
        <v>95.64</v>
      </c>
      <c r="H29" s="21">
        <f t="shared" si="5"/>
        <v>478.2</v>
      </c>
      <c r="I29" s="32">
        <f t="shared" si="1"/>
        <v>48</v>
      </c>
      <c r="J29" s="40">
        <f t="shared" si="2"/>
        <v>95.64</v>
      </c>
      <c r="K29" s="33">
        <f t="shared" si="3"/>
        <v>4590.72</v>
      </c>
      <c r="L29" s="34"/>
      <c r="M29" s="1" t="s">
        <v>1030</v>
      </c>
    </row>
    <row r="30" spans="1:13" ht="17.100000000000001" customHeight="1">
      <c r="A30" s="17">
        <v>45477</v>
      </c>
      <c r="B30" s="36" t="s">
        <v>574</v>
      </c>
      <c r="C30" s="28"/>
      <c r="D30" s="29"/>
      <c r="E30" s="21"/>
      <c r="F30" s="30">
        <v>2</v>
      </c>
      <c r="G30" s="31">
        <f t="shared" si="4"/>
        <v>95.64</v>
      </c>
      <c r="H30" s="21">
        <f t="shared" si="5"/>
        <v>191.28</v>
      </c>
      <c r="I30" s="32">
        <f t="shared" si="1"/>
        <v>46</v>
      </c>
      <c r="J30" s="40">
        <f t="shared" si="2"/>
        <v>95.64</v>
      </c>
      <c r="K30" s="33">
        <f t="shared" si="3"/>
        <v>4399.4399999999996</v>
      </c>
      <c r="L30" s="34"/>
      <c r="M30" s="1" t="s">
        <v>1034</v>
      </c>
    </row>
    <row r="31" spans="1:13" ht="17.100000000000001" customHeight="1">
      <c r="A31" s="17">
        <v>45482</v>
      </c>
      <c r="B31" s="36" t="s">
        <v>566</v>
      </c>
      <c r="C31" s="28"/>
      <c r="D31" s="29"/>
      <c r="E31" s="21"/>
      <c r="F31" s="30">
        <v>2</v>
      </c>
      <c r="G31" s="31">
        <f t="shared" si="4"/>
        <v>95.64</v>
      </c>
      <c r="H31" s="21">
        <f t="shared" si="5"/>
        <v>191.28</v>
      </c>
      <c r="I31" s="32">
        <f t="shared" si="1"/>
        <v>44</v>
      </c>
      <c r="J31" s="40">
        <f t="shared" si="2"/>
        <v>95.64</v>
      </c>
      <c r="K31" s="33">
        <f t="shared" si="3"/>
        <v>4208.16</v>
      </c>
      <c r="L31" s="34"/>
      <c r="M31" s="1" t="s">
        <v>1045</v>
      </c>
    </row>
    <row r="32" spans="1:13" ht="17.100000000000001" customHeight="1">
      <c r="A32" s="352">
        <v>45482</v>
      </c>
      <c r="B32" s="353" t="s">
        <v>607</v>
      </c>
      <c r="C32" s="28"/>
      <c r="D32" s="29"/>
      <c r="E32" s="21"/>
      <c r="F32" s="30">
        <v>1</v>
      </c>
      <c r="G32" s="31">
        <f t="shared" si="4"/>
        <v>95.64</v>
      </c>
      <c r="H32" s="21">
        <f t="shared" si="5"/>
        <v>95.64</v>
      </c>
      <c r="I32" s="32">
        <f t="shared" si="1"/>
        <v>43</v>
      </c>
      <c r="J32" s="40">
        <f t="shared" si="2"/>
        <v>95.64</v>
      </c>
      <c r="K32" s="33">
        <f t="shared" si="3"/>
        <v>4112.5200000000004</v>
      </c>
      <c r="L32" s="34"/>
      <c r="M32" s="1" t="s">
        <v>1046</v>
      </c>
    </row>
    <row r="33" spans="1:17" ht="17.100000000000001" customHeight="1">
      <c r="A33" s="17">
        <v>45488</v>
      </c>
      <c r="B33" s="36" t="s">
        <v>566</v>
      </c>
      <c r="C33" s="28"/>
      <c r="D33" s="29"/>
      <c r="E33" s="21"/>
      <c r="F33" s="30">
        <v>2</v>
      </c>
      <c r="G33" s="31">
        <f t="shared" si="4"/>
        <v>95.64</v>
      </c>
      <c r="H33" s="21">
        <f t="shared" si="5"/>
        <v>191.28</v>
      </c>
      <c r="I33" s="32">
        <f t="shared" si="1"/>
        <v>41</v>
      </c>
      <c r="J33" s="40">
        <f t="shared" si="2"/>
        <v>95.64</v>
      </c>
      <c r="K33" s="33">
        <f t="shared" si="3"/>
        <v>3921.24</v>
      </c>
      <c r="L33" s="34"/>
      <c r="M33" s="1" t="s">
        <v>1073</v>
      </c>
    </row>
    <row r="34" spans="1:17" ht="17.100000000000001" customHeight="1">
      <c r="A34" s="17">
        <v>45491</v>
      </c>
      <c r="B34" s="36" t="s">
        <v>585</v>
      </c>
      <c r="C34" s="28"/>
      <c r="D34" s="29"/>
      <c r="E34" s="21"/>
      <c r="F34" s="30">
        <v>2</v>
      </c>
      <c r="G34" s="31">
        <f t="shared" si="4"/>
        <v>95.64</v>
      </c>
      <c r="H34" s="21">
        <f t="shared" si="5"/>
        <v>191.28</v>
      </c>
      <c r="I34" s="32">
        <f t="shared" si="1"/>
        <v>39</v>
      </c>
      <c r="J34" s="40">
        <f t="shared" si="2"/>
        <v>95.64</v>
      </c>
      <c r="K34" s="33">
        <f t="shared" si="3"/>
        <v>3729.96</v>
      </c>
      <c r="L34" s="34"/>
      <c r="M34" s="1" t="s">
        <v>1085</v>
      </c>
    </row>
    <row r="35" spans="1:17" ht="17.100000000000001" customHeight="1">
      <c r="A35" s="17">
        <v>45511</v>
      </c>
      <c r="B35" s="36" t="s">
        <v>603</v>
      </c>
      <c r="C35" s="28"/>
      <c r="D35" s="29"/>
      <c r="E35" s="21"/>
      <c r="F35" s="30">
        <v>1</v>
      </c>
      <c r="G35" s="31">
        <f>J33</f>
        <v>95.64</v>
      </c>
      <c r="H35" s="21">
        <f>G35*F35</f>
        <v>95.64</v>
      </c>
      <c r="I35" s="32">
        <f>+I34+C35-F35</f>
        <v>38</v>
      </c>
      <c r="J35" s="40">
        <f>ROUND(((K34+E35)-H35)/I35,2)</f>
        <v>95.64</v>
      </c>
      <c r="K35" s="33">
        <f>ROUND(I35*J35,2)</f>
        <v>3634.32</v>
      </c>
      <c r="L35" s="34"/>
      <c r="M35" s="1" t="s">
        <v>1143</v>
      </c>
    </row>
    <row r="36" spans="1:17" ht="17.100000000000001" customHeight="1">
      <c r="A36" s="17">
        <v>45517</v>
      </c>
      <c r="B36" s="36" t="s">
        <v>585</v>
      </c>
      <c r="C36" s="28"/>
      <c r="D36" s="29"/>
      <c r="E36" s="21"/>
      <c r="F36" s="30">
        <v>2</v>
      </c>
      <c r="G36" s="31">
        <f>J34</f>
        <v>95.64</v>
      </c>
      <c r="H36" s="21">
        <f t="shared" ref="H36:H49" si="6">G36*F36</f>
        <v>191.28</v>
      </c>
      <c r="I36" s="32">
        <f>+I35+C36-F36</f>
        <v>36</v>
      </c>
      <c r="J36" s="40">
        <f>ROUND(((K35+E36)-H36)/I36,2)</f>
        <v>95.64</v>
      </c>
      <c r="K36" s="33">
        <f>ROUND(I36*J36,2)</f>
        <v>3443.04</v>
      </c>
      <c r="L36" s="34"/>
      <c r="M36" s="1" t="s">
        <v>1165</v>
      </c>
    </row>
    <row r="37" spans="1:17" ht="17.100000000000001" customHeight="1">
      <c r="A37" s="17">
        <v>45539</v>
      </c>
      <c r="B37" s="36" t="s">
        <v>585</v>
      </c>
      <c r="C37" s="28"/>
      <c r="D37" s="29"/>
      <c r="E37" s="21"/>
      <c r="F37" s="30">
        <v>2</v>
      </c>
      <c r="G37" s="31">
        <f>J35</f>
        <v>95.64</v>
      </c>
      <c r="H37" s="21">
        <f t="shared" si="6"/>
        <v>191.28</v>
      </c>
      <c r="I37" s="32">
        <f>+I36+C37-F37</f>
        <v>34</v>
      </c>
      <c r="J37" s="40">
        <f>ROUND(((K36+E37)-H37)/I37,2)</f>
        <v>95.64</v>
      </c>
      <c r="K37" s="33">
        <f>ROUND(I37*J37,2)</f>
        <v>3251.76</v>
      </c>
      <c r="L37" s="34"/>
      <c r="M37" s="1" t="s">
        <v>1231</v>
      </c>
    </row>
    <row r="38" spans="1:17" ht="17.100000000000001" customHeight="1">
      <c r="A38" s="17">
        <v>45572</v>
      </c>
      <c r="B38" s="36" t="s">
        <v>585</v>
      </c>
      <c r="C38" s="28"/>
      <c r="D38" s="29"/>
      <c r="E38" s="21"/>
      <c r="F38" s="30">
        <v>2</v>
      </c>
      <c r="G38" s="31">
        <f>J36</f>
        <v>95.64</v>
      </c>
      <c r="H38" s="21">
        <f t="shared" si="6"/>
        <v>191.28</v>
      </c>
      <c r="I38" s="32">
        <f>+I37+C38-F38</f>
        <v>32</v>
      </c>
      <c r="J38" s="40">
        <f>ROUND(((K37+E38)-H38)/I38,2)</f>
        <v>95.64</v>
      </c>
      <c r="K38" s="33">
        <f>ROUND(I38*J38,2)</f>
        <v>3060.48</v>
      </c>
      <c r="L38" s="34"/>
      <c r="M38" s="1" t="s">
        <v>1341</v>
      </c>
    </row>
    <row r="39" spans="1:17" ht="17.100000000000001" customHeight="1">
      <c r="A39" s="17">
        <v>45573</v>
      </c>
      <c r="B39" s="36" t="s">
        <v>591</v>
      </c>
      <c r="C39" s="28"/>
      <c r="D39" s="29"/>
      <c r="E39" s="21"/>
      <c r="F39" s="30">
        <v>1</v>
      </c>
      <c r="G39" s="31">
        <f>J36</f>
        <v>95.64</v>
      </c>
      <c r="H39" s="21">
        <f t="shared" si="6"/>
        <v>95.64</v>
      </c>
      <c r="I39" s="32">
        <f t="shared" si="1"/>
        <v>31</v>
      </c>
      <c r="J39" s="40">
        <f t="shared" si="2"/>
        <v>95.64</v>
      </c>
      <c r="K39" s="33">
        <f t="shared" si="3"/>
        <v>2964.84</v>
      </c>
      <c r="L39" s="34"/>
      <c r="M39" s="1" t="s">
        <v>1347</v>
      </c>
    </row>
    <row r="40" spans="1:17" ht="17.100000000000001" customHeight="1">
      <c r="A40" s="17">
        <v>45600</v>
      </c>
      <c r="B40" s="36" t="s">
        <v>566</v>
      </c>
      <c r="C40" s="28"/>
      <c r="D40" s="29"/>
      <c r="E40" s="21"/>
      <c r="F40" s="30">
        <v>5</v>
      </c>
      <c r="G40" s="31">
        <f>J38</f>
        <v>95.64</v>
      </c>
      <c r="H40" s="21">
        <f t="shared" si="6"/>
        <v>478.2</v>
      </c>
      <c r="I40" s="32">
        <f>+I39+C40-F40</f>
        <v>26</v>
      </c>
      <c r="J40" s="40">
        <f>ROUND(((K39+E40)-H40)/I40,2)</f>
        <v>95.64</v>
      </c>
      <c r="K40" s="33">
        <f>ROUND(I40*J40,2)</f>
        <v>2486.64</v>
      </c>
      <c r="L40" s="34"/>
      <c r="M40" s="1" t="s">
        <v>1404</v>
      </c>
    </row>
    <row r="41" spans="1:17" ht="17.100000000000001" customHeight="1">
      <c r="A41" s="17">
        <v>45608</v>
      </c>
      <c r="B41" s="36" t="s">
        <v>585</v>
      </c>
      <c r="C41" s="28"/>
      <c r="D41" s="29"/>
      <c r="E41" s="21"/>
      <c r="F41" s="30">
        <v>2</v>
      </c>
      <c r="G41" s="31">
        <f>J39</f>
        <v>95.64</v>
      </c>
      <c r="H41" s="21">
        <f t="shared" si="6"/>
        <v>191.28</v>
      </c>
      <c r="I41" s="32">
        <f>+I40+C41-F41</f>
        <v>24</v>
      </c>
      <c r="J41" s="40">
        <f>ROUND(((K40+E41)-H41)/I41,2)</f>
        <v>95.64</v>
      </c>
      <c r="K41" s="33">
        <f>ROUND(I41*J41,2)</f>
        <v>2295.36</v>
      </c>
      <c r="L41" s="34"/>
      <c r="M41" s="1" t="s">
        <v>1446</v>
      </c>
    </row>
    <row r="42" spans="1:17" ht="17.100000000000001" customHeight="1">
      <c r="A42" s="17">
        <v>45617</v>
      </c>
      <c r="B42" s="36" t="s">
        <v>570</v>
      </c>
      <c r="C42" s="28"/>
      <c r="D42" s="29"/>
      <c r="E42" s="21"/>
      <c r="F42" s="30">
        <v>2</v>
      </c>
      <c r="G42" s="31">
        <f>J39</f>
        <v>95.64</v>
      </c>
      <c r="H42" s="21">
        <f t="shared" si="6"/>
        <v>191.28</v>
      </c>
      <c r="I42" s="32">
        <f t="shared" si="1"/>
        <v>22</v>
      </c>
      <c r="J42" s="40">
        <f t="shared" si="2"/>
        <v>95.64</v>
      </c>
      <c r="K42" s="33">
        <f t="shared" si="3"/>
        <v>2104.08</v>
      </c>
      <c r="L42" s="34"/>
      <c r="M42" s="1" t="s">
        <v>1467</v>
      </c>
    </row>
    <row r="43" spans="1:17" ht="17.100000000000001" customHeight="1">
      <c r="A43" s="17">
        <v>45631</v>
      </c>
      <c r="B43" s="36" t="s">
        <v>585</v>
      </c>
      <c r="C43" s="28"/>
      <c r="D43" s="29"/>
      <c r="E43" s="21"/>
      <c r="F43" s="30">
        <v>2</v>
      </c>
      <c r="G43" s="31">
        <f t="shared" ref="G43:G48" si="7">J40</f>
        <v>95.64</v>
      </c>
      <c r="H43" s="21">
        <f t="shared" si="6"/>
        <v>191.28</v>
      </c>
      <c r="I43" s="32">
        <f t="shared" si="1"/>
        <v>20</v>
      </c>
      <c r="J43" s="40">
        <f t="shared" si="2"/>
        <v>95.64</v>
      </c>
      <c r="K43" s="33">
        <f t="shared" si="3"/>
        <v>1912.8</v>
      </c>
      <c r="L43" s="34"/>
      <c r="M43" s="1" t="s">
        <v>1488</v>
      </c>
    </row>
    <row r="44" spans="1:17" ht="17.100000000000001" customHeight="1">
      <c r="A44" s="17">
        <v>45631</v>
      </c>
      <c r="B44" s="36" t="s">
        <v>577</v>
      </c>
      <c r="C44" s="28"/>
      <c r="D44" s="29"/>
      <c r="E44" s="21"/>
      <c r="F44" s="30">
        <v>2</v>
      </c>
      <c r="G44" s="31">
        <f t="shared" si="7"/>
        <v>95.64</v>
      </c>
      <c r="H44" s="21">
        <f t="shared" si="6"/>
        <v>191.28</v>
      </c>
      <c r="I44" s="32">
        <f t="shared" ref="I44:I49" si="8">+I43+C44-F44</f>
        <v>18</v>
      </c>
      <c r="J44" s="40">
        <f t="shared" ref="J44:J49" si="9">ROUND(((K43+E44)-H44)/I44,2)</f>
        <v>95.64</v>
      </c>
      <c r="K44" s="33">
        <f t="shared" ref="K44:K49" si="10">ROUND(I44*J44,2)</f>
        <v>1721.52</v>
      </c>
      <c r="L44" s="34"/>
      <c r="M44" s="1" t="s">
        <v>1489</v>
      </c>
    </row>
    <row r="45" spans="1:17" ht="17.100000000000001" customHeight="1">
      <c r="A45" s="17">
        <v>45637</v>
      </c>
      <c r="B45" s="36" t="s">
        <v>615</v>
      </c>
      <c r="C45" s="28"/>
      <c r="D45" s="29"/>
      <c r="E45" s="21"/>
      <c r="F45" s="30">
        <v>2</v>
      </c>
      <c r="G45" s="31">
        <f t="shared" si="7"/>
        <v>95.64</v>
      </c>
      <c r="H45" s="21">
        <f t="shared" si="6"/>
        <v>191.28</v>
      </c>
      <c r="I45" s="32">
        <f t="shared" si="8"/>
        <v>16</v>
      </c>
      <c r="J45" s="40">
        <f t="shared" si="9"/>
        <v>95.64</v>
      </c>
      <c r="K45" s="33">
        <f t="shared" si="10"/>
        <v>1530.24</v>
      </c>
      <c r="L45" s="34"/>
      <c r="M45" s="1" t="s">
        <v>1506</v>
      </c>
    </row>
    <row r="46" spans="1:17" ht="17.100000000000001" customHeight="1">
      <c r="A46" s="17"/>
      <c r="B46" s="36"/>
      <c r="C46" s="28"/>
      <c r="D46" s="29"/>
      <c r="E46" s="21"/>
      <c r="F46" s="30"/>
      <c r="G46" s="31">
        <f t="shared" si="7"/>
        <v>95.64</v>
      </c>
      <c r="H46" s="21">
        <f t="shared" si="6"/>
        <v>0</v>
      </c>
      <c r="I46" s="32">
        <f t="shared" si="8"/>
        <v>16</v>
      </c>
      <c r="J46" s="40">
        <f t="shared" si="9"/>
        <v>95.64</v>
      </c>
      <c r="K46" s="33">
        <f t="shared" si="10"/>
        <v>1530.24</v>
      </c>
      <c r="L46" s="34"/>
    </row>
    <row r="47" spans="1:17" ht="17.100000000000001" customHeight="1">
      <c r="A47" s="17"/>
      <c r="B47" s="36"/>
      <c r="C47" s="28"/>
      <c r="D47" s="29"/>
      <c r="E47" s="21"/>
      <c r="F47" s="30"/>
      <c r="G47" s="31">
        <f t="shared" si="7"/>
        <v>95.64</v>
      </c>
      <c r="H47" s="21">
        <f t="shared" si="6"/>
        <v>0</v>
      </c>
      <c r="I47" s="32">
        <f t="shared" si="8"/>
        <v>16</v>
      </c>
      <c r="J47" s="40">
        <f t="shared" si="9"/>
        <v>95.64</v>
      </c>
      <c r="K47" s="33">
        <f t="shared" si="10"/>
        <v>1530.24</v>
      </c>
      <c r="L47" s="34"/>
      <c r="Q47" s="1" t="s">
        <v>501</v>
      </c>
    </row>
    <row r="48" spans="1:17" ht="17.100000000000001" customHeight="1">
      <c r="A48" s="17"/>
      <c r="B48" s="36"/>
      <c r="C48" s="28"/>
      <c r="D48" s="29"/>
      <c r="E48" s="21"/>
      <c r="F48" s="30"/>
      <c r="G48" s="31">
        <f t="shared" si="7"/>
        <v>95.64</v>
      </c>
      <c r="H48" s="21">
        <f t="shared" si="6"/>
        <v>0</v>
      </c>
      <c r="I48" s="32">
        <f t="shared" si="8"/>
        <v>16</v>
      </c>
      <c r="J48" s="40">
        <f t="shared" si="9"/>
        <v>95.64</v>
      </c>
      <c r="K48" s="33">
        <f t="shared" si="10"/>
        <v>1530.24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>
        <f>J46</f>
        <v>95.64</v>
      </c>
      <c r="H49" s="21">
        <f t="shared" si="6"/>
        <v>0</v>
      </c>
      <c r="I49" s="32">
        <f t="shared" si="8"/>
        <v>16</v>
      </c>
      <c r="J49" s="40">
        <f t="shared" si="9"/>
        <v>95.64</v>
      </c>
      <c r="K49" s="33">
        <f t="shared" si="10"/>
        <v>1530.24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ref="I50:I113" si="11">+I49+C50-F50</f>
        <v>16</v>
      </c>
      <c r="J50" s="40">
        <f t="shared" ref="J50:J113" si="12">ROUND(((K49+E50)-H50)/I50,2)</f>
        <v>95.64</v>
      </c>
      <c r="K50" s="33">
        <f t="shared" ref="K50:K113" si="13">ROUND(I50*J50,2)</f>
        <v>1530.24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11"/>
        <v>16</v>
      </c>
      <c r="J51" s="40">
        <f t="shared" si="12"/>
        <v>95.64</v>
      </c>
      <c r="K51" s="33">
        <f t="shared" si="13"/>
        <v>1530.24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11"/>
        <v>16</v>
      </c>
      <c r="J52" s="40">
        <f t="shared" si="12"/>
        <v>95.64</v>
      </c>
      <c r="K52" s="33">
        <f t="shared" si="13"/>
        <v>1530.24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11"/>
        <v>16</v>
      </c>
      <c r="J53" s="40">
        <f t="shared" si="12"/>
        <v>95.64</v>
      </c>
      <c r="K53" s="33">
        <f t="shared" si="13"/>
        <v>1530.24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11"/>
        <v>16</v>
      </c>
      <c r="J54" s="40">
        <f t="shared" si="12"/>
        <v>95.64</v>
      </c>
      <c r="K54" s="33">
        <f t="shared" si="13"/>
        <v>1530.24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11"/>
        <v>16</v>
      </c>
      <c r="J55" s="40">
        <f t="shared" si="12"/>
        <v>95.64</v>
      </c>
      <c r="K55" s="33">
        <f t="shared" si="13"/>
        <v>1530.24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11"/>
        <v>16</v>
      </c>
      <c r="J56" s="40">
        <f t="shared" si="12"/>
        <v>95.64</v>
      </c>
      <c r="K56" s="33">
        <f t="shared" si="13"/>
        <v>1530.24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11"/>
        <v>16</v>
      </c>
      <c r="J57" s="40">
        <f t="shared" si="12"/>
        <v>95.64</v>
      </c>
      <c r="K57" s="33">
        <f t="shared" si="13"/>
        <v>1530.24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11"/>
        <v>16</v>
      </c>
      <c r="J58" s="40">
        <f t="shared" si="12"/>
        <v>95.64</v>
      </c>
      <c r="K58" s="33">
        <f t="shared" si="13"/>
        <v>1530.24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11"/>
        <v>16</v>
      </c>
      <c r="J59" s="40">
        <f t="shared" si="12"/>
        <v>95.64</v>
      </c>
      <c r="K59" s="33">
        <f t="shared" si="13"/>
        <v>1530.24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11"/>
        <v>16</v>
      </c>
      <c r="J60" s="40">
        <f t="shared" si="12"/>
        <v>95.64</v>
      </c>
      <c r="K60" s="33">
        <f t="shared" si="13"/>
        <v>1530.24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11"/>
        <v>16</v>
      </c>
      <c r="J61" s="40">
        <f t="shared" si="12"/>
        <v>95.64</v>
      </c>
      <c r="K61" s="33">
        <f t="shared" si="13"/>
        <v>1530.24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11"/>
        <v>16</v>
      </c>
      <c r="J62" s="40">
        <f t="shared" si="12"/>
        <v>95.64</v>
      </c>
      <c r="K62" s="33">
        <f t="shared" si="13"/>
        <v>1530.24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1"/>
        <v>16</v>
      </c>
      <c r="J63" s="40">
        <f t="shared" si="12"/>
        <v>95.64</v>
      </c>
      <c r="K63" s="33">
        <f t="shared" si="13"/>
        <v>1530.24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1"/>
        <v>16</v>
      </c>
      <c r="J64" s="40">
        <f t="shared" si="12"/>
        <v>95.64</v>
      </c>
      <c r="K64" s="33">
        <f t="shared" si="13"/>
        <v>1530.24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1"/>
        <v>16</v>
      </c>
      <c r="J65" s="40">
        <f t="shared" si="12"/>
        <v>95.64</v>
      </c>
      <c r="K65" s="33">
        <f t="shared" si="13"/>
        <v>1530.24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1"/>
        <v>16</v>
      </c>
      <c r="J66" s="40">
        <f t="shared" si="12"/>
        <v>95.64</v>
      </c>
      <c r="K66" s="33">
        <f t="shared" si="13"/>
        <v>1530.24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1"/>
        <v>16</v>
      </c>
      <c r="J67" s="40">
        <f t="shared" si="12"/>
        <v>95.64</v>
      </c>
      <c r="K67" s="33">
        <f t="shared" si="13"/>
        <v>1530.24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1"/>
        <v>16</v>
      </c>
      <c r="J68" s="40">
        <f t="shared" si="12"/>
        <v>95.64</v>
      </c>
      <c r="K68" s="33">
        <f t="shared" si="13"/>
        <v>1530.24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1"/>
        <v>16</v>
      </c>
      <c r="J69" s="40">
        <f t="shared" si="12"/>
        <v>95.64</v>
      </c>
      <c r="K69" s="33">
        <f t="shared" si="13"/>
        <v>1530.24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1"/>
        <v>16</v>
      </c>
      <c r="J70" s="40">
        <f t="shared" si="12"/>
        <v>95.64</v>
      </c>
      <c r="K70" s="33">
        <f t="shared" si="13"/>
        <v>1530.24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1"/>
        <v>16</v>
      </c>
      <c r="J71" s="40">
        <f t="shared" si="12"/>
        <v>95.64</v>
      </c>
      <c r="K71" s="33">
        <f t="shared" si="13"/>
        <v>1530.24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1"/>
        <v>16</v>
      </c>
      <c r="J72" s="40">
        <f t="shared" si="12"/>
        <v>95.64</v>
      </c>
      <c r="K72" s="33">
        <f t="shared" si="13"/>
        <v>1530.24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1"/>
        <v>16</v>
      </c>
      <c r="J73" s="40">
        <f t="shared" si="12"/>
        <v>95.64</v>
      </c>
      <c r="K73" s="33">
        <f t="shared" si="13"/>
        <v>1530.24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1"/>
        <v>16</v>
      </c>
      <c r="J74" s="40">
        <f t="shared" si="12"/>
        <v>95.64</v>
      </c>
      <c r="K74" s="33">
        <f t="shared" si="13"/>
        <v>1530.24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1"/>
        <v>16</v>
      </c>
      <c r="J75" s="40">
        <f t="shared" si="12"/>
        <v>95.64</v>
      </c>
      <c r="K75" s="33">
        <f t="shared" si="13"/>
        <v>1530.24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1"/>
        <v>16</v>
      </c>
      <c r="J76" s="40">
        <f t="shared" si="12"/>
        <v>95.64</v>
      </c>
      <c r="K76" s="33">
        <f t="shared" si="13"/>
        <v>1530.24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1"/>
        <v>16</v>
      </c>
      <c r="J77" s="40">
        <f t="shared" si="12"/>
        <v>95.64</v>
      </c>
      <c r="K77" s="33">
        <f t="shared" si="13"/>
        <v>1530.24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1"/>
        <v>16</v>
      </c>
      <c r="J78" s="40">
        <f t="shared" si="12"/>
        <v>95.64</v>
      </c>
      <c r="K78" s="33">
        <f t="shared" si="13"/>
        <v>1530.24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1"/>
        <v>16</v>
      </c>
      <c r="J79" s="40">
        <f t="shared" si="12"/>
        <v>95.64</v>
      </c>
      <c r="K79" s="33">
        <f t="shared" si="13"/>
        <v>1530.24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1"/>
        <v>16</v>
      </c>
      <c r="J80" s="40">
        <f t="shared" si="12"/>
        <v>95.64</v>
      </c>
      <c r="K80" s="33">
        <f t="shared" si="13"/>
        <v>1530.24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1"/>
        <v>16</v>
      </c>
      <c r="J81" s="40">
        <f t="shared" si="12"/>
        <v>95.64</v>
      </c>
      <c r="K81" s="33">
        <f t="shared" si="13"/>
        <v>1530.24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1"/>
        <v>16</v>
      </c>
      <c r="J82" s="40">
        <f t="shared" si="12"/>
        <v>95.64</v>
      </c>
      <c r="K82" s="33">
        <f t="shared" si="13"/>
        <v>1530.24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1"/>
        <v>16</v>
      </c>
      <c r="J83" s="40">
        <f t="shared" si="12"/>
        <v>95.64</v>
      </c>
      <c r="K83" s="33">
        <f t="shared" si="13"/>
        <v>1530.24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1"/>
        <v>16</v>
      </c>
      <c r="J84" s="40">
        <f t="shared" si="12"/>
        <v>95.64</v>
      </c>
      <c r="K84" s="33">
        <f t="shared" si="13"/>
        <v>1530.24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1"/>
        <v>16</v>
      </c>
      <c r="J85" s="40">
        <f t="shared" si="12"/>
        <v>95.64</v>
      </c>
      <c r="K85" s="33">
        <f t="shared" si="13"/>
        <v>1530.24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1"/>
        <v>16</v>
      </c>
      <c r="J86" s="40">
        <f t="shared" si="12"/>
        <v>95.64</v>
      </c>
      <c r="K86" s="33">
        <f t="shared" si="13"/>
        <v>1530.24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1"/>
        <v>16</v>
      </c>
      <c r="J87" s="40">
        <f t="shared" si="12"/>
        <v>95.64</v>
      </c>
      <c r="K87" s="33">
        <f t="shared" si="13"/>
        <v>1530.24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1"/>
        <v>16</v>
      </c>
      <c r="J88" s="40">
        <f t="shared" si="12"/>
        <v>95.64</v>
      </c>
      <c r="K88" s="33">
        <f t="shared" si="13"/>
        <v>1530.24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1"/>
        <v>16</v>
      </c>
      <c r="J89" s="40">
        <f t="shared" si="12"/>
        <v>95.64</v>
      </c>
      <c r="K89" s="33">
        <f t="shared" si="13"/>
        <v>1530.24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1"/>
        <v>16</v>
      </c>
      <c r="J90" s="40">
        <f t="shared" si="12"/>
        <v>95.64</v>
      </c>
      <c r="K90" s="33">
        <f t="shared" si="13"/>
        <v>1530.24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1"/>
        <v>16</v>
      </c>
      <c r="J91" s="40">
        <f t="shared" si="12"/>
        <v>95.64</v>
      </c>
      <c r="K91" s="33">
        <f t="shared" si="13"/>
        <v>1530.24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1"/>
        <v>16</v>
      </c>
      <c r="J92" s="40">
        <f t="shared" si="12"/>
        <v>95.64</v>
      </c>
      <c r="K92" s="33">
        <f t="shared" si="13"/>
        <v>1530.24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1"/>
        <v>16</v>
      </c>
      <c r="J93" s="40">
        <f t="shared" si="12"/>
        <v>95.64</v>
      </c>
      <c r="K93" s="33">
        <f t="shared" si="13"/>
        <v>1530.24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1"/>
        <v>16</v>
      </c>
      <c r="J94" s="40">
        <f t="shared" si="12"/>
        <v>95.64</v>
      </c>
      <c r="K94" s="33">
        <f t="shared" si="13"/>
        <v>1530.24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1"/>
        <v>16</v>
      </c>
      <c r="J95" s="40">
        <f t="shared" si="12"/>
        <v>95.64</v>
      </c>
      <c r="K95" s="33">
        <f t="shared" si="13"/>
        <v>1530.24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1"/>
        <v>16</v>
      </c>
      <c r="J96" s="40">
        <f t="shared" si="12"/>
        <v>95.64</v>
      </c>
      <c r="K96" s="33">
        <f t="shared" si="13"/>
        <v>1530.24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1"/>
        <v>16</v>
      </c>
      <c r="J97" s="40">
        <f t="shared" si="12"/>
        <v>95.64</v>
      </c>
      <c r="K97" s="33">
        <f t="shared" si="13"/>
        <v>1530.24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1"/>
        <v>16</v>
      </c>
      <c r="J98" s="40">
        <f t="shared" si="12"/>
        <v>95.64</v>
      </c>
      <c r="K98" s="33">
        <f t="shared" si="13"/>
        <v>1530.24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1"/>
        <v>16</v>
      </c>
      <c r="J99" s="40">
        <f t="shared" si="12"/>
        <v>95.64</v>
      </c>
      <c r="K99" s="33">
        <f t="shared" si="13"/>
        <v>1530.24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1"/>
        <v>16</v>
      </c>
      <c r="J100" s="40">
        <f t="shared" si="12"/>
        <v>95.64</v>
      </c>
      <c r="K100" s="33">
        <f t="shared" si="13"/>
        <v>1530.24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1"/>
        <v>16</v>
      </c>
      <c r="J101" s="40">
        <f t="shared" si="12"/>
        <v>95.64</v>
      </c>
      <c r="K101" s="33">
        <f t="shared" si="13"/>
        <v>1530.24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1"/>
        <v>16</v>
      </c>
      <c r="J102" s="40">
        <f t="shared" si="12"/>
        <v>95.64</v>
      </c>
      <c r="K102" s="33">
        <f t="shared" si="13"/>
        <v>1530.24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1"/>
        <v>16</v>
      </c>
      <c r="J103" s="40">
        <f t="shared" si="12"/>
        <v>95.64</v>
      </c>
      <c r="K103" s="33">
        <f t="shared" si="13"/>
        <v>1530.24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1"/>
        <v>16</v>
      </c>
      <c r="J104" s="40">
        <f t="shared" si="12"/>
        <v>95.64</v>
      </c>
      <c r="K104" s="33">
        <f t="shared" si="13"/>
        <v>1530.24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1"/>
        <v>16</v>
      </c>
      <c r="J105" s="40">
        <f t="shared" si="12"/>
        <v>95.64</v>
      </c>
      <c r="K105" s="33">
        <f t="shared" si="13"/>
        <v>1530.24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1"/>
        <v>16</v>
      </c>
      <c r="J106" s="40">
        <f t="shared" si="12"/>
        <v>95.64</v>
      </c>
      <c r="K106" s="33">
        <f t="shared" si="13"/>
        <v>1530.24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1"/>
        <v>16</v>
      </c>
      <c r="J107" s="40">
        <f t="shared" si="12"/>
        <v>95.64</v>
      </c>
      <c r="K107" s="33">
        <f t="shared" si="13"/>
        <v>1530.24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1"/>
        <v>16</v>
      </c>
      <c r="J108" s="40">
        <f t="shared" si="12"/>
        <v>95.64</v>
      </c>
      <c r="K108" s="33">
        <f t="shared" si="13"/>
        <v>1530.24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1"/>
        <v>16</v>
      </c>
      <c r="J109" s="40">
        <f t="shared" si="12"/>
        <v>95.64</v>
      </c>
      <c r="K109" s="33">
        <f t="shared" si="13"/>
        <v>1530.24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1"/>
        <v>16</v>
      </c>
      <c r="J110" s="40">
        <f t="shared" si="12"/>
        <v>95.64</v>
      </c>
      <c r="K110" s="33">
        <f t="shared" si="13"/>
        <v>1530.24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1"/>
        <v>16</v>
      </c>
      <c r="J111" s="40">
        <f t="shared" si="12"/>
        <v>95.64</v>
      </c>
      <c r="K111" s="33">
        <f t="shared" si="13"/>
        <v>1530.24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1"/>
        <v>16</v>
      </c>
      <c r="J112" s="40">
        <f t="shared" si="12"/>
        <v>95.64</v>
      </c>
      <c r="K112" s="33">
        <f t="shared" si="13"/>
        <v>1530.24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1"/>
        <v>16</v>
      </c>
      <c r="J113" s="40">
        <f t="shared" si="12"/>
        <v>95.64</v>
      </c>
      <c r="K113" s="33">
        <f t="shared" si="13"/>
        <v>1530.24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ref="I114:I123" si="14">+I113+C114-F114</f>
        <v>16</v>
      </c>
      <c r="J114" s="40">
        <f t="shared" ref="J114:J123" si="15">ROUND(((K113+E114)-H114)/I114,2)</f>
        <v>95.64</v>
      </c>
      <c r="K114" s="33">
        <f t="shared" ref="K114:K123" si="16">ROUND(I114*J114,2)</f>
        <v>1530.24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4"/>
        <v>16</v>
      </c>
      <c r="J115" s="40">
        <f t="shared" si="15"/>
        <v>95.64</v>
      </c>
      <c r="K115" s="33">
        <f t="shared" si="16"/>
        <v>1530.24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4"/>
        <v>16</v>
      </c>
      <c r="J116" s="40">
        <f t="shared" si="15"/>
        <v>95.64</v>
      </c>
      <c r="K116" s="33">
        <f t="shared" si="16"/>
        <v>1530.24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4"/>
        <v>16</v>
      </c>
      <c r="J117" s="40">
        <f t="shared" si="15"/>
        <v>95.64</v>
      </c>
      <c r="K117" s="33">
        <f t="shared" si="16"/>
        <v>1530.24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4"/>
        <v>16</v>
      </c>
      <c r="J118" s="40">
        <f t="shared" si="15"/>
        <v>95.64</v>
      </c>
      <c r="K118" s="33">
        <f t="shared" si="16"/>
        <v>1530.24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4"/>
        <v>16</v>
      </c>
      <c r="J119" s="40">
        <f t="shared" si="15"/>
        <v>95.64</v>
      </c>
      <c r="K119" s="33">
        <f t="shared" si="16"/>
        <v>1530.24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4"/>
        <v>16</v>
      </c>
      <c r="J120" s="40">
        <f t="shared" si="15"/>
        <v>95.64</v>
      </c>
      <c r="K120" s="33">
        <f t="shared" si="16"/>
        <v>1530.24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4"/>
        <v>16</v>
      </c>
      <c r="J121" s="40">
        <f t="shared" si="15"/>
        <v>95.64</v>
      </c>
      <c r="K121" s="33">
        <f t="shared" si="16"/>
        <v>1530.24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14"/>
        <v>16</v>
      </c>
      <c r="J122" s="40">
        <f t="shared" si="15"/>
        <v>95.64</v>
      </c>
      <c r="K122" s="33">
        <f t="shared" si="16"/>
        <v>1530.24</v>
      </c>
      <c r="L122" s="34"/>
    </row>
    <row r="123" spans="1:12" ht="17.100000000000001" customHeight="1">
      <c r="A123" s="17"/>
      <c r="B123" s="36"/>
      <c r="C123" s="28"/>
      <c r="D123" s="29"/>
      <c r="E123" s="21"/>
      <c r="F123" s="30"/>
      <c r="G123" s="31"/>
      <c r="H123" s="21"/>
      <c r="I123" s="32">
        <f t="shared" si="14"/>
        <v>16</v>
      </c>
      <c r="J123" s="40">
        <f t="shared" si="15"/>
        <v>95.64</v>
      </c>
      <c r="K123" s="33">
        <f t="shared" si="16"/>
        <v>1530.24</v>
      </c>
      <c r="L123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7030A0"/>
    <pageSetUpPr fitToPage="1"/>
  </sheetPr>
  <dimension ref="A1:M120"/>
  <sheetViews>
    <sheetView zoomScaleNormal="100" zoomScaleSheetLayoutView="100" workbookViewId="0">
      <selection activeCell="K21" sqref="K2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1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7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392</v>
      </c>
      <c r="F8" s="10"/>
      <c r="G8" s="10"/>
      <c r="H8" s="38"/>
      <c r="I8" s="9" t="s">
        <v>7</v>
      </c>
      <c r="J8" s="10"/>
      <c r="K8" s="10" t="s">
        <v>394</v>
      </c>
      <c r="L8" s="11"/>
    </row>
    <row r="9" spans="1:13" ht="15" customHeight="1">
      <c r="A9" s="12" t="s">
        <v>9</v>
      </c>
      <c r="D9" s="10" t="s">
        <v>393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39</v>
      </c>
      <c r="J14" s="25">
        <v>95</v>
      </c>
      <c r="K14" s="21">
        <f>J14*I14</f>
        <v>3705</v>
      </c>
      <c r="L14" s="26"/>
    </row>
    <row r="15" spans="1:13" ht="17.100000000000001" customHeight="1">
      <c r="A15" s="194">
        <v>45301</v>
      </c>
      <c r="B15" s="207" t="s">
        <v>566</v>
      </c>
      <c r="C15" s="196"/>
      <c r="D15" s="197"/>
      <c r="E15" s="198"/>
      <c r="F15" s="199">
        <v>3</v>
      </c>
      <c r="G15" s="208">
        <v>95</v>
      </c>
      <c r="H15" s="198">
        <f t="shared" si="0"/>
        <v>285</v>
      </c>
      <c r="I15" s="201">
        <f t="shared" ref="I15:I20" si="1">+I14+C15-F15</f>
        <v>36</v>
      </c>
      <c r="J15" s="202">
        <f t="shared" ref="J15:J20" si="2">ROUND(((K14+E15)-H15)/I15,2)</f>
        <v>95</v>
      </c>
      <c r="K15" s="203">
        <f t="shared" ref="K15:K20" si="3">ROUND(I15*J15,2)</f>
        <v>3420</v>
      </c>
      <c r="L15" s="204"/>
      <c r="M15" s="205" t="s">
        <v>597</v>
      </c>
    </row>
    <row r="16" spans="1:13" ht="17.100000000000001" customHeight="1">
      <c r="A16" s="300">
        <v>45345</v>
      </c>
      <c r="B16" s="301" t="s">
        <v>566</v>
      </c>
      <c r="C16" s="302"/>
      <c r="D16" s="303"/>
      <c r="E16" s="304"/>
      <c r="F16" s="305">
        <v>5</v>
      </c>
      <c r="G16" s="306">
        <v>95</v>
      </c>
      <c r="H16" s="304">
        <f t="shared" si="0"/>
        <v>475</v>
      </c>
      <c r="I16" s="307">
        <f t="shared" si="1"/>
        <v>31</v>
      </c>
      <c r="J16" s="308">
        <f t="shared" si="2"/>
        <v>95</v>
      </c>
      <c r="K16" s="304">
        <f t="shared" si="3"/>
        <v>2945</v>
      </c>
      <c r="L16" s="309"/>
      <c r="M16" s="310" t="s">
        <v>696</v>
      </c>
    </row>
    <row r="17" spans="1:13" ht="17.100000000000001" customHeight="1">
      <c r="A17" s="300">
        <v>45369</v>
      </c>
      <c r="B17" s="301" t="s">
        <v>583</v>
      </c>
      <c r="C17" s="302"/>
      <c r="D17" s="303"/>
      <c r="E17" s="304"/>
      <c r="F17" s="305">
        <v>2</v>
      </c>
      <c r="G17" s="306">
        <v>95</v>
      </c>
      <c r="H17" s="304">
        <f t="shared" si="0"/>
        <v>190</v>
      </c>
      <c r="I17" s="307">
        <f t="shared" si="1"/>
        <v>29</v>
      </c>
      <c r="J17" s="308">
        <f t="shared" si="2"/>
        <v>95</v>
      </c>
      <c r="K17" s="304">
        <f t="shared" si="3"/>
        <v>2755</v>
      </c>
      <c r="L17" s="309"/>
      <c r="M17" s="310" t="s">
        <v>758</v>
      </c>
    </row>
    <row r="18" spans="1:13" ht="17.100000000000001" customHeight="1">
      <c r="A18" s="300">
        <v>45376</v>
      </c>
      <c r="B18" s="301" t="s">
        <v>566</v>
      </c>
      <c r="C18" s="302"/>
      <c r="D18" s="303"/>
      <c r="E18" s="304"/>
      <c r="F18" s="305">
        <v>2</v>
      </c>
      <c r="G18" s="306">
        <v>95</v>
      </c>
      <c r="H18" s="304">
        <f t="shared" si="0"/>
        <v>190</v>
      </c>
      <c r="I18" s="307">
        <f t="shared" si="1"/>
        <v>27</v>
      </c>
      <c r="J18" s="308">
        <f t="shared" si="2"/>
        <v>95</v>
      </c>
      <c r="K18" s="304">
        <f t="shared" si="3"/>
        <v>2565</v>
      </c>
      <c r="L18" s="309"/>
      <c r="M18" s="310" t="s">
        <v>778</v>
      </c>
    </row>
    <row r="19" spans="1:13" ht="17.100000000000001" customHeight="1">
      <c r="A19" s="17">
        <v>45474</v>
      </c>
      <c r="B19" s="17" t="s">
        <v>566</v>
      </c>
      <c r="C19" s="19"/>
      <c r="D19" s="20"/>
      <c r="E19" s="21"/>
      <c r="F19" s="22">
        <v>5</v>
      </c>
      <c r="G19" s="200">
        <v>95</v>
      </c>
      <c r="H19" s="21">
        <f t="shared" si="0"/>
        <v>475</v>
      </c>
      <c r="I19" s="24">
        <f t="shared" si="1"/>
        <v>22</v>
      </c>
      <c r="J19" s="174">
        <f t="shared" si="2"/>
        <v>95</v>
      </c>
      <c r="K19" s="21">
        <f t="shared" si="3"/>
        <v>2090</v>
      </c>
      <c r="L19" s="26"/>
      <c r="M19" s="165" t="s">
        <v>1030</v>
      </c>
    </row>
    <row r="20" spans="1:13" ht="17.100000000000001" customHeight="1">
      <c r="A20" s="17">
        <v>45546</v>
      </c>
      <c r="B20" s="36" t="s">
        <v>577</v>
      </c>
      <c r="C20" s="28"/>
      <c r="D20" s="29"/>
      <c r="E20" s="21"/>
      <c r="F20" s="30">
        <v>1</v>
      </c>
      <c r="G20" s="200">
        <v>95</v>
      </c>
      <c r="H20" s="21">
        <f t="shared" ref="H20" si="4">F20*G20</f>
        <v>95</v>
      </c>
      <c r="I20" s="24">
        <f t="shared" si="1"/>
        <v>21</v>
      </c>
      <c r="J20" s="174">
        <f t="shared" si="2"/>
        <v>95</v>
      </c>
      <c r="K20" s="21">
        <f t="shared" si="3"/>
        <v>1995</v>
      </c>
      <c r="L20" s="34"/>
      <c r="M20" s="165" t="s">
        <v>1261</v>
      </c>
    </row>
    <row r="21" spans="1:13" ht="17.100000000000001" customHeight="1">
      <c r="A21" s="17">
        <v>45572</v>
      </c>
      <c r="B21" s="36" t="s">
        <v>566</v>
      </c>
      <c r="C21" s="28"/>
      <c r="D21" s="29"/>
      <c r="E21" s="21"/>
      <c r="F21" s="30">
        <v>3</v>
      </c>
      <c r="G21" s="200">
        <v>95</v>
      </c>
      <c r="H21" s="21">
        <f t="shared" ref="H21" si="5">F21*G21</f>
        <v>285</v>
      </c>
      <c r="I21" s="24">
        <f t="shared" ref="I21" si="6">+I20+C21-F21</f>
        <v>18</v>
      </c>
      <c r="J21" s="174">
        <f t="shared" ref="J21" si="7">ROUND(((K20+E21)-H21)/I21,2)</f>
        <v>95</v>
      </c>
      <c r="K21" s="21">
        <f t="shared" ref="K21" si="8">ROUND(I21*J21,2)</f>
        <v>1710</v>
      </c>
      <c r="L21" s="34"/>
      <c r="M21" s="165" t="s">
        <v>1342</v>
      </c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18">
        <f t="shared" ref="I22:I26" si="9">+I21+C22-F22</f>
        <v>18</v>
      </c>
      <c r="J22" s="319">
        <f t="shared" ref="J22:J26" si="10">ROUND(((K21+E22)-H22)/I22,2)</f>
        <v>95</v>
      </c>
      <c r="K22" s="243">
        <f t="shared" ref="K22:K26" si="11">ROUND(I22*J22,2)</f>
        <v>1710</v>
      </c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18">
        <f t="shared" si="9"/>
        <v>18</v>
      </c>
      <c r="J23" s="319">
        <f t="shared" si="10"/>
        <v>95</v>
      </c>
      <c r="K23" s="243">
        <f t="shared" si="11"/>
        <v>1710</v>
      </c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18">
        <f t="shared" si="9"/>
        <v>18</v>
      </c>
      <c r="J24" s="319">
        <f t="shared" si="10"/>
        <v>95</v>
      </c>
      <c r="K24" s="243">
        <f t="shared" si="11"/>
        <v>1710</v>
      </c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18">
        <f t="shared" si="9"/>
        <v>18</v>
      </c>
      <c r="J25" s="319">
        <f t="shared" si="10"/>
        <v>95</v>
      </c>
      <c r="K25" s="243">
        <f t="shared" si="11"/>
        <v>1710</v>
      </c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18">
        <f t="shared" si="9"/>
        <v>18</v>
      </c>
      <c r="J26" s="319">
        <f t="shared" si="10"/>
        <v>95</v>
      </c>
      <c r="K26" s="243">
        <f t="shared" si="11"/>
        <v>1710</v>
      </c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18">
        <f t="shared" ref="I27:I74" si="12">+I26+C27-F27</f>
        <v>18</v>
      </c>
      <c r="J27" s="319">
        <f t="shared" ref="J27:J74" si="13">ROUND(((K26+E27)-H27)/I27,2)</f>
        <v>95</v>
      </c>
      <c r="K27" s="243">
        <f t="shared" ref="K27:K74" si="14">ROUND(I27*J27,2)</f>
        <v>1710</v>
      </c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18">
        <f t="shared" si="12"/>
        <v>18</v>
      </c>
      <c r="J28" s="319">
        <f t="shared" si="13"/>
        <v>95</v>
      </c>
      <c r="K28" s="243">
        <f t="shared" si="14"/>
        <v>1710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18">
        <f t="shared" si="12"/>
        <v>18</v>
      </c>
      <c r="J29" s="319">
        <f t="shared" si="13"/>
        <v>95</v>
      </c>
      <c r="K29" s="243">
        <f t="shared" si="14"/>
        <v>1710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18">
        <f t="shared" si="12"/>
        <v>18</v>
      </c>
      <c r="J30" s="319">
        <f t="shared" si="13"/>
        <v>95</v>
      </c>
      <c r="K30" s="243">
        <f t="shared" si="14"/>
        <v>1710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18">
        <f t="shared" si="12"/>
        <v>18</v>
      </c>
      <c r="J31" s="319">
        <f t="shared" si="13"/>
        <v>95</v>
      </c>
      <c r="K31" s="243">
        <f t="shared" si="14"/>
        <v>1710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18">
        <f t="shared" si="12"/>
        <v>18</v>
      </c>
      <c r="J32" s="319">
        <f t="shared" si="13"/>
        <v>95</v>
      </c>
      <c r="K32" s="243">
        <f t="shared" si="14"/>
        <v>1710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18">
        <f t="shared" si="12"/>
        <v>18</v>
      </c>
      <c r="J33" s="319">
        <f t="shared" si="13"/>
        <v>95</v>
      </c>
      <c r="K33" s="243">
        <f t="shared" si="14"/>
        <v>1710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18">
        <f t="shared" si="12"/>
        <v>18</v>
      </c>
      <c r="J34" s="319">
        <f t="shared" si="13"/>
        <v>95</v>
      </c>
      <c r="K34" s="243">
        <f t="shared" si="14"/>
        <v>1710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18">
        <f t="shared" si="12"/>
        <v>18</v>
      </c>
      <c r="J35" s="319">
        <f t="shared" si="13"/>
        <v>95</v>
      </c>
      <c r="K35" s="243">
        <f t="shared" si="14"/>
        <v>1710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18">
        <f t="shared" si="12"/>
        <v>18</v>
      </c>
      <c r="J36" s="319">
        <f t="shared" si="13"/>
        <v>95</v>
      </c>
      <c r="K36" s="243">
        <f t="shared" si="14"/>
        <v>1710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18">
        <f t="shared" si="12"/>
        <v>18</v>
      </c>
      <c r="J37" s="319">
        <f t="shared" si="13"/>
        <v>95</v>
      </c>
      <c r="K37" s="243">
        <f t="shared" si="14"/>
        <v>1710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18">
        <f t="shared" si="12"/>
        <v>18</v>
      </c>
      <c r="J38" s="319">
        <f t="shared" si="13"/>
        <v>95</v>
      </c>
      <c r="K38" s="243">
        <f t="shared" si="14"/>
        <v>1710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18">
        <f t="shared" si="12"/>
        <v>18</v>
      </c>
      <c r="J39" s="319">
        <f t="shared" si="13"/>
        <v>95</v>
      </c>
      <c r="K39" s="243">
        <f t="shared" si="14"/>
        <v>1710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18">
        <f t="shared" si="12"/>
        <v>18</v>
      </c>
      <c r="J40" s="319">
        <f t="shared" si="13"/>
        <v>95</v>
      </c>
      <c r="K40" s="243">
        <f t="shared" si="14"/>
        <v>1710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18">
        <f t="shared" si="12"/>
        <v>18</v>
      </c>
      <c r="J41" s="319">
        <f t="shared" si="13"/>
        <v>95</v>
      </c>
      <c r="K41" s="243">
        <f t="shared" si="14"/>
        <v>1710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18">
        <f t="shared" si="12"/>
        <v>18</v>
      </c>
      <c r="J42" s="319">
        <f t="shared" si="13"/>
        <v>95</v>
      </c>
      <c r="K42" s="243">
        <f t="shared" si="14"/>
        <v>1710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18">
        <f t="shared" si="12"/>
        <v>18</v>
      </c>
      <c r="J43" s="319">
        <f t="shared" si="13"/>
        <v>95</v>
      </c>
      <c r="K43" s="243">
        <f t="shared" si="14"/>
        <v>1710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18">
        <f t="shared" si="12"/>
        <v>18</v>
      </c>
      <c r="J44" s="319">
        <f t="shared" si="13"/>
        <v>95</v>
      </c>
      <c r="K44" s="243">
        <f t="shared" si="14"/>
        <v>1710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18">
        <f t="shared" si="12"/>
        <v>18</v>
      </c>
      <c r="J45" s="319">
        <f t="shared" si="13"/>
        <v>95</v>
      </c>
      <c r="K45" s="243">
        <f t="shared" si="14"/>
        <v>1710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18">
        <f t="shared" si="12"/>
        <v>18</v>
      </c>
      <c r="J46" s="319">
        <f t="shared" si="13"/>
        <v>95</v>
      </c>
      <c r="K46" s="243">
        <f t="shared" si="14"/>
        <v>1710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18">
        <f t="shared" si="12"/>
        <v>18</v>
      </c>
      <c r="J47" s="319">
        <f t="shared" si="13"/>
        <v>95</v>
      </c>
      <c r="K47" s="243">
        <f t="shared" si="14"/>
        <v>1710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18">
        <f t="shared" si="12"/>
        <v>18</v>
      </c>
      <c r="J48" s="319">
        <f t="shared" si="13"/>
        <v>95</v>
      </c>
      <c r="K48" s="243">
        <f t="shared" si="14"/>
        <v>1710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18">
        <f t="shared" si="12"/>
        <v>18</v>
      </c>
      <c r="J49" s="319">
        <f t="shared" si="13"/>
        <v>95</v>
      </c>
      <c r="K49" s="243">
        <f t="shared" si="14"/>
        <v>1710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18">
        <f t="shared" si="12"/>
        <v>18</v>
      </c>
      <c r="J50" s="319">
        <f t="shared" si="13"/>
        <v>95</v>
      </c>
      <c r="K50" s="243">
        <f t="shared" si="14"/>
        <v>1710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18">
        <f t="shared" si="12"/>
        <v>18</v>
      </c>
      <c r="J51" s="319">
        <f t="shared" si="13"/>
        <v>95</v>
      </c>
      <c r="K51" s="243">
        <f t="shared" si="14"/>
        <v>1710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18">
        <f t="shared" si="12"/>
        <v>18</v>
      </c>
      <c r="J52" s="319">
        <f t="shared" si="13"/>
        <v>95</v>
      </c>
      <c r="K52" s="243">
        <f t="shared" si="14"/>
        <v>1710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18">
        <f t="shared" si="12"/>
        <v>18</v>
      </c>
      <c r="J53" s="319">
        <f t="shared" si="13"/>
        <v>95</v>
      </c>
      <c r="K53" s="243">
        <f t="shared" si="14"/>
        <v>1710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18">
        <f t="shared" si="12"/>
        <v>18</v>
      </c>
      <c r="J54" s="319">
        <f t="shared" si="13"/>
        <v>95</v>
      </c>
      <c r="K54" s="243">
        <f t="shared" si="14"/>
        <v>1710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18">
        <f t="shared" si="12"/>
        <v>18</v>
      </c>
      <c r="J55" s="319">
        <f t="shared" si="13"/>
        <v>95</v>
      </c>
      <c r="K55" s="243">
        <f t="shared" si="14"/>
        <v>1710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18">
        <f t="shared" si="12"/>
        <v>18</v>
      </c>
      <c r="J56" s="319">
        <f t="shared" si="13"/>
        <v>95</v>
      </c>
      <c r="K56" s="243">
        <f t="shared" si="14"/>
        <v>1710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18">
        <f t="shared" si="12"/>
        <v>18</v>
      </c>
      <c r="J57" s="319">
        <f t="shared" si="13"/>
        <v>95</v>
      </c>
      <c r="K57" s="243">
        <f t="shared" si="14"/>
        <v>1710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18">
        <f t="shared" si="12"/>
        <v>18</v>
      </c>
      <c r="J58" s="319">
        <f t="shared" si="13"/>
        <v>95</v>
      </c>
      <c r="K58" s="243">
        <f t="shared" si="14"/>
        <v>1710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18">
        <f t="shared" si="12"/>
        <v>18</v>
      </c>
      <c r="J59" s="319">
        <f t="shared" si="13"/>
        <v>95</v>
      </c>
      <c r="K59" s="243">
        <f t="shared" si="14"/>
        <v>1710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18">
        <f t="shared" si="12"/>
        <v>18</v>
      </c>
      <c r="J60" s="319">
        <f t="shared" si="13"/>
        <v>95</v>
      </c>
      <c r="K60" s="243">
        <f t="shared" si="14"/>
        <v>1710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18">
        <f t="shared" si="12"/>
        <v>18</v>
      </c>
      <c r="J61" s="319">
        <f t="shared" si="13"/>
        <v>95</v>
      </c>
      <c r="K61" s="243">
        <f t="shared" si="14"/>
        <v>1710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18">
        <f t="shared" si="12"/>
        <v>18</v>
      </c>
      <c r="J62" s="319">
        <f t="shared" si="13"/>
        <v>95</v>
      </c>
      <c r="K62" s="243">
        <f t="shared" si="14"/>
        <v>1710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18">
        <f t="shared" si="12"/>
        <v>18</v>
      </c>
      <c r="J63" s="319">
        <f t="shared" si="13"/>
        <v>95</v>
      </c>
      <c r="K63" s="243">
        <f t="shared" si="14"/>
        <v>1710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18">
        <f t="shared" si="12"/>
        <v>18</v>
      </c>
      <c r="J64" s="319">
        <f t="shared" si="13"/>
        <v>95</v>
      </c>
      <c r="K64" s="243">
        <f t="shared" si="14"/>
        <v>1710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18">
        <f t="shared" si="12"/>
        <v>18</v>
      </c>
      <c r="J65" s="319">
        <f t="shared" si="13"/>
        <v>95</v>
      </c>
      <c r="K65" s="243">
        <f t="shared" si="14"/>
        <v>1710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18">
        <f t="shared" si="12"/>
        <v>18</v>
      </c>
      <c r="J66" s="319">
        <f t="shared" si="13"/>
        <v>95</v>
      </c>
      <c r="K66" s="243">
        <f t="shared" si="14"/>
        <v>1710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18">
        <f t="shared" si="12"/>
        <v>18</v>
      </c>
      <c r="J67" s="319">
        <f t="shared" si="13"/>
        <v>95</v>
      </c>
      <c r="K67" s="243">
        <f t="shared" si="14"/>
        <v>1710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18">
        <f t="shared" si="12"/>
        <v>18</v>
      </c>
      <c r="J68" s="319">
        <f t="shared" si="13"/>
        <v>95</v>
      </c>
      <c r="K68" s="243">
        <f t="shared" si="14"/>
        <v>1710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18">
        <f t="shared" si="12"/>
        <v>18</v>
      </c>
      <c r="J69" s="319">
        <f t="shared" si="13"/>
        <v>95</v>
      </c>
      <c r="K69" s="243">
        <f t="shared" si="14"/>
        <v>1710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18">
        <f t="shared" si="12"/>
        <v>18</v>
      </c>
      <c r="J70" s="319">
        <f t="shared" si="13"/>
        <v>95</v>
      </c>
      <c r="K70" s="243">
        <f t="shared" si="14"/>
        <v>1710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18">
        <f t="shared" si="12"/>
        <v>18</v>
      </c>
      <c r="J71" s="319">
        <f t="shared" si="13"/>
        <v>95</v>
      </c>
      <c r="K71" s="243">
        <f t="shared" si="14"/>
        <v>1710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18">
        <f t="shared" si="12"/>
        <v>18</v>
      </c>
      <c r="J72" s="319">
        <f t="shared" si="13"/>
        <v>95</v>
      </c>
      <c r="K72" s="243">
        <f t="shared" si="14"/>
        <v>1710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18">
        <f t="shared" si="12"/>
        <v>18</v>
      </c>
      <c r="J73" s="319">
        <f t="shared" si="13"/>
        <v>95</v>
      </c>
      <c r="K73" s="243">
        <f t="shared" si="14"/>
        <v>1710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18">
        <f t="shared" si="12"/>
        <v>18</v>
      </c>
      <c r="J74" s="319">
        <f t="shared" si="13"/>
        <v>95</v>
      </c>
      <c r="K74" s="243">
        <f t="shared" si="14"/>
        <v>1710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318">
        <f t="shared" ref="I75:I120" si="15">+I74+C75-F75</f>
        <v>18</v>
      </c>
      <c r="J75" s="319">
        <f t="shared" ref="J75:J120" si="16">ROUND(((K74+E75)-H75)/I75,2)</f>
        <v>95</v>
      </c>
      <c r="K75" s="243">
        <f t="shared" ref="K75:K120" si="17">ROUND(I75*J75,2)</f>
        <v>1710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318">
        <f t="shared" si="15"/>
        <v>18</v>
      </c>
      <c r="J76" s="319">
        <f t="shared" si="16"/>
        <v>95</v>
      </c>
      <c r="K76" s="243">
        <f t="shared" si="17"/>
        <v>1710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318">
        <f t="shared" si="15"/>
        <v>18</v>
      </c>
      <c r="J77" s="319">
        <f t="shared" si="16"/>
        <v>95</v>
      </c>
      <c r="K77" s="243">
        <f t="shared" si="17"/>
        <v>1710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318">
        <f t="shared" si="15"/>
        <v>18</v>
      </c>
      <c r="J78" s="319">
        <f t="shared" si="16"/>
        <v>95</v>
      </c>
      <c r="K78" s="243">
        <f t="shared" si="17"/>
        <v>1710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318">
        <f t="shared" si="15"/>
        <v>18</v>
      </c>
      <c r="J79" s="319">
        <f t="shared" si="16"/>
        <v>95</v>
      </c>
      <c r="K79" s="243">
        <f t="shared" si="17"/>
        <v>1710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318">
        <f t="shared" si="15"/>
        <v>18</v>
      </c>
      <c r="J80" s="319">
        <f t="shared" si="16"/>
        <v>95</v>
      </c>
      <c r="K80" s="243">
        <f t="shared" si="17"/>
        <v>1710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318">
        <f t="shared" si="15"/>
        <v>18</v>
      </c>
      <c r="J81" s="319">
        <f t="shared" si="16"/>
        <v>95</v>
      </c>
      <c r="K81" s="243">
        <f t="shared" si="17"/>
        <v>1710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318">
        <f t="shared" si="15"/>
        <v>18</v>
      </c>
      <c r="J82" s="319">
        <f t="shared" si="16"/>
        <v>95</v>
      </c>
      <c r="K82" s="243">
        <f t="shared" si="17"/>
        <v>1710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318">
        <f t="shared" si="15"/>
        <v>18</v>
      </c>
      <c r="J83" s="319">
        <f t="shared" si="16"/>
        <v>95</v>
      </c>
      <c r="K83" s="243">
        <f t="shared" si="17"/>
        <v>1710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318">
        <f t="shared" si="15"/>
        <v>18</v>
      </c>
      <c r="J84" s="319">
        <f t="shared" si="16"/>
        <v>95</v>
      </c>
      <c r="K84" s="243">
        <f t="shared" si="17"/>
        <v>1710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318">
        <f t="shared" si="15"/>
        <v>18</v>
      </c>
      <c r="J85" s="319">
        <f t="shared" si="16"/>
        <v>95</v>
      </c>
      <c r="K85" s="243">
        <f t="shared" si="17"/>
        <v>1710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318">
        <f t="shared" si="15"/>
        <v>18</v>
      </c>
      <c r="J86" s="319">
        <f t="shared" si="16"/>
        <v>95</v>
      </c>
      <c r="K86" s="243">
        <f t="shared" si="17"/>
        <v>1710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318">
        <f t="shared" si="15"/>
        <v>18</v>
      </c>
      <c r="J87" s="319">
        <f t="shared" si="16"/>
        <v>95</v>
      </c>
      <c r="K87" s="243">
        <f t="shared" si="17"/>
        <v>1710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318">
        <f t="shared" si="15"/>
        <v>18</v>
      </c>
      <c r="J88" s="319">
        <f t="shared" si="16"/>
        <v>95</v>
      </c>
      <c r="K88" s="243">
        <f t="shared" si="17"/>
        <v>1710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318">
        <f t="shared" si="15"/>
        <v>18</v>
      </c>
      <c r="J89" s="319">
        <f t="shared" si="16"/>
        <v>95</v>
      </c>
      <c r="K89" s="243">
        <f t="shared" si="17"/>
        <v>1710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318">
        <f t="shared" si="15"/>
        <v>18</v>
      </c>
      <c r="J90" s="319">
        <f t="shared" si="16"/>
        <v>95</v>
      </c>
      <c r="K90" s="243">
        <f t="shared" si="17"/>
        <v>1710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318">
        <f t="shared" si="15"/>
        <v>18</v>
      </c>
      <c r="J91" s="319">
        <f t="shared" si="16"/>
        <v>95</v>
      </c>
      <c r="K91" s="243">
        <f t="shared" si="17"/>
        <v>1710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318">
        <f t="shared" si="15"/>
        <v>18</v>
      </c>
      <c r="J92" s="319">
        <f t="shared" si="16"/>
        <v>95</v>
      </c>
      <c r="K92" s="243">
        <f t="shared" si="17"/>
        <v>1710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318">
        <f t="shared" si="15"/>
        <v>18</v>
      </c>
      <c r="J93" s="319">
        <f t="shared" si="16"/>
        <v>95</v>
      </c>
      <c r="K93" s="243">
        <f t="shared" si="17"/>
        <v>1710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318">
        <f t="shared" si="15"/>
        <v>18</v>
      </c>
      <c r="J94" s="319">
        <f t="shared" si="16"/>
        <v>95</v>
      </c>
      <c r="K94" s="243">
        <f t="shared" si="17"/>
        <v>1710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318">
        <f t="shared" si="15"/>
        <v>18</v>
      </c>
      <c r="J95" s="319">
        <f t="shared" si="16"/>
        <v>95</v>
      </c>
      <c r="K95" s="243">
        <f t="shared" si="17"/>
        <v>1710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318">
        <f t="shared" si="15"/>
        <v>18</v>
      </c>
      <c r="J96" s="319">
        <f t="shared" si="16"/>
        <v>95</v>
      </c>
      <c r="K96" s="243">
        <f t="shared" si="17"/>
        <v>1710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318">
        <f t="shared" si="15"/>
        <v>18</v>
      </c>
      <c r="J97" s="319">
        <f t="shared" si="16"/>
        <v>95</v>
      </c>
      <c r="K97" s="243">
        <f t="shared" si="17"/>
        <v>1710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318">
        <f t="shared" si="15"/>
        <v>18</v>
      </c>
      <c r="J98" s="319">
        <f t="shared" si="16"/>
        <v>95</v>
      </c>
      <c r="K98" s="243">
        <f t="shared" si="17"/>
        <v>1710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318">
        <f t="shared" si="15"/>
        <v>18</v>
      </c>
      <c r="J99" s="319">
        <f t="shared" si="16"/>
        <v>95</v>
      </c>
      <c r="K99" s="243">
        <f t="shared" si="17"/>
        <v>1710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318">
        <f t="shared" si="15"/>
        <v>18</v>
      </c>
      <c r="J100" s="319">
        <f t="shared" si="16"/>
        <v>95</v>
      </c>
      <c r="K100" s="243">
        <f t="shared" si="17"/>
        <v>1710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318">
        <f t="shared" si="15"/>
        <v>18</v>
      </c>
      <c r="J101" s="319">
        <f t="shared" si="16"/>
        <v>95</v>
      </c>
      <c r="K101" s="243">
        <f t="shared" si="17"/>
        <v>1710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318">
        <f t="shared" si="15"/>
        <v>18</v>
      </c>
      <c r="J102" s="319">
        <f t="shared" si="16"/>
        <v>95</v>
      </c>
      <c r="K102" s="243">
        <f t="shared" si="17"/>
        <v>1710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318">
        <f t="shared" si="15"/>
        <v>18</v>
      </c>
      <c r="J103" s="319">
        <f t="shared" si="16"/>
        <v>95</v>
      </c>
      <c r="K103" s="243">
        <f t="shared" si="17"/>
        <v>1710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318">
        <f t="shared" si="15"/>
        <v>18</v>
      </c>
      <c r="J104" s="319">
        <f t="shared" si="16"/>
        <v>95</v>
      </c>
      <c r="K104" s="243">
        <f t="shared" si="17"/>
        <v>1710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318">
        <f t="shared" si="15"/>
        <v>18</v>
      </c>
      <c r="J105" s="319">
        <f t="shared" si="16"/>
        <v>95</v>
      </c>
      <c r="K105" s="243">
        <f t="shared" si="17"/>
        <v>1710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318">
        <f t="shared" si="15"/>
        <v>18</v>
      </c>
      <c r="J106" s="319">
        <f t="shared" si="16"/>
        <v>95</v>
      </c>
      <c r="K106" s="243">
        <f t="shared" si="17"/>
        <v>1710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318">
        <f t="shared" si="15"/>
        <v>18</v>
      </c>
      <c r="J107" s="319">
        <f t="shared" si="16"/>
        <v>95</v>
      </c>
      <c r="K107" s="243">
        <f t="shared" si="17"/>
        <v>1710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318">
        <f t="shared" si="15"/>
        <v>18</v>
      </c>
      <c r="J108" s="319">
        <f t="shared" si="16"/>
        <v>95</v>
      </c>
      <c r="K108" s="243">
        <f t="shared" si="17"/>
        <v>1710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318">
        <f t="shared" si="15"/>
        <v>18</v>
      </c>
      <c r="J109" s="319">
        <f t="shared" si="16"/>
        <v>95</v>
      </c>
      <c r="K109" s="243">
        <f t="shared" si="17"/>
        <v>1710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318">
        <f t="shared" si="15"/>
        <v>18</v>
      </c>
      <c r="J110" s="319">
        <f t="shared" si="16"/>
        <v>95</v>
      </c>
      <c r="K110" s="243">
        <f t="shared" si="17"/>
        <v>1710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318">
        <f t="shared" si="15"/>
        <v>18</v>
      </c>
      <c r="J111" s="319">
        <f t="shared" si="16"/>
        <v>95</v>
      </c>
      <c r="K111" s="243">
        <f t="shared" si="17"/>
        <v>1710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318">
        <f t="shared" si="15"/>
        <v>18</v>
      </c>
      <c r="J112" s="319">
        <f t="shared" si="16"/>
        <v>95</v>
      </c>
      <c r="K112" s="243">
        <f t="shared" si="17"/>
        <v>1710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318">
        <f t="shared" si="15"/>
        <v>18</v>
      </c>
      <c r="J113" s="319">
        <f t="shared" si="16"/>
        <v>95</v>
      </c>
      <c r="K113" s="243">
        <f t="shared" si="17"/>
        <v>1710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318">
        <f t="shared" si="15"/>
        <v>18</v>
      </c>
      <c r="J114" s="319">
        <f t="shared" si="16"/>
        <v>95</v>
      </c>
      <c r="K114" s="243">
        <f t="shared" si="17"/>
        <v>1710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318">
        <f t="shared" si="15"/>
        <v>18</v>
      </c>
      <c r="J115" s="319">
        <f t="shared" si="16"/>
        <v>95</v>
      </c>
      <c r="K115" s="243">
        <f t="shared" si="17"/>
        <v>1710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318">
        <f t="shared" si="15"/>
        <v>18</v>
      </c>
      <c r="J116" s="319">
        <f t="shared" si="16"/>
        <v>95</v>
      </c>
      <c r="K116" s="243">
        <f t="shared" si="17"/>
        <v>1710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318">
        <f t="shared" si="15"/>
        <v>18</v>
      </c>
      <c r="J117" s="319">
        <f t="shared" si="16"/>
        <v>95</v>
      </c>
      <c r="K117" s="243">
        <f t="shared" si="17"/>
        <v>1710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318">
        <f t="shared" si="15"/>
        <v>18</v>
      </c>
      <c r="J118" s="319">
        <f t="shared" si="16"/>
        <v>95</v>
      </c>
      <c r="K118" s="243">
        <f t="shared" si="17"/>
        <v>1710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18">
        <f t="shared" si="15"/>
        <v>18</v>
      </c>
      <c r="J119" s="319">
        <f t="shared" si="16"/>
        <v>95</v>
      </c>
      <c r="K119" s="243">
        <f t="shared" si="17"/>
        <v>1710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318">
        <f t="shared" si="15"/>
        <v>18</v>
      </c>
      <c r="J120" s="319">
        <f t="shared" si="16"/>
        <v>95</v>
      </c>
      <c r="K120" s="243">
        <f t="shared" si="17"/>
        <v>1710</v>
      </c>
      <c r="L120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rgb="FF7030A0"/>
    <pageSetUpPr fitToPage="1"/>
  </sheetPr>
  <dimension ref="A1:S124"/>
  <sheetViews>
    <sheetView zoomScaleNormal="100" zoomScaleSheetLayoutView="100" workbookViewId="0">
      <pane ySplit="2" topLeftCell="A99" activePane="bottomLeft" state="frozen"/>
      <selection pane="bottomLeft"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42578125" style="165" customWidth="1"/>
    <col min="14" max="16384" width="9.140625" style="1"/>
  </cols>
  <sheetData>
    <row r="1" spans="1:19" ht="28.5" customHeight="1">
      <c r="K1" s="467" t="s">
        <v>0</v>
      </c>
      <c r="L1" s="467"/>
    </row>
    <row r="2" spans="1:19" ht="15" customHeight="1"/>
    <row r="3" spans="1:19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9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9" s="3" customFormat="1" ht="15" customHeight="1">
      <c r="B5" s="66"/>
      <c r="L5" s="4"/>
      <c r="M5" s="4"/>
    </row>
    <row r="6" spans="1:19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9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9" ht="15" customHeight="1" thickBot="1">
      <c r="A8" s="8" t="s">
        <v>5</v>
      </c>
      <c r="B8" s="67"/>
      <c r="C8" s="10"/>
      <c r="D8" s="10" t="s">
        <v>395</v>
      </c>
      <c r="F8" s="10"/>
      <c r="G8" s="10"/>
      <c r="H8" s="38"/>
      <c r="I8" s="9" t="s">
        <v>7</v>
      </c>
      <c r="J8" s="10"/>
      <c r="K8" s="10" t="s">
        <v>396</v>
      </c>
      <c r="L8" s="11"/>
    </row>
    <row r="9" spans="1:19" ht="15" customHeight="1">
      <c r="A9" s="12" t="s">
        <v>9</v>
      </c>
      <c r="D9" s="10" t="s">
        <v>386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9" ht="18.75" customHeight="1" thickBot="1">
      <c r="A10" s="15" t="s">
        <v>12</v>
      </c>
      <c r="B10" s="68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9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9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9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9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34</v>
      </c>
      <c r="J14" s="25">
        <v>20</v>
      </c>
      <c r="K14" s="21">
        <f>J14*I14</f>
        <v>680</v>
      </c>
      <c r="L14" s="26"/>
    </row>
    <row r="15" spans="1:19" ht="17.100000000000001" customHeight="1">
      <c r="A15" s="17">
        <v>45295</v>
      </c>
      <c r="B15" s="36" t="s">
        <v>574</v>
      </c>
      <c r="C15" s="28"/>
      <c r="D15" s="29"/>
      <c r="E15" s="21"/>
      <c r="F15" s="30">
        <v>5</v>
      </c>
      <c r="G15" s="31">
        <f>J14</f>
        <v>20</v>
      </c>
      <c r="H15" s="21">
        <f t="shared" si="0"/>
        <v>100</v>
      </c>
      <c r="I15" s="87">
        <f t="shared" ref="I15:I20" si="1">+I14+C15-F15</f>
        <v>29</v>
      </c>
      <c r="J15" s="88">
        <f t="shared" ref="J15:J20" si="2">ROUND(((K14+E15)-H15)/I15,2)</f>
        <v>20</v>
      </c>
      <c r="K15" s="89">
        <f t="shared" ref="K15:K20" si="3">ROUND(I15*J15,2)</f>
        <v>580</v>
      </c>
      <c r="L15" s="34"/>
      <c r="M15" s="165" t="s">
        <v>575</v>
      </c>
      <c r="O15" s="55"/>
      <c r="P15" s="60"/>
      <c r="Q15" s="61"/>
      <c r="R15" s="62"/>
      <c r="S15" s="62"/>
    </row>
    <row r="16" spans="1:19" ht="17.100000000000001" customHeight="1">
      <c r="A16" s="17">
        <v>45295</v>
      </c>
      <c r="B16" s="17" t="s">
        <v>577</v>
      </c>
      <c r="C16" s="28"/>
      <c r="D16" s="29"/>
      <c r="E16" s="21"/>
      <c r="F16" s="30">
        <v>2</v>
      </c>
      <c r="G16" s="31">
        <f>J15</f>
        <v>20</v>
      </c>
      <c r="H16" s="21">
        <f t="shared" si="0"/>
        <v>40</v>
      </c>
      <c r="I16" s="87">
        <f t="shared" si="1"/>
        <v>27</v>
      </c>
      <c r="J16" s="88">
        <f t="shared" si="2"/>
        <v>20</v>
      </c>
      <c r="K16" s="89">
        <f t="shared" si="3"/>
        <v>540</v>
      </c>
      <c r="L16" s="34"/>
      <c r="M16" s="165" t="s">
        <v>579</v>
      </c>
      <c r="O16" s="55"/>
      <c r="P16" s="60"/>
      <c r="Q16" s="61"/>
      <c r="R16" s="62"/>
      <c r="S16" s="62"/>
    </row>
    <row r="17" spans="1:19" ht="17.100000000000001" customHeight="1">
      <c r="A17" s="17">
        <v>45299</v>
      </c>
      <c r="B17" s="17" t="s">
        <v>585</v>
      </c>
      <c r="C17" s="28"/>
      <c r="D17" s="29"/>
      <c r="E17" s="21"/>
      <c r="F17" s="30">
        <v>2</v>
      </c>
      <c r="G17" s="31">
        <f>J16</f>
        <v>20</v>
      </c>
      <c r="H17" s="21">
        <f t="shared" si="0"/>
        <v>40</v>
      </c>
      <c r="I17" s="87">
        <f t="shared" si="1"/>
        <v>25</v>
      </c>
      <c r="J17" s="88">
        <f t="shared" si="2"/>
        <v>20</v>
      </c>
      <c r="K17" s="89">
        <f t="shared" si="3"/>
        <v>500</v>
      </c>
      <c r="L17" s="34"/>
      <c r="M17" s="165" t="s">
        <v>586</v>
      </c>
      <c r="O17" s="55"/>
      <c r="P17" s="60"/>
      <c r="Q17" s="61"/>
      <c r="R17" s="62"/>
      <c r="S17" s="62"/>
    </row>
    <row r="18" spans="1:19" ht="17.100000000000001" customHeight="1">
      <c r="A18" s="17">
        <v>45299</v>
      </c>
      <c r="B18" s="36" t="s">
        <v>588</v>
      </c>
      <c r="C18" s="28"/>
      <c r="D18" s="29"/>
      <c r="E18" s="21"/>
      <c r="F18" s="30">
        <v>2</v>
      </c>
      <c r="G18" s="31">
        <f>J17</f>
        <v>20</v>
      </c>
      <c r="H18" s="21">
        <f t="shared" si="0"/>
        <v>40</v>
      </c>
      <c r="I18" s="87">
        <f t="shared" si="1"/>
        <v>23</v>
      </c>
      <c r="J18" s="88">
        <f t="shared" si="2"/>
        <v>20</v>
      </c>
      <c r="K18" s="89">
        <f t="shared" si="3"/>
        <v>460</v>
      </c>
      <c r="L18" s="34"/>
      <c r="M18" s="165" t="s">
        <v>589</v>
      </c>
      <c r="O18" s="55"/>
      <c r="P18" s="60"/>
      <c r="Q18" s="61"/>
      <c r="R18" s="62"/>
      <c r="S18" s="62"/>
    </row>
    <row r="19" spans="1:19" ht="17.100000000000001" customHeight="1">
      <c r="A19" s="17">
        <v>45300</v>
      </c>
      <c r="B19" s="36" t="s">
        <v>591</v>
      </c>
      <c r="C19" s="28"/>
      <c r="D19" s="29"/>
      <c r="E19" s="21"/>
      <c r="F19" s="30">
        <v>1</v>
      </c>
      <c r="G19" s="31">
        <f>J18</f>
        <v>20</v>
      </c>
      <c r="H19" s="21">
        <f t="shared" si="0"/>
        <v>20</v>
      </c>
      <c r="I19" s="87">
        <f t="shared" si="1"/>
        <v>22</v>
      </c>
      <c r="J19" s="88">
        <f t="shared" si="2"/>
        <v>20</v>
      </c>
      <c r="K19" s="89">
        <f t="shared" si="3"/>
        <v>440</v>
      </c>
      <c r="L19" s="34"/>
      <c r="M19" s="165" t="s">
        <v>592</v>
      </c>
      <c r="O19" s="55"/>
      <c r="P19" s="60"/>
      <c r="Q19" s="61"/>
      <c r="R19" s="62"/>
      <c r="S19" s="54"/>
    </row>
    <row r="20" spans="1:19" ht="17.100000000000001" customHeight="1">
      <c r="A20" s="17">
        <v>45306</v>
      </c>
      <c r="B20" s="36" t="s">
        <v>577</v>
      </c>
      <c r="C20" s="28"/>
      <c r="D20" s="29"/>
      <c r="E20" s="21"/>
      <c r="F20" s="30">
        <v>2</v>
      </c>
      <c r="G20" s="31">
        <f t="shared" ref="G20:G25" si="4">J19</f>
        <v>20</v>
      </c>
      <c r="H20" s="21">
        <f t="shared" ref="H20:H29" si="5">F20*G20</f>
        <v>40</v>
      </c>
      <c r="I20" s="87">
        <f t="shared" si="1"/>
        <v>20</v>
      </c>
      <c r="J20" s="88">
        <f t="shared" si="2"/>
        <v>20</v>
      </c>
      <c r="K20" s="89">
        <f t="shared" si="3"/>
        <v>400</v>
      </c>
      <c r="L20" s="34"/>
      <c r="M20" s="165" t="s">
        <v>611</v>
      </c>
    </row>
    <row r="21" spans="1:19" ht="17.100000000000001" customHeight="1">
      <c r="A21" s="17">
        <v>45307</v>
      </c>
      <c r="B21" s="36" t="s">
        <v>607</v>
      </c>
      <c r="C21" s="28"/>
      <c r="D21" s="29"/>
      <c r="E21" s="21"/>
      <c r="F21" s="30">
        <v>2</v>
      </c>
      <c r="G21" s="31">
        <f t="shared" si="4"/>
        <v>20</v>
      </c>
      <c r="H21" s="21">
        <f t="shared" si="5"/>
        <v>40</v>
      </c>
      <c r="I21" s="87">
        <f t="shared" ref="I21:I44" si="6">+I20+C21-F21</f>
        <v>18</v>
      </c>
      <c r="J21" s="88">
        <f t="shared" ref="J21:J27" si="7">ROUND(((K20+E21)-H21)/I21,2)</f>
        <v>20</v>
      </c>
      <c r="K21" s="89">
        <f t="shared" ref="K21:K44" si="8">ROUND(I21*J21,2)</f>
        <v>360</v>
      </c>
      <c r="L21" s="34"/>
      <c r="M21" s="165" t="s">
        <v>612</v>
      </c>
    </row>
    <row r="22" spans="1:19" ht="17.100000000000001" customHeight="1">
      <c r="A22" s="17">
        <v>45308</v>
      </c>
      <c r="B22" s="17" t="s">
        <v>570</v>
      </c>
      <c r="C22" s="28"/>
      <c r="D22" s="29"/>
      <c r="E22" s="21"/>
      <c r="F22" s="30">
        <v>1</v>
      </c>
      <c r="G22" s="31">
        <f t="shared" si="4"/>
        <v>20</v>
      </c>
      <c r="H22" s="21">
        <f t="shared" si="5"/>
        <v>20</v>
      </c>
      <c r="I22" s="87">
        <f t="shared" si="6"/>
        <v>17</v>
      </c>
      <c r="J22" s="88">
        <f t="shared" si="7"/>
        <v>20</v>
      </c>
      <c r="K22" s="89">
        <f t="shared" si="8"/>
        <v>340</v>
      </c>
      <c r="L22" s="34"/>
      <c r="M22" s="165" t="s">
        <v>614</v>
      </c>
    </row>
    <row r="23" spans="1:19" ht="17.100000000000001" customHeight="1">
      <c r="A23" s="17">
        <v>45308</v>
      </c>
      <c r="B23" s="17" t="s">
        <v>615</v>
      </c>
      <c r="C23" s="28"/>
      <c r="D23" s="29"/>
      <c r="E23" s="21"/>
      <c r="F23" s="30">
        <v>5</v>
      </c>
      <c r="G23" s="31">
        <f t="shared" si="4"/>
        <v>20</v>
      </c>
      <c r="H23" s="21">
        <f t="shared" si="5"/>
        <v>100</v>
      </c>
      <c r="I23" s="87">
        <f t="shared" si="6"/>
        <v>12</v>
      </c>
      <c r="J23" s="88">
        <f t="shared" si="7"/>
        <v>20</v>
      </c>
      <c r="K23" s="89">
        <f t="shared" si="8"/>
        <v>240</v>
      </c>
      <c r="L23" s="34"/>
      <c r="M23" s="165" t="s">
        <v>616</v>
      </c>
    </row>
    <row r="24" spans="1:19" ht="17.100000000000001" customHeight="1">
      <c r="A24" s="17">
        <v>45309</v>
      </c>
      <c r="B24" s="17" t="s">
        <v>583</v>
      </c>
      <c r="C24" s="28"/>
      <c r="D24" s="29"/>
      <c r="E24" s="21"/>
      <c r="F24" s="30">
        <v>1</v>
      </c>
      <c r="G24" s="31">
        <f t="shared" si="4"/>
        <v>20</v>
      </c>
      <c r="H24" s="21">
        <f t="shared" si="5"/>
        <v>20</v>
      </c>
      <c r="I24" s="87">
        <f t="shared" si="6"/>
        <v>11</v>
      </c>
      <c r="J24" s="88">
        <f t="shared" si="7"/>
        <v>20</v>
      </c>
      <c r="K24" s="89">
        <f t="shared" si="8"/>
        <v>220</v>
      </c>
      <c r="L24" s="34"/>
      <c r="M24" s="165" t="s">
        <v>622</v>
      </c>
    </row>
    <row r="25" spans="1:19" ht="17.100000000000001" customHeight="1">
      <c r="A25" s="17">
        <v>45315</v>
      </c>
      <c r="B25" s="36" t="s">
        <v>570</v>
      </c>
      <c r="C25" s="28"/>
      <c r="D25" s="29"/>
      <c r="E25" s="21"/>
      <c r="F25" s="30">
        <v>1</v>
      </c>
      <c r="G25" s="31">
        <f t="shared" si="4"/>
        <v>20</v>
      </c>
      <c r="H25" s="21">
        <f t="shared" si="5"/>
        <v>20</v>
      </c>
      <c r="I25" s="87">
        <f t="shared" si="6"/>
        <v>10</v>
      </c>
      <c r="J25" s="88">
        <f t="shared" si="7"/>
        <v>20</v>
      </c>
      <c r="K25" s="89">
        <f t="shared" si="8"/>
        <v>200</v>
      </c>
      <c r="L25" s="34"/>
      <c r="M25" s="165" t="s">
        <v>635</v>
      </c>
    </row>
    <row r="26" spans="1:19" ht="17.100000000000001" customHeight="1">
      <c r="A26" s="17">
        <v>45317</v>
      </c>
      <c r="B26" s="36" t="s">
        <v>591</v>
      </c>
      <c r="C26" s="28"/>
      <c r="D26" s="29"/>
      <c r="E26" s="21"/>
      <c r="F26" s="30">
        <v>2</v>
      </c>
      <c r="G26" s="31">
        <f t="shared" ref="G26:G33" si="9">J25</f>
        <v>20</v>
      </c>
      <c r="H26" s="21">
        <f>F26*G26</f>
        <v>40</v>
      </c>
      <c r="I26" s="87">
        <f>+I25+C26-F26</f>
        <v>8</v>
      </c>
      <c r="J26" s="88">
        <f t="shared" si="7"/>
        <v>20</v>
      </c>
      <c r="K26" s="89">
        <f>ROUND(I26*J26,2)</f>
        <v>160</v>
      </c>
      <c r="L26" s="34"/>
      <c r="M26" s="165" t="s">
        <v>638</v>
      </c>
    </row>
    <row r="27" spans="1:19" ht="17.100000000000001" customHeight="1">
      <c r="A27" s="17">
        <v>45320</v>
      </c>
      <c r="B27" s="36" t="s">
        <v>566</v>
      </c>
      <c r="C27" s="28"/>
      <c r="D27" s="29"/>
      <c r="E27" s="21"/>
      <c r="F27" s="30">
        <v>5</v>
      </c>
      <c r="G27" s="31">
        <f t="shared" si="9"/>
        <v>20</v>
      </c>
      <c r="H27" s="21">
        <f t="shared" si="5"/>
        <v>100</v>
      </c>
      <c r="I27" s="87">
        <f t="shared" si="6"/>
        <v>3</v>
      </c>
      <c r="J27" s="88">
        <f t="shared" si="7"/>
        <v>20</v>
      </c>
      <c r="K27" s="89">
        <f t="shared" si="8"/>
        <v>60</v>
      </c>
      <c r="L27" s="34"/>
      <c r="M27" s="165" t="s">
        <v>640</v>
      </c>
    </row>
    <row r="28" spans="1:19" ht="17.100000000000001" customHeight="1">
      <c r="A28" s="194">
        <v>45321</v>
      </c>
      <c r="B28" s="207" t="s">
        <v>605</v>
      </c>
      <c r="C28" s="196"/>
      <c r="D28" s="197"/>
      <c r="E28" s="198"/>
      <c r="F28" s="199">
        <v>3</v>
      </c>
      <c r="G28" s="208">
        <f t="shared" si="9"/>
        <v>20</v>
      </c>
      <c r="H28" s="198">
        <f t="shared" si="5"/>
        <v>60</v>
      </c>
      <c r="I28" s="209">
        <f t="shared" si="6"/>
        <v>0</v>
      </c>
      <c r="J28" s="210">
        <v>0</v>
      </c>
      <c r="K28" s="211">
        <f t="shared" si="8"/>
        <v>0</v>
      </c>
      <c r="L28" s="204"/>
      <c r="M28" s="205" t="s">
        <v>647</v>
      </c>
    </row>
    <row r="29" spans="1:19" ht="17.100000000000001" customHeight="1">
      <c r="A29" s="17">
        <v>45344</v>
      </c>
      <c r="B29" s="58" t="s">
        <v>701</v>
      </c>
      <c r="C29" s="19">
        <v>20</v>
      </c>
      <c r="D29" s="20">
        <v>65</v>
      </c>
      <c r="E29" s="21">
        <f>C29*D29</f>
        <v>1300</v>
      </c>
      <c r="F29" s="22"/>
      <c r="G29" s="23">
        <f t="shared" si="9"/>
        <v>0</v>
      </c>
      <c r="H29" s="21">
        <f t="shared" si="5"/>
        <v>0</v>
      </c>
      <c r="I29" s="188">
        <f t="shared" si="6"/>
        <v>20</v>
      </c>
      <c r="J29" s="88">
        <f>ROUND(((K28+E29)-H29)/I29,2)</f>
        <v>65</v>
      </c>
      <c r="K29" s="89">
        <f t="shared" si="8"/>
        <v>1300</v>
      </c>
      <c r="L29" s="26"/>
    </row>
    <row r="30" spans="1:19" ht="17.100000000000001" customHeight="1">
      <c r="A30" s="17">
        <v>45344</v>
      </c>
      <c r="B30" s="36" t="s">
        <v>591</v>
      </c>
      <c r="C30" s="28"/>
      <c r="D30" s="29"/>
      <c r="E30" s="21"/>
      <c r="F30" s="30">
        <v>2</v>
      </c>
      <c r="G30" s="31">
        <f t="shared" si="9"/>
        <v>65</v>
      </c>
      <c r="H30" s="21">
        <f>F30*G30</f>
        <v>130</v>
      </c>
      <c r="I30" s="87">
        <f>+I29+C30-F30</f>
        <v>18</v>
      </c>
      <c r="J30" s="88">
        <f>ROUND(((K29+E30)-H30)/I30,2)</f>
        <v>65</v>
      </c>
      <c r="K30" s="89">
        <f>ROUND(I30*J30,2)</f>
        <v>1170</v>
      </c>
      <c r="L30" s="34"/>
      <c r="M30" s="165" t="s">
        <v>687</v>
      </c>
    </row>
    <row r="31" spans="1:19" ht="17.100000000000001" customHeight="1">
      <c r="A31" s="17">
        <v>45345</v>
      </c>
      <c r="B31" s="36" t="s">
        <v>570</v>
      </c>
      <c r="C31" s="28"/>
      <c r="D31" s="29"/>
      <c r="E31" s="21"/>
      <c r="F31" s="30">
        <v>12</v>
      </c>
      <c r="G31" s="31">
        <f t="shared" si="9"/>
        <v>65</v>
      </c>
      <c r="H31" s="21">
        <f>F31*G31</f>
        <v>780</v>
      </c>
      <c r="I31" s="87">
        <f>+I30+C31-F31</f>
        <v>6</v>
      </c>
      <c r="J31" s="88">
        <f>ROUND(((K30+E31)-H31)/I31,2)</f>
        <v>65</v>
      </c>
      <c r="K31" s="89">
        <f>ROUND(I31*J31,2)</f>
        <v>390</v>
      </c>
      <c r="L31" s="34"/>
      <c r="M31" s="165" t="s">
        <v>688</v>
      </c>
    </row>
    <row r="32" spans="1:19" ht="17.100000000000001" customHeight="1">
      <c r="A32" s="17">
        <v>45345</v>
      </c>
      <c r="B32" s="36" t="s">
        <v>580</v>
      </c>
      <c r="C32" s="28"/>
      <c r="D32" s="29"/>
      <c r="E32" s="21"/>
      <c r="F32" s="30">
        <v>3</v>
      </c>
      <c r="G32" s="31">
        <f t="shared" si="9"/>
        <v>65</v>
      </c>
      <c r="H32" s="21">
        <f>F32*G32</f>
        <v>195</v>
      </c>
      <c r="I32" s="87">
        <f>+I31+C32-F32</f>
        <v>3</v>
      </c>
      <c r="J32" s="88">
        <f>ROUND(((K31+E32)-H32)/I32,2)</f>
        <v>65</v>
      </c>
      <c r="K32" s="89">
        <f>ROUND(I32*J32,2)</f>
        <v>195</v>
      </c>
      <c r="L32" s="34"/>
      <c r="M32" s="165" t="s">
        <v>692</v>
      </c>
    </row>
    <row r="33" spans="1:16" ht="17.100000000000001" customHeight="1">
      <c r="A33" s="17">
        <v>45345</v>
      </c>
      <c r="B33" s="36" t="s">
        <v>572</v>
      </c>
      <c r="C33" s="28"/>
      <c r="D33" s="29"/>
      <c r="E33" s="21"/>
      <c r="F33" s="30">
        <v>1</v>
      </c>
      <c r="G33" s="31">
        <f t="shared" si="9"/>
        <v>65</v>
      </c>
      <c r="H33" s="21">
        <f>F33*G33</f>
        <v>65</v>
      </c>
      <c r="I33" s="87">
        <f>+I32+C33-F33</f>
        <v>2</v>
      </c>
      <c r="J33" s="88">
        <f>ROUND(((K32+E33)-H33)/I33,2)</f>
        <v>65</v>
      </c>
      <c r="K33" s="89">
        <f>ROUND(I33*J33,2)</f>
        <v>130</v>
      </c>
      <c r="L33" s="34"/>
      <c r="M33" s="165" t="s">
        <v>693</v>
      </c>
    </row>
    <row r="34" spans="1:16" ht="17.100000000000001" customHeight="1">
      <c r="A34" s="17">
        <v>45345</v>
      </c>
      <c r="B34" s="36" t="s">
        <v>583</v>
      </c>
      <c r="C34" s="28"/>
      <c r="D34" s="29"/>
      <c r="E34" s="21"/>
      <c r="F34" s="30">
        <v>1</v>
      </c>
      <c r="G34" s="31">
        <f t="shared" ref="G34:G40" si="10">J33</f>
        <v>65</v>
      </c>
      <c r="H34" s="21">
        <f t="shared" ref="H34:H40" si="11">F34*G34</f>
        <v>65</v>
      </c>
      <c r="I34" s="87">
        <f t="shared" ref="I34:I40" si="12">+I33+C34-F34</f>
        <v>1</v>
      </c>
      <c r="J34" s="88">
        <f t="shared" ref="J34:J40" si="13">ROUND(((K33+E34)-H34)/I34,2)</f>
        <v>65</v>
      </c>
      <c r="K34" s="89">
        <f t="shared" ref="K34:K40" si="14">ROUND(I34*J34,2)</f>
        <v>65</v>
      </c>
      <c r="L34" s="34"/>
      <c r="M34" s="165" t="s">
        <v>695</v>
      </c>
    </row>
    <row r="35" spans="1:16" ht="17.100000000000001" customHeight="1">
      <c r="A35" s="194">
        <v>45349</v>
      </c>
      <c r="B35" s="207" t="s">
        <v>572</v>
      </c>
      <c r="C35" s="196"/>
      <c r="D35" s="197"/>
      <c r="E35" s="198"/>
      <c r="F35" s="199">
        <v>1</v>
      </c>
      <c r="G35" s="208">
        <f t="shared" si="10"/>
        <v>65</v>
      </c>
      <c r="H35" s="198">
        <f t="shared" si="11"/>
        <v>65</v>
      </c>
      <c r="I35" s="209">
        <f t="shared" si="12"/>
        <v>0</v>
      </c>
      <c r="J35" s="210">
        <v>0</v>
      </c>
      <c r="K35" s="211">
        <f t="shared" si="14"/>
        <v>0</v>
      </c>
      <c r="L35" s="204"/>
      <c r="M35" s="205" t="s">
        <v>713</v>
      </c>
    </row>
    <row r="36" spans="1:16" ht="17.100000000000001" customHeight="1">
      <c r="A36" s="17">
        <v>45386</v>
      </c>
      <c r="B36" s="58" t="s">
        <v>804</v>
      </c>
      <c r="C36" s="19">
        <v>30</v>
      </c>
      <c r="D36" s="20">
        <v>40</v>
      </c>
      <c r="E36" s="21">
        <f>C36*D36</f>
        <v>1200</v>
      </c>
      <c r="F36" s="22"/>
      <c r="G36" s="23">
        <f t="shared" si="10"/>
        <v>0</v>
      </c>
      <c r="H36" s="21">
        <f t="shared" si="11"/>
        <v>0</v>
      </c>
      <c r="I36" s="188">
        <f t="shared" si="12"/>
        <v>30</v>
      </c>
      <c r="J36" s="206">
        <f t="shared" si="13"/>
        <v>40</v>
      </c>
      <c r="K36" s="91">
        <f t="shared" si="14"/>
        <v>1200</v>
      </c>
      <c r="L36" s="26"/>
    </row>
    <row r="37" spans="1:16" ht="17.100000000000001" customHeight="1">
      <c r="A37" s="17">
        <v>45393</v>
      </c>
      <c r="B37" s="36" t="s">
        <v>583</v>
      </c>
      <c r="C37" s="28"/>
      <c r="D37" s="29"/>
      <c r="E37" s="21"/>
      <c r="F37" s="30">
        <v>2</v>
      </c>
      <c r="G37" s="31">
        <f t="shared" si="10"/>
        <v>40</v>
      </c>
      <c r="H37" s="21">
        <f t="shared" si="11"/>
        <v>80</v>
      </c>
      <c r="I37" s="87">
        <f t="shared" si="12"/>
        <v>28</v>
      </c>
      <c r="J37" s="88">
        <f t="shared" si="13"/>
        <v>40</v>
      </c>
      <c r="K37" s="89">
        <f t="shared" si="14"/>
        <v>1120</v>
      </c>
      <c r="L37" s="34"/>
      <c r="M37" s="165" t="s">
        <v>820</v>
      </c>
    </row>
    <row r="38" spans="1:16" ht="17.100000000000001" customHeight="1">
      <c r="A38" s="17">
        <v>45398</v>
      </c>
      <c r="B38" s="36" t="s">
        <v>574</v>
      </c>
      <c r="C38" s="28"/>
      <c r="D38" s="29"/>
      <c r="E38" s="21"/>
      <c r="F38" s="30">
        <v>3</v>
      </c>
      <c r="G38" s="31">
        <f t="shared" si="10"/>
        <v>40</v>
      </c>
      <c r="H38" s="21">
        <f t="shared" si="11"/>
        <v>120</v>
      </c>
      <c r="I38" s="87">
        <f t="shared" si="12"/>
        <v>25</v>
      </c>
      <c r="J38" s="88">
        <f t="shared" si="13"/>
        <v>40</v>
      </c>
      <c r="K38" s="89">
        <f t="shared" si="14"/>
        <v>1000</v>
      </c>
      <c r="L38" s="34"/>
      <c r="M38" s="165" t="s">
        <v>829</v>
      </c>
    </row>
    <row r="39" spans="1:16" ht="17.100000000000001" customHeight="1">
      <c r="A39" s="17">
        <v>45398</v>
      </c>
      <c r="B39" s="36" t="s">
        <v>580</v>
      </c>
      <c r="C39" s="28"/>
      <c r="D39" s="29"/>
      <c r="E39" s="21"/>
      <c r="F39" s="30">
        <v>3</v>
      </c>
      <c r="G39" s="31">
        <f t="shared" si="10"/>
        <v>40</v>
      </c>
      <c r="H39" s="21">
        <f t="shared" si="11"/>
        <v>120</v>
      </c>
      <c r="I39" s="87">
        <f t="shared" si="12"/>
        <v>22</v>
      </c>
      <c r="J39" s="88">
        <f t="shared" si="13"/>
        <v>40</v>
      </c>
      <c r="K39" s="89">
        <f t="shared" si="14"/>
        <v>880</v>
      </c>
      <c r="L39" s="34"/>
      <c r="M39" s="165" t="s">
        <v>831</v>
      </c>
    </row>
    <row r="40" spans="1:16" ht="17.100000000000001" customHeight="1">
      <c r="A40" s="17">
        <v>45398</v>
      </c>
      <c r="B40" s="36" t="s">
        <v>591</v>
      </c>
      <c r="C40" s="28"/>
      <c r="D40" s="29"/>
      <c r="E40" s="21"/>
      <c r="F40" s="30">
        <v>2</v>
      </c>
      <c r="G40" s="31">
        <f t="shared" si="10"/>
        <v>40</v>
      </c>
      <c r="H40" s="21">
        <f t="shared" si="11"/>
        <v>80</v>
      </c>
      <c r="I40" s="87">
        <f t="shared" si="12"/>
        <v>20</v>
      </c>
      <c r="J40" s="88">
        <f t="shared" si="13"/>
        <v>40</v>
      </c>
      <c r="K40" s="89">
        <f t="shared" si="14"/>
        <v>800</v>
      </c>
      <c r="L40" s="34"/>
      <c r="M40" s="167" t="s">
        <v>832</v>
      </c>
    </row>
    <row r="41" spans="1:16" ht="17.100000000000001" customHeight="1">
      <c r="A41" s="17">
        <v>45398</v>
      </c>
      <c r="B41" s="36" t="s">
        <v>583</v>
      </c>
      <c r="C41" s="28"/>
      <c r="D41" s="29"/>
      <c r="E41" s="21"/>
      <c r="F41" s="30">
        <v>2</v>
      </c>
      <c r="G41" s="31">
        <f t="shared" ref="G41:G86" si="15">J40</f>
        <v>40</v>
      </c>
      <c r="H41" s="21">
        <f t="shared" ref="H41:H86" si="16">F41*G41</f>
        <v>80</v>
      </c>
      <c r="I41" s="87">
        <f t="shared" si="6"/>
        <v>18</v>
      </c>
      <c r="J41" s="88">
        <f t="shared" ref="J41:J51" si="17">ROUND(((K40+E41)-H41)/I41,2)</f>
        <v>40</v>
      </c>
      <c r="K41" s="89">
        <f t="shared" si="8"/>
        <v>720</v>
      </c>
      <c r="L41" s="34"/>
      <c r="M41" s="165" t="s">
        <v>833</v>
      </c>
    </row>
    <row r="42" spans="1:16" ht="17.100000000000001" customHeight="1">
      <c r="A42" s="17">
        <v>45400</v>
      </c>
      <c r="B42" s="36" t="s">
        <v>570</v>
      </c>
      <c r="C42" s="28"/>
      <c r="D42" s="29"/>
      <c r="E42" s="21"/>
      <c r="F42" s="30">
        <v>2</v>
      </c>
      <c r="G42" s="31">
        <f t="shared" si="15"/>
        <v>40</v>
      </c>
      <c r="H42" s="21">
        <f t="shared" si="16"/>
        <v>80</v>
      </c>
      <c r="I42" s="87">
        <f t="shared" si="6"/>
        <v>16</v>
      </c>
      <c r="J42" s="88">
        <f t="shared" si="17"/>
        <v>40</v>
      </c>
      <c r="K42" s="89">
        <f t="shared" si="8"/>
        <v>640</v>
      </c>
      <c r="L42" s="34"/>
      <c r="M42" s="165" t="s">
        <v>839</v>
      </c>
    </row>
    <row r="43" spans="1:16" ht="17.100000000000001" customHeight="1">
      <c r="A43" s="17">
        <v>45407</v>
      </c>
      <c r="B43" s="36" t="s">
        <v>572</v>
      </c>
      <c r="C43" s="28"/>
      <c r="D43" s="29"/>
      <c r="E43" s="21"/>
      <c r="F43" s="30">
        <v>1</v>
      </c>
      <c r="G43" s="31">
        <f t="shared" si="15"/>
        <v>40</v>
      </c>
      <c r="H43" s="21">
        <f t="shared" si="16"/>
        <v>40</v>
      </c>
      <c r="I43" s="87">
        <f t="shared" si="6"/>
        <v>15</v>
      </c>
      <c r="J43" s="88">
        <f t="shared" si="17"/>
        <v>40</v>
      </c>
      <c r="K43" s="89">
        <f t="shared" si="8"/>
        <v>600</v>
      </c>
      <c r="L43" s="34"/>
      <c r="M43" s="165" t="s">
        <v>849</v>
      </c>
    </row>
    <row r="44" spans="1:16" ht="17.100000000000001" customHeight="1">
      <c r="A44" s="194">
        <v>45412</v>
      </c>
      <c r="B44" s="207" t="s">
        <v>580</v>
      </c>
      <c r="C44" s="196"/>
      <c r="D44" s="197"/>
      <c r="E44" s="198"/>
      <c r="F44" s="199">
        <v>2</v>
      </c>
      <c r="G44" s="208">
        <f t="shared" si="15"/>
        <v>40</v>
      </c>
      <c r="H44" s="198">
        <f t="shared" si="16"/>
        <v>80</v>
      </c>
      <c r="I44" s="209">
        <f t="shared" si="6"/>
        <v>13</v>
      </c>
      <c r="J44" s="210">
        <f t="shared" si="17"/>
        <v>40</v>
      </c>
      <c r="K44" s="211">
        <f t="shared" si="8"/>
        <v>520</v>
      </c>
      <c r="L44" s="204"/>
      <c r="M44" s="205" t="s">
        <v>861</v>
      </c>
    </row>
    <row r="45" spans="1:16" ht="17.100000000000001" customHeight="1">
      <c r="A45" s="17">
        <v>45420</v>
      </c>
      <c r="B45" s="58" t="s">
        <v>580</v>
      </c>
      <c r="C45" s="19"/>
      <c r="D45" s="20"/>
      <c r="E45" s="21"/>
      <c r="F45" s="22">
        <v>2</v>
      </c>
      <c r="G45" s="23">
        <f t="shared" si="15"/>
        <v>40</v>
      </c>
      <c r="H45" s="21">
        <f t="shared" si="16"/>
        <v>80</v>
      </c>
      <c r="I45" s="188">
        <f t="shared" ref="I45:I51" si="18">+I44+C45-F45</f>
        <v>11</v>
      </c>
      <c r="J45" s="206">
        <f t="shared" si="17"/>
        <v>40</v>
      </c>
      <c r="K45" s="91">
        <f t="shared" ref="K45:K51" si="19">ROUND(I45*J45,2)</f>
        <v>440</v>
      </c>
      <c r="L45" s="26"/>
      <c r="M45" s="165" t="s">
        <v>883</v>
      </c>
      <c r="P45" s="334"/>
    </row>
    <row r="46" spans="1:16" ht="17.100000000000001" customHeight="1">
      <c r="A46" s="17">
        <v>45421</v>
      </c>
      <c r="B46" s="36" t="s">
        <v>570</v>
      </c>
      <c r="C46" s="28"/>
      <c r="D46" s="29"/>
      <c r="E46" s="21"/>
      <c r="F46" s="30">
        <v>2</v>
      </c>
      <c r="G46" s="31">
        <f t="shared" si="15"/>
        <v>40</v>
      </c>
      <c r="H46" s="21">
        <f t="shared" si="16"/>
        <v>80</v>
      </c>
      <c r="I46" s="87">
        <f t="shared" si="18"/>
        <v>9</v>
      </c>
      <c r="J46" s="88">
        <f t="shared" si="17"/>
        <v>40</v>
      </c>
      <c r="K46" s="89">
        <f t="shared" si="19"/>
        <v>360</v>
      </c>
      <c r="L46" s="34"/>
      <c r="M46" s="165" t="s">
        <v>893</v>
      </c>
    </row>
    <row r="47" spans="1:16" ht="17.100000000000001" customHeight="1">
      <c r="A47" s="17">
        <v>45422</v>
      </c>
      <c r="B47" s="36" t="s">
        <v>577</v>
      </c>
      <c r="C47" s="28"/>
      <c r="D47" s="29"/>
      <c r="E47" s="21"/>
      <c r="F47" s="30">
        <v>1</v>
      </c>
      <c r="G47" s="31">
        <f t="shared" si="15"/>
        <v>40</v>
      </c>
      <c r="H47" s="21">
        <f t="shared" si="16"/>
        <v>40</v>
      </c>
      <c r="I47" s="87">
        <f t="shared" si="18"/>
        <v>8</v>
      </c>
      <c r="J47" s="88">
        <f t="shared" si="17"/>
        <v>40</v>
      </c>
      <c r="K47" s="89">
        <f t="shared" si="19"/>
        <v>320</v>
      </c>
      <c r="L47" s="34"/>
      <c r="M47" s="165" t="s">
        <v>896</v>
      </c>
    </row>
    <row r="48" spans="1:16" ht="17.100000000000001" customHeight="1">
      <c r="A48" s="17">
        <v>45426</v>
      </c>
      <c r="B48" s="36" t="s">
        <v>572</v>
      </c>
      <c r="C48" s="28"/>
      <c r="D48" s="29"/>
      <c r="E48" s="21"/>
      <c r="F48" s="30">
        <v>1</v>
      </c>
      <c r="G48" s="31">
        <f t="shared" si="15"/>
        <v>40</v>
      </c>
      <c r="H48" s="21">
        <f t="shared" si="16"/>
        <v>40</v>
      </c>
      <c r="I48" s="87">
        <f t="shared" si="18"/>
        <v>7</v>
      </c>
      <c r="J48" s="88">
        <f t="shared" si="17"/>
        <v>40</v>
      </c>
      <c r="K48" s="89">
        <f t="shared" si="19"/>
        <v>280</v>
      </c>
      <c r="L48" s="34"/>
      <c r="M48" s="165" t="s">
        <v>926</v>
      </c>
    </row>
    <row r="49" spans="1:13" ht="17.100000000000001" customHeight="1">
      <c r="A49" s="17">
        <v>45427</v>
      </c>
      <c r="B49" s="36" t="s">
        <v>580</v>
      </c>
      <c r="C49" s="28"/>
      <c r="D49" s="29"/>
      <c r="E49" s="21"/>
      <c r="F49" s="30">
        <v>3</v>
      </c>
      <c r="G49" s="31">
        <f t="shared" si="15"/>
        <v>40</v>
      </c>
      <c r="H49" s="21">
        <f t="shared" si="16"/>
        <v>120</v>
      </c>
      <c r="I49" s="87">
        <f t="shared" si="18"/>
        <v>4</v>
      </c>
      <c r="J49" s="88">
        <f t="shared" si="17"/>
        <v>40</v>
      </c>
      <c r="K49" s="89">
        <f t="shared" si="19"/>
        <v>160</v>
      </c>
      <c r="L49" s="34"/>
      <c r="M49" s="165" t="s">
        <v>928</v>
      </c>
    </row>
    <row r="50" spans="1:13" ht="17.100000000000001" customHeight="1">
      <c r="A50" s="17">
        <v>45435</v>
      </c>
      <c r="B50" s="36" t="s">
        <v>574</v>
      </c>
      <c r="C50" s="28"/>
      <c r="D50" s="29"/>
      <c r="E50" s="21"/>
      <c r="F50" s="30">
        <v>4</v>
      </c>
      <c r="G50" s="31">
        <f t="shared" si="15"/>
        <v>40</v>
      </c>
      <c r="H50" s="21">
        <f t="shared" si="16"/>
        <v>160</v>
      </c>
      <c r="I50" s="87">
        <f t="shared" si="18"/>
        <v>0</v>
      </c>
      <c r="J50" s="88">
        <v>0</v>
      </c>
      <c r="K50" s="89">
        <f t="shared" si="19"/>
        <v>0</v>
      </c>
      <c r="L50" s="34"/>
      <c r="M50" s="165" t="s">
        <v>943</v>
      </c>
    </row>
    <row r="51" spans="1:13" ht="17.100000000000001" customHeight="1">
      <c r="A51" s="17">
        <v>45436</v>
      </c>
      <c r="B51" s="36" t="s">
        <v>954</v>
      </c>
      <c r="C51" s="28">
        <v>40</v>
      </c>
      <c r="D51" s="29">
        <v>18.02</v>
      </c>
      <c r="E51" s="21">
        <f>C51*D51</f>
        <v>720.8</v>
      </c>
      <c r="F51" s="30"/>
      <c r="G51" s="31">
        <f t="shared" si="15"/>
        <v>0</v>
      </c>
      <c r="H51" s="21">
        <f t="shared" si="16"/>
        <v>0</v>
      </c>
      <c r="I51" s="87">
        <f t="shared" si="18"/>
        <v>40</v>
      </c>
      <c r="J51" s="88">
        <f t="shared" si="17"/>
        <v>18.02</v>
      </c>
      <c r="K51" s="89">
        <f t="shared" si="19"/>
        <v>720.8</v>
      </c>
      <c r="L51" s="34"/>
    </row>
    <row r="52" spans="1:13" ht="17.100000000000001" customHeight="1">
      <c r="A52" s="17">
        <v>45439</v>
      </c>
      <c r="B52" s="36" t="s">
        <v>572</v>
      </c>
      <c r="C52" s="28"/>
      <c r="D52" s="29"/>
      <c r="E52" s="21"/>
      <c r="F52" s="30">
        <v>1</v>
      </c>
      <c r="G52" s="31">
        <f t="shared" si="15"/>
        <v>18.02</v>
      </c>
      <c r="H52" s="21">
        <f t="shared" si="16"/>
        <v>18.02</v>
      </c>
      <c r="I52" s="87">
        <f t="shared" ref="I52:I79" si="20">+I51+C52-F52</f>
        <v>39</v>
      </c>
      <c r="J52" s="88">
        <f t="shared" ref="J52:J79" si="21">ROUND(((K51+E52)-H52)/I52,2)</f>
        <v>18.02</v>
      </c>
      <c r="K52" s="89">
        <f t="shared" ref="K52:K79" si="22">ROUND(I52*J52,2)</f>
        <v>702.78</v>
      </c>
      <c r="L52" s="34"/>
      <c r="M52" s="165" t="s">
        <v>956</v>
      </c>
    </row>
    <row r="53" spans="1:13" ht="17.100000000000001" customHeight="1">
      <c r="A53" s="194">
        <v>45440</v>
      </c>
      <c r="B53" s="207" t="s">
        <v>607</v>
      </c>
      <c r="C53" s="196"/>
      <c r="D53" s="197"/>
      <c r="E53" s="198"/>
      <c r="F53" s="199">
        <v>1</v>
      </c>
      <c r="G53" s="208">
        <f t="shared" si="15"/>
        <v>18.02</v>
      </c>
      <c r="H53" s="198">
        <f t="shared" si="16"/>
        <v>18.02</v>
      </c>
      <c r="I53" s="209">
        <f t="shared" si="20"/>
        <v>38</v>
      </c>
      <c r="J53" s="210">
        <f t="shared" si="21"/>
        <v>18.02</v>
      </c>
      <c r="K53" s="211">
        <f t="shared" si="22"/>
        <v>684.76</v>
      </c>
      <c r="L53" s="204"/>
      <c r="M53" s="205" t="s">
        <v>957</v>
      </c>
    </row>
    <row r="54" spans="1:13" ht="17.100000000000001" customHeight="1">
      <c r="A54" s="17">
        <v>45446</v>
      </c>
      <c r="B54" s="58" t="s">
        <v>574</v>
      </c>
      <c r="C54" s="19"/>
      <c r="D54" s="20"/>
      <c r="E54" s="21"/>
      <c r="F54" s="22">
        <v>2</v>
      </c>
      <c r="G54" s="23">
        <f t="shared" si="15"/>
        <v>18.02</v>
      </c>
      <c r="H54" s="21">
        <f t="shared" si="16"/>
        <v>36.04</v>
      </c>
      <c r="I54" s="188">
        <f t="shared" si="20"/>
        <v>36</v>
      </c>
      <c r="J54" s="206">
        <f t="shared" si="21"/>
        <v>18.02</v>
      </c>
      <c r="K54" s="91">
        <f t="shared" si="22"/>
        <v>648.72</v>
      </c>
      <c r="L54" s="26"/>
      <c r="M54" s="165" t="s">
        <v>967</v>
      </c>
    </row>
    <row r="55" spans="1:13" ht="17.100000000000001" customHeight="1">
      <c r="A55" s="17">
        <v>45447</v>
      </c>
      <c r="B55" s="36" t="s">
        <v>572</v>
      </c>
      <c r="C55" s="28"/>
      <c r="D55" s="29"/>
      <c r="E55" s="21"/>
      <c r="F55" s="30">
        <v>1</v>
      </c>
      <c r="G55" s="31">
        <f t="shared" si="15"/>
        <v>18.02</v>
      </c>
      <c r="H55" s="21">
        <f t="shared" si="16"/>
        <v>18.02</v>
      </c>
      <c r="I55" s="87">
        <f t="shared" si="20"/>
        <v>35</v>
      </c>
      <c r="J55" s="88">
        <f t="shared" si="21"/>
        <v>18.02</v>
      </c>
      <c r="K55" s="89">
        <f t="shared" si="22"/>
        <v>630.70000000000005</v>
      </c>
      <c r="L55" s="34"/>
      <c r="M55" s="165" t="s">
        <v>969</v>
      </c>
    </row>
    <row r="56" spans="1:13" ht="17.100000000000001" customHeight="1">
      <c r="A56" s="17">
        <v>45448</v>
      </c>
      <c r="B56" s="36" t="s">
        <v>591</v>
      </c>
      <c r="C56" s="28"/>
      <c r="D56" s="29"/>
      <c r="E56" s="21"/>
      <c r="F56" s="30">
        <v>2</v>
      </c>
      <c r="G56" s="31">
        <f t="shared" si="15"/>
        <v>18.02</v>
      </c>
      <c r="H56" s="21">
        <f t="shared" si="16"/>
        <v>36.04</v>
      </c>
      <c r="I56" s="87">
        <f t="shared" si="20"/>
        <v>33</v>
      </c>
      <c r="J56" s="88">
        <f t="shared" si="21"/>
        <v>18.02</v>
      </c>
      <c r="K56" s="89">
        <f t="shared" si="22"/>
        <v>594.66</v>
      </c>
      <c r="L56" s="34"/>
      <c r="M56" s="165" t="s">
        <v>977</v>
      </c>
    </row>
    <row r="57" spans="1:13" ht="17.100000000000001" customHeight="1">
      <c r="A57" s="17">
        <v>45449</v>
      </c>
      <c r="B57" s="36" t="s">
        <v>574</v>
      </c>
      <c r="C57" s="28"/>
      <c r="D57" s="29"/>
      <c r="E57" s="21"/>
      <c r="F57" s="30">
        <v>6</v>
      </c>
      <c r="G57" s="31">
        <f t="shared" si="15"/>
        <v>18.02</v>
      </c>
      <c r="H57" s="21">
        <f t="shared" si="16"/>
        <v>108.12</v>
      </c>
      <c r="I57" s="87">
        <f>+I56+C57-F57</f>
        <v>27</v>
      </c>
      <c r="J57" s="88">
        <f>ROUND(((K56+E57)-H57)/I57,2)</f>
        <v>18.02</v>
      </c>
      <c r="K57" s="89">
        <f>ROUND(I57*J57,2)</f>
        <v>486.54</v>
      </c>
      <c r="L57" s="34"/>
      <c r="M57" s="165" t="s">
        <v>978</v>
      </c>
    </row>
    <row r="58" spans="1:13" ht="17.100000000000001" customHeight="1">
      <c r="A58" s="17">
        <v>45449</v>
      </c>
      <c r="B58" s="36" t="s">
        <v>603</v>
      </c>
      <c r="C58" s="28"/>
      <c r="D58" s="29"/>
      <c r="E58" s="21"/>
      <c r="F58" s="30">
        <v>2</v>
      </c>
      <c r="G58" s="31">
        <f t="shared" si="15"/>
        <v>18.02</v>
      </c>
      <c r="H58" s="21">
        <f t="shared" si="16"/>
        <v>36.04</v>
      </c>
      <c r="I58" s="87">
        <f>+I57+C58-F58</f>
        <v>25</v>
      </c>
      <c r="J58" s="88">
        <f>ROUND(((K57+E58)-H58)/I58,2)</f>
        <v>18.02</v>
      </c>
      <c r="K58" s="89">
        <f>ROUND(I58*J58,2)</f>
        <v>450.5</v>
      </c>
      <c r="L58" s="34"/>
      <c r="M58" s="165" t="s">
        <v>980</v>
      </c>
    </row>
    <row r="59" spans="1:13" ht="17.100000000000001" customHeight="1">
      <c r="A59" s="17">
        <v>45453</v>
      </c>
      <c r="B59" s="36" t="s">
        <v>591</v>
      </c>
      <c r="C59" s="28"/>
      <c r="D59" s="29"/>
      <c r="E59" s="21"/>
      <c r="F59" s="30">
        <v>1</v>
      </c>
      <c r="G59" s="31">
        <f t="shared" si="15"/>
        <v>18.02</v>
      </c>
      <c r="H59" s="21">
        <f t="shared" si="16"/>
        <v>18.02</v>
      </c>
      <c r="I59" s="87">
        <f t="shared" si="20"/>
        <v>24</v>
      </c>
      <c r="J59" s="88">
        <f t="shared" si="21"/>
        <v>18.02</v>
      </c>
      <c r="K59" s="89">
        <f t="shared" si="22"/>
        <v>432.48</v>
      </c>
      <c r="L59" s="34"/>
      <c r="M59" s="165" t="s">
        <v>983</v>
      </c>
    </row>
    <row r="60" spans="1:13" ht="17.100000000000001" customHeight="1">
      <c r="A60" s="17">
        <v>45454</v>
      </c>
      <c r="B60" s="36" t="s">
        <v>574</v>
      </c>
      <c r="C60" s="28"/>
      <c r="D60" s="29"/>
      <c r="E60" s="21"/>
      <c r="F60" s="30">
        <v>2</v>
      </c>
      <c r="G60" s="31">
        <f t="shared" si="15"/>
        <v>18.02</v>
      </c>
      <c r="H60" s="21">
        <f t="shared" si="16"/>
        <v>36.04</v>
      </c>
      <c r="I60" s="87">
        <f t="shared" si="20"/>
        <v>22</v>
      </c>
      <c r="J60" s="88">
        <f t="shared" si="21"/>
        <v>18.02</v>
      </c>
      <c r="K60" s="89">
        <f t="shared" si="22"/>
        <v>396.44</v>
      </c>
      <c r="L60" s="34"/>
      <c r="M60" s="165" t="s">
        <v>989</v>
      </c>
    </row>
    <row r="61" spans="1:13" ht="17.100000000000001" customHeight="1">
      <c r="A61" s="17">
        <v>45464</v>
      </c>
      <c r="B61" s="36" t="s">
        <v>995</v>
      </c>
      <c r="C61" s="28">
        <v>40</v>
      </c>
      <c r="D61" s="29">
        <v>65</v>
      </c>
      <c r="E61" s="21">
        <f>C61*D61</f>
        <v>2600</v>
      </c>
      <c r="F61" s="30"/>
      <c r="G61" s="31">
        <f t="shared" si="15"/>
        <v>18.02</v>
      </c>
      <c r="H61" s="21">
        <f t="shared" si="16"/>
        <v>0</v>
      </c>
      <c r="I61" s="87">
        <f t="shared" si="20"/>
        <v>62</v>
      </c>
      <c r="J61" s="88">
        <f t="shared" si="21"/>
        <v>48.33</v>
      </c>
      <c r="K61" s="89">
        <f t="shared" si="22"/>
        <v>2996.46</v>
      </c>
      <c r="L61" s="34"/>
    </row>
    <row r="62" spans="1:13" ht="17.100000000000001" customHeight="1">
      <c r="A62" s="17">
        <v>45467</v>
      </c>
      <c r="B62" s="36" t="s">
        <v>566</v>
      </c>
      <c r="C62" s="28"/>
      <c r="D62" s="29"/>
      <c r="E62" s="21"/>
      <c r="F62" s="30">
        <v>3</v>
      </c>
      <c r="G62" s="31">
        <f t="shared" si="15"/>
        <v>48.33</v>
      </c>
      <c r="H62" s="21">
        <f t="shared" si="16"/>
        <v>144.99</v>
      </c>
      <c r="I62" s="87">
        <f t="shared" si="20"/>
        <v>59</v>
      </c>
      <c r="J62" s="88">
        <f t="shared" si="21"/>
        <v>48.33</v>
      </c>
      <c r="K62" s="89">
        <f t="shared" si="22"/>
        <v>2851.47</v>
      </c>
      <c r="L62" s="34"/>
      <c r="M62" s="165" t="s">
        <v>1000</v>
      </c>
    </row>
    <row r="63" spans="1:13" ht="17.100000000000001" customHeight="1">
      <c r="A63" s="194">
        <v>45468</v>
      </c>
      <c r="B63" s="207" t="s">
        <v>607</v>
      </c>
      <c r="C63" s="196"/>
      <c r="D63" s="197"/>
      <c r="E63" s="198"/>
      <c r="F63" s="199">
        <v>1</v>
      </c>
      <c r="G63" s="208">
        <f t="shared" si="15"/>
        <v>48.33</v>
      </c>
      <c r="H63" s="198">
        <f t="shared" si="16"/>
        <v>48.33</v>
      </c>
      <c r="I63" s="209">
        <f t="shared" si="20"/>
        <v>58</v>
      </c>
      <c r="J63" s="210">
        <f t="shared" si="21"/>
        <v>48.33</v>
      </c>
      <c r="K63" s="211">
        <f t="shared" si="22"/>
        <v>2803.14</v>
      </c>
      <c r="L63" s="204"/>
      <c r="M63" s="205" t="s">
        <v>1007</v>
      </c>
    </row>
    <row r="64" spans="1:13" ht="17.100000000000001" customHeight="1">
      <c r="A64" s="17">
        <v>45474</v>
      </c>
      <c r="B64" s="58" t="s">
        <v>577</v>
      </c>
      <c r="C64" s="19"/>
      <c r="D64" s="20"/>
      <c r="E64" s="21"/>
      <c r="F64" s="22">
        <v>3</v>
      </c>
      <c r="G64" s="23">
        <f t="shared" si="15"/>
        <v>48.33</v>
      </c>
      <c r="H64" s="21">
        <f t="shared" si="16"/>
        <v>144.99</v>
      </c>
      <c r="I64" s="188">
        <f t="shared" si="20"/>
        <v>55</v>
      </c>
      <c r="J64" s="206">
        <f t="shared" si="21"/>
        <v>48.33</v>
      </c>
      <c r="K64" s="91">
        <f t="shared" si="22"/>
        <v>2658.15</v>
      </c>
      <c r="L64" s="26"/>
      <c r="M64" s="165" t="s">
        <v>1029</v>
      </c>
    </row>
    <row r="65" spans="1:13" ht="17.100000000000001" customHeight="1">
      <c r="A65" s="17">
        <v>45481</v>
      </c>
      <c r="B65" s="36" t="s">
        <v>583</v>
      </c>
      <c r="C65" s="28"/>
      <c r="D65" s="29"/>
      <c r="E65" s="21"/>
      <c r="F65" s="30">
        <v>2</v>
      </c>
      <c r="G65" s="31">
        <f t="shared" si="15"/>
        <v>48.33</v>
      </c>
      <c r="H65" s="21">
        <f t="shared" si="16"/>
        <v>96.66</v>
      </c>
      <c r="I65" s="87">
        <f t="shared" si="20"/>
        <v>53</v>
      </c>
      <c r="J65" s="88">
        <f t="shared" si="21"/>
        <v>48.33</v>
      </c>
      <c r="K65" s="89">
        <f t="shared" si="22"/>
        <v>2561.4899999999998</v>
      </c>
      <c r="L65" s="34"/>
      <c r="M65" s="165" t="s">
        <v>1039</v>
      </c>
    </row>
    <row r="66" spans="1:13" ht="17.100000000000001" customHeight="1">
      <c r="A66" s="17">
        <v>45481</v>
      </c>
      <c r="B66" s="36" t="s">
        <v>577</v>
      </c>
      <c r="C66" s="28"/>
      <c r="D66" s="29"/>
      <c r="E66" s="21"/>
      <c r="F66" s="30">
        <v>1</v>
      </c>
      <c r="G66" s="31">
        <f t="shared" si="15"/>
        <v>48.33</v>
      </c>
      <c r="H66" s="21">
        <f t="shared" si="16"/>
        <v>48.33</v>
      </c>
      <c r="I66" s="87">
        <f t="shared" si="20"/>
        <v>52</v>
      </c>
      <c r="J66" s="88">
        <f t="shared" si="21"/>
        <v>48.33</v>
      </c>
      <c r="K66" s="89">
        <f t="shared" si="22"/>
        <v>2513.16</v>
      </c>
      <c r="L66" s="34"/>
      <c r="M66" s="165" t="s">
        <v>1040</v>
      </c>
    </row>
    <row r="67" spans="1:13" ht="17.100000000000001" customHeight="1">
      <c r="A67" s="17">
        <v>45482</v>
      </c>
      <c r="B67" s="36" t="s">
        <v>607</v>
      </c>
      <c r="C67" s="28"/>
      <c r="D67" s="29"/>
      <c r="E67" s="21"/>
      <c r="F67" s="30">
        <v>5</v>
      </c>
      <c r="G67" s="31">
        <f t="shared" si="15"/>
        <v>48.33</v>
      </c>
      <c r="H67" s="21">
        <f t="shared" si="16"/>
        <v>241.64999999999998</v>
      </c>
      <c r="I67" s="87">
        <f t="shared" si="20"/>
        <v>47</v>
      </c>
      <c r="J67" s="88">
        <f t="shared" si="21"/>
        <v>48.33</v>
      </c>
      <c r="K67" s="89">
        <f t="shared" si="22"/>
        <v>2271.5100000000002</v>
      </c>
      <c r="L67" s="34"/>
      <c r="M67" s="165" t="s">
        <v>1046</v>
      </c>
    </row>
    <row r="68" spans="1:13" ht="17.100000000000001" customHeight="1">
      <c r="A68" s="17">
        <v>45483</v>
      </c>
      <c r="B68" s="36" t="s">
        <v>591</v>
      </c>
      <c r="C68" s="28"/>
      <c r="D68" s="29"/>
      <c r="E68" s="21"/>
      <c r="F68" s="30">
        <v>2</v>
      </c>
      <c r="G68" s="31">
        <f t="shared" si="15"/>
        <v>48.33</v>
      </c>
      <c r="H68" s="21">
        <f t="shared" si="16"/>
        <v>96.66</v>
      </c>
      <c r="I68" s="87">
        <f t="shared" si="20"/>
        <v>45</v>
      </c>
      <c r="J68" s="88">
        <f t="shared" si="21"/>
        <v>48.33</v>
      </c>
      <c r="K68" s="89">
        <f t="shared" si="22"/>
        <v>2174.85</v>
      </c>
      <c r="L68" s="34"/>
      <c r="M68" s="165" t="s">
        <v>1055</v>
      </c>
    </row>
    <row r="69" spans="1:13" ht="17.100000000000001" customHeight="1">
      <c r="A69" s="17">
        <v>45490</v>
      </c>
      <c r="B69" s="36" t="s">
        <v>607</v>
      </c>
      <c r="C69" s="28"/>
      <c r="D69" s="29"/>
      <c r="E69" s="21"/>
      <c r="F69" s="30">
        <v>1</v>
      </c>
      <c r="G69" s="31">
        <f t="shared" si="15"/>
        <v>48.33</v>
      </c>
      <c r="H69" s="21">
        <f t="shared" si="16"/>
        <v>48.33</v>
      </c>
      <c r="I69" s="87">
        <f t="shared" si="20"/>
        <v>44</v>
      </c>
      <c r="J69" s="88">
        <f t="shared" si="21"/>
        <v>48.33</v>
      </c>
      <c r="K69" s="89">
        <f t="shared" si="22"/>
        <v>2126.52</v>
      </c>
      <c r="L69" s="34"/>
      <c r="M69" s="165" t="s">
        <v>1077</v>
      </c>
    </row>
    <row r="70" spans="1:13" ht="17.100000000000001" customHeight="1">
      <c r="A70" s="17">
        <v>45497</v>
      </c>
      <c r="B70" s="36" t="s">
        <v>580</v>
      </c>
      <c r="C70" s="28"/>
      <c r="D70" s="29"/>
      <c r="E70" s="21"/>
      <c r="F70" s="30">
        <v>1</v>
      </c>
      <c r="G70" s="31">
        <f t="shared" si="15"/>
        <v>48.33</v>
      </c>
      <c r="H70" s="21">
        <f t="shared" si="16"/>
        <v>48.33</v>
      </c>
      <c r="I70" s="87">
        <f t="shared" si="20"/>
        <v>43</v>
      </c>
      <c r="J70" s="88">
        <f t="shared" si="21"/>
        <v>48.33</v>
      </c>
      <c r="K70" s="89">
        <f t="shared" si="22"/>
        <v>2078.19</v>
      </c>
      <c r="L70" s="34"/>
      <c r="M70" s="165" t="s">
        <v>1103</v>
      </c>
    </row>
    <row r="71" spans="1:13" ht="17.100000000000001" customHeight="1">
      <c r="A71" s="17">
        <v>45503</v>
      </c>
      <c r="B71" s="36" t="s">
        <v>1105</v>
      </c>
      <c r="C71" s="28">
        <v>40</v>
      </c>
      <c r="D71" s="29">
        <v>18.02</v>
      </c>
      <c r="E71" s="21">
        <f>C71*D71</f>
        <v>720.8</v>
      </c>
      <c r="F71" s="30"/>
      <c r="G71" s="31">
        <f t="shared" si="15"/>
        <v>48.33</v>
      </c>
      <c r="H71" s="21">
        <f t="shared" si="16"/>
        <v>0</v>
      </c>
      <c r="I71" s="87">
        <f>+I70+C71-F71</f>
        <v>83</v>
      </c>
      <c r="J71" s="88">
        <f>ROUND(((K70+E71)-H71)/I71,2)</f>
        <v>33.72</v>
      </c>
      <c r="K71" s="89">
        <f>ROUND(I71*J71,2)</f>
        <v>2798.76</v>
      </c>
      <c r="L71" s="34"/>
    </row>
    <row r="72" spans="1:13" ht="17.100000000000001" customHeight="1">
      <c r="A72" s="17">
        <v>45506</v>
      </c>
      <c r="B72" s="36" t="s">
        <v>618</v>
      </c>
      <c r="C72" s="28"/>
      <c r="D72" s="29"/>
      <c r="E72" s="21"/>
      <c r="F72" s="30">
        <v>1</v>
      </c>
      <c r="G72" s="31">
        <f t="shared" si="15"/>
        <v>33.72</v>
      </c>
      <c r="H72" s="21">
        <f t="shared" si="16"/>
        <v>33.72</v>
      </c>
      <c r="I72" s="87">
        <f t="shared" si="20"/>
        <v>82</v>
      </c>
      <c r="J72" s="88">
        <f t="shared" si="21"/>
        <v>33.72</v>
      </c>
      <c r="K72" s="89">
        <f t="shared" si="22"/>
        <v>2765.04</v>
      </c>
      <c r="L72" s="34"/>
      <c r="M72" s="165" t="s">
        <v>1119</v>
      </c>
    </row>
    <row r="73" spans="1:13" ht="17.100000000000001" customHeight="1">
      <c r="A73" s="17">
        <v>45516</v>
      </c>
      <c r="B73" s="36" t="s">
        <v>574</v>
      </c>
      <c r="C73" s="28"/>
      <c r="D73" s="29"/>
      <c r="E73" s="21"/>
      <c r="F73" s="30">
        <v>5</v>
      </c>
      <c r="G73" s="31">
        <f t="shared" si="15"/>
        <v>33.72</v>
      </c>
      <c r="H73" s="21">
        <f t="shared" si="16"/>
        <v>168.6</v>
      </c>
      <c r="I73" s="87">
        <f t="shared" si="20"/>
        <v>77</v>
      </c>
      <c r="J73" s="88">
        <f t="shared" si="21"/>
        <v>33.72</v>
      </c>
      <c r="K73" s="89">
        <f t="shared" si="22"/>
        <v>2596.44</v>
      </c>
      <c r="L73" s="34"/>
      <c r="M73" s="165" t="s">
        <v>1160</v>
      </c>
    </row>
    <row r="74" spans="1:13" ht="17.100000000000001" customHeight="1">
      <c r="A74" s="17">
        <v>45516</v>
      </c>
      <c r="B74" s="36" t="s">
        <v>605</v>
      </c>
      <c r="C74" s="28"/>
      <c r="D74" s="29"/>
      <c r="E74" s="21"/>
      <c r="F74" s="30">
        <v>1</v>
      </c>
      <c r="G74" s="31">
        <f t="shared" si="15"/>
        <v>33.72</v>
      </c>
      <c r="H74" s="21">
        <f t="shared" si="16"/>
        <v>33.72</v>
      </c>
      <c r="I74" s="87">
        <f t="shared" si="20"/>
        <v>76</v>
      </c>
      <c r="J74" s="88">
        <f t="shared" si="21"/>
        <v>33.72</v>
      </c>
      <c r="K74" s="89">
        <f t="shared" si="22"/>
        <v>2562.7199999999998</v>
      </c>
      <c r="L74" s="34"/>
      <c r="M74" s="165" t="s">
        <v>1162</v>
      </c>
    </row>
    <row r="75" spans="1:13" ht="17.100000000000001" customHeight="1">
      <c r="A75" s="17">
        <v>45517</v>
      </c>
      <c r="B75" s="36" t="s">
        <v>591</v>
      </c>
      <c r="C75" s="28"/>
      <c r="D75" s="29"/>
      <c r="E75" s="21"/>
      <c r="F75" s="30">
        <v>3</v>
      </c>
      <c r="G75" s="31">
        <f t="shared" si="15"/>
        <v>33.72</v>
      </c>
      <c r="H75" s="21">
        <f t="shared" si="16"/>
        <v>101.16</v>
      </c>
      <c r="I75" s="87">
        <f>+I74+C75-F75</f>
        <v>73</v>
      </c>
      <c r="J75" s="88">
        <f>ROUND(((K74+E75)-H75)/I75,2)</f>
        <v>33.72</v>
      </c>
      <c r="K75" s="89">
        <f>ROUND(I75*J75,2)</f>
        <v>2461.56</v>
      </c>
      <c r="L75" s="34"/>
      <c r="M75" s="165" t="s">
        <v>1167</v>
      </c>
    </row>
    <row r="76" spans="1:13" ht="17.100000000000001" customHeight="1">
      <c r="A76" s="17">
        <v>45518</v>
      </c>
      <c r="B76" s="36" t="s">
        <v>570</v>
      </c>
      <c r="C76" s="28"/>
      <c r="D76" s="29"/>
      <c r="E76" s="21"/>
      <c r="F76" s="30">
        <v>3</v>
      </c>
      <c r="G76" s="31">
        <f t="shared" si="15"/>
        <v>33.72</v>
      </c>
      <c r="H76" s="21">
        <f t="shared" si="16"/>
        <v>101.16</v>
      </c>
      <c r="I76" s="87">
        <f>+I75+C76-F76</f>
        <v>70</v>
      </c>
      <c r="J76" s="88">
        <f>ROUND(((K75+E76)-H76)/I76,2)</f>
        <v>33.72</v>
      </c>
      <c r="K76" s="89">
        <f>ROUND(I76*J76,2)</f>
        <v>2360.4</v>
      </c>
      <c r="L76" s="34"/>
      <c r="M76" s="165" t="s">
        <v>1173</v>
      </c>
    </row>
    <row r="77" spans="1:13" ht="17.100000000000001" customHeight="1">
      <c r="A77" s="17">
        <v>45518</v>
      </c>
      <c r="B77" s="36" t="s">
        <v>577</v>
      </c>
      <c r="C77" s="28"/>
      <c r="D77" s="29"/>
      <c r="E77" s="21"/>
      <c r="F77" s="30">
        <v>2</v>
      </c>
      <c r="G77" s="31">
        <f t="shared" si="15"/>
        <v>33.72</v>
      </c>
      <c r="H77" s="21">
        <f t="shared" si="16"/>
        <v>67.44</v>
      </c>
      <c r="I77" s="87">
        <f t="shared" si="20"/>
        <v>68</v>
      </c>
      <c r="J77" s="88">
        <f t="shared" si="21"/>
        <v>33.72</v>
      </c>
      <c r="K77" s="89">
        <f t="shared" si="22"/>
        <v>2292.96</v>
      </c>
      <c r="L77" s="34"/>
      <c r="M77" s="165" t="s">
        <v>1174</v>
      </c>
    </row>
    <row r="78" spans="1:13" ht="17.100000000000001" customHeight="1">
      <c r="A78" s="17">
        <v>45518</v>
      </c>
      <c r="B78" s="36" t="s">
        <v>580</v>
      </c>
      <c r="C78" s="28"/>
      <c r="D78" s="29"/>
      <c r="E78" s="21"/>
      <c r="F78" s="30">
        <v>3</v>
      </c>
      <c r="G78" s="31">
        <f t="shared" si="15"/>
        <v>33.72</v>
      </c>
      <c r="H78" s="21">
        <f t="shared" si="16"/>
        <v>101.16</v>
      </c>
      <c r="I78" s="87">
        <f t="shared" si="20"/>
        <v>65</v>
      </c>
      <c r="J78" s="88">
        <f t="shared" si="21"/>
        <v>33.72</v>
      </c>
      <c r="K78" s="89">
        <f t="shared" si="22"/>
        <v>2191.8000000000002</v>
      </c>
      <c r="L78" s="34"/>
      <c r="M78" s="165" t="s">
        <v>1178</v>
      </c>
    </row>
    <row r="79" spans="1:13" ht="17.100000000000001" customHeight="1">
      <c r="A79" s="17">
        <v>45519</v>
      </c>
      <c r="B79" s="36" t="s">
        <v>615</v>
      </c>
      <c r="C79" s="28"/>
      <c r="D79" s="29"/>
      <c r="E79" s="21"/>
      <c r="F79" s="30">
        <v>1</v>
      </c>
      <c r="G79" s="31">
        <f t="shared" si="15"/>
        <v>33.72</v>
      </c>
      <c r="H79" s="21">
        <f t="shared" si="16"/>
        <v>33.72</v>
      </c>
      <c r="I79" s="87">
        <f t="shared" si="20"/>
        <v>64</v>
      </c>
      <c r="J79" s="88">
        <f t="shared" si="21"/>
        <v>33.72</v>
      </c>
      <c r="K79" s="89">
        <f t="shared" si="22"/>
        <v>2158.08</v>
      </c>
      <c r="L79" s="34"/>
      <c r="M79" s="165" t="s">
        <v>1181</v>
      </c>
    </row>
    <row r="80" spans="1:13" ht="17.100000000000001" customHeight="1">
      <c r="A80" s="17">
        <v>45519</v>
      </c>
      <c r="B80" s="36" t="s">
        <v>605</v>
      </c>
      <c r="C80" s="28"/>
      <c r="D80" s="29"/>
      <c r="E80" s="21"/>
      <c r="F80" s="30">
        <v>5</v>
      </c>
      <c r="G80" s="31">
        <f t="shared" si="15"/>
        <v>33.72</v>
      </c>
      <c r="H80" s="21">
        <f t="shared" si="16"/>
        <v>168.6</v>
      </c>
      <c r="I80" s="87">
        <f t="shared" ref="I80:I86" si="23">+I79+C80-F80</f>
        <v>59</v>
      </c>
      <c r="J80" s="88">
        <f t="shared" ref="J80:J86" si="24">ROUND(((K79+E80)-H80)/I80,2)</f>
        <v>33.72</v>
      </c>
      <c r="K80" s="89">
        <f t="shared" ref="K80:K86" si="25">ROUND(I80*J80,2)</f>
        <v>1989.48</v>
      </c>
      <c r="L80" s="34"/>
      <c r="M80" s="165" t="s">
        <v>1182</v>
      </c>
    </row>
    <row r="81" spans="1:13" ht="17.100000000000001" customHeight="1">
      <c r="A81" s="17">
        <v>45520</v>
      </c>
      <c r="B81" s="36" t="s">
        <v>588</v>
      </c>
      <c r="C81" s="28"/>
      <c r="D81" s="29"/>
      <c r="E81" s="21"/>
      <c r="F81" s="30">
        <v>2</v>
      </c>
      <c r="G81" s="31">
        <f t="shared" si="15"/>
        <v>33.72</v>
      </c>
      <c r="H81" s="21">
        <f t="shared" si="16"/>
        <v>67.44</v>
      </c>
      <c r="I81" s="87">
        <f t="shared" si="23"/>
        <v>57</v>
      </c>
      <c r="J81" s="88">
        <f t="shared" si="24"/>
        <v>33.72</v>
      </c>
      <c r="K81" s="89">
        <f t="shared" si="25"/>
        <v>1922.04</v>
      </c>
      <c r="L81" s="34"/>
      <c r="M81" s="165" t="s">
        <v>1191</v>
      </c>
    </row>
    <row r="82" spans="1:13" ht="17.100000000000001" customHeight="1">
      <c r="A82" s="17">
        <v>45523</v>
      </c>
      <c r="B82" s="36" t="s">
        <v>588</v>
      </c>
      <c r="C82" s="28"/>
      <c r="D82" s="29"/>
      <c r="E82" s="21"/>
      <c r="F82" s="30">
        <v>1</v>
      </c>
      <c r="G82" s="31">
        <f t="shared" si="15"/>
        <v>33.72</v>
      </c>
      <c r="H82" s="21">
        <f t="shared" si="16"/>
        <v>33.72</v>
      </c>
      <c r="I82" s="87">
        <f t="shared" si="23"/>
        <v>56</v>
      </c>
      <c r="J82" s="88">
        <f t="shared" si="24"/>
        <v>33.72</v>
      </c>
      <c r="K82" s="89">
        <f t="shared" si="25"/>
        <v>1888.32</v>
      </c>
      <c r="L82" s="34"/>
      <c r="M82" s="165" t="s">
        <v>1193</v>
      </c>
    </row>
    <row r="83" spans="1:13" ht="17.100000000000001" customHeight="1">
      <c r="A83" s="17">
        <v>45525</v>
      </c>
      <c r="B83" s="36" t="s">
        <v>572</v>
      </c>
      <c r="C83" s="28"/>
      <c r="D83" s="29"/>
      <c r="E83" s="21"/>
      <c r="F83" s="30">
        <v>1</v>
      </c>
      <c r="G83" s="31">
        <f t="shared" si="15"/>
        <v>33.72</v>
      </c>
      <c r="H83" s="21">
        <f t="shared" si="16"/>
        <v>33.72</v>
      </c>
      <c r="I83" s="87">
        <f t="shared" si="23"/>
        <v>55</v>
      </c>
      <c r="J83" s="88">
        <f t="shared" si="24"/>
        <v>33.72</v>
      </c>
      <c r="K83" s="89">
        <f t="shared" si="25"/>
        <v>1854.6</v>
      </c>
      <c r="L83" s="34"/>
      <c r="M83" s="165" t="s">
        <v>1204</v>
      </c>
    </row>
    <row r="84" spans="1:13" ht="17.100000000000001" customHeight="1">
      <c r="A84" s="17">
        <v>45539</v>
      </c>
      <c r="B84" s="36" t="s">
        <v>577</v>
      </c>
      <c r="C84" s="28"/>
      <c r="D84" s="29"/>
      <c r="E84" s="21"/>
      <c r="F84" s="30">
        <v>1</v>
      </c>
      <c r="G84" s="31">
        <f t="shared" si="15"/>
        <v>33.72</v>
      </c>
      <c r="H84" s="21">
        <f t="shared" si="16"/>
        <v>33.72</v>
      </c>
      <c r="I84" s="87">
        <f t="shared" si="23"/>
        <v>54</v>
      </c>
      <c r="J84" s="88">
        <f t="shared" si="24"/>
        <v>33.72</v>
      </c>
      <c r="K84" s="89">
        <f t="shared" si="25"/>
        <v>1820.88</v>
      </c>
      <c r="L84" s="34"/>
      <c r="M84" s="165" t="s">
        <v>1233</v>
      </c>
    </row>
    <row r="85" spans="1:13" ht="17.100000000000001" customHeight="1">
      <c r="A85" s="17">
        <v>45546</v>
      </c>
      <c r="B85" s="36" t="s">
        <v>572</v>
      </c>
      <c r="C85" s="28"/>
      <c r="D85" s="29"/>
      <c r="E85" s="21"/>
      <c r="F85" s="30">
        <v>1</v>
      </c>
      <c r="G85" s="31">
        <f t="shared" si="15"/>
        <v>33.72</v>
      </c>
      <c r="H85" s="21">
        <f t="shared" si="16"/>
        <v>33.72</v>
      </c>
      <c r="I85" s="87">
        <f t="shared" si="23"/>
        <v>53</v>
      </c>
      <c r="J85" s="88">
        <f t="shared" si="24"/>
        <v>33.72</v>
      </c>
      <c r="K85" s="89">
        <f t="shared" si="25"/>
        <v>1787.16</v>
      </c>
      <c r="L85" s="34"/>
      <c r="M85" s="165" t="s">
        <v>1260</v>
      </c>
    </row>
    <row r="86" spans="1:13" ht="17.100000000000001" customHeight="1">
      <c r="A86" s="17">
        <v>45546</v>
      </c>
      <c r="B86" s="36" t="s">
        <v>577</v>
      </c>
      <c r="C86" s="28"/>
      <c r="D86" s="29"/>
      <c r="E86" s="21"/>
      <c r="F86" s="30">
        <v>2</v>
      </c>
      <c r="G86" s="31">
        <f t="shared" si="15"/>
        <v>33.72</v>
      </c>
      <c r="H86" s="21">
        <f t="shared" si="16"/>
        <v>67.44</v>
      </c>
      <c r="I86" s="87">
        <f t="shared" si="23"/>
        <v>51</v>
      </c>
      <c r="J86" s="88">
        <f t="shared" si="24"/>
        <v>33.72</v>
      </c>
      <c r="K86" s="89">
        <f t="shared" si="25"/>
        <v>1719.72</v>
      </c>
      <c r="L86" s="34"/>
      <c r="M86" s="165" t="s">
        <v>1261</v>
      </c>
    </row>
    <row r="87" spans="1:13" ht="17.100000000000001" customHeight="1">
      <c r="A87" s="17">
        <v>45551</v>
      </c>
      <c r="B87" s="36" t="s">
        <v>588</v>
      </c>
      <c r="C87" s="28"/>
      <c r="D87" s="29"/>
      <c r="E87" s="21"/>
      <c r="F87" s="30">
        <v>1</v>
      </c>
      <c r="G87" s="31">
        <f t="shared" ref="G87" si="26">J86</f>
        <v>33.72</v>
      </c>
      <c r="H87" s="21">
        <f t="shared" ref="H87" si="27">F87*G87</f>
        <v>33.72</v>
      </c>
      <c r="I87" s="87">
        <f t="shared" ref="I87" si="28">+I86+C87-F87</f>
        <v>50</v>
      </c>
      <c r="J87" s="88">
        <f t="shared" ref="J87" si="29">ROUND(((K86+E87)-H87)/I87,2)</f>
        <v>33.72</v>
      </c>
      <c r="K87" s="89">
        <f t="shared" ref="K87" si="30">ROUND(I87*J87,2)</f>
        <v>1686</v>
      </c>
      <c r="L87" s="34"/>
      <c r="M87" s="165" t="s">
        <v>1277</v>
      </c>
    </row>
    <row r="88" spans="1:13" ht="17.100000000000001" customHeight="1">
      <c r="A88" s="17">
        <v>45554</v>
      </c>
      <c r="B88" s="36" t="s">
        <v>497</v>
      </c>
      <c r="C88" s="28"/>
      <c r="D88" s="29"/>
      <c r="E88" s="21"/>
      <c r="F88" s="30">
        <v>2</v>
      </c>
      <c r="G88" s="31">
        <f t="shared" ref="G88" si="31">J87</f>
        <v>33.72</v>
      </c>
      <c r="H88" s="21">
        <f t="shared" ref="H88" si="32">F88*G88</f>
        <v>67.44</v>
      </c>
      <c r="I88" s="87">
        <f t="shared" ref="I88" si="33">+I87+C88-F88</f>
        <v>48</v>
      </c>
      <c r="J88" s="88">
        <f t="shared" ref="J88" si="34">ROUND(((K87+E88)-H88)/I88,2)</f>
        <v>33.72</v>
      </c>
      <c r="K88" s="89">
        <f t="shared" ref="K88" si="35">ROUND(I88*J88,2)</f>
        <v>1618.56</v>
      </c>
      <c r="L88" s="34"/>
      <c r="M88" s="165" t="s">
        <v>1298</v>
      </c>
    </row>
    <row r="89" spans="1:13" ht="17.100000000000001" customHeight="1">
      <c r="A89" s="17">
        <v>45554</v>
      </c>
      <c r="B89" s="36" t="s">
        <v>577</v>
      </c>
      <c r="C89" s="28"/>
      <c r="D89" s="29"/>
      <c r="E89" s="21"/>
      <c r="F89" s="30">
        <v>1</v>
      </c>
      <c r="G89" s="31">
        <f t="shared" ref="G89" si="36">J88</f>
        <v>33.72</v>
      </c>
      <c r="H89" s="21">
        <f t="shared" ref="H89" si="37">F89*G89</f>
        <v>33.72</v>
      </c>
      <c r="I89" s="87">
        <f t="shared" ref="I89" si="38">+I88+C89-F89</f>
        <v>47</v>
      </c>
      <c r="J89" s="88">
        <f t="shared" ref="J89" si="39">ROUND(((K88+E89)-H89)/I89,2)</f>
        <v>33.72</v>
      </c>
      <c r="K89" s="89">
        <f t="shared" ref="K89" si="40">ROUND(I89*J89,2)</f>
        <v>1584.84</v>
      </c>
      <c r="L89" s="34"/>
      <c r="M89" s="165" t="s">
        <v>1302</v>
      </c>
    </row>
    <row r="90" spans="1:13" ht="17.100000000000001" customHeight="1">
      <c r="A90" s="17">
        <v>45554</v>
      </c>
      <c r="B90" s="36" t="s">
        <v>570</v>
      </c>
      <c r="C90" s="28"/>
      <c r="D90" s="29"/>
      <c r="E90" s="21"/>
      <c r="F90" s="30">
        <v>2</v>
      </c>
      <c r="G90" s="31">
        <f t="shared" ref="G90" si="41">J89</f>
        <v>33.72</v>
      </c>
      <c r="H90" s="21">
        <f t="shared" ref="H90" si="42">F90*G90</f>
        <v>67.44</v>
      </c>
      <c r="I90" s="87">
        <f t="shared" ref="I90" si="43">+I89+C90-F90</f>
        <v>45</v>
      </c>
      <c r="J90" s="88">
        <f t="shared" ref="J90" si="44">ROUND(((K89+E90)-H90)/I90,2)</f>
        <v>33.72</v>
      </c>
      <c r="K90" s="89">
        <f t="shared" ref="K90" si="45">ROUND(I90*J90,2)</f>
        <v>1517.4</v>
      </c>
      <c r="L90" s="34"/>
      <c r="M90" s="165" t="s">
        <v>1303</v>
      </c>
    </row>
    <row r="91" spans="1:13" ht="17.100000000000001" customHeight="1">
      <c r="A91" s="17">
        <v>45546</v>
      </c>
      <c r="B91" s="36" t="s">
        <v>1286</v>
      </c>
      <c r="C91" s="28">
        <v>40</v>
      </c>
      <c r="D91" s="29">
        <v>20</v>
      </c>
      <c r="E91" s="21">
        <f>C91*D91</f>
        <v>800</v>
      </c>
      <c r="F91" s="30"/>
      <c r="G91" s="31"/>
      <c r="H91" s="21"/>
      <c r="I91" s="87">
        <f t="shared" ref="I91:I92" si="46">+I90+C91-F91</f>
        <v>85</v>
      </c>
      <c r="J91" s="88">
        <f t="shared" ref="J91:J92" si="47">ROUND(((K90+E91)-H91)/I91,2)</f>
        <v>27.26</v>
      </c>
      <c r="K91" s="89">
        <f t="shared" ref="K91:K92" si="48">ROUND(I91*J91,2)</f>
        <v>2317.1</v>
      </c>
      <c r="L91" s="34"/>
    </row>
    <row r="92" spans="1:13" ht="17.100000000000001" customHeight="1">
      <c r="A92" s="17">
        <v>45569</v>
      </c>
      <c r="B92" s="36" t="s">
        <v>603</v>
      </c>
      <c r="C92" s="28"/>
      <c r="D92" s="29"/>
      <c r="E92" s="21"/>
      <c r="F92" s="30">
        <v>2</v>
      </c>
      <c r="G92" s="31">
        <f t="shared" ref="G92" si="49">J91</f>
        <v>27.26</v>
      </c>
      <c r="H92" s="21">
        <f t="shared" ref="H92" si="50">F92*G92</f>
        <v>54.52</v>
      </c>
      <c r="I92" s="87">
        <f t="shared" si="46"/>
        <v>83</v>
      </c>
      <c r="J92" s="88">
        <f t="shared" si="47"/>
        <v>27.26</v>
      </c>
      <c r="K92" s="89">
        <f t="shared" si="48"/>
        <v>2262.58</v>
      </c>
      <c r="L92" s="34"/>
      <c r="M92" s="165" t="s">
        <v>1333</v>
      </c>
    </row>
    <row r="93" spans="1:13" ht="17.100000000000001" customHeight="1">
      <c r="A93" s="17">
        <v>45569</v>
      </c>
      <c r="B93" s="36" t="s">
        <v>566</v>
      </c>
      <c r="C93" s="28"/>
      <c r="D93" s="29"/>
      <c r="E93" s="21"/>
      <c r="F93" s="30">
        <v>2</v>
      </c>
      <c r="G93" s="31">
        <f t="shared" ref="G93" si="51">J92</f>
        <v>27.26</v>
      </c>
      <c r="H93" s="21">
        <f t="shared" ref="H93" si="52">F93*G93</f>
        <v>54.52</v>
      </c>
      <c r="I93" s="87">
        <f t="shared" ref="I93" si="53">+I92+C93-F93</f>
        <v>81</v>
      </c>
      <c r="J93" s="88">
        <f t="shared" ref="J93" si="54">ROUND(((K92+E93)-H93)/I93,2)</f>
        <v>27.26</v>
      </c>
      <c r="K93" s="89">
        <f t="shared" ref="K93" si="55">ROUND(I93*J93,2)</f>
        <v>2208.06</v>
      </c>
      <c r="L93" s="34"/>
      <c r="M93" s="165" t="s">
        <v>1336</v>
      </c>
    </row>
    <row r="94" spans="1:13" ht="17.100000000000001" customHeight="1">
      <c r="A94" s="17">
        <v>45569</v>
      </c>
      <c r="B94" s="36" t="s">
        <v>618</v>
      </c>
      <c r="C94" s="28"/>
      <c r="D94" s="29"/>
      <c r="E94" s="21"/>
      <c r="F94" s="30">
        <v>2</v>
      </c>
      <c r="G94" s="31">
        <f t="shared" ref="G94" si="56">J93</f>
        <v>27.26</v>
      </c>
      <c r="H94" s="21">
        <f t="shared" ref="H94" si="57">F94*G94</f>
        <v>54.52</v>
      </c>
      <c r="I94" s="87">
        <f t="shared" ref="I94" si="58">+I93+C94-F94</f>
        <v>79</v>
      </c>
      <c r="J94" s="88">
        <f t="shared" ref="J94" si="59">ROUND(((K93+E94)-H94)/I94,2)</f>
        <v>27.26</v>
      </c>
      <c r="K94" s="89">
        <f t="shared" ref="K94" si="60">ROUND(I94*J94,2)</f>
        <v>2153.54</v>
      </c>
      <c r="L94" s="34"/>
      <c r="M94" s="165" t="s">
        <v>1338</v>
      </c>
    </row>
    <row r="95" spans="1:13" ht="17.100000000000001" customHeight="1">
      <c r="A95" s="17">
        <v>45572</v>
      </c>
      <c r="B95" s="36" t="s">
        <v>566</v>
      </c>
      <c r="C95" s="28"/>
      <c r="D95" s="29"/>
      <c r="E95" s="21"/>
      <c r="F95" s="30">
        <v>3</v>
      </c>
      <c r="G95" s="31">
        <f t="shared" ref="G95" si="61">J94</f>
        <v>27.26</v>
      </c>
      <c r="H95" s="21">
        <f t="shared" ref="H95" si="62">F95*G95</f>
        <v>81.78</v>
      </c>
      <c r="I95" s="87">
        <f t="shared" ref="I95" si="63">+I94+C95-F95</f>
        <v>76</v>
      </c>
      <c r="J95" s="88">
        <f t="shared" ref="J95" si="64">ROUND(((K94+E95)-H95)/I95,2)</f>
        <v>27.26</v>
      </c>
      <c r="K95" s="89">
        <f t="shared" ref="K95" si="65">ROUND(I95*J95,2)</f>
        <v>2071.7600000000002</v>
      </c>
      <c r="L95" s="34"/>
      <c r="M95" s="165" t="s">
        <v>1342</v>
      </c>
    </row>
    <row r="96" spans="1:13" ht="17.100000000000001" customHeight="1">
      <c r="A96" s="17">
        <v>45573</v>
      </c>
      <c r="B96" s="36" t="s">
        <v>577</v>
      </c>
      <c r="C96" s="28"/>
      <c r="D96" s="29"/>
      <c r="E96" s="21"/>
      <c r="F96" s="30">
        <v>2</v>
      </c>
      <c r="G96" s="31">
        <f t="shared" ref="G96" si="66">J95</f>
        <v>27.26</v>
      </c>
      <c r="H96" s="21">
        <f t="shared" ref="H96" si="67">F96*G96</f>
        <v>54.52</v>
      </c>
      <c r="I96" s="87">
        <f t="shared" ref="I96" si="68">+I95+C96-F96</f>
        <v>74</v>
      </c>
      <c r="J96" s="88">
        <f t="shared" ref="J96" si="69">ROUND(((K95+E96)-H96)/I96,2)</f>
        <v>27.26</v>
      </c>
      <c r="K96" s="89">
        <f t="shared" ref="K96" si="70">ROUND(I96*J96,2)</f>
        <v>2017.24</v>
      </c>
      <c r="L96" s="34"/>
      <c r="M96" s="165" t="s">
        <v>1348</v>
      </c>
    </row>
    <row r="97" spans="1:13" ht="17.100000000000001" customHeight="1">
      <c r="A97" s="17">
        <v>45574</v>
      </c>
      <c r="B97" s="36" t="s">
        <v>1239</v>
      </c>
      <c r="C97" s="28"/>
      <c r="D97" s="29"/>
      <c r="E97" s="21"/>
      <c r="F97" s="30">
        <v>5</v>
      </c>
      <c r="G97" s="31">
        <f t="shared" ref="G97" si="71">J96</f>
        <v>27.26</v>
      </c>
      <c r="H97" s="21">
        <f t="shared" ref="H97" si="72">F97*G97</f>
        <v>136.30000000000001</v>
      </c>
      <c r="I97" s="87">
        <f t="shared" ref="I97" si="73">+I96+C97-F97</f>
        <v>69</v>
      </c>
      <c r="J97" s="88">
        <f t="shared" ref="J97" si="74">ROUND(((K96+E97)-H97)/I97,2)</f>
        <v>27.26</v>
      </c>
      <c r="K97" s="89">
        <f t="shared" ref="K97" si="75">ROUND(I97*J97,2)</f>
        <v>1880.94</v>
      </c>
      <c r="L97" s="34"/>
      <c r="M97" s="165" t="s">
        <v>1358</v>
      </c>
    </row>
    <row r="98" spans="1:13" ht="17.100000000000001" customHeight="1">
      <c r="A98" s="17">
        <v>45579</v>
      </c>
      <c r="B98" s="36" t="s">
        <v>566</v>
      </c>
      <c r="C98" s="28"/>
      <c r="D98" s="29"/>
      <c r="E98" s="21"/>
      <c r="F98" s="30">
        <v>3</v>
      </c>
      <c r="G98" s="31">
        <f t="shared" ref="G98" si="76">J97</f>
        <v>27.26</v>
      </c>
      <c r="H98" s="21">
        <f t="shared" ref="H98" si="77">F98*G98</f>
        <v>81.78</v>
      </c>
      <c r="I98" s="87">
        <f t="shared" ref="I98" si="78">+I97+C98-F98</f>
        <v>66</v>
      </c>
      <c r="J98" s="88">
        <f t="shared" ref="J98" si="79">ROUND(((K97+E98)-H98)/I98,2)</f>
        <v>27.26</v>
      </c>
      <c r="K98" s="89">
        <f t="shared" ref="K98" si="80">ROUND(I98*J98,2)</f>
        <v>1799.16</v>
      </c>
      <c r="L98" s="34"/>
      <c r="M98" s="165" t="s">
        <v>1377</v>
      </c>
    </row>
    <row r="99" spans="1:13" ht="17.100000000000001" customHeight="1">
      <c r="A99" s="17">
        <v>45580</v>
      </c>
      <c r="B99" s="36" t="s">
        <v>588</v>
      </c>
      <c r="C99" s="28"/>
      <c r="D99" s="29"/>
      <c r="E99" s="21"/>
      <c r="F99" s="30">
        <v>2</v>
      </c>
      <c r="G99" s="31">
        <f t="shared" ref="G99" si="81">J98</f>
        <v>27.26</v>
      </c>
      <c r="H99" s="21">
        <f t="shared" ref="H99" si="82">F99*G99</f>
        <v>54.52</v>
      </c>
      <c r="I99" s="87">
        <f t="shared" ref="I99" si="83">+I98+C99-F99</f>
        <v>64</v>
      </c>
      <c r="J99" s="88">
        <f t="shared" ref="J99" si="84">ROUND(((K98+E99)-H99)/I99,2)</f>
        <v>27.26</v>
      </c>
      <c r="K99" s="89">
        <f t="shared" ref="K99" si="85">ROUND(I99*J99,2)</f>
        <v>1744.64</v>
      </c>
      <c r="L99" s="34"/>
      <c r="M99" s="165" t="s">
        <v>1385</v>
      </c>
    </row>
    <row r="100" spans="1:13" ht="17.100000000000001" customHeight="1">
      <c r="A100" s="17">
        <v>45581</v>
      </c>
      <c r="B100" s="36" t="s">
        <v>577</v>
      </c>
      <c r="C100" s="28"/>
      <c r="D100" s="29"/>
      <c r="E100" s="21"/>
      <c r="F100" s="30">
        <v>2</v>
      </c>
      <c r="G100" s="31">
        <f t="shared" ref="G100" si="86">J99</f>
        <v>27.26</v>
      </c>
      <c r="H100" s="21">
        <f t="shared" ref="H100" si="87">F100*G100</f>
        <v>54.52</v>
      </c>
      <c r="I100" s="87">
        <f t="shared" ref="I100" si="88">+I99+C100-F100</f>
        <v>62</v>
      </c>
      <c r="J100" s="88">
        <f t="shared" ref="J100" si="89">ROUND(((K99+E100)-H100)/I100,2)</f>
        <v>27.26</v>
      </c>
      <c r="K100" s="89">
        <f t="shared" ref="K100" si="90">ROUND(I100*J100,2)</f>
        <v>1690.12</v>
      </c>
      <c r="L100" s="34"/>
      <c r="M100" s="165" t="s">
        <v>1394</v>
      </c>
    </row>
    <row r="101" spans="1:13" ht="17.100000000000001" customHeight="1">
      <c r="A101" s="17">
        <v>45582</v>
      </c>
      <c r="B101" s="36" t="s">
        <v>570</v>
      </c>
      <c r="C101" s="28"/>
      <c r="D101" s="29"/>
      <c r="E101" s="21"/>
      <c r="F101" s="30">
        <v>3</v>
      </c>
      <c r="G101" s="31">
        <f t="shared" ref="G101" si="91">J100</f>
        <v>27.26</v>
      </c>
      <c r="H101" s="21">
        <f t="shared" ref="H101" si="92">F101*G101</f>
        <v>81.78</v>
      </c>
      <c r="I101" s="87">
        <f t="shared" ref="I101" si="93">+I100+C101-F101</f>
        <v>59</v>
      </c>
      <c r="J101" s="88">
        <f t="shared" ref="J101" si="94">ROUND(((K100+E101)-H101)/I101,2)</f>
        <v>27.26</v>
      </c>
      <c r="K101" s="89">
        <f t="shared" ref="K101" si="95">ROUND(I101*J101,2)</f>
        <v>1608.34</v>
      </c>
      <c r="L101" s="34"/>
      <c r="M101" s="165" t="s">
        <v>1397</v>
      </c>
    </row>
    <row r="102" spans="1:13" ht="17.100000000000001" customHeight="1">
      <c r="A102" s="17">
        <v>45582</v>
      </c>
      <c r="B102" s="36" t="s">
        <v>497</v>
      </c>
      <c r="C102" s="28"/>
      <c r="D102" s="29"/>
      <c r="E102" s="21"/>
      <c r="F102" s="30">
        <v>2</v>
      </c>
      <c r="G102" s="31">
        <f t="shared" ref="G102" si="96">J101</f>
        <v>27.26</v>
      </c>
      <c r="H102" s="21">
        <f t="shared" ref="H102" si="97">F102*G102</f>
        <v>54.52</v>
      </c>
      <c r="I102" s="87">
        <f t="shared" ref="I102" si="98">+I101+C102-F102</f>
        <v>57</v>
      </c>
      <c r="J102" s="88">
        <f t="shared" ref="J102" si="99">ROUND(((K101+E102)-H102)/I102,2)</f>
        <v>27.26</v>
      </c>
      <c r="K102" s="89">
        <f t="shared" ref="K102" si="100">ROUND(I102*J102,2)</f>
        <v>1553.82</v>
      </c>
      <c r="L102" s="34"/>
      <c r="M102" s="165" t="s">
        <v>1398</v>
      </c>
    </row>
    <row r="103" spans="1:13" ht="17.100000000000001" customHeight="1">
      <c r="A103" s="17">
        <v>45600</v>
      </c>
      <c r="B103" s="36" t="s">
        <v>618</v>
      </c>
      <c r="C103" s="28"/>
      <c r="D103" s="29"/>
      <c r="E103" s="21"/>
      <c r="F103" s="30">
        <v>2</v>
      </c>
      <c r="G103" s="31">
        <f t="shared" ref="G103" si="101">J102</f>
        <v>27.26</v>
      </c>
      <c r="H103" s="21">
        <f t="shared" ref="H103" si="102">F103*G103</f>
        <v>54.52</v>
      </c>
      <c r="I103" s="87">
        <f t="shared" ref="I103" si="103">+I102+C103-F103</f>
        <v>55</v>
      </c>
      <c r="J103" s="88">
        <f t="shared" ref="J103" si="104">ROUND(((K102+E103)-H103)/I103,2)</f>
        <v>27.26</v>
      </c>
      <c r="K103" s="89">
        <f t="shared" ref="K103" si="105">ROUND(I103*J103,2)</f>
        <v>1499.3</v>
      </c>
      <c r="L103" s="34"/>
      <c r="M103" s="165" t="s">
        <v>1400</v>
      </c>
    </row>
    <row r="104" spans="1:13" ht="17.100000000000001" customHeight="1">
      <c r="A104" s="17">
        <v>45601</v>
      </c>
      <c r="B104" s="36" t="s">
        <v>566</v>
      </c>
      <c r="C104" s="28"/>
      <c r="D104" s="29"/>
      <c r="E104" s="21"/>
      <c r="F104" s="30">
        <v>2</v>
      </c>
      <c r="G104" s="31">
        <f t="shared" ref="G104" si="106">J103</f>
        <v>27.26</v>
      </c>
      <c r="H104" s="21">
        <f t="shared" ref="H104" si="107">F104*G104</f>
        <v>54.52</v>
      </c>
      <c r="I104" s="87">
        <f t="shared" ref="I104" si="108">+I103+C104-F104</f>
        <v>53</v>
      </c>
      <c r="J104" s="88">
        <f t="shared" ref="J104" si="109">ROUND(((K103+E104)-H104)/I104,2)</f>
        <v>27.26</v>
      </c>
      <c r="K104" s="89">
        <f t="shared" ref="K104" si="110">ROUND(I104*J104,2)</f>
        <v>1444.78</v>
      </c>
      <c r="L104" s="34"/>
      <c r="M104" s="165" t="s">
        <v>1414</v>
      </c>
    </row>
    <row r="105" spans="1:13" ht="17.100000000000001" customHeight="1">
      <c r="A105" s="17">
        <v>45602</v>
      </c>
      <c r="B105" s="36" t="s">
        <v>570</v>
      </c>
      <c r="C105" s="28"/>
      <c r="D105" s="29"/>
      <c r="E105" s="21"/>
      <c r="F105" s="30">
        <v>5</v>
      </c>
      <c r="G105" s="31">
        <f t="shared" ref="G105" si="111">J104</f>
        <v>27.26</v>
      </c>
      <c r="H105" s="21">
        <f t="shared" ref="H105" si="112">F105*G105</f>
        <v>136.30000000000001</v>
      </c>
      <c r="I105" s="87">
        <f t="shared" ref="I105" si="113">+I104+C105-F105</f>
        <v>48</v>
      </c>
      <c r="J105" s="88">
        <f t="shared" ref="J105" si="114">ROUND(((K104+E105)-H105)/I105,2)</f>
        <v>27.26</v>
      </c>
      <c r="K105" s="89">
        <f t="shared" ref="K105" si="115">ROUND(I105*J105,2)</f>
        <v>1308.48</v>
      </c>
      <c r="L105" s="34"/>
      <c r="M105" s="165" t="s">
        <v>1426</v>
      </c>
    </row>
    <row r="106" spans="1:13" ht="17.100000000000001" customHeight="1">
      <c r="A106" s="17">
        <v>45603</v>
      </c>
      <c r="B106" s="36" t="s">
        <v>603</v>
      </c>
      <c r="C106" s="28"/>
      <c r="D106" s="29"/>
      <c r="E106" s="21"/>
      <c r="F106" s="30">
        <v>2</v>
      </c>
      <c r="G106" s="31">
        <f t="shared" ref="G106" si="116">J105</f>
        <v>27.26</v>
      </c>
      <c r="H106" s="21">
        <f t="shared" ref="H106" si="117">F106*G106</f>
        <v>54.52</v>
      </c>
      <c r="I106" s="87">
        <f t="shared" ref="I106" si="118">+I105+C106-F106</f>
        <v>46</v>
      </c>
      <c r="J106" s="88">
        <f t="shared" ref="J106" si="119">ROUND(((K105+E106)-H106)/I106,2)</f>
        <v>27.26</v>
      </c>
      <c r="K106" s="89">
        <f t="shared" ref="K106" si="120">ROUND(I106*J106,2)</f>
        <v>1253.96</v>
      </c>
      <c r="L106" s="34"/>
      <c r="M106" s="165" t="s">
        <v>1433</v>
      </c>
    </row>
    <row r="107" spans="1:13" ht="17.100000000000001" customHeight="1">
      <c r="A107" s="17">
        <v>45603</v>
      </c>
      <c r="B107" s="36" t="s">
        <v>566</v>
      </c>
      <c r="C107" s="28"/>
      <c r="D107" s="29"/>
      <c r="E107" s="21"/>
      <c r="F107" s="30">
        <v>3</v>
      </c>
      <c r="G107" s="31">
        <f t="shared" ref="G107" si="121">J106</f>
        <v>27.26</v>
      </c>
      <c r="H107" s="21">
        <f t="shared" ref="H107" si="122">F107*G107</f>
        <v>81.78</v>
      </c>
      <c r="I107" s="87">
        <f t="shared" ref="I107" si="123">+I106+C107-F107</f>
        <v>43</v>
      </c>
      <c r="J107" s="88">
        <f t="shared" ref="J107" si="124">ROUND(((K106+E107)-H107)/I107,2)</f>
        <v>27.26</v>
      </c>
      <c r="K107" s="89">
        <f t="shared" ref="K107" si="125">ROUND(I107*J107,2)</f>
        <v>1172.18</v>
      </c>
      <c r="L107" s="34"/>
      <c r="M107" s="165" t="s">
        <v>1436</v>
      </c>
    </row>
    <row r="108" spans="1:13" ht="17.100000000000001" customHeight="1">
      <c r="A108" s="17">
        <v>45607</v>
      </c>
      <c r="B108" s="36" t="s">
        <v>591</v>
      </c>
      <c r="C108" s="28"/>
      <c r="D108" s="29"/>
      <c r="E108" s="21"/>
      <c r="F108" s="30">
        <v>1</v>
      </c>
      <c r="G108" s="31">
        <f t="shared" ref="G108" si="126">J107</f>
        <v>27.26</v>
      </c>
      <c r="H108" s="21">
        <f t="shared" ref="H108" si="127">F108*G108</f>
        <v>27.26</v>
      </c>
      <c r="I108" s="87">
        <f t="shared" ref="I108" si="128">+I107+C108-F108</f>
        <v>42</v>
      </c>
      <c r="J108" s="88">
        <f t="shared" ref="J108" si="129">ROUND(((K107+E108)-H108)/I108,2)</f>
        <v>27.26</v>
      </c>
      <c r="K108" s="89">
        <f t="shared" ref="K108" si="130">ROUND(I108*J108,2)</f>
        <v>1144.92</v>
      </c>
      <c r="L108" s="34"/>
      <c r="M108" s="165" t="s">
        <v>1443</v>
      </c>
    </row>
    <row r="109" spans="1:13" ht="17.100000000000001" customHeight="1">
      <c r="A109" s="17">
        <v>45607</v>
      </c>
      <c r="B109" s="36" t="s">
        <v>583</v>
      </c>
      <c r="C109" s="28"/>
      <c r="D109" s="29"/>
      <c r="E109" s="21"/>
      <c r="F109" s="30">
        <v>1</v>
      </c>
      <c r="G109" s="31">
        <f t="shared" ref="G109" si="131">J108</f>
        <v>27.26</v>
      </c>
      <c r="H109" s="21">
        <f t="shared" ref="H109" si="132">F109*G109</f>
        <v>27.26</v>
      </c>
      <c r="I109" s="87">
        <f t="shared" ref="I109" si="133">+I108+C109-F109</f>
        <v>41</v>
      </c>
      <c r="J109" s="88">
        <f t="shared" ref="J109" si="134">ROUND(((K108+E109)-H109)/I109,2)</f>
        <v>27.26</v>
      </c>
      <c r="K109" s="89">
        <f t="shared" ref="K109" si="135">ROUND(I109*J109,2)</f>
        <v>1117.6600000000001</v>
      </c>
      <c r="L109" s="34"/>
      <c r="M109" s="165" t="s">
        <v>1444</v>
      </c>
    </row>
    <row r="110" spans="1:13" ht="17.100000000000001" customHeight="1">
      <c r="A110" s="17">
        <v>45616</v>
      </c>
      <c r="B110" s="36" t="s">
        <v>588</v>
      </c>
      <c r="C110" s="28"/>
      <c r="D110" s="29"/>
      <c r="E110" s="21"/>
      <c r="F110" s="30">
        <v>2</v>
      </c>
      <c r="G110" s="31">
        <f t="shared" ref="G110" si="136">J109</f>
        <v>27.26</v>
      </c>
      <c r="H110" s="21">
        <f t="shared" ref="H110" si="137">F110*G110</f>
        <v>54.52</v>
      </c>
      <c r="I110" s="87">
        <f t="shared" ref="I110" si="138">+I109+C110-F110</f>
        <v>39</v>
      </c>
      <c r="J110" s="88">
        <f t="shared" ref="J110" si="139">ROUND(((K109+E110)-H110)/I110,2)</f>
        <v>27.26</v>
      </c>
      <c r="K110" s="89">
        <f t="shared" ref="K110" si="140">ROUND(I110*J110,2)</f>
        <v>1063.1400000000001</v>
      </c>
      <c r="L110" s="34"/>
      <c r="M110" s="165" t="s">
        <v>1461</v>
      </c>
    </row>
    <row r="111" spans="1:13" ht="17.100000000000001" customHeight="1">
      <c r="A111" s="17">
        <v>45617</v>
      </c>
      <c r="B111" s="36" t="s">
        <v>577</v>
      </c>
      <c r="C111" s="28"/>
      <c r="D111" s="29"/>
      <c r="E111" s="21"/>
      <c r="F111" s="30">
        <v>2</v>
      </c>
      <c r="G111" s="31">
        <f t="shared" ref="G111" si="141">J110</f>
        <v>27.26</v>
      </c>
      <c r="H111" s="21">
        <f t="shared" ref="H111" si="142">F111*G111</f>
        <v>54.52</v>
      </c>
      <c r="I111" s="87">
        <f t="shared" ref="I111" si="143">+I110+C111-F111</f>
        <v>37</v>
      </c>
      <c r="J111" s="88">
        <f t="shared" ref="J111" si="144">ROUND(((K110+E111)-H111)/I111,2)</f>
        <v>27.26</v>
      </c>
      <c r="K111" s="89">
        <f t="shared" ref="K111" si="145">ROUND(I111*J111,2)</f>
        <v>1008.62</v>
      </c>
      <c r="L111" s="34"/>
      <c r="M111" s="165" t="s">
        <v>1465</v>
      </c>
    </row>
    <row r="112" spans="1:13" ht="17.100000000000001" customHeight="1">
      <c r="A112" s="17">
        <v>45617</v>
      </c>
      <c r="B112" s="36" t="s">
        <v>591</v>
      </c>
      <c r="C112" s="28"/>
      <c r="D112" s="29"/>
      <c r="E112" s="21"/>
      <c r="F112" s="30">
        <v>2</v>
      </c>
      <c r="G112" s="31">
        <f t="shared" ref="G112" si="146">J111</f>
        <v>27.26</v>
      </c>
      <c r="H112" s="21">
        <f t="shared" ref="H112" si="147">F112*G112</f>
        <v>54.52</v>
      </c>
      <c r="I112" s="87">
        <f t="shared" ref="I112" si="148">+I111+C112-F112</f>
        <v>35</v>
      </c>
      <c r="J112" s="88">
        <f t="shared" ref="J112" si="149">ROUND(((K111+E112)-H112)/I112,2)</f>
        <v>27.26</v>
      </c>
      <c r="K112" s="89">
        <f t="shared" ref="K112" si="150">ROUND(I112*J112,2)</f>
        <v>954.1</v>
      </c>
      <c r="L112" s="34"/>
      <c r="M112" s="165" t="s">
        <v>1466</v>
      </c>
    </row>
    <row r="113" spans="1:13" ht="17.100000000000001" customHeight="1">
      <c r="A113" s="17">
        <v>45617</v>
      </c>
      <c r="B113" s="36" t="s">
        <v>583</v>
      </c>
      <c r="C113" s="28"/>
      <c r="D113" s="29"/>
      <c r="E113" s="21"/>
      <c r="F113" s="30">
        <v>3</v>
      </c>
      <c r="G113" s="31">
        <f t="shared" ref="G113:G116" si="151">J112</f>
        <v>27.26</v>
      </c>
      <c r="H113" s="21">
        <f t="shared" ref="H113:H116" si="152">F113*G113</f>
        <v>81.78</v>
      </c>
      <c r="I113" s="87">
        <f t="shared" ref="I113:I116" si="153">+I112+C113-F113</f>
        <v>32</v>
      </c>
      <c r="J113" s="88">
        <f t="shared" ref="J113:J116" si="154">ROUND(((K112+E113)-H113)/I113,2)</f>
        <v>27.26</v>
      </c>
      <c r="K113" s="89">
        <f t="shared" ref="K113:K116" si="155">ROUND(I113*J113,2)</f>
        <v>872.32</v>
      </c>
      <c r="L113" s="34"/>
    </row>
    <row r="114" spans="1:13" ht="17.100000000000001" customHeight="1">
      <c r="A114" s="17">
        <v>45617</v>
      </c>
      <c r="B114" s="36" t="s">
        <v>588</v>
      </c>
      <c r="C114" s="28"/>
      <c r="D114" s="29"/>
      <c r="E114" s="21"/>
      <c r="F114" s="30">
        <v>3</v>
      </c>
      <c r="G114" s="31">
        <f t="shared" si="151"/>
        <v>27.26</v>
      </c>
      <c r="H114" s="21">
        <f t="shared" si="152"/>
        <v>81.78</v>
      </c>
      <c r="I114" s="87">
        <f t="shared" si="153"/>
        <v>29</v>
      </c>
      <c r="J114" s="88">
        <f t="shared" si="154"/>
        <v>27.26</v>
      </c>
      <c r="K114" s="89">
        <f t="shared" si="155"/>
        <v>790.54</v>
      </c>
      <c r="L114" s="34"/>
    </row>
    <row r="115" spans="1:13" ht="17.100000000000001" customHeight="1">
      <c r="A115" s="17">
        <v>45617</v>
      </c>
      <c r="B115" s="36" t="s">
        <v>577</v>
      </c>
      <c r="C115" s="28"/>
      <c r="D115" s="29"/>
      <c r="E115" s="21"/>
      <c r="F115" s="30">
        <v>3</v>
      </c>
      <c r="G115" s="31">
        <f t="shared" si="151"/>
        <v>27.26</v>
      </c>
      <c r="H115" s="21">
        <f t="shared" si="152"/>
        <v>81.78</v>
      </c>
      <c r="I115" s="87">
        <f t="shared" si="153"/>
        <v>26</v>
      </c>
      <c r="J115" s="88">
        <f t="shared" si="154"/>
        <v>27.26</v>
      </c>
      <c r="K115" s="89">
        <f t="shared" si="155"/>
        <v>708.76</v>
      </c>
      <c r="L115" s="34"/>
    </row>
    <row r="116" spans="1:13" ht="17.100000000000001" customHeight="1">
      <c r="A116" s="17">
        <v>45617</v>
      </c>
      <c r="B116" s="36" t="s">
        <v>591</v>
      </c>
      <c r="C116" s="28"/>
      <c r="D116" s="29"/>
      <c r="E116" s="21"/>
      <c r="F116" s="30">
        <v>3</v>
      </c>
      <c r="G116" s="31">
        <f t="shared" si="151"/>
        <v>27.26</v>
      </c>
      <c r="H116" s="21">
        <f t="shared" si="152"/>
        <v>81.78</v>
      </c>
      <c r="I116" s="87">
        <f t="shared" si="153"/>
        <v>23</v>
      </c>
      <c r="J116" s="88">
        <f t="shared" si="154"/>
        <v>27.26</v>
      </c>
      <c r="K116" s="89">
        <f t="shared" si="155"/>
        <v>626.98</v>
      </c>
      <c r="L116" s="34"/>
    </row>
    <row r="117" spans="1:13" ht="17.100000000000001" customHeight="1">
      <c r="A117" s="17">
        <v>45631</v>
      </c>
      <c r="B117" s="36" t="s">
        <v>577</v>
      </c>
      <c r="C117" s="28"/>
      <c r="D117" s="29"/>
      <c r="E117" s="21"/>
      <c r="F117" s="30">
        <v>2</v>
      </c>
      <c r="G117" s="31">
        <f t="shared" ref="G117" si="156">J116</f>
        <v>27.26</v>
      </c>
      <c r="H117" s="21">
        <f t="shared" ref="H117" si="157">F117*G117</f>
        <v>54.52</v>
      </c>
      <c r="I117" s="87">
        <f t="shared" ref="I117" si="158">+I116+C117-F117</f>
        <v>21</v>
      </c>
      <c r="J117" s="88">
        <f t="shared" ref="J117" si="159">ROUND(((K116+E117)-H117)/I117,2)</f>
        <v>27.26</v>
      </c>
      <c r="K117" s="89">
        <f t="shared" ref="K117" si="160">ROUND(I117*J117,2)</f>
        <v>572.46</v>
      </c>
      <c r="L117" s="34"/>
      <c r="M117" s="165" t="s">
        <v>1489</v>
      </c>
    </row>
    <row r="118" spans="1:13" ht="17.100000000000001" customHeight="1">
      <c r="A118" s="17">
        <v>45635</v>
      </c>
      <c r="B118" s="36" t="s">
        <v>591</v>
      </c>
      <c r="C118" s="28"/>
      <c r="D118" s="29"/>
      <c r="E118" s="21"/>
      <c r="F118" s="30">
        <v>1</v>
      </c>
      <c r="G118" s="31">
        <f t="shared" ref="G118" si="161">J117</f>
        <v>27.26</v>
      </c>
      <c r="H118" s="21">
        <f t="shared" ref="H118" si="162">F118*G118</f>
        <v>27.26</v>
      </c>
      <c r="I118" s="87">
        <f t="shared" ref="I118" si="163">+I117+C118-F118</f>
        <v>20</v>
      </c>
      <c r="J118" s="88">
        <f t="shared" ref="J118" si="164">ROUND(((K117+E118)-H118)/I118,2)</f>
        <v>27.26</v>
      </c>
      <c r="K118" s="89">
        <f t="shared" ref="K118" si="165">ROUND(I118*J118,2)</f>
        <v>545.20000000000005</v>
      </c>
      <c r="L118" s="34"/>
      <c r="M118" s="165" t="s">
        <v>1495</v>
      </c>
    </row>
    <row r="119" spans="1:13" ht="17.100000000000001" customHeight="1">
      <c r="A119" s="17">
        <v>45636</v>
      </c>
      <c r="B119" s="36" t="s">
        <v>572</v>
      </c>
      <c r="C119" s="28"/>
      <c r="D119" s="29"/>
      <c r="E119" s="21"/>
      <c r="F119" s="30">
        <v>1</v>
      </c>
      <c r="G119" s="31">
        <f t="shared" ref="G119" si="166">J118</f>
        <v>27.26</v>
      </c>
      <c r="H119" s="21">
        <f t="shared" ref="H119" si="167">F119*G119</f>
        <v>27.26</v>
      </c>
      <c r="I119" s="87">
        <f t="shared" ref="I119" si="168">+I118+C119-F119</f>
        <v>19</v>
      </c>
      <c r="J119" s="88">
        <f t="shared" ref="J119" si="169">ROUND(((K118+E119)-H119)/I119,2)</f>
        <v>27.26</v>
      </c>
      <c r="K119" s="89">
        <f t="shared" ref="K119" si="170">ROUND(I119*J119,2)</f>
        <v>517.94000000000005</v>
      </c>
      <c r="L119" s="34"/>
      <c r="M119" s="165" t="s">
        <v>1500</v>
      </c>
    </row>
    <row r="120" spans="1:13" ht="17.100000000000001" customHeight="1">
      <c r="A120" s="17">
        <v>45638</v>
      </c>
      <c r="B120" s="36" t="s">
        <v>572</v>
      </c>
      <c r="C120" s="28"/>
      <c r="D120" s="29"/>
      <c r="E120" s="21"/>
      <c r="F120" s="30">
        <v>1</v>
      </c>
      <c r="G120" s="31">
        <f t="shared" ref="G120" si="171">J119</f>
        <v>27.26</v>
      </c>
      <c r="H120" s="21">
        <f t="shared" ref="H120" si="172">F120*G120</f>
        <v>27.26</v>
      </c>
      <c r="I120" s="87">
        <f t="shared" ref="I120" si="173">+I119+C120-F120</f>
        <v>18</v>
      </c>
      <c r="J120" s="88">
        <f t="shared" ref="J120" si="174">ROUND(((K119+E120)-H120)/I120,2)</f>
        <v>27.26</v>
      </c>
      <c r="K120" s="89">
        <f t="shared" ref="K120" si="175">ROUND(I120*J120,2)</f>
        <v>490.68</v>
      </c>
      <c r="L120" s="34"/>
      <c r="M120" s="165" t="s">
        <v>1512</v>
      </c>
    </row>
    <row r="121" spans="1:13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87">
        <f>+I120+C121-F121</f>
        <v>18</v>
      </c>
      <c r="J121" s="88">
        <f>ROUND(((K120+E121)-H121)/I121,2)</f>
        <v>27.26</v>
      </c>
      <c r="K121" s="89">
        <f>ROUND(I121*J121,2)</f>
        <v>490.68</v>
      </c>
      <c r="L121" s="34"/>
    </row>
    <row r="122" spans="1:13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87">
        <f>+I121+C122-F122</f>
        <v>18</v>
      </c>
      <c r="J122" s="88">
        <f>ROUND(((K121+E122)-H122)/I122,2)</f>
        <v>27.26</v>
      </c>
      <c r="K122" s="89">
        <f>ROUND(I122*J122,2)</f>
        <v>490.68</v>
      </c>
      <c r="L122" s="34"/>
    </row>
    <row r="123" spans="1:13" ht="17.100000000000001" customHeight="1">
      <c r="A123" s="17"/>
      <c r="B123" s="36"/>
      <c r="C123" s="28"/>
      <c r="D123" s="29"/>
      <c r="E123" s="21"/>
      <c r="F123" s="30"/>
      <c r="G123" s="31"/>
      <c r="H123" s="21"/>
      <c r="I123" s="87">
        <f>+I122+C123-F123</f>
        <v>18</v>
      </c>
      <c r="J123" s="88">
        <f>ROUND(((K122+E123)-H123)/I123,2)</f>
        <v>27.26</v>
      </c>
      <c r="K123" s="89">
        <f>ROUND(I123*J123,2)</f>
        <v>490.68</v>
      </c>
      <c r="L123" s="34"/>
    </row>
    <row r="124" spans="1:13" ht="17.100000000000001" customHeight="1">
      <c r="A124" s="17"/>
      <c r="B124" s="36"/>
      <c r="C124" s="28"/>
      <c r="D124" s="29"/>
      <c r="E124" s="21"/>
      <c r="F124" s="30"/>
      <c r="G124" s="31"/>
      <c r="H124" s="21"/>
      <c r="I124" s="87">
        <f>+I123+C124-F124</f>
        <v>18</v>
      </c>
      <c r="J124" s="88">
        <f>ROUND(((K123+E124)-H124)/I124,2)</f>
        <v>27.26</v>
      </c>
      <c r="K124" s="89">
        <f>ROUND(I124*J124,2)</f>
        <v>490.68</v>
      </c>
      <c r="L124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rgb="FF7030A0"/>
    <pageSetUpPr fitToPage="1"/>
  </sheetPr>
  <dimension ref="A1:T178"/>
  <sheetViews>
    <sheetView topLeftCell="A148" zoomScaleNormal="100" zoomScaleSheetLayoutView="100" workbookViewId="0">
      <selection activeCell="A173" sqref="A173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9.57031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397</v>
      </c>
      <c r="F8" s="10"/>
      <c r="G8" s="10"/>
      <c r="H8" s="38"/>
      <c r="I8" s="9" t="s">
        <v>7</v>
      </c>
      <c r="J8" s="10"/>
      <c r="K8" s="10" t="s">
        <v>399</v>
      </c>
      <c r="L8" s="11"/>
    </row>
    <row r="9" spans="1:13" ht="15" customHeight="1">
      <c r="A9" s="12" t="s">
        <v>9</v>
      </c>
      <c r="D9" s="10" t="s">
        <v>398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192</v>
      </c>
      <c r="J14" s="25">
        <v>18.25</v>
      </c>
      <c r="K14" s="21">
        <f>J14*I14</f>
        <v>3504</v>
      </c>
      <c r="L14" s="26"/>
    </row>
    <row r="15" spans="1:13" ht="17.100000000000001" customHeight="1">
      <c r="A15" s="17">
        <v>45294</v>
      </c>
      <c r="B15" s="36" t="s">
        <v>570</v>
      </c>
      <c r="C15" s="28"/>
      <c r="D15" s="29"/>
      <c r="E15" s="21"/>
      <c r="F15" s="30">
        <v>5</v>
      </c>
      <c r="G15" s="31">
        <f>J14</f>
        <v>18.25</v>
      </c>
      <c r="H15" s="21">
        <f t="shared" ref="H15:H28" si="0">G15*F15</f>
        <v>91.25</v>
      </c>
      <c r="I15" s="32">
        <f t="shared" ref="I15:I20" si="1">+I14+C15-F15</f>
        <v>187</v>
      </c>
      <c r="J15" s="40">
        <f t="shared" ref="J15:J20" si="2">ROUND(((K14+E15)-H15)/I15,2)</f>
        <v>18.25</v>
      </c>
      <c r="K15" s="33">
        <f t="shared" ref="K15:K20" si="3">ROUND(I15*J15,2)</f>
        <v>3412.75</v>
      </c>
      <c r="L15" s="34"/>
      <c r="M15" s="165" t="s">
        <v>571</v>
      </c>
    </row>
    <row r="16" spans="1:13" ht="17.100000000000001" customHeight="1">
      <c r="A16" s="17">
        <v>45295</v>
      </c>
      <c r="B16" s="36" t="s">
        <v>577</v>
      </c>
      <c r="C16" s="28"/>
      <c r="D16" s="29"/>
      <c r="E16" s="21"/>
      <c r="F16" s="30">
        <v>12</v>
      </c>
      <c r="G16" s="31">
        <f t="shared" ref="G16:G23" si="4">J15</f>
        <v>18.25</v>
      </c>
      <c r="H16" s="21">
        <f t="shared" si="0"/>
        <v>219</v>
      </c>
      <c r="I16" s="32">
        <f t="shared" si="1"/>
        <v>175</v>
      </c>
      <c r="J16" s="40">
        <f t="shared" si="2"/>
        <v>18.25</v>
      </c>
      <c r="K16" s="33">
        <f t="shared" si="3"/>
        <v>3193.75</v>
      </c>
      <c r="L16" s="34"/>
      <c r="M16" s="165" t="s">
        <v>578</v>
      </c>
    </row>
    <row r="17" spans="1:20" ht="17.100000000000001" customHeight="1">
      <c r="A17" s="17">
        <v>45301</v>
      </c>
      <c r="B17" s="36" t="s">
        <v>574</v>
      </c>
      <c r="C17" s="28"/>
      <c r="D17" s="29"/>
      <c r="E17" s="21"/>
      <c r="F17" s="30">
        <v>12</v>
      </c>
      <c r="G17" s="31">
        <f t="shared" si="4"/>
        <v>18.25</v>
      </c>
      <c r="H17" s="21">
        <f t="shared" si="0"/>
        <v>219</v>
      </c>
      <c r="I17" s="32">
        <f t="shared" si="1"/>
        <v>163</v>
      </c>
      <c r="J17" s="40">
        <f t="shared" si="2"/>
        <v>18.25</v>
      </c>
      <c r="K17" s="33">
        <f t="shared" si="3"/>
        <v>2974.75</v>
      </c>
      <c r="L17" s="34"/>
      <c r="M17" s="165" t="s">
        <v>595</v>
      </c>
    </row>
    <row r="18" spans="1:20" ht="17.100000000000001" customHeight="1">
      <c r="A18" s="17">
        <v>45302</v>
      </c>
      <c r="B18" s="36" t="s">
        <v>570</v>
      </c>
      <c r="C18" s="28"/>
      <c r="D18" s="29"/>
      <c r="E18" s="21"/>
      <c r="F18" s="30">
        <v>12</v>
      </c>
      <c r="G18" s="31">
        <f t="shared" si="4"/>
        <v>18.25</v>
      </c>
      <c r="H18" s="21">
        <f t="shared" si="0"/>
        <v>219</v>
      </c>
      <c r="I18" s="32">
        <f t="shared" si="1"/>
        <v>151</v>
      </c>
      <c r="J18" s="40">
        <f t="shared" si="2"/>
        <v>18.25</v>
      </c>
      <c r="K18" s="33">
        <f t="shared" si="3"/>
        <v>2755.75</v>
      </c>
      <c r="L18" s="34"/>
      <c r="M18" s="165" t="s">
        <v>598</v>
      </c>
    </row>
    <row r="19" spans="1:20" ht="17.100000000000001" customHeight="1">
      <c r="A19" s="17">
        <v>45306</v>
      </c>
      <c r="B19" s="36" t="s">
        <v>572</v>
      </c>
      <c r="C19" s="28"/>
      <c r="D19" s="29"/>
      <c r="E19" s="21"/>
      <c r="F19" s="30">
        <v>24</v>
      </c>
      <c r="G19" s="31">
        <f t="shared" si="4"/>
        <v>18.25</v>
      </c>
      <c r="H19" s="21">
        <f>G19*F19</f>
        <v>438</v>
      </c>
      <c r="I19" s="32">
        <f t="shared" si="1"/>
        <v>127</v>
      </c>
      <c r="J19" s="40">
        <f t="shared" si="2"/>
        <v>18.25</v>
      </c>
      <c r="K19" s="33">
        <f t="shared" si="3"/>
        <v>2317.75</v>
      </c>
      <c r="L19" s="34"/>
      <c r="M19" s="167" t="s">
        <v>610</v>
      </c>
    </row>
    <row r="20" spans="1:20" ht="17.100000000000001" customHeight="1">
      <c r="A20" s="17">
        <v>45310</v>
      </c>
      <c r="B20" s="36" t="s">
        <v>603</v>
      </c>
      <c r="C20" s="28"/>
      <c r="D20" s="29"/>
      <c r="E20" s="21"/>
      <c r="F20" s="30">
        <v>12</v>
      </c>
      <c r="G20" s="31">
        <f>J19</f>
        <v>18.25</v>
      </c>
      <c r="H20" s="21">
        <f>G20*F20</f>
        <v>219</v>
      </c>
      <c r="I20" s="32">
        <f t="shared" si="1"/>
        <v>115</v>
      </c>
      <c r="J20" s="40">
        <f t="shared" si="2"/>
        <v>18.25</v>
      </c>
      <c r="K20" s="33">
        <f t="shared" si="3"/>
        <v>2098.75</v>
      </c>
      <c r="L20" s="34"/>
      <c r="M20" s="165" t="s">
        <v>627</v>
      </c>
    </row>
    <row r="21" spans="1:20" ht="17.100000000000001" customHeight="1">
      <c r="A21" s="17">
        <v>45313</v>
      </c>
      <c r="B21" s="36" t="s">
        <v>577</v>
      </c>
      <c r="C21" s="28"/>
      <c r="D21" s="29"/>
      <c r="E21" s="21"/>
      <c r="F21" s="30">
        <v>12</v>
      </c>
      <c r="G21" s="31">
        <f t="shared" si="4"/>
        <v>18.25</v>
      </c>
      <c r="H21" s="21">
        <f t="shared" si="0"/>
        <v>219</v>
      </c>
      <c r="I21" s="32">
        <f t="shared" ref="I21:I62" si="5">+I20+C21-F21</f>
        <v>103</v>
      </c>
      <c r="J21" s="40">
        <f t="shared" ref="J21:J62" si="6">ROUND(((K20+E21)-H21)/I21,2)</f>
        <v>18.25</v>
      </c>
      <c r="K21" s="33">
        <f t="shared" ref="K21:K62" si="7">ROUND(I21*J21,2)</f>
        <v>1879.75</v>
      </c>
      <c r="L21" s="34"/>
      <c r="M21" s="165" t="s">
        <v>632</v>
      </c>
      <c r="S21" s="62"/>
      <c r="T21" s="51"/>
    </row>
    <row r="22" spans="1:20" ht="17.100000000000001" customHeight="1">
      <c r="A22" s="17">
        <v>45315</v>
      </c>
      <c r="B22" s="36" t="s">
        <v>497</v>
      </c>
      <c r="C22" s="28"/>
      <c r="D22" s="29"/>
      <c r="E22" s="21"/>
      <c r="F22" s="30">
        <v>3</v>
      </c>
      <c r="G22" s="31">
        <f t="shared" si="4"/>
        <v>18.25</v>
      </c>
      <c r="H22" s="21">
        <f t="shared" si="0"/>
        <v>54.75</v>
      </c>
      <c r="I22" s="32">
        <f t="shared" si="5"/>
        <v>100</v>
      </c>
      <c r="J22" s="40">
        <f t="shared" si="6"/>
        <v>18.25</v>
      </c>
      <c r="K22" s="33">
        <f t="shared" si="7"/>
        <v>1825</v>
      </c>
      <c r="L22" s="34"/>
      <c r="M22" s="165" t="s">
        <v>634</v>
      </c>
      <c r="S22" s="62"/>
      <c r="T22" s="51"/>
    </row>
    <row r="23" spans="1:20" ht="17.100000000000001" customHeight="1">
      <c r="A23" s="17">
        <v>45317</v>
      </c>
      <c r="B23" s="36" t="s">
        <v>580</v>
      </c>
      <c r="C23" s="28"/>
      <c r="D23" s="29"/>
      <c r="E23" s="21"/>
      <c r="F23" s="30">
        <v>12</v>
      </c>
      <c r="G23" s="31">
        <f t="shared" si="4"/>
        <v>18.25</v>
      </c>
      <c r="H23" s="21">
        <f t="shared" si="0"/>
        <v>219</v>
      </c>
      <c r="I23" s="32">
        <f t="shared" si="5"/>
        <v>88</v>
      </c>
      <c r="J23" s="40">
        <f t="shared" si="6"/>
        <v>18.25</v>
      </c>
      <c r="K23" s="33">
        <f t="shared" si="7"/>
        <v>1606</v>
      </c>
      <c r="L23" s="34"/>
      <c r="M23" s="165" t="s">
        <v>637</v>
      </c>
      <c r="S23" s="62"/>
      <c r="T23" s="51"/>
    </row>
    <row r="24" spans="1:20" ht="17.100000000000001" customHeight="1">
      <c r="A24" s="17">
        <v>45317</v>
      </c>
      <c r="B24" s="36" t="s">
        <v>570</v>
      </c>
      <c r="C24" s="28"/>
      <c r="D24" s="29"/>
      <c r="E24" s="21"/>
      <c r="F24" s="30">
        <v>8</v>
      </c>
      <c r="G24" s="31">
        <f>J23</f>
        <v>18.25</v>
      </c>
      <c r="H24" s="21">
        <f t="shared" si="0"/>
        <v>146</v>
      </c>
      <c r="I24" s="32">
        <f t="shared" si="5"/>
        <v>80</v>
      </c>
      <c r="J24" s="40">
        <f t="shared" si="6"/>
        <v>18.25</v>
      </c>
      <c r="K24" s="33">
        <f t="shared" si="7"/>
        <v>1460</v>
      </c>
      <c r="L24" s="34"/>
      <c r="M24" s="165" t="s">
        <v>639</v>
      </c>
      <c r="S24" s="62"/>
      <c r="T24" s="51"/>
    </row>
    <row r="25" spans="1:20" ht="17.100000000000001" customHeight="1">
      <c r="A25" s="17">
        <v>45320</v>
      </c>
      <c r="B25" s="36" t="s">
        <v>566</v>
      </c>
      <c r="C25" s="28"/>
      <c r="D25" s="29"/>
      <c r="E25" s="21"/>
      <c r="F25" s="30">
        <v>12</v>
      </c>
      <c r="G25" s="31">
        <f>J24</f>
        <v>18.25</v>
      </c>
      <c r="H25" s="21">
        <f t="shared" si="0"/>
        <v>219</v>
      </c>
      <c r="I25" s="32">
        <f t="shared" si="5"/>
        <v>68</v>
      </c>
      <c r="J25" s="40">
        <f t="shared" si="6"/>
        <v>18.25</v>
      </c>
      <c r="K25" s="33">
        <f t="shared" si="7"/>
        <v>1241</v>
      </c>
      <c r="L25" s="34"/>
      <c r="M25" s="165" t="s">
        <v>641</v>
      </c>
      <c r="S25" s="62"/>
      <c r="T25" s="51"/>
    </row>
    <row r="26" spans="1:20" ht="17.100000000000001" customHeight="1">
      <c r="A26" s="194">
        <v>45321</v>
      </c>
      <c r="B26" s="207" t="s">
        <v>585</v>
      </c>
      <c r="C26" s="196"/>
      <c r="D26" s="197"/>
      <c r="E26" s="198"/>
      <c r="F26" s="199">
        <v>12</v>
      </c>
      <c r="G26" s="208">
        <f>J25</f>
        <v>18.25</v>
      </c>
      <c r="H26" s="198">
        <f t="shared" si="0"/>
        <v>219</v>
      </c>
      <c r="I26" s="201">
        <f t="shared" si="5"/>
        <v>56</v>
      </c>
      <c r="J26" s="202">
        <f t="shared" si="6"/>
        <v>18.25</v>
      </c>
      <c r="K26" s="203">
        <f t="shared" si="7"/>
        <v>1022</v>
      </c>
      <c r="L26" s="204"/>
      <c r="M26" s="205" t="s">
        <v>644</v>
      </c>
      <c r="S26" s="62"/>
      <c r="T26" s="51"/>
    </row>
    <row r="27" spans="1:20" ht="17.100000000000001" customHeight="1">
      <c r="A27" s="17">
        <v>45329</v>
      </c>
      <c r="B27" s="58" t="s">
        <v>605</v>
      </c>
      <c r="C27" s="19"/>
      <c r="D27" s="20"/>
      <c r="E27" s="21"/>
      <c r="F27" s="22">
        <v>12</v>
      </c>
      <c r="G27" s="23">
        <f>J26</f>
        <v>18.25</v>
      </c>
      <c r="H27" s="21">
        <f t="shared" si="0"/>
        <v>219</v>
      </c>
      <c r="I27" s="24">
        <f t="shared" si="5"/>
        <v>44</v>
      </c>
      <c r="J27" s="174">
        <f t="shared" si="6"/>
        <v>18.25</v>
      </c>
      <c r="K27" s="21">
        <f t="shared" si="7"/>
        <v>803</v>
      </c>
      <c r="L27" s="26"/>
      <c r="M27" s="165" t="s">
        <v>661</v>
      </c>
      <c r="S27" s="62"/>
      <c r="T27" s="51"/>
    </row>
    <row r="28" spans="1:20" ht="17.100000000000001" customHeight="1">
      <c r="A28" s="17">
        <v>45329</v>
      </c>
      <c r="B28" s="36" t="s">
        <v>577</v>
      </c>
      <c r="C28" s="28"/>
      <c r="D28" s="29"/>
      <c r="E28" s="21"/>
      <c r="F28" s="30">
        <v>12</v>
      </c>
      <c r="G28" s="31">
        <f>J27</f>
        <v>18.25</v>
      </c>
      <c r="H28" s="21">
        <f t="shared" si="0"/>
        <v>219</v>
      </c>
      <c r="I28" s="32">
        <f t="shared" si="5"/>
        <v>32</v>
      </c>
      <c r="J28" s="40">
        <f t="shared" si="6"/>
        <v>18.25</v>
      </c>
      <c r="K28" s="33">
        <f t="shared" si="7"/>
        <v>584</v>
      </c>
      <c r="L28" s="34"/>
      <c r="M28" s="165" t="s">
        <v>662</v>
      </c>
      <c r="S28" s="62"/>
      <c r="T28" s="51"/>
    </row>
    <row r="29" spans="1:20" ht="17.100000000000001" customHeight="1">
      <c r="A29" s="17">
        <v>45334</v>
      </c>
      <c r="B29" s="36" t="s">
        <v>674</v>
      </c>
      <c r="C29" s="28">
        <v>600</v>
      </c>
      <c r="D29" s="29">
        <v>19.16</v>
      </c>
      <c r="E29" s="21">
        <f>D29*C29</f>
        <v>11496</v>
      </c>
      <c r="F29" s="30"/>
      <c r="G29" s="31"/>
      <c r="H29" s="21"/>
      <c r="I29" s="32">
        <f>+I28+C29-F29</f>
        <v>632</v>
      </c>
      <c r="J29" s="40">
        <f>ROUND(((K28+E29)-H29)/I29,2)</f>
        <v>19.11</v>
      </c>
      <c r="K29" s="33">
        <f>ROUND(I29*J29,2)</f>
        <v>12077.52</v>
      </c>
      <c r="L29" s="34"/>
      <c r="S29" s="62"/>
      <c r="T29" s="51"/>
    </row>
    <row r="30" spans="1:20" ht="17.100000000000001" customHeight="1">
      <c r="A30" s="17">
        <v>45335</v>
      </c>
      <c r="B30" s="36" t="s">
        <v>574</v>
      </c>
      <c r="C30" s="28"/>
      <c r="D30" s="29"/>
      <c r="E30" s="21"/>
      <c r="F30" s="30">
        <v>12</v>
      </c>
      <c r="G30" s="31">
        <v>19.11</v>
      </c>
      <c r="H30" s="21">
        <f t="shared" ref="H30:H52" si="8">G30*F30</f>
        <v>229.32</v>
      </c>
      <c r="I30" s="32">
        <f>+I29+C30-F30</f>
        <v>620</v>
      </c>
      <c r="J30" s="40">
        <f>ROUND(((K29+E30)-H30)/I30,2)</f>
        <v>19.11</v>
      </c>
      <c r="K30" s="33">
        <f>ROUND(I30*J30,2)</f>
        <v>11848.2</v>
      </c>
      <c r="L30" s="34"/>
      <c r="M30" s="165" t="s">
        <v>668</v>
      </c>
      <c r="S30" s="62"/>
      <c r="T30" s="51"/>
    </row>
    <row r="31" spans="1:20" ht="17.100000000000001" customHeight="1">
      <c r="A31" s="17">
        <v>45335</v>
      </c>
      <c r="B31" s="36" t="s">
        <v>605</v>
      </c>
      <c r="C31" s="28"/>
      <c r="D31" s="29"/>
      <c r="E31" s="21"/>
      <c r="F31" s="30">
        <v>24</v>
      </c>
      <c r="G31" s="31">
        <f>J30</f>
        <v>19.11</v>
      </c>
      <c r="H31" s="21">
        <f>G31*F31</f>
        <v>458.64</v>
      </c>
      <c r="I31" s="32">
        <f>+I30+C31-F31</f>
        <v>596</v>
      </c>
      <c r="J31" s="40">
        <f>ROUND(((K30+E31)-H31)/I31,2)</f>
        <v>19.11</v>
      </c>
      <c r="K31" s="33">
        <f t="shared" si="7"/>
        <v>11389.56</v>
      </c>
      <c r="L31" s="34"/>
      <c r="M31" s="165" t="s">
        <v>669</v>
      </c>
      <c r="S31" s="62"/>
      <c r="T31" s="51"/>
    </row>
    <row r="32" spans="1:20" ht="17.100000000000001" customHeight="1">
      <c r="A32" s="17">
        <v>45335</v>
      </c>
      <c r="B32" s="36" t="s">
        <v>591</v>
      </c>
      <c r="C32" s="28"/>
      <c r="D32" s="29"/>
      <c r="E32" s="21"/>
      <c r="F32" s="30">
        <v>12</v>
      </c>
      <c r="G32" s="31">
        <f>J31</f>
        <v>19.11</v>
      </c>
      <c r="H32" s="21">
        <f>G32*F32</f>
        <v>229.32</v>
      </c>
      <c r="I32" s="32">
        <f>+I31+C32-F32</f>
        <v>584</v>
      </c>
      <c r="J32" s="40">
        <f>ROUND(((K31+E32)-H32)/I32,2)</f>
        <v>19.11</v>
      </c>
      <c r="K32" s="33">
        <f>ROUND(I32*J32,2)</f>
        <v>11160.24</v>
      </c>
      <c r="L32" s="34"/>
      <c r="M32" s="165" t="s">
        <v>670</v>
      </c>
      <c r="S32" s="62"/>
      <c r="T32" s="51"/>
    </row>
    <row r="33" spans="1:20" ht="17.100000000000001" customHeight="1">
      <c r="A33" s="17">
        <v>45345</v>
      </c>
      <c r="B33" s="36" t="s">
        <v>588</v>
      </c>
      <c r="C33" s="28"/>
      <c r="D33" s="29"/>
      <c r="E33" s="21"/>
      <c r="F33" s="30">
        <v>12</v>
      </c>
      <c r="G33" s="31">
        <f>J32</f>
        <v>19.11</v>
      </c>
      <c r="H33" s="21">
        <f>G33*F33</f>
        <v>229.32</v>
      </c>
      <c r="I33" s="32">
        <f>+I32+C33-F33</f>
        <v>572</v>
      </c>
      <c r="J33" s="40">
        <f>ROUND(((K32+E33)-H33)/I33,2)</f>
        <v>19.11</v>
      </c>
      <c r="K33" s="33">
        <f>ROUND(I33*J33,2)</f>
        <v>10930.92</v>
      </c>
      <c r="L33" s="34"/>
      <c r="M33" s="165" t="s">
        <v>694</v>
      </c>
      <c r="S33" s="62"/>
      <c r="T33" s="51"/>
    </row>
    <row r="34" spans="1:20" ht="17.100000000000001" customHeight="1">
      <c r="A34" s="17">
        <v>45348</v>
      </c>
      <c r="B34" s="36" t="s">
        <v>580</v>
      </c>
      <c r="C34" s="28"/>
      <c r="D34" s="29"/>
      <c r="E34" s="21"/>
      <c r="F34" s="30">
        <v>12</v>
      </c>
      <c r="G34" s="31">
        <f t="shared" ref="G34:G52" si="9">J33</f>
        <v>19.11</v>
      </c>
      <c r="H34" s="21">
        <f t="shared" si="8"/>
        <v>229.32</v>
      </c>
      <c r="I34" s="32">
        <f t="shared" si="5"/>
        <v>560</v>
      </c>
      <c r="J34" s="40">
        <f t="shared" si="6"/>
        <v>19.11</v>
      </c>
      <c r="K34" s="33">
        <f t="shared" si="7"/>
        <v>10701.6</v>
      </c>
      <c r="L34" s="34"/>
      <c r="M34" s="165" t="s">
        <v>705</v>
      </c>
      <c r="S34" s="62"/>
      <c r="T34" s="51"/>
    </row>
    <row r="35" spans="1:20" ht="17.100000000000001" customHeight="1">
      <c r="A35" s="17">
        <v>45349</v>
      </c>
      <c r="B35" s="36" t="s">
        <v>577</v>
      </c>
      <c r="C35" s="28"/>
      <c r="D35" s="29"/>
      <c r="E35" s="21"/>
      <c r="F35" s="30">
        <v>12</v>
      </c>
      <c r="G35" s="31">
        <f t="shared" si="9"/>
        <v>19.11</v>
      </c>
      <c r="H35" s="21">
        <f t="shared" si="8"/>
        <v>229.32</v>
      </c>
      <c r="I35" s="32">
        <f t="shared" si="5"/>
        <v>548</v>
      </c>
      <c r="J35" s="40">
        <f t="shared" si="6"/>
        <v>19.11</v>
      </c>
      <c r="K35" s="33">
        <f t="shared" si="7"/>
        <v>10472.280000000001</v>
      </c>
      <c r="L35" s="34"/>
      <c r="M35" s="165" t="s">
        <v>707</v>
      </c>
      <c r="S35" s="62"/>
      <c r="T35" s="51"/>
    </row>
    <row r="36" spans="1:20" ht="17.100000000000001" customHeight="1">
      <c r="A36" s="17">
        <v>45349</v>
      </c>
      <c r="B36" s="36" t="s">
        <v>603</v>
      </c>
      <c r="C36" s="28"/>
      <c r="D36" s="29"/>
      <c r="E36" s="21"/>
      <c r="F36" s="30">
        <v>24</v>
      </c>
      <c r="G36" s="31">
        <f t="shared" si="9"/>
        <v>19.11</v>
      </c>
      <c r="H36" s="21">
        <f t="shared" si="8"/>
        <v>458.64</v>
      </c>
      <c r="I36" s="32">
        <f t="shared" si="5"/>
        <v>524</v>
      </c>
      <c r="J36" s="40">
        <f t="shared" si="6"/>
        <v>19.11</v>
      </c>
      <c r="K36" s="33">
        <f t="shared" si="7"/>
        <v>10013.64</v>
      </c>
      <c r="L36" s="34"/>
      <c r="M36" s="165" t="s">
        <v>709</v>
      </c>
      <c r="S36" s="62"/>
      <c r="T36" s="51"/>
    </row>
    <row r="37" spans="1:20" ht="17.100000000000001" customHeight="1">
      <c r="A37" s="17">
        <v>45349</v>
      </c>
      <c r="B37" s="36" t="s">
        <v>574</v>
      </c>
      <c r="C37" s="28"/>
      <c r="D37" s="29"/>
      <c r="E37" s="21"/>
      <c r="F37" s="30">
        <v>12</v>
      </c>
      <c r="G37" s="31">
        <f t="shared" si="9"/>
        <v>19.11</v>
      </c>
      <c r="H37" s="21">
        <f t="shared" si="8"/>
        <v>229.32</v>
      </c>
      <c r="I37" s="32">
        <f t="shared" si="5"/>
        <v>512</v>
      </c>
      <c r="J37" s="40">
        <f t="shared" si="6"/>
        <v>19.11</v>
      </c>
      <c r="K37" s="33">
        <f t="shared" si="7"/>
        <v>9784.32</v>
      </c>
      <c r="L37" s="34"/>
      <c r="M37" s="165" t="s">
        <v>712</v>
      </c>
      <c r="S37" s="62"/>
      <c r="T37" s="51"/>
    </row>
    <row r="38" spans="1:20" ht="17.100000000000001" customHeight="1">
      <c r="A38" s="194">
        <v>45350</v>
      </c>
      <c r="B38" s="207" t="s">
        <v>566</v>
      </c>
      <c r="C38" s="196"/>
      <c r="D38" s="197"/>
      <c r="E38" s="198"/>
      <c r="F38" s="199">
        <v>12</v>
      </c>
      <c r="G38" s="208">
        <f t="shared" si="9"/>
        <v>19.11</v>
      </c>
      <c r="H38" s="198">
        <f t="shared" si="8"/>
        <v>229.32</v>
      </c>
      <c r="I38" s="201">
        <f t="shared" si="5"/>
        <v>500</v>
      </c>
      <c r="J38" s="202">
        <f t="shared" si="6"/>
        <v>19.11</v>
      </c>
      <c r="K38" s="203">
        <f t="shared" si="7"/>
        <v>9555</v>
      </c>
      <c r="L38" s="204"/>
      <c r="M38" s="205" t="s">
        <v>715</v>
      </c>
      <c r="S38" s="62"/>
      <c r="T38" s="51"/>
    </row>
    <row r="39" spans="1:20" ht="17.100000000000001" customHeight="1">
      <c r="A39" s="17">
        <v>45355</v>
      </c>
      <c r="B39" s="58" t="s">
        <v>583</v>
      </c>
      <c r="C39" s="19"/>
      <c r="D39" s="20"/>
      <c r="E39" s="21"/>
      <c r="F39" s="22">
        <v>12</v>
      </c>
      <c r="G39" s="23">
        <f t="shared" si="9"/>
        <v>19.11</v>
      </c>
      <c r="H39" s="21">
        <f t="shared" si="8"/>
        <v>229.32</v>
      </c>
      <c r="I39" s="24">
        <f t="shared" si="5"/>
        <v>488</v>
      </c>
      <c r="J39" s="174">
        <f t="shared" si="6"/>
        <v>19.11</v>
      </c>
      <c r="K39" s="21">
        <f t="shared" si="7"/>
        <v>9325.68</v>
      </c>
      <c r="L39" s="26"/>
      <c r="M39" s="165" t="s">
        <v>722</v>
      </c>
      <c r="S39" s="62"/>
      <c r="T39" s="51"/>
    </row>
    <row r="40" spans="1:20" ht="17.100000000000001" customHeight="1">
      <c r="A40" s="17">
        <v>45355</v>
      </c>
      <c r="B40" s="36" t="s">
        <v>585</v>
      </c>
      <c r="C40" s="28"/>
      <c r="D40" s="29"/>
      <c r="E40" s="21"/>
      <c r="F40" s="30">
        <v>12</v>
      </c>
      <c r="G40" s="31">
        <f t="shared" si="9"/>
        <v>19.11</v>
      </c>
      <c r="H40" s="21">
        <f t="shared" si="8"/>
        <v>229.32</v>
      </c>
      <c r="I40" s="32">
        <f t="shared" si="5"/>
        <v>476</v>
      </c>
      <c r="J40" s="40">
        <f t="shared" si="6"/>
        <v>19.11</v>
      </c>
      <c r="K40" s="33">
        <f t="shared" si="7"/>
        <v>9096.36</v>
      </c>
      <c r="L40" s="34"/>
      <c r="M40" s="165" t="s">
        <v>725</v>
      </c>
      <c r="S40" s="62"/>
      <c r="T40" s="51"/>
    </row>
    <row r="41" spans="1:20" ht="17.100000000000001" customHeight="1">
      <c r="A41" s="17">
        <v>45356</v>
      </c>
      <c r="B41" s="36" t="s">
        <v>591</v>
      </c>
      <c r="C41" s="28"/>
      <c r="D41" s="29"/>
      <c r="E41" s="21"/>
      <c r="F41" s="30">
        <v>12</v>
      </c>
      <c r="G41" s="31">
        <f t="shared" si="9"/>
        <v>19.11</v>
      </c>
      <c r="H41" s="21">
        <f t="shared" si="8"/>
        <v>229.32</v>
      </c>
      <c r="I41" s="32">
        <f t="shared" si="5"/>
        <v>464</v>
      </c>
      <c r="J41" s="40">
        <f t="shared" si="6"/>
        <v>19.11</v>
      </c>
      <c r="K41" s="33">
        <f t="shared" si="7"/>
        <v>8867.0400000000009</v>
      </c>
      <c r="L41" s="34"/>
      <c r="M41" s="165" t="s">
        <v>733</v>
      </c>
      <c r="S41" s="62"/>
      <c r="T41" s="51"/>
    </row>
    <row r="42" spans="1:20" ht="17.100000000000001" customHeight="1">
      <c r="A42" s="17">
        <v>45357</v>
      </c>
      <c r="B42" s="36" t="s">
        <v>577</v>
      </c>
      <c r="C42" s="28"/>
      <c r="D42" s="29"/>
      <c r="E42" s="21"/>
      <c r="F42" s="30">
        <v>12</v>
      </c>
      <c r="G42" s="31">
        <f t="shared" si="9"/>
        <v>19.11</v>
      </c>
      <c r="H42" s="21">
        <f t="shared" si="8"/>
        <v>229.32</v>
      </c>
      <c r="I42" s="32">
        <f t="shared" si="5"/>
        <v>452</v>
      </c>
      <c r="J42" s="40">
        <f t="shared" si="6"/>
        <v>19.11</v>
      </c>
      <c r="K42" s="33">
        <f t="shared" si="7"/>
        <v>8637.7199999999993</v>
      </c>
      <c r="L42" s="34"/>
      <c r="M42" s="165" t="s">
        <v>735</v>
      </c>
      <c r="S42" s="62"/>
      <c r="T42" s="51"/>
    </row>
    <row r="43" spans="1:20" ht="17.100000000000001" customHeight="1">
      <c r="A43" s="17">
        <v>45357</v>
      </c>
      <c r="B43" s="36" t="s">
        <v>605</v>
      </c>
      <c r="C43" s="28"/>
      <c r="D43" s="29"/>
      <c r="E43" s="21"/>
      <c r="F43" s="30">
        <v>24</v>
      </c>
      <c r="G43" s="31">
        <f t="shared" si="9"/>
        <v>19.11</v>
      </c>
      <c r="H43" s="21">
        <f t="shared" si="8"/>
        <v>458.64</v>
      </c>
      <c r="I43" s="32">
        <f t="shared" si="5"/>
        <v>428</v>
      </c>
      <c r="J43" s="40">
        <f t="shared" si="6"/>
        <v>19.11</v>
      </c>
      <c r="K43" s="33">
        <f t="shared" si="7"/>
        <v>8179.08</v>
      </c>
      <c r="L43" s="34"/>
      <c r="M43" s="165" t="s">
        <v>737</v>
      </c>
      <c r="S43" s="62"/>
      <c r="T43" s="51"/>
    </row>
    <row r="44" spans="1:20" ht="17.100000000000001" customHeight="1">
      <c r="A44" s="17">
        <v>45358</v>
      </c>
      <c r="B44" s="36" t="s">
        <v>607</v>
      </c>
      <c r="C44" s="28"/>
      <c r="D44" s="29"/>
      <c r="E44" s="21"/>
      <c r="F44" s="30">
        <v>12</v>
      </c>
      <c r="G44" s="31">
        <f t="shared" si="9"/>
        <v>19.11</v>
      </c>
      <c r="H44" s="21">
        <f t="shared" si="8"/>
        <v>229.32</v>
      </c>
      <c r="I44" s="32">
        <f t="shared" si="5"/>
        <v>416</v>
      </c>
      <c r="J44" s="40">
        <f t="shared" si="6"/>
        <v>19.11</v>
      </c>
      <c r="K44" s="33">
        <f t="shared" si="7"/>
        <v>7949.76</v>
      </c>
      <c r="L44" s="34"/>
      <c r="M44" s="165" t="s">
        <v>740</v>
      </c>
      <c r="S44" s="62"/>
      <c r="T44" s="51"/>
    </row>
    <row r="45" spans="1:20" ht="17.100000000000001" customHeight="1">
      <c r="A45" s="17">
        <v>45359</v>
      </c>
      <c r="B45" s="70" t="s">
        <v>588</v>
      </c>
      <c r="C45" s="28"/>
      <c r="D45" s="29"/>
      <c r="E45" s="21"/>
      <c r="F45" s="30">
        <v>12</v>
      </c>
      <c r="G45" s="31">
        <f t="shared" si="9"/>
        <v>19.11</v>
      </c>
      <c r="H45" s="21">
        <f t="shared" si="8"/>
        <v>229.32</v>
      </c>
      <c r="I45" s="32">
        <f t="shared" si="5"/>
        <v>404</v>
      </c>
      <c r="J45" s="40">
        <f t="shared" si="6"/>
        <v>19.11</v>
      </c>
      <c r="K45" s="33">
        <f t="shared" si="7"/>
        <v>7720.44</v>
      </c>
      <c r="L45" s="34"/>
      <c r="M45" s="165" t="s">
        <v>743</v>
      </c>
      <c r="S45" s="62"/>
      <c r="T45" s="51"/>
    </row>
    <row r="46" spans="1:20" ht="17.100000000000001" customHeight="1">
      <c r="A46" s="17">
        <v>45362</v>
      </c>
      <c r="B46" s="70" t="s">
        <v>572</v>
      </c>
      <c r="C46" s="28"/>
      <c r="D46" s="29"/>
      <c r="E46" s="21"/>
      <c r="F46" s="30">
        <v>12</v>
      </c>
      <c r="G46" s="31">
        <f t="shared" si="9"/>
        <v>19.11</v>
      </c>
      <c r="H46" s="21">
        <f t="shared" si="8"/>
        <v>229.32</v>
      </c>
      <c r="I46" s="32">
        <f t="shared" si="5"/>
        <v>392</v>
      </c>
      <c r="J46" s="40">
        <f t="shared" si="6"/>
        <v>19.11</v>
      </c>
      <c r="K46" s="33">
        <f t="shared" si="7"/>
        <v>7491.12</v>
      </c>
      <c r="L46" s="34"/>
      <c r="M46" s="165" t="s">
        <v>747</v>
      </c>
    </row>
    <row r="47" spans="1:20" ht="17.100000000000001" customHeight="1">
      <c r="A47" s="17">
        <v>45369</v>
      </c>
      <c r="B47" s="70" t="s">
        <v>577</v>
      </c>
      <c r="C47" s="28"/>
      <c r="D47" s="29"/>
      <c r="E47" s="21"/>
      <c r="F47" s="30">
        <v>12</v>
      </c>
      <c r="G47" s="31">
        <f t="shared" si="9"/>
        <v>19.11</v>
      </c>
      <c r="H47" s="21">
        <f t="shared" si="8"/>
        <v>229.32</v>
      </c>
      <c r="I47" s="32">
        <f t="shared" si="5"/>
        <v>380</v>
      </c>
      <c r="J47" s="40">
        <f t="shared" si="6"/>
        <v>19.11</v>
      </c>
      <c r="K47" s="33">
        <f t="shared" si="7"/>
        <v>7261.8</v>
      </c>
      <c r="L47" s="34"/>
      <c r="M47" s="165" t="s">
        <v>755</v>
      </c>
    </row>
    <row r="48" spans="1:20" ht="17.100000000000001" customHeight="1">
      <c r="A48" s="17">
        <v>45369</v>
      </c>
      <c r="B48" s="70" t="s">
        <v>580</v>
      </c>
      <c r="C48" s="28"/>
      <c r="D48" s="29"/>
      <c r="E48" s="21"/>
      <c r="F48" s="30">
        <v>12</v>
      </c>
      <c r="G48" s="31">
        <f t="shared" si="9"/>
        <v>19.11</v>
      </c>
      <c r="H48" s="21">
        <f t="shared" si="8"/>
        <v>229.32</v>
      </c>
      <c r="I48" s="32">
        <f t="shared" si="5"/>
        <v>368</v>
      </c>
      <c r="J48" s="40">
        <f t="shared" si="6"/>
        <v>19.11</v>
      </c>
      <c r="K48" s="33">
        <f t="shared" si="7"/>
        <v>7032.48</v>
      </c>
      <c r="L48" s="34"/>
      <c r="M48" s="165" t="s">
        <v>756</v>
      </c>
    </row>
    <row r="49" spans="1:13" ht="17.100000000000001" customHeight="1">
      <c r="A49" s="17">
        <v>45369</v>
      </c>
      <c r="B49" s="36" t="s">
        <v>574</v>
      </c>
      <c r="C49" s="28"/>
      <c r="D49" s="29"/>
      <c r="E49" s="21"/>
      <c r="F49" s="30">
        <v>12</v>
      </c>
      <c r="G49" s="31">
        <f t="shared" si="9"/>
        <v>19.11</v>
      </c>
      <c r="H49" s="21">
        <f t="shared" si="8"/>
        <v>229.32</v>
      </c>
      <c r="I49" s="32">
        <f t="shared" si="5"/>
        <v>356</v>
      </c>
      <c r="J49" s="40">
        <f t="shared" si="6"/>
        <v>19.11</v>
      </c>
      <c r="K49" s="33">
        <f t="shared" si="7"/>
        <v>6803.16</v>
      </c>
      <c r="L49" s="34"/>
      <c r="M49" s="165" t="s">
        <v>757</v>
      </c>
    </row>
    <row r="50" spans="1:13" ht="17.100000000000001" customHeight="1">
      <c r="A50" s="17">
        <v>45370</v>
      </c>
      <c r="B50" s="70" t="s">
        <v>583</v>
      </c>
      <c r="C50" s="28"/>
      <c r="D50" s="29"/>
      <c r="E50" s="21"/>
      <c r="F50" s="30">
        <v>12</v>
      </c>
      <c r="G50" s="31">
        <f t="shared" si="9"/>
        <v>19.11</v>
      </c>
      <c r="H50" s="21">
        <f t="shared" si="8"/>
        <v>229.32</v>
      </c>
      <c r="I50" s="32">
        <f t="shared" si="5"/>
        <v>344</v>
      </c>
      <c r="J50" s="40">
        <f t="shared" si="6"/>
        <v>19.11</v>
      </c>
      <c r="K50" s="33">
        <f t="shared" si="7"/>
        <v>6573.84</v>
      </c>
      <c r="L50" s="34"/>
      <c r="M50" s="165" t="s">
        <v>762</v>
      </c>
    </row>
    <row r="51" spans="1:13" ht="17.100000000000001" customHeight="1">
      <c r="A51" s="17">
        <v>45371</v>
      </c>
      <c r="B51" s="70" t="s">
        <v>607</v>
      </c>
      <c r="C51" s="28"/>
      <c r="D51" s="29"/>
      <c r="E51" s="21"/>
      <c r="F51" s="30">
        <v>12</v>
      </c>
      <c r="G51" s="31">
        <f t="shared" si="9"/>
        <v>19.11</v>
      </c>
      <c r="H51" s="21">
        <f t="shared" si="8"/>
        <v>229.32</v>
      </c>
      <c r="I51" s="32">
        <f t="shared" si="5"/>
        <v>332</v>
      </c>
      <c r="J51" s="40">
        <f t="shared" si="6"/>
        <v>19.11</v>
      </c>
      <c r="K51" s="33">
        <f t="shared" si="7"/>
        <v>6344.52</v>
      </c>
      <c r="L51" s="34"/>
      <c r="M51" s="165" t="s">
        <v>764</v>
      </c>
    </row>
    <row r="52" spans="1:13" ht="17.100000000000001" customHeight="1">
      <c r="A52" s="194">
        <v>45372</v>
      </c>
      <c r="B52" s="195" t="s">
        <v>566</v>
      </c>
      <c r="C52" s="196"/>
      <c r="D52" s="197"/>
      <c r="E52" s="198"/>
      <c r="F52" s="199">
        <v>12</v>
      </c>
      <c r="G52" s="208">
        <f t="shared" si="9"/>
        <v>19.11</v>
      </c>
      <c r="H52" s="198">
        <f t="shared" si="8"/>
        <v>229.32</v>
      </c>
      <c r="I52" s="201">
        <f t="shared" si="5"/>
        <v>320</v>
      </c>
      <c r="J52" s="202">
        <f t="shared" si="6"/>
        <v>19.11</v>
      </c>
      <c r="K52" s="203">
        <f t="shared" si="7"/>
        <v>6115.2</v>
      </c>
      <c r="L52" s="204"/>
      <c r="M52" s="205" t="s">
        <v>777</v>
      </c>
    </row>
    <row r="53" spans="1:13" ht="17.100000000000001" customHeight="1">
      <c r="A53" s="17">
        <v>45383</v>
      </c>
      <c r="B53" s="58" t="s">
        <v>566</v>
      </c>
      <c r="C53" s="19"/>
      <c r="D53" s="20"/>
      <c r="E53" s="21"/>
      <c r="F53" s="22">
        <v>12</v>
      </c>
      <c r="G53" s="23">
        <f t="shared" ref="G53:G94" si="10">J52</f>
        <v>19.11</v>
      </c>
      <c r="H53" s="21">
        <f t="shared" ref="H53:H94" si="11">G53*F53</f>
        <v>229.32</v>
      </c>
      <c r="I53" s="24">
        <f t="shared" si="5"/>
        <v>308</v>
      </c>
      <c r="J53" s="174">
        <f t="shared" si="6"/>
        <v>19.11</v>
      </c>
      <c r="K53" s="21">
        <f t="shared" si="7"/>
        <v>5885.88</v>
      </c>
      <c r="L53" s="26"/>
      <c r="M53" s="165" t="s">
        <v>788</v>
      </c>
    </row>
    <row r="54" spans="1:13" ht="17.100000000000001" customHeight="1">
      <c r="A54" s="17">
        <v>45383</v>
      </c>
      <c r="B54" s="36" t="s">
        <v>580</v>
      </c>
      <c r="C54" s="28"/>
      <c r="D54" s="29"/>
      <c r="E54" s="21"/>
      <c r="F54" s="30">
        <v>12</v>
      </c>
      <c r="G54" s="31">
        <f t="shared" si="10"/>
        <v>19.11</v>
      </c>
      <c r="H54" s="21">
        <f t="shared" si="11"/>
        <v>229.32</v>
      </c>
      <c r="I54" s="32">
        <f t="shared" si="5"/>
        <v>296</v>
      </c>
      <c r="J54" s="40">
        <f t="shared" si="6"/>
        <v>19.11</v>
      </c>
      <c r="K54" s="33">
        <f t="shared" si="7"/>
        <v>5656.56</v>
      </c>
      <c r="L54" s="34"/>
      <c r="M54" s="165" t="s">
        <v>790</v>
      </c>
    </row>
    <row r="55" spans="1:13" ht="17.100000000000001" customHeight="1">
      <c r="A55" s="17">
        <v>45384</v>
      </c>
      <c r="B55" s="36" t="s">
        <v>570</v>
      </c>
      <c r="C55" s="28"/>
      <c r="D55" s="29"/>
      <c r="E55" s="21"/>
      <c r="F55" s="30">
        <v>8</v>
      </c>
      <c r="G55" s="31">
        <f t="shared" si="10"/>
        <v>19.11</v>
      </c>
      <c r="H55" s="21">
        <f t="shared" si="11"/>
        <v>152.88</v>
      </c>
      <c r="I55" s="32">
        <f>+I54+C55-F55</f>
        <v>288</v>
      </c>
      <c r="J55" s="40">
        <f>ROUND(((K54+E55)-H55)/I55,2)</f>
        <v>19.11</v>
      </c>
      <c r="K55" s="33">
        <f>ROUND(I55*J55,2)</f>
        <v>5503.68</v>
      </c>
      <c r="L55" s="34"/>
      <c r="M55" s="165" t="s">
        <v>798</v>
      </c>
    </row>
    <row r="56" spans="1:13" ht="17.100000000000001" customHeight="1">
      <c r="A56" s="17">
        <v>45386</v>
      </c>
      <c r="B56" s="36" t="s">
        <v>591</v>
      </c>
      <c r="C56" s="28"/>
      <c r="D56" s="29"/>
      <c r="E56" s="21"/>
      <c r="F56" s="30">
        <v>12</v>
      </c>
      <c r="G56" s="31">
        <f t="shared" si="10"/>
        <v>19.11</v>
      </c>
      <c r="H56" s="21">
        <f t="shared" si="11"/>
        <v>229.32</v>
      </c>
      <c r="I56" s="32">
        <f>+I55+C56-F56</f>
        <v>276</v>
      </c>
      <c r="J56" s="40">
        <f>ROUND(((K55+E56)-H56)/I56,2)</f>
        <v>19.11</v>
      </c>
      <c r="K56" s="33">
        <f>ROUND(I56*J56,2)</f>
        <v>5274.36</v>
      </c>
      <c r="L56" s="34"/>
      <c r="M56" s="165" t="s">
        <v>796</v>
      </c>
    </row>
    <row r="57" spans="1:13" ht="17.100000000000001" customHeight="1">
      <c r="A57" s="17">
        <v>45393</v>
      </c>
      <c r="B57" s="36" t="s">
        <v>577</v>
      </c>
      <c r="C57" s="28"/>
      <c r="D57" s="29"/>
      <c r="E57" s="21"/>
      <c r="F57" s="30">
        <v>12</v>
      </c>
      <c r="G57" s="31">
        <f t="shared" si="10"/>
        <v>19.11</v>
      </c>
      <c r="H57" s="21">
        <f t="shared" si="11"/>
        <v>229.32</v>
      </c>
      <c r="I57" s="32">
        <f t="shared" si="5"/>
        <v>264</v>
      </c>
      <c r="J57" s="40">
        <f t="shared" si="6"/>
        <v>19.11</v>
      </c>
      <c r="K57" s="33">
        <f t="shared" si="7"/>
        <v>5045.04</v>
      </c>
      <c r="L57" s="34"/>
      <c r="M57" s="165" t="s">
        <v>821</v>
      </c>
    </row>
    <row r="58" spans="1:13" ht="17.100000000000001" customHeight="1">
      <c r="A58" s="17">
        <v>45411</v>
      </c>
      <c r="B58" s="36" t="s">
        <v>603</v>
      </c>
      <c r="C58" s="28"/>
      <c r="D58" s="29"/>
      <c r="E58" s="21"/>
      <c r="F58" s="30">
        <v>12</v>
      </c>
      <c r="G58" s="31">
        <f t="shared" si="10"/>
        <v>19.11</v>
      </c>
      <c r="H58" s="21">
        <f t="shared" si="11"/>
        <v>229.32</v>
      </c>
      <c r="I58" s="32">
        <f t="shared" si="5"/>
        <v>252</v>
      </c>
      <c r="J58" s="40">
        <f t="shared" si="6"/>
        <v>19.11</v>
      </c>
      <c r="K58" s="33">
        <f t="shared" si="7"/>
        <v>4815.72</v>
      </c>
      <c r="L58" s="34"/>
      <c r="M58" s="165" t="s">
        <v>855</v>
      </c>
    </row>
    <row r="59" spans="1:13" ht="17.100000000000001" customHeight="1">
      <c r="A59" s="17">
        <v>45411</v>
      </c>
      <c r="B59" s="36" t="s">
        <v>588</v>
      </c>
      <c r="C59" s="28"/>
      <c r="D59" s="29"/>
      <c r="E59" s="21"/>
      <c r="F59" s="30">
        <v>12</v>
      </c>
      <c r="G59" s="31">
        <f t="shared" si="10"/>
        <v>19.11</v>
      </c>
      <c r="H59" s="21">
        <f t="shared" si="11"/>
        <v>229.32</v>
      </c>
      <c r="I59" s="32">
        <f t="shared" si="5"/>
        <v>240</v>
      </c>
      <c r="J59" s="40">
        <f t="shared" si="6"/>
        <v>19.11</v>
      </c>
      <c r="K59" s="33">
        <f t="shared" si="7"/>
        <v>4586.3999999999996</v>
      </c>
      <c r="L59" s="34"/>
      <c r="M59" s="165" t="s">
        <v>856</v>
      </c>
    </row>
    <row r="60" spans="1:13" ht="17.100000000000001" customHeight="1">
      <c r="A60" s="17">
        <v>45411</v>
      </c>
      <c r="B60" s="36" t="s">
        <v>566</v>
      </c>
      <c r="C60" s="28"/>
      <c r="D60" s="29"/>
      <c r="E60" s="21"/>
      <c r="F60" s="30">
        <v>12</v>
      </c>
      <c r="G60" s="31">
        <f t="shared" si="10"/>
        <v>19.11</v>
      </c>
      <c r="H60" s="21">
        <f t="shared" si="11"/>
        <v>229.32</v>
      </c>
      <c r="I60" s="32">
        <f t="shared" si="5"/>
        <v>228</v>
      </c>
      <c r="J60" s="40">
        <f t="shared" si="6"/>
        <v>19.11</v>
      </c>
      <c r="K60" s="33">
        <f t="shared" si="7"/>
        <v>4357.08</v>
      </c>
      <c r="L60" s="34"/>
      <c r="M60" s="165" t="s">
        <v>859</v>
      </c>
    </row>
    <row r="61" spans="1:13" ht="17.100000000000001" customHeight="1">
      <c r="A61" s="194">
        <v>45412</v>
      </c>
      <c r="B61" s="207" t="s">
        <v>605</v>
      </c>
      <c r="C61" s="196"/>
      <c r="D61" s="197"/>
      <c r="E61" s="198"/>
      <c r="F61" s="199">
        <v>12</v>
      </c>
      <c r="G61" s="208">
        <f t="shared" si="10"/>
        <v>19.11</v>
      </c>
      <c r="H61" s="198">
        <f t="shared" si="11"/>
        <v>229.32</v>
      </c>
      <c r="I61" s="201">
        <f t="shared" si="5"/>
        <v>216</v>
      </c>
      <c r="J61" s="202">
        <f t="shared" si="6"/>
        <v>19.11</v>
      </c>
      <c r="K61" s="203">
        <f t="shared" si="7"/>
        <v>4127.76</v>
      </c>
      <c r="L61" s="204"/>
      <c r="M61" s="205" t="s">
        <v>866</v>
      </c>
    </row>
    <row r="62" spans="1:13" ht="17.100000000000001" customHeight="1">
      <c r="A62" s="17">
        <v>45418</v>
      </c>
      <c r="B62" s="58" t="s">
        <v>607</v>
      </c>
      <c r="C62" s="19"/>
      <c r="D62" s="20"/>
      <c r="E62" s="21"/>
      <c r="F62" s="22">
        <v>12</v>
      </c>
      <c r="G62" s="23">
        <f t="shared" si="10"/>
        <v>19.11</v>
      </c>
      <c r="H62" s="21">
        <f t="shared" si="11"/>
        <v>229.32</v>
      </c>
      <c r="I62" s="24">
        <f t="shared" si="5"/>
        <v>204</v>
      </c>
      <c r="J62" s="174">
        <f t="shared" si="6"/>
        <v>19.11</v>
      </c>
      <c r="K62" s="21">
        <f t="shared" si="7"/>
        <v>3898.44</v>
      </c>
      <c r="L62" s="26"/>
      <c r="M62" s="165" t="s">
        <v>874</v>
      </c>
    </row>
    <row r="63" spans="1:13" ht="17.100000000000001" customHeight="1">
      <c r="A63" s="17">
        <v>45419</v>
      </c>
      <c r="B63" s="36" t="s">
        <v>566</v>
      </c>
      <c r="C63" s="28"/>
      <c r="D63" s="29"/>
      <c r="E63" s="21"/>
      <c r="F63" s="30">
        <v>12</v>
      </c>
      <c r="G63" s="31">
        <f t="shared" si="10"/>
        <v>19.11</v>
      </c>
      <c r="H63" s="21">
        <f t="shared" si="11"/>
        <v>229.32</v>
      </c>
      <c r="I63" s="32">
        <f t="shared" ref="I63:I68" si="12">+I62+C63-F63</f>
        <v>192</v>
      </c>
      <c r="J63" s="40">
        <f t="shared" ref="J63:J68" si="13">ROUND(((K62+E63)-H63)/I63,2)</f>
        <v>19.11</v>
      </c>
      <c r="K63" s="33">
        <f t="shared" ref="K63:K68" si="14">ROUND(I63*J63,2)</f>
        <v>3669.12</v>
      </c>
      <c r="L63" s="34"/>
      <c r="M63" s="165" t="s">
        <v>877</v>
      </c>
    </row>
    <row r="64" spans="1:13" ht="17.100000000000001" customHeight="1">
      <c r="A64" s="17">
        <v>45420</v>
      </c>
      <c r="B64" s="36" t="s">
        <v>577</v>
      </c>
      <c r="C64" s="28"/>
      <c r="D64" s="29"/>
      <c r="E64" s="21"/>
      <c r="F64" s="30">
        <v>12</v>
      </c>
      <c r="G64" s="31">
        <f t="shared" si="10"/>
        <v>19.11</v>
      </c>
      <c r="H64" s="21">
        <f t="shared" si="11"/>
        <v>229.32</v>
      </c>
      <c r="I64" s="32">
        <f t="shared" si="12"/>
        <v>180</v>
      </c>
      <c r="J64" s="40">
        <f t="shared" si="13"/>
        <v>19.11</v>
      </c>
      <c r="K64" s="33">
        <f t="shared" si="14"/>
        <v>3439.8</v>
      </c>
      <c r="L64" s="34"/>
      <c r="M64" s="165" t="s">
        <v>881</v>
      </c>
    </row>
    <row r="65" spans="1:13" ht="17.100000000000001" customHeight="1">
      <c r="A65" s="17">
        <v>45420</v>
      </c>
      <c r="B65" s="36" t="s">
        <v>591</v>
      </c>
      <c r="C65" s="28"/>
      <c r="D65" s="29"/>
      <c r="E65" s="21"/>
      <c r="F65" s="30">
        <v>12</v>
      </c>
      <c r="G65" s="31">
        <f t="shared" si="10"/>
        <v>19.11</v>
      </c>
      <c r="H65" s="21">
        <f t="shared" si="11"/>
        <v>229.32</v>
      </c>
      <c r="I65" s="32">
        <f t="shared" si="12"/>
        <v>168</v>
      </c>
      <c r="J65" s="40">
        <f t="shared" si="13"/>
        <v>19.11</v>
      </c>
      <c r="K65" s="33">
        <f t="shared" si="14"/>
        <v>3210.48</v>
      </c>
      <c r="L65" s="34"/>
      <c r="M65" s="165" t="s">
        <v>885</v>
      </c>
    </row>
    <row r="66" spans="1:13" ht="17.100000000000001" customHeight="1">
      <c r="A66" s="17">
        <v>45420</v>
      </c>
      <c r="B66" s="36" t="s">
        <v>603</v>
      </c>
      <c r="C66" s="28"/>
      <c r="D66" s="29"/>
      <c r="E66" s="21"/>
      <c r="F66" s="30">
        <v>12</v>
      </c>
      <c r="G66" s="31">
        <f t="shared" si="10"/>
        <v>19.11</v>
      </c>
      <c r="H66" s="21">
        <f t="shared" si="11"/>
        <v>229.32</v>
      </c>
      <c r="I66" s="32">
        <f t="shared" si="12"/>
        <v>156</v>
      </c>
      <c r="J66" s="40">
        <f t="shared" si="13"/>
        <v>19.11</v>
      </c>
      <c r="K66" s="33">
        <f t="shared" si="14"/>
        <v>2981.16</v>
      </c>
      <c r="L66" s="34"/>
      <c r="M66" s="165" t="s">
        <v>886</v>
      </c>
    </row>
    <row r="67" spans="1:13" ht="17.100000000000001" customHeight="1">
      <c r="A67" s="17">
        <v>45421</v>
      </c>
      <c r="B67" s="36" t="s">
        <v>603</v>
      </c>
      <c r="C67" s="28"/>
      <c r="D67" s="29"/>
      <c r="E67" s="21"/>
      <c r="F67" s="30">
        <v>12</v>
      </c>
      <c r="G67" s="31">
        <f t="shared" si="10"/>
        <v>19.11</v>
      </c>
      <c r="H67" s="21">
        <f t="shared" si="11"/>
        <v>229.32</v>
      </c>
      <c r="I67" s="32">
        <f t="shared" si="12"/>
        <v>144</v>
      </c>
      <c r="J67" s="40">
        <f t="shared" si="13"/>
        <v>19.11</v>
      </c>
      <c r="K67" s="33">
        <f t="shared" si="14"/>
        <v>2751.84</v>
      </c>
      <c r="L67" s="34"/>
      <c r="M67" s="165" t="s">
        <v>891</v>
      </c>
    </row>
    <row r="68" spans="1:13" ht="17.100000000000001" customHeight="1">
      <c r="A68" s="17">
        <v>45426</v>
      </c>
      <c r="B68" s="36" t="s">
        <v>570</v>
      </c>
      <c r="C68" s="28"/>
      <c r="D68" s="29"/>
      <c r="E68" s="21"/>
      <c r="F68" s="30">
        <v>12</v>
      </c>
      <c r="G68" s="31">
        <f t="shared" si="10"/>
        <v>19.11</v>
      </c>
      <c r="H68" s="21">
        <f t="shared" si="11"/>
        <v>229.32</v>
      </c>
      <c r="I68" s="32">
        <f t="shared" si="12"/>
        <v>132</v>
      </c>
      <c r="J68" s="40">
        <f t="shared" si="13"/>
        <v>19.11</v>
      </c>
      <c r="K68" s="33">
        <f t="shared" si="14"/>
        <v>2522.52</v>
      </c>
      <c r="L68" s="34"/>
      <c r="M68" s="165" t="s">
        <v>925</v>
      </c>
    </row>
    <row r="69" spans="1:13" ht="17.100000000000001" customHeight="1">
      <c r="A69" s="17">
        <v>45426</v>
      </c>
      <c r="B69" s="36" t="s">
        <v>583</v>
      </c>
      <c r="C69" s="28"/>
      <c r="D69" s="29"/>
      <c r="E69" s="21"/>
      <c r="F69" s="30">
        <v>12</v>
      </c>
      <c r="G69" s="31">
        <f t="shared" si="10"/>
        <v>19.11</v>
      </c>
      <c r="H69" s="21">
        <f t="shared" si="11"/>
        <v>229.32</v>
      </c>
      <c r="I69" s="32">
        <f t="shared" ref="I69:I92" si="15">+I68+C69-F69</f>
        <v>120</v>
      </c>
      <c r="J69" s="40">
        <f t="shared" ref="J69:J76" si="16">ROUND(((K68+E69)-H69)/I69,2)</f>
        <v>19.11</v>
      </c>
      <c r="K69" s="33">
        <f t="shared" ref="K69:K77" si="17">ROUND(I69*J69,2)</f>
        <v>2293.1999999999998</v>
      </c>
      <c r="L69" s="34"/>
      <c r="M69" s="165" t="s">
        <v>927</v>
      </c>
    </row>
    <row r="70" spans="1:13" ht="17.100000000000001" customHeight="1">
      <c r="A70" s="17">
        <v>45427</v>
      </c>
      <c r="B70" s="36" t="s">
        <v>580</v>
      </c>
      <c r="C70" s="28"/>
      <c r="D70" s="29"/>
      <c r="E70" s="21"/>
      <c r="F70" s="30">
        <v>12</v>
      </c>
      <c r="G70" s="31">
        <f t="shared" si="10"/>
        <v>19.11</v>
      </c>
      <c r="H70" s="21">
        <f t="shared" si="11"/>
        <v>229.32</v>
      </c>
      <c r="I70" s="32">
        <f t="shared" si="15"/>
        <v>108</v>
      </c>
      <c r="J70" s="40">
        <f t="shared" si="16"/>
        <v>19.11</v>
      </c>
      <c r="K70" s="33">
        <f t="shared" si="17"/>
        <v>2063.88</v>
      </c>
      <c r="L70" s="34"/>
      <c r="M70" s="165" t="s">
        <v>928</v>
      </c>
    </row>
    <row r="71" spans="1:13" ht="17.100000000000001" customHeight="1">
      <c r="A71" s="17">
        <v>45435</v>
      </c>
      <c r="B71" s="36" t="s">
        <v>588</v>
      </c>
      <c r="C71" s="28"/>
      <c r="D71" s="29"/>
      <c r="E71" s="21"/>
      <c r="F71" s="30">
        <v>12</v>
      </c>
      <c r="G71" s="31">
        <f t="shared" si="10"/>
        <v>19.11</v>
      </c>
      <c r="H71" s="21">
        <f t="shared" si="11"/>
        <v>229.32</v>
      </c>
      <c r="I71" s="32">
        <f t="shared" si="15"/>
        <v>96</v>
      </c>
      <c r="J71" s="40">
        <f t="shared" si="16"/>
        <v>19.11</v>
      </c>
      <c r="K71" s="33">
        <f t="shared" si="17"/>
        <v>1834.56</v>
      </c>
      <c r="L71" s="34"/>
      <c r="M71" s="165" t="s">
        <v>948</v>
      </c>
    </row>
    <row r="72" spans="1:13" ht="17.100000000000001" customHeight="1">
      <c r="A72" s="17">
        <v>45435</v>
      </c>
      <c r="B72" s="36" t="s">
        <v>570</v>
      </c>
      <c r="C72" s="28"/>
      <c r="D72" s="29"/>
      <c r="E72" s="21"/>
      <c r="F72" s="30">
        <v>12</v>
      </c>
      <c r="G72" s="31">
        <f t="shared" si="10"/>
        <v>19.11</v>
      </c>
      <c r="H72" s="21">
        <f t="shared" si="11"/>
        <v>229.32</v>
      </c>
      <c r="I72" s="32">
        <f t="shared" si="15"/>
        <v>84</v>
      </c>
      <c r="J72" s="40">
        <f t="shared" si="16"/>
        <v>19.11</v>
      </c>
      <c r="K72" s="33">
        <f t="shared" si="17"/>
        <v>1605.24</v>
      </c>
      <c r="L72" s="34"/>
      <c r="M72" s="165" t="s">
        <v>857</v>
      </c>
    </row>
    <row r="73" spans="1:13" ht="17.100000000000001" customHeight="1">
      <c r="A73" s="17">
        <v>45446</v>
      </c>
      <c r="B73" s="36" t="s">
        <v>570</v>
      </c>
      <c r="C73" s="28"/>
      <c r="D73" s="29"/>
      <c r="E73" s="21"/>
      <c r="F73" s="30">
        <v>12</v>
      </c>
      <c r="G73" s="31">
        <f t="shared" si="10"/>
        <v>19.11</v>
      </c>
      <c r="H73" s="21">
        <f t="shared" si="11"/>
        <v>229.32</v>
      </c>
      <c r="I73" s="32">
        <f t="shared" si="15"/>
        <v>72</v>
      </c>
      <c r="J73" s="40">
        <f t="shared" si="16"/>
        <v>19.11</v>
      </c>
      <c r="K73" s="33">
        <f t="shared" si="17"/>
        <v>1375.92</v>
      </c>
      <c r="L73" s="34"/>
      <c r="M73" s="165" t="s">
        <v>968</v>
      </c>
    </row>
    <row r="74" spans="1:13" ht="17.100000000000001" customHeight="1">
      <c r="A74" s="17">
        <v>45447</v>
      </c>
      <c r="B74" s="36" t="s">
        <v>566</v>
      </c>
      <c r="C74" s="28"/>
      <c r="D74" s="29"/>
      <c r="E74" s="21"/>
      <c r="F74" s="30">
        <v>12</v>
      </c>
      <c r="G74" s="31">
        <f t="shared" si="10"/>
        <v>19.11</v>
      </c>
      <c r="H74" s="21">
        <f t="shared" si="11"/>
        <v>229.32</v>
      </c>
      <c r="I74" s="32">
        <f t="shared" si="15"/>
        <v>60</v>
      </c>
      <c r="J74" s="40">
        <f t="shared" si="16"/>
        <v>19.11</v>
      </c>
      <c r="K74" s="33">
        <f t="shared" si="17"/>
        <v>1146.5999999999999</v>
      </c>
      <c r="L74" s="34"/>
      <c r="M74" s="165" t="s">
        <v>971</v>
      </c>
    </row>
    <row r="75" spans="1:13" ht="17.100000000000001" customHeight="1">
      <c r="A75" s="17">
        <v>45449</v>
      </c>
      <c r="B75" s="36" t="s">
        <v>574</v>
      </c>
      <c r="C75" s="28"/>
      <c r="D75" s="29"/>
      <c r="E75" s="21"/>
      <c r="F75" s="30">
        <v>24</v>
      </c>
      <c r="G75" s="31">
        <f t="shared" si="10"/>
        <v>19.11</v>
      </c>
      <c r="H75" s="21">
        <f t="shared" si="11"/>
        <v>458.64</v>
      </c>
      <c r="I75" s="32">
        <f t="shared" si="15"/>
        <v>36</v>
      </c>
      <c r="J75" s="40">
        <f t="shared" si="16"/>
        <v>19.11</v>
      </c>
      <c r="K75" s="33">
        <f t="shared" si="17"/>
        <v>687.96</v>
      </c>
      <c r="L75" s="34"/>
      <c r="M75" s="165" t="s">
        <v>978</v>
      </c>
    </row>
    <row r="76" spans="1:13" ht="17.100000000000001" customHeight="1">
      <c r="A76" s="17">
        <v>45449</v>
      </c>
      <c r="B76" s="36" t="s">
        <v>603</v>
      </c>
      <c r="C76" s="28"/>
      <c r="D76" s="29"/>
      <c r="E76" s="21"/>
      <c r="F76" s="30">
        <v>24</v>
      </c>
      <c r="G76" s="31">
        <f t="shared" si="10"/>
        <v>19.11</v>
      </c>
      <c r="H76" s="21">
        <f t="shared" si="11"/>
        <v>458.64</v>
      </c>
      <c r="I76" s="32">
        <f t="shared" si="15"/>
        <v>12</v>
      </c>
      <c r="J76" s="40">
        <f t="shared" si="16"/>
        <v>19.11</v>
      </c>
      <c r="K76" s="33">
        <f t="shared" si="17"/>
        <v>229.32</v>
      </c>
      <c r="L76" s="34"/>
      <c r="M76" s="165" t="s">
        <v>979</v>
      </c>
    </row>
    <row r="77" spans="1:13" ht="17.100000000000001" customHeight="1">
      <c r="A77" s="17">
        <v>45453</v>
      </c>
      <c r="B77" s="36" t="s">
        <v>577</v>
      </c>
      <c r="C77" s="28"/>
      <c r="D77" s="29"/>
      <c r="E77" s="21"/>
      <c r="F77" s="30">
        <v>12</v>
      </c>
      <c r="G77" s="31">
        <f t="shared" si="10"/>
        <v>19.11</v>
      </c>
      <c r="H77" s="21">
        <f t="shared" si="11"/>
        <v>229.32</v>
      </c>
      <c r="I77" s="32">
        <f t="shared" si="15"/>
        <v>0</v>
      </c>
      <c r="J77" s="40">
        <v>0</v>
      </c>
      <c r="K77" s="33">
        <f t="shared" si="17"/>
        <v>0</v>
      </c>
      <c r="L77" s="34"/>
      <c r="M77" s="165" t="s">
        <v>982</v>
      </c>
    </row>
    <row r="78" spans="1:13" ht="17.100000000000001" customHeight="1">
      <c r="A78" s="155">
        <v>45496</v>
      </c>
      <c r="B78" s="27" t="s">
        <v>1097</v>
      </c>
      <c r="C78" s="156">
        <v>1200</v>
      </c>
      <c r="D78" s="157">
        <f>E78/C78</f>
        <v>20.833333333333332</v>
      </c>
      <c r="E78" s="158">
        <v>25000</v>
      </c>
      <c r="F78" s="30"/>
      <c r="G78" s="31">
        <f t="shared" si="10"/>
        <v>0</v>
      </c>
      <c r="H78" s="21">
        <f t="shared" si="11"/>
        <v>0</v>
      </c>
      <c r="I78" s="32">
        <f t="shared" si="15"/>
        <v>1200</v>
      </c>
      <c r="J78" s="40">
        <f t="shared" ref="J78:J92" si="18">ROUND(((K77+E78)-H78)/I78,2)</f>
        <v>20.83</v>
      </c>
      <c r="K78" s="33">
        <v>25000</v>
      </c>
      <c r="L78" s="34"/>
      <c r="M78" s="168" t="s">
        <v>1098</v>
      </c>
    </row>
    <row r="79" spans="1:13" ht="17.100000000000001" customHeight="1">
      <c r="A79" s="17">
        <v>45496</v>
      </c>
      <c r="B79" s="36" t="s">
        <v>572</v>
      </c>
      <c r="C79" s="28"/>
      <c r="D79" s="29"/>
      <c r="E79" s="21"/>
      <c r="F79" s="30">
        <v>12</v>
      </c>
      <c r="G79" s="31">
        <f t="shared" si="10"/>
        <v>20.83</v>
      </c>
      <c r="H79" s="21">
        <f t="shared" si="11"/>
        <v>249.95999999999998</v>
      </c>
      <c r="I79" s="32">
        <f t="shared" si="15"/>
        <v>1188</v>
      </c>
      <c r="J79" s="40">
        <f t="shared" si="18"/>
        <v>20.83</v>
      </c>
      <c r="K79" s="33">
        <f t="shared" ref="K79:K92" si="19">ROUND(I79*J79,2)</f>
        <v>24746.04</v>
      </c>
      <c r="L79" s="34"/>
      <c r="M79" s="165" t="s">
        <v>1091</v>
      </c>
    </row>
    <row r="80" spans="1:13" ht="17.100000000000001" customHeight="1">
      <c r="A80" s="17">
        <v>45496</v>
      </c>
      <c r="B80" s="36" t="s">
        <v>574</v>
      </c>
      <c r="C80" s="28"/>
      <c r="D80" s="29"/>
      <c r="E80" s="21"/>
      <c r="F80" s="30">
        <v>12</v>
      </c>
      <c r="G80" s="31">
        <f t="shared" si="10"/>
        <v>20.83</v>
      </c>
      <c r="H80" s="21">
        <f t="shared" si="11"/>
        <v>249.95999999999998</v>
      </c>
      <c r="I80" s="32">
        <f t="shared" si="15"/>
        <v>1176</v>
      </c>
      <c r="J80" s="40">
        <f t="shared" si="18"/>
        <v>20.83</v>
      </c>
      <c r="K80" s="33">
        <f t="shared" si="19"/>
        <v>24496.080000000002</v>
      </c>
      <c r="L80" s="34"/>
      <c r="M80" s="167" t="s">
        <v>1092</v>
      </c>
    </row>
    <row r="81" spans="1:13" ht="17.100000000000001" customHeight="1">
      <c r="A81" s="17">
        <v>45496</v>
      </c>
      <c r="B81" s="36" t="s">
        <v>570</v>
      </c>
      <c r="C81" s="28"/>
      <c r="D81" s="29"/>
      <c r="E81" s="21"/>
      <c r="F81" s="30">
        <v>12</v>
      </c>
      <c r="G81" s="31">
        <f t="shared" si="10"/>
        <v>20.83</v>
      </c>
      <c r="H81" s="21">
        <f t="shared" si="11"/>
        <v>249.95999999999998</v>
      </c>
      <c r="I81" s="32">
        <f t="shared" si="15"/>
        <v>1164</v>
      </c>
      <c r="J81" s="40">
        <f t="shared" si="18"/>
        <v>20.83</v>
      </c>
      <c r="K81" s="33">
        <f t="shared" si="19"/>
        <v>24246.12</v>
      </c>
      <c r="L81" s="34"/>
      <c r="M81" s="165" t="s">
        <v>1093</v>
      </c>
    </row>
    <row r="82" spans="1:13" ht="17.100000000000001" customHeight="1">
      <c r="A82" s="17">
        <v>45496</v>
      </c>
      <c r="B82" s="36" t="s">
        <v>583</v>
      </c>
      <c r="C82" s="28"/>
      <c r="D82" s="29"/>
      <c r="E82" s="21"/>
      <c r="F82" s="30">
        <v>12</v>
      </c>
      <c r="G82" s="31">
        <f t="shared" si="10"/>
        <v>20.83</v>
      </c>
      <c r="H82" s="21">
        <f t="shared" si="11"/>
        <v>249.95999999999998</v>
      </c>
      <c r="I82" s="32">
        <f t="shared" si="15"/>
        <v>1152</v>
      </c>
      <c r="J82" s="40">
        <f t="shared" si="18"/>
        <v>20.83</v>
      </c>
      <c r="K82" s="33">
        <f t="shared" si="19"/>
        <v>23996.16</v>
      </c>
      <c r="L82" s="34"/>
      <c r="M82" s="165" t="s">
        <v>1094</v>
      </c>
    </row>
    <row r="83" spans="1:13" ht="17.100000000000001" customHeight="1">
      <c r="A83" s="17">
        <v>45497</v>
      </c>
      <c r="B83" s="36" t="s">
        <v>577</v>
      </c>
      <c r="C83" s="28"/>
      <c r="D83" s="29"/>
      <c r="E83" s="21"/>
      <c r="F83" s="30">
        <v>12</v>
      </c>
      <c r="G83" s="31">
        <f t="shared" si="10"/>
        <v>20.83</v>
      </c>
      <c r="H83" s="21">
        <f t="shared" si="11"/>
        <v>249.95999999999998</v>
      </c>
      <c r="I83" s="32">
        <f t="shared" si="15"/>
        <v>1140</v>
      </c>
      <c r="J83" s="40">
        <f t="shared" si="18"/>
        <v>20.83</v>
      </c>
      <c r="K83" s="33">
        <f t="shared" si="19"/>
        <v>23746.2</v>
      </c>
      <c r="L83" s="34"/>
      <c r="M83" s="165" t="s">
        <v>1095</v>
      </c>
    </row>
    <row r="84" spans="1:13" ht="17.100000000000001" customHeight="1">
      <c r="A84" s="17">
        <v>45497</v>
      </c>
      <c r="B84" s="36" t="s">
        <v>605</v>
      </c>
      <c r="C84" s="28"/>
      <c r="D84" s="29"/>
      <c r="E84" s="21"/>
      <c r="F84" s="30">
        <v>12</v>
      </c>
      <c r="G84" s="31">
        <f t="shared" si="10"/>
        <v>20.83</v>
      </c>
      <c r="H84" s="21">
        <f t="shared" si="11"/>
        <v>249.95999999999998</v>
      </c>
      <c r="I84" s="32">
        <f t="shared" si="15"/>
        <v>1128</v>
      </c>
      <c r="J84" s="40">
        <f t="shared" si="18"/>
        <v>20.83</v>
      </c>
      <c r="K84" s="33">
        <f t="shared" si="19"/>
        <v>23496.240000000002</v>
      </c>
      <c r="L84" s="34"/>
      <c r="M84" s="165" t="s">
        <v>1096</v>
      </c>
    </row>
    <row r="85" spans="1:13" ht="17.100000000000001" customHeight="1">
      <c r="A85" s="17">
        <v>45497</v>
      </c>
      <c r="B85" s="36" t="s">
        <v>580</v>
      </c>
      <c r="C85" s="28"/>
      <c r="D85" s="29"/>
      <c r="E85" s="21"/>
      <c r="F85" s="30">
        <v>12</v>
      </c>
      <c r="G85" s="31">
        <f t="shared" si="10"/>
        <v>20.83</v>
      </c>
      <c r="H85" s="21">
        <f t="shared" si="11"/>
        <v>249.95999999999998</v>
      </c>
      <c r="I85" s="32">
        <f t="shared" si="15"/>
        <v>1116</v>
      </c>
      <c r="J85" s="40">
        <f t="shared" si="18"/>
        <v>20.83</v>
      </c>
      <c r="K85" s="33">
        <f t="shared" si="19"/>
        <v>23246.28</v>
      </c>
      <c r="L85" s="34"/>
      <c r="M85" s="165" t="s">
        <v>1103</v>
      </c>
    </row>
    <row r="86" spans="1:13" ht="17.100000000000001" customHeight="1">
      <c r="A86" s="17">
        <v>45505</v>
      </c>
      <c r="B86" s="36" t="s">
        <v>580</v>
      </c>
      <c r="C86" s="28"/>
      <c r="D86" s="29"/>
      <c r="E86" s="21"/>
      <c r="F86" s="30">
        <v>12</v>
      </c>
      <c r="G86" s="31">
        <f t="shared" si="10"/>
        <v>20.83</v>
      </c>
      <c r="H86" s="21">
        <f t="shared" si="11"/>
        <v>249.95999999999998</v>
      </c>
      <c r="I86" s="32">
        <f t="shared" si="15"/>
        <v>1104</v>
      </c>
      <c r="J86" s="40">
        <f t="shared" si="18"/>
        <v>20.83</v>
      </c>
      <c r="K86" s="33">
        <f t="shared" si="19"/>
        <v>22996.32</v>
      </c>
      <c r="L86" s="34"/>
      <c r="M86" s="165" t="s">
        <v>1112</v>
      </c>
    </row>
    <row r="87" spans="1:13" ht="17.100000000000001" customHeight="1">
      <c r="A87" s="17">
        <v>45505</v>
      </c>
      <c r="B87" s="36" t="s">
        <v>591</v>
      </c>
      <c r="C87" s="28"/>
      <c r="D87" s="29"/>
      <c r="E87" s="21"/>
      <c r="F87" s="30">
        <v>12</v>
      </c>
      <c r="G87" s="31">
        <f t="shared" si="10"/>
        <v>20.83</v>
      </c>
      <c r="H87" s="21">
        <f t="shared" si="11"/>
        <v>249.95999999999998</v>
      </c>
      <c r="I87" s="32">
        <f t="shared" si="15"/>
        <v>1092</v>
      </c>
      <c r="J87" s="40">
        <f t="shared" si="18"/>
        <v>20.83</v>
      </c>
      <c r="K87" s="33">
        <f t="shared" si="19"/>
        <v>22746.36</v>
      </c>
      <c r="L87" s="34"/>
      <c r="M87" s="165" t="s">
        <v>1113</v>
      </c>
    </row>
    <row r="88" spans="1:13" ht="17.100000000000001" customHeight="1">
      <c r="A88" s="17">
        <v>45505</v>
      </c>
      <c r="B88" s="36" t="s">
        <v>566</v>
      </c>
      <c r="C88" s="28"/>
      <c r="D88" s="29"/>
      <c r="E88" s="21"/>
      <c r="F88" s="30">
        <v>12</v>
      </c>
      <c r="G88" s="31">
        <f t="shared" si="10"/>
        <v>20.83</v>
      </c>
      <c r="H88" s="21">
        <f t="shared" si="11"/>
        <v>249.95999999999998</v>
      </c>
      <c r="I88" s="32">
        <f t="shared" si="15"/>
        <v>1080</v>
      </c>
      <c r="J88" s="40">
        <f t="shared" si="18"/>
        <v>20.83</v>
      </c>
      <c r="K88" s="33">
        <f t="shared" si="19"/>
        <v>22496.400000000001</v>
      </c>
      <c r="L88" s="34"/>
      <c r="M88" s="165" t="s">
        <v>1116</v>
      </c>
    </row>
    <row r="89" spans="1:13" ht="17.100000000000001" customHeight="1">
      <c r="A89" s="17">
        <v>45505</v>
      </c>
      <c r="B89" s="36" t="s">
        <v>580</v>
      </c>
      <c r="C89" s="28"/>
      <c r="D89" s="29"/>
      <c r="E89" s="21"/>
      <c r="F89" s="30">
        <v>12</v>
      </c>
      <c r="G89" s="31">
        <f t="shared" si="10"/>
        <v>20.83</v>
      </c>
      <c r="H89" s="21">
        <f t="shared" si="11"/>
        <v>249.95999999999998</v>
      </c>
      <c r="I89" s="32">
        <f t="shared" si="15"/>
        <v>1068</v>
      </c>
      <c r="J89" s="40">
        <f t="shared" si="18"/>
        <v>20.83</v>
      </c>
      <c r="K89" s="33">
        <f t="shared" si="19"/>
        <v>22246.44</v>
      </c>
      <c r="L89" s="34"/>
      <c r="M89" s="165" t="s">
        <v>1117</v>
      </c>
    </row>
    <row r="90" spans="1:13" ht="17.100000000000001" customHeight="1">
      <c r="A90" s="17">
        <v>45506</v>
      </c>
      <c r="B90" s="36" t="s">
        <v>618</v>
      </c>
      <c r="C90" s="28"/>
      <c r="D90" s="29"/>
      <c r="E90" s="21"/>
      <c r="F90" s="30">
        <v>12</v>
      </c>
      <c r="G90" s="31">
        <f t="shared" si="10"/>
        <v>20.83</v>
      </c>
      <c r="H90" s="21">
        <f t="shared" si="11"/>
        <v>249.95999999999998</v>
      </c>
      <c r="I90" s="32">
        <f t="shared" si="15"/>
        <v>1056</v>
      </c>
      <c r="J90" s="40">
        <f t="shared" si="18"/>
        <v>20.83</v>
      </c>
      <c r="K90" s="33">
        <f t="shared" si="19"/>
        <v>21996.48</v>
      </c>
      <c r="L90" s="34"/>
      <c r="M90" s="165" t="s">
        <v>1119</v>
      </c>
    </row>
    <row r="91" spans="1:13" ht="17.100000000000001" customHeight="1">
      <c r="A91" s="17">
        <v>45506</v>
      </c>
      <c r="B91" s="36" t="s">
        <v>605</v>
      </c>
      <c r="C91" s="28"/>
      <c r="D91" s="29"/>
      <c r="E91" s="21"/>
      <c r="F91" s="30">
        <v>12</v>
      </c>
      <c r="G91" s="31">
        <f t="shared" si="10"/>
        <v>20.83</v>
      </c>
      <c r="H91" s="21">
        <f t="shared" si="11"/>
        <v>249.95999999999998</v>
      </c>
      <c r="I91" s="32">
        <f t="shared" si="15"/>
        <v>1044</v>
      </c>
      <c r="J91" s="40">
        <f t="shared" si="18"/>
        <v>20.83</v>
      </c>
      <c r="K91" s="33">
        <f t="shared" si="19"/>
        <v>21746.52</v>
      </c>
      <c r="L91" s="34"/>
      <c r="M91" s="165" t="s">
        <v>1123</v>
      </c>
    </row>
    <row r="92" spans="1:13" ht="17.100000000000001" customHeight="1">
      <c r="A92" s="17">
        <v>45509</v>
      </c>
      <c r="B92" s="36" t="s">
        <v>607</v>
      </c>
      <c r="C92" s="28"/>
      <c r="D92" s="29"/>
      <c r="E92" s="21"/>
      <c r="F92" s="30">
        <v>12</v>
      </c>
      <c r="G92" s="31">
        <f t="shared" si="10"/>
        <v>20.83</v>
      </c>
      <c r="H92" s="21">
        <f t="shared" si="11"/>
        <v>249.95999999999998</v>
      </c>
      <c r="I92" s="32">
        <f t="shared" si="15"/>
        <v>1032</v>
      </c>
      <c r="J92" s="40">
        <f t="shared" si="18"/>
        <v>20.83</v>
      </c>
      <c r="K92" s="33">
        <f t="shared" si="19"/>
        <v>21496.560000000001</v>
      </c>
      <c r="L92" s="34"/>
      <c r="M92" s="165" t="s">
        <v>1127</v>
      </c>
    </row>
    <row r="93" spans="1:13" ht="17.100000000000001" customHeight="1">
      <c r="A93" s="17">
        <v>45509</v>
      </c>
      <c r="B93" s="36" t="s">
        <v>574</v>
      </c>
      <c r="C93" s="28"/>
      <c r="D93" s="29"/>
      <c r="E93" s="21"/>
      <c r="F93" s="30">
        <v>12</v>
      </c>
      <c r="G93" s="31">
        <f t="shared" si="10"/>
        <v>20.83</v>
      </c>
      <c r="H93" s="21">
        <f t="shared" si="11"/>
        <v>249.95999999999998</v>
      </c>
      <c r="I93" s="32">
        <f t="shared" ref="I93:I99" si="20">+I92+C93-F93</f>
        <v>1020</v>
      </c>
      <c r="J93" s="40">
        <f t="shared" ref="J93:J99" si="21">ROUND(((K92+E93)-H93)/I93,2)</f>
        <v>20.83</v>
      </c>
      <c r="K93" s="33">
        <f t="shared" ref="K93:K99" si="22">ROUND(I93*J93,2)</f>
        <v>21246.6</v>
      </c>
      <c r="L93" s="34"/>
      <c r="M93" s="165" t="s">
        <v>1131</v>
      </c>
    </row>
    <row r="94" spans="1:13" ht="17.100000000000001" customHeight="1">
      <c r="A94" s="17">
        <v>45509</v>
      </c>
      <c r="B94" s="36" t="s">
        <v>570</v>
      </c>
      <c r="C94" s="28"/>
      <c r="D94" s="29"/>
      <c r="E94" s="21"/>
      <c r="F94" s="30">
        <v>12</v>
      </c>
      <c r="G94" s="31">
        <f t="shared" si="10"/>
        <v>20.83</v>
      </c>
      <c r="H94" s="21">
        <f t="shared" si="11"/>
        <v>249.95999999999998</v>
      </c>
      <c r="I94" s="32">
        <f t="shared" si="20"/>
        <v>1008</v>
      </c>
      <c r="J94" s="40">
        <f t="shared" si="21"/>
        <v>20.83</v>
      </c>
      <c r="K94" s="33">
        <f t="shared" si="22"/>
        <v>20996.639999999999</v>
      </c>
      <c r="L94" s="34"/>
      <c r="M94" s="165" t="s">
        <v>1133</v>
      </c>
    </row>
    <row r="95" spans="1:13" ht="17.100000000000001" customHeight="1">
      <c r="A95" s="17">
        <v>45510</v>
      </c>
      <c r="B95" s="36" t="s">
        <v>588</v>
      </c>
      <c r="C95" s="28"/>
      <c r="D95" s="29"/>
      <c r="E95" s="21"/>
      <c r="F95" s="30">
        <v>12</v>
      </c>
      <c r="G95" s="31">
        <f t="shared" ref="G95:G118" si="23">J94</f>
        <v>20.83</v>
      </c>
      <c r="H95" s="21">
        <f t="shared" ref="H95:H118" si="24">G95*F95</f>
        <v>249.95999999999998</v>
      </c>
      <c r="I95" s="32">
        <f t="shared" si="20"/>
        <v>996</v>
      </c>
      <c r="J95" s="40">
        <f t="shared" si="21"/>
        <v>20.83</v>
      </c>
      <c r="K95" s="33">
        <f t="shared" si="22"/>
        <v>20746.68</v>
      </c>
      <c r="L95" s="34"/>
      <c r="M95" s="165" t="s">
        <v>1135</v>
      </c>
    </row>
    <row r="96" spans="1:13" ht="17.100000000000001" customHeight="1">
      <c r="A96" s="17">
        <v>45510</v>
      </c>
      <c r="B96" s="36" t="s">
        <v>572</v>
      </c>
      <c r="C96" s="28"/>
      <c r="D96" s="29"/>
      <c r="E96" s="21"/>
      <c r="F96" s="30">
        <v>12</v>
      </c>
      <c r="G96" s="31">
        <f t="shared" si="23"/>
        <v>20.83</v>
      </c>
      <c r="H96" s="21">
        <f t="shared" si="24"/>
        <v>249.95999999999998</v>
      </c>
      <c r="I96" s="32">
        <f t="shared" si="20"/>
        <v>984</v>
      </c>
      <c r="J96" s="40">
        <f t="shared" si="21"/>
        <v>20.83</v>
      </c>
      <c r="K96" s="33">
        <f t="shared" si="22"/>
        <v>20496.72</v>
      </c>
      <c r="L96" s="34"/>
      <c r="M96" s="165" t="s">
        <v>1136</v>
      </c>
    </row>
    <row r="97" spans="1:13" ht="17.100000000000001" customHeight="1">
      <c r="A97" s="17">
        <v>45510</v>
      </c>
      <c r="B97" s="36" t="s">
        <v>580</v>
      </c>
      <c r="C97" s="28"/>
      <c r="D97" s="29"/>
      <c r="E97" s="21"/>
      <c r="F97" s="30">
        <v>12</v>
      </c>
      <c r="G97" s="31">
        <f t="shared" si="23"/>
        <v>20.83</v>
      </c>
      <c r="H97" s="21">
        <f t="shared" si="24"/>
        <v>249.95999999999998</v>
      </c>
      <c r="I97" s="32">
        <f t="shared" si="20"/>
        <v>972</v>
      </c>
      <c r="J97" s="40">
        <f t="shared" si="21"/>
        <v>20.83</v>
      </c>
      <c r="K97" s="33">
        <f t="shared" si="22"/>
        <v>20246.759999999998</v>
      </c>
      <c r="L97" s="34"/>
      <c r="M97" s="165" t="s">
        <v>1139</v>
      </c>
    </row>
    <row r="98" spans="1:13" ht="17.100000000000001" customHeight="1">
      <c r="A98" s="17">
        <v>45510</v>
      </c>
      <c r="B98" s="36" t="s">
        <v>583</v>
      </c>
      <c r="C98" s="28"/>
      <c r="D98" s="29"/>
      <c r="E98" s="21"/>
      <c r="F98" s="30">
        <v>12</v>
      </c>
      <c r="G98" s="31">
        <f t="shared" si="23"/>
        <v>20.83</v>
      </c>
      <c r="H98" s="21">
        <f t="shared" si="24"/>
        <v>249.95999999999998</v>
      </c>
      <c r="I98" s="32">
        <f t="shared" si="20"/>
        <v>960</v>
      </c>
      <c r="J98" s="40">
        <f t="shared" si="21"/>
        <v>20.83</v>
      </c>
      <c r="K98" s="33">
        <f t="shared" si="22"/>
        <v>19996.8</v>
      </c>
      <c r="L98" s="34"/>
      <c r="M98" s="165" t="s">
        <v>1140</v>
      </c>
    </row>
    <row r="99" spans="1:13" ht="17.100000000000001" customHeight="1">
      <c r="A99" s="17">
        <v>45511</v>
      </c>
      <c r="B99" s="36" t="s">
        <v>585</v>
      </c>
      <c r="C99" s="28"/>
      <c r="D99" s="29"/>
      <c r="E99" s="21"/>
      <c r="F99" s="30">
        <v>12</v>
      </c>
      <c r="G99" s="31">
        <f t="shared" si="23"/>
        <v>20.83</v>
      </c>
      <c r="H99" s="21">
        <f t="shared" si="24"/>
        <v>249.95999999999998</v>
      </c>
      <c r="I99" s="32">
        <f t="shared" si="20"/>
        <v>948</v>
      </c>
      <c r="J99" s="40">
        <f t="shared" si="21"/>
        <v>20.83</v>
      </c>
      <c r="K99" s="33">
        <f t="shared" si="22"/>
        <v>19746.84</v>
      </c>
      <c r="L99" s="34"/>
      <c r="M99" s="165" t="s">
        <v>1142</v>
      </c>
    </row>
    <row r="100" spans="1:13" ht="17.100000000000001" customHeight="1">
      <c r="A100" s="17">
        <v>45512</v>
      </c>
      <c r="B100" s="36" t="s">
        <v>566</v>
      </c>
      <c r="C100" s="28"/>
      <c r="D100" s="29"/>
      <c r="E100" s="21"/>
      <c r="F100" s="30">
        <v>24</v>
      </c>
      <c r="G100" s="31">
        <f t="shared" si="23"/>
        <v>20.83</v>
      </c>
      <c r="H100" s="21">
        <f t="shared" si="24"/>
        <v>499.91999999999996</v>
      </c>
      <c r="I100" s="32">
        <f t="shared" ref="I100:I118" si="25">+I99+C100-F100</f>
        <v>924</v>
      </c>
      <c r="J100" s="40">
        <f t="shared" ref="J100:J118" si="26">ROUND(((K99+E100)-H100)/I100,2)</f>
        <v>20.83</v>
      </c>
      <c r="K100" s="33">
        <f t="shared" ref="K100:K118" si="27">ROUND(I100*J100,2)</f>
        <v>19246.919999999998</v>
      </c>
      <c r="L100" s="34"/>
      <c r="M100" s="165" t="s">
        <v>1149</v>
      </c>
    </row>
    <row r="101" spans="1:13" ht="17.100000000000001" customHeight="1">
      <c r="A101" s="17">
        <v>45513</v>
      </c>
      <c r="B101" s="36" t="s">
        <v>577</v>
      </c>
      <c r="C101" s="28"/>
      <c r="D101" s="29"/>
      <c r="E101" s="21"/>
      <c r="F101" s="30">
        <v>12</v>
      </c>
      <c r="G101" s="31">
        <f t="shared" si="23"/>
        <v>20.83</v>
      </c>
      <c r="H101" s="21">
        <f t="shared" si="24"/>
        <v>249.95999999999998</v>
      </c>
      <c r="I101" s="32">
        <f t="shared" si="25"/>
        <v>912</v>
      </c>
      <c r="J101" s="40">
        <f t="shared" si="26"/>
        <v>20.83</v>
      </c>
      <c r="K101" s="33">
        <f t="shared" si="27"/>
        <v>18996.96</v>
      </c>
      <c r="L101" s="34"/>
      <c r="M101" s="165" t="s">
        <v>1155</v>
      </c>
    </row>
    <row r="102" spans="1:13" ht="17.100000000000001" customHeight="1">
      <c r="A102" s="17">
        <v>45516</v>
      </c>
      <c r="B102" s="36" t="s">
        <v>574</v>
      </c>
      <c r="C102" s="28"/>
      <c r="D102" s="29"/>
      <c r="E102" s="21"/>
      <c r="F102" s="30">
        <v>12</v>
      </c>
      <c r="G102" s="31">
        <f t="shared" si="23"/>
        <v>20.83</v>
      </c>
      <c r="H102" s="21">
        <f t="shared" si="24"/>
        <v>249.95999999999998</v>
      </c>
      <c r="I102" s="32">
        <f t="shared" si="25"/>
        <v>900</v>
      </c>
      <c r="J102" s="40">
        <f t="shared" si="26"/>
        <v>20.83</v>
      </c>
      <c r="K102" s="33">
        <f t="shared" si="27"/>
        <v>18747</v>
      </c>
      <c r="L102" s="34"/>
      <c r="M102" s="165" t="s">
        <v>1160</v>
      </c>
    </row>
    <row r="103" spans="1:13" ht="17.100000000000001" customHeight="1">
      <c r="A103" s="17">
        <v>45516</v>
      </c>
      <c r="B103" s="36" t="s">
        <v>605</v>
      </c>
      <c r="C103" s="28"/>
      <c r="D103" s="29"/>
      <c r="E103" s="21"/>
      <c r="F103" s="30">
        <v>12</v>
      </c>
      <c r="G103" s="31">
        <f t="shared" si="23"/>
        <v>20.83</v>
      </c>
      <c r="H103" s="21">
        <f t="shared" si="24"/>
        <v>249.95999999999998</v>
      </c>
      <c r="I103" s="32">
        <f t="shared" si="25"/>
        <v>888</v>
      </c>
      <c r="J103" s="40">
        <f t="shared" si="26"/>
        <v>20.83</v>
      </c>
      <c r="K103" s="33">
        <f t="shared" si="27"/>
        <v>18497.04</v>
      </c>
      <c r="L103" s="34"/>
      <c r="M103" s="165" t="s">
        <v>1161</v>
      </c>
    </row>
    <row r="104" spans="1:13" ht="17.100000000000001" customHeight="1">
      <c r="A104" s="17">
        <v>45516</v>
      </c>
      <c r="B104" s="36" t="s">
        <v>605</v>
      </c>
      <c r="C104" s="28"/>
      <c r="D104" s="29"/>
      <c r="E104" s="21"/>
      <c r="F104" s="30">
        <v>12</v>
      </c>
      <c r="G104" s="31">
        <f t="shared" si="23"/>
        <v>20.83</v>
      </c>
      <c r="H104" s="21">
        <f t="shared" si="24"/>
        <v>249.95999999999998</v>
      </c>
      <c r="I104" s="32">
        <f t="shared" si="25"/>
        <v>876</v>
      </c>
      <c r="J104" s="40">
        <f t="shared" si="26"/>
        <v>20.83</v>
      </c>
      <c r="K104" s="33">
        <f t="shared" si="27"/>
        <v>18247.080000000002</v>
      </c>
      <c r="L104" s="34"/>
      <c r="M104" s="165" t="s">
        <v>1162</v>
      </c>
    </row>
    <row r="105" spans="1:13" ht="17.100000000000001" customHeight="1">
      <c r="A105" s="17">
        <v>45517</v>
      </c>
      <c r="B105" s="36" t="s">
        <v>583</v>
      </c>
      <c r="C105" s="28"/>
      <c r="D105" s="29"/>
      <c r="E105" s="21"/>
      <c r="F105" s="30">
        <v>12</v>
      </c>
      <c r="G105" s="31">
        <f t="shared" si="23"/>
        <v>20.83</v>
      </c>
      <c r="H105" s="21">
        <f t="shared" si="24"/>
        <v>249.95999999999998</v>
      </c>
      <c r="I105" s="32">
        <f t="shared" si="25"/>
        <v>864</v>
      </c>
      <c r="J105" s="40">
        <f t="shared" si="26"/>
        <v>20.83</v>
      </c>
      <c r="K105" s="33">
        <f t="shared" si="27"/>
        <v>17997.12</v>
      </c>
      <c r="L105" s="34"/>
      <c r="M105" s="165" t="s">
        <v>1170</v>
      </c>
    </row>
    <row r="106" spans="1:13" ht="17.100000000000001" customHeight="1">
      <c r="A106" s="17">
        <v>45518</v>
      </c>
      <c r="B106" s="36" t="s">
        <v>570</v>
      </c>
      <c r="C106" s="28"/>
      <c r="D106" s="29"/>
      <c r="E106" s="21"/>
      <c r="F106" s="30">
        <v>12</v>
      </c>
      <c r="G106" s="31">
        <f t="shared" si="23"/>
        <v>20.83</v>
      </c>
      <c r="H106" s="21">
        <f t="shared" si="24"/>
        <v>249.95999999999998</v>
      </c>
      <c r="I106" s="32">
        <f t="shared" si="25"/>
        <v>852</v>
      </c>
      <c r="J106" s="40">
        <f t="shared" si="26"/>
        <v>20.83</v>
      </c>
      <c r="K106" s="33">
        <f t="shared" si="27"/>
        <v>17747.16</v>
      </c>
      <c r="L106" s="34"/>
      <c r="M106" s="165" t="s">
        <v>1172</v>
      </c>
    </row>
    <row r="107" spans="1:13" ht="17.100000000000001" customHeight="1">
      <c r="A107" s="17">
        <v>45518</v>
      </c>
      <c r="B107" s="36" t="s">
        <v>607</v>
      </c>
      <c r="C107" s="28"/>
      <c r="D107" s="29"/>
      <c r="E107" s="21"/>
      <c r="F107" s="30">
        <v>12</v>
      </c>
      <c r="G107" s="31">
        <f t="shared" si="23"/>
        <v>20.83</v>
      </c>
      <c r="H107" s="21">
        <f t="shared" si="24"/>
        <v>249.95999999999998</v>
      </c>
      <c r="I107" s="32">
        <f t="shared" si="25"/>
        <v>840</v>
      </c>
      <c r="J107" s="40">
        <f t="shared" si="26"/>
        <v>20.83</v>
      </c>
      <c r="K107" s="33">
        <f t="shared" si="27"/>
        <v>17497.2</v>
      </c>
      <c r="L107" s="34"/>
      <c r="M107" s="165" t="s">
        <v>1175</v>
      </c>
    </row>
    <row r="108" spans="1:13" ht="17.100000000000001" customHeight="1">
      <c r="A108" s="17">
        <v>45518</v>
      </c>
      <c r="B108" s="36" t="s">
        <v>580</v>
      </c>
      <c r="C108" s="28"/>
      <c r="D108" s="29"/>
      <c r="E108" s="21"/>
      <c r="F108" s="30">
        <v>12</v>
      </c>
      <c r="G108" s="31">
        <f t="shared" si="23"/>
        <v>20.83</v>
      </c>
      <c r="H108" s="21">
        <f t="shared" si="24"/>
        <v>249.95999999999998</v>
      </c>
      <c r="I108" s="32">
        <f t="shared" si="25"/>
        <v>828</v>
      </c>
      <c r="J108" s="40">
        <f t="shared" si="26"/>
        <v>20.83</v>
      </c>
      <c r="K108" s="33">
        <f t="shared" si="27"/>
        <v>17247.240000000002</v>
      </c>
      <c r="L108" s="34"/>
      <c r="M108" s="165" t="s">
        <v>1177</v>
      </c>
    </row>
    <row r="109" spans="1:13" ht="17.100000000000001" customHeight="1">
      <c r="A109" s="17">
        <v>45519</v>
      </c>
      <c r="B109" s="36" t="s">
        <v>603</v>
      </c>
      <c r="C109" s="28"/>
      <c r="D109" s="29"/>
      <c r="E109" s="21"/>
      <c r="F109" s="30">
        <v>12</v>
      </c>
      <c r="G109" s="31">
        <f t="shared" si="23"/>
        <v>20.83</v>
      </c>
      <c r="H109" s="21">
        <f t="shared" si="24"/>
        <v>249.95999999999998</v>
      </c>
      <c r="I109" s="32">
        <f t="shared" si="25"/>
        <v>816</v>
      </c>
      <c r="J109" s="40">
        <f t="shared" si="26"/>
        <v>20.83</v>
      </c>
      <c r="K109" s="33">
        <f t="shared" si="27"/>
        <v>16997.28</v>
      </c>
      <c r="L109" s="34"/>
      <c r="M109" s="165" t="s">
        <v>1183</v>
      </c>
    </row>
    <row r="110" spans="1:13" ht="17.100000000000001" customHeight="1">
      <c r="A110" s="17">
        <v>45519</v>
      </c>
      <c r="B110" s="36" t="s">
        <v>570</v>
      </c>
      <c r="C110" s="28"/>
      <c r="D110" s="29"/>
      <c r="E110" s="21"/>
      <c r="F110" s="30">
        <v>12</v>
      </c>
      <c r="G110" s="31">
        <f t="shared" si="23"/>
        <v>20.83</v>
      </c>
      <c r="H110" s="21">
        <f t="shared" si="24"/>
        <v>249.95999999999998</v>
      </c>
      <c r="I110" s="32">
        <f t="shared" si="25"/>
        <v>804</v>
      </c>
      <c r="J110" s="40">
        <f t="shared" si="26"/>
        <v>20.83</v>
      </c>
      <c r="K110" s="33">
        <f t="shared" si="27"/>
        <v>16747.32</v>
      </c>
      <c r="L110" s="34"/>
      <c r="M110" s="165" t="s">
        <v>1184</v>
      </c>
    </row>
    <row r="111" spans="1:13" ht="17.100000000000001" customHeight="1">
      <c r="A111" s="17">
        <v>45520</v>
      </c>
      <c r="B111" s="36" t="s">
        <v>572</v>
      </c>
      <c r="C111" s="28"/>
      <c r="D111" s="29"/>
      <c r="E111" s="21"/>
      <c r="F111" s="30">
        <v>12</v>
      </c>
      <c r="G111" s="31">
        <f t="shared" si="23"/>
        <v>20.83</v>
      </c>
      <c r="H111" s="21">
        <f t="shared" si="24"/>
        <v>249.95999999999998</v>
      </c>
      <c r="I111" s="32">
        <f t="shared" si="25"/>
        <v>792</v>
      </c>
      <c r="J111" s="40">
        <f t="shared" si="26"/>
        <v>20.83</v>
      </c>
      <c r="K111" s="33">
        <f t="shared" si="27"/>
        <v>16497.36</v>
      </c>
      <c r="L111" s="34"/>
      <c r="M111" s="165" t="s">
        <v>1186</v>
      </c>
    </row>
    <row r="112" spans="1:13" ht="17.100000000000001" customHeight="1">
      <c r="A112" s="17">
        <v>45520</v>
      </c>
      <c r="B112" s="36" t="s">
        <v>574</v>
      </c>
      <c r="C112" s="28"/>
      <c r="D112" s="29"/>
      <c r="E112" s="21"/>
      <c r="F112" s="30">
        <v>12</v>
      </c>
      <c r="G112" s="31">
        <f t="shared" si="23"/>
        <v>20.83</v>
      </c>
      <c r="H112" s="21">
        <f t="shared" si="24"/>
        <v>249.95999999999998</v>
      </c>
      <c r="I112" s="32">
        <f t="shared" si="25"/>
        <v>780</v>
      </c>
      <c r="J112" s="40">
        <f t="shared" si="26"/>
        <v>20.83</v>
      </c>
      <c r="K112" s="33">
        <f t="shared" si="27"/>
        <v>16247.4</v>
      </c>
      <c r="L112" s="34"/>
      <c r="M112" s="165" t="s">
        <v>1189</v>
      </c>
    </row>
    <row r="113" spans="1:13" ht="17.100000000000001" customHeight="1">
      <c r="A113" s="17">
        <v>45524</v>
      </c>
      <c r="B113" s="36" t="s">
        <v>566</v>
      </c>
      <c r="C113" s="28"/>
      <c r="D113" s="29"/>
      <c r="E113" s="21"/>
      <c r="F113" s="30">
        <v>12</v>
      </c>
      <c r="G113" s="31">
        <f t="shared" si="23"/>
        <v>20.83</v>
      </c>
      <c r="H113" s="21">
        <f t="shared" si="24"/>
        <v>249.95999999999998</v>
      </c>
      <c r="I113" s="32">
        <f t="shared" si="25"/>
        <v>768</v>
      </c>
      <c r="J113" s="40">
        <f t="shared" si="26"/>
        <v>20.83</v>
      </c>
      <c r="K113" s="33">
        <f t="shared" si="27"/>
        <v>15997.44</v>
      </c>
      <c r="L113" s="34"/>
      <c r="M113" s="165" t="s">
        <v>1199</v>
      </c>
    </row>
    <row r="114" spans="1:13" ht="17.100000000000001" customHeight="1">
      <c r="A114" s="17">
        <v>45524</v>
      </c>
      <c r="B114" s="36" t="s">
        <v>588</v>
      </c>
      <c r="C114" s="28"/>
      <c r="D114" s="29"/>
      <c r="E114" s="21"/>
      <c r="F114" s="30">
        <v>12</v>
      </c>
      <c r="G114" s="31">
        <f t="shared" si="23"/>
        <v>20.83</v>
      </c>
      <c r="H114" s="21">
        <f t="shared" si="24"/>
        <v>249.95999999999998</v>
      </c>
      <c r="I114" s="32">
        <f t="shared" si="25"/>
        <v>756</v>
      </c>
      <c r="J114" s="40">
        <f t="shared" si="26"/>
        <v>20.83</v>
      </c>
      <c r="K114" s="33">
        <f t="shared" si="27"/>
        <v>15747.48</v>
      </c>
      <c r="L114" s="34"/>
      <c r="M114" s="165" t="s">
        <v>1200</v>
      </c>
    </row>
    <row r="115" spans="1:13" ht="17.100000000000001" customHeight="1">
      <c r="A115" s="17">
        <v>45524</v>
      </c>
      <c r="B115" s="36" t="s">
        <v>591</v>
      </c>
      <c r="C115" s="28"/>
      <c r="D115" s="29"/>
      <c r="E115" s="21"/>
      <c r="F115" s="30">
        <v>12</v>
      </c>
      <c r="G115" s="31">
        <f t="shared" si="23"/>
        <v>20.83</v>
      </c>
      <c r="H115" s="21">
        <f t="shared" si="24"/>
        <v>249.95999999999998</v>
      </c>
      <c r="I115" s="32">
        <f t="shared" si="25"/>
        <v>744</v>
      </c>
      <c r="J115" s="40">
        <f t="shared" si="26"/>
        <v>20.83</v>
      </c>
      <c r="K115" s="33">
        <f t="shared" si="27"/>
        <v>15497.52</v>
      </c>
      <c r="L115" s="34"/>
      <c r="M115" s="165" t="s">
        <v>1201</v>
      </c>
    </row>
    <row r="116" spans="1:13" ht="17.100000000000001" customHeight="1">
      <c r="A116" s="17">
        <v>45524</v>
      </c>
      <c r="B116" s="36" t="s">
        <v>607</v>
      </c>
      <c r="C116" s="28"/>
      <c r="D116" s="29"/>
      <c r="E116" s="21"/>
      <c r="F116" s="30">
        <v>12</v>
      </c>
      <c r="G116" s="31">
        <f t="shared" si="23"/>
        <v>20.83</v>
      </c>
      <c r="H116" s="21">
        <f t="shared" si="24"/>
        <v>249.95999999999998</v>
      </c>
      <c r="I116" s="32">
        <f t="shared" si="25"/>
        <v>732</v>
      </c>
      <c r="J116" s="40">
        <f t="shared" si="26"/>
        <v>20.83</v>
      </c>
      <c r="K116" s="33">
        <f t="shared" si="27"/>
        <v>15247.56</v>
      </c>
      <c r="L116" s="34"/>
      <c r="M116" s="165" t="s">
        <v>1202</v>
      </c>
    </row>
    <row r="117" spans="1:13" ht="17.100000000000001" customHeight="1">
      <c r="A117" s="17">
        <v>45525</v>
      </c>
      <c r="B117" s="36" t="s">
        <v>572</v>
      </c>
      <c r="C117" s="28"/>
      <c r="D117" s="29"/>
      <c r="E117" s="21"/>
      <c r="F117" s="30">
        <v>12</v>
      </c>
      <c r="G117" s="31">
        <f t="shared" si="23"/>
        <v>20.83</v>
      </c>
      <c r="H117" s="21">
        <f t="shared" si="24"/>
        <v>249.95999999999998</v>
      </c>
      <c r="I117" s="32">
        <f t="shared" si="25"/>
        <v>720</v>
      </c>
      <c r="J117" s="40">
        <f t="shared" si="26"/>
        <v>20.83</v>
      </c>
      <c r="K117" s="33">
        <f t="shared" si="27"/>
        <v>14997.6</v>
      </c>
      <c r="L117" s="34"/>
      <c r="M117" s="165" t="s">
        <v>1205</v>
      </c>
    </row>
    <row r="118" spans="1:13" ht="17.100000000000001" customHeight="1">
      <c r="A118" s="194">
        <v>45525</v>
      </c>
      <c r="B118" s="207" t="s">
        <v>585</v>
      </c>
      <c r="C118" s="196"/>
      <c r="D118" s="197"/>
      <c r="E118" s="198"/>
      <c r="F118" s="199">
        <v>12</v>
      </c>
      <c r="G118" s="208">
        <f t="shared" si="23"/>
        <v>20.83</v>
      </c>
      <c r="H118" s="198">
        <f t="shared" si="24"/>
        <v>249.95999999999998</v>
      </c>
      <c r="I118" s="201">
        <f t="shared" si="25"/>
        <v>708</v>
      </c>
      <c r="J118" s="202">
        <f t="shared" si="26"/>
        <v>20.83</v>
      </c>
      <c r="K118" s="203">
        <f t="shared" si="27"/>
        <v>14747.64</v>
      </c>
      <c r="L118" s="204"/>
      <c r="M118" s="205" t="s">
        <v>1208</v>
      </c>
    </row>
    <row r="119" spans="1:13" ht="17.100000000000001" customHeight="1">
      <c r="A119" s="17">
        <v>45537</v>
      </c>
      <c r="B119" s="58" t="s">
        <v>577</v>
      </c>
      <c r="C119" s="19"/>
      <c r="D119" s="20"/>
      <c r="E119" s="21"/>
      <c r="F119" s="22">
        <v>12</v>
      </c>
      <c r="G119" s="208">
        <f t="shared" ref="G119" si="28">J118</f>
        <v>20.83</v>
      </c>
      <c r="H119" s="198">
        <f t="shared" ref="H119" si="29">G119*F119</f>
        <v>249.95999999999998</v>
      </c>
      <c r="I119" s="201">
        <f t="shared" ref="I119" si="30">+I118+C119-F119</f>
        <v>696</v>
      </c>
      <c r="J119" s="202">
        <f t="shared" ref="J119" si="31">ROUND(((K118+E119)-H119)/I119,2)</f>
        <v>20.83</v>
      </c>
      <c r="K119" s="203">
        <f t="shared" ref="K119" si="32">ROUND(I119*J119,2)</f>
        <v>14497.68</v>
      </c>
      <c r="L119" s="26"/>
      <c r="M119" s="165" t="s">
        <v>1210</v>
      </c>
    </row>
    <row r="120" spans="1:13" ht="17.100000000000001" customHeight="1">
      <c r="A120" s="17">
        <v>45537</v>
      </c>
      <c r="B120" s="36" t="s">
        <v>566</v>
      </c>
      <c r="C120" s="28"/>
      <c r="D120" s="29"/>
      <c r="E120" s="21"/>
      <c r="F120" s="30">
        <v>12</v>
      </c>
      <c r="G120" s="208">
        <f t="shared" ref="G120" si="33">J119</f>
        <v>20.83</v>
      </c>
      <c r="H120" s="198">
        <f t="shared" ref="H120" si="34">G120*F120</f>
        <v>249.95999999999998</v>
      </c>
      <c r="I120" s="201">
        <f t="shared" ref="I120" si="35">+I119+C120-F120</f>
        <v>684</v>
      </c>
      <c r="J120" s="202">
        <f t="shared" ref="J120" si="36">ROUND(((K119+E120)-H120)/I120,2)</f>
        <v>20.83</v>
      </c>
      <c r="K120" s="203">
        <f t="shared" ref="K120" si="37">ROUND(I120*J120,2)</f>
        <v>14247.72</v>
      </c>
      <c r="L120" s="34"/>
      <c r="M120" s="165" t="s">
        <v>1213</v>
      </c>
    </row>
    <row r="121" spans="1:13" ht="17.100000000000001" customHeight="1">
      <c r="A121" s="17">
        <v>45537</v>
      </c>
      <c r="B121" s="36" t="s">
        <v>580</v>
      </c>
      <c r="C121" s="28"/>
      <c r="D121" s="29"/>
      <c r="E121" s="21"/>
      <c r="F121" s="30">
        <v>12</v>
      </c>
      <c r="G121" s="208">
        <f t="shared" ref="G121" si="38">J120</f>
        <v>20.83</v>
      </c>
      <c r="H121" s="198">
        <f t="shared" ref="H121" si="39">G121*F121</f>
        <v>249.95999999999998</v>
      </c>
      <c r="I121" s="201">
        <f t="shared" ref="I121" si="40">+I120+C121-F121</f>
        <v>672</v>
      </c>
      <c r="J121" s="202">
        <f t="shared" ref="J121" si="41">ROUND(((K120+E121)-H121)/I121,2)</f>
        <v>20.83</v>
      </c>
      <c r="K121" s="203">
        <f t="shared" ref="K121" si="42">ROUND(I121*J121,2)</f>
        <v>13997.76</v>
      </c>
      <c r="L121" s="34"/>
      <c r="M121" s="165" t="s">
        <v>1216</v>
      </c>
    </row>
    <row r="122" spans="1:13">
      <c r="A122" s="17">
        <v>45538</v>
      </c>
      <c r="B122" s="36" t="s">
        <v>572</v>
      </c>
      <c r="C122" s="28"/>
      <c r="D122" s="29"/>
      <c r="E122" s="21"/>
      <c r="F122" s="30">
        <v>12</v>
      </c>
      <c r="G122" s="208">
        <f t="shared" ref="G122" si="43">J121</f>
        <v>20.83</v>
      </c>
      <c r="H122" s="198">
        <f t="shared" ref="H122" si="44">G122*F122</f>
        <v>249.95999999999998</v>
      </c>
      <c r="I122" s="201">
        <f t="shared" ref="I122" si="45">+I121+C122-F122</f>
        <v>660</v>
      </c>
      <c r="J122" s="202">
        <f t="shared" ref="J122" si="46">ROUND(((K121+E122)-H122)/I122,2)</f>
        <v>20.83</v>
      </c>
      <c r="K122" s="203">
        <f t="shared" ref="K122" si="47">ROUND(I122*J122,2)</f>
        <v>13747.8</v>
      </c>
      <c r="L122" s="34"/>
      <c r="M122" s="165" t="s">
        <v>1218</v>
      </c>
    </row>
    <row r="123" spans="1:13">
      <c r="A123" s="17">
        <v>45538</v>
      </c>
      <c r="B123" s="36" t="s">
        <v>580</v>
      </c>
      <c r="C123" s="28"/>
      <c r="D123" s="29"/>
      <c r="E123" s="21"/>
      <c r="F123" s="30">
        <v>12</v>
      </c>
      <c r="G123" s="208">
        <f t="shared" ref="G123" si="48">J122</f>
        <v>20.83</v>
      </c>
      <c r="H123" s="198">
        <f t="shared" ref="H123" si="49">G123*F123</f>
        <v>249.95999999999998</v>
      </c>
      <c r="I123" s="201">
        <f t="shared" ref="I123" si="50">+I122+C123-F123</f>
        <v>648</v>
      </c>
      <c r="J123" s="202">
        <f t="shared" ref="J123" si="51">ROUND(((K122+E123)-H123)/I123,2)</f>
        <v>20.83</v>
      </c>
      <c r="K123" s="203">
        <f t="shared" ref="K123" si="52">ROUND(I123*J123,2)</f>
        <v>13497.84</v>
      </c>
      <c r="L123" s="34"/>
      <c r="M123" s="165" t="s">
        <v>1221</v>
      </c>
    </row>
    <row r="124" spans="1:13">
      <c r="A124" s="17">
        <v>45538</v>
      </c>
      <c r="B124" s="36" t="s">
        <v>603</v>
      </c>
      <c r="C124" s="28"/>
      <c r="D124" s="29"/>
      <c r="E124" s="21"/>
      <c r="F124" s="30">
        <v>12</v>
      </c>
      <c r="G124" s="208">
        <f t="shared" ref="G124" si="53">J123</f>
        <v>20.83</v>
      </c>
      <c r="H124" s="198">
        <f t="shared" ref="H124" si="54">G124*F124</f>
        <v>249.95999999999998</v>
      </c>
      <c r="I124" s="201">
        <f t="shared" ref="I124" si="55">+I123+C124-F124</f>
        <v>636</v>
      </c>
      <c r="J124" s="202">
        <f t="shared" ref="J124" si="56">ROUND(((K123+E124)-H124)/I124,2)</f>
        <v>20.83</v>
      </c>
      <c r="K124" s="203">
        <f t="shared" ref="K124" si="57">ROUND(I124*J124,2)</f>
        <v>13247.88</v>
      </c>
      <c r="L124" s="34"/>
      <c r="M124" s="165" t="s">
        <v>1223</v>
      </c>
    </row>
    <row r="125" spans="1:13">
      <c r="A125" s="17">
        <v>45539</v>
      </c>
      <c r="B125" s="36" t="s">
        <v>574</v>
      </c>
      <c r="C125" s="28"/>
      <c r="D125" s="29"/>
      <c r="E125" s="21"/>
      <c r="F125" s="30">
        <v>12</v>
      </c>
      <c r="G125" s="208">
        <f t="shared" ref="G125" si="58">J124</f>
        <v>20.83</v>
      </c>
      <c r="H125" s="198">
        <f t="shared" ref="H125" si="59">G125*F125</f>
        <v>249.95999999999998</v>
      </c>
      <c r="I125" s="201">
        <f t="shared" ref="I125" si="60">+I124+C125-F125</f>
        <v>624</v>
      </c>
      <c r="J125" s="202">
        <f t="shared" ref="J125" si="61">ROUND(((K124+E125)-H125)/I125,2)</f>
        <v>20.83</v>
      </c>
      <c r="K125" s="203">
        <f t="shared" ref="K125" si="62">ROUND(I125*J125,2)</f>
        <v>12997.92</v>
      </c>
      <c r="L125" s="34"/>
      <c r="M125" s="165" t="s">
        <v>1227</v>
      </c>
    </row>
    <row r="126" spans="1:13">
      <c r="A126" s="17">
        <v>45539</v>
      </c>
      <c r="B126" s="36" t="s">
        <v>583</v>
      </c>
      <c r="C126" s="28"/>
      <c r="D126" s="29"/>
      <c r="E126" s="21"/>
      <c r="F126" s="30">
        <v>24</v>
      </c>
      <c r="G126" s="208">
        <f t="shared" ref="G126" si="63">J125</f>
        <v>20.83</v>
      </c>
      <c r="H126" s="198">
        <f t="shared" ref="H126" si="64">G126*F126</f>
        <v>499.91999999999996</v>
      </c>
      <c r="I126" s="201">
        <f t="shared" ref="I126" si="65">+I125+C126-F126</f>
        <v>600</v>
      </c>
      <c r="J126" s="202">
        <f t="shared" ref="J126" si="66">ROUND(((K125+E126)-H126)/I126,2)</f>
        <v>20.83</v>
      </c>
      <c r="K126" s="203">
        <f t="shared" ref="K126" si="67">ROUND(I126*J126,2)</f>
        <v>12498</v>
      </c>
      <c r="L126" s="34"/>
      <c r="M126" s="165" t="s">
        <v>1228</v>
      </c>
    </row>
    <row r="127" spans="1:13">
      <c r="A127" s="17">
        <v>45539</v>
      </c>
      <c r="B127" s="36" t="s">
        <v>605</v>
      </c>
      <c r="C127" s="28"/>
      <c r="D127" s="29"/>
      <c r="E127" s="21"/>
      <c r="F127" s="30">
        <v>12</v>
      </c>
      <c r="G127" s="208">
        <f t="shared" ref="G127" si="68">J126</f>
        <v>20.83</v>
      </c>
      <c r="H127" s="198">
        <f t="shared" ref="H127" si="69">G127*F127</f>
        <v>249.95999999999998</v>
      </c>
      <c r="I127" s="201">
        <f t="shared" ref="I127" si="70">+I126+C127-F127</f>
        <v>588</v>
      </c>
      <c r="J127" s="202">
        <f t="shared" ref="J127" si="71">ROUND(((K126+E127)-H127)/I127,2)</f>
        <v>20.83</v>
      </c>
      <c r="K127" s="203">
        <f t="shared" ref="K127" si="72">ROUND(I127*J127,2)</f>
        <v>12248.04</v>
      </c>
      <c r="L127" s="34"/>
      <c r="M127" s="165" t="s">
        <v>1229</v>
      </c>
    </row>
    <row r="128" spans="1:13">
      <c r="A128" s="17">
        <v>45539</v>
      </c>
      <c r="B128" s="36" t="s">
        <v>570</v>
      </c>
      <c r="C128" s="28"/>
      <c r="D128" s="29"/>
      <c r="E128" s="21"/>
      <c r="F128" s="30">
        <v>12</v>
      </c>
      <c r="G128" s="208">
        <f t="shared" ref="G128" si="73">J127</f>
        <v>20.83</v>
      </c>
      <c r="H128" s="198">
        <f t="shared" ref="H128" si="74">G128*F128</f>
        <v>249.95999999999998</v>
      </c>
      <c r="I128" s="201">
        <f t="shared" ref="I128" si="75">+I127+C128-F128</f>
        <v>576</v>
      </c>
      <c r="J128" s="202">
        <f t="shared" ref="J128" si="76">ROUND(((K127+E128)-H128)/I128,2)</f>
        <v>20.83</v>
      </c>
      <c r="K128" s="203">
        <f t="shared" ref="K128" si="77">ROUND(I128*J128,2)</f>
        <v>11998.08</v>
      </c>
      <c r="L128" s="34"/>
      <c r="M128" s="165" t="s">
        <v>1230</v>
      </c>
    </row>
    <row r="129" spans="1:13">
      <c r="A129" s="17">
        <v>45540</v>
      </c>
      <c r="B129" s="36" t="s">
        <v>588</v>
      </c>
      <c r="C129" s="28"/>
      <c r="D129" s="29"/>
      <c r="E129" s="21"/>
      <c r="F129" s="30">
        <v>12</v>
      </c>
      <c r="G129" s="208">
        <f t="shared" ref="G129" si="78">J128</f>
        <v>20.83</v>
      </c>
      <c r="H129" s="198">
        <f t="shared" ref="H129" si="79">G129*F129</f>
        <v>249.95999999999998</v>
      </c>
      <c r="I129" s="201">
        <f t="shared" ref="I129" si="80">+I128+C129-F129</f>
        <v>564</v>
      </c>
      <c r="J129" s="202">
        <f t="shared" ref="J129" si="81">ROUND(((K128+E129)-H129)/I129,2)</f>
        <v>20.83</v>
      </c>
      <c r="K129" s="203">
        <f t="shared" ref="K129" si="82">ROUND(I129*J129,2)</f>
        <v>11748.12</v>
      </c>
      <c r="L129" s="34"/>
      <c r="M129" s="165" t="s">
        <v>1238</v>
      </c>
    </row>
    <row r="130" spans="1:13">
      <c r="A130" s="17">
        <v>45540</v>
      </c>
      <c r="B130" s="36" t="s">
        <v>1239</v>
      </c>
      <c r="C130" s="28"/>
      <c r="D130" s="29"/>
      <c r="E130" s="21"/>
      <c r="F130" s="30">
        <v>60</v>
      </c>
      <c r="G130" s="208">
        <f t="shared" ref="G130" si="83">J129</f>
        <v>20.83</v>
      </c>
      <c r="H130" s="198">
        <f t="shared" ref="H130" si="84">G130*F130</f>
        <v>1249.8</v>
      </c>
      <c r="I130" s="201">
        <f t="shared" ref="I130" si="85">+I129+C130-F130</f>
        <v>504</v>
      </c>
      <c r="J130" s="202">
        <f t="shared" ref="J130" si="86">ROUND(((K129+E130)-H130)/I130,2)</f>
        <v>20.83</v>
      </c>
      <c r="K130" s="203">
        <f t="shared" ref="K130" si="87">ROUND(I130*J130,2)</f>
        <v>10498.32</v>
      </c>
      <c r="L130" s="34"/>
      <c r="M130" s="165" t="s">
        <v>1240</v>
      </c>
    </row>
    <row r="131" spans="1:13">
      <c r="A131" s="17">
        <v>45544</v>
      </c>
      <c r="B131" s="36" t="s">
        <v>566</v>
      </c>
      <c r="C131" s="28"/>
      <c r="D131" s="29"/>
      <c r="E131" s="21"/>
      <c r="F131" s="30">
        <v>12</v>
      </c>
      <c r="G131" s="208">
        <f t="shared" ref="G131" si="88">J130</f>
        <v>20.83</v>
      </c>
      <c r="H131" s="198">
        <f t="shared" ref="H131" si="89">G131*F131</f>
        <v>249.95999999999998</v>
      </c>
      <c r="I131" s="201">
        <f t="shared" ref="I131" si="90">+I130+C131-F131</f>
        <v>492</v>
      </c>
      <c r="J131" s="202">
        <f t="shared" ref="J131" si="91">ROUND(((K130+E131)-H131)/I131,2)</f>
        <v>20.83</v>
      </c>
      <c r="K131" s="203">
        <f t="shared" ref="K131" si="92">ROUND(I131*J131,2)</f>
        <v>10248.36</v>
      </c>
      <c r="L131" s="34"/>
      <c r="M131" s="165" t="s">
        <v>1241</v>
      </c>
    </row>
    <row r="132" spans="1:13">
      <c r="A132" s="17">
        <v>45544</v>
      </c>
      <c r="B132" s="36" t="s">
        <v>607</v>
      </c>
      <c r="C132" s="28"/>
      <c r="D132" s="29"/>
      <c r="E132" s="21"/>
      <c r="F132" s="30">
        <v>12</v>
      </c>
      <c r="G132" s="208">
        <f t="shared" ref="G132" si="93">J131</f>
        <v>20.83</v>
      </c>
      <c r="H132" s="198">
        <f t="shared" ref="H132" si="94">G132*F132</f>
        <v>249.95999999999998</v>
      </c>
      <c r="I132" s="201">
        <f t="shared" ref="I132" si="95">+I131+C132-F132</f>
        <v>480</v>
      </c>
      <c r="J132" s="202">
        <f t="shared" ref="J132" si="96">ROUND(((K131+E132)-H132)/I132,2)</f>
        <v>20.83</v>
      </c>
      <c r="K132" s="203">
        <f t="shared" ref="K132" si="97">ROUND(I132*J132,2)</f>
        <v>9998.4</v>
      </c>
      <c r="L132" s="34"/>
      <c r="M132" s="165" t="s">
        <v>1242</v>
      </c>
    </row>
    <row r="133" spans="1:13">
      <c r="A133" s="17">
        <v>45545</v>
      </c>
      <c r="B133" s="36" t="s">
        <v>577</v>
      </c>
      <c r="C133" s="28"/>
      <c r="D133" s="29"/>
      <c r="E133" s="21"/>
      <c r="F133" s="30">
        <v>12</v>
      </c>
      <c r="G133" s="208">
        <f t="shared" ref="G133" si="98">J132</f>
        <v>20.83</v>
      </c>
      <c r="H133" s="198">
        <f t="shared" ref="H133" si="99">G133*F133</f>
        <v>249.95999999999998</v>
      </c>
      <c r="I133" s="201">
        <f t="shared" ref="I133" si="100">+I132+C133-F133</f>
        <v>468</v>
      </c>
      <c r="J133" s="202">
        <f t="shared" ref="J133" si="101">ROUND(((K132+E133)-H133)/I133,2)</f>
        <v>20.83</v>
      </c>
      <c r="K133" s="203">
        <f t="shared" ref="K133" si="102">ROUND(I133*J133,2)</f>
        <v>9748.44</v>
      </c>
      <c r="L133" s="34"/>
      <c r="M133" s="165" t="s">
        <v>1249</v>
      </c>
    </row>
    <row r="134" spans="1:13">
      <c r="A134" s="17">
        <v>45545</v>
      </c>
      <c r="B134" s="36" t="s">
        <v>605</v>
      </c>
      <c r="C134" s="28"/>
      <c r="D134" s="29"/>
      <c r="E134" s="21"/>
      <c r="F134" s="30">
        <v>12</v>
      </c>
      <c r="G134" s="208">
        <f t="shared" ref="G134" si="103">J133</f>
        <v>20.83</v>
      </c>
      <c r="H134" s="198">
        <f t="shared" ref="H134" si="104">G134*F134</f>
        <v>249.95999999999998</v>
      </c>
      <c r="I134" s="201">
        <f t="shared" ref="I134" si="105">+I133+C134-F134</f>
        <v>456</v>
      </c>
      <c r="J134" s="202">
        <f t="shared" ref="J134" si="106">ROUND(((K133+E134)-H134)/I134,2)</f>
        <v>20.83</v>
      </c>
      <c r="K134" s="203">
        <f t="shared" ref="K134" si="107">ROUND(I134*J134,2)</f>
        <v>9498.48</v>
      </c>
      <c r="L134" s="34"/>
      <c r="M134" s="165" t="s">
        <v>1250</v>
      </c>
    </row>
    <row r="135" spans="1:13">
      <c r="A135" s="17">
        <v>45545</v>
      </c>
      <c r="B135" s="36" t="s">
        <v>570</v>
      </c>
      <c r="C135" s="28"/>
      <c r="D135" s="29"/>
      <c r="E135" s="21"/>
      <c r="F135" s="30">
        <v>12</v>
      </c>
      <c r="G135" s="208">
        <f t="shared" ref="G135" si="108">J134</f>
        <v>20.83</v>
      </c>
      <c r="H135" s="198">
        <f t="shared" ref="H135" si="109">G135*F135</f>
        <v>249.95999999999998</v>
      </c>
      <c r="I135" s="201">
        <f t="shared" ref="I135" si="110">+I134+C135-F135</f>
        <v>444</v>
      </c>
      <c r="J135" s="202">
        <f t="shared" ref="J135" si="111">ROUND(((K134+E135)-H135)/I135,2)</f>
        <v>20.83</v>
      </c>
      <c r="K135" s="203">
        <f t="shared" ref="K135" si="112">ROUND(I135*J135,2)</f>
        <v>9248.52</v>
      </c>
      <c r="L135" s="34"/>
      <c r="M135" s="165" t="s">
        <v>1251</v>
      </c>
    </row>
    <row r="136" spans="1:13">
      <c r="A136" s="17">
        <v>45545</v>
      </c>
      <c r="B136" s="36" t="s">
        <v>583</v>
      </c>
      <c r="C136" s="28"/>
      <c r="D136" s="29"/>
      <c r="E136" s="21"/>
      <c r="F136" s="30">
        <v>12</v>
      </c>
      <c r="G136" s="208">
        <f t="shared" ref="G136" si="113">J135</f>
        <v>20.83</v>
      </c>
      <c r="H136" s="198">
        <f t="shared" ref="H136" si="114">G136*F136</f>
        <v>249.95999999999998</v>
      </c>
      <c r="I136" s="201">
        <f t="shared" ref="I136" si="115">+I135+C136-F136</f>
        <v>432</v>
      </c>
      <c r="J136" s="202">
        <f t="shared" ref="J136" si="116">ROUND(((K135+E136)-H136)/I136,2)</f>
        <v>20.83</v>
      </c>
      <c r="K136" s="203">
        <f t="shared" ref="K136" si="117">ROUND(I136*J136,2)</f>
        <v>8998.56</v>
      </c>
      <c r="L136" s="34"/>
      <c r="M136" s="165" t="s">
        <v>1252</v>
      </c>
    </row>
    <row r="137" spans="1:13">
      <c r="A137" s="17">
        <v>45545</v>
      </c>
      <c r="B137" s="36" t="s">
        <v>572</v>
      </c>
      <c r="C137" s="28"/>
      <c r="D137" s="29"/>
      <c r="E137" s="21"/>
      <c r="F137" s="30">
        <v>12</v>
      </c>
      <c r="G137" s="208">
        <f t="shared" ref="G137" si="118">J136</f>
        <v>20.83</v>
      </c>
      <c r="H137" s="198">
        <f t="shared" ref="H137" si="119">G137*F137</f>
        <v>249.95999999999998</v>
      </c>
      <c r="I137" s="201">
        <f t="shared" ref="I137" si="120">+I136+C137-F137</f>
        <v>420</v>
      </c>
      <c r="J137" s="202">
        <f t="shared" ref="J137" si="121">ROUND(((K136+E137)-H137)/I137,2)</f>
        <v>20.83</v>
      </c>
      <c r="K137" s="203">
        <f t="shared" ref="K137" si="122">ROUND(I137*J137,2)</f>
        <v>8748.6</v>
      </c>
      <c r="L137" s="34"/>
      <c r="M137" s="165" t="s">
        <v>1253</v>
      </c>
    </row>
    <row r="138" spans="1:13">
      <c r="A138" s="17">
        <v>45545</v>
      </c>
      <c r="B138" s="36" t="s">
        <v>580</v>
      </c>
      <c r="C138" s="28"/>
      <c r="D138" s="29"/>
      <c r="E138" s="21"/>
      <c r="F138" s="30">
        <v>12</v>
      </c>
      <c r="G138" s="208">
        <f t="shared" ref="G138" si="123">J137</f>
        <v>20.83</v>
      </c>
      <c r="H138" s="198">
        <f t="shared" ref="H138" si="124">G138*F138</f>
        <v>249.95999999999998</v>
      </c>
      <c r="I138" s="201">
        <f t="shared" ref="I138" si="125">+I137+C138-F138</f>
        <v>408</v>
      </c>
      <c r="J138" s="202">
        <f t="shared" ref="J138" si="126">ROUND(((K137+E138)-H138)/I138,2)</f>
        <v>20.83</v>
      </c>
      <c r="K138" s="203">
        <f t="shared" ref="K138" si="127">ROUND(I138*J138,2)</f>
        <v>8498.64</v>
      </c>
      <c r="L138" s="34"/>
      <c r="M138" s="165" t="s">
        <v>1254</v>
      </c>
    </row>
    <row r="139" spans="1:13">
      <c r="A139" s="17">
        <v>45546</v>
      </c>
      <c r="B139" s="36" t="s">
        <v>585</v>
      </c>
      <c r="C139" s="28"/>
      <c r="D139" s="29"/>
      <c r="E139" s="21"/>
      <c r="F139" s="30">
        <v>12</v>
      </c>
      <c r="G139" s="208">
        <f t="shared" ref="G139" si="128">J138</f>
        <v>20.83</v>
      </c>
      <c r="H139" s="198">
        <f t="shared" ref="H139" si="129">G139*F139</f>
        <v>249.95999999999998</v>
      </c>
      <c r="I139" s="201">
        <f t="shared" ref="I139" si="130">+I138+C139-F139</f>
        <v>396</v>
      </c>
      <c r="J139" s="202">
        <f t="shared" ref="J139" si="131">ROUND(((K138+E139)-H139)/I139,2)</f>
        <v>20.83</v>
      </c>
      <c r="K139" s="203">
        <f t="shared" ref="K139" si="132">ROUND(I139*J139,2)</f>
        <v>8248.68</v>
      </c>
      <c r="L139" s="34"/>
      <c r="M139" s="165" t="s">
        <v>1262</v>
      </c>
    </row>
    <row r="140" spans="1:13">
      <c r="A140" s="17">
        <v>45546</v>
      </c>
      <c r="B140" s="36" t="s">
        <v>591</v>
      </c>
      <c r="C140" s="28"/>
      <c r="D140" s="29"/>
      <c r="E140" s="21"/>
      <c r="F140" s="30">
        <v>12</v>
      </c>
      <c r="G140" s="208">
        <f t="shared" ref="G140" si="133">J139</f>
        <v>20.83</v>
      </c>
      <c r="H140" s="198">
        <f t="shared" ref="H140" si="134">G140*F140</f>
        <v>249.95999999999998</v>
      </c>
      <c r="I140" s="201">
        <f t="shared" ref="I140" si="135">+I139+C140-F140</f>
        <v>384</v>
      </c>
      <c r="J140" s="202">
        <f t="shared" ref="J140" si="136">ROUND(((K139+E140)-H140)/I140,2)</f>
        <v>20.83</v>
      </c>
      <c r="K140" s="203">
        <f t="shared" ref="K140" si="137">ROUND(I140*J140,2)</f>
        <v>7998.72</v>
      </c>
      <c r="L140" s="34"/>
      <c r="M140" s="165" t="s">
        <v>1263</v>
      </c>
    </row>
    <row r="141" spans="1:13">
      <c r="A141" s="17">
        <v>45551</v>
      </c>
      <c r="B141" s="36" t="s">
        <v>607</v>
      </c>
      <c r="C141" s="28"/>
      <c r="D141" s="29"/>
      <c r="E141" s="21"/>
      <c r="F141" s="30">
        <v>12</v>
      </c>
      <c r="G141" s="208">
        <f t="shared" ref="G141" si="138">J140</f>
        <v>20.83</v>
      </c>
      <c r="H141" s="198">
        <f t="shared" ref="H141" si="139">G141*F141</f>
        <v>249.95999999999998</v>
      </c>
      <c r="I141" s="201">
        <f t="shared" ref="I141" si="140">+I140+C141-F141</f>
        <v>372</v>
      </c>
      <c r="J141" s="202">
        <f t="shared" ref="J141" si="141">ROUND(((K140+E141)-H141)/I141,2)</f>
        <v>20.83</v>
      </c>
      <c r="K141" s="203">
        <f t="shared" ref="K141" si="142">ROUND(I141*J141,2)</f>
        <v>7748.76</v>
      </c>
      <c r="L141" s="34"/>
      <c r="M141" s="165" t="s">
        <v>1256</v>
      </c>
    </row>
    <row r="142" spans="1:13">
      <c r="A142" s="17">
        <v>45551</v>
      </c>
      <c r="B142" s="36" t="s">
        <v>574</v>
      </c>
      <c r="C142" s="28"/>
      <c r="D142" s="29"/>
      <c r="E142" s="21"/>
      <c r="F142" s="30">
        <v>12</v>
      </c>
      <c r="G142" s="208">
        <f t="shared" ref="G142" si="143">J141</f>
        <v>20.83</v>
      </c>
      <c r="H142" s="198">
        <f t="shared" ref="H142" si="144">G142*F142</f>
        <v>249.95999999999998</v>
      </c>
      <c r="I142" s="201">
        <f t="shared" ref="I142" si="145">+I141+C142-F142</f>
        <v>360</v>
      </c>
      <c r="J142" s="202">
        <f t="shared" ref="J142" si="146">ROUND(((K141+E142)-H142)/I142,2)</f>
        <v>20.83</v>
      </c>
      <c r="K142" s="203">
        <f t="shared" ref="K142" si="147">ROUND(I142*J142,2)</f>
        <v>7498.8</v>
      </c>
      <c r="L142" s="34"/>
      <c r="M142" s="165" t="s">
        <v>1276</v>
      </c>
    </row>
    <row r="143" spans="1:13">
      <c r="A143" s="17">
        <v>45552</v>
      </c>
      <c r="B143" s="36" t="s">
        <v>588</v>
      </c>
      <c r="C143" s="28"/>
      <c r="D143" s="29"/>
      <c r="E143" s="21"/>
      <c r="F143" s="30">
        <v>12</v>
      </c>
      <c r="G143" s="208">
        <f t="shared" ref="G143" si="148">J142</f>
        <v>20.83</v>
      </c>
      <c r="H143" s="198">
        <f t="shared" ref="H143" si="149">G143*F143</f>
        <v>249.95999999999998</v>
      </c>
      <c r="I143" s="201">
        <f t="shared" ref="I143" si="150">+I142+C143-F143</f>
        <v>348</v>
      </c>
      <c r="J143" s="202">
        <f t="shared" ref="J143" si="151">ROUND(((K142+E143)-H143)/I143,2)</f>
        <v>20.83</v>
      </c>
      <c r="K143" s="203">
        <f t="shared" ref="K143" si="152">ROUND(I143*J143,2)</f>
        <v>7248.84</v>
      </c>
      <c r="L143" s="34"/>
      <c r="M143" s="165" t="s">
        <v>1279</v>
      </c>
    </row>
    <row r="144" spans="1:13">
      <c r="A144" s="17">
        <v>45553</v>
      </c>
      <c r="B144" s="36" t="s">
        <v>577</v>
      </c>
      <c r="C144" s="28"/>
      <c r="D144" s="29"/>
      <c r="E144" s="21"/>
      <c r="F144" s="30">
        <v>12</v>
      </c>
      <c r="G144" s="208">
        <f t="shared" ref="G144" si="153">J143</f>
        <v>20.83</v>
      </c>
      <c r="H144" s="198">
        <f t="shared" ref="H144" si="154">G144*F144</f>
        <v>249.95999999999998</v>
      </c>
      <c r="I144" s="201">
        <f t="shared" ref="I144" si="155">+I143+C144-F144</f>
        <v>336</v>
      </c>
      <c r="J144" s="202">
        <f t="shared" ref="J144" si="156">ROUND(((K143+E144)-H144)/I144,2)</f>
        <v>20.83</v>
      </c>
      <c r="K144" s="203">
        <f t="shared" ref="K144" si="157">ROUND(I144*J144,2)</f>
        <v>6998.88</v>
      </c>
      <c r="L144" s="34"/>
      <c r="M144" s="165" t="s">
        <v>1289</v>
      </c>
    </row>
    <row r="145" spans="1:13">
      <c r="A145" s="17">
        <v>45553</v>
      </c>
      <c r="B145" s="36" t="s">
        <v>607</v>
      </c>
      <c r="C145" s="28"/>
      <c r="D145" s="29"/>
      <c r="E145" s="21"/>
      <c r="F145" s="30">
        <v>12</v>
      </c>
      <c r="G145" s="208">
        <f t="shared" ref="G145" si="158">J144</f>
        <v>20.83</v>
      </c>
      <c r="H145" s="198">
        <f t="shared" ref="H145" si="159">G145*F145</f>
        <v>249.95999999999998</v>
      </c>
      <c r="I145" s="201">
        <f t="shared" ref="I145" si="160">+I144+C145-F145</f>
        <v>324</v>
      </c>
      <c r="J145" s="202">
        <f t="shared" ref="J145" si="161">ROUND(((K144+E145)-H145)/I145,2)</f>
        <v>20.83</v>
      </c>
      <c r="K145" s="203">
        <f t="shared" ref="K145" si="162">ROUND(I145*J145,2)</f>
        <v>6748.92</v>
      </c>
      <c r="L145" s="34"/>
      <c r="M145" s="165" t="s">
        <v>1292</v>
      </c>
    </row>
    <row r="146" spans="1:13">
      <c r="A146" s="17">
        <v>45553</v>
      </c>
      <c r="B146" s="36" t="s">
        <v>572</v>
      </c>
      <c r="C146" s="28"/>
      <c r="D146" s="29"/>
      <c r="E146" s="21"/>
      <c r="F146" s="30">
        <v>12</v>
      </c>
      <c r="G146" s="208">
        <f t="shared" ref="G146" si="163">J145</f>
        <v>20.83</v>
      </c>
      <c r="H146" s="198">
        <f t="shared" ref="H146" si="164">G146*F146</f>
        <v>249.95999999999998</v>
      </c>
      <c r="I146" s="201">
        <f t="shared" ref="I146" si="165">+I145+C146-F146</f>
        <v>312</v>
      </c>
      <c r="J146" s="202">
        <f t="shared" ref="J146" si="166">ROUND(((K145+E146)-H146)/I146,2)</f>
        <v>20.83</v>
      </c>
      <c r="K146" s="203">
        <f t="shared" ref="K146" si="167">ROUND(I146*J146,2)</f>
        <v>6498.96</v>
      </c>
      <c r="L146" s="34"/>
      <c r="M146" s="165" t="s">
        <v>1294</v>
      </c>
    </row>
    <row r="147" spans="1:13">
      <c r="A147" s="17">
        <v>45554</v>
      </c>
      <c r="B147" s="36" t="s">
        <v>583</v>
      </c>
      <c r="C147" s="28"/>
      <c r="D147" s="29"/>
      <c r="E147" s="21"/>
      <c r="F147" s="30">
        <v>12</v>
      </c>
      <c r="G147" s="208">
        <f t="shared" ref="G147" si="168">J146</f>
        <v>20.83</v>
      </c>
      <c r="H147" s="198">
        <f t="shared" ref="H147" si="169">G147*F147</f>
        <v>249.95999999999998</v>
      </c>
      <c r="I147" s="201">
        <f t="shared" ref="I147" si="170">+I146+C147-F147</f>
        <v>300</v>
      </c>
      <c r="J147" s="202">
        <f t="shared" ref="J147" si="171">ROUND(((K146+E147)-H147)/I147,2)</f>
        <v>20.83</v>
      </c>
      <c r="K147" s="203">
        <f t="shared" ref="K147" si="172">ROUND(I147*J147,2)</f>
        <v>6249</v>
      </c>
      <c r="L147" s="34"/>
      <c r="M147" s="165" t="s">
        <v>1296</v>
      </c>
    </row>
    <row r="148" spans="1:13">
      <c r="A148" s="17">
        <v>45554</v>
      </c>
      <c r="B148" s="36" t="s">
        <v>580</v>
      </c>
      <c r="C148" s="28"/>
      <c r="D148" s="29"/>
      <c r="E148" s="21"/>
      <c r="F148" s="30">
        <v>12</v>
      </c>
      <c r="G148" s="208">
        <f t="shared" ref="G148" si="173">J147</f>
        <v>20.83</v>
      </c>
      <c r="H148" s="198">
        <f t="shared" ref="H148" si="174">G148*F148</f>
        <v>249.95999999999998</v>
      </c>
      <c r="I148" s="201">
        <f t="shared" ref="I148" si="175">+I147+C148-F148</f>
        <v>288</v>
      </c>
      <c r="J148" s="202">
        <f t="shared" ref="J148" si="176">ROUND(((K147+E148)-H148)/I148,2)</f>
        <v>20.83</v>
      </c>
      <c r="K148" s="203">
        <f t="shared" ref="K148" si="177">ROUND(I148*J148,2)</f>
        <v>5999.04</v>
      </c>
      <c r="L148" s="34"/>
      <c r="M148" s="165" t="s">
        <v>1301</v>
      </c>
    </row>
    <row r="149" spans="1:13">
      <c r="A149" s="17">
        <v>45566</v>
      </c>
      <c r="B149" s="36" t="s">
        <v>605</v>
      </c>
      <c r="C149" s="28"/>
      <c r="D149" s="29"/>
      <c r="E149" s="21"/>
      <c r="F149" s="30">
        <v>5</v>
      </c>
      <c r="G149" s="208">
        <f t="shared" ref="G149" si="178">J148</f>
        <v>20.83</v>
      </c>
      <c r="H149" s="198">
        <f t="shared" ref="H149" si="179">G149*F149</f>
        <v>104.14999999999999</v>
      </c>
      <c r="I149" s="201">
        <f t="shared" ref="I149" si="180">+I148+C149-F149</f>
        <v>283</v>
      </c>
      <c r="J149" s="202">
        <f t="shared" ref="J149" si="181">ROUND(((K148+E149)-H149)/I149,2)</f>
        <v>20.83</v>
      </c>
      <c r="K149" s="203">
        <f t="shared" ref="K149" si="182">ROUND(I149*J149,2)</f>
        <v>5894.89</v>
      </c>
      <c r="L149" s="34"/>
      <c r="M149" s="165" t="s">
        <v>1310</v>
      </c>
    </row>
    <row r="150" spans="1:13">
      <c r="A150" s="17">
        <v>45566</v>
      </c>
      <c r="B150" s="36" t="s">
        <v>570</v>
      </c>
      <c r="C150" s="28"/>
      <c r="D150" s="29"/>
      <c r="E150" s="21"/>
      <c r="F150" s="30">
        <v>12</v>
      </c>
      <c r="G150" s="208">
        <f t="shared" ref="G150" si="183">J149</f>
        <v>20.83</v>
      </c>
      <c r="H150" s="198">
        <f t="shared" ref="H150" si="184">G150*F150</f>
        <v>249.95999999999998</v>
      </c>
      <c r="I150" s="201">
        <f t="shared" ref="I150" si="185">+I149+C150-F150</f>
        <v>271</v>
      </c>
      <c r="J150" s="202">
        <f t="shared" ref="J150" si="186">ROUND(((K149+E150)-H150)/I150,2)</f>
        <v>20.83</v>
      </c>
      <c r="K150" s="203">
        <f t="shared" ref="K150" si="187">ROUND(I150*J150,2)</f>
        <v>5644.93</v>
      </c>
      <c r="L150" s="34"/>
      <c r="M150" s="165" t="s">
        <v>1314</v>
      </c>
    </row>
    <row r="151" spans="1:13">
      <c r="A151" s="17">
        <v>45567</v>
      </c>
      <c r="B151" s="36" t="s">
        <v>572</v>
      </c>
      <c r="C151" s="28"/>
      <c r="D151" s="29"/>
      <c r="E151" s="21"/>
      <c r="F151" s="30">
        <v>12</v>
      </c>
      <c r="G151" s="208">
        <f t="shared" ref="G151" si="188">J150</f>
        <v>20.83</v>
      </c>
      <c r="H151" s="198">
        <f t="shared" ref="H151" si="189">G151*F151</f>
        <v>249.95999999999998</v>
      </c>
      <c r="I151" s="201">
        <f t="shared" ref="I151" si="190">+I150+C151-F151</f>
        <v>259</v>
      </c>
      <c r="J151" s="202">
        <f t="shared" ref="J151" si="191">ROUND(((K150+E151)-H151)/I151,2)</f>
        <v>20.83</v>
      </c>
      <c r="K151" s="203">
        <f t="shared" ref="K151" si="192">ROUND(I151*J151,2)</f>
        <v>5394.97</v>
      </c>
      <c r="L151" s="34"/>
      <c r="M151" s="165" t="s">
        <v>1320</v>
      </c>
    </row>
    <row r="152" spans="1:13">
      <c r="A152" s="17">
        <v>45567</v>
      </c>
      <c r="B152" s="36" t="s">
        <v>574</v>
      </c>
      <c r="C152" s="28"/>
      <c r="D152" s="29"/>
      <c r="E152" s="21"/>
      <c r="F152" s="30">
        <v>12</v>
      </c>
      <c r="G152" s="208">
        <f t="shared" ref="G152" si="193">J151</f>
        <v>20.83</v>
      </c>
      <c r="H152" s="198">
        <f t="shared" ref="H152" si="194">G152*F152</f>
        <v>249.95999999999998</v>
      </c>
      <c r="I152" s="201">
        <f t="shared" ref="I152" si="195">+I151+C152-F152</f>
        <v>247</v>
      </c>
      <c r="J152" s="202">
        <f t="shared" ref="J152" si="196">ROUND(((K151+E152)-H152)/I152,2)</f>
        <v>20.83</v>
      </c>
      <c r="K152" s="203">
        <f t="shared" ref="K152" si="197">ROUND(I152*J152,2)</f>
        <v>5145.01</v>
      </c>
      <c r="L152" s="34"/>
      <c r="M152" s="165" t="s">
        <v>1321</v>
      </c>
    </row>
    <row r="153" spans="1:13">
      <c r="A153" s="17">
        <v>45568</v>
      </c>
      <c r="B153" s="36" t="s">
        <v>566</v>
      </c>
      <c r="C153" s="28"/>
      <c r="D153" s="29"/>
      <c r="E153" s="21"/>
      <c r="F153" s="30">
        <v>12</v>
      </c>
      <c r="G153" s="208">
        <f t="shared" ref="G153" si="198">J152</f>
        <v>20.83</v>
      </c>
      <c r="H153" s="198">
        <f t="shared" ref="H153" si="199">G153*F153</f>
        <v>249.95999999999998</v>
      </c>
      <c r="I153" s="201">
        <f t="shared" ref="I153" si="200">+I152+C153-F153</f>
        <v>235</v>
      </c>
      <c r="J153" s="202">
        <f t="shared" ref="J153" si="201">ROUND(((K152+E153)-H153)/I153,2)</f>
        <v>20.83</v>
      </c>
      <c r="K153" s="203">
        <f t="shared" ref="K153" si="202">ROUND(I153*J153,2)</f>
        <v>4895.05</v>
      </c>
      <c r="L153" s="34"/>
      <c r="M153" s="165" t="s">
        <v>1325</v>
      </c>
    </row>
    <row r="154" spans="1:13">
      <c r="A154" s="17">
        <v>45568</v>
      </c>
      <c r="B154" s="36" t="s">
        <v>580</v>
      </c>
      <c r="C154" s="28"/>
      <c r="D154" s="29"/>
      <c r="E154" s="21"/>
      <c r="F154" s="30">
        <v>12</v>
      </c>
      <c r="G154" s="208">
        <f t="shared" ref="G154" si="203">J153</f>
        <v>20.83</v>
      </c>
      <c r="H154" s="198">
        <f t="shared" ref="H154" si="204">G154*F154</f>
        <v>249.95999999999998</v>
      </c>
      <c r="I154" s="201">
        <f t="shared" ref="I154" si="205">+I153+C154-F154</f>
        <v>223</v>
      </c>
      <c r="J154" s="202">
        <f t="shared" ref="J154" si="206">ROUND(((K153+E154)-H154)/I154,2)</f>
        <v>20.83</v>
      </c>
      <c r="K154" s="203">
        <f t="shared" ref="K154" si="207">ROUND(I154*J154,2)</f>
        <v>4645.09</v>
      </c>
      <c r="L154" s="34"/>
      <c r="M154" s="165" t="s">
        <v>1331</v>
      </c>
    </row>
    <row r="155" spans="1:13">
      <c r="A155" s="17">
        <v>45568</v>
      </c>
      <c r="B155" s="36" t="s">
        <v>603</v>
      </c>
      <c r="C155" s="28"/>
      <c r="D155" s="29"/>
      <c r="E155" s="21"/>
      <c r="F155" s="30">
        <v>24</v>
      </c>
      <c r="G155" s="208">
        <f t="shared" ref="G155" si="208">J154</f>
        <v>20.83</v>
      </c>
      <c r="H155" s="198">
        <f t="shared" ref="H155" si="209">G155*F155</f>
        <v>499.91999999999996</v>
      </c>
      <c r="I155" s="201">
        <f t="shared" ref="I155" si="210">+I154+C155-F155</f>
        <v>199</v>
      </c>
      <c r="J155" s="202">
        <f t="shared" ref="J155" si="211">ROUND(((K154+E155)-H155)/I155,2)</f>
        <v>20.83</v>
      </c>
      <c r="K155" s="203">
        <f t="shared" ref="K155" si="212">ROUND(I155*J155,2)</f>
        <v>4145.17</v>
      </c>
      <c r="L155" s="34"/>
      <c r="M155" s="165" t="s">
        <v>1332</v>
      </c>
    </row>
    <row r="156" spans="1:13">
      <c r="A156" s="17">
        <v>45569</v>
      </c>
      <c r="B156" s="36" t="s">
        <v>605</v>
      </c>
      <c r="C156" s="28"/>
      <c r="D156" s="29"/>
      <c r="E156" s="21"/>
      <c r="F156" s="30">
        <v>5</v>
      </c>
      <c r="G156" s="208">
        <f t="shared" ref="G156" si="213">J155</f>
        <v>20.83</v>
      </c>
      <c r="H156" s="198">
        <f t="shared" ref="H156" si="214">G156*F156</f>
        <v>104.14999999999999</v>
      </c>
      <c r="I156" s="201">
        <f t="shared" ref="I156" si="215">+I155+C156-F156</f>
        <v>194</v>
      </c>
      <c r="J156" s="202">
        <f t="shared" ref="J156" si="216">ROUND(((K155+E156)-H156)/I156,2)</f>
        <v>20.83</v>
      </c>
      <c r="K156" s="203">
        <f t="shared" ref="K156" si="217">ROUND(I156*J156,2)</f>
        <v>4041.02</v>
      </c>
      <c r="L156" s="34"/>
      <c r="M156" s="165" t="s">
        <v>1335</v>
      </c>
    </row>
    <row r="157" spans="1:13">
      <c r="A157" s="17">
        <v>45569</v>
      </c>
      <c r="B157" s="36" t="s">
        <v>566</v>
      </c>
      <c r="C157" s="28"/>
      <c r="D157" s="29"/>
      <c r="E157" s="21"/>
      <c r="F157" s="30">
        <v>12</v>
      </c>
      <c r="G157" s="208">
        <f t="shared" ref="G157" si="218">J156</f>
        <v>20.83</v>
      </c>
      <c r="H157" s="198">
        <f t="shared" ref="H157" si="219">G157*F157</f>
        <v>249.95999999999998</v>
      </c>
      <c r="I157" s="201">
        <f t="shared" ref="I157" si="220">+I156+C157-F157</f>
        <v>182</v>
      </c>
      <c r="J157" s="202">
        <f t="shared" ref="J157" si="221">ROUND(((K156+E157)-H157)/I157,2)</f>
        <v>20.83</v>
      </c>
      <c r="K157" s="203">
        <f t="shared" ref="K157" si="222">ROUND(I157*J157,2)</f>
        <v>3791.06</v>
      </c>
      <c r="L157" s="34"/>
      <c r="M157" s="165" t="s">
        <v>1337</v>
      </c>
    </row>
    <row r="158" spans="1:13">
      <c r="A158" s="17">
        <v>45572</v>
      </c>
      <c r="B158" s="36" t="s">
        <v>607</v>
      </c>
      <c r="C158" s="28"/>
      <c r="D158" s="29"/>
      <c r="E158" s="21"/>
      <c r="F158" s="30">
        <v>12</v>
      </c>
      <c r="G158" s="208">
        <f t="shared" ref="G158" si="223">J157</f>
        <v>20.83</v>
      </c>
      <c r="H158" s="198">
        <f t="shared" ref="H158" si="224">G158*F158</f>
        <v>249.95999999999998</v>
      </c>
      <c r="I158" s="201">
        <f t="shared" ref="I158" si="225">+I157+C158-F158</f>
        <v>170</v>
      </c>
      <c r="J158" s="202">
        <f t="shared" ref="J158" si="226">ROUND(((K157+E158)-H158)/I158,2)</f>
        <v>20.83</v>
      </c>
      <c r="K158" s="203">
        <f t="shared" ref="K158" si="227">ROUND(I158*J158,2)</f>
        <v>3541.1</v>
      </c>
      <c r="L158" s="34"/>
      <c r="M158" s="165" t="s">
        <v>1345</v>
      </c>
    </row>
    <row r="159" spans="1:13">
      <c r="A159" s="17">
        <v>45572</v>
      </c>
      <c r="B159" s="36" t="s">
        <v>570</v>
      </c>
      <c r="C159" s="28"/>
      <c r="D159" s="29"/>
      <c r="E159" s="21"/>
      <c r="F159" s="30">
        <v>12</v>
      </c>
      <c r="G159" s="208">
        <f t="shared" ref="G159" si="228">J158</f>
        <v>20.83</v>
      </c>
      <c r="H159" s="198">
        <f t="shared" ref="H159" si="229">G159*F159</f>
        <v>249.95999999999998</v>
      </c>
      <c r="I159" s="201">
        <f t="shared" ref="I159" si="230">+I158+C159-F159</f>
        <v>158</v>
      </c>
      <c r="J159" s="202">
        <f t="shared" ref="J159" si="231">ROUND(((K158+E159)-H159)/I159,2)</f>
        <v>20.83</v>
      </c>
      <c r="K159" s="203">
        <f t="shared" ref="K159" si="232">ROUND(I159*J159,2)</f>
        <v>3291.14</v>
      </c>
      <c r="L159" s="34"/>
      <c r="M159" s="165" t="s">
        <v>1346</v>
      </c>
    </row>
    <row r="160" spans="1:13">
      <c r="A160" s="17">
        <v>45573</v>
      </c>
      <c r="B160" s="36" t="s">
        <v>577</v>
      </c>
      <c r="C160" s="28"/>
      <c r="D160" s="29"/>
      <c r="E160" s="21"/>
      <c r="F160" s="30">
        <v>12</v>
      </c>
      <c r="G160" s="208">
        <f t="shared" ref="G160" si="233">J159</f>
        <v>20.83</v>
      </c>
      <c r="H160" s="198">
        <f t="shared" ref="H160" si="234">G160*F160</f>
        <v>249.95999999999998</v>
      </c>
      <c r="I160" s="201">
        <f t="shared" ref="I160" si="235">+I159+C160-F160</f>
        <v>146</v>
      </c>
      <c r="J160" s="202">
        <f t="shared" ref="J160" si="236">ROUND(((K159+E160)-H160)/I160,2)</f>
        <v>20.83</v>
      </c>
      <c r="K160" s="203">
        <f t="shared" ref="K160" si="237">ROUND(I160*J160,2)</f>
        <v>3041.18</v>
      </c>
      <c r="L160" s="34"/>
      <c r="M160" s="165" t="s">
        <v>1351</v>
      </c>
    </row>
    <row r="161" spans="1:13">
      <c r="A161" s="17">
        <v>45573</v>
      </c>
      <c r="B161" s="36" t="s">
        <v>572</v>
      </c>
      <c r="C161" s="28"/>
      <c r="D161" s="29"/>
      <c r="E161" s="21"/>
      <c r="F161" s="30">
        <v>12</v>
      </c>
      <c r="G161" s="208">
        <f t="shared" ref="G161" si="238">J160</f>
        <v>20.83</v>
      </c>
      <c r="H161" s="198">
        <f t="shared" ref="H161" si="239">G161*F161</f>
        <v>249.95999999999998</v>
      </c>
      <c r="I161" s="201">
        <f t="shared" ref="I161" si="240">+I160+C161-F161</f>
        <v>134</v>
      </c>
      <c r="J161" s="202">
        <f t="shared" ref="J161" si="241">ROUND(((K160+E161)-H161)/I161,2)</f>
        <v>20.83</v>
      </c>
      <c r="K161" s="203">
        <f t="shared" ref="K161" si="242">ROUND(I161*J161,2)</f>
        <v>2791.22</v>
      </c>
      <c r="L161" s="34"/>
      <c r="M161" s="165" t="s">
        <v>1352</v>
      </c>
    </row>
    <row r="162" spans="1:13">
      <c r="A162" s="17">
        <v>45573</v>
      </c>
      <c r="B162" s="36" t="s">
        <v>570</v>
      </c>
      <c r="C162" s="28"/>
      <c r="D162" s="29"/>
      <c r="E162" s="21"/>
      <c r="F162" s="30">
        <v>12</v>
      </c>
      <c r="G162" s="208">
        <f t="shared" ref="G162" si="243">J161</f>
        <v>20.83</v>
      </c>
      <c r="H162" s="198">
        <f t="shared" ref="H162" si="244">G162*F162</f>
        <v>249.95999999999998</v>
      </c>
      <c r="I162" s="201">
        <f t="shared" ref="I162" si="245">+I161+C162-F162</f>
        <v>122</v>
      </c>
      <c r="J162" s="202">
        <f t="shared" ref="J162" si="246">ROUND(((K161+E162)-H162)/I162,2)</f>
        <v>20.83</v>
      </c>
      <c r="K162" s="203">
        <f t="shared" ref="K162" si="247">ROUND(I162*J162,2)</f>
        <v>2541.2600000000002</v>
      </c>
      <c r="L162" s="34"/>
      <c r="M162" s="165" t="s">
        <v>1353</v>
      </c>
    </row>
    <row r="163" spans="1:13">
      <c r="A163" s="17">
        <v>45574</v>
      </c>
      <c r="B163" s="36" t="s">
        <v>588</v>
      </c>
      <c r="C163" s="28"/>
      <c r="D163" s="29"/>
      <c r="E163" s="21"/>
      <c r="F163" s="30">
        <v>12</v>
      </c>
      <c r="G163" s="208">
        <f t="shared" ref="G163" si="248">J162</f>
        <v>20.83</v>
      </c>
      <c r="H163" s="198">
        <f t="shared" ref="H163" si="249">G163*F163</f>
        <v>249.95999999999998</v>
      </c>
      <c r="I163" s="201">
        <f t="shared" ref="I163" si="250">+I162+C163-F163</f>
        <v>110</v>
      </c>
      <c r="J163" s="202">
        <f t="shared" ref="J163" si="251">ROUND(((K162+E163)-H163)/I163,2)</f>
        <v>20.83</v>
      </c>
      <c r="K163" s="203">
        <f t="shared" ref="K163" si="252">ROUND(I163*J163,2)</f>
        <v>2291.3000000000002</v>
      </c>
      <c r="L163" s="34"/>
      <c r="M163" s="165" t="s">
        <v>1355</v>
      </c>
    </row>
    <row r="164" spans="1:13">
      <c r="A164" s="17">
        <v>45574</v>
      </c>
      <c r="B164" s="36" t="s">
        <v>583</v>
      </c>
      <c r="C164" s="28"/>
      <c r="D164" s="29"/>
      <c r="E164" s="21"/>
      <c r="F164" s="30">
        <v>24</v>
      </c>
      <c r="G164" s="208">
        <f t="shared" ref="G164" si="253">J163</f>
        <v>20.83</v>
      </c>
      <c r="H164" s="198">
        <f t="shared" ref="H164" si="254">G164*F164</f>
        <v>499.91999999999996</v>
      </c>
      <c r="I164" s="201">
        <f t="shared" ref="I164" si="255">+I163+C164-F164</f>
        <v>86</v>
      </c>
      <c r="J164" s="202">
        <f t="shared" ref="J164" si="256">ROUND(((K163+E164)-H164)/I164,2)</f>
        <v>20.83</v>
      </c>
      <c r="K164" s="203">
        <f t="shared" ref="K164" si="257">ROUND(I164*J164,2)</f>
        <v>1791.38</v>
      </c>
      <c r="L164" s="34"/>
      <c r="M164" s="165" t="s">
        <v>1356</v>
      </c>
    </row>
    <row r="165" spans="1:13">
      <c r="A165" s="17">
        <v>45574</v>
      </c>
      <c r="B165" s="36" t="s">
        <v>580</v>
      </c>
      <c r="C165" s="28"/>
      <c r="D165" s="29"/>
      <c r="E165" s="21"/>
      <c r="F165" s="30">
        <v>12</v>
      </c>
      <c r="G165" s="208">
        <f t="shared" ref="G165" si="258">J164</f>
        <v>20.83</v>
      </c>
      <c r="H165" s="198">
        <f t="shared" ref="H165" si="259">G165*F165</f>
        <v>249.95999999999998</v>
      </c>
      <c r="I165" s="201">
        <f t="shared" ref="I165" si="260">+I164+C165-F165</f>
        <v>74</v>
      </c>
      <c r="J165" s="202">
        <f t="shared" ref="J165" si="261">ROUND(((K164+E165)-H165)/I165,2)</f>
        <v>20.83</v>
      </c>
      <c r="K165" s="203">
        <f t="shared" ref="K165" si="262">ROUND(I165*J165,2)</f>
        <v>1541.42</v>
      </c>
      <c r="L165" s="34"/>
      <c r="M165" s="165" t="s">
        <v>1359</v>
      </c>
    </row>
    <row r="166" spans="1:13">
      <c r="A166" s="17">
        <v>45574</v>
      </c>
      <c r="B166" s="36" t="s">
        <v>585</v>
      </c>
      <c r="C166" s="28"/>
      <c r="D166" s="29"/>
      <c r="E166" s="21"/>
      <c r="F166" s="30">
        <v>12</v>
      </c>
      <c r="G166" s="208">
        <f t="shared" ref="G166" si="263">J165</f>
        <v>20.83</v>
      </c>
      <c r="H166" s="198">
        <f t="shared" ref="H166" si="264">G166*F166</f>
        <v>249.95999999999998</v>
      </c>
      <c r="I166" s="201">
        <f t="shared" ref="I166" si="265">+I165+C166-F166</f>
        <v>62</v>
      </c>
      <c r="J166" s="202">
        <f t="shared" ref="J166" si="266">ROUND(((K165+E166)-H166)/I166,2)</f>
        <v>20.83</v>
      </c>
      <c r="K166" s="203">
        <f t="shared" ref="K166" si="267">ROUND(I166*J166,2)</f>
        <v>1291.46</v>
      </c>
      <c r="L166" s="34"/>
      <c r="M166" s="165" t="s">
        <v>1361</v>
      </c>
    </row>
    <row r="167" spans="1:13">
      <c r="A167" s="17">
        <v>45574</v>
      </c>
      <c r="B167" s="36" t="s">
        <v>574</v>
      </c>
      <c r="C167" s="28"/>
      <c r="D167" s="29"/>
      <c r="E167" s="21"/>
      <c r="F167" s="30">
        <v>12</v>
      </c>
      <c r="G167" s="208">
        <f t="shared" ref="G167" si="268">J166</f>
        <v>20.83</v>
      </c>
      <c r="H167" s="198">
        <f t="shared" ref="H167" si="269">G167*F167</f>
        <v>249.95999999999998</v>
      </c>
      <c r="I167" s="201">
        <f t="shared" ref="I167" si="270">+I166+C167-F167</f>
        <v>50</v>
      </c>
      <c r="J167" s="202">
        <f t="shared" ref="J167" si="271">ROUND(((K166+E167)-H167)/I167,2)</f>
        <v>20.83</v>
      </c>
      <c r="K167" s="203">
        <f t="shared" ref="K167" si="272">ROUND(I167*J167,2)</f>
        <v>1041.5</v>
      </c>
      <c r="L167" s="34"/>
      <c r="M167" s="165" t="s">
        <v>1363</v>
      </c>
    </row>
    <row r="168" spans="1:13">
      <c r="A168" s="17">
        <v>45579</v>
      </c>
      <c r="B168" s="36" t="s">
        <v>566</v>
      </c>
      <c r="C168" s="28"/>
      <c r="D168" s="29"/>
      <c r="E168" s="21"/>
      <c r="F168" s="30">
        <v>12</v>
      </c>
      <c r="G168" s="208">
        <f t="shared" ref="G168" si="273">J167</f>
        <v>20.83</v>
      </c>
      <c r="H168" s="198">
        <f t="shared" ref="H168" si="274">G168*F168</f>
        <v>249.95999999999998</v>
      </c>
      <c r="I168" s="201">
        <f t="shared" ref="I168" si="275">+I167+C168-F168</f>
        <v>38</v>
      </c>
      <c r="J168" s="202">
        <f t="shared" ref="J168" si="276">ROUND(((K167+E168)-H168)/I168,2)</f>
        <v>20.83</v>
      </c>
      <c r="K168" s="203">
        <f t="shared" ref="K168" si="277">ROUND(I168*J168,2)</f>
        <v>791.54</v>
      </c>
      <c r="L168" s="34"/>
      <c r="M168" s="165" t="s">
        <v>1376</v>
      </c>
    </row>
    <row r="169" spans="1:13">
      <c r="A169" s="17">
        <v>45580</v>
      </c>
      <c r="B169" s="36" t="s">
        <v>574</v>
      </c>
      <c r="C169" s="28"/>
      <c r="D169" s="29"/>
      <c r="E169" s="21"/>
      <c r="F169" s="30">
        <v>12</v>
      </c>
      <c r="G169" s="208">
        <f t="shared" ref="G169" si="278">J168</f>
        <v>20.83</v>
      </c>
      <c r="H169" s="198">
        <f t="shared" ref="H169" si="279">G169*F169</f>
        <v>249.95999999999998</v>
      </c>
      <c r="I169" s="201">
        <f t="shared" ref="I169" si="280">+I168+C169-F169</f>
        <v>26</v>
      </c>
      <c r="J169" s="202">
        <f t="shared" ref="J169" si="281">ROUND(((K168+E169)-H169)/I169,2)</f>
        <v>20.83</v>
      </c>
      <c r="K169" s="203">
        <f t="shared" ref="K169" si="282">ROUND(I169*J169,2)</f>
        <v>541.58000000000004</v>
      </c>
      <c r="L169" s="34"/>
      <c r="M169" s="165" t="s">
        <v>1384</v>
      </c>
    </row>
    <row r="170" spans="1:13">
      <c r="A170" s="17">
        <v>45580</v>
      </c>
      <c r="B170" s="36" t="s">
        <v>607</v>
      </c>
      <c r="C170" s="28"/>
      <c r="D170" s="29"/>
      <c r="E170" s="21"/>
      <c r="F170" s="30">
        <v>12</v>
      </c>
      <c r="G170" s="208">
        <f t="shared" ref="G170" si="283">J169</f>
        <v>20.83</v>
      </c>
      <c r="H170" s="198">
        <f t="shared" ref="H170" si="284">G170*F170</f>
        <v>249.95999999999998</v>
      </c>
      <c r="I170" s="201">
        <f t="shared" ref="I170" si="285">+I169+C170-F170</f>
        <v>14</v>
      </c>
      <c r="J170" s="202">
        <f t="shared" ref="J170" si="286">ROUND(((K169+E170)-H170)/I170,2)</f>
        <v>20.83</v>
      </c>
      <c r="K170" s="203">
        <f t="shared" ref="K170" si="287">ROUND(I170*J170,2)</f>
        <v>291.62</v>
      </c>
      <c r="L170" s="34"/>
      <c r="M170" s="165" t="s">
        <v>1389</v>
      </c>
    </row>
    <row r="171" spans="1:13">
      <c r="A171" s="17">
        <v>45581</v>
      </c>
      <c r="B171" s="36" t="s">
        <v>577</v>
      </c>
      <c r="C171" s="28"/>
      <c r="D171" s="29"/>
      <c r="E171" s="21"/>
      <c r="F171" s="30">
        <v>12</v>
      </c>
      <c r="G171" s="208">
        <f t="shared" ref="G171" si="288">J170</f>
        <v>20.83</v>
      </c>
      <c r="H171" s="198">
        <f t="shared" ref="H171" si="289">G171*F171</f>
        <v>249.95999999999998</v>
      </c>
      <c r="I171" s="201">
        <f t="shared" ref="I171" si="290">+I170+C171-F171</f>
        <v>2</v>
      </c>
      <c r="J171" s="202">
        <f t="shared" ref="J171" si="291">ROUND(((K170+E171)-H171)/I171,2)</f>
        <v>20.83</v>
      </c>
      <c r="K171" s="203">
        <f t="shared" ref="K171" si="292">ROUND(I171*J171,2)</f>
        <v>41.66</v>
      </c>
      <c r="L171" s="34"/>
      <c r="M171" s="165" t="s">
        <v>1392</v>
      </c>
    </row>
    <row r="172" spans="1:13">
      <c r="A172" s="17">
        <v>45581</v>
      </c>
      <c r="B172" s="36" t="s">
        <v>570</v>
      </c>
      <c r="C172" s="28"/>
      <c r="D172" s="29"/>
      <c r="E172" s="21"/>
      <c r="F172" s="30">
        <v>2</v>
      </c>
      <c r="G172" s="208">
        <f t="shared" ref="G172" si="293">J171</f>
        <v>20.83</v>
      </c>
      <c r="H172" s="198">
        <f t="shared" ref="H172" si="294">G172*F172</f>
        <v>41.66</v>
      </c>
      <c r="I172" s="201">
        <f t="shared" ref="I172" si="295">+I171+C172-F172</f>
        <v>0</v>
      </c>
      <c r="J172" s="202">
        <v>0</v>
      </c>
      <c r="K172" s="203">
        <f t="shared" ref="K172" si="296">ROUND(I172*J172,2)</f>
        <v>0</v>
      </c>
      <c r="L172" s="34"/>
      <c r="M172" s="165" t="s">
        <v>1395</v>
      </c>
    </row>
    <row r="173" spans="1:13">
      <c r="A173" s="17"/>
      <c r="B173" s="36"/>
      <c r="C173" s="28"/>
      <c r="D173" s="29"/>
      <c r="E173" s="21"/>
      <c r="F173" s="30"/>
      <c r="G173" s="31"/>
      <c r="H173" s="21"/>
      <c r="I173" s="32">
        <f t="shared" ref="I173:I178" si="297">+I172+C173-F173</f>
        <v>0</v>
      </c>
      <c r="J173" s="40" t="e">
        <f t="shared" ref="J173:J178" si="298">ROUND(((K172+E173)-H173)/I173,2)</f>
        <v>#DIV/0!</v>
      </c>
      <c r="K173" s="33" t="e">
        <f t="shared" ref="K173:K178" si="299">ROUND(I173*J173,2)</f>
        <v>#DIV/0!</v>
      </c>
      <c r="L173" s="34"/>
    </row>
    <row r="174" spans="1:13">
      <c r="A174" s="17"/>
      <c r="B174" s="36"/>
      <c r="C174" s="28"/>
      <c r="D174" s="29"/>
      <c r="E174" s="21"/>
      <c r="F174" s="30"/>
      <c r="G174" s="31"/>
      <c r="H174" s="21"/>
      <c r="I174" s="32">
        <f t="shared" si="297"/>
        <v>0</v>
      </c>
      <c r="J174" s="40" t="e">
        <f t="shared" si="298"/>
        <v>#DIV/0!</v>
      </c>
      <c r="K174" s="33" t="e">
        <f t="shared" si="299"/>
        <v>#DIV/0!</v>
      </c>
      <c r="L174" s="34"/>
    </row>
    <row r="175" spans="1:13">
      <c r="A175" s="17"/>
      <c r="B175" s="36"/>
      <c r="C175" s="28"/>
      <c r="D175" s="29"/>
      <c r="E175" s="21"/>
      <c r="F175" s="30"/>
      <c r="G175" s="31"/>
      <c r="H175" s="21"/>
      <c r="I175" s="32">
        <f t="shared" si="297"/>
        <v>0</v>
      </c>
      <c r="J175" s="40" t="e">
        <f t="shared" si="298"/>
        <v>#DIV/0!</v>
      </c>
      <c r="K175" s="33" t="e">
        <f t="shared" si="299"/>
        <v>#DIV/0!</v>
      </c>
      <c r="L175" s="34"/>
    </row>
    <row r="176" spans="1:13">
      <c r="A176" s="17"/>
      <c r="B176" s="36"/>
      <c r="C176" s="28"/>
      <c r="D176" s="29"/>
      <c r="E176" s="21"/>
      <c r="F176" s="30"/>
      <c r="G176" s="31"/>
      <c r="H176" s="21"/>
      <c r="I176" s="32">
        <f t="shared" si="297"/>
        <v>0</v>
      </c>
      <c r="J176" s="40" t="e">
        <f t="shared" si="298"/>
        <v>#DIV/0!</v>
      </c>
      <c r="K176" s="33" t="e">
        <f t="shared" si="299"/>
        <v>#DIV/0!</v>
      </c>
      <c r="L176" s="34"/>
    </row>
    <row r="177" spans="1:12">
      <c r="A177" s="17"/>
      <c r="B177" s="36"/>
      <c r="C177" s="28"/>
      <c r="D177" s="29"/>
      <c r="E177" s="21"/>
      <c r="F177" s="30"/>
      <c r="G177" s="31"/>
      <c r="H177" s="21"/>
      <c r="I177" s="32">
        <f t="shared" si="297"/>
        <v>0</v>
      </c>
      <c r="J177" s="40" t="e">
        <f t="shared" si="298"/>
        <v>#DIV/0!</v>
      </c>
      <c r="K177" s="33" t="e">
        <f t="shared" si="299"/>
        <v>#DIV/0!</v>
      </c>
      <c r="L177" s="34"/>
    </row>
    <row r="178" spans="1:12">
      <c r="A178" s="17"/>
      <c r="B178" s="36"/>
      <c r="C178" s="28"/>
      <c r="D178" s="29"/>
      <c r="E178" s="21"/>
      <c r="F178" s="30"/>
      <c r="G178" s="31"/>
      <c r="H178" s="21"/>
      <c r="I178" s="32">
        <f t="shared" si="297"/>
        <v>0</v>
      </c>
      <c r="J178" s="40" t="e">
        <f t="shared" si="298"/>
        <v>#DIV/0!</v>
      </c>
      <c r="K178" s="33" t="e">
        <f t="shared" si="299"/>
        <v>#DIV/0!</v>
      </c>
      <c r="L178" s="34"/>
    </row>
  </sheetData>
  <sortState ref="S21:S43">
    <sortCondition ref="S21:S43"/>
  </sortState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rgb="FF7030A0"/>
    <pageSetUpPr fitToPage="1"/>
  </sheetPr>
  <dimension ref="A1:M123"/>
  <sheetViews>
    <sheetView topLeftCell="A97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8554687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400</v>
      </c>
      <c r="F8" s="10"/>
      <c r="G8" s="10"/>
      <c r="H8" s="38"/>
      <c r="I8" s="9" t="s">
        <v>7</v>
      </c>
      <c r="J8" s="10"/>
      <c r="K8" s="10" t="s">
        <v>403</v>
      </c>
      <c r="L8" s="11"/>
    </row>
    <row r="9" spans="1:13" ht="15" customHeight="1">
      <c r="A9" s="12" t="s">
        <v>9</v>
      </c>
      <c r="D9" s="10" t="s">
        <v>401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45334</v>
      </c>
      <c r="B15" s="36" t="s">
        <v>672</v>
      </c>
      <c r="C15" s="28">
        <v>100</v>
      </c>
      <c r="D15" s="29">
        <v>90</v>
      </c>
      <c r="E15" s="21">
        <f>C15*D15</f>
        <v>9000</v>
      </c>
      <c r="F15" s="30"/>
      <c r="G15" s="31"/>
      <c r="H15" s="21">
        <f>F15*G15</f>
        <v>0</v>
      </c>
      <c r="I15" s="87">
        <f>+I14+C15-F15</f>
        <v>100</v>
      </c>
      <c r="J15" s="88">
        <f>ROUND(((K14+E15)-H15)/I15,2)</f>
        <v>90</v>
      </c>
      <c r="K15" s="89">
        <f>ROUND(I15*J15,2)</f>
        <v>9000</v>
      </c>
      <c r="L15" s="34"/>
    </row>
    <row r="16" spans="1:13" ht="17.100000000000001" customHeight="1">
      <c r="A16" s="17">
        <v>45335</v>
      </c>
      <c r="B16" s="58" t="s">
        <v>605</v>
      </c>
      <c r="C16" s="28"/>
      <c r="D16" s="29"/>
      <c r="E16" s="21"/>
      <c r="F16" s="30">
        <v>2</v>
      </c>
      <c r="G16" s="31">
        <f>J15</f>
        <v>90</v>
      </c>
      <c r="H16" s="21">
        <f>G16*F16</f>
        <v>180</v>
      </c>
      <c r="I16" s="32">
        <f>+I15+C16-F16</f>
        <v>98</v>
      </c>
      <c r="J16" s="40">
        <f>ROUND(((K15+E16)-H16)/I16,2)</f>
        <v>90</v>
      </c>
      <c r="K16" s="33">
        <f>ROUND(I16*J16,2)</f>
        <v>8820</v>
      </c>
      <c r="L16" s="34"/>
      <c r="M16" s="1" t="s">
        <v>668</v>
      </c>
    </row>
    <row r="17" spans="1:13" ht="17.100000000000001" customHeight="1">
      <c r="A17" s="17">
        <v>45335</v>
      </c>
      <c r="B17" s="58" t="s">
        <v>605</v>
      </c>
      <c r="C17" s="28"/>
      <c r="D17" s="29"/>
      <c r="E17" s="21"/>
      <c r="F17" s="30">
        <v>10</v>
      </c>
      <c r="G17" s="31">
        <f>J15</f>
        <v>90</v>
      </c>
      <c r="H17" s="21">
        <f>G17*F17</f>
        <v>900</v>
      </c>
      <c r="I17" s="32">
        <f>+I16+C17-F17</f>
        <v>88</v>
      </c>
      <c r="J17" s="40">
        <f>ROUND(((K16+E17)-H17)/I17,2)</f>
        <v>90</v>
      </c>
      <c r="K17" s="33">
        <f>ROUND(I17*J17,2)</f>
        <v>7920</v>
      </c>
      <c r="L17" s="34"/>
      <c r="M17" s="1" t="s">
        <v>669</v>
      </c>
    </row>
    <row r="18" spans="1:13" ht="17.100000000000001" customHeight="1">
      <c r="A18" s="194">
        <v>45345</v>
      </c>
      <c r="B18" s="227" t="s">
        <v>588</v>
      </c>
      <c r="C18" s="196"/>
      <c r="D18" s="197"/>
      <c r="E18" s="198"/>
      <c r="F18" s="199">
        <v>4</v>
      </c>
      <c r="G18" s="208">
        <f>J15</f>
        <v>90</v>
      </c>
      <c r="H18" s="198">
        <f>G18*F18</f>
        <v>360</v>
      </c>
      <c r="I18" s="201">
        <f>+I17+C18-F18</f>
        <v>84</v>
      </c>
      <c r="J18" s="202">
        <f>ROUND(((K17+E18)-H18)/I18,2)</f>
        <v>90</v>
      </c>
      <c r="K18" s="203">
        <f>ROUND(I18*J18,2)</f>
        <v>7560</v>
      </c>
      <c r="L18" s="204"/>
      <c r="M18" s="218" t="s">
        <v>694</v>
      </c>
    </row>
    <row r="19" spans="1:13" ht="17.100000000000001" customHeight="1">
      <c r="A19" s="17">
        <v>45357</v>
      </c>
      <c r="B19" s="58" t="s">
        <v>577</v>
      </c>
      <c r="C19" s="19"/>
      <c r="D19" s="20"/>
      <c r="E19" s="21"/>
      <c r="F19" s="22">
        <v>3</v>
      </c>
      <c r="G19" s="23">
        <f t="shared" ref="G19:G31" si="0">J18</f>
        <v>90</v>
      </c>
      <c r="H19" s="21">
        <f t="shared" ref="H19:H32" si="1">G19*F19</f>
        <v>270</v>
      </c>
      <c r="I19" s="24">
        <f t="shared" ref="I19:I31" si="2">+I18+C19-F19</f>
        <v>81</v>
      </c>
      <c r="J19" s="174">
        <f t="shared" ref="J19:J32" si="3">ROUND(((K18+E19)-H19)/I19,2)</f>
        <v>90</v>
      </c>
      <c r="K19" s="21">
        <f t="shared" ref="K19:K32" si="4">ROUND(I19*J19,2)</f>
        <v>7290</v>
      </c>
      <c r="L19" s="26"/>
      <c r="M19" s="1" t="s">
        <v>735</v>
      </c>
    </row>
    <row r="20" spans="1:13" ht="17.100000000000001" customHeight="1">
      <c r="A20" s="17">
        <v>45357</v>
      </c>
      <c r="B20" s="58" t="s">
        <v>605</v>
      </c>
      <c r="C20" s="28"/>
      <c r="D20" s="29"/>
      <c r="E20" s="21"/>
      <c r="F20" s="30">
        <v>5</v>
      </c>
      <c r="G20" s="31">
        <f t="shared" si="0"/>
        <v>90</v>
      </c>
      <c r="H20" s="21">
        <f t="shared" si="1"/>
        <v>450</v>
      </c>
      <c r="I20" s="32">
        <f t="shared" si="2"/>
        <v>76</v>
      </c>
      <c r="J20" s="40">
        <f t="shared" si="3"/>
        <v>90</v>
      </c>
      <c r="K20" s="33">
        <f t="shared" si="4"/>
        <v>6840</v>
      </c>
      <c r="L20" s="34"/>
      <c r="M20" s="1" t="s">
        <v>737</v>
      </c>
    </row>
    <row r="21" spans="1:13" ht="17.100000000000001" customHeight="1">
      <c r="A21" s="17">
        <v>45358</v>
      </c>
      <c r="B21" s="58" t="s">
        <v>607</v>
      </c>
      <c r="C21" s="28"/>
      <c r="D21" s="29"/>
      <c r="E21" s="21"/>
      <c r="F21" s="30">
        <v>3</v>
      </c>
      <c r="G21" s="31">
        <f t="shared" si="0"/>
        <v>90</v>
      </c>
      <c r="H21" s="21">
        <f t="shared" si="1"/>
        <v>270</v>
      </c>
      <c r="I21" s="32">
        <f t="shared" si="2"/>
        <v>73</v>
      </c>
      <c r="J21" s="40">
        <f t="shared" si="3"/>
        <v>90</v>
      </c>
      <c r="K21" s="33">
        <f t="shared" si="4"/>
        <v>6570</v>
      </c>
      <c r="L21" s="34"/>
      <c r="M21" s="1" t="s">
        <v>740</v>
      </c>
    </row>
    <row r="22" spans="1:13" ht="17.100000000000001" customHeight="1">
      <c r="A22" s="17">
        <v>45359</v>
      </c>
      <c r="B22" s="58" t="s">
        <v>588</v>
      </c>
      <c r="C22" s="28"/>
      <c r="D22" s="29"/>
      <c r="E22" s="21"/>
      <c r="F22" s="30">
        <v>2</v>
      </c>
      <c r="G22" s="31">
        <f t="shared" si="0"/>
        <v>90</v>
      </c>
      <c r="H22" s="21">
        <f t="shared" si="1"/>
        <v>180</v>
      </c>
      <c r="I22" s="32">
        <f t="shared" si="2"/>
        <v>71</v>
      </c>
      <c r="J22" s="40">
        <f t="shared" si="3"/>
        <v>90</v>
      </c>
      <c r="K22" s="33">
        <f t="shared" si="4"/>
        <v>6390</v>
      </c>
      <c r="L22" s="34"/>
      <c r="M22" s="1" t="s">
        <v>743</v>
      </c>
    </row>
    <row r="23" spans="1:13" ht="17.100000000000001" customHeight="1">
      <c r="A23" s="17">
        <v>45362</v>
      </c>
      <c r="B23" s="58" t="s">
        <v>572</v>
      </c>
      <c r="C23" s="28"/>
      <c r="D23" s="29"/>
      <c r="E23" s="21"/>
      <c r="F23" s="30">
        <v>4</v>
      </c>
      <c r="G23" s="31">
        <f t="shared" si="0"/>
        <v>90</v>
      </c>
      <c r="H23" s="21">
        <f t="shared" si="1"/>
        <v>360</v>
      </c>
      <c r="I23" s="32">
        <f t="shared" si="2"/>
        <v>67</v>
      </c>
      <c r="J23" s="40">
        <f t="shared" si="3"/>
        <v>90</v>
      </c>
      <c r="K23" s="33">
        <f t="shared" si="4"/>
        <v>6030</v>
      </c>
      <c r="L23" s="34"/>
      <c r="M23" s="1" t="s">
        <v>747</v>
      </c>
    </row>
    <row r="24" spans="1:13" ht="17.100000000000001" customHeight="1">
      <c r="A24" s="17">
        <v>45369</v>
      </c>
      <c r="B24" s="36" t="s">
        <v>574</v>
      </c>
      <c r="C24" s="28"/>
      <c r="D24" s="29"/>
      <c r="E24" s="21"/>
      <c r="F24" s="30">
        <v>2</v>
      </c>
      <c r="G24" s="31">
        <f t="shared" si="0"/>
        <v>90</v>
      </c>
      <c r="H24" s="21">
        <f t="shared" si="1"/>
        <v>180</v>
      </c>
      <c r="I24" s="32">
        <f t="shared" si="2"/>
        <v>65</v>
      </c>
      <c r="J24" s="40">
        <f t="shared" si="3"/>
        <v>90</v>
      </c>
      <c r="K24" s="33">
        <f t="shared" si="4"/>
        <v>5850</v>
      </c>
      <c r="L24" s="34"/>
      <c r="M24" s="1" t="s">
        <v>757</v>
      </c>
    </row>
    <row r="25" spans="1:13" ht="17.100000000000001" customHeight="1">
      <c r="A25" s="17">
        <v>45371</v>
      </c>
      <c r="B25" s="36" t="s">
        <v>605</v>
      </c>
      <c r="C25" s="28"/>
      <c r="D25" s="29"/>
      <c r="E25" s="21"/>
      <c r="F25" s="30">
        <v>2</v>
      </c>
      <c r="G25" s="31">
        <f t="shared" si="0"/>
        <v>90</v>
      </c>
      <c r="H25" s="21">
        <f t="shared" si="1"/>
        <v>180</v>
      </c>
      <c r="I25" s="32">
        <f t="shared" si="2"/>
        <v>63</v>
      </c>
      <c r="J25" s="40">
        <f t="shared" si="3"/>
        <v>90</v>
      </c>
      <c r="K25" s="33">
        <f t="shared" si="4"/>
        <v>5670</v>
      </c>
      <c r="L25" s="34"/>
      <c r="M25" s="1" t="s">
        <v>763</v>
      </c>
    </row>
    <row r="26" spans="1:13" ht="17.100000000000001" customHeight="1">
      <c r="A26" s="17">
        <v>45371</v>
      </c>
      <c r="B26" s="36" t="s">
        <v>607</v>
      </c>
      <c r="C26" s="28"/>
      <c r="D26" s="29"/>
      <c r="E26" s="21"/>
      <c r="F26" s="30">
        <v>5</v>
      </c>
      <c r="G26" s="31">
        <f t="shared" si="0"/>
        <v>90</v>
      </c>
      <c r="H26" s="21">
        <f t="shared" si="1"/>
        <v>450</v>
      </c>
      <c r="I26" s="32">
        <f t="shared" si="2"/>
        <v>58</v>
      </c>
      <c r="J26" s="40">
        <f t="shared" si="3"/>
        <v>90</v>
      </c>
      <c r="K26" s="33">
        <f t="shared" si="4"/>
        <v>5220</v>
      </c>
      <c r="L26" s="34"/>
      <c r="M26" s="1" t="s">
        <v>764</v>
      </c>
    </row>
    <row r="27" spans="1:13" ht="17.100000000000001" customHeight="1">
      <c r="A27" s="17">
        <v>45377</v>
      </c>
      <c r="B27" s="58" t="s">
        <v>603</v>
      </c>
      <c r="C27" s="28"/>
      <c r="D27" s="29"/>
      <c r="E27" s="21"/>
      <c r="F27" s="30">
        <v>2</v>
      </c>
      <c r="G27" s="31">
        <f t="shared" si="0"/>
        <v>90</v>
      </c>
      <c r="H27" s="21">
        <f t="shared" si="1"/>
        <v>180</v>
      </c>
      <c r="I27" s="32">
        <f t="shared" si="2"/>
        <v>56</v>
      </c>
      <c r="J27" s="40">
        <f t="shared" si="3"/>
        <v>90</v>
      </c>
      <c r="K27" s="33">
        <f t="shared" si="4"/>
        <v>5040</v>
      </c>
      <c r="L27" s="34"/>
      <c r="M27" s="1" t="s">
        <v>782</v>
      </c>
    </row>
    <row r="28" spans="1:13" ht="17.100000000000001" customHeight="1">
      <c r="A28" s="194">
        <v>45378</v>
      </c>
      <c r="B28" s="227" t="s">
        <v>585</v>
      </c>
      <c r="C28" s="196"/>
      <c r="D28" s="197"/>
      <c r="E28" s="198"/>
      <c r="F28" s="199">
        <v>2</v>
      </c>
      <c r="G28" s="208">
        <f t="shared" si="0"/>
        <v>90</v>
      </c>
      <c r="H28" s="198">
        <f t="shared" si="1"/>
        <v>180</v>
      </c>
      <c r="I28" s="201">
        <f t="shared" si="2"/>
        <v>54</v>
      </c>
      <c r="J28" s="202">
        <f t="shared" si="3"/>
        <v>90</v>
      </c>
      <c r="K28" s="203">
        <f t="shared" si="4"/>
        <v>4860</v>
      </c>
      <c r="L28" s="204"/>
      <c r="M28" s="218" t="s">
        <v>785</v>
      </c>
    </row>
    <row r="29" spans="1:13" ht="17.100000000000001" customHeight="1">
      <c r="A29" s="17">
        <v>45383</v>
      </c>
      <c r="B29" s="328" t="s">
        <v>605</v>
      </c>
      <c r="C29" s="234"/>
      <c r="D29" s="235"/>
      <c r="E29" s="236"/>
      <c r="F29" s="237">
        <v>3</v>
      </c>
      <c r="G29" s="31">
        <f>J28</f>
        <v>90</v>
      </c>
      <c r="H29" s="21">
        <f>G29*F29</f>
        <v>270</v>
      </c>
      <c r="I29" s="32">
        <f>+I28+C29-F29</f>
        <v>51</v>
      </c>
      <c r="J29" s="40">
        <f>ROUND(((K28+E29)-H29)/I29,2)</f>
        <v>90</v>
      </c>
      <c r="K29" s="33">
        <f>ROUND(I29*J29,2)</f>
        <v>4590</v>
      </c>
      <c r="L29" s="239"/>
      <c r="M29" s="1" t="s">
        <v>880</v>
      </c>
    </row>
    <row r="30" spans="1:13" ht="17.100000000000001" customHeight="1">
      <c r="A30" s="17">
        <v>45383</v>
      </c>
      <c r="B30" s="73" t="s">
        <v>566</v>
      </c>
      <c r="C30" s="19"/>
      <c r="D30" s="20"/>
      <c r="E30" s="21"/>
      <c r="F30" s="22">
        <v>5</v>
      </c>
      <c r="G30" s="31">
        <f>J29</f>
        <v>90</v>
      </c>
      <c r="H30" s="21">
        <f>G30*F30</f>
        <v>450</v>
      </c>
      <c r="I30" s="32">
        <f>+I29+C30-F30</f>
        <v>46</v>
      </c>
      <c r="J30" s="40">
        <f>ROUND(((K29+E30)-H30)/I30,2)</f>
        <v>90</v>
      </c>
      <c r="K30" s="33">
        <f>ROUND(I30*J30,2)</f>
        <v>4140</v>
      </c>
      <c r="L30" s="26"/>
      <c r="M30" s="1" t="s">
        <v>788</v>
      </c>
    </row>
    <row r="31" spans="1:13" ht="17.100000000000001" customHeight="1">
      <c r="A31" s="17">
        <v>45385</v>
      </c>
      <c r="B31" s="70" t="s">
        <v>574</v>
      </c>
      <c r="C31" s="28"/>
      <c r="D31" s="29"/>
      <c r="E31" s="21"/>
      <c r="F31" s="30">
        <v>2</v>
      </c>
      <c r="G31" s="31">
        <f t="shared" si="0"/>
        <v>90</v>
      </c>
      <c r="H31" s="21">
        <f t="shared" si="1"/>
        <v>180</v>
      </c>
      <c r="I31" s="32">
        <f t="shared" si="2"/>
        <v>44</v>
      </c>
      <c r="J31" s="40">
        <f t="shared" si="3"/>
        <v>90</v>
      </c>
      <c r="K31" s="33">
        <f t="shared" si="4"/>
        <v>3960</v>
      </c>
      <c r="L31" s="34"/>
      <c r="M31" s="1" t="s">
        <v>794</v>
      </c>
    </row>
    <row r="32" spans="1:13" ht="17.100000000000001" customHeight="1">
      <c r="A32" s="17">
        <v>45385</v>
      </c>
      <c r="B32" s="36" t="s">
        <v>572</v>
      </c>
      <c r="C32" s="28"/>
      <c r="D32" s="29"/>
      <c r="E32" s="21"/>
      <c r="F32" s="30">
        <v>4</v>
      </c>
      <c r="G32" s="31">
        <f>J31</f>
        <v>90</v>
      </c>
      <c r="H32" s="21">
        <f t="shared" si="1"/>
        <v>360</v>
      </c>
      <c r="I32" s="32">
        <f>+I31+C32-F32</f>
        <v>40</v>
      </c>
      <c r="J32" s="40">
        <f t="shared" si="3"/>
        <v>90</v>
      </c>
      <c r="K32" s="33">
        <f t="shared" si="4"/>
        <v>3600</v>
      </c>
      <c r="L32" s="34"/>
      <c r="M32" s="1" t="s">
        <v>795</v>
      </c>
    </row>
    <row r="33" spans="1:13" ht="17.100000000000001" customHeight="1">
      <c r="A33" s="17">
        <v>45390</v>
      </c>
      <c r="B33" s="70" t="s">
        <v>588</v>
      </c>
      <c r="C33" s="28"/>
      <c r="D33" s="29"/>
      <c r="E33" s="21"/>
      <c r="F33" s="30">
        <v>4</v>
      </c>
      <c r="G33" s="31">
        <f t="shared" ref="G33:G39" si="5">J32</f>
        <v>90</v>
      </c>
      <c r="H33" s="21">
        <f t="shared" ref="H33:H39" si="6">G33*F33</f>
        <v>360</v>
      </c>
      <c r="I33" s="32">
        <f t="shared" ref="I33:I38" si="7">+I32+C33-F33</f>
        <v>36</v>
      </c>
      <c r="J33" s="40">
        <f t="shared" ref="J33:J38" si="8">ROUND(((K32+E33)-H33)/I33,2)</f>
        <v>90</v>
      </c>
      <c r="K33" s="33">
        <f t="shared" ref="K33:K38" si="9">ROUND(I33*J33,2)</f>
        <v>3240</v>
      </c>
      <c r="L33" s="34"/>
      <c r="M33" s="1" t="s">
        <v>814</v>
      </c>
    </row>
    <row r="34" spans="1:13" ht="17.100000000000001" customHeight="1">
      <c r="A34" s="17">
        <v>45393</v>
      </c>
      <c r="B34" s="36" t="s">
        <v>607</v>
      </c>
      <c r="C34" s="28"/>
      <c r="D34" s="29"/>
      <c r="E34" s="21"/>
      <c r="F34" s="30">
        <v>3</v>
      </c>
      <c r="G34" s="31">
        <f t="shared" si="5"/>
        <v>90</v>
      </c>
      <c r="H34" s="21">
        <f t="shared" si="6"/>
        <v>270</v>
      </c>
      <c r="I34" s="32">
        <f t="shared" si="7"/>
        <v>33</v>
      </c>
      <c r="J34" s="40">
        <f t="shared" si="8"/>
        <v>90</v>
      </c>
      <c r="K34" s="33">
        <f t="shared" si="9"/>
        <v>2970</v>
      </c>
      <c r="L34" s="34"/>
      <c r="M34" s="1" t="s">
        <v>819</v>
      </c>
    </row>
    <row r="35" spans="1:13" ht="17.100000000000001" customHeight="1">
      <c r="A35" s="17">
        <v>45393</v>
      </c>
      <c r="B35" s="36" t="s">
        <v>577</v>
      </c>
      <c r="C35" s="28"/>
      <c r="D35" s="29"/>
      <c r="E35" s="21"/>
      <c r="F35" s="30">
        <v>3</v>
      </c>
      <c r="G35" s="31">
        <f t="shared" si="5"/>
        <v>90</v>
      </c>
      <c r="H35" s="21">
        <f t="shared" si="6"/>
        <v>270</v>
      </c>
      <c r="I35" s="32">
        <f t="shared" si="7"/>
        <v>30</v>
      </c>
      <c r="J35" s="88">
        <f t="shared" si="8"/>
        <v>90</v>
      </c>
      <c r="K35" s="33">
        <f t="shared" si="9"/>
        <v>2700</v>
      </c>
      <c r="L35" s="34"/>
      <c r="M35" s="117" t="s">
        <v>821</v>
      </c>
    </row>
    <row r="36" spans="1:13" ht="17.100000000000001" customHeight="1">
      <c r="A36" s="17">
        <v>45407</v>
      </c>
      <c r="B36" s="36" t="s">
        <v>572</v>
      </c>
      <c r="C36" s="28"/>
      <c r="D36" s="29"/>
      <c r="E36" s="21"/>
      <c r="F36" s="30">
        <v>4</v>
      </c>
      <c r="G36" s="31">
        <f t="shared" si="5"/>
        <v>90</v>
      </c>
      <c r="H36" s="21">
        <f t="shared" si="6"/>
        <v>360</v>
      </c>
      <c r="I36" s="32">
        <f t="shared" si="7"/>
        <v>26</v>
      </c>
      <c r="J36" s="40">
        <f t="shared" si="8"/>
        <v>90</v>
      </c>
      <c r="K36" s="33">
        <f t="shared" si="9"/>
        <v>2340</v>
      </c>
      <c r="L36" s="34"/>
      <c r="M36" s="1" t="s">
        <v>850</v>
      </c>
    </row>
    <row r="37" spans="1:13" ht="17.100000000000001" customHeight="1">
      <c r="A37" s="17">
        <v>45411</v>
      </c>
      <c r="B37" s="36" t="s">
        <v>603</v>
      </c>
      <c r="C37" s="28"/>
      <c r="D37" s="29"/>
      <c r="E37" s="21"/>
      <c r="F37" s="30">
        <v>2</v>
      </c>
      <c r="G37" s="31">
        <f t="shared" si="5"/>
        <v>90</v>
      </c>
      <c r="H37" s="21">
        <f t="shared" si="6"/>
        <v>180</v>
      </c>
      <c r="I37" s="32">
        <f t="shared" si="7"/>
        <v>24</v>
      </c>
      <c r="J37" s="40">
        <f t="shared" si="8"/>
        <v>90</v>
      </c>
      <c r="K37" s="33">
        <f t="shared" si="9"/>
        <v>2160</v>
      </c>
      <c r="L37" s="34"/>
      <c r="M37" s="1" t="s">
        <v>855</v>
      </c>
    </row>
    <row r="38" spans="1:13" ht="17.100000000000001" customHeight="1">
      <c r="A38" s="17">
        <v>45411</v>
      </c>
      <c r="B38" s="36" t="s">
        <v>588</v>
      </c>
      <c r="C38" s="28"/>
      <c r="D38" s="29"/>
      <c r="E38" s="21"/>
      <c r="F38" s="30">
        <v>2</v>
      </c>
      <c r="G38" s="31">
        <f t="shared" si="5"/>
        <v>90</v>
      </c>
      <c r="H38" s="21">
        <f t="shared" si="6"/>
        <v>180</v>
      </c>
      <c r="I38" s="32">
        <f t="shared" si="7"/>
        <v>22</v>
      </c>
      <c r="J38" s="40">
        <f t="shared" si="8"/>
        <v>90</v>
      </c>
      <c r="K38" s="33">
        <f t="shared" si="9"/>
        <v>1980</v>
      </c>
      <c r="L38" s="34"/>
      <c r="M38" s="1" t="s">
        <v>856</v>
      </c>
    </row>
    <row r="39" spans="1:13" ht="17.100000000000001" customHeight="1">
      <c r="A39" s="194">
        <v>45412</v>
      </c>
      <c r="B39" s="207" t="s">
        <v>570</v>
      </c>
      <c r="C39" s="196"/>
      <c r="D39" s="197"/>
      <c r="E39" s="198"/>
      <c r="F39" s="199">
        <v>2</v>
      </c>
      <c r="G39" s="208">
        <f t="shared" si="5"/>
        <v>90</v>
      </c>
      <c r="H39" s="198">
        <f t="shared" si="6"/>
        <v>180</v>
      </c>
      <c r="I39" s="209">
        <f t="shared" ref="I39:I59" si="10">+I38+C39-F39</f>
        <v>20</v>
      </c>
      <c r="J39" s="210">
        <f t="shared" ref="J39:J59" si="11">ROUND(((K38+E39)-H39)/I39,2)</f>
        <v>90</v>
      </c>
      <c r="K39" s="211">
        <f t="shared" ref="K39:K59" si="12">ROUND(I39*J39,2)</f>
        <v>1800</v>
      </c>
      <c r="L39" s="204"/>
      <c r="M39" s="218" t="s">
        <v>860</v>
      </c>
    </row>
    <row r="40" spans="1:13" ht="17.100000000000001" customHeight="1">
      <c r="A40" s="17">
        <v>45418</v>
      </c>
      <c r="B40" s="58" t="s">
        <v>607</v>
      </c>
      <c r="C40" s="19"/>
      <c r="D40" s="20"/>
      <c r="E40" s="21"/>
      <c r="F40" s="22">
        <v>1</v>
      </c>
      <c r="G40" s="23">
        <f t="shared" ref="G40:G86" si="13">J39</f>
        <v>90</v>
      </c>
      <c r="H40" s="21">
        <f t="shared" ref="H40:H86" si="14">G40*F40</f>
        <v>90</v>
      </c>
      <c r="I40" s="188">
        <f t="shared" si="10"/>
        <v>19</v>
      </c>
      <c r="J40" s="206">
        <f t="shared" si="11"/>
        <v>90</v>
      </c>
      <c r="K40" s="91">
        <f t="shared" si="12"/>
        <v>1710</v>
      </c>
      <c r="L40" s="26"/>
      <c r="M40" s="1" t="s">
        <v>874</v>
      </c>
    </row>
    <row r="41" spans="1:13" ht="17.100000000000001" customHeight="1">
      <c r="A41" s="17">
        <v>45419</v>
      </c>
      <c r="B41" s="36" t="s">
        <v>566</v>
      </c>
      <c r="C41" s="28"/>
      <c r="D41" s="29"/>
      <c r="E41" s="21"/>
      <c r="F41" s="30">
        <v>3</v>
      </c>
      <c r="G41" s="31">
        <f t="shared" si="13"/>
        <v>90</v>
      </c>
      <c r="H41" s="21">
        <f t="shared" si="14"/>
        <v>270</v>
      </c>
      <c r="I41" s="87">
        <f t="shared" si="10"/>
        <v>16</v>
      </c>
      <c r="J41" s="88">
        <f t="shared" si="11"/>
        <v>90</v>
      </c>
      <c r="K41" s="89">
        <f t="shared" si="12"/>
        <v>1440</v>
      </c>
      <c r="L41" s="34"/>
      <c r="M41" s="1" t="s">
        <v>877</v>
      </c>
    </row>
    <row r="42" spans="1:13" ht="17.100000000000001" customHeight="1">
      <c r="A42" s="17">
        <v>45420</v>
      </c>
      <c r="B42" s="36" t="s">
        <v>591</v>
      </c>
      <c r="C42" s="28"/>
      <c r="D42" s="29"/>
      <c r="E42" s="21"/>
      <c r="F42" s="30">
        <v>2</v>
      </c>
      <c r="G42" s="31">
        <f t="shared" si="13"/>
        <v>90</v>
      </c>
      <c r="H42" s="21">
        <f t="shared" si="14"/>
        <v>180</v>
      </c>
      <c r="I42" s="87">
        <f t="shared" si="10"/>
        <v>14</v>
      </c>
      <c r="J42" s="88">
        <f t="shared" si="11"/>
        <v>90</v>
      </c>
      <c r="K42" s="89">
        <f t="shared" si="12"/>
        <v>1260</v>
      </c>
      <c r="L42" s="34"/>
      <c r="M42" s="1" t="s">
        <v>885</v>
      </c>
    </row>
    <row r="43" spans="1:13" ht="17.100000000000001" customHeight="1">
      <c r="A43" s="17">
        <v>45420</v>
      </c>
      <c r="B43" s="36" t="s">
        <v>603</v>
      </c>
      <c r="C43" s="28"/>
      <c r="D43" s="29"/>
      <c r="E43" s="21"/>
      <c r="F43" s="30">
        <v>2</v>
      </c>
      <c r="G43" s="31">
        <f t="shared" si="13"/>
        <v>90</v>
      </c>
      <c r="H43" s="21">
        <f t="shared" si="14"/>
        <v>180</v>
      </c>
      <c r="I43" s="87">
        <f t="shared" si="10"/>
        <v>12</v>
      </c>
      <c r="J43" s="88">
        <f t="shared" si="11"/>
        <v>90</v>
      </c>
      <c r="K43" s="89">
        <f t="shared" si="12"/>
        <v>1080</v>
      </c>
      <c r="L43" s="34"/>
      <c r="M43" s="1" t="s">
        <v>886</v>
      </c>
    </row>
    <row r="44" spans="1:13" ht="17.100000000000001" customHeight="1">
      <c r="A44" s="17">
        <v>45421</v>
      </c>
      <c r="B44" s="36" t="s">
        <v>603</v>
      </c>
      <c r="C44" s="28"/>
      <c r="D44" s="29"/>
      <c r="E44" s="21"/>
      <c r="F44" s="30">
        <v>2</v>
      </c>
      <c r="G44" s="31">
        <f t="shared" si="13"/>
        <v>90</v>
      </c>
      <c r="H44" s="21">
        <f t="shared" si="14"/>
        <v>180</v>
      </c>
      <c r="I44" s="87">
        <f t="shared" si="10"/>
        <v>10</v>
      </c>
      <c r="J44" s="88">
        <f t="shared" si="11"/>
        <v>90</v>
      </c>
      <c r="K44" s="89">
        <f t="shared" si="12"/>
        <v>900</v>
      </c>
      <c r="L44" s="34"/>
      <c r="M44" s="1" t="s">
        <v>891</v>
      </c>
    </row>
    <row r="45" spans="1:13" ht="17.100000000000001" customHeight="1">
      <c r="A45" s="17">
        <v>45427</v>
      </c>
      <c r="B45" s="36" t="s">
        <v>607</v>
      </c>
      <c r="C45" s="28"/>
      <c r="D45" s="29"/>
      <c r="E45" s="21"/>
      <c r="F45" s="30">
        <v>5</v>
      </c>
      <c r="G45" s="31">
        <f t="shared" si="13"/>
        <v>90</v>
      </c>
      <c r="H45" s="21">
        <f t="shared" si="14"/>
        <v>450</v>
      </c>
      <c r="I45" s="87">
        <f t="shared" si="10"/>
        <v>5</v>
      </c>
      <c r="J45" s="88">
        <f t="shared" si="11"/>
        <v>90</v>
      </c>
      <c r="K45" s="89">
        <f t="shared" si="12"/>
        <v>450</v>
      </c>
      <c r="L45" s="34"/>
      <c r="M45" s="1" t="s">
        <v>929</v>
      </c>
    </row>
    <row r="46" spans="1:13" ht="17.100000000000001" customHeight="1">
      <c r="A46" s="17">
        <v>45428</v>
      </c>
      <c r="B46" s="36" t="s">
        <v>570</v>
      </c>
      <c r="C46" s="28"/>
      <c r="D46" s="29"/>
      <c r="E46" s="21"/>
      <c r="F46" s="30">
        <v>2</v>
      </c>
      <c r="G46" s="31">
        <f t="shared" si="13"/>
        <v>90</v>
      </c>
      <c r="H46" s="21">
        <f t="shared" si="14"/>
        <v>180</v>
      </c>
      <c r="I46" s="87">
        <f t="shared" si="10"/>
        <v>3</v>
      </c>
      <c r="J46" s="88">
        <f t="shared" si="11"/>
        <v>90</v>
      </c>
      <c r="K46" s="89">
        <f t="shared" si="12"/>
        <v>270</v>
      </c>
      <c r="L46" s="34"/>
      <c r="M46" s="1" t="s">
        <v>932</v>
      </c>
    </row>
    <row r="47" spans="1:13" ht="17.100000000000001" customHeight="1">
      <c r="A47" s="17">
        <v>45428</v>
      </c>
      <c r="B47" s="36" t="s">
        <v>572</v>
      </c>
      <c r="C47" s="28"/>
      <c r="D47" s="29"/>
      <c r="E47" s="21"/>
      <c r="F47" s="30">
        <v>3</v>
      </c>
      <c r="G47" s="31">
        <f t="shared" si="13"/>
        <v>90</v>
      </c>
      <c r="H47" s="21">
        <f t="shared" si="14"/>
        <v>270</v>
      </c>
      <c r="I47" s="87">
        <f t="shared" si="10"/>
        <v>0</v>
      </c>
      <c r="J47" s="88">
        <v>0</v>
      </c>
      <c r="K47" s="89">
        <f t="shared" si="12"/>
        <v>0</v>
      </c>
      <c r="L47" s="34"/>
      <c r="M47" s="1" t="s">
        <v>933</v>
      </c>
    </row>
    <row r="48" spans="1:13" ht="17.100000000000001" customHeight="1">
      <c r="A48" s="85">
        <v>45496</v>
      </c>
      <c r="B48" s="70" t="s">
        <v>1097</v>
      </c>
      <c r="C48" s="28">
        <v>200</v>
      </c>
      <c r="D48" s="412">
        <v>80</v>
      </c>
      <c r="E48" s="405">
        <f>C48*D48</f>
        <v>16000</v>
      </c>
      <c r="F48" s="30"/>
      <c r="G48" s="31">
        <f t="shared" si="13"/>
        <v>0</v>
      </c>
      <c r="H48" s="21">
        <f t="shared" si="14"/>
        <v>0</v>
      </c>
      <c r="I48" s="87">
        <f t="shared" si="10"/>
        <v>200</v>
      </c>
      <c r="J48" s="88">
        <f t="shared" si="11"/>
        <v>80</v>
      </c>
      <c r="K48" s="89">
        <f t="shared" si="12"/>
        <v>16000</v>
      </c>
      <c r="L48" s="34"/>
      <c r="M48" s="60"/>
    </row>
    <row r="49" spans="1:13" ht="17.100000000000001" customHeight="1">
      <c r="A49" s="17">
        <v>45496</v>
      </c>
      <c r="B49" s="36" t="s">
        <v>570</v>
      </c>
      <c r="C49" s="28"/>
      <c r="D49" s="29"/>
      <c r="E49" s="21"/>
      <c r="F49" s="30">
        <v>2</v>
      </c>
      <c r="G49" s="31">
        <f t="shared" si="13"/>
        <v>80</v>
      </c>
      <c r="H49" s="21">
        <f t="shared" si="14"/>
        <v>160</v>
      </c>
      <c r="I49" s="87">
        <f t="shared" si="10"/>
        <v>198</v>
      </c>
      <c r="J49" s="88">
        <f t="shared" si="11"/>
        <v>80</v>
      </c>
      <c r="K49" s="89">
        <f t="shared" si="12"/>
        <v>15840</v>
      </c>
      <c r="L49" s="34"/>
      <c r="M49" s="1" t="s">
        <v>1093</v>
      </c>
    </row>
    <row r="50" spans="1:13" ht="17.100000000000001" customHeight="1">
      <c r="A50" s="17">
        <v>45497</v>
      </c>
      <c r="B50" s="36" t="s">
        <v>577</v>
      </c>
      <c r="C50" s="28"/>
      <c r="D50" s="29"/>
      <c r="E50" s="21"/>
      <c r="F50" s="30">
        <v>5</v>
      </c>
      <c r="G50" s="31">
        <f t="shared" si="13"/>
        <v>80</v>
      </c>
      <c r="H50" s="21">
        <f t="shared" si="14"/>
        <v>400</v>
      </c>
      <c r="I50" s="87">
        <f t="shared" si="10"/>
        <v>193</v>
      </c>
      <c r="J50" s="88">
        <f t="shared" si="11"/>
        <v>80</v>
      </c>
      <c r="K50" s="89">
        <f t="shared" si="12"/>
        <v>15440</v>
      </c>
      <c r="L50" s="34"/>
      <c r="M50" s="1" t="s">
        <v>1095</v>
      </c>
    </row>
    <row r="51" spans="1:13" ht="17.100000000000001" customHeight="1">
      <c r="A51" s="17">
        <v>45497</v>
      </c>
      <c r="B51" s="36" t="s">
        <v>605</v>
      </c>
      <c r="C51" s="28"/>
      <c r="D51" s="29"/>
      <c r="E51" s="21"/>
      <c r="F51" s="30">
        <v>4</v>
      </c>
      <c r="G51" s="31">
        <f t="shared" si="13"/>
        <v>80</v>
      </c>
      <c r="H51" s="21">
        <f t="shared" si="14"/>
        <v>320</v>
      </c>
      <c r="I51" s="87">
        <f t="shared" si="10"/>
        <v>189</v>
      </c>
      <c r="J51" s="88">
        <f t="shared" si="11"/>
        <v>80</v>
      </c>
      <c r="K51" s="89">
        <f t="shared" si="12"/>
        <v>15120</v>
      </c>
      <c r="L51" s="34"/>
      <c r="M51" s="1" t="s">
        <v>1096</v>
      </c>
    </row>
    <row r="52" spans="1:13" ht="17.100000000000001" customHeight="1">
      <c r="A52" s="17">
        <v>45505</v>
      </c>
      <c r="B52" s="36" t="s">
        <v>580</v>
      </c>
      <c r="C52" s="28"/>
      <c r="D52" s="29"/>
      <c r="E52" s="21"/>
      <c r="F52" s="30">
        <v>2</v>
      </c>
      <c r="G52" s="31">
        <f t="shared" si="13"/>
        <v>80</v>
      </c>
      <c r="H52" s="21">
        <f t="shared" si="14"/>
        <v>160</v>
      </c>
      <c r="I52" s="87">
        <f t="shared" si="10"/>
        <v>187</v>
      </c>
      <c r="J52" s="88">
        <f t="shared" si="11"/>
        <v>80</v>
      </c>
      <c r="K52" s="89">
        <f t="shared" si="12"/>
        <v>14960</v>
      </c>
      <c r="L52" s="34"/>
      <c r="M52" s="1" t="s">
        <v>1112</v>
      </c>
    </row>
    <row r="53" spans="1:13" ht="17.100000000000001" customHeight="1">
      <c r="A53" s="17">
        <v>45505</v>
      </c>
      <c r="B53" s="36" t="s">
        <v>591</v>
      </c>
      <c r="C53" s="28"/>
      <c r="D53" s="29"/>
      <c r="E53" s="21"/>
      <c r="F53" s="30">
        <v>2</v>
      </c>
      <c r="G53" s="31">
        <f t="shared" si="13"/>
        <v>80</v>
      </c>
      <c r="H53" s="21">
        <f t="shared" si="14"/>
        <v>160</v>
      </c>
      <c r="I53" s="87">
        <f t="shared" si="10"/>
        <v>185</v>
      </c>
      <c r="J53" s="88">
        <f t="shared" si="11"/>
        <v>80</v>
      </c>
      <c r="K53" s="89">
        <f t="shared" si="12"/>
        <v>14800</v>
      </c>
      <c r="L53" s="34"/>
      <c r="M53" s="1" t="s">
        <v>1113</v>
      </c>
    </row>
    <row r="54" spans="1:13" ht="17.100000000000001" customHeight="1">
      <c r="A54" s="17">
        <v>45509</v>
      </c>
      <c r="B54" s="36" t="s">
        <v>607</v>
      </c>
      <c r="C54" s="28"/>
      <c r="D54" s="29"/>
      <c r="E54" s="21"/>
      <c r="F54" s="30">
        <v>5</v>
      </c>
      <c r="G54" s="31">
        <f t="shared" si="13"/>
        <v>80</v>
      </c>
      <c r="H54" s="21">
        <f t="shared" si="14"/>
        <v>400</v>
      </c>
      <c r="I54" s="87">
        <f t="shared" si="10"/>
        <v>180</v>
      </c>
      <c r="J54" s="88">
        <f t="shared" si="11"/>
        <v>80</v>
      </c>
      <c r="K54" s="89">
        <f t="shared" si="12"/>
        <v>14400</v>
      </c>
      <c r="L54" s="34"/>
      <c r="M54" s="1" t="s">
        <v>1127</v>
      </c>
    </row>
    <row r="55" spans="1:13" ht="17.100000000000001" customHeight="1">
      <c r="A55" s="17">
        <v>45509</v>
      </c>
      <c r="B55" s="36" t="s">
        <v>570</v>
      </c>
      <c r="C55" s="28"/>
      <c r="D55" s="29"/>
      <c r="E55" s="21"/>
      <c r="F55" s="30">
        <v>3</v>
      </c>
      <c r="G55" s="31">
        <f t="shared" si="13"/>
        <v>80</v>
      </c>
      <c r="H55" s="21">
        <f t="shared" si="14"/>
        <v>240</v>
      </c>
      <c r="I55" s="87">
        <f t="shared" si="10"/>
        <v>177</v>
      </c>
      <c r="J55" s="88">
        <f t="shared" si="11"/>
        <v>80</v>
      </c>
      <c r="K55" s="89">
        <f t="shared" si="12"/>
        <v>14160</v>
      </c>
      <c r="L55" s="34"/>
      <c r="M55" s="1" t="s">
        <v>1133</v>
      </c>
    </row>
    <row r="56" spans="1:13" ht="17.100000000000001" customHeight="1">
      <c r="A56" s="17">
        <v>45510</v>
      </c>
      <c r="B56" s="36" t="s">
        <v>588</v>
      </c>
      <c r="C56" s="28"/>
      <c r="D56" s="29"/>
      <c r="E56" s="21"/>
      <c r="F56" s="30">
        <v>4</v>
      </c>
      <c r="G56" s="31">
        <f t="shared" si="13"/>
        <v>80</v>
      </c>
      <c r="H56" s="21">
        <f t="shared" si="14"/>
        <v>320</v>
      </c>
      <c r="I56" s="87">
        <f t="shared" si="10"/>
        <v>173</v>
      </c>
      <c r="J56" s="88">
        <f t="shared" si="11"/>
        <v>80</v>
      </c>
      <c r="K56" s="89">
        <f t="shared" si="12"/>
        <v>13840</v>
      </c>
      <c r="L56" s="34"/>
      <c r="M56" s="1" t="s">
        <v>1135</v>
      </c>
    </row>
    <row r="57" spans="1:13" ht="17.100000000000001" customHeight="1">
      <c r="A57" s="17">
        <v>45510</v>
      </c>
      <c r="B57" s="36" t="s">
        <v>572</v>
      </c>
      <c r="C57" s="28"/>
      <c r="D57" s="29"/>
      <c r="E57" s="21"/>
      <c r="F57" s="30">
        <v>4</v>
      </c>
      <c r="G57" s="31">
        <f t="shared" si="13"/>
        <v>80</v>
      </c>
      <c r="H57" s="21">
        <f t="shared" si="14"/>
        <v>320</v>
      </c>
      <c r="I57" s="87">
        <f t="shared" si="10"/>
        <v>169</v>
      </c>
      <c r="J57" s="88">
        <f t="shared" si="11"/>
        <v>80</v>
      </c>
      <c r="K57" s="89">
        <f t="shared" si="12"/>
        <v>13520</v>
      </c>
      <c r="L57" s="34"/>
      <c r="M57" s="1" t="s">
        <v>1136</v>
      </c>
    </row>
    <row r="58" spans="1:13" ht="17.100000000000001" customHeight="1">
      <c r="A58" s="17">
        <v>45511</v>
      </c>
      <c r="B58" s="36" t="s">
        <v>585</v>
      </c>
      <c r="C58" s="28"/>
      <c r="D58" s="29"/>
      <c r="E58" s="21"/>
      <c r="F58" s="30">
        <v>3</v>
      </c>
      <c r="G58" s="31">
        <f t="shared" si="13"/>
        <v>80</v>
      </c>
      <c r="H58" s="21">
        <f t="shared" si="14"/>
        <v>240</v>
      </c>
      <c r="I58" s="87">
        <f t="shared" si="10"/>
        <v>166</v>
      </c>
      <c r="J58" s="88">
        <f t="shared" si="11"/>
        <v>80</v>
      </c>
      <c r="K58" s="89">
        <f t="shared" si="12"/>
        <v>13280</v>
      </c>
      <c r="L58" s="34"/>
      <c r="M58" s="1" t="s">
        <v>1142</v>
      </c>
    </row>
    <row r="59" spans="1:13" ht="17.100000000000001" customHeight="1">
      <c r="A59" s="17">
        <v>45512</v>
      </c>
      <c r="B59" s="36" t="s">
        <v>566</v>
      </c>
      <c r="C59" s="28"/>
      <c r="D59" s="29"/>
      <c r="E59" s="21"/>
      <c r="F59" s="30">
        <v>5</v>
      </c>
      <c r="G59" s="31">
        <f t="shared" si="13"/>
        <v>80</v>
      </c>
      <c r="H59" s="21">
        <f t="shared" si="14"/>
        <v>400</v>
      </c>
      <c r="I59" s="87">
        <f t="shared" si="10"/>
        <v>161</v>
      </c>
      <c r="J59" s="88">
        <f t="shared" si="11"/>
        <v>80</v>
      </c>
      <c r="K59" s="89">
        <f t="shared" si="12"/>
        <v>12880</v>
      </c>
      <c r="L59" s="34"/>
      <c r="M59" s="1" t="s">
        <v>1149</v>
      </c>
    </row>
    <row r="60" spans="1:13" ht="17.100000000000001" customHeight="1">
      <c r="A60" s="17">
        <v>45513</v>
      </c>
      <c r="B60" s="36" t="s">
        <v>577</v>
      </c>
      <c r="C60" s="28"/>
      <c r="D60" s="29"/>
      <c r="E60" s="21"/>
      <c r="F60" s="30">
        <v>3</v>
      </c>
      <c r="G60" s="31">
        <f t="shared" si="13"/>
        <v>80</v>
      </c>
      <c r="H60" s="21">
        <f t="shared" si="14"/>
        <v>240</v>
      </c>
      <c r="I60" s="87">
        <f t="shared" ref="I60:I123" si="15">+I59+C60-F60</f>
        <v>158</v>
      </c>
      <c r="J60" s="88">
        <f t="shared" ref="J60:J82" si="16">ROUND(((K59+E60)-H60)/I60,2)</f>
        <v>80</v>
      </c>
      <c r="K60" s="89">
        <f t="shared" ref="K60:K82" si="17">ROUND(I60*J60,2)</f>
        <v>12640</v>
      </c>
      <c r="L60" s="34"/>
      <c r="M60" s="1" t="s">
        <v>1155</v>
      </c>
    </row>
    <row r="61" spans="1:13" ht="17.100000000000001" customHeight="1">
      <c r="A61" s="17">
        <v>45518</v>
      </c>
      <c r="B61" s="36" t="s">
        <v>570</v>
      </c>
      <c r="C61" s="28"/>
      <c r="D61" s="29"/>
      <c r="E61" s="21"/>
      <c r="F61" s="30">
        <v>3</v>
      </c>
      <c r="G61" s="31">
        <f t="shared" si="13"/>
        <v>80</v>
      </c>
      <c r="H61" s="21">
        <f t="shared" si="14"/>
        <v>240</v>
      </c>
      <c r="I61" s="87">
        <f t="shared" si="15"/>
        <v>155</v>
      </c>
      <c r="J61" s="88">
        <f t="shared" si="16"/>
        <v>80</v>
      </c>
      <c r="K61" s="89">
        <f t="shared" si="17"/>
        <v>12400</v>
      </c>
      <c r="L61" s="34"/>
      <c r="M61" s="1" t="s">
        <v>1172</v>
      </c>
    </row>
    <row r="62" spans="1:13" ht="17.100000000000001" customHeight="1">
      <c r="A62" s="17">
        <v>45518</v>
      </c>
      <c r="B62" s="36" t="s">
        <v>607</v>
      </c>
      <c r="C62" s="28"/>
      <c r="D62" s="29"/>
      <c r="E62" s="21"/>
      <c r="F62" s="30">
        <v>2</v>
      </c>
      <c r="G62" s="31">
        <f t="shared" si="13"/>
        <v>80</v>
      </c>
      <c r="H62" s="21">
        <f t="shared" si="14"/>
        <v>160</v>
      </c>
      <c r="I62" s="87">
        <f t="shared" si="15"/>
        <v>153</v>
      </c>
      <c r="J62" s="88">
        <f t="shared" si="16"/>
        <v>80</v>
      </c>
      <c r="K62" s="89">
        <f t="shared" si="17"/>
        <v>12240</v>
      </c>
      <c r="L62" s="34"/>
      <c r="M62" s="1" t="s">
        <v>1175</v>
      </c>
    </row>
    <row r="63" spans="1:13" ht="17.100000000000001" customHeight="1">
      <c r="A63" s="17">
        <v>45518</v>
      </c>
      <c r="B63" s="36" t="s">
        <v>580</v>
      </c>
      <c r="C63" s="28"/>
      <c r="D63" s="29"/>
      <c r="E63" s="21"/>
      <c r="F63" s="30">
        <v>3</v>
      </c>
      <c r="G63" s="31">
        <f t="shared" si="13"/>
        <v>80</v>
      </c>
      <c r="H63" s="21">
        <f t="shared" si="14"/>
        <v>240</v>
      </c>
      <c r="I63" s="87">
        <f t="shared" si="15"/>
        <v>150</v>
      </c>
      <c r="J63" s="88">
        <f t="shared" si="16"/>
        <v>80</v>
      </c>
      <c r="K63" s="89">
        <f t="shared" si="17"/>
        <v>12000</v>
      </c>
      <c r="L63" s="34"/>
      <c r="M63" s="1" t="s">
        <v>1177</v>
      </c>
    </row>
    <row r="64" spans="1:13" ht="17.100000000000001" customHeight="1">
      <c r="A64" s="17">
        <v>45519</v>
      </c>
      <c r="B64" s="36" t="s">
        <v>603</v>
      </c>
      <c r="C64" s="28"/>
      <c r="D64" s="29"/>
      <c r="E64" s="21"/>
      <c r="F64" s="30">
        <v>6</v>
      </c>
      <c r="G64" s="31">
        <f t="shared" si="13"/>
        <v>80</v>
      </c>
      <c r="H64" s="21">
        <f t="shared" si="14"/>
        <v>480</v>
      </c>
      <c r="I64" s="87">
        <f t="shared" si="15"/>
        <v>144</v>
      </c>
      <c r="J64" s="88">
        <f t="shared" si="16"/>
        <v>80</v>
      </c>
      <c r="K64" s="89">
        <f t="shared" si="17"/>
        <v>11520</v>
      </c>
      <c r="L64" s="34"/>
      <c r="M64" s="1" t="s">
        <v>1183</v>
      </c>
    </row>
    <row r="65" spans="1:13" ht="17.100000000000001" customHeight="1">
      <c r="A65" s="17">
        <v>45524</v>
      </c>
      <c r="B65" s="36" t="s">
        <v>605</v>
      </c>
      <c r="C65" s="28"/>
      <c r="D65" s="29"/>
      <c r="E65" s="21"/>
      <c r="F65" s="30">
        <v>2</v>
      </c>
      <c r="G65" s="31">
        <f t="shared" si="13"/>
        <v>80</v>
      </c>
      <c r="H65" s="21">
        <f t="shared" si="14"/>
        <v>160</v>
      </c>
      <c r="I65" s="87">
        <f t="shared" si="15"/>
        <v>142</v>
      </c>
      <c r="J65" s="88">
        <f t="shared" si="16"/>
        <v>80</v>
      </c>
      <c r="K65" s="89">
        <f t="shared" si="17"/>
        <v>11360</v>
      </c>
      <c r="L65" s="34"/>
      <c r="M65" s="1" t="s">
        <v>1198</v>
      </c>
    </row>
    <row r="66" spans="1:13" ht="17.100000000000001" customHeight="1">
      <c r="A66" s="17">
        <v>45524</v>
      </c>
      <c r="B66" s="36" t="s">
        <v>588</v>
      </c>
      <c r="C66" s="28"/>
      <c r="D66" s="29"/>
      <c r="E66" s="21"/>
      <c r="F66" s="30">
        <v>4</v>
      </c>
      <c r="G66" s="31">
        <f t="shared" si="13"/>
        <v>80</v>
      </c>
      <c r="H66" s="21">
        <f t="shared" si="14"/>
        <v>320</v>
      </c>
      <c r="I66" s="87">
        <f t="shared" si="15"/>
        <v>138</v>
      </c>
      <c r="J66" s="88">
        <f t="shared" si="16"/>
        <v>80</v>
      </c>
      <c r="K66" s="89">
        <f t="shared" si="17"/>
        <v>11040</v>
      </c>
      <c r="L66" s="34"/>
      <c r="M66" s="1" t="s">
        <v>1200</v>
      </c>
    </row>
    <row r="67" spans="1:13" ht="17.100000000000001" customHeight="1">
      <c r="A67" s="17">
        <v>45524</v>
      </c>
      <c r="B67" s="36" t="s">
        <v>591</v>
      </c>
      <c r="C67" s="28"/>
      <c r="D67" s="29"/>
      <c r="E67" s="21"/>
      <c r="F67" s="30">
        <v>2</v>
      </c>
      <c r="G67" s="31">
        <f t="shared" si="13"/>
        <v>80</v>
      </c>
      <c r="H67" s="21">
        <f t="shared" si="14"/>
        <v>160</v>
      </c>
      <c r="I67" s="87">
        <f t="shared" si="15"/>
        <v>136</v>
      </c>
      <c r="J67" s="88">
        <f t="shared" si="16"/>
        <v>80</v>
      </c>
      <c r="K67" s="89">
        <f t="shared" si="17"/>
        <v>10880</v>
      </c>
      <c r="L67" s="34"/>
      <c r="M67" s="1" t="s">
        <v>1201</v>
      </c>
    </row>
    <row r="68" spans="1:13" ht="17.100000000000001" customHeight="1">
      <c r="A68" s="17">
        <v>45524</v>
      </c>
      <c r="B68" s="36" t="s">
        <v>607</v>
      </c>
      <c r="C68" s="28"/>
      <c r="D68" s="29"/>
      <c r="E68" s="21"/>
      <c r="F68" s="30">
        <v>2</v>
      </c>
      <c r="G68" s="31">
        <f t="shared" si="13"/>
        <v>80</v>
      </c>
      <c r="H68" s="21">
        <f t="shared" si="14"/>
        <v>160</v>
      </c>
      <c r="I68" s="87">
        <f t="shared" si="15"/>
        <v>134</v>
      </c>
      <c r="J68" s="88">
        <f t="shared" si="16"/>
        <v>80</v>
      </c>
      <c r="K68" s="89">
        <f t="shared" si="17"/>
        <v>10720</v>
      </c>
      <c r="L68" s="34"/>
      <c r="M68" s="1" t="s">
        <v>1202</v>
      </c>
    </row>
    <row r="69" spans="1:13" ht="17.100000000000001" customHeight="1">
      <c r="A69" s="17">
        <v>45525</v>
      </c>
      <c r="B69" s="36" t="s">
        <v>585</v>
      </c>
      <c r="C69" s="28"/>
      <c r="D69" s="29"/>
      <c r="E69" s="21"/>
      <c r="F69" s="30">
        <v>5</v>
      </c>
      <c r="G69" s="31">
        <f t="shared" si="13"/>
        <v>80</v>
      </c>
      <c r="H69" s="21">
        <f t="shared" si="14"/>
        <v>400</v>
      </c>
      <c r="I69" s="87">
        <f t="shared" si="15"/>
        <v>129</v>
      </c>
      <c r="J69" s="88">
        <f t="shared" si="16"/>
        <v>80</v>
      </c>
      <c r="K69" s="89">
        <f t="shared" si="17"/>
        <v>10320</v>
      </c>
      <c r="L69" s="34"/>
      <c r="M69" s="1" t="s">
        <v>1208</v>
      </c>
    </row>
    <row r="70" spans="1:13" ht="17.100000000000001" customHeight="1">
      <c r="A70" s="17">
        <v>45537</v>
      </c>
      <c r="B70" s="36" t="s">
        <v>577</v>
      </c>
      <c r="C70" s="28"/>
      <c r="D70" s="29"/>
      <c r="E70" s="21"/>
      <c r="F70" s="30">
        <v>5</v>
      </c>
      <c r="G70" s="31">
        <f t="shared" si="13"/>
        <v>80</v>
      </c>
      <c r="H70" s="21">
        <f t="shared" si="14"/>
        <v>400</v>
      </c>
      <c r="I70" s="87">
        <f t="shared" si="15"/>
        <v>124</v>
      </c>
      <c r="J70" s="88">
        <f t="shared" si="16"/>
        <v>80</v>
      </c>
      <c r="K70" s="89">
        <f t="shared" si="17"/>
        <v>9920</v>
      </c>
      <c r="L70" s="34"/>
      <c r="M70" s="1" t="s">
        <v>1210</v>
      </c>
    </row>
    <row r="71" spans="1:13" ht="17.100000000000001" customHeight="1">
      <c r="A71" s="17">
        <v>45537</v>
      </c>
      <c r="B71" s="36" t="s">
        <v>580</v>
      </c>
      <c r="C71" s="28"/>
      <c r="D71" s="29"/>
      <c r="E71" s="21"/>
      <c r="F71" s="30">
        <v>3</v>
      </c>
      <c r="G71" s="31">
        <f t="shared" si="13"/>
        <v>80</v>
      </c>
      <c r="H71" s="21">
        <f t="shared" si="14"/>
        <v>240</v>
      </c>
      <c r="I71" s="87">
        <f t="shared" si="15"/>
        <v>121</v>
      </c>
      <c r="J71" s="88">
        <f t="shared" si="16"/>
        <v>80</v>
      </c>
      <c r="K71" s="89">
        <f t="shared" si="17"/>
        <v>9680</v>
      </c>
      <c r="L71" s="34"/>
      <c r="M71" s="1" t="s">
        <v>1216</v>
      </c>
    </row>
    <row r="72" spans="1:13" ht="17.100000000000001" customHeight="1">
      <c r="A72" s="17">
        <v>45538</v>
      </c>
      <c r="B72" s="36" t="s">
        <v>603</v>
      </c>
      <c r="C72" s="28"/>
      <c r="D72" s="29"/>
      <c r="E72" s="21"/>
      <c r="F72" s="30">
        <v>6</v>
      </c>
      <c r="G72" s="31">
        <f t="shared" si="13"/>
        <v>80</v>
      </c>
      <c r="H72" s="21">
        <f t="shared" si="14"/>
        <v>480</v>
      </c>
      <c r="I72" s="87">
        <f t="shared" si="15"/>
        <v>115</v>
      </c>
      <c r="J72" s="88">
        <f t="shared" si="16"/>
        <v>80</v>
      </c>
      <c r="K72" s="89">
        <f t="shared" si="17"/>
        <v>9200</v>
      </c>
      <c r="L72" s="34"/>
      <c r="M72" s="1" t="s">
        <v>1223</v>
      </c>
    </row>
    <row r="73" spans="1:13" ht="17.100000000000001" customHeight="1">
      <c r="A73" s="17">
        <v>45539</v>
      </c>
      <c r="B73" s="36" t="s">
        <v>570</v>
      </c>
      <c r="C73" s="28"/>
      <c r="D73" s="29"/>
      <c r="E73" s="21"/>
      <c r="F73" s="30">
        <v>3</v>
      </c>
      <c r="G73" s="31">
        <f t="shared" si="13"/>
        <v>80</v>
      </c>
      <c r="H73" s="21">
        <f t="shared" si="14"/>
        <v>240</v>
      </c>
      <c r="I73" s="87">
        <f t="shared" si="15"/>
        <v>112</v>
      </c>
      <c r="J73" s="88">
        <f t="shared" si="16"/>
        <v>80</v>
      </c>
      <c r="K73" s="89">
        <f t="shared" si="17"/>
        <v>8960</v>
      </c>
      <c r="L73" s="34"/>
      <c r="M73" s="1" t="s">
        <v>1230</v>
      </c>
    </row>
    <row r="74" spans="1:13" ht="17.100000000000001" customHeight="1">
      <c r="A74" s="17">
        <v>45545</v>
      </c>
      <c r="B74" s="36" t="s">
        <v>605</v>
      </c>
      <c r="C74" s="28"/>
      <c r="D74" s="29"/>
      <c r="E74" s="21"/>
      <c r="F74" s="30">
        <v>2</v>
      </c>
      <c r="G74" s="31">
        <f t="shared" si="13"/>
        <v>80</v>
      </c>
      <c r="H74" s="21">
        <f t="shared" si="14"/>
        <v>160</v>
      </c>
      <c r="I74" s="87">
        <f t="shared" si="15"/>
        <v>110</v>
      </c>
      <c r="J74" s="88">
        <f t="shared" si="16"/>
        <v>80</v>
      </c>
      <c r="K74" s="89">
        <f t="shared" si="17"/>
        <v>8800</v>
      </c>
      <c r="L74" s="34"/>
      <c r="M74" s="1" t="s">
        <v>1250</v>
      </c>
    </row>
    <row r="75" spans="1:13" ht="17.100000000000001" customHeight="1">
      <c r="A75" s="17">
        <v>45546</v>
      </c>
      <c r="B75" s="36" t="s">
        <v>585</v>
      </c>
      <c r="C75" s="28"/>
      <c r="D75" s="29"/>
      <c r="E75" s="21"/>
      <c r="F75" s="30">
        <v>5</v>
      </c>
      <c r="G75" s="31">
        <f t="shared" si="13"/>
        <v>80</v>
      </c>
      <c r="H75" s="21">
        <f t="shared" si="14"/>
        <v>400</v>
      </c>
      <c r="I75" s="87">
        <f t="shared" si="15"/>
        <v>105</v>
      </c>
      <c r="J75" s="88">
        <f t="shared" si="16"/>
        <v>80</v>
      </c>
      <c r="K75" s="89">
        <f t="shared" si="17"/>
        <v>8400</v>
      </c>
      <c r="L75" s="34"/>
      <c r="M75" s="1" t="s">
        <v>1262</v>
      </c>
    </row>
    <row r="76" spans="1:13" ht="17.100000000000001" customHeight="1">
      <c r="A76" s="17">
        <v>45546</v>
      </c>
      <c r="B76" s="36" t="s">
        <v>591</v>
      </c>
      <c r="C76" s="28"/>
      <c r="D76" s="29"/>
      <c r="E76" s="21"/>
      <c r="F76" s="30">
        <v>2</v>
      </c>
      <c r="G76" s="31">
        <f t="shared" si="13"/>
        <v>80</v>
      </c>
      <c r="H76" s="21">
        <f t="shared" si="14"/>
        <v>160</v>
      </c>
      <c r="I76" s="87">
        <f t="shared" si="15"/>
        <v>103</v>
      </c>
      <c r="J76" s="88">
        <f t="shared" si="16"/>
        <v>80</v>
      </c>
      <c r="K76" s="89">
        <f t="shared" si="17"/>
        <v>8240</v>
      </c>
      <c r="L76" s="34"/>
      <c r="M76" s="1" t="s">
        <v>1263</v>
      </c>
    </row>
    <row r="77" spans="1:13" ht="17.100000000000001" customHeight="1">
      <c r="A77" s="17">
        <v>45547</v>
      </c>
      <c r="B77" s="36" t="s">
        <v>605</v>
      </c>
      <c r="C77" s="28"/>
      <c r="D77" s="29"/>
      <c r="E77" s="21"/>
      <c r="F77" s="30">
        <v>2</v>
      </c>
      <c r="G77" s="31">
        <f t="shared" si="13"/>
        <v>80</v>
      </c>
      <c r="H77" s="21">
        <f t="shared" si="14"/>
        <v>160</v>
      </c>
      <c r="I77" s="87">
        <f t="shared" si="15"/>
        <v>101</v>
      </c>
      <c r="J77" s="88">
        <f t="shared" si="16"/>
        <v>80</v>
      </c>
      <c r="K77" s="89">
        <f t="shared" si="17"/>
        <v>8080</v>
      </c>
      <c r="L77" s="34"/>
      <c r="M77" s="1" t="s">
        <v>1266</v>
      </c>
    </row>
    <row r="78" spans="1:13" ht="17.100000000000001" customHeight="1">
      <c r="A78" s="17">
        <v>45552</v>
      </c>
      <c r="B78" s="36" t="s">
        <v>588</v>
      </c>
      <c r="C78" s="28"/>
      <c r="D78" s="29"/>
      <c r="E78" s="21"/>
      <c r="F78" s="30">
        <v>2</v>
      </c>
      <c r="G78" s="31">
        <f t="shared" si="13"/>
        <v>80</v>
      </c>
      <c r="H78" s="21">
        <f t="shared" si="14"/>
        <v>160</v>
      </c>
      <c r="I78" s="87">
        <f>+I77+C78-F78</f>
        <v>99</v>
      </c>
      <c r="J78" s="88">
        <f>ROUND(((K77+E78)-H78)/I78,2)</f>
        <v>80</v>
      </c>
      <c r="K78" s="89">
        <f>ROUND(I78*J78,2)</f>
        <v>7920</v>
      </c>
      <c r="L78" s="34"/>
      <c r="M78" s="1" t="s">
        <v>1279</v>
      </c>
    </row>
    <row r="79" spans="1:13" ht="17.100000000000001" customHeight="1">
      <c r="A79" s="17">
        <v>45553</v>
      </c>
      <c r="B79" s="36" t="s">
        <v>577</v>
      </c>
      <c r="C79" s="28"/>
      <c r="D79" s="29"/>
      <c r="E79" s="21"/>
      <c r="F79" s="30">
        <v>5</v>
      </c>
      <c r="G79" s="31">
        <f t="shared" si="13"/>
        <v>80</v>
      </c>
      <c r="H79" s="21">
        <f t="shared" si="14"/>
        <v>400</v>
      </c>
      <c r="I79" s="87">
        <f>+I78+C79-F79</f>
        <v>94</v>
      </c>
      <c r="J79" s="88">
        <f>ROUND(((K78+E79)-H79)/I79,2)</f>
        <v>80</v>
      </c>
      <c r="K79" s="89">
        <f>ROUND(I79*J79,2)</f>
        <v>7520</v>
      </c>
      <c r="L79" s="34"/>
      <c r="M79" s="1" t="s">
        <v>1289</v>
      </c>
    </row>
    <row r="80" spans="1:13" ht="17.100000000000001" customHeight="1">
      <c r="A80" s="17">
        <v>45554</v>
      </c>
      <c r="B80" s="36" t="s">
        <v>580</v>
      </c>
      <c r="C80" s="28"/>
      <c r="D80" s="29"/>
      <c r="E80" s="21"/>
      <c r="F80" s="30">
        <v>2</v>
      </c>
      <c r="G80" s="31">
        <f t="shared" si="13"/>
        <v>80</v>
      </c>
      <c r="H80" s="21">
        <f t="shared" si="14"/>
        <v>160</v>
      </c>
      <c r="I80" s="87">
        <f t="shared" si="15"/>
        <v>92</v>
      </c>
      <c r="J80" s="88">
        <f t="shared" si="16"/>
        <v>80</v>
      </c>
      <c r="K80" s="89">
        <f t="shared" si="17"/>
        <v>7360</v>
      </c>
      <c r="L80" s="34"/>
      <c r="M80" s="1" t="s">
        <v>1301</v>
      </c>
    </row>
    <row r="81" spans="1:13" ht="17.100000000000001" customHeight="1">
      <c r="A81" s="17">
        <v>45566</v>
      </c>
      <c r="B81" s="36" t="s">
        <v>497</v>
      </c>
      <c r="C81" s="28"/>
      <c r="D81" s="29"/>
      <c r="E81" s="21"/>
      <c r="F81" s="30">
        <v>1</v>
      </c>
      <c r="G81" s="31">
        <f t="shared" si="13"/>
        <v>80</v>
      </c>
      <c r="H81" s="21">
        <f t="shared" si="14"/>
        <v>80</v>
      </c>
      <c r="I81" s="87">
        <f t="shared" si="15"/>
        <v>91</v>
      </c>
      <c r="J81" s="88">
        <f t="shared" si="16"/>
        <v>80</v>
      </c>
      <c r="K81" s="89">
        <f t="shared" si="17"/>
        <v>7280</v>
      </c>
      <c r="L81" s="34"/>
      <c r="M81" s="1" t="s">
        <v>1313</v>
      </c>
    </row>
    <row r="82" spans="1:13" ht="17.100000000000001" customHeight="1">
      <c r="A82" s="17">
        <v>45566</v>
      </c>
      <c r="B82" s="36" t="s">
        <v>570</v>
      </c>
      <c r="C82" s="28"/>
      <c r="D82" s="29"/>
      <c r="E82" s="21"/>
      <c r="F82" s="30">
        <v>3</v>
      </c>
      <c r="G82" s="31">
        <f t="shared" si="13"/>
        <v>80</v>
      </c>
      <c r="H82" s="21">
        <f t="shared" si="14"/>
        <v>240</v>
      </c>
      <c r="I82" s="87">
        <f t="shared" si="15"/>
        <v>88</v>
      </c>
      <c r="J82" s="88">
        <f t="shared" si="16"/>
        <v>80</v>
      </c>
      <c r="K82" s="89">
        <f t="shared" si="17"/>
        <v>7040</v>
      </c>
      <c r="L82" s="34"/>
      <c r="M82" s="1" t="s">
        <v>1314</v>
      </c>
    </row>
    <row r="83" spans="1:13" ht="17.100000000000001" customHeight="1">
      <c r="A83" s="17">
        <v>45569</v>
      </c>
      <c r="B83" s="36" t="s">
        <v>603</v>
      </c>
      <c r="C83" s="28"/>
      <c r="D83" s="29"/>
      <c r="E83" s="21"/>
      <c r="F83" s="30">
        <v>2</v>
      </c>
      <c r="G83" s="31">
        <f t="shared" si="13"/>
        <v>80</v>
      </c>
      <c r="H83" s="21">
        <f t="shared" si="14"/>
        <v>160</v>
      </c>
      <c r="I83" s="87">
        <f t="shared" ref="I83:I91" si="18">+I82+C83-F83</f>
        <v>86</v>
      </c>
      <c r="J83" s="88">
        <f>ROUND(((K82+E83)-H83)/I83,2)</f>
        <v>80</v>
      </c>
      <c r="K83" s="89">
        <f>ROUND(I83*J83,2)</f>
        <v>6880</v>
      </c>
      <c r="L83" s="34"/>
      <c r="M83" s="1" t="s">
        <v>1332</v>
      </c>
    </row>
    <row r="84" spans="1:13" ht="17.100000000000001" customHeight="1">
      <c r="A84" s="17">
        <v>45572</v>
      </c>
      <c r="B84" s="36" t="s">
        <v>570</v>
      </c>
      <c r="C84" s="28"/>
      <c r="D84" s="29"/>
      <c r="E84" s="21"/>
      <c r="F84" s="30">
        <v>2</v>
      </c>
      <c r="G84" s="31">
        <f t="shared" si="13"/>
        <v>80</v>
      </c>
      <c r="H84" s="21">
        <f t="shared" si="14"/>
        <v>160</v>
      </c>
      <c r="I84" s="87">
        <f t="shared" si="18"/>
        <v>84</v>
      </c>
      <c r="J84" s="88">
        <f>ROUND(((K83+E84)-H84)/I84,2)</f>
        <v>80</v>
      </c>
      <c r="K84" s="89">
        <f>ROUND(I84*J84,2)</f>
        <v>6720</v>
      </c>
      <c r="L84" s="34"/>
      <c r="M84" s="1" t="s">
        <v>1346</v>
      </c>
    </row>
    <row r="85" spans="1:13" ht="17.100000000000001" customHeight="1">
      <c r="A85" s="17">
        <v>45573</v>
      </c>
      <c r="B85" s="36" t="s">
        <v>577</v>
      </c>
      <c r="C85" s="28"/>
      <c r="D85" s="29"/>
      <c r="E85" s="21"/>
      <c r="F85" s="30">
        <v>5</v>
      </c>
      <c r="G85" s="31">
        <f t="shared" si="13"/>
        <v>80</v>
      </c>
      <c r="H85" s="21">
        <f t="shared" si="14"/>
        <v>400</v>
      </c>
      <c r="I85" s="87">
        <f t="shared" si="18"/>
        <v>79</v>
      </c>
      <c r="J85" s="88">
        <f>ROUND(((K84+E85)-H85)/I85,2)</f>
        <v>80</v>
      </c>
      <c r="K85" s="89">
        <f>ROUND(I85*J85,2)</f>
        <v>6320</v>
      </c>
      <c r="L85" s="34"/>
      <c r="M85" s="1" t="s">
        <v>1351</v>
      </c>
    </row>
    <row r="86" spans="1:13" ht="17.100000000000001" customHeight="1">
      <c r="A86" s="17">
        <v>45573</v>
      </c>
      <c r="B86" s="36" t="s">
        <v>572</v>
      </c>
      <c r="C86" s="28"/>
      <c r="D86" s="29"/>
      <c r="E86" s="21"/>
      <c r="F86" s="30">
        <v>3</v>
      </c>
      <c r="G86" s="31">
        <f t="shared" si="13"/>
        <v>80</v>
      </c>
      <c r="H86" s="21">
        <f t="shared" si="14"/>
        <v>240</v>
      </c>
      <c r="I86" s="87">
        <f t="shared" si="18"/>
        <v>76</v>
      </c>
      <c r="J86" s="88">
        <f t="shared" ref="J86:J123" si="19">ROUND(((K85+E86)-H86)/I86,2)</f>
        <v>80</v>
      </c>
      <c r="K86" s="89">
        <f t="shared" ref="K86:K123" si="20">ROUND(I86*J86,2)</f>
        <v>6080</v>
      </c>
      <c r="L86" s="34"/>
      <c r="M86" s="1" t="s">
        <v>1352</v>
      </c>
    </row>
    <row r="87" spans="1:13" ht="17.100000000000001" customHeight="1">
      <c r="A87" s="17">
        <v>45573</v>
      </c>
      <c r="B87" s="36" t="s">
        <v>570</v>
      </c>
      <c r="C87" s="28"/>
      <c r="D87" s="29"/>
      <c r="E87" s="21"/>
      <c r="F87" s="30">
        <v>3</v>
      </c>
      <c r="G87" s="31">
        <f t="shared" ref="G87" si="21">J86</f>
        <v>80</v>
      </c>
      <c r="H87" s="21">
        <f t="shared" ref="H87" si="22">G87*F87</f>
        <v>240</v>
      </c>
      <c r="I87" s="87">
        <f t="shared" si="18"/>
        <v>73</v>
      </c>
      <c r="J87" s="88">
        <f t="shared" ref="J87" si="23">ROUND(((K86+E87)-H87)/I87,2)</f>
        <v>80</v>
      </c>
      <c r="K87" s="89">
        <f t="shared" ref="K87" si="24">ROUND(I87*J87,2)</f>
        <v>5840</v>
      </c>
      <c r="L87" s="34"/>
      <c r="M87" s="1" t="s">
        <v>1353</v>
      </c>
    </row>
    <row r="88" spans="1:13" ht="17.100000000000001" customHeight="1">
      <c r="A88" s="17">
        <v>45574</v>
      </c>
      <c r="B88" s="36" t="s">
        <v>588</v>
      </c>
      <c r="C88" s="28"/>
      <c r="D88" s="29"/>
      <c r="E88" s="21"/>
      <c r="F88" s="30">
        <v>4</v>
      </c>
      <c r="G88" s="31">
        <f t="shared" ref="G88" si="25">J87</f>
        <v>80</v>
      </c>
      <c r="H88" s="21">
        <f t="shared" ref="H88" si="26">G88*F88</f>
        <v>320</v>
      </c>
      <c r="I88" s="87">
        <f t="shared" si="18"/>
        <v>69</v>
      </c>
      <c r="J88" s="88">
        <f t="shared" ref="J88" si="27">ROUND(((K87+E88)-H88)/I88,2)</f>
        <v>80</v>
      </c>
      <c r="K88" s="89">
        <f t="shared" ref="K88" si="28">ROUND(I88*J88,2)</f>
        <v>5520</v>
      </c>
      <c r="L88" s="34"/>
      <c r="M88" s="1" t="s">
        <v>1355</v>
      </c>
    </row>
    <row r="89" spans="1:13" ht="17.100000000000001" customHeight="1">
      <c r="A89" s="17">
        <v>45574</v>
      </c>
      <c r="B89" s="36" t="s">
        <v>583</v>
      </c>
      <c r="C89" s="28"/>
      <c r="D89" s="29"/>
      <c r="E89" s="21"/>
      <c r="F89" s="30">
        <v>3</v>
      </c>
      <c r="G89" s="31">
        <f t="shared" ref="G89" si="29">J88</f>
        <v>80</v>
      </c>
      <c r="H89" s="21">
        <f t="shared" ref="H89" si="30">G89*F89</f>
        <v>240</v>
      </c>
      <c r="I89" s="87">
        <f t="shared" si="18"/>
        <v>66</v>
      </c>
      <c r="J89" s="88">
        <f t="shared" ref="J89" si="31">ROUND(((K88+E89)-H89)/I89,2)</f>
        <v>80</v>
      </c>
      <c r="K89" s="89">
        <f t="shared" ref="K89" si="32">ROUND(I89*J89,2)</f>
        <v>5280</v>
      </c>
      <c r="L89" s="34"/>
      <c r="M89" s="1" t="s">
        <v>1356</v>
      </c>
    </row>
    <row r="90" spans="1:13" ht="17.100000000000001" customHeight="1">
      <c r="A90" s="17">
        <v>45574</v>
      </c>
      <c r="B90" s="36" t="s">
        <v>580</v>
      </c>
      <c r="C90" s="28"/>
      <c r="D90" s="29"/>
      <c r="E90" s="21"/>
      <c r="F90" s="30">
        <v>2</v>
      </c>
      <c r="G90" s="31">
        <f t="shared" ref="G90" si="33">J89</f>
        <v>80</v>
      </c>
      <c r="H90" s="21">
        <f t="shared" ref="H90" si="34">G90*F90</f>
        <v>160</v>
      </c>
      <c r="I90" s="87">
        <f t="shared" si="18"/>
        <v>64</v>
      </c>
      <c r="J90" s="88">
        <f t="shared" ref="J90" si="35">ROUND(((K89+E90)-H90)/I90,2)</f>
        <v>80</v>
      </c>
      <c r="K90" s="89">
        <f t="shared" ref="K90" si="36">ROUND(I90*J90,2)</f>
        <v>5120</v>
      </c>
      <c r="L90" s="34"/>
      <c r="M90" s="1" t="s">
        <v>1359</v>
      </c>
    </row>
    <row r="91" spans="1:13" ht="17.100000000000001" customHeight="1">
      <c r="A91" s="17">
        <v>45574</v>
      </c>
      <c r="B91" s="36" t="s">
        <v>585</v>
      </c>
      <c r="C91" s="28"/>
      <c r="D91" s="29"/>
      <c r="E91" s="21"/>
      <c r="F91" s="30">
        <v>5</v>
      </c>
      <c r="G91" s="31">
        <f t="shared" ref="G91" si="37">J90</f>
        <v>80</v>
      </c>
      <c r="H91" s="21">
        <f t="shared" ref="H91" si="38">G91*F91</f>
        <v>400</v>
      </c>
      <c r="I91" s="87">
        <f t="shared" si="18"/>
        <v>59</v>
      </c>
      <c r="J91" s="88">
        <f t="shared" ref="J91" si="39">ROUND(((K90+E91)-H91)/I91,2)</f>
        <v>80</v>
      </c>
      <c r="K91" s="89">
        <f t="shared" ref="K91" si="40">ROUND(I91*J91,2)</f>
        <v>4720</v>
      </c>
      <c r="L91" s="34"/>
      <c r="M91" s="1" t="s">
        <v>1361</v>
      </c>
    </row>
    <row r="92" spans="1:13" ht="17.100000000000001" customHeight="1">
      <c r="A92" s="17">
        <v>45579</v>
      </c>
      <c r="B92" s="36" t="s">
        <v>580</v>
      </c>
      <c r="C92" s="28"/>
      <c r="D92" s="29"/>
      <c r="E92" s="21"/>
      <c r="F92" s="30">
        <v>2</v>
      </c>
      <c r="G92" s="31">
        <f t="shared" ref="G92" si="41">J91</f>
        <v>80</v>
      </c>
      <c r="H92" s="21">
        <f t="shared" ref="H92" si="42">G92*F92</f>
        <v>160</v>
      </c>
      <c r="I92" s="87">
        <f t="shared" ref="I92" si="43">+I91+C92-F92</f>
        <v>57</v>
      </c>
      <c r="J92" s="88">
        <f t="shared" ref="J92" si="44">ROUND(((K91+E92)-H92)/I92,2)</f>
        <v>80</v>
      </c>
      <c r="K92" s="89">
        <f t="shared" ref="K92" si="45">ROUND(I92*J92,2)</f>
        <v>4560</v>
      </c>
      <c r="L92" s="34"/>
      <c r="M92" s="1" t="s">
        <v>1374</v>
      </c>
    </row>
    <row r="93" spans="1:13" ht="17.100000000000001" customHeight="1">
      <c r="A93" s="17">
        <v>45581</v>
      </c>
      <c r="B93" s="36" t="s">
        <v>577</v>
      </c>
      <c r="C93" s="28"/>
      <c r="D93" s="29"/>
      <c r="E93" s="21"/>
      <c r="F93" s="30">
        <v>5</v>
      </c>
      <c r="G93" s="31">
        <f t="shared" ref="G93" si="46">J92</f>
        <v>80</v>
      </c>
      <c r="H93" s="21">
        <f t="shared" ref="H93" si="47">G93*F93</f>
        <v>400</v>
      </c>
      <c r="I93" s="87">
        <f t="shared" ref="I93" si="48">+I92+C93-F93</f>
        <v>52</v>
      </c>
      <c r="J93" s="88">
        <f t="shared" ref="J93" si="49">ROUND(((K92+E93)-H93)/I93,2)</f>
        <v>80</v>
      </c>
      <c r="K93" s="89">
        <f t="shared" ref="K93" si="50">ROUND(I93*J93,2)</f>
        <v>4160</v>
      </c>
      <c r="L93" s="34"/>
      <c r="M93" s="1" t="s">
        <v>1392</v>
      </c>
    </row>
    <row r="94" spans="1:13" ht="17.100000000000001" customHeight="1">
      <c r="A94" s="17">
        <v>45600</v>
      </c>
      <c r="B94" s="36" t="s">
        <v>605</v>
      </c>
      <c r="C94" s="28"/>
      <c r="D94" s="29"/>
      <c r="E94" s="21"/>
      <c r="F94" s="30">
        <v>3</v>
      </c>
      <c r="G94" s="31">
        <f t="shared" ref="G94" si="51">J93</f>
        <v>80</v>
      </c>
      <c r="H94" s="21">
        <f t="shared" ref="H94" si="52">G94*F94</f>
        <v>240</v>
      </c>
      <c r="I94" s="87">
        <f t="shared" ref="I94" si="53">+I93+C94-F94</f>
        <v>49</v>
      </c>
      <c r="J94" s="88">
        <f t="shared" ref="J94" si="54">ROUND(((K93+E94)-H94)/I94,2)</f>
        <v>80</v>
      </c>
      <c r="K94" s="89">
        <f t="shared" ref="K94" si="55">ROUND(I94*J94,2)</f>
        <v>3920</v>
      </c>
      <c r="L94" s="34"/>
      <c r="M94" s="1" t="s">
        <v>1408</v>
      </c>
    </row>
    <row r="95" spans="1:13" ht="17.100000000000001" customHeight="1">
      <c r="A95" s="17">
        <v>45601</v>
      </c>
      <c r="B95" s="36" t="s">
        <v>585</v>
      </c>
      <c r="C95" s="28"/>
      <c r="D95" s="29"/>
      <c r="E95" s="21"/>
      <c r="F95" s="30">
        <v>2</v>
      </c>
      <c r="G95" s="31">
        <f t="shared" ref="G95" si="56">J94</f>
        <v>80</v>
      </c>
      <c r="H95" s="21">
        <f t="shared" ref="H95" si="57">G95*F95</f>
        <v>160</v>
      </c>
      <c r="I95" s="87">
        <f t="shared" ref="I95" si="58">+I94+C95-F95</f>
        <v>47</v>
      </c>
      <c r="J95" s="88">
        <f t="shared" ref="J95" si="59">ROUND(((K94+E95)-H95)/I95,2)</f>
        <v>80</v>
      </c>
      <c r="K95" s="89">
        <f t="shared" ref="K95" si="60">ROUND(I95*J95,2)</f>
        <v>3760</v>
      </c>
      <c r="L95" s="34"/>
      <c r="M95" s="1" t="s">
        <v>1410</v>
      </c>
    </row>
    <row r="96" spans="1:13" ht="17.100000000000001" customHeight="1">
      <c r="A96" s="17">
        <v>45601</v>
      </c>
      <c r="B96" s="36" t="s">
        <v>580</v>
      </c>
      <c r="C96" s="28"/>
      <c r="D96" s="29"/>
      <c r="E96" s="21"/>
      <c r="F96" s="30">
        <v>2</v>
      </c>
      <c r="G96" s="31">
        <f t="shared" ref="G96" si="61">J95</f>
        <v>80</v>
      </c>
      <c r="H96" s="21">
        <f t="shared" ref="H96" si="62">G96*F96</f>
        <v>160</v>
      </c>
      <c r="I96" s="87">
        <f t="shared" ref="I96" si="63">+I95+C96-F96</f>
        <v>45</v>
      </c>
      <c r="J96" s="88">
        <f t="shared" ref="J96" si="64">ROUND(((K95+E96)-H96)/I96,2)</f>
        <v>80</v>
      </c>
      <c r="K96" s="89">
        <f t="shared" ref="K96" si="65">ROUND(I96*J96,2)</f>
        <v>3600</v>
      </c>
      <c r="L96" s="34"/>
      <c r="M96" s="1" t="s">
        <v>1413</v>
      </c>
    </row>
    <row r="97" spans="1:13" ht="17.100000000000001" customHeight="1">
      <c r="A97" s="17">
        <v>45602</v>
      </c>
      <c r="B97" s="36" t="s">
        <v>574</v>
      </c>
      <c r="C97" s="28"/>
      <c r="D97" s="29"/>
      <c r="E97" s="21"/>
      <c r="F97" s="30">
        <v>1</v>
      </c>
      <c r="G97" s="31">
        <f t="shared" ref="G97" si="66">J96</f>
        <v>80</v>
      </c>
      <c r="H97" s="21">
        <f t="shared" ref="H97" si="67">G97*F97</f>
        <v>80</v>
      </c>
      <c r="I97" s="87">
        <f t="shared" ref="I97" si="68">+I96+C97-F97</f>
        <v>44</v>
      </c>
      <c r="J97" s="88">
        <f t="shared" ref="J97" si="69">ROUND(((K96+E97)-H97)/I97,2)</f>
        <v>80</v>
      </c>
      <c r="K97" s="89">
        <f t="shared" ref="K97" si="70">ROUND(I97*J97,2)</f>
        <v>3520</v>
      </c>
      <c r="L97" s="34"/>
      <c r="M97" s="1" t="s">
        <v>1422</v>
      </c>
    </row>
    <row r="98" spans="1:13" ht="17.100000000000001" customHeight="1">
      <c r="A98" s="17">
        <v>45607</v>
      </c>
      <c r="B98" s="36" t="s">
        <v>570</v>
      </c>
      <c r="C98" s="28"/>
      <c r="D98" s="29"/>
      <c r="E98" s="21"/>
      <c r="F98" s="30">
        <v>3</v>
      </c>
      <c r="G98" s="31">
        <f t="shared" ref="G98" si="71">J97</f>
        <v>80</v>
      </c>
      <c r="H98" s="21">
        <f t="shared" ref="H98" si="72">G98*F98</f>
        <v>240</v>
      </c>
      <c r="I98" s="87">
        <f t="shared" ref="I98" si="73">+I97+C98-F98</f>
        <v>41</v>
      </c>
      <c r="J98" s="88">
        <f t="shared" ref="J98" si="74">ROUND(((K97+E98)-H98)/I98,2)</f>
        <v>80</v>
      </c>
      <c r="K98" s="89">
        <f t="shared" ref="K98" si="75">ROUND(I98*J98,2)</f>
        <v>3280</v>
      </c>
      <c r="L98" s="34"/>
      <c r="M98" s="1" t="s">
        <v>1441</v>
      </c>
    </row>
    <row r="99" spans="1:13" ht="17.100000000000001" customHeight="1">
      <c r="A99" s="17">
        <v>45608</v>
      </c>
      <c r="B99" s="36" t="s">
        <v>588</v>
      </c>
      <c r="C99" s="28"/>
      <c r="D99" s="29"/>
      <c r="E99" s="21"/>
      <c r="F99" s="30">
        <v>4</v>
      </c>
      <c r="G99" s="31">
        <f t="shared" ref="G99" si="76">J98</f>
        <v>80</v>
      </c>
      <c r="H99" s="21">
        <f t="shared" ref="H99" si="77">G99*F99</f>
        <v>320</v>
      </c>
      <c r="I99" s="87">
        <f t="shared" ref="I99" si="78">+I98+C99-F99</f>
        <v>37</v>
      </c>
      <c r="J99" s="88">
        <f t="shared" ref="J99" si="79">ROUND(((K98+E99)-H99)/I99,2)</f>
        <v>80</v>
      </c>
      <c r="K99" s="89">
        <f t="shared" ref="K99" si="80">ROUND(I99*J99,2)</f>
        <v>2960</v>
      </c>
      <c r="L99" s="34"/>
      <c r="M99" s="1" t="s">
        <v>1447</v>
      </c>
    </row>
    <row r="100" spans="1:13" ht="17.100000000000001" customHeight="1">
      <c r="A100" s="17">
        <v>45615</v>
      </c>
      <c r="B100" s="36" t="s">
        <v>580</v>
      </c>
      <c r="C100" s="28"/>
      <c r="D100" s="29"/>
      <c r="E100" s="21"/>
      <c r="F100" s="30">
        <v>3</v>
      </c>
      <c r="G100" s="31">
        <f t="shared" ref="G100" si="81">J99</f>
        <v>80</v>
      </c>
      <c r="H100" s="21">
        <f t="shared" ref="H100" si="82">G100*F100</f>
        <v>240</v>
      </c>
      <c r="I100" s="87">
        <f t="shared" ref="I100" si="83">+I99+C100-F100</f>
        <v>34</v>
      </c>
      <c r="J100" s="88">
        <f t="shared" ref="J100" si="84">ROUND(((K99+E100)-H100)/I100,2)</f>
        <v>80</v>
      </c>
      <c r="K100" s="89">
        <f t="shared" ref="K100" si="85">ROUND(I100*J100,2)</f>
        <v>2720</v>
      </c>
      <c r="L100" s="34"/>
      <c r="M100" s="1" t="s">
        <v>1458</v>
      </c>
    </row>
    <row r="101" spans="1:13" ht="17.100000000000001" customHeight="1">
      <c r="A101" s="17">
        <v>45615</v>
      </c>
      <c r="B101" s="36" t="s">
        <v>577</v>
      </c>
      <c r="C101" s="28"/>
      <c r="D101" s="29"/>
      <c r="E101" s="21"/>
      <c r="F101" s="30">
        <v>3</v>
      </c>
      <c r="G101" s="31">
        <f t="shared" ref="G101" si="86">J100</f>
        <v>80</v>
      </c>
      <c r="H101" s="21">
        <f t="shared" ref="H101" si="87">G101*F101</f>
        <v>240</v>
      </c>
      <c r="I101" s="87">
        <f t="shared" si="15"/>
        <v>31</v>
      </c>
      <c r="J101" s="88">
        <f t="shared" si="19"/>
        <v>80</v>
      </c>
      <c r="K101" s="89">
        <f t="shared" si="20"/>
        <v>2480</v>
      </c>
      <c r="L101" s="34"/>
      <c r="M101" s="1" t="s">
        <v>1459</v>
      </c>
    </row>
    <row r="102" spans="1:13" ht="17.100000000000001" customHeight="1">
      <c r="A102" s="17">
        <v>45621</v>
      </c>
      <c r="B102" s="36" t="s">
        <v>497</v>
      </c>
      <c r="C102" s="28"/>
      <c r="D102" s="29"/>
      <c r="E102" s="21"/>
      <c r="F102" s="30">
        <v>2</v>
      </c>
      <c r="G102" s="31">
        <f t="shared" ref="G102" si="88">J101</f>
        <v>80</v>
      </c>
      <c r="H102" s="21">
        <f t="shared" ref="H102" si="89">G102*F102</f>
        <v>160</v>
      </c>
      <c r="I102" s="87">
        <f t="shared" ref="I102" si="90">+I101+C102-F102</f>
        <v>29</v>
      </c>
      <c r="J102" s="88">
        <f t="shared" ref="J102" si="91">ROUND(((K101+E102)-H102)/I102,2)</f>
        <v>80</v>
      </c>
      <c r="K102" s="89">
        <f t="shared" ref="K102" si="92">ROUND(I102*J102,2)</f>
        <v>2320</v>
      </c>
      <c r="L102" s="34"/>
      <c r="M102" s="1" t="s">
        <v>1470</v>
      </c>
    </row>
    <row r="103" spans="1:13" ht="17.100000000000001" customHeight="1">
      <c r="A103" s="17">
        <v>45629</v>
      </c>
      <c r="B103" s="36" t="s">
        <v>570</v>
      </c>
      <c r="C103" s="28"/>
      <c r="D103" s="29"/>
      <c r="E103" s="21"/>
      <c r="F103" s="30">
        <v>2</v>
      </c>
      <c r="G103" s="31">
        <f t="shared" ref="G103" si="93">J102</f>
        <v>80</v>
      </c>
      <c r="H103" s="21">
        <f t="shared" ref="H103" si="94">G103*F103</f>
        <v>160</v>
      </c>
      <c r="I103" s="87">
        <f t="shared" ref="I103" si="95">+I102+C103-F103</f>
        <v>27</v>
      </c>
      <c r="J103" s="88">
        <f t="shared" ref="J103" si="96">ROUND(((K102+E103)-H103)/I103,2)</f>
        <v>80</v>
      </c>
      <c r="K103" s="89">
        <f t="shared" ref="K103" si="97">ROUND(I103*J103,2)</f>
        <v>2160</v>
      </c>
      <c r="L103" s="34"/>
      <c r="M103" s="1" t="s">
        <v>1476</v>
      </c>
    </row>
    <row r="104" spans="1:13" ht="17.100000000000001" customHeight="1">
      <c r="A104" s="17">
        <v>45629</v>
      </c>
      <c r="B104" s="36" t="s">
        <v>580</v>
      </c>
      <c r="C104" s="28"/>
      <c r="D104" s="29"/>
      <c r="E104" s="21"/>
      <c r="F104" s="30">
        <v>3</v>
      </c>
      <c r="G104" s="31">
        <f t="shared" ref="G104" si="98">J103</f>
        <v>80</v>
      </c>
      <c r="H104" s="21">
        <f t="shared" ref="H104" si="99">G104*F104</f>
        <v>240</v>
      </c>
      <c r="I104" s="87">
        <f t="shared" ref="I104" si="100">+I103+C104-F104</f>
        <v>24</v>
      </c>
      <c r="J104" s="88">
        <f t="shared" ref="J104" si="101">ROUND(((K103+E104)-H104)/I104,2)</f>
        <v>80</v>
      </c>
      <c r="K104" s="89">
        <f t="shared" ref="K104" si="102">ROUND(I104*J104,2)</f>
        <v>1920</v>
      </c>
      <c r="L104" s="34"/>
      <c r="M104" s="1" t="s">
        <v>1477</v>
      </c>
    </row>
    <row r="105" spans="1:13" ht="17.100000000000001" customHeight="1">
      <c r="A105" s="17">
        <v>45635</v>
      </c>
      <c r="B105" s="36" t="s">
        <v>585</v>
      </c>
      <c r="C105" s="28"/>
      <c r="D105" s="29"/>
      <c r="E105" s="21"/>
      <c r="F105" s="30">
        <v>1</v>
      </c>
      <c r="G105" s="31">
        <f t="shared" ref="G105" si="103">J104</f>
        <v>80</v>
      </c>
      <c r="H105" s="21">
        <f t="shared" ref="H105" si="104">G105*F105</f>
        <v>80</v>
      </c>
      <c r="I105" s="87">
        <f t="shared" ref="I105" si="105">+I104+C105-F105</f>
        <v>23</v>
      </c>
      <c r="J105" s="88">
        <f t="shared" ref="J105" si="106">ROUND(((K104+E105)-H105)/I105,2)</f>
        <v>80</v>
      </c>
      <c r="K105" s="89">
        <f t="shared" ref="K105" si="107">ROUND(I105*J105,2)</f>
        <v>1840</v>
      </c>
      <c r="L105" s="34"/>
      <c r="M105" s="1" t="s">
        <v>1492</v>
      </c>
    </row>
    <row r="106" spans="1:13" ht="17.100000000000001" customHeight="1">
      <c r="A106" s="17">
        <v>45635</v>
      </c>
      <c r="B106" s="36" t="s">
        <v>580</v>
      </c>
      <c r="C106" s="28"/>
      <c r="D106" s="29"/>
      <c r="E106" s="21"/>
      <c r="F106" s="30">
        <v>3</v>
      </c>
      <c r="G106" s="31">
        <f t="shared" ref="G106" si="108">J105</f>
        <v>80</v>
      </c>
      <c r="H106" s="21">
        <f t="shared" ref="H106" si="109">G106*F106</f>
        <v>240</v>
      </c>
      <c r="I106" s="87">
        <f t="shared" ref="I106" si="110">+I105+C106-F106</f>
        <v>20</v>
      </c>
      <c r="J106" s="88">
        <f t="shared" ref="J106" si="111">ROUND(((K105+E106)-H106)/I106,2)</f>
        <v>80</v>
      </c>
      <c r="K106" s="89">
        <f t="shared" ref="K106" si="112">ROUND(I106*J106,2)</f>
        <v>1600</v>
      </c>
      <c r="L106" s="34"/>
      <c r="M106" s="1" t="s">
        <v>1498</v>
      </c>
    </row>
    <row r="107" spans="1:13" ht="17.100000000000001" customHeight="1">
      <c r="A107" s="17">
        <v>45636</v>
      </c>
      <c r="B107" s="36" t="s">
        <v>588</v>
      </c>
      <c r="C107" s="28"/>
      <c r="D107" s="29"/>
      <c r="E107" s="21"/>
      <c r="F107" s="30">
        <v>3</v>
      </c>
      <c r="G107" s="31">
        <f t="shared" ref="G107" si="113">J106</f>
        <v>80</v>
      </c>
      <c r="H107" s="21">
        <f t="shared" ref="H107" si="114">G107*F107</f>
        <v>240</v>
      </c>
      <c r="I107" s="87">
        <f t="shared" ref="I107" si="115">+I106+C107-F107</f>
        <v>17</v>
      </c>
      <c r="J107" s="88">
        <f t="shared" ref="J107" si="116">ROUND(((K106+E107)-H107)/I107,2)</f>
        <v>80</v>
      </c>
      <c r="K107" s="89">
        <f t="shared" ref="K107" si="117">ROUND(I107*J107,2)</f>
        <v>1360</v>
      </c>
      <c r="L107" s="34"/>
      <c r="M107" s="1" t="s">
        <v>1499</v>
      </c>
    </row>
    <row r="108" spans="1:13" ht="17.100000000000001" customHeight="1">
      <c r="A108" s="17">
        <v>45636</v>
      </c>
      <c r="B108" s="36" t="s">
        <v>577</v>
      </c>
      <c r="C108" s="28"/>
      <c r="D108" s="29"/>
      <c r="E108" s="21"/>
      <c r="F108" s="30">
        <v>3</v>
      </c>
      <c r="G108" s="31">
        <f t="shared" ref="G108" si="118">J107</f>
        <v>80</v>
      </c>
      <c r="H108" s="21">
        <f t="shared" ref="H108" si="119">G108*F108</f>
        <v>240</v>
      </c>
      <c r="I108" s="87">
        <f t="shared" ref="I108" si="120">+I107+C108-F108</f>
        <v>14</v>
      </c>
      <c r="J108" s="88">
        <f t="shared" ref="J108" si="121">ROUND(((K107+E108)-H108)/I108,2)</f>
        <v>80</v>
      </c>
      <c r="K108" s="89">
        <f t="shared" ref="K108" si="122">ROUND(I108*J108,2)</f>
        <v>1120</v>
      </c>
      <c r="L108" s="34"/>
      <c r="M108" s="1" t="s">
        <v>1504</v>
      </c>
    </row>
    <row r="109" spans="1:13" ht="17.100000000000001" customHeight="1">
      <c r="A109" s="17">
        <v>45637</v>
      </c>
      <c r="B109" s="36" t="s">
        <v>603</v>
      </c>
      <c r="C109" s="28"/>
      <c r="D109" s="29"/>
      <c r="E109" s="21"/>
      <c r="F109" s="30">
        <v>2</v>
      </c>
      <c r="G109" s="31">
        <f t="shared" ref="G109" si="123">J108</f>
        <v>80</v>
      </c>
      <c r="H109" s="21">
        <f t="shared" ref="H109" si="124">G109*F109</f>
        <v>160</v>
      </c>
      <c r="I109" s="87">
        <f t="shared" ref="I109" si="125">+I108+C109-F109</f>
        <v>12</v>
      </c>
      <c r="J109" s="88">
        <f t="shared" ref="J109" si="126">ROUND(((K108+E109)-H109)/I109,2)</f>
        <v>80</v>
      </c>
      <c r="K109" s="89">
        <f t="shared" ref="K109" si="127">ROUND(I109*J109,2)</f>
        <v>960</v>
      </c>
      <c r="L109" s="34"/>
      <c r="M109" s="1" t="s">
        <v>1509</v>
      </c>
    </row>
    <row r="110" spans="1:13" ht="17.100000000000001" customHeight="1">
      <c r="A110" s="17">
        <v>45637</v>
      </c>
      <c r="B110" s="36" t="s">
        <v>570</v>
      </c>
      <c r="C110" s="28"/>
      <c r="D110" s="29"/>
      <c r="E110" s="21"/>
      <c r="F110" s="30">
        <v>3</v>
      </c>
      <c r="G110" s="31">
        <f t="shared" ref="G110" si="128">J109</f>
        <v>80</v>
      </c>
      <c r="H110" s="21">
        <f t="shared" ref="H110" si="129">G110*F110</f>
        <v>240</v>
      </c>
      <c r="I110" s="87">
        <f t="shared" ref="I110" si="130">+I109+C110-F110</f>
        <v>9</v>
      </c>
      <c r="J110" s="88">
        <f t="shared" ref="J110" si="131">ROUND(((K109+E110)-H110)/I110,2)</f>
        <v>80</v>
      </c>
      <c r="K110" s="89">
        <f t="shared" ref="K110" si="132">ROUND(I110*J110,2)</f>
        <v>720</v>
      </c>
      <c r="L110" s="34"/>
      <c r="M110" s="1" t="s">
        <v>1511</v>
      </c>
    </row>
    <row r="111" spans="1:13" ht="17.100000000000001" customHeight="1">
      <c r="A111" s="17">
        <v>45643</v>
      </c>
      <c r="B111" s="36" t="s">
        <v>570</v>
      </c>
      <c r="C111" s="28"/>
      <c r="D111" s="29"/>
      <c r="E111" s="21"/>
      <c r="F111" s="30">
        <v>3</v>
      </c>
      <c r="G111" s="31">
        <f t="shared" ref="G111" si="133">J110</f>
        <v>80</v>
      </c>
      <c r="H111" s="21">
        <f t="shared" ref="H111" si="134">G111*F111</f>
        <v>240</v>
      </c>
      <c r="I111" s="87">
        <f t="shared" ref="I111" si="135">+I110+C111-F111</f>
        <v>6</v>
      </c>
      <c r="J111" s="88">
        <f t="shared" ref="J111" si="136">ROUND(((K110+E111)-H111)/I111,2)</f>
        <v>80</v>
      </c>
      <c r="K111" s="89">
        <f t="shared" ref="K111" si="137">ROUND(I111*J111,2)</f>
        <v>480</v>
      </c>
      <c r="L111" s="34"/>
      <c r="M111" s="1" t="s">
        <v>1517</v>
      </c>
    </row>
    <row r="112" spans="1:13" ht="17.100000000000001" customHeight="1">
      <c r="A112" s="17">
        <v>45643</v>
      </c>
      <c r="B112" s="36" t="s">
        <v>583</v>
      </c>
      <c r="C112" s="28"/>
      <c r="D112" s="29"/>
      <c r="E112" s="21"/>
      <c r="F112" s="30">
        <v>6</v>
      </c>
      <c r="G112" s="31">
        <f t="shared" ref="G112" si="138">J111</f>
        <v>80</v>
      </c>
      <c r="H112" s="21">
        <f t="shared" ref="H112" si="139">G112*F112</f>
        <v>480</v>
      </c>
      <c r="I112" s="87">
        <f t="shared" ref="I112" si="140">+I111+C112-F112</f>
        <v>0</v>
      </c>
      <c r="J112" s="88">
        <v>0</v>
      </c>
      <c r="K112" s="89">
        <f t="shared" ref="K112" si="141">ROUND(I112*J112,2)</f>
        <v>0</v>
      </c>
      <c r="L112" s="34"/>
      <c r="M112" s="1" t="s">
        <v>1518</v>
      </c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87">
        <f t="shared" si="15"/>
        <v>0</v>
      </c>
      <c r="J113" s="88" t="e">
        <f t="shared" si="19"/>
        <v>#DIV/0!</v>
      </c>
      <c r="K113" s="89" t="e">
        <f t="shared" si="20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87">
        <f t="shared" si="15"/>
        <v>0</v>
      </c>
      <c r="J114" s="88" t="e">
        <f t="shared" si="19"/>
        <v>#DIV/0!</v>
      </c>
      <c r="K114" s="89" t="e">
        <f t="shared" si="20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87">
        <f t="shared" si="15"/>
        <v>0</v>
      </c>
      <c r="J115" s="88" t="e">
        <f t="shared" si="19"/>
        <v>#DIV/0!</v>
      </c>
      <c r="K115" s="89" t="e">
        <f t="shared" si="20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87">
        <f t="shared" si="15"/>
        <v>0</v>
      </c>
      <c r="J116" s="88" t="e">
        <f t="shared" si="19"/>
        <v>#DIV/0!</v>
      </c>
      <c r="K116" s="89" t="e">
        <f t="shared" si="20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87">
        <f t="shared" si="15"/>
        <v>0</v>
      </c>
      <c r="J117" s="88" t="e">
        <f t="shared" si="19"/>
        <v>#DIV/0!</v>
      </c>
      <c r="K117" s="89" t="e">
        <f t="shared" si="20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87">
        <f t="shared" si="15"/>
        <v>0</v>
      </c>
      <c r="J118" s="88" t="e">
        <f t="shared" si="19"/>
        <v>#DIV/0!</v>
      </c>
      <c r="K118" s="89" t="e">
        <f t="shared" si="20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87">
        <f t="shared" si="15"/>
        <v>0</v>
      </c>
      <c r="J119" s="88" t="e">
        <f t="shared" si="19"/>
        <v>#DIV/0!</v>
      </c>
      <c r="K119" s="89" t="e">
        <f t="shared" si="20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87">
        <f t="shared" si="15"/>
        <v>0</v>
      </c>
      <c r="J120" s="88" t="e">
        <f t="shared" si="19"/>
        <v>#DIV/0!</v>
      </c>
      <c r="K120" s="89" t="e">
        <f t="shared" si="20"/>
        <v>#DIV/0!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87">
        <f t="shared" si="15"/>
        <v>0</v>
      </c>
      <c r="J121" s="88" t="e">
        <f t="shared" si="19"/>
        <v>#DIV/0!</v>
      </c>
      <c r="K121" s="89" t="e">
        <f t="shared" si="20"/>
        <v>#DIV/0!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87">
        <f t="shared" si="15"/>
        <v>0</v>
      </c>
      <c r="J122" s="88" t="e">
        <f t="shared" si="19"/>
        <v>#DIV/0!</v>
      </c>
      <c r="K122" s="89" t="e">
        <f t="shared" si="20"/>
        <v>#DIV/0!</v>
      </c>
      <c r="L122" s="34"/>
    </row>
    <row r="123" spans="1:12" ht="17.100000000000001" customHeight="1">
      <c r="A123" s="17"/>
      <c r="B123" s="36"/>
      <c r="C123" s="28"/>
      <c r="D123" s="29"/>
      <c r="E123" s="21"/>
      <c r="F123" s="30"/>
      <c r="G123" s="31"/>
      <c r="H123" s="21"/>
      <c r="I123" s="87">
        <f t="shared" si="15"/>
        <v>0</v>
      </c>
      <c r="J123" s="88" t="e">
        <f t="shared" si="19"/>
        <v>#DIV/0!</v>
      </c>
      <c r="K123" s="89" t="e">
        <f t="shared" si="20"/>
        <v>#DIV/0!</v>
      </c>
      <c r="L123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rgb="FF7030A0"/>
    <pageSetUpPr fitToPage="1"/>
  </sheetPr>
  <dimension ref="A1:M120"/>
  <sheetViews>
    <sheetView topLeftCell="A4" zoomScaleNormal="100" zoomScaleSheetLayoutView="100" workbookViewId="0">
      <selection activeCell="M20" sqref="M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1.1406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28515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404</v>
      </c>
      <c r="F8" s="10"/>
      <c r="G8" s="10"/>
      <c r="H8" s="38"/>
      <c r="I8" s="9" t="s">
        <v>7</v>
      </c>
      <c r="J8" s="10"/>
      <c r="K8" s="10" t="s">
        <v>406</v>
      </c>
      <c r="L8" s="11"/>
    </row>
    <row r="9" spans="1:13" ht="15" customHeight="1">
      <c r="A9" s="12" t="s">
        <v>9</v>
      </c>
      <c r="D9" s="10" t="s">
        <v>405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26</v>
      </c>
      <c r="J14" s="25">
        <v>1398</v>
      </c>
      <c r="K14" s="21">
        <f>J14*I14</f>
        <v>36348</v>
      </c>
      <c r="L14" s="26"/>
    </row>
    <row r="15" spans="1:13" ht="17.100000000000001" customHeight="1">
      <c r="A15" s="17">
        <v>45390</v>
      </c>
      <c r="B15" s="58" t="s">
        <v>615</v>
      </c>
      <c r="C15" s="28"/>
      <c r="D15" s="29"/>
      <c r="E15" s="21"/>
      <c r="F15" s="30">
        <v>3</v>
      </c>
      <c r="G15" s="31">
        <f t="shared" ref="G15:G20" si="0">J14</f>
        <v>1398</v>
      </c>
      <c r="H15" s="21">
        <f t="shared" ref="H15:H20" si="1">G15*F15</f>
        <v>4194</v>
      </c>
      <c r="I15" s="32">
        <f t="shared" ref="I15:I20" si="2">+I14+C15-F15</f>
        <v>23</v>
      </c>
      <c r="J15" s="40">
        <f>ROUND(((K14+E15)-H15)/I15,2)</f>
        <v>1398</v>
      </c>
      <c r="K15" s="33">
        <f t="shared" ref="K15:K20" si="3">ROUND(I15*J15,2)</f>
        <v>32154</v>
      </c>
      <c r="L15" s="34"/>
      <c r="M15" s="1" t="s">
        <v>813</v>
      </c>
    </row>
    <row r="16" spans="1:13" ht="17.100000000000001" customHeight="1">
      <c r="A16" s="352">
        <v>45399</v>
      </c>
      <c r="B16" s="353" t="s">
        <v>615</v>
      </c>
      <c r="C16" s="28"/>
      <c r="D16" s="29"/>
      <c r="E16" s="21"/>
      <c r="F16" s="30">
        <v>3</v>
      </c>
      <c r="G16" s="31">
        <f t="shared" si="0"/>
        <v>1398</v>
      </c>
      <c r="H16" s="21">
        <f t="shared" si="1"/>
        <v>4194</v>
      </c>
      <c r="I16" s="32">
        <f t="shared" si="2"/>
        <v>20</v>
      </c>
      <c r="J16" s="40">
        <f>ROUND(((K15+E16)-H16)/I16,2)</f>
        <v>1398</v>
      </c>
      <c r="K16" s="33">
        <f t="shared" si="3"/>
        <v>27960</v>
      </c>
      <c r="L16" s="34"/>
      <c r="M16" s="1" t="s">
        <v>837</v>
      </c>
    </row>
    <row r="17" spans="1:13" ht="17.100000000000001" customHeight="1">
      <c r="A17" s="17">
        <v>45450</v>
      </c>
      <c r="B17" s="58" t="s">
        <v>962</v>
      </c>
      <c r="C17" s="28">
        <v>20</v>
      </c>
      <c r="D17" s="29">
        <v>1000</v>
      </c>
      <c r="E17" s="21">
        <f>C17*D17</f>
        <v>20000</v>
      </c>
      <c r="F17" s="30"/>
      <c r="G17" s="31">
        <f t="shared" si="0"/>
        <v>1398</v>
      </c>
      <c r="H17" s="21">
        <f t="shared" si="1"/>
        <v>0</v>
      </c>
      <c r="I17" s="32">
        <f t="shared" si="2"/>
        <v>40</v>
      </c>
      <c r="J17" s="40">
        <f>ROUND(((K16+E17)-H17)/I17,2)</f>
        <v>1199</v>
      </c>
      <c r="K17" s="33">
        <f t="shared" si="3"/>
        <v>47960</v>
      </c>
      <c r="L17" s="34"/>
    </row>
    <row r="18" spans="1:13" ht="17.100000000000001" customHeight="1">
      <c r="A18" s="17">
        <v>45490</v>
      </c>
      <c r="B18" s="58" t="s">
        <v>605</v>
      </c>
      <c r="C18" s="28"/>
      <c r="D18" s="29"/>
      <c r="E18" s="21"/>
      <c r="F18" s="30">
        <v>20</v>
      </c>
      <c r="G18" s="31">
        <f t="shared" si="0"/>
        <v>1199</v>
      </c>
      <c r="H18" s="21">
        <f t="shared" si="1"/>
        <v>23980</v>
      </c>
      <c r="I18" s="32">
        <f t="shared" si="2"/>
        <v>20</v>
      </c>
      <c r="J18" s="40">
        <f>ROUND(((K17+E18)-H18)/I18,2)</f>
        <v>1199</v>
      </c>
      <c r="K18" s="33">
        <f t="shared" si="3"/>
        <v>23980</v>
      </c>
      <c r="L18" s="34"/>
      <c r="M18" s="1" t="s">
        <v>1080</v>
      </c>
    </row>
    <row r="19" spans="1:13" ht="17.100000000000001" customHeight="1">
      <c r="A19" s="17">
        <v>45519</v>
      </c>
      <c r="B19" s="58" t="s">
        <v>615</v>
      </c>
      <c r="C19" s="28"/>
      <c r="D19" s="29"/>
      <c r="E19" s="21"/>
      <c r="F19" s="30">
        <v>2</v>
      </c>
      <c r="G19" s="31">
        <f t="shared" si="0"/>
        <v>1199</v>
      </c>
      <c r="H19" s="21">
        <f t="shared" si="1"/>
        <v>2398</v>
      </c>
      <c r="I19" s="32">
        <f t="shared" si="2"/>
        <v>18</v>
      </c>
      <c r="J19" s="40">
        <f>ROUND(((K18+E19)-H19)/I19,2)</f>
        <v>1199</v>
      </c>
      <c r="K19" s="33">
        <f t="shared" si="3"/>
        <v>21582</v>
      </c>
      <c r="L19" s="34"/>
      <c r="M19" s="1" t="s">
        <v>1181</v>
      </c>
    </row>
    <row r="20" spans="1:13" ht="17.100000000000001" customHeight="1">
      <c r="A20" s="17">
        <v>45550</v>
      </c>
      <c r="B20" s="58" t="s">
        <v>615</v>
      </c>
      <c r="C20" s="28"/>
      <c r="D20" s="29"/>
      <c r="E20" s="21"/>
      <c r="F20" s="30">
        <v>18</v>
      </c>
      <c r="G20" s="31">
        <f t="shared" si="0"/>
        <v>1199</v>
      </c>
      <c r="H20" s="21">
        <f t="shared" si="1"/>
        <v>21582</v>
      </c>
      <c r="I20" s="32">
        <f t="shared" si="2"/>
        <v>0</v>
      </c>
      <c r="J20" s="40">
        <v>0</v>
      </c>
      <c r="K20" s="33">
        <f t="shared" si="3"/>
        <v>0</v>
      </c>
      <c r="L20" s="34"/>
    </row>
    <row r="21" spans="1:13" ht="17.100000000000001" customHeight="1">
      <c r="A21" s="17"/>
      <c r="B21" s="58"/>
      <c r="C21" s="28"/>
      <c r="D21" s="29"/>
      <c r="E21" s="21"/>
      <c r="F21" s="30"/>
      <c r="G21" s="31"/>
      <c r="H21" s="21"/>
      <c r="I21" s="32">
        <f t="shared" ref="I21:I81" si="4">+I20+C21-F21</f>
        <v>0</v>
      </c>
      <c r="J21" s="40" t="e">
        <f t="shared" ref="J21:J81" si="5">ROUND(((K20+E21)-H21)/I21,2)</f>
        <v>#DIV/0!</v>
      </c>
      <c r="K21" s="33" t="e">
        <f t="shared" ref="K21:K81" si="6">ROUND(I21*J21,2)</f>
        <v>#DIV/0!</v>
      </c>
      <c r="L21" s="34"/>
    </row>
    <row r="22" spans="1:13" ht="17.100000000000001" customHeight="1">
      <c r="A22" s="17"/>
      <c r="B22" s="58"/>
      <c r="C22" s="28"/>
      <c r="D22" s="29"/>
      <c r="E22" s="21"/>
      <c r="F22" s="30"/>
      <c r="G22" s="31"/>
      <c r="H22" s="21"/>
      <c r="I22" s="32">
        <f t="shared" si="4"/>
        <v>0</v>
      </c>
      <c r="J22" s="40" t="e">
        <f t="shared" si="5"/>
        <v>#DIV/0!</v>
      </c>
      <c r="K22" s="33" t="e">
        <f t="shared" si="6"/>
        <v>#DIV/0!</v>
      </c>
      <c r="L22" s="34"/>
    </row>
    <row r="23" spans="1:13" ht="17.100000000000001" customHeight="1">
      <c r="A23" s="17"/>
      <c r="B23" s="58"/>
      <c r="C23" s="28"/>
      <c r="D23" s="29"/>
      <c r="E23" s="21"/>
      <c r="F23" s="30"/>
      <c r="G23" s="31"/>
      <c r="H23" s="21"/>
      <c r="I23" s="32">
        <f t="shared" si="4"/>
        <v>0</v>
      </c>
      <c r="J23" s="40" t="e">
        <f t="shared" si="5"/>
        <v>#DIV/0!</v>
      </c>
      <c r="K23" s="33" t="e">
        <f t="shared" si="6"/>
        <v>#DIV/0!</v>
      </c>
      <c r="L23" s="34"/>
    </row>
    <row r="24" spans="1:13" ht="17.100000000000001" customHeight="1">
      <c r="A24" s="17"/>
      <c r="B24" s="58"/>
      <c r="C24" s="28"/>
      <c r="D24" s="29"/>
      <c r="E24" s="21"/>
      <c r="F24" s="30"/>
      <c r="G24" s="31"/>
      <c r="H24" s="21"/>
      <c r="I24" s="32">
        <f t="shared" si="4"/>
        <v>0</v>
      </c>
      <c r="J24" s="40" t="e">
        <f t="shared" si="5"/>
        <v>#DIV/0!</v>
      </c>
      <c r="K24" s="33" t="e">
        <f t="shared" si="6"/>
        <v>#DIV/0!</v>
      </c>
      <c r="L24" s="34"/>
    </row>
    <row r="25" spans="1:13" ht="17.100000000000001" customHeight="1">
      <c r="A25" s="17"/>
      <c r="B25" s="58"/>
      <c r="C25" s="28"/>
      <c r="D25" s="29"/>
      <c r="E25" s="21"/>
      <c r="F25" s="30"/>
      <c r="G25" s="31"/>
      <c r="H25" s="21"/>
      <c r="I25" s="32">
        <f t="shared" si="4"/>
        <v>0</v>
      </c>
      <c r="J25" s="40" t="e">
        <f t="shared" si="5"/>
        <v>#DIV/0!</v>
      </c>
      <c r="K25" s="33" t="e">
        <f t="shared" si="6"/>
        <v>#DIV/0!</v>
      </c>
      <c r="L25" s="34"/>
    </row>
    <row r="26" spans="1:13" ht="17.100000000000001" customHeight="1">
      <c r="A26" s="17"/>
      <c r="B26" s="58"/>
      <c r="C26" s="28"/>
      <c r="D26" s="29"/>
      <c r="E26" s="21"/>
      <c r="F26" s="30"/>
      <c r="G26" s="31"/>
      <c r="H26" s="21"/>
      <c r="I26" s="32">
        <f t="shared" si="4"/>
        <v>0</v>
      </c>
      <c r="J26" s="40" t="e">
        <f t="shared" si="5"/>
        <v>#DIV/0!</v>
      </c>
      <c r="K26" s="33" t="e">
        <f t="shared" si="6"/>
        <v>#DIV/0!</v>
      </c>
      <c r="L26" s="34"/>
    </row>
    <row r="27" spans="1:13" ht="17.100000000000001" customHeight="1">
      <c r="A27" s="17"/>
      <c r="B27" s="58"/>
      <c r="C27" s="28"/>
      <c r="D27" s="29"/>
      <c r="E27" s="21"/>
      <c r="F27" s="30"/>
      <c r="G27" s="31"/>
      <c r="H27" s="21"/>
      <c r="I27" s="32">
        <f t="shared" si="4"/>
        <v>0</v>
      </c>
      <c r="J27" s="40" t="e">
        <f t="shared" si="5"/>
        <v>#DIV/0!</v>
      </c>
      <c r="K27" s="33" t="e">
        <f t="shared" si="6"/>
        <v>#DIV/0!</v>
      </c>
      <c r="L27" s="34"/>
    </row>
    <row r="28" spans="1:13" ht="17.100000000000001" customHeight="1">
      <c r="A28" s="17"/>
      <c r="B28" s="58"/>
      <c r="C28" s="28"/>
      <c r="D28" s="29"/>
      <c r="E28" s="21"/>
      <c r="F28" s="30"/>
      <c r="G28" s="31"/>
      <c r="H28" s="21"/>
      <c r="I28" s="32">
        <f t="shared" si="4"/>
        <v>0</v>
      </c>
      <c r="J28" s="40" t="e">
        <f t="shared" si="5"/>
        <v>#DIV/0!</v>
      </c>
      <c r="K28" s="33" t="e">
        <f t="shared" si="6"/>
        <v>#DIV/0!</v>
      </c>
      <c r="L28" s="34"/>
    </row>
    <row r="29" spans="1:13" ht="17.100000000000001" customHeight="1">
      <c r="A29" s="17"/>
      <c r="B29" s="58"/>
      <c r="C29" s="28"/>
      <c r="D29" s="29"/>
      <c r="E29" s="21"/>
      <c r="F29" s="30"/>
      <c r="G29" s="31"/>
      <c r="H29" s="21"/>
      <c r="I29" s="32">
        <f t="shared" si="4"/>
        <v>0</v>
      </c>
      <c r="J29" s="40" t="e">
        <f t="shared" si="5"/>
        <v>#DIV/0!</v>
      </c>
      <c r="K29" s="33" t="e">
        <f t="shared" si="6"/>
        <v>#DIV/0!</v>
      </c>
      <c r="L29" s="34"/>
    </row>
    <row r="30" spans="1:13" ht="17.100000000000001" customHeight="1">
      <c r="A30" s="17"/>
      <c r="B30" s="58"/>
      <c r="C30" s="28"/>
      <c r="D30" s="29"/>
      <c r="E30" s="21"/>
      <c r="F30" s="30"/>
      <c r="G30" s="31"/>
      <c r="H30" s="21"/>
      <c r="I30" s="32">
        <f t="shared" si="4"/>
        <v>0</v>
      </c>
      <c r="J30" s="40" t="e">
        <f t="shared" si="5"/>
        <v>#DIV/0!</v>
      </c>
      <c r="K30" s="33" t="e">
        <f t="shared" si="6"/>
        <v>#DIV/0!</v>
      </c>
      <c r="L30" s="34"/>
    </row>
    <row r="31" spans="1:13" ht="17.100000000000001" customHeight="1">
      <c r="A31" s="17"/>
      <c r="B31" s="58"/>
      <c r="C31" s="28"/>
      <c r="D31" s="29"/>
      <c r="E31" s="21"/>
      <c r="F31" s="30"/>
      <c r="G31" s="31"/>
      <c r="H31" s="21"/>
      <c r="I31" s="32">
        <f t="shared" si="4"/>
        <v>0</v>
      </c>
      <c r="J31" s="40" t="e">
        <f t="shared" si="5"/>
        <v>#DIV/0!</v>
      </c>
      <c r="K31" s="33" t="e">
        <f t="shared" si="6"/>
        <v>#DIV/0!</v>
      </c>
      <c r="L31" s="34"/>
    </row>
    <row r="32" spans="1:13" ht="17.100000000000001" customHeight="1">
      <c r="A32" s="17"/>
      <c r="B32" s="58"/>
      <c r="C32" s="28"/>
      <c r="D32" s="29"/>
      <c r="E32" s="21"/>
      <c r="F32" s="30"/>
      <c r="G32" s="31"/>
      <c r="H32" s="21"/>
      <c r="I32" s="32">
        <f t="shared" si="4"/>
        <v>0</v>
      </c>
      <c r="J32" s="40" t="e">
        <f t="shared" si="5"/>
        <v>#DIV/0!</v>
      </c>
      <c r="K32" s="33" t="e">
        <f t="shared" si="6"/>
        <v>#DIV/0!</v>
      </c>
      <c r="L32" s="34"/>
    </row>
    <row r="33" spans="1:12" ht="17.100000000000001" customHeight="1">
      <c r="A33" s="17"/>
      <c r="B33" s="58"/>
      <c r="C33" s="28"/>
      <c r="D33" s="29"/>
      <c r="E33" s="21"/>
      <c r="F33" s="30"/>
      <c r="G33" s="31"/>
      <c r="H33" s="21"/>
      <c r="I33" s="32">
        <f t="shared" si="4"/>
        <v>0</v>
      </c>
      <c r="J33" s="40" t="e">
        <f t="shared" si="5"/>
        <v>#DIV/0!</v>
      </c>
      <c r="K33" s="33" t="e">
        <f t="shared" si="6"/>
        <v>#DIV/0!</v>
      </c>
      <c r="L33" s="34"/>
    </row>
    <row r="34" spans="1:12" ht="17.100000000000001" customHeight="1">
      <c r="A34" s="17"/>
      <c r="B34" s="58"/>
      <c r="C34" s="28"/>
      <c r="D34" s="29"/>
      <c r="E34" s="21"/>
      <c r="F34" s="30"/>
      <c r="G34" s="31"/>
      <c r="H34" s="21"/>
      <c r="I34" s="32">
        <f t="shared" si="4"/>
        <v>0</v>
      </c>
      <c r="J34" s="40" t="e">
        <f t="shared" si="5"/>
        <v>#DIV/0!</v>
      </c>
      <c r="K34" s="33" t="e">
        <f t="shared" si="6"/>
        <v>#DIV/0!</v>
      </c>
      <c r="L34" s="34"/>
    </row>
    <row r="35" spans="1:12" ht="17.100000000000001" customHeight="1">
      <c r="A35" s="17"/>
      <c r="B35" s="58"/>
      <c r="C35" s="28"/>
      <c r="D35" s="29"/>
      <c r="E35" s="21"/>
      <c r="F35" s="30"/>
      <c r="G35" s="31"/>
      <c r="H35" s="21"/>
      <c r="I35" s="32">
        <f t="shared" si="4"/>
        <v>0</v>
      </c>
      <c r="J35" s="40" t="e">
        <f t="shared" si="5"/>
        <v>#DIV/0!</v>
      </c>
      <c r="K35" s="33" t="e">
        <f t="shared" si="6"/>
        <v>#DIV/0!</v>
      </c>
      <c r="L35" s="34"/>
    </row>
    <row r="36" spans="1:12" ht="17.100000000000001" customHeight="1">
      <c r="A36" s="17"/>
      <c r="B36" s="58"/>
      <c r="C36" s="28"/>
      <c r="D36" s="29"/>
      <c r="E36" s="21"/>
      <c r="F36" s="30"/>
      <c r="G36" s="31"/>
      <c r="H36" s="21"/>
      <c r="I36" s="32">
        <f t="shared" si="4"/>
        <v>0</v>
      </c>
      <c r="J36" s="40" t="e">
        <f t="shared" si="5"/>
        <v>#DIV/0!</v>
      </c>
      <c r="K36" s="33" t="e">
        <f t="shared" si="6"/>
        <v>#DIV/0!</v>
      </c>
      <c r="L36" s="34"/>
    </row>
    <row r="37" spans="1:12" ht="17.100000000000001" customHeight="1">
      <c r="A37" s="17"/>
      <c r="B37" s="58"/>
      <c r="C37" s="28"/>
      <c r="D37" s="29"/>
      <c r="E37" s="21"/>
      <c r="F37" s="30"/>
      <c r="G37" s="31"/>
      <c r="H37" s="21"/>
      <c r="I37" s="32">
        <f t="shared" si="4"/>
        <v>0</v>
      </c>
      <c r="J37" s="40" t="e">
        <f t="shared" si="5"/>
        <v>#DIV/0!</v>
      </c>
      <c r="K37" s="33" t="e">
        <f t="shared" si="6"/>
        <v>#DIV/0!</v>
      </c>
      <c r="L37" s="34"/>
    </row>
    <row r="38" spans="1:12" ht="17.100000000000001" customHeight="1">
      <c r="A38" s="17"/>
      <c r="B38" s="58"/>
      <c r="C38" s="28"/>
      <c r="D38" s="29"/>
      <c r="E38" s="21"/>
      <c r="F38" s="30"/>
      <c r="G38" s="31"/>
      <c r="H38" s="21"/>
      <c r="I38" s="32">
        <f t="shared" si="4"/>
        <v>0</v>
      </c>
      <c r="J38" s="40" t="e">
        <f t="shared" si="5"/>
        <v>#DIV/0!</v>
      </c>
      <c r="K38" s="33" t="e">
        <f t="shared" si="6"/>
        <v>#DIV/0!</v>
      </c>
      <c r="L38" s="34"/>
    </row>
    <row r="39" spans="1:12" ht="17.100000000000001" customHeight="1">
      <c r="A39" s="17"/>
      <c r="B39" s="58"/>
      <c r="C39" s="28"/>
      <c r="D39" s="29"/>
      <c r="E39" s="21"/>
      <c r="F39" s="30"/>
      <c r="G39" s="31"/>
      <c r="H39" s="21"/>
      <c r="I39" s="32">
        <f t="shared" si="4"/>
        <v>0</v>
      </c>
      <c r="J39" s="40" t="e">
        <f t="shared" si="5"/>
        <v>#DIV/0!</v>
      </c>
      <c r="K39" s="33" t="e">
        <f t="shared" si="6"/>
        <v>#DIV/0!</v>
      </c>
      <c r="L39" s="34"/>
    </row>
    <row r="40" spans="1:12" ht="17.100000000000001" customHeight="1">
      <c r="A40" s="17"/>
      <c r="B40" s="58"/>
      <c r="C40" s="28"/>
      <c r="D40" s="29"/>
      <c r="E40" s="21"/>
      <c r="F40" s="30"/>
      <c r="G40" s="31"/>
      <c r="H40" s="21"/>
      <c r="I40" s="32">
        <f t="shared" si="4"/>
        <v>0</v>
      </c>
      <c r="J40" s="40" t="e">
        <f t="shared" si="5"/>
        <v>#DIV/0!</v>
      </c>
      <c r="K40" s="33" t="e">
        <f t="shared" si="6"/>
        <v>#DIV/0!</v>
      </c>
      <c r="L40" s="34"/>
    </row>
    <row r="41" spans="1:12" ht="17.100000000000001" customHeight="1">
      <c r="A41" s="17"/>
      <c r="B41" s="58"/>
      <c r="C41" s="28"/>
      <c r="D41" s="29"/>
      <c r="E41" s="21"/>
      <c r="F41" s="30"/>
      <c r="G41" s="31"/>
      <c r="H41" s="21"/>
      <c r="I41" s="32">
        <f t="shared" si="4"/>
        <v>0</v>
      </c>
      <c r="J41" s="40" t="e">
        <f t="shared" si="5"/>
        <v>#DIV/0!</v>
      </c>
      <c r="K41" s="33" t="e">
        <f t="shared" si="6"/>
        <v>#DIV/0!</v>
      </c>
      <c r="L41" s="34"/>
    </row>
    <row r="42" spans="1:12" ht="17.100000000000001" customHeight="1">
      <c r="A42" s="17"/>
      <c r="B42" s="58"/>
      <c r="C42" s="28"/>
      <c r="D42" s="29"/>
      <c r="E42" s="21"/>
      <c r="F42" s="30"/>
      <c r="G42" s="31"/>
      <c r="H42" s="21"/>
      <c r="I42" s="32">
        <f t="shared" si="4"/>
        <v>0</v>
      </c>
      <c r="J42" s="40" t="e">
        <f t="shared" si="5"/>
        <v>#DIV/0!</v>
      </c>
      <c r="K42" s="33" t="e">
        <f t="shared" si="6"/>
        <v>#DIV/0!</v>
      </c>
      <c r="L42" s="34"/>
    </row>
    <row r="43" spans="1:12" ht="17.100000000000001" customHeight="1">
      <c r="A43" s="17"/>
      <c r="B43" s="58"/>
      <c r="C43" s="28"/>
      <c r="D43" s="29"/>
      <c r="E43" s="21"/>
      <c r="F43" s="30"/>
      <c r="G43" s="31"/>
      <c r="H43" s="21"/>
      <c r="I43" s="32">
        <f t="shared" si="4"/>
        <v>0</v>
      </c>
      <c r="J43" s="40" t="e">
        <f t="shared" si="5"/>
        <v>#DIV/0!</v>
      </c>
      <c r="K43" s="33" t="e">
        <f t="shared" si="6"/>
        <v>#DIV/0!</v>
      </c>
      <c r="L43" s="34"/>
    </row>
    <row r="44" spans="1:12" ht="17.100000000000001" customHeight="1">
      <c r="A44" s="17"/>
      <c r="B44" s="58"/>
      <c r="C44" s="28"/>
      <c r="D44" s="29"/>
      <c r="E44" s="21"/>
      <c r="F44" s="30"/>
      <c r="G44" s="31"/>
      <c r="H44" s="21"/>
      <c r="I44" s="32">
        <f t="shared" si="4"/>
        <v>0</v>
      </c>
      <c r="J44" s="40" t="e">
        <f t="shared" si="5"/>
        <v>#DIV/0!</v>
      </c>
      <c r="K44" s="33" t="e">
        <f t="shared" si="6"/>
        <v>#DIV/0!</v>
      </c>
      <c r="L44" s="34"/>
    </row>
    <row r="45" spans="1:12" ht="17.100000000000001" customHeight="1">
      <c r="A45" s="17"/>
      <c r="B45" s="58"/>
      <c r="C45" s="28"/>
      <c r="D45" s="29"/>
      <c r="E45" s="21"/>
      <c r="F45" s="30"/>
      <c r="G45" s="31"/>
      <c r="H45" s="21"/>
      <c r="I45" s="32">
        <f t="shared" si="4"/>
        <v>0</v>
      </c>
      <c r="J45" s="40" t="e">
        <f t="shared" si="5"/>
        <v>#DIV/0!</v>
      </c>
      <c r="K45" s="33" t="e">
        <f t="shared" si="6"/>
        <v>#DIV/0!</v>
      </c>
      <c r="L45" s="34"/>
    </row>
    <row r="46" spans="1:12" ht="17.100000000000001" customHeight="1">
      <c r="A46" s="17"/>
      <c r="B46" s="58"/>
      <c r="C46" s="28"/>
      <c r="D46" s="29"/>
      <c r="E46" s="21"/>
      <c r="F46" s="30"/>
      <c r="G46" s="31"/>
      <c r="H46" s="21"/>
      <c r="I46" s="32">
        <f t="shared" si="4"/>
        <v>0</v>
      </c>
      <c r="J46" s="40" t="e">
        <f t="shared" si="5"/>
        <v>#DIV/0!</v>
      </c>
      <c r="K46" s="33" t="e">
        <f t="shared" si="6"/>
        <v>#DIV/0!</v>
      </c>
      <c r="L46" s="34"/>
    </row>
    <row r="47" spans="1:12" ht="17.100000000000001" customHeight="1">
      <c r="A47" s="17"/>
      <c r="B47" s="58"/>
      <c r="C47" s="28"/>
      <c r="D47" s="29"/>
      <c r="E47" s="21"/>
      <c r="F47" s="30"/>
      <c r="G47" s="31"/>
      <c r="H47" s="21"/>
      <c r="I47" s="32">
        <f t="shared" si="4"/>
        <v>0</v>
      </c>
      <c r="J47" s="40" t="e">
        <f t="shared" si="5"/>
        <v>#DIV/0!</v>
      </c>
      <c r="K47" s="33" t="e">
        <f t="shared" si="6"/>
        <v>#DIV/0!</v>
      </c>
      <c r="L47" s="34"/>
    </row>
    <row r="48" spans="1:12" ht="17.100000000000001" customHeight="1">
      <c r="A48" s="17"/>
      <c r="B48" s="58"/>
      <c r="C48" s="28"/>
      <c r="D48" s="29"/>
      <c r="E48" s="21"/>
      <c r="F48" s="30"/>
      <c r="G48" s="31"/>
      <c r="H48" s="21"/>
      <c r="I48" s="32">
        <f t="shared" si="4"/>
        <v>0</v>
      </c>
      <c r="J48" s="40" t="e">
        <f t="shared" si="5"/>
        <v>#DIV/0!</v>
      </c>
      <c r="K48" s="33" t="e">
        <f t="shared" si="6"/>
        <v>#DIV/0!</v>
      </c>
      <c r="L48" s="34"/>
    </row>
    <row r="49" spans="1:12" ht="17.100000000000001" customHeight="1">
      <c r="A49" s="17"/>
      <c r="B49" s="58"/>
      <c r="C49" s="28"/>
      <c r="D49" s="29"/>
      <c r="E49" s="21"/>
      <c r="F49" s="30"/>
      <c r="G49" s="31"/>
      <c r="H49" s="21"/>
      <c r="I49" s="32">
        <f t="shared" si="4"/>
        <v>0</v>
      </c>
      <c r="J49" s="40" t="e">
        <f t="shared" si="5"/>
        <v>#DIV/0!</v>
      </c>
      <c r="K49" s="33" t="e">
        <f t="shared" si="6"/>
        <v>#DIV/0!</v>
      </c>
      <c r="L49" s="34"/>
    </row>
    <row r="50" spans="1:12" ht="17.100000000000001" customHeight="1">
      <c r="A50" s="17"/>
      <c r="B50" s="58"/>
      <c r="C50" s="28"/>
      <c r="D50" s="29"/>
      <c r="E50" s="21"/>
      <c r="F50" s="30"/>
      <c r="G50" s="31"/>
      <c r="H50" s="21"/>
      <c r="I50" s="32">
        <f t="shared" si="4"/>
        <v>0</v>
      </c>
      <c r="J50" s="40" t="e">
        <f t="shared" si="5"/>
        <v>#DIV/0!</v>
      </c>
      <c r="K50" s="33" t="e">
        <f t="shared" si="6"/>
        <v>#DIV/0!</v>
      </c>
      <c r="L50" s="34"/>
    </row>
    <row r="51" spans="1:12" ht="17.100000000000001" customHeight="1">
      <c r="A51" s="17"/>
      <c r="B51" s="58"/>
      <c r="C51" s="28"/>
      <c r="D51" s="29"/>
      <c r="E51" s="21"/>
      <c r="F51" s="30"/>
      <c r="G51" s="31"/>
      <c r="H51" s="21"/>
      <c r="I51" s="32">
        <f t="shared" si="4"/>
        <v>0</v>
      </c>
      <c r="J51" s="40" t="e">
        <f t="shared" si="5"/>
        <v>#DIV/0!</v>
      </c>
      <c r="K51" s="33" t="e">
        <f t="shared" si="6"/>
        <v>#DIV/0!</v>
      </c>
      <c r="L51" s="34"/>
    </row>
    <row r="52" spans="1:12" ht="17.100000000000001" customHeight="1">
      <c r="A52" s="17"/>
      <c r="B52" s="58"/>
      <c r="C52" s="28"/>
      <c r="D52" s="29"/>
      <c r="E52" s="21"/>
      <c r="F52" s="30"/>
      <c r="G52" s="31"/>
      <c r="H52" s="21"/>
      <c r="I52" s="32">
        <f t="shared" si="4"/>
        <v>0</v>
      </c>
      <c r="J52" s="40" t="e">
        <f t="shared" si="5"/>
        <v>#DIV/0!</v>
      </c>
      <c r="K52" s="33" t="e">
        <f t="shared" si="6"/>
        <v>#DIV/0!</v>
      </c>
      <c r="L52" s="34"/>
    </row>
    <row r="53" spans="1:12" ht="17.100000000000001" customHeight="1">
      <c r="A53" s="17"/>
      <c r="B53" s="58"/>
      <c r="C53" s="28"/>
      <c r="D53" s="29"/>
      <c r="E53" s="21"/>
      <c r="F53" s="30"/>
      <c r="G53" s="31"/>
      <c r="H53" s="21"/>
      <c r="I53" s="32">
        <f t="shared" si="4"/>
        <v>0</v>
      </c>
      <c r="J53" s="40" t="e">
        <f t="shared" si="5"/>
        <v>#DIV/0!</v>
      </c>
      <c r="K53" s="33" t="e">
        <f t="shared" si="6"/>
        <v>#DIV/0!</v>
      </c>
      <c r="L53" s="34"/>
    </row>
    <row r="54" spans="1:12" ht="17.100000000000001" customHeight="1">
      <c r="A54" s="17"/>
      <c r="B54" s="58"/>
      <c r="C54" s="28"/>
      <c r="D54" s="29"/>
      <c r="E54" s="21"/>
      <c r="F54" s="30"/>
      <c r="G54" s="31"/>
      <c r="H54" s="21"/>
      <c r="I54" s="32">
        <f t="shared" si="4"/>
        <v>0</v>
      </c>
      <c r="J54" s="40" t="e">
        <f t="shared" si="5"/>
        <v>#DIV/0!</v>
      </c>
      <c r="K54" s="33" t="e">
        <f t="shared" si="6"/>
        <v>#DIV/0!</v>
      </c>
      <c r="L54" s="34"/>
    </row>
    <row r="55" spans="1:12" ht="17.100000000000001" customHeight="1">
      <c r="A55" s="17"/>
      <c r="B55" s="58"/>
      <c r="C55" s="28"/>
      <c r="D55" s="29"/>
      <c r="E55" s="21"/>
      <c r="F55" s="30"/>
      <c r="G55" s="31"/>
      <c r="H55" s="21"/>
      <c r="I55" s="32">
        <f t="shared" si="4"/>
        <v>0</v>
      </c>
      <c r="J55" s="40" t="e">
        <f t="shared" si="5"/>
        <v>#DIV/0!</v>
      </c>
      <c r="K55" s="33" t="e">
        <f t="shared" si="6"/>
        <v>#DIV/0!</v>
      </c>
      <c r="L55" s="34"/>
    </row>
    <row r="56" spans="1:12" ht="17.100000000000001" customHeight="1">
      <c r="A56" s="17"/>
      <c r="B56" s="58"/>
      <c r="C56" s="28"/>
      <c r="D56" s="29"/>
      <c r="E56" s="21"/>
      <c r="F56" s="30"/>
      <c r="G56" s="31"/>
      <c r="H56" s="21"/>
      <c r="I56" s="32">
        <f t="shared" si="4"/>
        <v>0</v>
      </c>
      <c r="J56" s="40" t="e">
        <f t="shared" si="5"/>
        <v>#DIV/0!</v>
      </c>
      <c r="K56" s="33" t="e">
        <f t="shared" si="6"/>
        <v>#DIV/0!</v>
      </c>
      <c r="L56" s="34"/>
    </row>
    <row r="57" spans="1:12" ht="17.100000000000001" customHeight="1">
      <c r="A57" s="17"/>
      <c r="B57" s="58"/>
      <c r="C57" s="28"/>
      <c r="D57" s="29"/>
      <c r="E57" s="21"/>
      <c r="F57" s="30"/>
      <c r="G57" s="31"/>
      <c r="H57" s="21"/>
      <c r="I57" s="32">
        <f t="shared" si="4"/>
        <v>0</v>
      </c>
      <c r="J57" s="40" t="e">
        <f t="shared" si="5"/>
        <v>#DIV/0!</v>
      </c>
      <c r="K57" s="33" t="e">
        <f t="shared" si="6"/>
        <v>#DIV/0!</v>
      </c>
      <c r="L57" s="34"/>
    </row>
    <row r="58" spans="1:12" ht="17.100000000000001" customHeight="1">
      <c r="A58" s="17"/>
      <c r="B58" s="58"/>
      <c r="C58" s="28"/>
      <c r="D58" s="29"/>
      <c r="E58" s="21"/>
      <c r="F58" s="30"/>
      <c r="G58" s="31"/>
      <c r="H58" s="21"/>
      <c r="I58" s="32">
        <f t="shared" si="4"/>
        <v>0</v>
      </c>
      <c r="J58" s="40" t="e">
        <f t="shared" si="5"/>
        <v>#DIV/0!</v>
      </c>
      <c r="K58" s="33" t="e">
        <f t="shared" si="6"/>
        <v>#DIV/0!</v>
      </c>
      <c r="L58" s="34"/>
    </row>
    <row r="59" spans="1:12" ht="17.100000000000001" customHeight="1">
      <c r="A59" s="17"/>
      <c r="B59" s="58"/>
      <c r="C59" s="28"/>
      <c r="D59" s="29"/>
      <c r="E59" s="21"/>
      <c r="F59" s="30"/>
      <c r="G59" s="31"/>
      <c r="H59" s="21"/>
      <c r="I59" s="32">
        <f t="shared" si="4"/>
        <v>0</v>
      </c>
      <c r="J59" s="40" t="e">
        <f t="shared" si="5"/>
        <v>#DIV/0!</v>
      </c>
      <c r="K59" s="33" t="e">
        <f t="shared" si="6"/>
        <v>#DIV/0!</v>
      </c>
      <c r="L59" s="34"/>
    </row>
    <row r="60" spans="1:12" ht="17.100000000000001" customHeight="1">
      <c r="A60" s="17"/>
      <c r="B60" s="58"/>
      <c r="C60" s="28"/>
      <c r="D60" s="29"/>
      <c r="E60" s="21"/>
      <c r="F60" s="30"/>
      <c r="G60" s="31"/>
      <c r="H60" s="21"/>
      <c r="I60" s="32">
        <f t="shared" si="4"/>
        <v>0</v>
      </c>
      <c r="J60" s="40" t="e">
        <f t="shared" si="5"/>
        <v>#DIV/0!</v>
      </c>
      <c r="K60" s="33" t="e">
        <f t="shared" si="6"/>
        <v>#DIV/0!</v>
      </c>
      <c r="L60" s="34"/>
    </row>
    <row r="61" spans="1:12" ht="17.100000000000001" customHeight="1">
      <c r="A61" s="17"/>
      <c r="B61" s="58"/>
      <c r="C61" s="28"/>
      <c r="D61" s="29"/>
      <c r="E61" s="21"/>
      <c r="F61" s="30"/>
      <c r="G61" s="31"/>
      <c r="H61" s="21"/>
      <c r="I61" s="32">
        <f t="shared" si="4"/>
        <v>0</v>
      </c>
      <c r="J61" s="40" t="e">
        <f t="shared" si="5"/>
        <v>#DIV/0!</v>
      </c>
      <c r="K61" s="33" t="e">
        <f t="shared" si="6"/>
        <v>#DIV/0!</v>
      </c>
      <c r="L61" s="34"/>
    </row>
    <row r="62" spans="1:12" ht="17.100000000000001" customHeight="1">
      <c r="A62" s="17"/>
      <c r="B62" s="58"/>
      <c r="C62" s="28"/>
      <c r="D62" s="29"/>
      <c r="E62" s="21"/>
      <c r="F62" s="30"/>
      <c r="G62" s="31"/>
      <c r="H62" s="21"/>
      <c r="I62" s="32">
        <f t="shared" si="4"/>
        <v>0</v>
      </c>
      <c r="J62" s="40" t="e">
        <f t="shared" si="5"/>
        <v>#DIV/0!</v>
      </c>
      <c r="K62" s="33" t="e">
        <f t="shared" si="6"/>
        <v>#DIV/0!</v>
      </c>
      <c r="L62" s="34"/>
    </row>
    <row r="63" spans="1:12" ht="17.100000000000001" customHeight="1">
      <c r="A63" s="17"/>
      <c r="B63" s="58"/>
      <c r="C63" s="28"/>
      <c r="D63" s="29"/>
      <c r="E63" s="21"/>
      <c r="F63" s="30"/>
      <c r="G63" s="31"/>
      <c r="H63" s="21"/>
      <c r="I63" s="32">
        <f t="shared" si="4"/>
        <v>0</v>
      </c>
      <c r="J63" s="40" t="e">
        <f t="shared" si="5"/>
        <v>#DIV/0!</v>
      </c>
      <c r="K63" s="33" t="e">
        <f t="shared" si="6"/>
        <v>#DIV/0!</v>
      </c>
      <c r="L63" s="34"/>
    </row>
    <row r="64" spans="1:12" ht="17.100000000000001" customHeight="1">
      <c r="A64" s="17"/>
      <c r="B64" s="58"/>
      <c r="C64" s="28"/>
      <c r="D64" s="29"/>
      <c r="E64" s="21"/>
      <c r="F64" s="30"/>
      <c r="G64" s="31"/>
      <c r="H64" s="21"/>
      <c r="I64" s="32">
        <f t="shared" si="4"/>
        <v>0</v>
      </c>
      <c r="J64" s="40" t="e">
        <f t="shared" si="5"/>
        <v>#DIV/0!</v>
      </c>
      <c r="K64" s="33" t="e">
        <f t="shared" si="6"/>
        <v>#DIV/0!</v>
      </c>
      <c r="L64" s="34"/>
    </row>
    <row r="65" spans="1:12" ht="17.100000000000001" customHeight="1">
      <c r="A65" s="17"/>
      <c r="B65" s="58"/>
      <c r="C65" s="28"/>
      <c r="D65" s="29"/>
      <c r="E65" s="21"/>
      <c r="F65" s="30"/>
      <c r="G65" s="31"/>
      <c r="H65" s="21"/>
      <c r="I65" s="32">
        <f t="shared" si="4"/>
        <v>0</v>
      </c>
      <c r="J65" s="40" t="e">
        <f t="shared" si="5"/>
        <v>#DIV/0!</v>
      </c>
      <c r="K65" s="33" t="e">
        <f t="shared" si="6"/>
        <v>#DIV/0!</v>
      </c>
      <c r="L65" s="34"/>
    </row>
    <row r="66" spans="1:12" ht="17.100000000000001" customHeight="1">
      <c r="A66" s="17"/>
      <c r="B66" s="58"/>
      <c r="C66" s="28"/>
      <c r="D66" s="29"/>
      <c r="E66" s="21"/>
      <c r="F66" s="30"/>
      <c r="G66" s="31"/>
      <c r="H66" s="21"/>
      <c r="I66" s="32">
        <f t="shared" si="4"/>
        <v>0</v>
      </c>
      <c r="J66" s="40" t="e">
        <f t="shared" si="5"/>
        <v>#DIV/0!</v>
      </c>
      <c r="K66" s="33" t="e">
        <f t="shared" si="6"/>
        <v>#DIV/0!</v>
      </c>
      <c r="L66" s="34"/>
    </row>
    <row r="67" spans="1:12" ht="17.100000000000001" customHeight="1">
      <c r="A67" s="17"/>
      <c r="B67" s="58"/>
      <c r="C67" s="28"/>
      <c r="D67" s="29"/>
      <c r="E67" s="21"/>
      <c r="F67" s="30"/>
      <c r="G67" s="31"/>
      <c r="H67" s="21"/>
      <c r="I67" s="32">
        <f t="shared" si="4"/>
        <v>0</v>
      </c>
      <c r="J67" s="40" t="e">
        <f t="shared" si="5"/>
        <v>#DIV/0!</v>
      </c>
      <c r="K67" s="33" t="e">
        <f t="shared" si="6"/>
        <v>#DIV/0!</v>
      </c>
      <c r="L67" s="34"/>
    </row>
    <row r="68" spans="1:12" ht="17.100000000000001" customHeight="1">
      <c r="A68" s="17"/>
      <c r="B68" s="58"/>
      <c r="C68" s="28"/>
      <c r="D68" s="29"/>
      <c r="E68" s="21"/>
      <c r="F68" s="30"/>
      <c r="G68" s="31"/>
      <c r="H68" s="21"/>
      <c r="I68" s="32">
        <f t="shared" si="4"/>
        <v>0</v>
      </c>
      <c r="J68" s="40" t="e">
        <f t="shared" si="5"/>
        <v>#DIV/0!</v>
      </c>
      <c r="K68" s="33" t="e">
        <f t="shared" si="6"/>
        <v>#DIV/0!</v>
      </c>
      <c r="L68" s="34"/>
    </row>
    <row r="69" spans="1:12" ht="17.100000000000001" customHeight="1">
      <c r="A69" s="17"/>
      <c r="B69" s="58"/>
      <c r="C69" s="28"/>
      <c r="D69" s="29"/>
      <c r="E69" s="21"/>
      <c r="F69" s="30"/>
      <c r="G69" s="31"/>
      <c r="H69" s="21"/>
      <c r="I69" s="32">
        <f t="shared" si="4"/>
        <v>0</v>
      </c>
      <c r="J69" s="40" t="e">
        <f t="shared" si="5"/>
        <v>#DIV/0!</v>
      </c>
      <c r="K69" s="33" t="e">
        <f t="shared" si="6"/>
        <v>#DIV/0!</v>
      </c>
      <c r="L69" s="34"/>
    </row>
    <row r="70" spans="1:12" ht="17.100000000000001" customHeight="1">
      <c r="A70" s="17"/>
      <c r="B70" s="58"/>
      <c r="C70" s="28"/>
      <c r="D70" s="29"/>
      <c r="E70" s="21"/>
      <c r="F70" s="30"/>
      <c r="G70" s="31"/>
      <c r="H70" s="21"/>
      <c r="I70" s="32">
        <f t="shared" si="4"/>
        <v>0</v>
      </c>
      <c r="J70" s="40" t="e">
        <f t="shared" si="5"/>
        <v>#DIV/0!</v>
      </c>
      <c r="K70" s="33" t="e">
        <f t="shared" si="6"/>
        <v>#DIV/0!</v>
      </c>
      <c r="L70" s="34"/>
    </row>
    <row r="71" spans="1:12" ht="17.100000000000001" customHeight="1">
      <c r="A71" s="17"/>
      <c r="B71" s="58"/>
      <c r="C71" s="28"/>
      <c r="D71" s="29"/>
      <c r="E71" s="21"/>
      <c r="F71" s="30"/>
      <c r="G71" s="31"/>
      <c r="H71" s="21"/>
      <c r="I71" s="32">
        <f t="shared" si="4"/>
        <v>0</v>
      </c>
      <c r="J71" s="40" t="e">
        <f t="shared" si="5"/>
        <v>#DIV/0!</v>
      </c>
      <c r="K71" s="33" t="e">
        <f t="shared" si="6"/>
        <v>#DIV/0!</v>
      </c>
      <c r="L71" s="34"/>
    </row>
    <row r="72" spans="1:12" ht="17.100000000000001" customHeight="1">
      <c r="A72" s="17"/>
      <c r="B72" s="58"/>
      <c r="C72" s="28"/>
      <c r="D72" s="29"/>
      <c r="E72" s="21"/>
      <c r="F72" s="30"/>
      <c r="G72" s="31"/>
      <c r="H72" s="21"/>
      <c r="I72" s="32">
        <f t="shared" si="4"/>
        <v>0</v>
      </c>
      <c r="J72" s="40" t="e">
        <f t="shared" si="5"/>
        <v>#DIV/0!</v>
      </c>
      <c r="K72" s="33" t="e">
        <f t="shared" si="6"/>
        <v>#DIV/0!</v>
      </c>
      <c r="L72" s="34"/>
    </row>
    <row r="73" spans="1:12" ht="17.100000000000001" customHeight="1">
      <c r="A73" s="17"/>
      <c r="B73" s="58"/>
      <c r="C73" s="28"/>
      <c r="D73" s="29"/>
      <c r="E73" s="21"/>
      <c r="F73" s="30"/>
      <c r="G73" s="31"/>
      <c r="H73" s="21"/>
      <c r="I73" s="32">
        <f t="shared" si="4"/>
        <v>0</v>
      </c>
      <c r="J73" s="40" t="e">
        <f t="shared" si="5"/>
        <v>#DIV/0!</v>
      </c>
      <c r="K73" s="33" t="e">
        <f t="shared" si="6"/>
        <v>#DIV/0!</v>
      </c>
      <c r="L73" s="34"/>
    </row>
    <row r="74" spans="1:12" ht="17.100000000000001" customHeight="1">
      <c r="A74" s="17"/>
      <c r="B74" s="58"/>
      <c r="C74" s="28"/>
      <c r="D74" s="29"/>
      <c r="E74" s="21"/>
      <c r="F74" s="30"/>
      <c r="G74" s="31"/>
      <c r="H74" s="21"/>
      <c r="I74" s="32">
        <f t="shared" si="4"/>
        <v>0</v>
      </c>
      <c r="J74" s="40" t="e">
        <f t="shared" si="5"/>
        <v>#DIV/0!</v>
      </c>
      <c r="K74" s="33" t="e">
        <f t="shared" si="6"/>
        <v>#DIV/0!</v>
      </c>
      <c r="L74" s="34"/>
    </row>
    <row r="75" spans="1:12" ht="17.100000000000001" customHeight="1">
      <c r="A75" s="17"/>
      <c r="B75" s="58"/>
      <c r="C75" s="28"/>
      <c r="D75" s="29"/>
      <c r="E75" s="21"/>
      <c r="F75" s="30"/>
      <c r="G75" s="31"/>
      <c r="H75" s="21"/>
      <c r="I75" s="32">
        <f t="shared" si="4"/>
        <v>0</v>
      </c>
      <c r="J75" s="40" t="e">
        <f t="shared" si="5"/>
        <v>#DIV/0!</v>
      </c>
      <c r="K75" s="33" t="e">
        <f t="shared" si="6"/>
        <v>#DIV/0!</v>
      </c>
      <c r="L75" s="34"/>
    </row>
    <row r="76" spans="1:12" ht="17.100000000000001" customHeight="1">
      <c r="A76" s="17"/>
      <c r="B76" s="58"/>
      <c r="C76" s="28"/>
      <c r="D76" s="29"/>
      <c r="E76" s="21"/>
      <c r="F76" s="30"/>
      <c r="G76" s="31"/>
      <c r="H76" s="21"/>
      <c r="I76" s="32">
        <f t="shared" si="4"/>
        <v>0</v>
      </c>
      <c r="J76" s="40" t="e">
        <f t="shared" si="5"/>
        <v>#DIV/0!</v>
      </c>
      <c r="K76" s="33" t="e">
        <f t="shared" si="6"/>
        <v>#DIV/0!</v>
      </c>
      <c r="L76" s="34"/>
    </row>
    <row r="77" spans="1:12" ht="17.100000000000001" customHeight="1">
      <c r="A77" s="17"/>
      <c r="B77" s="58"/>
      <c r="C77" s="28"/>
      <c r="D77" s="29"/>
      <c r="E77" s="21"/>
      <c r="F77" s="30"/>
      <c r="G77" s="31"/>
      <c r="H77" s="21"/>
      <c r="I77" s="32">
        <f t="shared" si="4"/>
        <v>0</v>
      </c>
      <c r="J77" s="40" t="e">
        <f t="shared" si="5"/>
        <v>#DIV/0!</v>
      </c>
      <c r="K77" s="33" t="e">
        <f t="shared" si="6"/>
        <v>#DIV/0!</v>
      </c>
      <c r="L77" s="34"/>
    </row>
    <row r="78" spans="1:12" ht="17.100000000000001" customHeight="1">
      <c r="A78" s="17"/>
      <c r="B78" s="58"/>
      <c r="C78" s="28"/>
      <c r="D78" s="29"/>
      <c r="E78" s="21"/>
      <c r="F78" s="30"/>
      <c r="G78" s="31"/>
      <c r="H78" s="21"/>
      <c r="I78" s="32">
        <f t="shared" si="4"/>
        <v>0</v>
      </c>
      <c r="J78" s="40" t="e">
        <f t="shared" si="5"/>
        <v>#DIV/0!</v>
      </c>
      <c r="K78" s="33" t="e">
        <f t="shared" si="6"/>
        <v>#DIV/0!</v>
      </c>
      <c r="L78" s="34"/>
    </row>
    <row r="79" spans="1:12" ht="17.100000000000001" customHeight="1">
      <c r="A79" s="17"/>
      <c r="B79" s="58"/>
      <c r="C79" s="28"/>
      <c r="D79" s="29"/>
      <c r="E79" s="21"/>
      <c r="F79" s="30"/>
      <c r="G79" s="31"/>
      <c r="H79" s="21"/>
      <c r="I79" s="32">
        <f t="shared" si="4"/>
        <v>0</v>
      </c>
      <c r="J79" s="40" t="e">
        <f t="shared" si="5"/>
        <v>#DIV/0!</v>
      </c>
      <c r="K79" s="33" t="e">
        <f t="shared" si="6"/>
        <v>#DIV/0!</v>
      </c>
      <c r="L79" s="34"/>
    </row>
    <row r="80" spans="1:12" ht="17.100000000000001" customHeight="1">
      <c r="A80" s="17"/>
      <c r="B80" s="58"/>
      <c r="C80" s="28"/>
      <c r="D80" s="29"/>
      <c r="E80" s="21"/>
      <c r="F80" s="30"/>
      <c r="G80" s="31"/>
      <c r="H80" s="21"/>
      <c r="I80" s="32">
        <f t="shared" si="4"/>
        <v>0</v>
      </c>
      <c r="J80" s="40" t="e">
        <f t="shared" si="5"/>
        <v>#DIV/0!</v>
      </c>
      <c r="K80" s="33" t="e">
        <f t="shared" si="6"/>
        <v>#DIV/0!</v>
      </c>
      <c r="L80" s="34"/>
    </row>
    <row r="81" spans="1:12" ht="17.100000000000001" customHeight="1">
      <c r="A81" s="17"/>
      <c r="B81" s="58"/>
      <c r="C81" s="28"/>
      <c r="D81" s="29"/>
      <c r="E81" s="21"/>
      <c r="F81" s="30"/>
      <c r="G81" s="31"/>
      <c r="H81" s="21"/>
      <c r="I81" s="32">
        <f t="shared" si="4"/>
        <v>0</v>
      </c>
      <c r="J81" s="40" t="e">
        <f t="shared" si="5"/>
        <v>#DIV/0!</v>
      </c>
      <c r="K81" s="33" t="e">
        <f t="shared" si="6"/>
        <v>#DIV/0!</v>
      </c>
      <c r="L81" s="34"/>
    </row>
    <row r="82" spans="1:12" ht="17.100000000000001" customHeight="1">
      <c r="A82" s="17"/>
      <c r="B82" s="58"/>
      <c r="C82" s="28"/>
      <c r="D82" s="29"/>
      <c r="E82" s="21"/>
      <c r="F82" s="30"/>
      <c r="G82" s="31"/>
      <c r="H82" s="21"/>
      <c r="I82" s="32">
        <f t="shared" ref="I82:I120" si="7">+I81+C82-F82</f>
        <v>0</v>
      </c>
      <c r="J82" s="40" t="e">
        <f t="shared" ref="J82:J120" si="8">ROUND(((K81+E82)-H82)/I82,2)</f>
        <v>#DIV/0!</v>
      </c>
      <c r="K82" s="33" t="e">
        <f t="shared" ref="K82:K120" si="9">ROUND(I82*J82,2)</f>
        <v>#DIV/0!</v>
      </c>
      <c r="L82" s="34"/>
    </row>
    <row r="83" spans="1:12" ht="17.100000000000001" customHeight="1">
      <c r="A83" s="17"/>
      <c r="B83" s="58"/>
      <c r="C83" s="28"/>
      <c r="D83" s="29"/>
      <c r="E83" s="21"/>
      <c r="F83" s="30"/>
      <c r="G83" s="31"/>
      <c r="H83" s="21"/>
      <c r="I83" s="32">
        <f t="shared" si="7"/>
        <v>0</v>
      </c>
      <c r="J83" s="40" t="e">
        <f t="shared" si="8"/>
        <v>#DIV/0!</v>
      </c>
      <c r="K83" s="33" t="e">
        <f t="shared" si="9"/>
        <v>#DIV/0!</v>
      </c>
      <c r="L83" s="34"/>
    </row>
    <row r="84" spans="1:12" ht="17.100000000000001" customHeight="1">
      <c r="A84" s="17"/>
      <c r="B84" s="58"/>
      <c r="C84" s="28"/>
      <c r="D84" s="29"/>
      <c r="E84" s="21"/>
      <c r="F84" s="30"/>
      <c r="G84" s="31"/>
      <c r="H84" s="21"/>
      <c r="I84" s="32">
        <f t="shared" si="7"/>
        <v>0</v>
      </c>
      <c r="J84" s="40" t="e">
        <f t="shared" si="8"/>
        <v>#DIV/0!</v>
      </c>
      <c r="K84" s="33" t="e">
        <f t="shared" si="9"/>
        <v>#DIV/0!</v>
      </c>
      <c r="L84" s="34"/>
    </row>
    <row r="85" spans="1:12" ht="17.100000000000001" customHeight="1">
      <c r="A85" s="17"/>
      <c r="B85" s="58"/>
      <c r="C85" s="28"/>
      <c r="D85" s="29"/>
      <c r="E85" s="21"/>
      <c r="F85" s="30"/>
      <c r="G85" s="31"/>
      <c r="H85" s="21"/>
      <c r="I85" s="32">
        <f t="shared" si="7"/>
        <v>0</v>
      </c>
      <c r="J85" s="40" t="e">
        <f t="shared" si="8"/>
        <v>#DIV/0!</v>
      </c>
      <c r="K85" s="33" t="e">
        <f t="shared" si="9"/>
        <v>#DIV/0!</v>
      </c>
      <c r="L85" s="34"/>
    </row>
    <row r="86" spans="1:12" ht="17.100000000000001" customHeight="1">
      <c r="A86" s="17"/>
      <c r="B86" s="58"/>
      <c r="C86" s="28"/>
      <c r="D86" s="29"/>
      <c r="E86" s="21"/>
      <c r="F86" s="30"/>
      <c r="G86" s="31"/>
      <c r="H86" s="21"/>
      <c r="I86" s="32">
        <f t="shared" si="7"/>
        <v>0</v>
      </c>
      <c r="J86" s="40" t="e">
        <f t="shared" si="8"/>
        <v>#DIV/0!</v>
      </c>
      <c r="K86" s="33" t="e">
        <f t="shared" si="9"/>
        <v>#DIV/0!</v>
      </c>
      <c r="L86" s="34"/>
    </row>
    <row r="87" spans="1:12" ht="17.100000000000001" customHeight="1">
      <c r="A87" s="17"/>
      <c r="B87" s="58"/>
      <c r="C87" s="28"/>
      <c r="D87" s="29"/>
      <c r="E87" s="21"/>
      <c r="F87" s="30"/>
      <c r="G87" s="31"/>
      <c r="H87" s="21"/>
      <c r="I87" s="32">
        <f t="shared" si="7"/>
        <v>0</v>
      </c>
      <c r="J87" s="40" t="e">
        <f t="shared" si="8"/>
        <v>#DIV/0!</v>
      </c>
      <c r="K87" s="33" t="e">
        <f t="shared" si="9"/>
        <v>#DIV/0!</v>
      </c>
      <c r="L87" s="34"/>
    </row>
    <row r="88" spans="1:12" ht="17.100000000000001" customHeight="1">
      <c r="A88" s="17"/>
      <c r="B88" s="58"/>
      <c r="C88" s="28"/>
      <c r="D88" s="29"/>
      <c r="E88" s="21"/>
      <c r="F88" s="30"/>
      <c r="G88" s="31"/>
      <c r="H88" s="21"/>
      <c r="I88" s="32">
        <f t="shared" si="7"/>
        <v>0</v>
      </c>
      <c r="J88" s="40" t="e">
        <f t="shared" si="8"/>
        <v>#DIV/0!</v>
      </c>
      <c r="K88" s="33" t="e">
        <f t="shared" si="9"/>
        <v>#DIV/0!</v>
      </c>
      <c r="L88" s="34"/>
    </row>
    <row r="89" spans="1:12" ht="17.100000000000001" customHeight="1">
      <c r="A89" s="17"/>
      <c r="B89" s="58"/>
      <c r="C89" s="28"/>
      <c r="D89" s="29"/>
      <c r="E89" s="21"/>
      <c r="F89" s="30"/>
      <c r="G89" s="31"/>
      <c r="H89" s="21"/>
      <c r="I89" s="32">
        <f t="shared" si="7"/>
        <v>0</v>
      </c>
      <c r="J89" s="40" t="e">
        <f t="shared" si="8"/>
        <v>#DIV/0!</v>
      </c>
      <c r="K89" s="33" t="e">
        <f t="shared" si="9"/>
        <v>#DIV/0!</v>
      </c>
      <c r="L89" s="34"/>
    </row>
    <row r="90" spans="1:12" ht="17.100000000000001" customHeight="1">
      <c r="A90" s="17"/>
      <c r="B90" s="58"/>
      <c r="C90" s="28"/>
      <c r="D90" s="29"/>
      <c r="E90" s="21"/>
      <c r="F90" s="30"/>
      <c r="G90" s="31"/>
      <c r="H90" s="21"/>
      <c r="I90" s="32">
        <f t="shared" si="7"/>
        <v>0</v>
      </c>
      <c r="J90" s="40" t="e">
        <f t="shared" si="8"/>
        <v>#DIV/0!</v>
      </c>
      <c r="K90" s="33" t="e">
        <f t="shared" si="9"/>
        <v>#DIV/0!</v>
      </c>
      <c r="L90" s="34"/>
    </row>
    <row r="91" spans="1:12" ht="17.100000000000001" customHeight="1">
      <c r="A91" s="17"/>
      <c r="B91" s="58"/>
      <c r="C91" s="28"/>
      <c r="D91" s="29"/>
      <c r="E91" s="21"/>
      <c r="F91" s="30"/>
      <c r="G91" s="31"/>
      <c r="H91" s="21"/>
      <c r="I91" s="32">
        <f t="shared" si="7"/>
        <v>0</v>
      </c>
      <c r="J91" s="40" t="e">
        <f t="shared" si="8"/>
        <v>#DIV/0!</v>
      </c>
      <c r="K91" s="33" t="e">
        <f t="shared" si="9"/>
        <v>#DIV/0!</v>
      </c>
      <c r="L91" s="34"/>
    </row>
    <row r="92" spans="1:12" ht="17.100000000000001" customHeight="1">
      <c r="A92" s="17"/>
      <c r="B92" s="58"/>
      <c r="C92" s="28"/>
      <c r="D92" s="29"/>
      <c r="E92" s="21"/>
      <c r="F92" s="30"/>
      <c r="G92" s="31"/>
      <c r="H92" s="21"/>
      <c r="I92" s="32">
        <f t="shared" si="7"/>
        <v>0</v>
      </c>
      <c r="J92" s="40" t="e">
        <f t="shared" si="8"/>
        <v>#DIV/0!</v>
      </c>
      <c r="K92" s="33" t="e">
        <f t="shared" si="9"/>
        <v>#DIV/0!</v>
      </c>
      <c r="L92" s="34"/>
    </row>
    <row r="93" spans="1:12" ht="17.100000000000001" customHeight="1">
      <c r="A93" s="17"/>
      <c r="B93" s="58"/>
      <c r="C93" s="28"/>
      <c r="D93" s="29"/>
      <c r="E93" s="21"/>
      <c r="F93" s="30"/>
      <c r="G93" s="31"/>
      <c r="H93" s="21"/>
      <c r="I93" s="32">
        <f t="shared" si="7"/>
        <v>0</v>
      </c>
      <c r="J93" s="40" t="e">
        <f t="shared" si="8"/>
        <v>#DIV/0!</v>
      </c>
      <c r="K93" s="33" t="e">
        <f t="shared" si="9"/>
        <v>#DIV/0!</v>
      </c>
      <c r="L93" s="34"/>
    </row>
    <row r="94" spans="1:12" ht="17.100000000000001" customHeight="1">
      <c r="A94" s="17"/>
      <c r="B94" s="58"/>
      <c r="C94" s="28"/>
      <c r="D94" s="29"/>
      <c r="E94" s="21"/>
      <c r="F94" s="30"/>
      <c r="G94" s="31"/>
      <c r="H94" s="21"/>
      <c r="I94" s="32">
        <f t="shared" si="7"/>
        <v>0</v>
      </c>
      <c r="J94" s="40" t="e">
        <f t="shared" si="8"/>
        <v>#DIV/0!</v>
      </c>
      <c r="K94" s="33" t="e">
        <f t="shared" si="9"/>
        <v>#DIV/0!</v>
      </c>
      <c r="L94" s="34"/>
    </row>
    <row r="95" spans="1:12" ht="17.100000000000001" customHeight="1">
      <c r="A95" s="17"/>
      <c r="B95" s="58"/>
      <c r="C95" s="28"/>
      <c r="D95" s="29"/>
      <c r="E95" s="21"/>
      <c r="F95" s="30"/>
      <c r="G95" s="31"/>
      <c r="H95" s="21"/>
      <c r="I95" s="32">
        <f t="shared" si="7"/>
        <v>0</v>
      </c>
      <c r="J95" s="40" t="e">
        <f t="shared" si="8"/>
        <v>#DIV/0!</v>
      </c>
      <c r="K95" s="33" t="e">
        <f t="shared" si="9"/>
        <v>#DIV/0!</v>
      </c>
      <c r="L95" s="34"/>
    </row>
    <row r="96" spans="1:12" ht="17.100000000000001" customHeight="1">
      <c r="A96" s="17"/>
      <c r="B96" s="58"/>
      <c r="C96" s="28"/>
      <c r="D96" s="29"/>
      <c r="E96" s="21"/>
      <c r="F96" s="30"/>
      <c r="G96" s="31"/>
      <c r="H96" s="21"/>
      <c r="I96" s="32">
        <f t="shared" si="7"/>
        <v>0</v>
      </c>
      <c r="J96" s="40" t="e">
        <f t="shared" si="8"/>
        <v>#DIV/0!</v>
      </c>
      <c r="K96" s="33" t="e">
        <f t="shared" si="9"/>
        <v>#DIV/0!</v>
      </c>
      <c r="L96" s="34"/>
    </row>
    <row r="97" spans="1:12" ht="17.100000000000001" customHeight="1">
      <c r="A97" s="17"/>
      <c r="B97" s="58"/>
      <c r="C97" s="28"/>
      <c r="D97" s="29"/>
      <c r="E97" s="21"/>
      <c r="F97" s="30"/>
      <c r="G97" s="31"/>
      <c r="H97" s="21"/>
      <c r="I97" s="32">
        <f t="shared" si="7"/>
        <v>0</v>
      </c>
      <c r="J97" s="40" t="e">
        <f t="shared" si="8"/>
        <v>#DIV/0!</v>
      </c>
      <c r="K97" s="33" t="e">
        <f t="shared" si="9"/>
        <v>#DIV/0!</v>
      </c>
      <c r="L97" s="34"/>
    </row>
    <row r="98" spans="1:12" ht="17.100000000000001" customHeight="1">
      <c r="A98" s="17"/>
      <c r="B98" s="58"/>
      <c r="C98" s="28"/>
      <c r="D98" s="29"/>
      <c r="E98" s="21"/>
      <c r="F98" s="30"/>
      <c r="G98" s="31"/>
      <c r="H98" s="21"/>
      <c r="I98" s="32">
        <f t="shared" si="7"/>
        <v>0</v>
      </c>
      <c r="J98" s="40" t="e">
        <f t="shared" si="8"/>
        <v>#DIV/0!</v>
      </c>
      <c r="K98" s="33" t="e">
        <f t="shared" si="9"/>
        <v>#DIV/0!</v>
      </c>
      <c r="L98" s="34"/>
    </row>
    <row r="99" spans="1:12" ht="17.100000000000001" customHeight="1">
      <c r="A99" s="17"/>
      <c r="B99" s="58"/>
      <c r="C99" s="28"/>
      <c r="D99" s="29"/>
      <c r="E99" s="21"/>
      <c r="F99" s="30"/>
      <c r="G99" s="31"/>
      <c r="H99" s="21"/>
      <c r="I99" s="32">
        <f t="shared" si="7"/>
        <v>0</v>
      </c>
      <c r="J99" s="40" t="e">
        <f t="shared" si="8"/>
        <v>#DIV/0!</v>
      </c>
      <c r="K99" s="33" t="e">
        <f t="shared" si="9"/>
        <v>#DIV/0!</v>
      </c>
      <c r="L99" s="34"/>
    </row>
    <row r="100" spans="1:12" ht="17.100000000000001" customHeight="1">
      <c r="A100" s="17"/>
      <c r="B100" s="58"/>
      <c r="C100" s="28"/>
      <c r="D100" s="29"/>
      <c r="E100" s="21"/>
      <c r="F100" s="30"/>
      <c r="G100" s="31"/>
      <c r="H100" s="21"/>
      <c r="I100" s="32">
        <f t="shared" si="7"/>
        <v>0</v>
      </c>
      <c r="J100" s="40" t="e">
        <f t="shared" si="8"/>
        <v>#DIV/0!</v>
      </c>
      <c r="K100" s="33" t="e">
        <f t="shared" si="9"/>
        <v>#DIV/0!</v>
      </c>
      <c r="L100" s="34"/>
    </row>
    <row r="101" spans="1:12" ht="17.100000000000001" customHeight="1">
      <c r="A101" s="17"/>
      <c r="B101" s="58"/>
      <c r="C101" s="28"/>
      <c r="D101" s="29"/>
      <c r="E101" s="21"/>
      <c r="F101" s="30"/>
      <c r="G101" s="31"/>
      <c r="H101" s="21"/>
      <c r="I101" s="32">
        <f t="shared" si="7"/>
        <v>0</v>
      </c>
      <c r="J101" s="40" t="e">
        <f t="shared" si="8"/>
        <v>#DIV/0!</v>
      </c>
      <c r="K101" s="33" t="e">
        <f t="shared" si="9"/>
        <v>#DIV/0!</v>
      </c>
      <c r="L101" s="34"/>
    </row>
    <row r="102" spans="1:12" ht="17.100000000000001" customHeight="1">
      <c r="A102" s="17"/>
      <c r="B102" s="58"/>
      <c r="C102" s="28"/>
      <c r="D102" s="29"/>
      <c r="E102" s="21"/>
      <c r="F102" s="30"/>
      <c r="G102" s="31"/>
      <c r="H102" s="21"/>
      <c r="I102" s="32">
        <f t="shared" si="7"/>
        <v>0</v>
      </c>
      <c r="J102" s="40" t="e">
        <f t="shared" si="8"/>
        <v>#DIV/0!</v>
      </c>
      <c r="K102" s="33" t="e">
        <f t="shared" si="9"/>
        <v>#DIV/0!</v>
      </c>
      <c r="L102" s="34"/>
    </row>
    <row r="103" spans="1:12" ht="17.100000000000001" customHeight="1">
      <c r="A103" s="17"/>
      <c r="B103" s="58"/>
      <c r="C103" s="28"/>
      <c r="D103" s="29"/>
      <c r="E103" s="21"/>
      <c r="F103" s="30"/>
      <c r="G103" s="31"/>
      <c r="H103" s="21"/>
      <c r="I103" s="32">
        <f t="shared" si="7"/>
        <v>0</v>
      </c>
      <c r="J103" s="40" t="e">
        <f t="shared" si="8"/>
        <v>#DIV/0!</v>
      </c>
      <c r="K103" s="33" t="e">
        <f t="shared" si="9"/>
        <v>#DIV/0!</v>
      </c>
      <c r="L103" s="34"/>
    </row>
    <row r="104" spans="1:12" ht="17.100000000000001" customHeight="1">
      <c r="A104" s="17"/>
      <c r="B104" s="58"/>
      <c r="C104" s="28"/>
      <c r="D104" s="29"/>
      <c r="E104" s="21"/>
      <c r="F104" s="30"/>
      <c r="G104" s="31"/>
      <c r="H104" s="21"/>
      <c r="I104" s="32">
        <f t="shared" si="7"/>
        <v>0</v>
      </c>
      <c r="J104" s="40" t="e">
        <f t="shared" si="8"/>
        <v>#DIV/0!</v>
      </c>
      <c r="K104" s="33" t="e">
        <f t="shared" si="9"/>
        <v>#DIV/0!</v>
      </c>
      <c r="L104" s="34"/>
    </row>
    <row r="105" spans="1:12" ht="17.100000000000001" customHeight="1">
      <c r="A105" s="17"/>
      <c r="B105" s="58"/>
      <c r="C105" s="28"/>
      <c r="D105" s="29"/>
      <c r="E105" s="21"/>
      <c r="F105" s="30"/>
      <c r="G105" s="31"/>
      <c r="H105" s="21"/>
      <c r="I105" s="32">
        <f t="shared" si="7"/>
        <v>0</v>
      </c>
      <c r="J105" s="40" t="e">
        <f t="shared" si="8"/>
        <v>#DIV/0!</v>
      </c>
      <c r="K105" s="33" t="e">
        <f t="shared" si="9"/>
        <v>#DIV/0!</v>
      </c>
      <c r="L105" s="34"/>
    </row>
    <row r="106" spans="1:12" ht="17.100000000000001" customHeight="1">
      <c r="A106" s="17"/>
      <c r="B106" s="58"/>
      <c r="C106" s="28"/>
      <c r="D106" s="29"/>
      <c r="E106" s="21"/>
      <c r="F106" s="30"/>
      <c r="G106" s="31"/>
      <c r="H106" s="21"/>
      <c r="I106" s="32">
        <f t="shared" si="7"/>
        <v>0</v>
      </c>
      <c r="J106" s="40" t="e">
        <f t="shared" si="8"/>
        <v>#DIV/0!</v>
      </c>
      <c r="K106" s="33" t="e">
        <f t="shared" si="9"/>
        <v>#DIV/0!</v>
      </c>
      <c r="L106" s="34"/>
    </row>
    <row r="107" spans="1:12" ht="17.100000000000001" customHeight="1">
      <c r="A107" s="17"/>
      <c r="B107" s="58"/>
      <c r="C107" s="28"/>
      <c r="D107" s="29"/>
      <c r="E107" s="21"/>
      <c r="F107" s="30"/>
      <c r="G107" s="31"/>
      <c r="H107" s="21"/>
      <c r="I107" s="32">
        <f t="shared" si="7"/>
        <v>0</v>
      </c>
      <c r="J107" s="40" t="e">
        <f t="shared" si="8"/>
        <v>#DIV/0!</v>
      </c>
      <c r="K107" s="33" t="e">
        <f t="shared" si="9"/>
        <v>#DIV/0!</v>
      </c>
      <c r="L107" s="34"/>
    </row>
    <row r="108" spans="1:12" ht="17.100000000000001" customHeight="1">
      <c r="A108" s="17"/>
      <c r="B108" s="58"/>
      <c r="C108" s="28"/>
      <c r="D108" s="29"/>
      <c r="E108" s="21"/>
      <c r="F108" s="30"/>
      <c r="G108" s="31"/>
      <c r="H108" s="21"/>
      <c r="I108" s="32">
        <f t="shared" si="7"/>
        <v>0</v>
      </c>
      <c r="J108" s="40" t="e">
        <f t="shared" si="8"/>
        <v>#DIV/0!</v>
      </c>
      <c r="K108" s="33" t="e">
        <f t="shared" si="9"/>
        <v>#DIV/0!</v>
      </c>
      <c r="L108" s="34"/>
    </row>
    <row r="109" spans="1:12" ht="17.100000000000001" customHeight="1">
      <c r="A109" s="17"/>
      <c r="B109" s="58"/>
      <c r="C109" s="28"/>
      <c r="D109" s="29"/>
      <c r="E109" s="21"/>
      <c r="F109" s="30"/>
      <c r="G109" s="31"/>
      <c r="H109" s="21"/>
      <c r="I109" s="32">
        <f t="shared" si="7"/>
        <v>0</v>
      </c>
      <c r="J109" s="40" t="e">
        <f t="shared" si="8"/>
        <v>#DIV/0!</v>
      </c>
      <c r="K109" s="33" t="e">
        <f t="shared" si="9"/>
        <v>#DIV/0!</v>
      </c>
      <c r="L109" s="34"/>
    </row>
    <row r="110" spans="1:12" ht="17.100000000000001" customHeight="1">
      <c r="A110" s="17"/>
      <c r="B110" s="58"/>
      <c r="C110" s="28"/>
      <c r="D110" s="29"/>
      <c r="E110" s="21"/>
      <c r="F110" s="30"/>
      <c r="G110" s="31"/>
      <c r="H110" s="21"/>
      <c r="I110" s="32">
        <f t="shared" si="7"/>
        <v>0</v>
      </c>
      <c r="J110" s="40" t="e">
        <f t="shared" si="8"/>
        <v>#DIV/0!</v>
      </c>
      <c r="K110" s="33" t="e">
        <f t="shared" si="9"/>
        <v>#DIV/0!</v>
      </c>
      <c r="L110" s="34"/>
    </row>
    <row r="111" spans="1:12" ht="17.100000000000001" customHeight="1">
      <c r="A111" s="17"/>
      <c r="B111" s="58"/>
      <c r="C111" s="28"/>
      <c r="D111" s="29"/>
      <c r="E111" s="21"/>
      <c r="F111" s="30"/>
      <c r="G111" s="31"/>
      <c r="H111" s="21"/>
      <c r="I111" s="32">
        <f t="shared" si="7"/>
        <v>0</v>
      </c>
      <c r="J111" s="40" t="e">
        <f t="shared" si="8"/>
        <v>#DIV/0!</v>
      </c>
      <c r="K111" s="33" t="e">
        <f t="shared" si="9"/>
        <v>#DIV/0!</v>
      </c>
      <c r="L111" s="34"/>
    </row>
    <row r="112" spans="1:12" ht="17.100000000000001" customHeight="1">
      <c r="A112" s="17"/>
      <c r="B112" s="58"/>
      <c r="C112" s="28"/>
      <c r="D112" s="29"/>
      <c r="E112" s="21"/>
      <c r="F112" s="30"/>
      <c r="G112" s="31"/>
      <c r="H112" s="21"/>
      <c r="I112" s="32">
        <f t="shared" si="7"/>
        <v>0</v>
      </c>
      <c r="J112" s="40" t="e">
        <f t="shared" si="8"/>
        <v>#DIV/0!</v>
      </c>
      <c r="K112" s="33" t="e">
        <f t="shared" si="9"/>
        <v>#DIV/0!</v>
      </c>
      <c r="L112" s="34"/>
    </row>
    <row r="113" spans="1:12" ht="17.100000000000001" customHeight="1">
      <c r="A113" s="17"/>
      <c r="B113" s="58"/>
      <c r="C113" s="28"/>
      <c r="D113" s="29"/>
      <c r="E113" s="21"/>
      <c r="F113" s="30"/>
      <c r="G113" s="31"/>
      <c r="H113" s="21"/>
      <c r="I113" s="32">
        <f t="shared" si="7"/>
        <v>0</v>
      </c>
      <c r="J113" s="40" t="e">
        <f t="shared" si="8"/>
        <v>#DIV/0!</v>
      </c>
      <c r="K113" s="33" t="e">
        <f t="shared" si="9"/>
        <v>#DIV/0!</v>
      </c>
      <c r="L113" s="34"/>
    </row>
    <row r="114" spans="1:12" ht="17.100000000000001" customHeight="1">
      <c r="A114" s="17"/>
      <c r="B114" s="58"/>
      <c r="C114" s="28"/>
      <c r="D114" s="29"/>
      <c r="E114" s="21"/>
      <c r="F114" s="30"/>
      <c r="G114" s="31"/>
      <c r="H114" s="21"/>
      <c r="I114" s="32">
        <f t="shared" si="7"/>
        <v>0</v>
      </c>
      <c r="J114" s="40" t="e">
        <f t="shared" si="8"/>
        <v>#DIV/0!</v>
      </c>
      <c r="K114" s="33" t="e">
        <f t="shared" si="9"/>
        <v>#DIV/0!</v>
      </c>
      <c r="L114" s="34"/>
    </row>
    <row r="115" spans="1:12" ht="17.100000000000001" customHeight="1">
      <c r="A115" s="17"/>
      <c r="B115" s="58"/>
      <c r="C115" s="28"/>
      <c r="D115" s="29"/>
      <c r="E115" s="21"/>
      <c r="F115" s="30"/>
      <c r="G115" s="31"/>
      <c r="H115" s="21"/>
      <c r="I115" s="32">
        <f t="shared" si="7"/>
        <v>0</v>
      </c>
      <c r="J115" s="40" t="e">
        <f t="shared" si="8"/>
        <v>#DIV/0!</v>
      </c>
      <c r="K115" s="33" t="e">
        <f t="shared" si="9"/>
        <v>#DIV/0!</v>
      </c>
      <c r="L115" s="34"/>
    </row>
    <row r="116" spans="1:12" ht="17.100000000000001" customHeight="1">
      <c r="A116" s="17"/>
      <c r="B116" s="58"/>
      <c r="C116" s="28"/>
      <c r="D116" s="29"/>
      <c r="E116" s="21"/>
      <c r="F116" s="30"/>
      <c r="G116" s="31"/>
      <c r="H116" s="21"/>
      <c r="I116" s="32">
        <f t="shared" si="7"/>
        <v>0</v>
      </c>
      <c r="J116" s="40" t="e">
        <f t="shared" si="8"/>
        <v>#DIV/0!</v>
      </c>
      <c r="K116" s="33" t="e">
        <f t="shared" si="9"/>
        <v>#DIV/0!</v>
      </c>
      <c r="L116" s="34"/>
    </row>
    <row r="117" spans="1:12" ht="17.100000000000001" customHeight="1">
      <c r="A117" s="17"/>
      <c r="B117" s="58"/>
      <c r="C117" s="28"/>
      <c r="D117" s="29"/>
      <c r="E117" s="21"/>
      <c r="F117" s="30"/>
      <c r="G117" s="31"/>
      <c r="H117" s="21"/>
      <c r="I117" s="32">
        <f t="shared" si="7"/>
        <v>0</v>
      </c>
      <c r="J117" s="40" t="e">
        <f t="shared" si="8"/>
        <v>#DIV/0!</v>
      </c>
      <c r="K117" s="33" t="e">
        <f t="shared" si="9"/>
        <v>#DIV/0!</v>
      </c>
      <c r="L117" s="34"/>
    </row>
    <row r="118" spans="1:12" ht="17.100000000000001" customHeight="1">
      <c r="A118" s="17"/>
      <c r="B118" s="58"/>
      <c r="C118" s="28"/>
      <c r="D118" s="29"/>
      <c r="E118" s="21"/>
      <c r="F118" s="30"/>
      <c r="G118" s="31"/>
      <c r="H118" s="21"/>
      <c r="I118" s="32">
        <f t="shared" si="7"/>
        <v>0</v>
      </c>
      <c r="J118" s="40" t="e">
        <f t="shared" si="8"/>
        <v>#DIV/0!</v>
      </c>
      <c r="K118" s="33" t="e">
        <f t="shared" si="9"/>
        <v>#DIV/0!</v>
      </c>
      <c r="L118" s="34"/>
    </row>
    <row r="119" spans="1:12" ht="17.100000000000001" customHeight="1">
      <c r="A119" s="17"/>
      <c r="B119" s="58"/>
      <c r="C119" s="28"/>
      <c r="D119" s="29"/>
      <c r="E119" s="21"/>
      <c r="F119" s="30"/>
      <c r="G119" s="31"/>
      <c r="H119" s="21"/>
      <c r="I119" s="32">
        <f t="shared" si="7"/>
        <v>0</v>
      </c>
      <c r="J119" s="40" t="e">
        <f t="shared" si="8"/>
        <v>#DIV/0!</v>
      </c>
      <c r="K119" s="33" t="e">
        <f t="shared" si="9"/>
        <v>#DIV/0!</v>
      </c>
      <c r="L119" s="34"/>
    </row>
    <row r="120" spans="1:12" ht="17.100000000000001" customHeight="1">
      <c r="A120" s="17"/>
      <c r="B120" s="58"/>
      <c r="C120" s="28"/>
      <c r="D120" s="29"/>
      <c r="E120" s="21"/>
      <c r="F120" s="30"/>
      <c r="G120" s="31"/>
      <c r="H120" s="21"/>
      <c r="I120" s="32">
        <f t="shared" si="7"/>
        <v>0</v>
      </c>
      <c r="J120" s="40" t="e">
        <f t="shared" si="8"/>
        <v>#DIV/0!</v>
      </c>
      <c r="K120" s="33" t="e">
        <f t="shared" si="9"/>
        <v>#DIV/0!</v>
      </c>
      <c r="L120" s="34"/>
    </row>
  </sheetData>
  <mergeCells count="23"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rgb="FF7030A0"/>
    <pageSetUpPr fitToPage="1"/>
  </sheetPr>
  <dimension ref="A1:O119"/>
  <sheetViews>
    <sheetView topLeftCell="A85" zoomScale="110" zoomScaleNormal="11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10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.425781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7.5703125" style="165" customWidth="1"/>
    <col min="14" max="16384" width="9.140625" style="1"/>
  </cols>
  <sheetData>
    <row r="1" spans="1:15" ht="28.5" customHeight="1">
      <c r="K1" s="467" t="s">
        <v>0</v>
      </c>
      <c r="L1" s="467"/>
    </row>
    <row r="2" spans="1:15" ht="15" customHeight="1"/>
    <row r="3" spans="1:15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5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5" s="3" customFormat="1" ht="15" customHeight="1">
      <c r="B5" s="66"/>
      <c r="L5" s="4"/>
      <c r="M5" s="4"/>
    </row>
    <row r="6" spans="1:15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5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5" ht="15" customHeight="1" thickBot="1">
      <c r="A8" s="8" t="s">
        <v>5</v>
      </c>
      <c r="B8" s="67"/>
      <c r="C8" s="10"/>
      <c r="D8" s="10" t="s">
        <v>407</v>
      </c>
      <c r="F8" s="10"/>
      <c r="G8" s="10"/>
      <c r="H8" s="38"/>
      <c r="I8" s="9" t="s">
        <v>7</v>
      </c>
      <c r="J8" s="10"/>
      <c r="K8" s="10" t="s">
        <v>408</v>
      </c>
      <c r="L8" s="11"/>
    </row>
    <row r="9" spans="1:15" ht="15" customHeight="1">
      <c r="A9" s="12" t="s">
        <v>9</v>
      </c>
      <c r="D9" s="10" t="s">
        <v>923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5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5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6" t="s">
        <v>565</v>
      </c>
    </row>
    <row r="12" spans="1:15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6"/>
    </row>
    <row r="13" spans="1:15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6"/>
    </row>
    <row r="14" spans="1:15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1259</v>
      </c>
      <c r="J14" s="25">
        <v>15.87</v>
      </c>
      <c r="K14" s="21">
        <f>J14*I14</f>
        <v>19980.329999999998</v>
      </c>
      <c r="L14" s="26"/>
    </row>
    <row r="15" spans="1:15" ht="17.100000000000001" customHeight="1">
      <c r="A15" s="17">
        <v>45295</v>
      </c>
      <c r="B15" s="36" t="s">
        <v>577</v>
      </c>
      <c r="C15" s="28"/>
      <c r="D15" s="29"/>
      <c r="E15" s="21"/>
      <c r="F15" s="30">
        <v>10</v>
      </c>
      <c r="G15" s="31">
        <f>J14</f>
        <v>15.87</v>
      </c>
      <c r="H15" s="21">
        <f>G15*F15</f>
        <v>158.69999999999999</v>
      </c>
      <c r="I15" s="32">
        <f>+I14+C15-F15</f>
        <v>1249</v>
      </c>
      <c r="J15" s="40">
        <f>ROUND(((K14+E15)-H15)/I15,2)</f>
        <v>15.87</v>
      </c>
      <c r="K15" s="33">
        <f>ROUND(I15*J15,2)</f>
        <v>19821.63</v>
      </c>
      <c r="L15" s="34"/>
      <c r="M15" s="165" t="s">
        <v>578</v>
      </c>
      <c r="O15" s="51"/>
    </row>
    <row r="16" spans="1:15" ht="17.100000000000001" customHeight="1">
      <c r="A16" s="17">
        <v>45301</v>
      </c>
      <c r="B16" s="36" t="s">
        <v>574</v>
      </c>
      <c r="C16" s="28"/>
      <c r="D16" s="29"/>
      <c r="E16" s="21"/>
      <c r="F16" s="30">
        <v>10</v>
      </c>
      <c r="G16" s="31">
        <f>J15</f>
        <v>15.87</v>
      </c>
      <c r="H16" s="21">
        <f>G16*F16</f>
        <v>158.69999999999999</v>
      </c>
      <c r="I16" s="32">
        <f>+I15+C16-F16</f>
        <v>1239</v>
      </c>
      <c r="J16" s="40">
        <f>ROUND(((K15+E16)-H16)/I16,2)</f>
        <v>15.87</v>
      </c>
      <c r="K16" s="33">
        <f>ROUND(I16*J16,2)</f>
        <v>19662.93</v>
      </c>
      <c r="L16" s="34"/>
      <c r="M16" s="165" t="s">
        <v>595</v>
      </c>
    </row>
    <row r="17" spans="1:13" ht="17.100000000000001" customHeight="1">
      <c r="A17" s="17">
        <v>45301</v>
      </c>
      <c r="B17" s="36" t="s">
        <v>566</v>
      </c>
      <c r="C17" s="28"/>
      <c r="D17" s="29"/>
      <c r="E17" s="21"/>
      <c r="F17" s="30">
        <v>20</v>
      </c>
      <c r="G17" s="31">
        <f t="shared" ref="G17:G35" si="0">J16</f>
        <v>15.87</v>
      </c>
      <c r="H17" s="21">
        <f t="shared" ref="H17:H44" si="1">G17*F17</f>
        <v>317.39999999999998</v>
      </c>
      <c r="I17" s="32">
        <f t="shared" ref="I17:I43" si="2">+I16+C17-F17</f>
        <v>1219</v>
      </c>
      <c r="J17" s="40">
        <f t="shared" ref="J17:J43" si="3">ROUND(((K16+E17)-H17)/I17,2)</f>
        <v>15.87</v>
      </c>
      <c r="K17" s="33">
        <f t="shared" ref="K17:K43" si="4">ROUND(I17*J17,2)</f>
        <v>19345.53</v>
      </c>
      <c r="L17" s="34"/>
      <c r="M17" s="165" t="s">
        <v>596</v>
      </c>
    </row>
    <row r="18" spans="1:13" ht="17.100000000000001" customHeight="1">
      <c r="A18" s="17">
        <v>45306</v>
      </c>
      <c r="B18" s="36" t="s">
        <v>607</v>
      </c>
      <c r="C18" s="28"/>
      <c r="D18" s="29"/>
      <c r="E18" s="21"/>
      <c r="F18" s="30">
        <v>10</v>
      </c>
      <c r="G18" s="31">
        <f t="shared" si="0"/>
        <v>15.87</v>
      </c>
      <c r="H18" s="21">
        <f t="shared" si="1"/>
        <v>158.69999999999999</v>
      </c>
      <c r="I18" s="32">
        <f t="shared" si="2"/>
        <v>1209</v>
      </c>
      <c r="J18" s="40">
        <f t="shared" si="3"/>
        <v>15.87</v>
      </c>
      <c r="K18" s="33">
        <f t="shared" si="4"/>
        <v>19186.830000000002</v>
      </c>
      <c r="L18" s="34"/>
      <c r="M18" s="165" t="s">
        <v>608</v>
      </c>
    </row>
    <row r="19" spans="1:13" ht="17.100000000000001" customHeight="1">
      <c r="A19" s="17">
        <v>45313</v>
      </c>
      <c r="B19" s="36" t="s">
        <v>577</v>
      </c>
      <c r="C19" s="28"/>
      <c r="D19" s="29"/>
      <c r="E19" s="21"/>
      <c r="F19" s="30">
        <v>10</v>
      </c>
      <c r="G19" s="31">
        <f t="shared" si="0"/>
        <v>15.87</v>
      </c>
      <c r="H19" s="21">
        <f t="shared" si="1"/>
        <v>158.69999999999999</v>
      </c>
      <c r="I19" s="32">
        <f t="shared" si="2"/>
        <v>1199</v>
      </c>
      <c r="J19" s="40">
        <f t="shared" si="3"/>
        <v>15.87</v>
      </c>
      <c r="K19" s="33">
        <f t="shared" si="4"/>
        <v>19028.13</v>
      </c>
      <c r="L19" s="34"/>
      <c r="M19" s="165" t="s">
        <v>632</v>
      </c>
    </row>
    <row r="20" spans="1:13" ht="17.100000000000001" customHeight="1">
      <c r="A20" s="17">
        <v>45317</v>
      </c>
      <c r="B20" s="36" t="s">
        <v>580</v>
      </c>
      <c r="C20" s="28"/>
      <c r="D20" s="29"/>
      <c r="E20" s="21"/>
      <c r="F20" s="30">
        <v>20</v>
      </c>
      <c r="G20" s="31">
        <f t="shared" si="0"/>
        <v>15.87</v>
      </c>
      <c r="H20" s="21">
        <f t="shared" si="1"/>
        <v>317.39999999999998</v>
      </c>
      <c r="I20" s="32">
        <f t="shared" si="2"/>
        <v>1179</v>
      </c>
      <c r="J20" s="40">
        <f t="shared" si="3"/>
        <v>15.87</v>
      </c>
      <c r="K20" s="33">
        <f t="shared" si="4"/>
        <v>18710.73</v>
      </c>
      <c r="L20" s="34"/>
      <c r="M20" s="165" t="s">
        <v>637</v>
      </c>
    </row>
    <row r="21" spans="1:13" ht="17.100000000000001" customHeight="1">
      <c r="A21" s="17">
        <v>45320</v>
      </c>
      <c r="B21" s="36" t="s">
        <v>566</v>
      </c>
      <c r="C21" s="28"/>
      <c r="D21" s="29"/>
      <c r="E21" s="21"/>
      <c r="F21" s="30">
        <v>20</v>
      </c>
      <c r="G21" s="31">
        <f t="shared" si="0"/>
        <v>15.87</v>
      </c>
      <c r="H21" s="21">
        <f t="shared" si="1"/>
        <v>317.39999999999998</v>
      </c>
      <c r="I21" s="32">
        <f t="shared" si="2"/>
        <v>1159</v>
      </c>
      <c r="J21" s="40">
        <f t="shared" si="3"/>
        <v>15.87</v>
      </c>
      <c r="K21" s="33">
        <f t="shared" si="4"/>
        <v>18393.330000000002</v>
      </c>
      <c r="L21" s="34"/>
      <c r="M21" s="165" t="s">
        <v>641</v>
      </c>
    </row>
    <row r="22" spans="1:13" ht="17.100000000000001" customHeight="1">
      <c r="A22" s="194">
        <v>45321</v>
      </c>
      <c r="B22" s="195" t="s">
        <v>585</v>
      </c>
      <c r="C22" s="196"/>
      <c r="D22" s="197"/>
      <c r="E22" s="198"/>
      <c r="F22" s="199">
        <v>10</v>
      </c>
      <c r="G22" s="208">
        <f t="shared" si="0"/>
        <v>15.87</v>
      </c>
      <c r="H22" s="198">
        <f t="shared" si="1"/>
        <v>158.69999999999999</v>
      </c>
      <c r="I22" s="201">
        <f t="shared" si="2"/>
        <v>1149</v>
      </c>
      <c r="J22" s="202">
        <f t="shared" si="3"/>
        <v>15.87</v>
      </c>
      <c r="K22" s="203">
        <f t="shared" si="4"/>
        <v>18234.63</v>
      </c>
      <c r="L22" s="204"/>
      <c r="M22" s="205" t="s">
        <v>644</v>
      </c>
    </row>
    <row r="23" spans="1:13" ht="17.100000000000001" customHeight="1">
      <c r="A23" s="17">
        <v>45323</v>
      </c>
      <c r="B23" s="73" t="s">
        <v>605</v>
      </c>
      <c r="C23" s="19"/>
      <c r="D23" s="20"/>
      <c r="E23" s="21"/>
      <c r="F23" s="22">
        <v>10</v>
      </c>
      <c r="G23" s="23">
        <f t="shared" si="0"/>
        <v>15.87</v>
      </c>
      <c r="H23" s="21">
        <f t="shared" si="1"/>
        <v>158.69999999999999</v>
      </c>
      <c r="I23" s="24">
        <f t="shared" si="2"/>
        <v>1139</v>
      </c>
      <c r="J23" s="174">
        <f t="shared" si="3"/>
        <v>15.87</v>
      </c>
      <c r="K23" s="21">
        <f t="shared" si="4"/>
        <v>18075.93</v>
      </c>
      <c r="L23" s="26"/>
      <c r="M23" s="165" t="s">
        <v>652</v>
      </c>
    </row>
    <row r="24" spans="1:13" ht="17.100000000000001" customHeight="1">
      <c r="A24" s="17">
        <v>45329</v>
      </c>
      <c r="B24" s="70" t="s">
        <v>577</v>
      </c>
      <c r="C24" s="28"/>
      <c r="D24" s="29"/>
      <c r="E24" s="21"/>
      <c r="F24" s="30">
        <v>10</v>
      </c>
      <c r="G24" s="31">
        <f t="shared" si="0"/>
        <v>15.87</v>
      </c>
      <c r="H24" s="21">
        <f t="shared" si="1"/>
        <v>158.69999999999999</v>
      </c>
      <c r="I24" s="32">
        <f t="shared" si="2"/>
        <v>1129</v>
      </c>
      <c r="J24" s="40">
        <f t="shared" si="3"/>
        <v>15.87</v>
      </c>
      <c r="K24" s="33">
        <f t="shared" si="4"/>
        <v>17917.23</v>
      </c>
      <c r="L24" s="34"/>
      <c r="M24" s="165" t="s">
        <v>662</v>
      </c>
    </row>
    <row r="25" spans="1:13" ht="17.100000000000001" customHeight="1">
      <c r="A25" s="17">
        <v>45330</v>
      </c>
      <c r="B25" s="70" t="s">
        <v>583</v>
      </c>
      <c r="C25" s="28"/>
      <c r="D25" s="29"/>
      <c r="E25" s="21"/>
      <c r="F25" s="30">
        <v>10</v>
      </c>
      <c r="G25" s="31">
        <f t="shared" si="0"/>
        <v>15.87</v>
      </c>
      <c r="H25" s="21">
        <f t="shared" si="1"/>
        <v>158.69999999999999</v>
      </c>
      <c r="I25" s="32">
        <f t="shared" si="2"/>
        <v>1119</v>
      </c>
      <c r="J25" s="40">
        <f t="shared" si="3"/>
        <v>15.87</v>
      </c>
      <c r="K25" s="33">
        <f t="shared" si="4"/>
        <v>17758.53</v>
      </c>
      <c r="L25" s="34"/>
      <c r="M25" s="165" t="s">
        <v>664</v>
      </c>
    </row>
    <row r="26" spans="1:13" ht="17.100000000000001" customHeight="1">
      <c r="A26" s="17">
        <v>45335</v>
      </c>
      <c r="B26" s="36" t="s">
        <v>574</v>
      </c>
      <c r="C26" s="28"/>
      <c r="D26" s="29"/>
      <c r="E26" s="21"/>
      <c r="F26" s="30">
        <v>10</v>
      </c>
      <c r="G26" s="31">
        <f t="shared" si="0"/>
        <v>15.87</v>
      </c>
      <c r="H26" s="21">
        <f t="shared" si="1"/>
        <v>158.69999999999999</v>
      </c>
      <c r="I26" s="32">
        <f t="shared" si="2"/>
        <v>1109</v>
      </c>
      <c r="J26" s="40">
        <f t="shared" si="3"/>
        <v>15.87</v>
      </c>
      <c r="K26" s="33">
        <f t="shared" si="4"/>
        <v>17599.830000000002</v>
      </c>
      <c r="L26" s="34"/>
      <c r="M26" s="165" t="s">
        <v>668</v>
      </c>
    </row>
    <row r="27" spans="1:13" ht="17.100000000000001" customHeight="1">
      <c r="A27" s="17">
        <v>45345</v>
      </c>
      <c r="B27" s="70" t="s">
        <v>588</v>
      </c>
      <c r="C27" s="28"/>
      <c r="D27" s="29"/>
      <c r="E27" s="21"/>
      <c r="F27" s="30">
        <v>10</v>
      </c>
      <c r="G27" s="31">
        <f t="shared" si="0"/>
        <v>15.87</v>
      </c>
      <c r="H27" s="21">
        <f t="shared" si="1"/>
        <v>158.69999999999999</v>
      </c>
      <c r="I27" s="32">
        <f t="shared" si="2"/>
        <v>1099</v>
      </c>
      <c r="J27" s="40">
        <f t="shared" si="3"/>
        <v>15.87</v>
      </c>
      <c r="K27" s="33">
        <f t="shared" si="4"/>
        <v>17441.13</v>
      </c>
      <c r="L27" s="34"/>
      <c r="M27" s="165" t="s">
        <v>694</v>
      </c>
    </row>
    <row r="28" spans="1:13" ht="17.100000000000001" customHeight="1">
      <c r="A28" s="17">
        <v>45350</v>
      </c>
      <c r="B28" s="70" t="s">
        <v>566</v>
      </c>
      <c r="C28" s="28"/>
      <c r="D28" s="29"/>
      <c r="E28" s="21"/>
      <c r="F28" s="30">
        <v>20</v>
      </c>
      <c r="G28" s="31">
        <f t="shared" si="0"/>
        <v>15.87</v>
      </c>
      <c r="H28" s="21">
        <f t="shared" si="1"/>
        <v>317.39999999999998</v>
      </c>
      <c r="I28" s="32">
        <f t="shared" si="2"/>
        <v>1079</v>
      </c>
      <c r="J28" s="40">
        <f t="shared" si="3"/>
        <v>15.87</v>
      </c>
      <c r="K28" s="33">
        <f t="shared" si="4"/>
        <v>17123.73</v>
      </c>
      <c r="L28" s="34"/>
      <c r="M28" s="165" t="s">
        <v>715</v>
      </c>
    </row>
    <row r="29" spans="1:13" ht="17.100000000000001" customHeight="1">
      <c r="A29" s="194">
        <v>45351</v>
      </c>
      <c r="B29" s="207" t="s">
        <v>580</v>
      </c>
      <c r="C29" s="196"/>
      <c r="D29" s="197"/>
      <c r="E29" s="198"/>
      <c r="F29" s="199">
        <v>20</v>
      </c>
      <c r="G29" s="208">
        <f t="shared" si="0"/>
        <v>15.87</v>
      </c>
      <c r="H29" s="198">
        <f t="shared" si="1"/>
        <v>317.39999999999998</v>
      </c>
      <c r="I29" s="201">
        <f t="shared" si="2"/>
        <v>1059</v>
      </c>
      <c r="J29" s="202">
        <f t="shared" si="3"/>
        <v>15.87</v>
      </c>
      <c r="K29" s="203">
        <f t="shared" si="4"/>
        <v>16806.330000000002</v>
      </c>
      <c r="L29" s="204"/>
      <c r="M29" s="205" t="s">
        <v>718</v>
      </c>
    </row>
    <row r="30" spans="1:13" ht="17.100000000000001" customHeight="1">
      <c r="A30" s="17">
        <v>45355</v>
      </c>
      <c r="B30" s="58" t="s">
        <v>583</v>
      </c>
      <c r="C30" s="19"/>
      <c r="D30" s="20"/>
      <c r="E30" s="21"/>
      <c r="F30" s="22">
        <v>20</v>
      </c>
      <c r="G30" s="23">
        <f t="shared" si="0"/>
        <v>15.87</v>
      </c>
      <c r="H30" s="21">
        <f t="shared" si="1"/>
        <v>317.39999999999998</v>
      </c>
      <c r="I30" s="24">
        <f t="shared" si="2"/>
        <v>1039</v>
      </c>
      <c r="J30" s="174">
        <f t="shared" si="3"/>
        <v>15.87</v>
      </c>
      <c r="K30" s="21">
        <f t="shared" si="4"/>
        <v>16488.93</v>
      </c>
      <c r="L30" s="26"/>
      <c r="M30" s="165" t="s">
        <v>722</v>
      </c>
    </row>
    <row r="31" spans="1:13" ht="17.100000000000001" customHeight="1">
      <c r="A31" s="17">
        <v>45355</v>
      </c>
      <c r="B31" s="36" t="s">
        <v>585</v>
      </c>
      <c r="C31" s="28"/>
      <c r="D31" s="29"/>
      <c r="E31" s="21"/>
      <c r="F31" s="30">
        <v>10</v>
      </c>
      <c r="G31" s="31">
        <f t="shared" si="0"/>
        <v>15.87</v>
      </c>
      <c r="H31" s="21">
        <f t="shared" si="1"/>
        <v>158.69999999999999</v>
      </c>
      <c r="I31" s="32">
        <f t="shared" si="2"/>
        <v>1029</v>
      </c>
      <c r="J31" s="40">
        <f t="shared" si="3"/>
        <v>15.87</v>
      </c>
      <c r="K31" s="33">
        <f t="shared" si="4"/>
        <v>16330.23</v>
      </c>
      <c r="L31" s="34"/>
      <c r="M31" s="165" t="s">
        <v>725</v>
      </c>
    </row>
    <row r="32" spans="1:13" ht="17.100000000000001" customHeight="1">
      <c r="A32" s="17">
        <v>45359</v>
      </c>
      <c r="B32" s="36" t="s">
        <v>588</v>
      </c>
      <c r="C32" s="28"/>
      <c r="D32" s="29"/>
      <c r="E32" s="21"/>
      <c r="F32" s="30">
        <v>10</v>
      </c>
      <c r="G32" s="31">
        <f t="shared" si="0"/>
        <v>15.87</v>
      </c>
      <c r="H32" s="21">
        <f t="shared" si="1"/>
        <v>158.69999999999999</v>
      </c>
      <c r="I32" s="32">
        <f t="shared" si="2"/>
        <v>1019</v>
      </c>
      <c r="J32" s="40">
        <f t="shared" si="3"/>
        <v>15.87</v>
      </c>
      <c r="K32" s="33">
        <f t="shared" si="4"/>
        <v>16171.53</v>
      </c>
      <c r="L32" s="34"/>
      <c r="M32" s="165" t="s">
        <v>743</v>
      </c>
    </row>
    <row r="33" spans="1:13" ht="17.100000000000001" customHeight="1">
      <c r="A33" s="17">
        <v>45362</v>
      </c>
      <c r="B33" s="36" t="s">
        <v>572</v>
      </c>
      <c r="C33" s="28"/>
      <c r="D33" s="29"/>
      <c r="E33" s="21"/>
      <c r="F33" s="30">
        <v>10</v>
      </c>
      <c r="G33" s="31">
        <f t="shared" si="0"/>
        <v>15.87</v>
      </c>
      <c r="H33" s="21">
        <f t="shared" si="1"/>
        <v>158.69999999999999</v>
      </c>
      <c r="I33" s="32">
        <f t="shared" si="2"/>
        <v>1009</v>
      </c>
      <c r="J33" s="40">
        <f t="shared" si="3"/>
        <v>15.87</v>
      </c>
      <c r="K33" s="33">
        <f t="shared" si="4"/>
        <v>16012.83</v>
      </c>
      <c r="L33" s="34"/>
      <c r="M33" s="165" t="s">
        <v>747</v>
      </c>
    </row>
    <row r="34" spans="1:13" ht="17.100000000000001" customHeight="1">
      <c r="A34" s="17">
        <v>45369</v>
      </c>
      <c r="B34" s="36" t="s">
        <v>574</v>
      </c>
      <c r="C34" s="28"/>
      <c r="D34" s="29"/>
      <c r="E34" s="21"/>
      <c r="F34" s="30">
        <v>10</v>
      </c>
      <c r="G34" s="31">
        <f t="shared" si="0"/>
        <v>15.87</v>
      </c>
      <c r="H34" s="21">
        <f t="shared" si="1"/>
        <v>158.69999999999999</v>
      </c>
      <c r="I34" s="32">
        <f t="shared" si="2"/>
        <v>999</v>
      </c>
      <c r="J34" s="40">
        <f t="shared" si="3"/>
        <v>15.87</v>
      </c>
      <c r="K34" s="33">
        <f t="shared" si="4"/>
        <v>15854.13</v>
      </c>
      <c r="L34" s="34"/>
      <c r="M34" s="165" t="s">
        <v>757</v>
      </c>
    </row>
    <row r="35" spans="1:13" ht="17.100000000000001" customHeight="1">
      <c r="A35" s="17">
        <v>45371</v>
      </c>
      <c r="B35" s="36" t="s">
        <v>618</v>
      </c>
      <c r="C35" s="28"/>
      <c r="D35" s="29"/>
      <c r="E35" s="21"/>
      <c r="F35" s="30">
        <v>10</v>
      </c>
      <c r="G35" s="31">
        <f t="shared" si="0"/>
        <v>15.87</v>
      </c>
      <c r="H35" s="21">
        <f t="shared" si="1"/>
        <v>158.69999999999999</v>
      </c>
      <c r="I35" s="32">
        <f t="shared" si="2"/>
        <v>989</v>
      </c>
      <c r="J35" s="40">
        <f t="shared" si="3"/>
        <v>15.87</v>
      </c>
      <c r="K35" s="33">
        <f t="shared" si="4"/>
        <v>15695.43</v>
      </c>
      <c r="L35" s="34"/>
      <c r="M35" s="165" t="s">
        <v>765</v>
      </c>
    </row>
    <row r="36" spans="1:13" ht="17.100000000000001" customHeight="1">
      <c r="A36" s="194">
        <v>45372</v>
      </c>
      <c r="B36" s="207" t="s">
        <v>566</v>
      </c>
      <c r="C36" s="196"/>
      <c r="D36" s="197"/>
      <c r="E36" s="198"/>
      <c r="F36" s="199">
        <v>10</v>
      </c>
      <c r="G36" s="208">
        <f>J35</f>
        <v>15.87</v>
      </c>
      <c r="H36" s="198">
        <f t="shared" si="1"/>
        <v>158.69999999999999</v>
      </c>
      <c r="I36" s="201">
        <f t="shared" si="2"/>
        <v>979</v>
      </c>
      <c r="J36" s="202">
        <f t="shared" si="3"/>
        <v>15.87</v>
      </c>
      <c r="K36" s="203">
        <f t="shared" si="4"/>
        <v>15536.73</v>
      </c>
      <c r="L36" s="204"/>
      <c r="M36" s="205" t="s">
        <v>777</v>
      </c>
    </row>
    <row r="37" spans="1:13" ht="17.100000000000001" customHeight="1">
      <c r="A37" s="17">
        <v>45383</v>
      </c>
      <c r="B37" s="36" t="s">
        <v>566</v>
      </c>
      <c r="C37" s="28"/>
      <c r="D37" s="29"/>
      <c r="E37" s="21"/>
      <c r="F37" s="30">
        <v>10</v>
      </c>
      <c r="G37" s="208">
        <f>J36</f>
        <v>15.87</v>
      </c>
      <c r="H37" s="198">
        <f>G37*F37</f>
        <v>158.69999999999999</v>
      </c>
      <c r="I37" s="201">
        <f>+I36+C37-F37</f>
        <v>969</v>
      </c>
      <c r="J37" s="202">
        <f>ROUND(((K36+E37)-H37)/I37,2)</f>
        <v>15.87</v>
      </c>
      <c r="K37" s="203">
        <f>ROUND(I37*J37,2)</f>
        <v>15378.03</v>
      </c>
      <c r="L37" s="34"/>
      <c r="M37" s="165" t="s">
        <v>788</v>
      </c>
    </row>
    <row r="38" spans="1:13" ht="17.100000000000001" customHeight="1">
      <c r="A38" s="17">
        <v>45393</v>
      </c>
      <c r="B38" s="36" t="s">
        <v>577</v>
      </c>
      <c r="C38" s="28"/>
      <c r="D38" s="29"/>
      <c r="E38" s="21"/>
      <c r="F38" s="30">
        <v>10</v>
      </c>
      <c r="G38" s="31">
        <f t="shared" ref="G38:G44" si="5">J37</f>
        <v>15.87</v>
      </c>
      <c r="H38" s="21">
        <f t="shared" si="1"/>
        <v>158.69999999999999</v>
      </c>
      <c r="I38" s="32">
        <f t="shared" si="2"/>
        <v>959</v>
      </c>
      <c r="J38" s="40">
        <f t="shared" si="3"/>
        <v>15.87</v>
      </c>
      <c r="K38" s="33">
        <f t="shared" si="4"/>
        <v>15219.33</v>
      </c>
      <c r="L38" s="34"/>
      <c r="M38" s="165" t="s">
        <v>821</v>
      </c>
    </row>
    <row r="39" spans="1:13" ht="17.100000000000001" customHeight="1">
      <c r="A39" s="17">
        <v>45411</v>
      </c>
      <c r="B39" s="36" t="s">
        <v>588</v>
      </c>
      <c r="C39" s="28"/>
      <c r="D39" s="29"/>
      <c r="E39" s="21"/>
      <c r="F39" s="30">
        <v>10</v>
      </c>
      <c r="G39" s="31">
        <f t="shared" si="5"/>
        <v>15.87</v>
      </c>
      <c r="H39" s="21">
        <f t="shared" si="1"/>
        <v>158.69999999999999</v>
      </c>
      <c r="I39" s="32">
        <f t="shared" si="2"/>
        <v>949</v>
      </c>
      <c r="J39" s="40">
        <f t="shared" si="3"/>
        <v>15.87</v>
      </c>
      <c r="K39" s="33">
        <f t="shared" si="4"/>
        <v>15060.63</v>
      </c>
      <c r="L39" s="34"/>
      <c r="M39" s="165" t="s">
        <v>856</v>
      </c>
    </row>
    <row r="40" spans="1:13" ht="17.100000000000001" customHeight="1">
      <c r="A40" s="194">
        <v>45411</v>
      </c>
      <c r="B40" s="207" t="s">
        <v>566</v>
      </c>
      <c r="C40" s="196"/>
      <c r="D40" s="197"/>
      <c r="E40" s="198"/>
      <c r="F40" s="199">
        <v>20</v>
      </c>
      <c r="G40" s="208">
        <f t="shared" si="5"/>
        <v>15.87</v>
      </c>
      <c r="H40" s="198">
        <f t="shared" si="1"/>
        <v>317.39999999999998</v>
      </c>
      <c r="I40" s="201">
        <f t="shared" si="2"/>
        <v>929</v>
      </c>
      <c r="J40" s="202">
        <f t="shared" si="3"/>
        <v>15.87</v>
      </c>
      <c r="K40" s="203">
        <f t="shared" si="4"/>
        <v>14743.23</v>
      </c>
      <c r="L40" s="204"/>
      <c r="M40" s="205" t="s">
        <v>859</v>
      </c>
    </row>
    <row r="41" spans="1:13" ht="17.100000000000001" customHeight="1">
      <c r="A41" s="17">
        <v>45420</v>
      </c>
      <c r="B41" s="58" t="s">
        <v>591</v>
      </c>
      <c r="C41" s="19"/>
      <c r="D41" s="20"/>
      <c r="E41" s="21"/>
      <c r="F41" s="22">
        <v>20</v>
      </c>
      <c r="G41" s="23">
        <f t="shared" si="5"/>
        <v>15.87</v>
      </c>
      <c r="H41" s="21">
        <f t="shared" si="1"/>
        <v>317.39999999999998</v>
      </c>
      <c r="I41" s="24">
        <f t="shared" si="2"/>
        <v>909</v>
      </c>
      <c r="J41" s="174">
        <f t="shared" si="3"/>
        <v>15.87</v>
      </c>
      <c r="K41" s="21">
        <f t="shared" si="4"/>
        <v>14425.83</v>
      </c>
      <c r="L41" s="26"/>
      <c r="M41" s="165" t="s">
        <v>885</v>
      </c>
    </row>
    <row r="42" spans="1:13" ht="17.100000000000001" customHeight="1">
      <c r="A42" s="17">
        <v>45426</v>
      </c>
      <c r="B42" s="36" t="s">
        <v>497</v>
      </c>
      <c r="C42" s="28"/>
      <c r="D42" s="29"/>
      <c r="E42" s="21"/>
      <c r="F42" s="30">
        <v>100</v>
      </c>
      <c r="G42" s="31">
        <f t="shared" si="5"/>
        <v>15.87</v>
      </c>
      <c r="H42" s="21">
        <f t="shared" si="1"/>
        <v>1587</v>
      </c>
      <c r="I42" s="32">
        <f t="shared" si="2"/>
        <v>809</v>
      </c>
      <c r="J42" s="40">
        <f t="shared" si="3"/>
        <v>15.87</v>
      </c>
      <c r="K42" s="33">
        <f t="shared" si="4"/>
        <v>12838.83</v>
      </c>
      <c r="L42" s="34"/>
      <c r="M42" s="165" t="s">
        <v>922</v>
      </c>
    </row>
    <row r="43" spans="1:13" ht="17.100000000000001" customHeight="1">
      <c r="A43" s="17">
        <v>45440</v>
      </c>
      <c r="B43" s="36" t="s">
        <v>607</v>
      </c>
      <c r="C43" s="28"/>
      <c r="D43" s="29"/>
      <c r="E43" s="21"/>
      <c r="F43" s="30">
        <v>20</v>
      </c>
      <c r="G43" s="31">
        <f t="shared" si="5"/>
        <v>15.87</v>
      </c>
      <c r="H43" s="21">
        <f t="shared" si="1"/>
        <v>317.39999999999998</v>
      </c>
      <c r="I43" s="32">
        <f t="shared" si="2"/>
        <v>789</v>
      </c>
      <c r="J43" s="40">
        <f t="shared" si="3"/>
        <v>15.87</v>
      </c>
      <c r="K43" s="33">
        <f t="shared" si="4"/>
        <v>12521.43</v>
      </c>
      <c r="L43" s="34"/>
      <c r="M43" s="165" t="s">
        <v>957</v>
      </c>
    </row>
    <row r="44" spans="1:13" ht="17.100000000000001" customHeight="1">
      <c r="A44" s="17">
        <v>45447</v>
      </c>
      <c r="B44" s="36" t="s">
        <v>566</v>
      </c>
      <c r="C44" s="28"/>
      <c r="D44" s="29"/>
      <c r="E44" s="21"/>
      <c r="F44" s="30">
        <v>20</v>
      </c>
      <c r="G44" s="31">
        <f t="shared" si="5"/>
        <v>15.87</v>
      </c>
      <c r="H44" s="21">
        <f t="shared" si="1"/>
        <v>317.39999999999998</v>
      </c>
      <c r="I44" s="32">
        <f t="shared" ref="I44:I59" si="6">+I43+C44-F44</f>
        <v>769</v>
      </c>
      <c r="J44" s="40">
        <f t="shared" ref="J44:J59" si="7">ROUND(((K43+E44)-H44)/I44,2)</f>
        <v>15.87</v>
      </c>
      <c r="K44" s="33">
        <f t="shared" ref="K44:K59" si="8">ROUND(I44*J44,2)</f>
        <v>12204.03</v>
      </c>
      <c r="L44" s="34"/>
      <c r="M44" s="165" t="s">
        <v>971</v>
      </c>
    </row>
    <row r="45" spans="1:13" ht="17.100000000000001" customHeight="1">
      <c r="A45" s="17">
        <v>45454</v>
      </c>
      <c r="B45" s="36" t="s">
        <v>497</v>
      </c>
      <c r="C45" s="28"/>
      <c r="D45" s="29"/>
      <c r="E45" s="21"/>
      <c r="F45" s="30">
        <v>10</v>
      </c>
      <c r="G45" s="31">
        <f t="shared" ref="G45:G76" si="9">J44</f>
        <v>15.87</v>
      </c>
      <c r="H45" s="21">
        <f t="shared" ref="H45:H76" si="10">G45*F45</f>
        <v>158.69999999999999</v>
      </c>
      <c r="I45" s="32">
        <f t="shared" si="6"/>
        <v>759</v>
      </c>
      <c r="J45" s="40">
        <f t="shared" si="7"/>
        <v>15.87</v>
      </c>
      <c r="K45" s="33">
        <f t="shared" si="8"/>
        <v>12045.33</v>
      </c>
      <c r="L45" s="34"/>
      <c r="M45" s="165" t="s">
        <v>991</v>
      </c>
    </row>
    <row r="46" spans="1:13" ht="17.100000000000001" customHeight="1">
      <c r="A46" s="194">
        <v>45470</v>
      </c>
      <c r="B46" s="207" t="s">
        <v>497</v>
      </c>
      <c r="C46" s="196"/>
      <c r="D46" s="197"/>
      <c r="E46" s="198"/>
      <c r="F46" s="199">
        <v>10</v>
      </c>
      <c r="G46" s="208">
        <f t="shared" si="9"/>
        <v>15.87</v>
      </c>
      <c r="H46" s="198">
        <f t="shared" si="10"/>
        <v>158.69999999999999</v>
      </c>
      <c r="I46" s="201">
        <f t="shared" si="6"/>
        <v>749</v>
      </c>
      <c r="J46" s="202">
        <f t="shared" si="7"/>
        <v>15.87</v>
      </c>
      <c r="K46" s="203">
        <f t="shared" si="8"/>
        <v>11886.63</v>
      </c>
      <c r="L46" s="204"/>
      <c r="M46" s="205" t="s">
        <v>1018</v>
      </c>
    </row>
    <row r="47" spans="1:13" ht="17.100000000000001" customHeight="1">
      <c r="A47" s="17">
        <v>45474</v>
      </c>
      <c r="B47" s="58" t="s">
        <v>618</v>
      </c>
      <c r="C47" s="19"/>
      <c r="D47" s="20"/>
      <c r="E47" s="21"/>
      <c r="F47" s="22">
        <v>10</v>
      </c>
      <c r="G47" s="23">
        <f t="shared" si="9"/>
        <v>15.87</v>
      </c>
      <c r="H47" s="21">
        <f t="shared" si="10"/>
        <v>158.69999999999999</v>
      </c>
      <c r="I47" s="24">
        <f t="shared" si="6"/>
        <v>739</v>
      </c>
      <c r="J47" s="174">
        <f t="shared" si="7"/>
        <v>15.87</v>
      </c>
      <c r="K47" s="21">
        <f t="shared" si="8"/>
        <v>11727.93</v>
      </c>
      <c r="L47" s="26"/>
      <c r="M47" s="165" t="s">
        <v>1028</v>
      </c>
    </row>
    <row r="48" spans="1:13" ht="17.100000000000001" customHeight="1">
      <c r="A48" s="17">
        <v>45475</v>
      </c>
      <c r="B48" s="36" t="s">
        <v>566</v>
      </c>
      <c r="C48" s="28"/>
      <c r="D48" s="29"/>
      <c r="E48" s="21"/>
      <c r="F48" s="30">
        <v>50</v>
      </c>
      <c r="G48" s="31">
        <f t="shared" si="9"/>
        <v>15.87</v>
      </c>
      <c r="H48" s="21">
        <f t="shared" si="10"/>
        <v>793.5</v>
      </c>
      <c r="I48" s="32">
        <f t="shared" si="6"/>
        <v>689</v>
      </c>
      <c r="J48" s="40">
        <f t="shared" si="7"/>
        <v>15.87</v>
      </c>
      <c r="K48" s="33">
        <f t="shared" si="8"/>
        <v>10934.43</v>
      </c>
      <c r="L48" s="34"/>
      <c r="M48" s="165" t="s">
        <v>1031</v>
      </c>
    </row>
    <row r="49" spans="1:15" ht="17.100000000000001" customHeight="1">
      <c r="A49" s="17">
        <v>45495</v>
      </c>
      <c r="B49" s="36" t="s">
        <v>588</v>
      </c>
      <c r="C49" s="28"/>
      <c r="D49" s="29"/>
      <c r="E49" s="21"/>
      <c r="F49" s="30">
        <v>10</v>
      </c>
      <c r="G49" s="31">
        <f t="shared" si="9"/>
        <v>15.87</v>
      </c>
      <c r="H49" s="21">
        <f t="shared" si="10"/>
        <v>158.69999999999999</v>
      </c>
      <c r="I49" s="32">
        <f t="shared" si="6"/>
        <v>679</v>
      </c>
      <c r="J49" s="40">
        <f t="shared" si="7"/>
        <v>15.87</v>
      </c>
      <c r="K49" s="33">
        <f t="shared" si="8"/>
        <v>10775.73</v>
      </c>
      <c r="L49" s="34"/>
      <c r="M49" s="165" t="s">
        <v>1090</v>
      </c>
    </row>
    <row r="50" spans="1:15" ht="17.100000000000001" customHeight="1">
      <c r="A50" s="17">
        <v>45496</v>
      </c>
      <c r="B50" s="36" t="s">
        <v>583</v>
      </c>
      <c r="C50" s="28"/>
      <c r="D50" s="29"/>
      <c r="E50" s="21"/>
      <c r="F50" s="30">
        <v>20</v>
      </c>
      <c r="G50" s="31">
        <f t="shared" si="9"/>
        <v>15.87</v>
      </c>
      <c r="H50" s="21">
        <f t="shared" si="10"/>
        <v>317.39999999999998</v>
      </c>
      <c r="I50" s="32">
        <f t="shared" si="6"/>
        <v>659</v>
      </c>
      <c r="J50" s="40">
        <f t="shared" si="7"/>
        <v>15.87</v>
      </c>
      <c r="K50" s="33">
        <f t="shared" si="8"/>
        <v>10458.33</v>
      </c>
      <c r="L50" s="34"/>
      <c r="M50" s="165" t="s">
        <v>1094</v>
      </c>
    </row>
    <row r="51" spans="1:15" ht="17.100000000000001" customHeight="1">
      <c r="A51" s="17">
        <v>45497</v>
      </c>
      <c r="B51" s="36" t="s">
        <v>605</v>
      </c>
      <c r="C51" s="28"/>
      <c r="D51" s="29"/>
      <c r="E51" s="21"/>
      <c r="F51" s="30">
        <v>10</v>
      </c>
      <c r="G51" s="31">
        <f t="shared" si="9"/>
        <v>15.87</v>
      </c>
      <c r="H51" s="21">
        <f t="shared" si="10"/>
        <v>158.69999999999999</v>
      </c>
      <c r="I51" s="32">
        <f t="shared" si="6"/>
        <v>649</v>
      </c>
      <c r="J51" s="40">
        <f t="shared" si="7"/>
        <v>15.87</v>
      </c>
      <c r="K51" s="33">
        <f t="shared" si="8"/>
        <v>10299.629999999999</v>
      </c>
      <c r="L51" s="34"/>
      <c r="M51" s="165" t="s">
        <v>1096</v>
      </c>
    </row>
    <row r="52" spans="1:15" ht="17.100000000000001" customHeight="1">
      <c r="A52" s="17">
        <v>45496</v>
      </c>
      <c r="B52" s="27" t="s">
        <v>1097</v>
      </c>
      <c r="C52" s="28">
        <v>500</v>
      </c>
      <c r="D52" s="29">
        <v>14</v>
      </c>
      <c r="E52" s="21">
        <f>C52*D52</f>
        <v>7000</v>
      </c>
      <c r="F52" s="30"/>
      <c r="G52" s="31">
        <f t="shared" si="9"/>
        <v>15.87</v>
      </c>
      <c r="H52" s="21">
        <f t="shared" si="10"/>
        <v>0</v>
      </c>
      <c r="I52" s="32">
        <f t="shared" si="6"/>
        <v>1149</v>
      </c>
      <c r="J52" s="40">
        <f t="shared" si="7"/>
        <v>15.06</v>
      </c>
      <c r="K52" s="33">
        <f t="shared" si="8"/>
        <v>17303.939999999999</v>
      </c>
      <c r="L52" s="34"/>
      <c r="M52" s="168" t="s">
        <v>1098</v>
      </c>
      <c r="O52" s="1" t="s">
        <v>1107</v>
      </c>
    </row>
    <row r="53" spans="1:15" ht="17.100000000000001" customHeight="1">
      <c r="A53" s="17">
        <v>45505</v>
      </c>
      <c r="B53" s="36" t="s">
        <v>580</v>
      </c>
      <c r="C53" s="28"/>
      <c r="D53" s="29"/>
      <c r="E53" s="21"/>
      <c r="F53" s="30">
        <v>30</v>
      </c>
      <c r="G53" s="31">
        <f t="shared" si="9"/>
        <v>15.06</v>
      </c>
      <c r="H53" s="21">
        <f t="shared" si="10"/>
        <v>451.8</v>
      </c>
      <c r="I53" s="32">
        <f t="shared" si="6"/>
        <v>1119</v>
      </c>
      <c r="J53" s="40">
        <f t="shared" si="7"/>
        <v>15.06</v>
      </c>
      <c r="K53" s="33">
        <f t="shared" si="8"/>
        <v>16852.14</v>
      </c>
      <c r="L53" s="34"/>
      <c r="M53" s="165" t="s">
        <v>1112</v>
      </c>
    </row>
    <row r="54" spans="1:15" ht="17.100000000000001" customHeight="1">
      <c r="A54" s="17">
        <v>45505</v>
      </c>
      <c r="B54" s="36" t="s">
        <v>591</v>
      </c>
      <c r="C54" s="28"/>
      <c r="D54" s="29"/>
      <c r="E54" s="21"/>
      <c r="F54" s="30">
        <v>20</v>
      </c>
      <c r="G54" s="31">
        <f t="shared" si="9"/>
        <v>15.06</v>
      </c>
      <c r="H54" s="21">
        <f t="shared" si="10"/>
        <v>301.2</v>
      </c>
      <c r="I54" s="32">
        <f t="shared" si="6"/>
        <v>1099</v>
      </c>
      <c r="J54" s="40">
        <f t="shared" si="7"/>
        <v>15.06</v>
      </c>
      <c r="K54" s="33">
        <f t="shared" si="8"/>
        <v>16550.939999999999</v>
      </c>
      <c r="L54" s="34"/>
      <c r="M54" s="165" t="s">
        <v>1113</v>
      </c>
    </row>
    <row r="55" spans="1:15" ht="17.100000000000001" customHeight="1">
      <c r="A55" s="17">
        <v>45505</v>
      </c>
      <c r="B55" s="36" t="s">
        <v>566</v>
      </c>
      <c r="C55" s="28"/>
      <c r="D55" s="29"/>
      <c r="E55" s="21"/>
      <c r="F55" s="30">
        <v>30</v>
      </c>
      <c r="G55" s="31">
        <f t="shared" si="9"/>
        <v>15.06</v>
      </c>
      <c r="H55" s="21">
        <f t="shared" si="10"/>
        <v>451.8</v>
      </c>
      <c r="I55" s="32">
        <f t="shared" si="6"/>
        <v>1069</v>
      </c>
      <c r="J55" s="40">
        <f t="shared" si="7"/>
        <v>15.06</v>
      </c>
      <c r="K55" s="33">
        <f t="shared" si="8"/>
        <v>16099.14</v>
      </c>
      <c r="L55" s="34"/>
      <c r="M55" s="165" t="s">
        <v>1116</v>
      </c>
    </row>
    <row r="56" spans="1:15" ht="17.100000000000001" customHeight="1">
      <c r="A56" s="17">
        <v>45506</v>
      </c>
      <c r="B56" s="36" t="s">
        <v>618</v>
      </c>
      <c r="C56" s="28"/>
      <c r="D56" s="29"/>
      <c r="E56" s="21"/>
      <c r="F56" s="30">
        <v>20</v>
      </c>
      <c r="G56" s="31">
        <f t="shared" si="9"/>
        <v>15.06</v>
      </c>
      <c r="H56" s="21">
        <f t="shared" si="10"/>
        <v>301.2</v>
      </c>
      <c r="I56" s="32">
        <f t="shared" si="6"/>
        <v>1049</v>
      </c>
      <c r="J56" s="40">
        <f t="shared" si="7"/>
        <v>15.06</v>
      </c>
      <c r="K56" s="33">
        <f t="shared" si="8"/>
        <v>15797.94</v>
      </c>
      <c r="L56" s="34"/>
      <c r="M56" s="165" t="s">
        <v>1119</v>
      </c>
    </row>
    <row r="57" spans="1:15" ht="17.100000000000001" customHeight="1">
      <c r="A57" s="17">
        <v>45509</v>
      </c>
      <c r="B57" s="36" t="s">
        <v>607</v>
      </c>
      <c r="C57" s="28"/>
      <c r="D57" s="29"/>
      <c r="E57" s="21"/>
      <c r="F57" s="30">
        <v>20</v>
      </c>
      <c r="G57" s="31">
        <f t="shared" si="9"/>
        <v>15.06</v>
      </c>
      <c r="H57" s="21">
        <f t="shared" si="10"/>
        <v>301.2</v>
      </c>
      <c r="I57" s="32">
        <f t="shared" si="6"/>
        <v>1029</v>
      </c>
      <c r="J57" s="40">
        <f t="shared" si="7"/>
        <v>15.06</v>
      </c>
      <c r="K57" s="33">
        <f t="shared" si="8"/>
        <v>15496.74</v>
      </c>
      <c r="L57" s="34"/>
      <c r="M57" s="165" t="s">
        <v>1127</v>
      </c>
    </row>
    <row r="58" spans="1:15" ht="17.100000000000001" customHeight="1">
      <c r="A58" s="17">
        <v>45510</v>
      </c>
      <c r="B58" s="36" t="s">
        <v>588</v>
      </c>
      <c r="C58" s="28"/>
      <c r="D58" s="29"/>
      <c r="E58" s="21"/>
      <c r="F58" s="30">
        <v>10</v>
      </c>
      <c r="G58" s="31">
        <f t="shared" si="9"/>
        <v>15.06</v>
      </c>
      <c r="H58" s="21">
        <f t="shared" si="10"/>
        <v>150.6</v>
      </c>
      <c r="I58" s="32">
        <f t="shared" si="6"/>
        <v>1019</v>
      </c>
      <c r="J58" s="40">
        <f t="shared" si="7"/>
        <v>15.06</v>
      </c>
      <c r="K58" s="33">
        <f t="shared" si="8"/>
        <v>15346.14</v>
      </c>
      <c r="L58" s="34"/>
      <c r="M58" s="165" t="s">
        <v>1135</v>
      </c>
    </row>
    <row r="59" spans="1:15" ht="17.100000000000001" customHeight="1">
      <c r="A59" s="17">
        <v>45510</v>
      </c>
      <c r="B59" s="36" t="s">
        <v>572</v>
      </c>
      <c r="C59" s="28"/>
      <c r="D59" s="29"/>
      <c r="E59" s="21"/>
      <c r="F59" s="30">
        <v>10</v>
      </c>
      <c r="G59" s="31">
        <f t="shared" si="9"/>
        <v>15.06</v>
      </c>
      <c r="H59" s="21">
        <f t="shared" si="10"/>
        <v>150.6</v>
      </c>
      <c r="I59" s="32">
        <f t="shared" si="6"/>
        <v>1009</v>
      </c>
      <c r="J59" s="40">
        <f t="shared" si="7"/>
        <v>15.06</v>
      </c>
      <c r="K59" s="33">
        <f t="shared" si="8"/>
        <v>15195.54</v>
      </c>
      <c r="L59" s="34"/>
      <c r="M59" s="165" t="s">
        <v>1136</v>
      </c>
    </row>
    <row r="60" spans="1:15" ht="17.100000000000001" customHeight="1">
      <c r="A60" s="17">
        <v>45512</v>
      </c>
      <c r="B60" s="36" t="s">
        <v>605</v>
      </c>
      <c r="C60" s="28"/>
      <c r="D60" s="29"/>
      <c r="E60" s="21"/>
      <c r="F60" s="30">
        <v>20</v>
      </c>
      <c r="G60" s="31">
        <f t="shared" si="9"/>
        <v>15.06</v>
      </c>
      <c r="H60" s="21">
        <f t="shared" si="10"/>
        <v>301.2</v>
      </c>
      <c r="I60" s="32">
        <f t="shared" ref="I60:I118" si="11">+I59+C60-F60</f>
        <v>989</v>
      </c>
      <c r="J60" s="40">
        <f t="shared" ref="J60:J118" si="12">ROUND(((K59+E60)-H60)/I60,2)</f>
        <v>15.06</v>
      </c>
      <c r="K60" s="33">
        <f t="shared" ref="K60:K118" si="13">ROUND(I60*J60,2)</f>
        <v>14894.34</v>
      </c>
      <c r="L60" s="34"/>
      <c r="M60" s="165" t="s">
        <v>1147</v>
      </c>
    </row>
    <row r="61" spans="1:15" ht="17.100000000000001" customHeight="1">
      <c r="A61" s="17">
        <v>45512</v>
      </c>
      <c r="B61" s="36" t="s">
        <v>566</v>
      </c>
      <c r="C61" s="28"/>
      <c r="D61" s="29"/>
      <c r="E61" s="21"/>
      <c r="F61" s="30">
        <v>30</v>
      </c>
      <c r="G61" s="31">
        <f t="shared" si="9"/>
        <v>15.06</v>
      </c>
      <c r="H61" s="21">
        <f t="shared" si="10"/>
        <v>451.8</v>
      </c>
      <c r="I61" s="32">
        <f t="shared" si="11"/>
        <v>959</v>
      </c>
      <c r="J61" s="40">
        <f t="shared" si="12"/>
        <v>15.06</v>
      </c>
      <c r="K61" s="33">
        <f t="shared" si="13"/>
        <v>14442.54</v>
      </c>
      <c r="L61" s="34"/>
      <c r="M61" s="165" t="s">
        <v>1149</v>
      </c>
    </row>
    <row r="62" spans="1:15" ht="17.100000000000001" customHeight="1">
      <c r="A62" s="17">
        <v>45513</v>
      </c>
      <c r="B62" s="36" t="s">
        <v>574</v>
      </c>
      <c r="C62" s="28"/>
      <c r="D62" s="29"/>
      <c r="E62" s="21"/>
      <c r="F62" s="30">
        <v>20</v>
      </c>
      <c r="G62" s="31">
        <f t="shared" si="9"/>
        <v>15.06</v>
      </c>
      <c r="H62" s="21">
        <f t="shared" si="10"/>
        <v>301.2</v>
      </c>
      <c r="I62" s="32">
        <f t="shared" si="11"/>
        <v>939</v>
      </c>
      <c r="J62" s="40">
        <f t="shared" si="12"/>
        <v>15.06</v>
      </c>
      <c r="K62" s="33">
        <f t="shared" si="13"/>
        <v>14141.34</v>
      </c>
      <c r="L62" s="34"/>
      <c r="M62" s="165" t="s">
        <v>1153</v>
      </c>
    </row>
    <row r="63" spans="1:15" ht="17.100000000000001" customHeight="1">
      <c r="A63" s="17">
        <v>45513</v>
      </c>
      <c r="B63" s="36" t="s">
        <v>577</v>
      </c>
      <c r="C63" s="28"/>
      <c r="D63" s="29"/>
      <c r="E63" s="21"/>
      <c r="F63" s="30">
        <v>10</v>
      </c>
      <c r="G63" s="31">
        <f t="shared" si="9"/>
        <v>15.06</v>
      </c>
      <c r="H63" s="21">
        <f t="shared" si="10"/>
        <v>150.6</v>
      </c>
      <c r="I63" s="32">
        <f t="shared" si="11"/>
        <v>929</v>
      </c>
      <c r="J63" s="40">
        <f t="shared" si="12"/>
        <v>15.06</v>
      </c>
      <c r="K63" s="33">
        <f t="shared" si="13"/>
        <v>13990.74</v>
      </c>
      <c r="L63" s="34"/>
      <c r="M63" s="165" t="s">
        <v>1155</v>
      </c>
    </row>
    <row r="64" spans="1:15" ht="17.100000000000001" customHeight="1">
      <c r="A64" s="17">
        <v>45516</v>
      </c>
      <c r="B64" s="36" t="s">
        <v>574</v>
      </c>
      <c r="C64" s="28"/>
      <c r="D64" s="29"/>
      <c r="E64" s="21"/>
      <c r="F64" s="30">
        <v>50</v>
      </c>
      <c r="G64" s="31">
        <f t="shared" si="9"/>
        <v>15.06</v>
      </c>
      <c r="H64" s="21">
        <f t="shared" si="10"/>
        <v>753</v>
      </c>
      <c r="I64" s="32">
        <f t="shared" si="11"/>
        <v>879</v>
      </c>
      <c r="J64" s="40">
        <f t="shared" si="12"/>
        <v>15.06</v>
      </c>
      <c r="K64" s="33">
        <f t="shared" si="13"/>
        <v>13237.74</v>
      </c>
      <c r="L64" s="34"/>
      <c r="M64" s="165" t="s">
        <v>1160</v>
      </c>
    </row>
    <row r="65" spans="1:13" ht="17.100000000000001" customHeight="1">
      <c r="A65" s="17">
        <v>45516</v>
      </c>
      <c r="B65" s="36" t="s">
        <v>605</v>
      </c>
      <c r="C65" s="28"/>
      <c r="D65" s="29"/>
      <c r="E65" s="21"/>
      <c r="F65" s="30">
        <v>10</v>
      </c>
      <c r="G65" s="31">
        <f t="shared" si="9"/>
        <v>15.06</v>
      </c>
      <c r="H65" s="21">
        <f t="shared" si="10"/>
        <v>150.6</v>
      </c>
      <c r="I65" s="32">
        <f t="shared" si="11"/>
        <v>869</v>
      </c>
      <c r="J65" s="40">
        <f t="shared" si="12"/>
        <v>15.06</v>
      </c>
      <c r="K65" s="33">
        <f t="shared" si="13"/>
        <v>13087.14</v>
      </c>
      <c r="L65" s="34"/>
      <c r="M65" s="165" t="s">
        <v>1161</v>
      </c>
    </row>
    <row r="66" spans="1:13" ht="17.100000000000001" customHeight="1">
      <c r="A66" s="17">
        <v>45517</v>
      </c>
      <c r="B66" s="36" t="s">
        <v>583</v>
      </c>
      <c r="C66" s="28"/>
      <c r="D66" s="29"/>
      <c r="E66" s="21"/>
      <c r="F66" s="30">
        <v>20</v>
      </c>
      <c r="G66" s="31">
        <f t="shared" si="9"/>
        <v>15.06</v>
      </c>
      <c r="H66" s="21">
        <f t="shared" si="10"/>
        <v>301.2</v>
      </c>
      <c r="I66" s="32">
        <f t="shared" si="11"/>
        <v>849</v>
      </c>
      <c r="J66" s="40">
        <f t="shared" si="12"/>
        <v>15.06</v>
      </c>
      <c r="K66" s="33">
        <f t="shared" si="13"/>
        <v>12785.94</v>
      </c>
      <c r="L66" s="34"/>
      <c r="M66" s="165" t="s">
        <v>1170</v>
      </c>
    </row>
    <row r="67" spans="1:13" ht="17.100000000000001" customHeight="1">
      <c r="A67" s="17">
        <v>45518</v>
      </c>
      <c r="B67" s="36" t="s">
        <v>570</v>
      </c>
      <c r="C67" s="28"/>
      <c r="D67" s="29"/>
      <c r="E67" s="21"/>
      <c r="F67" s="30">
        <v>20</v>
      </c>
      <c r="G67" s="31">
        <f t="shared" si="9"/>
        <v>15.06</v>
      </c>
      <c r="H67" s="21">
        <f t="shared" si="10"/>
        <v>301.2</v>
      </c>
      <c r="I67" s="32">
        <f t="shared" si="11"/>
        <v>829</v>
      </c>
      <c r="J67" s="40">
        <f t="shared" si="12"/>
        <v>15.06</v>
      </c>
      <c r="K67" s="33">
        <f t="shared" si="13"/>
        <v>12484.74</v>
      </c>
      <c r="L67" s="34"/>
      <c r="M67" s="165" t="s">
        <v>1172</v>
      </c>
    </row>
    <row r="68" spans="1:13" ht="17.100000000000001" customHeight="1">
      <c r="A68" s="17">
        <v>45518</v>
      </c>
      <c r="B68" s="36" t="s">
        <v>607</v>
      </c>
      <c r="C68" s="28"/>
      <c r="D68" s="29"/>
      <c r="E68" s="21"/>
      <c r="F68" s="30">
        <v>50</v>
      </c>
      <c r="G68" s="31">
        <f t="shared" si="9"/>
        <v>15.06</v>
      </c>
      <c r="H68" s="21">
        <f t="shared" si="10"/>
        <v>753</v>
      </c>
      <c r="I68" s="32">
        <f t="shared" si="11"/>
        <v>779</v>
      </c>
      <c r="J68" s="40">
        <f t="shared" si="12"/>
        <v>15.06</v>
      </c>
      <c r="K68" s="33">
        <f t="shared" si="13"/>
        <v>11731.74</v>
      </c>
      <c r="L68" s="34"/>
      <c r="M68" s="165" t="s">
        <v>1175</v>
      </c>
    </row>
    <row r="69" spans="1:13" ht="17.100000000000001" customHeight="1">
      <c r="A69" s="17">
        <v>45519</v>
      </c>
      <c r="B69" s="36" t="s">
        <v>615</v>
      </c>
      <c r="C69" s="28"/>
      <c r="D69" s="29"/>
      <c r="E69" s="21"/>
      <c r="F69" s="30">
        <v>10</v>
      </c>
      <c r="G69" s="31">
        <f t="shared" si="9"/>
        <v>15.06</v>
      </c>
      <c r="H69" s="21">
        <f t="shared" si="10"/>
        <v>150.6</v>
      </c>
      <c r="I69" s="32">
        <f t="shared" si="11"/>
        <v>769</v>
      </c>
      <c r="J69" s="40">
        <f t="shared" si="12"/>
        <v>15.06</v>
      </c>
      <c r="K69" s="33">
        <f t="shared" si="13"/>
        <v>11581.14</v>
      </c>
      <c r="L69" s="34"/>
      <c r="M69" s="165" t="s">
        <v>1181</v>
      </c>
    </row>
    <row r="70" spans="1:13" ht="17.100000000000001" customHeight="1">
      <c r="A70" s="17">
        <v>45519</v>
      </c>
      <c r="B70" s="36" t="s">
        <v>605</v>
      </c>
      <c r="C70" s="28"/>
      <c r="D70" s="29"/>
      <c r="E70" s="21"/>
      <c r="F70" s="30">
        <v>50</v>
      </c>
      <c r="G70" s="31">
        <f t="shared" si="9"/>
        <v>15.06</v>
      </c>
      <c r="H70" s="21">
        <f t="shared" si="10"/>
        <v>753</v>
      </c>
      <c r="I70" s="32">
        <f t="shared" si="11"/>
        <v>719</v>
      </c>
      <c r="J70" s="40">
        <f t="shared" si="12"/>
        <v>15.06</v>
      </c>
      <c r="K70" s="33">
        <f t="shared" si="13"/>
        <v>10828.14</v>
      </c>
      <c r="L70" s="34"/>
      <c r="M70" s="165" t="s">
        <v>1182</v>
      </c>
    </row>
    <row r="71" spans="1:13" ht="17.100000000000001" customHeight="1">
      <c r="A71" s="17">
        <v>45519</v>
      </c>
      <c r="B71" s="36" t="s">
        <v>570</v>
      </c>
      <c r="C71" s="28"/>
      <c r="D71" s="29"/>
      <c r="E71" s="21"/>
      <c r="F71" s="30">
        <v>20</v>
      </c>
      <c r="G71" s="31">
        <f t="shared" si="9"/>
        <v>15.06</v>
      </c>
      <c r="H71" s="21">
        <f t="shared" si="10"/>
        <v>301.2</v>
      </c>
      <c r="I71" s="32">
        <f t="shared" si="11"/>
        <v>699</v>
      </c>
      <c r="J71" s="40">
        <f t="shared" si="12"/>
        <v>15.06</v>
      </c>
      <c r="K71" s="33">
        <f t="shared" si="13"/>
        <v>10526.94</v>
      </c>
      <c r="L71" s="34"/>
      <c r="M71" s="165" t="s">
        <v>1184</v>
      </c>
    </row>
    <row r="72" spans="1:13" ht="17.100000000000001" customHeight="1">
      <c r="A72" s="17">
        <v>45524</v>
      </c>
      <c r="B72" s="36" t="s">
        <v>566</v>
      </c>
      <c r="C72" s="28"/>
      <c r="D72" s="29"/>
      <c r="E72" s="21"/>
      <c r="F72" s="30">
        <v>50</v>
      </c>
      <c r="G72" s="31">
        <f t="shared" si="9"/>
        <v>15.06</v>
      </c>
      <c r="H72" s="21">
        <f t="shared" si="10"/>
        <v>753</v>
      </c>
      <c r="I72" s="32">
        <f t="shared" si="11"/>
        <v>649</v>
      </c>
      <c r="J72" s="40">
        <f t="shared" si="12"/>
        <v>15.06</v>
      </c>
      <c r="K72" s="33">
        <f t="shared" si="13"/>
        <v>9773.94</v>
      </c>
      <c r="L72" s="34"/>
      <c r="M72" s="165" t="s">
        <v>1199</v>
      </c>
    </row>
    <row r="73" spans="1:13" ht="17.100000000000001" customHeight="1">
      <c r="A73" s="17">
        <v>45524</v>
      </c>
      <c r="B73" s="36" t="s">
        <v>588</v>
      </c>
      <c r="C73" s="28"/>
      <c r="D73" s="29"/>
      <c r="E73" s="21"/>
      <c r="F73" s="30">
        <v>20</v>
      </c>
      <c r="G73" s="31">
        <f t="shared" si="9"/>
        <v>15.06</v>
      </c>
      <c r="H73" s="21">
        <f t="shared" si="10"/>
        <v>301.2</v>
      </c>
      <c r="I73" s="32">
        <f t="shared" si="11"/>
        <v>629</v>
      </c>
      <c r="J73" s="40">
        <f t="shared" si="12"/>
        <v>15.06</v>
      </c>
      <c r="K73" s="33">
        <f t="shared" si="13"/>
        <v>9472.74</v>
      </c>
      <c r="L73" s="34"/>
      <c r="M73" s="165" t="s">
        <v>1200</v>
      </c>
    </row>
    <row r="74" spans="1:13" ht="17.100000000000001" customHeight="1">
      <c r="A74" s="17">
        <v>45524</v>
      </c>
      <c r="B74" s="36" t="s">
        <v>591</v>
      </c>
      <c r="C74" s="28"/>
      <c r="D74" s="29"/>
      <c r="E74" s="21"/>
      <c r="F74" s="30">
        <v>20</v>
      </c>
      <c r="G74" s="31">
        <f t="shared" si="9"/>
        <v>15.06</v>
      </c>
      <c r="H74" s="21">
        <f t="shared" si="10"/>
        <v>301.2</v>
      </c>
      <c r="I74" s="32">
        <f t="shared" si="11"/>
        <v>609</v>
      </c>
      <c r="J74" s="40">
        <f t="shared" si="12"/>
        <v>15.06</v>
      </c>
      <c r="K74" s="33">
        <f t="shared" si="13"/>
        <v>9171.5400000000009</v>
      </c>
      <c r="L74" s="34"/>
      <c r="M74" s="165" t="s">
        <v>1201</v>
      </c>
    </row>
    <row r="75" spans="1:13" ht="17.100000000000001" customHeight="1">
      <c r="A75" s="17">
        <v>45524</v>
      </c>
      <c r="B75" s="36" t="s">
        <v>607</v>
      </c>
      <c r="C75" s="28"/>
      <c r="D75" s="29"/>
      <c r="E75" s="21"/>
      <c r="F75" s="30">
        <v>60</v>
      </c>
      <c r="G75" s="31">
        <f t="shared" si="9"/>
        <v>15.06</v>
      </c>
      <c r="H75" s="21">
        <f t="shared" si="10"/>
        <v>903.6</v>
      </c>
      <c r="I75" s="32">
        <f t="shared" si="11"/>
        <v>549</v>
      </c>
      <c r="J75" s="40">
        <f t="shared" si="12"/>
        <v>15.06</v>
      </c>
      <c r="K75" s="33">
        <f t="shared" si="13"/>
        <v>8267.94</v>
      </c>
      <c r="L75" s="34"/>
      <c r="M75" s="165" t="s">
        <v>1202</v>
      </c>
    </row>
    <row r="76" spans="1:13" ht="17.100000000000001" customHeight="1">
      <c r="A76" s="17">
        <v>45525</v>
      </c>
      <c r="B76" s="36" t="s">
        <v>585</v>
      </c>
      <c r="C76" s="28"/>
      <c r="D76" s="29"/>
      <c r="E76" s="21"/>
      <c r="F76" s="30">
        <v>30</v>
      </c>
      <c r="G76" s="31">
        <f t="shared" si="9"/>
        <v>15.06</v>
      </c>
      <c r="H76" s="21">
        <f t="shared" si="10"/>
        <v>451.8</v>
      </c>
      <c r="I76" s="32">
        <f t="shared" si="11"/>
        <v>519</v>
      </c>
      <c r="J76" s="40">
        <f t="shared" si="12"/>
        <v>15.06</v>
      </c>
      <c r="K76" s="33">
        <f t="shared" si="13"/>
        <v>7816.14</v>
      </c>
      <c r="L76" s="34"/>
      <c r="M76" s="165" t="s">
        <v>1208</v>
      </c>
    </row>
    <row r="77" spans="1:13" ht="17.100000000000001" customHeight="1">
      <c r="A77" s="17">
        <v>45537</v>
      </c>
      <c r="B77" s="36" t="s">
        <v>577</v>
      </c>
      <c r="C77" s="28"/>
      <c r="D77" s="29"/>
      <c r="E77" s="21"/>
      <c r="F77" s="30">
        <v>10</v>
      </c>
      <c r="G77" s="31">
        <f t="shared" ref="G77:G106" si="14">J76</f>
        <v>15.06</v>
      </c>
      <c r="H77" s="21">
        <f t="shared" ref="H77:H106" si="15">G77*F77</f>
        <v>150.6</v>
      </c>
      <c r="I77" s="32">
        <f t="shared" si="11"/>
        <v>509</v>
      </c>
      <c r="J77" s="40">
        <f t="shared" si="12"/>
        <v>15.06</v>
      </c>
      <c r="K77" s="33">
        <f t="shared" si="13"/>
        <v>7665.54</v>
      </c>
      <c r="L77" s="34"/>
      <c r="M77" s="165" t="s">
        <v>1210</v>
      </c>
    </row>
    <row r="78" spans="1:13" ht="17.100000000000001" customHeight="1">
      <c r="A78" s="17">
        <v>45537</v>
      </c>
      <c r="B78" s="36" t="s">
        <v>605</v>
      </c>
      <c r="C78" s="28"/>
      <c r="D78" s="29"/>
      <c r="E78" s="21"/>
      <c r="F78" s="30">
        <v>10</v>
      </c>
      <c r="G78" s="31">
        <f t="shared" si="14"/>
        <v>15.06</v>
      </c>
      <c r="H78" s="21">
        <f t="shared" si="15"/>
        <v>150.6</v>
      </c>
      <c r="I78" s="32">
        <f t="shared" si="11"/>
        <v>499</v>
      </c>
      <c r="J78" s="40">
        <f t="shared" si="12"/>
        <v>15.06</v>
      </c>
      <c r="K78" s="33">
        <f t="shared" si="13"/>
        <v>7514.94</v>
      </c>
      <c r="L78" s="34"/>
      <c r="M78" s="165" t="s">
        <v>1211</v>
      </c>
    </row>
    <row r="79" spans="1:13" ht="17.100000000000001" customHeight="1">
      <c r="A79" s="17">
        <v>45537</v>
      </c>
      <c r="B79" s="36" t="s">
        <v>566</v>
      </c>
      <c r="C79" s="28"/>
      <c r="D79" s="29"/>
      <c r="E79" s="21"/>
      <c r="F79" s="30">
        <v>50</v>
      </c>
      <c r="G79" s="31">
        <f t="shared" si="14"/>
        <v>15.06</v>
      </c>
      <c r="H79" s="21">
        <f t="shared" si="15"/>
        <v>753</v>
      </c>
      <c r="I79" s="32">
        <f t="shared" si="11"/>
        <v>449</v>
      </c>
      <c r="J79" s="40">
        <f t="shared" si="12"/>
        <v>15.06</v>
      </c>
      <c r="K79" s="33">
        <f t="shared" si="13"/>
        <v>6761.94</v>
      </c>
      <c r="L79" s="34"/>
      <c r="M79" s="165" t="s">
        <v>1213</v>
      </c>
    </row>
    <row r="80" spans="1:13" ht="17.100000000000001" customHeight="1">
      <c r="A80" s="17">
        <v>45537</v>
      </c>
      <c r="B80" s="36" t="s">
        <v>580</v>
      </c>
      <c r="C80" s="28"/>
      <c r="D80" s="29"/>
      <c r="E80" s="21"/>
      <c r="F80" s="30">
        <v>30</v>
      </c>
      <c r="G80" s="31">
        <f t="shared" si="14"/>
        <v>15.06</v>
      </c>
      <c r="H80" s="21">
        <f t="shared" si="15"/>
        <v>451.8</v>
      </c>
      <c r="I80" s="32">
        <f t="shared" si="11"/>
        <v>419</v>
      </c>
      <c r="J80" s="40">
        <f t="shared" si="12"/>
        <v>15.06</v>
      </c>
      <c r="K80" s="33">
        <f t="shared" si="13"/>
        <v>6310.14</v>
      </c>
      <c r="L80" s="34"/>
      <c r="M80" s="165" t="s">
        <v>1216</v>
      </c>
    </row>
    <row r="81" spans="1:13" ht="17.100000000000001" customHeight="1">
      <c r="A81" s="17">
        <v>45538</v>
      </c>
      <c r="B81" s="36" t="s">
        <v>580</v>
      </c>
      <c r="C81" s="28"/>
      <c r="D81" s="29"/>
      <c r="E81" s="21"/>
      <c r="F81" s="30">
        <v>20</v>
      </c>
      <c r="G81" s="31">
        <f t="shared" si="14"/>
        <v>15.06</v>
      </c>
      <c r="H81" s="21">
        <f t="shared" si="15"/>
        <v>301.2</v>
      </c>
      <c r="I81" s="32">
        <f t="shared" si="11"/>
        <v>399</v>
      </c>
      <c r="J81" s="40">
        <f t="shared" si="12"/>
        <v>15.06</v>
      </c>
      <c r="K81" s="33">
        <f t="shared" si="13"/>
        <v>6008.94</v>
      </c>
      <c r="L81" s="34"/>
      <c r="M81" s="165" t="s">
        <v>1221</v>
      </c>
    </row>
    <row r="82" spans="1:13" ht="17.100000000000001" customHeight="1">
      <c r="A82" s="17">
        <v>45539</v>
      </c>
      <c r="B82" s="36" t="s">
        <v>497</v>
      </c>
      <c r="C82" s="28"/>
      <c r="D82" s="29"/>
      <c r="E82" s="21"/>
      <c r="F82" s="30">
        <v>50</v>
      </c>
      <c r="G82" s="31">
        <f t="shared" si="14"/>
        <v>15.06</v>
      </c>
      <c r="H82" s="21">
        <f t="shared" si="15"/>
        <v>753</v>
      </c>
      <c r="I82" s="32">
        <f t="shared" si="11"/>
        <v>349</v>
      </c>
      <c r="J82" s="40">
        <f t="shared" si="12"/>
        <v>15.06</v>
      </c>
      <c r="K82" s="33">
        <f t="shared" si="13"/>
        <v>5255.94</v>
      </c>
      <c r="L82" s="34"/>
      <c r="M82" s="165" t="s">
        <v>1226</v>
      </c>
    </row>
    <row r="83" spans="1:13" ht="17.100000000000001" customHeight="1">
      <c r="A83" s="17">
        <v>45539</v>
      </c>
      <c r="B83" s="36" t="s">
        <v>574</v>
      </c>
      <c r="C83" s="28"/>
      <c r="D83" s="29"/>
      <c r="E83" s="21"/>
      <c r="F83" s="30">
        <v>40</v>
      </c>
      <c r="G83" s="31">
        <f t="shared" si="14"/>
        <v>15.06</v>
      </c>
      <c r="H83" s="21">
        <f t="shared" si="15"/>
        <v>602.4</v>
      </c>
      <c r="I83" s="32">
        <f t="shared" si="11"/>
        <v>309</v>
      </c>
      <c r="J83" s="40">
        <f t="shared" si="12"/>
        <v>15.06</v>
      </c>
      <c r="K83" s="33">
        <f t="shared" si="13"/>
        <v>4653.54</v>
      </c>
      <c r="L83" s="34"/>
      <c r="M83" s="165" t="s">
        <v>1227</v>
      </c>
    </row>
    <row r="84" spans="1:13" ht="17.100000000000001" customHeight="1">
      <c r="A84" s="17">
        <v>45539</v>
      </c>
      <c r="B84" s="36" t="s">
        <v>583</v>
      </c>
      <c r="C84" s="28"/>
      <c r="D84" s="29"/>
      <c r="E84" s="21"/>
      <c r="F84" s="30">
        <v>12</v>
      </c>
      <c r="G84" s="31">
        <f t="shared" si="14"/>
        <v>15.06</v>
      </c>
      <c r="H84" s="21">
        <f t="shared" si="15"/>
        <v>180.72</v>
      </c>
      <c r="I84" s="32">
        <f t="shared" si="11"/>
        <v>297</v>
      </c>
      <c r="J84" s="40">
        <f t="shared" si="12"/>
        <v>15.06</v>
      </c>
      <c r="K84" s="33">
        <f t="shared" si="13"/>
        <v>4472.82</v>
      </c>
      <c r="L84" s="34"/>
      <c r="M84" s="165" t="s">
        <v>1228</v>
      </c>
    </row>
    <row r="85" spans="1:13" ht="17.100000000000001" customHeight="1">
      <c r="A85" s="17">
        <v>45539</v>
      </c>
      <c r="B85" s="36" t="s">
        <v>605</v>
      </c>
      <c r="C85" s="28"/>
      <c r="D85" s="29"/>
      <c r="E85" s="21"/>
      <c r="F85" s="30">
        <v>10</v>
      </c>
      <c r="G85" s="31">
        <f t="shared" si="14"/>
        <v>15.06</v>
      </c>
      <c r="H85" s="21">
        <f t="shared" si="15"/>
        <v>150.6</v>
      </c>
      <c r="I85" s="32">
        <f t="shared" si="11"/>
        <v>287</v>
      </c>
      <c r="J85" s="40">
        <f t="shared" si="12"/>
        <v>15.06</v>
      </c>
      <c r="K85" s="33">
        <f t="shared" si="13"/>
        <v>4322.22</v>
      </c>
      <c r="L85" s="34"/>
      <c r="M85" s="165" t="s">
        <v>1229</v>
      </c>
    </row>
    <row r="86" spans="1:13" ht="17.100000000000001" customHeight="1">
      <c r="A86" s="17">
        <v>45539</v>
      </c>
      <c r="B86" s="36" t="s">
        <v>570</v>
      </c>
      <c r="C86" s="28"/>
      <c r="D86" s="29"/>
      <c r="E86" s="21"/>
      <c r="F86" s="30">
        <v>20</v>
      </c>
      <c r="G86" s="31">
        <f t="shared" si="14"/>
        <v>15.06</v>
      </c>
      <c r="H86" s="21">
        <f t="shared" si="15"/>
        <v>301.2</v>
      </c>
      <c r="I86" s="32">
        <f t="shared" si="11"/>
        <v>267</v>
      </c>
      <c r="J86" s="40">
        <f t="shared" si="12"/>
        <v>15.06</v>
      </c>
      <c r="K86" s="33">
        <f t="shared" si="13"/>
        <v>4021.02</v>
      </c>
      <c r="L86" s="34"/>
      <c r="M86" s="165" t="s">
        <v>1230</v>
      </c>
    </row>
    <row r="87" spans="1:13" ht="17.100000000000001" customHeight="1">
      <c r="A87" s="17">
        <v>45540</v>
      </c>
      <c r="B87" s="36" t="s">
        <v>588</v>
      </c>
      <c r="C87" s="28"/>
      <c r="D87" s="29"/>
      <c r="E87" s="21"/>
      <c r="F87" s="30">
        <v>10</v>
      </c>
      <c r="G87" s="31">
        <f t="shared" si="14"/>
        <v>15.06</v>
      </c>
      <c r="H87" s="21">
        <f t="shared" si="15"/>
        <v>150.6</v>
      </c>
      <c r="I87" s="32">
        <f t="shared" si="11"/>
        <v>257</v>
      </c>
      <c r="J87" s="40">
        <f t="shared" si="12"/>
        <v>15.06</v>
      </c>
      <c r="K87" s="33">
        <f t="shared" si="13"/>
        <v>3870.42</v>
      </c>
      <c r="L87" s="34"/>
      <c r="M87" s="165" t="s">
        <v>1238</v>
      </c>
    </row>
    <row r="88" spans="1:13" ht="17.100000000000001" customHeight="1">
      <c r="A88" s="17">
        <v>45544</v>
      </c>
      <c r="B88" s="36" t="s">
        <v>566</v>
      </c>
      <c r="C88" s="28"/>
      <c r="D88" s="29"/>
      <c r="E88" s="21"/>
      <c r="F88" s="30">
        <v>50</v>
      </c>
      <c r="G88" s="31">
        <f t="shared" si="14"/>
        <v>15.06</v>
      </c>
      <c r="H88" s="21">
        <f t="shared" si="15"/>
        <v>753</v>
      </c>
      <c r="I88" s="32">
        <f t="shared" si="11"/>
        <v>207</v>
      </c>
      <c r="J88" s="40">
        <f t="shared" si="12"/>
        <v>15.06</v>
      </c>
      <c r="K88" s="33">
        <f t="shared" si="13"/>
        <v>3117.42</v>
      </c>
      <c r="L88" s="34"/>
      <c r="M88" s="165" t="s">
        <v>1241</v>
      </c>
    </row>
    <row r="89" spans="1:13" ht="17.100000000000001" customHeight="1">
      <c r="A89" s="17">
        <v>45545</v>
      </c>
      <c r="B89" s="36" t="s">
        <v>577</v>
      </c>
      <c r="C89" s="28"/>
      <c r="D89" s="29"/>
      <c r="E89" s="21"/>
      <c r="F89" s="30">
        <v>10</v>
      </c>
      <c r="G89" s="31">
        <f t="shared" si="14"/>
        <v>15.06</v>
      </c>
      <c r="H89" s="21">
        <f t="shared" si="15"/>
        <v>150.6</v>
      </c>
      <c r="I89" s="32">
        <f t="shared" si="11"/>
        <v>197</v>
      </c>
      <c r="J89" s="40">
        <f t="shared" si="12"/>
        <v>15.06</v>
      </c>
      <c r="K89" s="33">
        <f t="shared" si="13"/>
        <v>2966.82</v>
      </c>
      <c r="L89" s="34"/>
      <c r="M89" s="165" t="s">
        <v>1249</v>
      </c>
    </row>
    <row r="90" spans="1:13" ht="17.100000000000001" customHeight="1">
      <c r="A90" s="17">
        <v>45545</v>
      </c>
      <c r="B90" s="36" t="s">
        <v>605</v>
      </c>
      <c r="C90" s="28"/>
      <c r="D90" s="29"/>
      <c r="E90" s="21"/>
      <c r="F90" s="30">
        <v>20</v>
      </c>
      <c r="G90" s="31">
        <f t="shared" si="14"/>
        <v>15.06</v>
      </c>
      <c r="H90" s="21">
        <f t="shared" si="15"/>
        <v>301.2</v>
      </c>
      <c r="I90" s="32">
        <f t="shared" si="11"/>
        <v>177</v>
      </c>
      <c r="J90" s="40">
        <f t="shared" si="12"/>
        <v>15.06</v>
      </c>
      <c r="K90" s="33">
        <f t="shared" si="13"/>
        <v>2665.62</v>
      </c>
      <c r="L90" s="34"/>
      <c r="M90" s="165" t="s">
        <v>1250</v>
      </c>
    </row>
    <row r="91" spans="1:13" ht="17.100000000000001" customHeight="1">
      <c r="A91" s="17">
        <v>45545</v>
      </c>
      <c r="B91" s="36" t="s">
        <v>570</v>
      </c>
      <c r="C91" s="28"/>
      <c r="D91" s="29"/>
      <c r="E91" s="21"/>
      <c r="F91" s="30">
        <v>20</v>
      </c>
      <c r="G91" s="31">
        <f t="shared" si="14"/>
        <v>15.06</v>
      </c>
      <c r="H91" s="21">
        <f t="shared" si="15"/>
        <v>301.2</v>
      </c>
      <c r="I91" s="32">
        <f>+I90+C91-F91</f>
        <v>157</v>
      </c>
      <c r="J91" s="40">
        <f>ROUND(((K90+E91)-H91)/I91,2)</f>
        <v>15.06</v>
      </c>
      <c r="K91" s="33">
        <f>ROUND(I91*J91,2)</f>
        <v>2364.42</v>
      </c>
      <c r="L91" s="34"/>
      <c r="M91" s="165" t="s">
        <v>1251</v>
      </c>
    </row>
    <row r="92" spans="1:13" ht="17.100000000000001" customHeight="1">
      <c r="A92" s="17">
        <v>45545</v>
      </c>
      <c r="B92" s="36" t="s">
        <v>583</v>
      </c>
      <c r="C92" s="28"/>
      <c r="D92" s="29"/>
      <c r="E92" s="21"/>
      <c r="F92" s="30">
        <v>10</v>
      </c>
      <c r="G92" s="31">
        <f t="shared" si="14"/>
        <v>15.06</v>
      </c>
      <c r="H92" s="21">
        <f t="shared" si="15"/>
        <v>150.6</v>
      </c>
      <c r="I92" s="32">
        <f t="shared" si="11"/>
        <v>147</v>
      </c>
      <c r="J92" s="40">
        <f t="shared" si="12"/>
        <v>15.06</v>
      </c>
      <c r="K92" s="33">
        <f t="shared" si="13"/>
        <v>2213.8200000000002</v>
      </c>
      <c r="L92" s="34"/>
      <c r="M92" s="165" t="s">
        <v>1252</v>
      </c>
    </row>
    <row r="93" spans="1:13" ht="17.100000000000001" customHeight="1">
      <c r="A93" s="17">
        <v>45545</v>
      </c>
      <c r="B93" s="36" t="s">
        <v>572</v>
      </c>
      <c r="C93" s="28"/>
      <c r="D93" s="29"/>
      <c r="E93" s="21"/>
      <c r="F93" s="30">
        <v>10</v>
      </c>
      <c r="G93" s="31">
        <f t="shared" si="14"/>
        <v>15.06</v>
      </c>
      <c r="H93" s="21">
        <f t="shared" si="15"/>
        <v>150.6</v>
      </c>
      <c r="I93" s="32">
        <f t="shared" si="11"/>
        <v>137</v>
      </c>
      <c r="J93" s="40">
        <f t="shared" si="12"/>
        <v>15.06</v>
      </c>
      <c r="K93" s="33">
        <f t="shared" si="13"/>
        <v>2063.2199999999998</v>
      </c>
      <c r="L93" s="34"/>
      <c r="M93" s="165" t="s">
        <v>1253</v>
      </c>
    </row>
    <row r="94" spans="1:13" ht="17.100000000000001" customHeight="1">
      <c r="A94" s="17">
        <v>45545</v>
      </c>
      <c r="B94" s="36" t="s">
        <v>580</v>
      </c>
      <c r="C94" s="28"/>
      <c r="D94" s="29"/>
      <c r="E94" s="21"/>
      <c r="F94" s="30">
        <v>20</v>
      </c>
      <c r="G94" s="31">
        <f t="shared" si="14"/>
        <v>15.06</v>
      </c>
      <c r="H94" s="21">
        <f t="shared" si="15"/>
        <v>301.2</v>
      </c>
      <c r="I94" s="32">
        <f t="shared" si="11"/>
        <v>117</v>
      </c>
      <c r="J94" s="40">
        <f t="shared" si="12"/>
        <v>15.06</v>
      </c>
      <c r="K94" s="33">
        <f t="shared" si="13"/>
        <v>1762.02</v>
      </c>
      <c r="L94" s="34"/>
      <c r="M94" s="165" t="s">
        <v>1254</v>
      </c>
    </row>
    <row r="95" spans="1:13" ht="17.100000000000001" customHeight="1">
      <c r="A95" s="17">
        <v>45546</v>
      </c>
      <c r="B95" s="36" t="s">
        <v>585</v>
      </c>
      <c r="C95" s="28"/>
      <c r="D95" s="29"/>
      <c r="E95" s="21"/>
      <c r="F95" s="30">
        <v>20</v>
      </c>
      <c r="G95" s="31">
        <f t="shared" si="14"/>
        <v>15.06</v>
      </c>
      <c r="H95" s="21">
        <f t="shared" si="15"/>
        <v>301.2</v>
      </c>
      <c r="I95" s="32">
        <f t="shared" si="11"/>
        <v>97</v>
      </c>
      <c r="J95" s="40">
        <f t="shared" si="12"/>
        <v>15.06</v>
      </c>
      <c r="K95" s="33">
        <f t="shared" si="13"/>
        <v>1460.82</v>
      </c>
      <c r="L95" s="34"/>
      <c r="M95" s="165" t="s">
        <v>1262</v>
      </c>
    </row>
    <row r="96" spans="1:13" ht="17.100000000000001" customHeight="1">
      <c r="A96" s="17">
        <v>45546</v>
      </c>
      <c r="B96" s="36" t="s">
        <v>591</v>
      </c>
      <c r="C96" s="28"/>
      <c r="D96" s="29"/>
      <c r="E96" s="21"/>
      <c r="F96" s="30">
        <v>20</v>
      </c>
      <c r="G96" s="31">
        <f t="shared" si="14"/>
        <v>15.06</v>
      </c>
      <c r="H96" s="21">
        <f t="shared" si="15"/>
        <v>301.2</v>
      </c>
      <c r="I96" s="32">
        <f t="shared" si="11"/>
        <v>77</v>
      </c>
      <c r="J96" s="40">
        <f t="shared" si="12"/>
        <v>15.06</v>
      </c>
      <c r="K96" s="33">
        <f t="shared" si="13"/>
        <v>1159.6199999999999</v>
      </c>
      <c r="L96" s="34"/>
      <c r="M96" s="165" t="s">
        <v>1263</v>
      </c>
    </row>
    <row r="97" spans="1:13" ht="17.100000000000001" customHeight="1">
      <c r="A97" s="17">
        <v>45551</v>
      </c>
      <c r="B97" s="36" t="s">
        <v>574</v>
      </c>
      <c r="C97" s="28"/>
      <c r="D97" s="29"/>
      <c r="E97" s="21"/>
      <c r="F97" s="30">
        <v>20</v>
      </c>
      <c r="G97" s="31">
        <f t="shared" si="14"/>
        <v>15.06</v>
      </c>
      <c r="H97" s="21">
        <f t="shared" si="15"/>
        <v>301.2</v>
      </c>
      <c r="I97" s="32">
        <f t="shared" si="11"/>
        <v>57</v>
      </c>
      <c r="J97" s="40">
        <f t="shared" si="12"/>
        <v>15.06</v>
      </c>
      <c r="K97" s="33">
        <f t="shared" si="13"/>
        <v>858.42</v>
      </c>
      <c r="L97" s="34"/>
      <c r="M97" s="165" t="s">
        <v>1276</v>
      </c>
    </row>
    <row r="98" spans="1:13" ht="17.100000000000001" customHeight="1">
      <c r="A98" s="17">
        <v>45552</v>
      </c>
      <c r="B98" s="36" t="s">
        <v>588</v>
      </c>
      <c r="C98" s="28"/>
      <c r="D98" s="29"/>
      <c r="E98" s="21"/>
      <c r="F98" s="30">
        <v>20</v>
      </c>
      <c r="G98" s="31">
        <f t="shared" si="14"/>
        <v>15.06</v>
      </c>
      <c r="H98" s="21">
        <f t="shared" si="15"/>
        <v>301.2</v>
      </c>
      <c r="I98" s="32">
        <f t="shared" ref="I98:I106" si="16">+I97+C98-F98</f>
        <v>37</v>
      </c>
      <c r="J98" s="40">
        <f t="shared" ref="J98:J106" si="17">ROUND(((K97+E98)-H98)/I98,2)</f>
        <v>15.06</v>
      </c>
      <c r="K98" s="33">
        <f t="shared" ref="K98:K106" si="18">ROUND(I98*J98,2)</f>
        <v>557.22</v>
      </c>
      <c r="L98" s="34"/>
      <c r="M98" s="165" t="s">
        <v>1279</v>
      </c>
    </row>
    <row r="99" spans="1:13" ht="17.100000000000001" customHeight="1">
      <c r="A99" s="17">
        <v>45553</v>
      </c>
      <c r="B99" s="36" t="s">
        <v>577</v>
      </c>
      <c r="C99" s="28"/>
      <c r="D99" s="29"/>
      <c r="E99" s="21"/>
      <c r="F99" s="30">
        <v>10</v>
      </c>
      <c r="G99" s="31">
        <f t="shared" si="14"/>
        <v>15.06</v>
      </c>
      <c r="H99" s="21">
        <f t="shared" si="15"/>
        <v>150.6</v>
      </c>
      <c r="I99" s="32">
        <f t="shared" si="16"/>
        <v>27</v>
      </c>
      <c r="J99" s="40">
        <f t="shared" si="17"/>
        <v>15.06</v>
      </c>
      <c r="K99" s="33">
        <f t="shared" si="18"/>
        <v>406.62</v>
      </c>
      <c r="L99" s="34"/>
      <c r="M99" s="165" t="s">
        <v>1289</v>
      </c>
    </row>
    <row r="100" spans="1:13" ht="17.100000000000001" customHeight="1">
      <c r="A100" s="17">
        <v>45554</v>
      </c>
      <c r="B100" s="36" t="s">
        <v>583</v>
      </c>
      <c r="C100" s="28"/>
      <c r="D100" s="29"/>
      <c r="E100" s="21"/>
      <c r="F100" s="30">
        <v>10</v>
      </c>
      <c r="G100" s="31">
        <f t="shared" si="14"/>
        <v>15.06</v>
      </c>
      <c r="H100" s="21">
        <f t="shared" si="15"/>
        <v>150.6</v>
      </c>
      <c r="I100" s="32">
        <f t="shared" si="16"/>
        <v>17</v>
      </c>
      <c r="J100" s="40">
        <f t="shared" si="17"/>
        <v>15.06</v>
      </c>
      <c r="K100" s="33">
        <f t="shared" si="18"/>
        <v>256.02</v>
      </c>
      <c r="L100" s="34"/>
      <c r="M100" s="165" t="s">
        <v>1296</v>
      </c>
    </row>
    <row r="101" spans="1:13" ht="17.100000000000001" customHeight="1">
      <c r="A101" s="17">
        <v>45554</v>
      </c>
      <c r="B101" s="36" t="s">
        <v>580</v>
      </c>
      <c r="C101" s="28"/>
      <c r="D101" s="29"/>
      <c r="E101" s="21"/>
      <c r="F101" s="30">
        <v>10</v>
      </c>
      <c r="G101" s="31">
        <f t="shared" si="14"/>
        <v>15.06</v>
      </c>
      <c r="H101" s="21">
        <f t="shared" si="15"/>
        <v>150.6</v>
      </c>
      <c r="I101" s="32">
        <f t="shared" si="16"/>
        <v>7</v>
      </c>
      <c r="J101" s="40">
        <f t="shared" si="17"/>
        <v>15.06</v>
      </c>
      <c r="K101" s="33">
        <f t="shared" si="18"/>
        <v>105.42</v>
      </c>
      <c r="L101" s="34"/>
      <c r="M101" s="165" t="s">
        <v>1301</v>
      </c>
    </row>
    <row r="102" spans="1:13" ht="17.100000000000001" customHeight="1">
      <c r="A102" s="17">
        <v>45567</v>
      </c>
      <c r="B102" s="36" t="s">
        <v>574</v>
      </c>
      <c r="C102" s="28"/>
      <c r="D102" s="29"/>
      <c r="E102" s="21"/>
      <c r="F102" s="30">
        <v>7</v>
      </c>
      <c r="G102" s="31">
        <f t="shared" si="14"/>
        <v>15.06</v>
      </c>
      <c r="H102" s="21">
        <f t="shared" si="15"/>
        <v>105.42</v>
      </c>
      <c r="I102" s="32">
        <f t="shared" si="16"/>
        <v>0</v>
      </c>
      <c r="J102" s="40" t="e">
        <f t="shared" si="17"/>
        <v>#DIV/0!</v>
      </c>
      <c r="K102" s="33" t="e">
        <f t="shared" si="18"/>
        <v>#DIV/0!</v>
      </c>
      <c r="L102" s="34"/>
      <c r="M102" s="165" t="s">
        <v>1321</v>
      </c>
    </row>
    <row r="103" spans="1:13" ht="17.100000000000001" customHeight="1">
      <c r="A103" s="17"/>
      <c r="B103" s="36"/>
      <c r="C103" s="28"/>
      <c r="D103" s="29"/>
      <c r="E103" s="21"/>
      <c r="F103" s="30"/>
      <c r="G103" s="31" t="e">
        <f t="shared" si="14"/>
        <v>#DIV/0!</v>
      </c>
      <c r="H103" s="21" t="e">
        <f t="shared" si="15"/>
        <v>#DIV/0!</v>
      </c>
      <c r="I103" s="32">
        <f t="shared" si="16"/>
        <v>0</v>
      </c>
      <c r="J103" s="40" t="e">
        <f t="shared" si="17"/>
        <v>#DIV/0!</v>
      </c>
      <c r="K103" s="33" t="e">
        <f t="shared" si="18"/>
        <v>#DIV/0!</v>
      </c>
      <c r="L103" s="34"/>
    </row>
    <row r="104" spans="1:13" ht="17.100000000000001" customHeight="1">
      <c r="A104" s="17"/>
      <c r="B104" s="36"/>
      <c r="C104" s="28"/>
      <c r="D104" s="29"/>
      <c r="E104" s="21"/>
      <c r="F104" s="30"/>
      <c r="G104" s="31" t="e">
        <f t="shared" si="14"/>
        <v>#DIV/0!</v>
      </c>
      <c r="H104" s="21" t="e">
        <f t="shared" si="15"/>
        <v>#DIV/0!</v>
      </c>
      <c r="I104" s="32">
        <f t="shared" si="16"/>
        <v>0</v>
      </c>
      <c r="J104" s="40" t="e">
        <f t="shared" si="17"/>
        <v>#DIV/0!</v>
      </c>
      <c r="K104" s="33" t="e">
        <f t="shared" si="18"/>
        <v>#DIV/0!</v>
      </c>
      <c r="L104" s="34"/>
    </row>
    <row r="105" spans="1:13" ht="17.100000000000001" customHeight="1">
      <c r="A105" s="17"/>
      <c r="B105" s="36"/>
      <c r="C105" s="28"/>
      <c r="D105" s="29"/>
      <c r="E105" s="21"/>
      <c r="F105" s="30"/>
      <c r="G105" s="31" t="e">
        <f t="shared" si="14"/>
        <v>#DIV/0!</v>
      </c>
      <c r="H105" s="21" t="e">
        <f t="shared" si="15"/>
        <v>#DIV/0!</v>
      </c>
      <c r="I105" s="32">
        <f t="shared" si="16"/>
        <v>0</v>
      </c>
      <c r="J105" s="40" t="e">
        <f t="shared" si="17"/>
        <v>#DIV/0!</v>
      </c>
      <c r="K105" s="33" t="e">
        <f t="shared" si="18"/>
        <v>#DIV/0!</v>
      </c>
      <c r="L105" s="34"/>
    </row>
    <row r="106" spans="1:13" ht="17.100000000000001" customHeight="1">
      <c r="A106" s="17"/>
      <c r="B106" s="36"/>
      <c r="C106" s="28"/>
      <c r="D106" s="29"/>
      <c r="E106" s="21"/>
      <c r="F106" s="30"/>
      <c r="G106" s="31" t="e">
        <f t="shared" si="14"/>
        <v>#DIV/0!</v>
      </c>
      <c r="H106" s="21" t="e">
        <f t="shared" si="15"/>
        <v>#DIV/0!</v>
      </c>
      <c r="I106" s="32">
        <f t="shared" si="16"/>
        <v>0</v>
      </c>
      <c r="J106" s="40" t="e">
        <f t="shared" si="17"/>
        <v>#DIV/0!</v>
      </c>
      <c r="K106" s="33" t="e">
        <f t="shared" si="18"/>
        <v>#DIV/0!</v>
      </c>
      <c r="L106" s="34"/>
    </row>
    <row r="107" spans="1:13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1"/>
        <v>0</v>
      </c>
      <c r="J107" s="40" t="e">
        <f t="shared" si="12"/>
        <v>#DIV/0!</v>
      </c>
      <c r="K107" s="33" t="e">
        <f t="shared" si="13"/>
        <v>#DIV/0!</v>
      </c>
      <c r="L107" s="34"/>
    </row>
    <row r="108" spans="1:13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1"/>
        <v>0</v>
      </c>
      <c r="J108" s="40" t="e">
        <f t="shared" si="12"/>
        <v>#DIV/0!</v>
      </c>
      <c r="K108" s="33" t="e">
        <f t="shared" si="13"/>
        <v>#DIV/0!</v>
      </c>
      <c r="L108" s="34"/>
    </row>
    <row r="109" spans="1:13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1"/>
        <v>0</v>
      </c>
      <c r="J109" s="40" t="e">
        <f t="shared" si="12"/>
        <v>#DIV/0!</v>
      </c>
      <c r="K109" s="33" t="e">
        <f t="shared" si="13"/>
        <v>#DIV/0!</v>
      </c>
      <c r="L109" s="34"/>
    </row>
    <row r="110" spans="1:13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1"/>
        <v>0</v>
      </c>
      <c r="J110" s="40" t="e">
        <f t="shared" si="12"/>
        <v>#DIV/0!</v>
      </c>
      <c r="K110" s="33" t="e">
        <f t="shared" si="13"/>
        <v>#DIV/0!</v>
      </c>
      <c r="L110" s="34"/>
    </row>
    <row r="111" spans="1:13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1"/>
        <v>0</v>
      </c>
      <c r="J111" s="40" t="e">
        <f t="shared" si="12"/>
        <v>#DIV/0!</v>
      </c>
      <c r="K111" s="33" t="e">
        <f t="shared" si="13"/>
        <v>#DIV/0!</v>
      </c>
      <c r="L111" s="34"/>
    </row>
    <row r="112" spans="1:13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1"/>
        <v>0</v>
      </c>
      <c r="J112" s="40" t="e">
        <f t="shared" si="12"/>
        <v>#DIV/0!</v>
      </c>
      <c r="K112" s="33" t="e">
        <f t="shared" si="13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1"/>
        <v>0</v>
      </c>
      <c r="J113" s="40" t="e">
        <f t="shared" si="12"/>
        <v>#DIV/0!</v>
      </c>
      <c r="K113" s="33" t="e">
        <f t="shared" si="13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1"/>
        <v>0</v>
      </c>
      <c r="J114" s="40" t="e">
        <f t="shared" si="12"/>
        <v>#DIV/0!</v>
      </c>
      <c r="K114" s="33" t="e">
        <f t="shared" si="13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1"/>
        <v>0</v>
      </c>
      <c r="J115" s="40" t="e">
        <f t="shared" si="12"/>
        <v>#DIV/0!</v>
      </c>
      <c r="K115" s="33" t="e">
        <f t="shared" si="13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1"/>
        <v>0</v>
      </c>
      <c r="J116" s="40" t="e">
        <f t="shared" si="12"/>
        <v>#DIV/0!</v>
      </c>
      <c r="K116" s="33" t="e">
        <f t="shared" si="13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1"/>
        <v>0</v>
      </c>
      <c r="J117" s="40" t="e">
        <f t="shared" si="12"/>
        <v>#DIV/0!</v>
      </c>
      <c r="K117" s="33" t="e">
        <f t="shared" si="13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1"/>
        <v>0</v>
      </c>
      <c r="J118" s="40" t="e">
        <f t="shared" si="12"/>
        <v>#DIV/0!</v>
      </c>
      <c r="K118" s="33" t="e">
        <f t="shared" si="13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2">
        <f>+I118+C119-F119</f>
        <v>0</v>
      </c>
      <c r="J119" s="40" t="e">
        <f>ROUND(((K118+E119)-H119)/I119,2)</f>
        <v>#DIV/0!</v>
      </c>
      <c r="K119" s="33" t="e">
        <f>ROUND(I119*J119,2)</f>
        <v>#DIV/0!</v>
      </c>
      <c r="L119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rgb="FF7030A0"/>
    <pageSetUpPr fitToPage="1"/>
  </sheetPr>
  <dimension ref="A1:O120"/>
  <sheetViews>
    <sheetView topLeftCell="A8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10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.425781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7.5703125" style="165" customWidth="1"/>
    <col min="14" max="16384" width="9.140625" style="1"/>
  </cols>
  <sheetData>
    <row r="1" spans="1:15" ht="28.5" customHeight="1">
      <c r="K1" s="467" t="s">
        <v>0</v>
      </c>
      <c r="L1" s="467"/>
    </row>
    <row r="2" spans="1:15" ht="15" customHeight="1"/>
    <row r="3" spans="1:15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5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5" s="3" customFormat="1" ht="15" customHeight="1">
      <c r="B5" s="66"/>
      <c r="L5" s="4"/>
      <c r="M5" s="4"/>
    </row>
    <row r="6" spans="1:15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5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5" ht="15" customHeight="1" thickBot="1">
      <c r="A8" s="8" t="s">
        <v>5</v>
      </c>
      <c r="B8" s="67"/>
      <c r="C8" s="10"/>
      <c r="D8" s="10" t="s">
        <v>404</v>
      </c>
      <c r="F8" s="10"/>
      <c r="G8" s="10"/>
      <c r="H8" s="38"/>
      <c r="I8" s="9" t="s">
        <v>7</v>
      </c>
      <c r="J8" s="10"/>
      <c r="K8" s="10" t="s">
        <v>410</v>
      </c>
      <c r="L8" s="11"/>
    </row>
    <row r="9" spans="1:15" ht="15" customHeight="1">
      <c r="A9" s="12" t="s">
        <v>9</v>
      </c>
      <c r="D9" s="10" t="s">
        <v>409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5" ht="18.75" customHeight="1" thickBot="1">
      <c r="A10" s="15" t="s">
        <v>12</v>
      </c>
      <c r="B10" s="68"/>
      <c r="C10" s="16"/>
      <c r="D10" s="16" t="s">
        <v>369</v>
      </c>
      <c r="E10" s="16"/>
      <c r="F10" s="16"/>
      <c r="G10" s="16"/>
      <c r="H10" s="39"/>
      <c r="I10" s="455"/>
      <c r="J10" s="456"/>
      <c r="K10" s="456"/>
      <c r="L10" s="457"/>
    </row>
    <row r="11" spans="1:15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5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5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5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20</v>
      </c>
      <c r="J14" s="25">
        <v>52</v>
      </c>
      <c r="K14" s="21">
        <f>J14*I14</f>
        <v>1040</v>
      </c>
      <c r="L14" s="26"/>
    </row>
    <row r="15" spans="1:15" ht="17.100000000000001" customHeight="1">
      <c r="A15" s="194">
        <v>45303</v>
      </c>
      <c r="B15" s="207" t="s">
        <v>572</v>
      </c>
      <c r="C15" s="196"/>
      <c r="D15" s="197"/>
      <c r="E15" s="198"/>
      <c r="F15" s="199">
        <v>2</v>
      </c>
      <c r="G15" s="208">
        <f>J14</f>
        <v>52</v>
      </c>
      <c r="H15" s="198">
        <f t="shared" ref="H15:H78" si="0">G15*F15</f>
        <v>104</v>
      </c>
      <c r="I15" s="201">
        <f>+I14+C15-F15</f>
        <v>18</v>
      </c>
      <c r="J15" s="202">
        <f>ROUND(((K14+E15)-H15)/I15,2)</f>
        <v>52</v>
      </c>
      <c r="K15" s="203">
        <f>ROUND(I15*J15,2)</f>
        <v>936</v>
      </c>
      <c r="L15" s="204"/>
      <c r="M15" s="205" t="s">
        <v>602</v>
      </c>
      <c r="O15" s="51"/>
    </row>
    <row r="16" spans="1:15" ht="17.100000000000001" customHeight="1">
      <c r="A16" s="194">
        <v>45349</v>
      </c>
      <c r="B16" s="227" t="s">
        <v>603</v>
      </c>
      <c r="C16" s="224"/>
      <c r="D16" s="219"/>
      <c r="E16" s="198"/>
      <c r="F16" s="225">
        <v>1</v>
      </c>
      <c r="G16" s="200">
        <f>J15</f>
        <v>52</v>
      </c>
      <c r="H16" s="198">
        <f t="shared" si="0"/>
        <v>52</v>
      </c>
      <c r="I16" s="298">
        <f t="shared" ref="I16:I79" si="1">+I15+C16-F16</f>
        <v>17</v>
      </c>
      <c r="J16" s="299">
        <f t="shared" ref="J16:J79" si="2">ROUND(((K15+E16)-H16)/I16,2)</f>
        <v>52</v>
      </c>
      <c r="K16" s="198">
        <f t="shared" ref="K16:K79" si="3">ROUND(I16*J16,2)</f>
        <v>884</v>
      </c>
      <c r="L16" s="226"/>
      <c r="M16" s="205" t="s">
        <v>711</v>
      </c>
    </row>
    <row r="17" spans="1:13" ht="17.100000000000001" customHeight="1">
      <c r="A17" s="17">
        <v>45405</v>
      </c>
      <c r="B17" s="58" t="s">
        <v>566</v>
      </c>
      <c r="C17" s="19"/>
      <c r="D17" s="20"/>
      <c r="E17" s="21"/>
      <c r="F17" s="22">
        <v>2</v>
      </c>
      <c r="G17" s="23">
        <f t="shared" ref="G17:G35" si="4">J16</f>
        <v>52</v>
      </c>
      <c r="H17" s="21">
        <f t="shared" si="0"/>
        <v>104</v>
      </c>
      <c r="I17" s="24">
        <f t="shared" si="1"/>
        <v>15</v>
      </c>
      <c r="J17" s="174">
        <f t="shared" si="2"/>
        <v>52</v>
      </c>
      <c r="K17" s="21">
        <f t="shared" si="3"/>
        <v>780</v>
      </c>
      <c r="L17" s="26"/>
      <c r="M17" s="165" t="s">
        <v>845</v>
      </c>
    </row>
    <row r="18" spans="1:13" ht="17.100000000000001" customHeight="1">
      <c r="A18" s="194">
        <v>45411</v>
      </c>
      <c r="B18" s="207" t="s">
        <v>588</v>
      </c>
      <c r="C18" s="196"/>
      <c r="D18" s="197"/>
      <c r="E18" s="198"/>
      <c r="F18" s="199">
        <v>2</v>
      </c>
      <c r="G18" s="208">
        <f t="shared" si="4"/>
        <v>52</v>
      </c>
      <c r="H18" s="198">
        <f t="shared" si="0"/>
        <v>104</v>
      </c>
      <c r="I18" s="201">
        <f t="shared" si="1"/>
        <v>13</v>
      </c>
      <c r="J18" s="202">
        <f t="shared" si="2"/>
        <v>52</v>
      </c>
      <c r="K18" s="203">
        <f t="shared" si="3"/>
        <v>676</v>
      </c>
      <c r="L18" s="204"/>
      <c r="M18" s="205" t="s">
        <v>856</v>
      </c>
    </row>
    <row r="19" spans="1:13" ht="17.100000000000001" customHeight="1">
      <c r="A19" s="194">
        <v>45439</v>
      </c>
      <c r="B19" s="227" t="s">
        <v>577</v>
      </c>
      <c r="C19" s="224"/>
      <c r="D19" s="219"/>
      <c r="E19" s="198"/>
      <c r="F19" s="225">
        <v>2</v>
      </c>
      <c r="G19" s="200">
        <f t="shared" si="4"/>
        <v>52</v>
      </c>
      <c r="H19" s="198">
        <f t="shared" si="0"/>
        <v>104</v>
      </c>
      <c r="I19" s="298">
        <f t="shared" si="1"/>
        <v>11</v>
      </c>
      <c r="J19" s="299">
        <f t="shared" si="2"/>
        <v>52</v>
      </c>
      <c r="K19" s="198">
        <f t="shared" si="3"/>
        <v>572</v>
      </c>
      <c r="L19" s="226"/>
      <c r="M19" s="205" t="s">
        <v>860</v>
      </c>
    </row>
    <row r="20" spans="1:13" ht="17.100000000000001" customHeight="1">
      <c r="A20" s="17">
        <v>45490</v>
      </c>
      <c r="B20" s="58" t="s">
        <v>605</v>
      </c>
      <c r="C20" s="19"/>
      <c r="D20" s="20"/>
      <c r="E20" s="21"/>
      <c r="F20" s="22">
        <v>1</v>
      </c>
      <c r="G20" s="23">
        <f t="shared" si="4"/>
        <v>52</v>
      </c>
      <c r="H20" s="21">
        <f t="shared" si="0"/>
        <v>52</v>
      </c>
      <c r="I20" s="24">
        <f t="shared" si="1"/>
        <v>10</v>
      </c>
      <c r="J20" s="174">
        <f t="shared" si="2"/>
        <v>52</v>
      </c>
      <c r="K20" s="21">
        <f t="shared" si="3"/>
        <v>520</v>
      </c>
      <c r="L20" s="26"/>
      <c r="M20" s="165" t="s">
        <v>1080</v>
      </c>
    </row>
    <row r="21" spans="1:13" ht="17.100000000000001" customHeight="1">
      <c r="A21" s="17"/>
      <c r="B21" s="36"/>
      <c r="C21" s="28"/>
      <c r="D21" s="29"/>
      <c r="E21" s="21"/>
      <c r="F21" s="30"/>
      <c r="G21" s="31">
        <f t="shared" si="4"/>
        <v>52</v>
      </c>
      <c r="H21" s="21">
        <f t="shared" si="0"/>
        <v>0</v>
      </c>
      <c r="I21" s="32">
        <f t="shared" si="1"/>
        <v>10</v>
      </c>
      <c r="J21" s="40">
        <f t="shared" si="2"/>
        <v>52</v>
      </c>
      <c r="K21" s="33">
        <f t="shared" si="3"/>
        <v>520</v>
      </c>
      <c r="L21" s="34"/>
    </row>
    <row r="22" spans="1:13" ht="17.100000000000001" customHeight="1">
      <c r="A22" s="17"/>
      <c r="B22" s="70"/>
      <c r="C22" s="28"/>
      <c r="D22" s="29"/>
      <c r="E22" s="21"/>
      <c r="F22" s="30"/>
      <c r="G22" s="31">
        <f t="shared" si="4"/>
        <v>52</v>
      </c>
      <c r="H22" s="21">
        <f t="shared" si="0"/>
        <v>0</v>
      </c>
      <c r="I22" s="32">
        <f t="shared" si="1"/>
        <v>10</v>
      </c>
      <c r="J22" s="40">
        <f t="shared" si="2"/>
        <v>52</v>
      </c>
      <c r="K22" s="33">
        <f t="shared" si="3"/>
        <v>520</v>
      </c>
      <c r="L22" s="34"/>
    </row>
    <row r="23" spans="1:13" ht="17.100000000000001" customHeight="1">
      <c r="A23" s="17"/>
      <c r="B23" s="70"/>
      <c r="C23" s="28"/>
      <c r="D23" s="29"/>
      <c r="E23" s="21"/>
      <c r="F23" s="30"/>
      <c r="G23" s="31">
        <f t="shared" si="4"/>
        <v>52</v>
      </c>
      <c r="H23" s="21">
        <f t="shared" si="0"/>
        <v>0</v>
      </c>
      <c r="I23" s="32">
        <f t="shared" si="1"/>
        <v>10</v>
      </c>
      <c r="J23" s="40">
        <f t="shared" si="2"/>
        <v>52</v>
      </c>
      <c r="K23" s="33">
        <f t="shared" si="3"/>
        <v>520</v>
      </c>
      <c r="L23" s="34"/>
    </row>
    <row r="24" spans="1:13" ht="17.100000000000001" customHeight="1">
      <c r="A24" s="17"/>
      <c r="B24" s="70"/>
      <c r="C24" s="28"/>
      <c r="D24" s="29"/>
      <c r="E24" s="21"/>
      <c r="F24" s="30"/>
      <c r="G24" s="31">
        <f t="shared" si="4"/>
        <v>52</v>
      </c>
      <c r="H24" s="21">
        <f t="shared" si="0"/>
        <v>0</v>
      </c>
      <c r="I24" s="32">
        <f t="shared" si="1"/>
        <v>10</v>
      </c>
      <c r="J24" s="40">
        <f t="shared" si="2"/>
        <v>52</v>
      </c>
      <c r="K24" s="33">
        <f t="shared" si="3"/>
        <v>520</v>
      </c>
      <c r="L24" s="34"/>
    </row>
    <row r="25" spans="1:13" ht="17.100000000000001" customHeight="1">
      <c r="A25" s="17"/>
      <c r="B25" s="70"/>
      <c r="C25" s="28"/>
      <c r="D25" s="29"/>
      <c r="E25" s="21"/>
      <c r="F25" s="30"/>
      <c r="G25" s="31">
        <f t="shared" si="4"/>
        <v>52</v>
      </c>
      <c r="H25" s="21">
        <f t="shared" si="0"/>
        <v>0</v>
      </c>
      <c r="I25" s="32">
        <f t="shared" si="1"/>
        <v>10</v>
      </c>
      <c r="J25" s="40">
        <f t="shared" si="2"/>
        <v>52</v>
      </c>
      <c r="K25" s="33">
        <f t="shared" si="3"/>
        <v>520</v>
      </c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>
        <f t="shared" si="4"/>
        <v>52</v>
      </c>
      <c r="H26" s="21">
        <f t="shared" si="0"/>
        <v>0</v>
      </c>
      <c r="I26" s="32">
        <f t="shared" si="1"/>
        <v>10</v>
      </c>
      <c r="J26" s="40">
        <f t="shared" si="2"/>
        <v>52</v>
      </c>
      <c r="K26" s="33">
        <f t="shared" si="3"/>
        <v>520</v>
      </c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>
        <f t="shared" si="4"/>
        <v>52</v>
      </c>
      <c r="H27" s="21">
        <f t="shared" si="0"/>
        <v>0</v>
      </c>
      <c r="I27" s="32">
        <f t="shared" si="1"/>
        <v>10</v>
      </c>
      <c r="J27" s="40">
        <f t="shared" si="2"/>
        <v>52</v>
      </c>
      <c r="K27" s="33">
        <f t="shared" si="3"/>
        <v>520</v>
      </c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>
        <f t="shared" si="4"/>
        <v>52</v>
      </c>
      <c r="H28" s="21">
        <f t="shared" si="0"/>
        <v>0</v>
      </c>
      <c r="I28" s="32">
        <f t="shared" si="1"/>
        <v>10</v>
      </c>
      <c r="J28" s="40">
        <f t="shared" si="2"/>
        <v>52</v>
      </c>
      <c r="K28" s="33">
        <f t="shared" si="3"/>
        <v>520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>
        <f t="shared" si="4"/>
        <v>52</v>
      </c>
      <c r="H29" s="21">
        <f t="shared" si="0"/>
        <v>0</v>
      </c>
      <c r="I29" s="32">
        <f t="shared" si="1"/>
        <v>10</v>
      </c>
      <c r="J29" s="40">
        <f t="shared" si="2"/>
        <v>52</v>
      </c>
      <c r="K29" s="33">
        <f t="shared" si="3"/>
        <v>520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>
        <f t="shared" si="4"/>
        <v>52</v>
      </c>
      <c r="H30" s="21">
        <f t="shared" si="0"/>
        <v>0</v>
      </c>
      <c r="I30" s="32">
        <f t="shared" si="1"/>
        <v>10</v>
      </c>
      <c r="J30" s="40">
        <f t="shared" si="2"/>
        <v>52</v>
      </c>
      <c r="K30" s="33">
        <f t="shared" si="3"/>
        <v>520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>
        <f t="shared" si="4"/>
        <v>52</v>
      </c>
      <c r="H31" s="21">
        <f t="shared" si="0"/>
        <v>0</v>
      </c>
      <c r="I31" s="32">
        <f t="shared" si="1"/>
        <v>10</v>
      </c>
      <c r="J31" s="40">
        <f t="shared" si="2"/>
        <v>52</v>
      </c>
      <c r="K31" s="33">
        <f t="shared" si="3"/>
        <v>520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>
        <f t="shared" si="4"/>
        <v>52</v>
      </c>
      <c r="H32" s="21">
        <f t="shared" si="0"/>
        <v>0</v>
      </c>
      <c r="I32" s="32">
        <f t="shared" si="1"/>
        <v>10</v>
      </c>
      <c r="J32" s="40">
        <f t="shared" si="2"/>
        <v>52</v>
      </c>
      <c r="K32" s="33">
        <f t="shared" si="3"/>
        <v>520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>
        <f t="shared" si="4"/>
        <v>52</v>
      </c>
      <c r="H33" s="21">
        <f t="shared" si="0"/>
        <v>0</v>
      </c>
      <c r="I33" s="32">
        <f t="shared" si="1"/>
        <v>10</v>
      </c>
      <c r="J33" s="40">
        <f t="shared" si="2"/>
        <v>52</v>
      </c>
      <c r="K33" s="33">
        <f t="shared" si="3"/>
        <v>520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>
        <f t="shared" si="4"/>
        <v>52</v>
      </c>
      <c r="H34" s="21">
        <f t="shared" si="0"/>
        <v>0</v>
      </c>
      <c r="I34" s="32">
        <f t="shared" si="1"/>
        <v>10</v>
      </c>
      <c r="J34" s="40">
        <f t="shared" si="2"/>
        <v>52</v>
      </c>
      <c r="K34" s="33">
        <f t="shared" si="3"/>
        <v>520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>
        <f t="shared" si="4"/>
        <v>52</v>
      </c>
      <c r="H35" s="21">
        <f t="shared" si="0"/>
        <v>0</v>
      </c>
      <c r="I35" s="32">
        <f t="shared" si="1"/>
        <v>10</v>
      </c>
      <c r="J35" s="40">
        <f t="shared" si="2"/>
        <v>52</v>
      </c>
      <c r="K35" s="33">
        <f t="shared" si="3"/>
        <v>520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>
        <f>J35</f>
        <v>52</v>
      </c>
      <c r="H36" s="21">
        <f t="shared" si="0"/>
        <v>0</v>
      </c>
      <c r="I36" s="32">
        <f t="shared" si="1"/>
        <v>10</v>
      </c>
      <c r="J36" s="40">
        <f t="shared" si="2"/>
        <v>52</v>
      </c>
      <c r="K36" s="33">
        <f t="shared" si="3"/>
        <v>520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>
        <f t="shared" ref="G37:G100" si="5">J36</f>
        <v>52</v>
      </c>
      <c r="H37" s="21">
        <f t="shared" si="0"/>
        <v>0</v>
      </c>
      <c r="I37" s="32">
        <f t="shared" si="1"/>
        <v>10</v>
      </c>
      <c r="J37" s="40">
        <f t="shared" si="2"/>
        <v>52</v>
      </c>
      <c r="K37" s="33">
        <f t="shared" si="3"/>
        <v>520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>
        <f t="shared" si="5"/>
        <v>52</v>
      </c>
      <c r="H38" s="21">
        <f t="shared" si="0"/>
        <v>0</v>
      </c>
      <c r="I38" s="32">
        <f t="shared" si="1"/>
        <v>10</v>
      </c>
      <c r="J38" s="40">
        <f t="shared" si="2"/>
        <v>52</v>
      </c>
      <c r="K38" s="33">
        <f t="shared" si="3"/>
        <v>520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>
        <f t="shared" si="5"/>
        <v>52</v>
      </c>
      <c r="H39" s="21">
        <f t="shared" si="0"/>
        <v>0</v>
      </c>
      <c r="I39" s="32">
        <f t="shared" si="1"/>
        <v>10</v>
      </c>
      <c r="J39" s="40">
        <f t="shared" si="2"/>
        <v>52</v>
      </c>
      <c r="K39" s="33">
        <f t="shared" si="3"/>
        <v>520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>
        <f t="shared" si="5"/>
        <v>52</v>
      </c>
      <c r="H40" s="21">
        <f t="shared" si="0"/>
        <v>0</v>
      </c>
      <c r="I40" s="32">
        <f t="shared" si="1"/>
        <v>10</v>
      </c>
      <c r="J40" s="40">
        <f t="shared" si="2"/>
        <v>52</v>
      </c>
      <c r="K40" s="33">
        <f t="shared" si="3"/>
        <v>520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>
        <f t="shared" si="5"/>
        <v>52</v>
      </c>
      <c r="H41" s="21">
        <f t="shared" si="0"/>
        <v>0</v>
      </c>
      <c r="I41" s="32">
        <f t="shared" si="1"/>
        <v>10</v>
      </c>
      <c r="J41" s="40">
        <f t="shared" si="2"/>
        <v>52</v>
      </c>
      <c r="K41" s="33">
        <f t="shared" si="3"/>
        <v>520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>
        <f t="shared" si="5"/>
        <v>52</v>
      </c>
      <c r="H42" s="21">
        <f t="shared" si="0"/>
        <v>0</v>
      </c>
      <c r="I42" s="32">
        <f t="shared" si="1"/>
        <v>10</v>
      </c>
      <c r="J42" s="40">
        <f t="shared" si="2"/>
        <v>52</v>
      </c>
      <c r="K42" s="33">
        <f t="shared" si="3"/>
        <v>520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>
        <f t="shared" si="5"/>
        <v>52</v>
      </c>
      <c r="H43" s="21">
        <f t="shared" si="0"/>
        <v>0</v>
      </c>
      <c r="I43" s="32">
        <f t="shared" si="1"/>
        <v>10</v>
      </c>
      <c r="J43" s="40">
        <f t="shared" si="2"/>
        <v>52</v>
      </c>
      <c r="K43" s="33">
        <f t="shared" si="3"/>
        <v>520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>
        <f t="shared" si="5"/>
        <v>52</v>
      </c>
      <c r="H44" s="21">
        <f t="shared" si="0"/>
        <v>0</v>
      </c>
      <c r="I44" s="32">
        <f t="shared" si="1"/>
        <v>10</v>
      </c>
      <c r="J44" s="40">
        <f t="shared" si="2"/>
        <v>52</v>
      </c>
      <c r="K44" s="33">
        <f t="shared" si="3"/>
        <v>520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>
        <f t="shared" si="5"/>
        <v>52</v>
      </c>
      <c r="H45" s="21">
        <f t="shared" si="0"/>
        <v>0</v>
      </c>
      <c r="I45" s="32">
        <f t="shared" si="1"/>
        <v>10</v>
      </c>
      <c r="J45" s="40">
        <f t="shared" si="2"/>
        <v>52</v>
      </c>
      <c r="K45" s="33">
        <f t="shared" si="3"/>
        <v>520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>
        <f t="shared" si="5"/>
        <v>52</v>
      </c>
      <c r="H46" s="21">
        <f t="shared" si="0"/>
        <v>0</v>
      </c>
      <c r="I46" s="32">
        <f t="shared" si="1"/>
        <v>10</v>
      </c>
      <c r="J46" s="40">
        <f t="shared" si="2"/>
        <v>52</v>
      </c>
      <c r="K46" s="33">
        <f t="shared" si="3"/>
        <v>520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>
        <f t="shared" si="5"/>
        <v>52</v>
      </c>
      <c r="H47" s="21">
        <f t="shared" si="0"/>
        <v>0</v>
      </c>
      <c r="I47" s="32">
        <f t="shared" si="1"/>
        <v>10</v>
      </c>
      <c r="J47" s="40">
        <f t="shared" si="2"/>
        <v>52</v>
      </c>
      <c r="K47" s="33">
        <f t="shared" si="3"/>
        <v>520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>
        <f t="shared" si="5"/>
        <v>52</v>
      </c>
      <c r="H48" s="21">
        <f t="shared" si="0"/>
        <v>0</v>
      </c>
      <c r="I48" s="32">
        <f t="shared" si="1"/>
        <v>10</v>
      </c>
      <c r="J48" s="40">
        <f t="shared" si="2"/>
        <v>52</v>
      </c>
      <c r="K48" s="33">
        <f t="shared" si="3"/>
        <v>520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>
        <f t="shared" si="5"/>
        <v>52</v>
      </c>
      <c r="H49" s="21">
        <f t="shared" si="0"/>
        <v>0</v>
      </c>
      <c r="I49" s="32">
        <f t="shared" si="1"/>
        <v>10</v>
      </c>
      <c r="J49" s="40">
        <f t="shared" si="2"/>
        <v>52</v>
      </c>
      <c r="K49" s="33">
        <f t="shared" si="3"/>
        <v>520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>
        <f t="shared" si="5"/>
        <v>52</v>
      </c>
      <c r="H50" s="21">
        <f t="shared" si="0"/>
        <v>0</v>
      </c>
      <c r="I50" s="32">
        <f t="shared" si="1"/>
        <v>10</v>
      </c>
      <c r="J50" s="40">
        <f t="shared" si="2"/>
        <v>52</v>
      </c>
      <c r="K50" s="33">
        <f t="shared" si="3"/>
        <v>520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>
        <f t="shared" si="5"/>
        <v>52</v>
      </c>
      <c r="H51" s="21">
        <f t="shared" si="0"/>
        <v>0</v>
      </c>
      <c r="I51" s="32">
        <f t="shared" si="1"/>
        <v>10</v>
      </c>
      <c r="J51" s="40">
        <f t="shared" si="2"/>
        <v>52</v>
      </c>
      <c r="K51" s="33">
        <f t="shared" si="3"/>
        <v>520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>
        <f t="shared" si="5"/>
        <v>52</v>
      </c>
      <c r="H52" s="21">
        <f t="shared" si="0"/>
        <v>0</v>
      </c>
      <c r="I52" s="32">
        <f t="shared" si="1"/>
        <v>10</v>
      </c>
      <c r="J52" s="40">
        <f t="shared" si="2"/>
        <v>52</v>
      </c>
      <c r="K52" s="33">
        <f t="shared" si="3"/>
        <v>520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>
        <f t="shared" si="5"/>
        <v>52</v>
      </c>
      <c r="H53" s="21">
        <f t="shared" si="0"/>
        <v>0</v>
      </c>
      <c r="I53" s="32">
        <f t="shared" si="1"/>
        <v>10</v>
      </c>
      <c r="J53" s="40">
        <f t="shared" si="2"/>
        <v>52</v>
      </c>
      <c r="K53" s="33">
        <f t="shared" si="3"/>
        <v>520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>
        <f t="shared" si="5"/>
        <v>52</v>
      </c>
      <c r="H54" s="21">
        <f t="shared" si="0"/>
        <v>0</v>
      </c>
      <c r="I54" s="32">
        <f t="shared" si="1"/>
        <v>10</v>
      </c>
      <c r="J54" s="40">
        <f t="shared" si="2"/>
        <v>52</v>
      </c>
      <c r="K54" s="33">
        <f t="shared" si="3"/>
        <v>520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>
        <f t="shared" si="5"/>
        <v>52</v>
      </c>
      <c r="H55" s="21">
        <f t="shared" si="0"/>
        <v>0</v>
      </c>
      <c r="I55" s="32">
        <f t="shared" si="1"/>
        <v>10</v>
      </c>
      <c r="J55" s="40">
        <f t="shared" si="2"/>
        <v>52</v>
      </c>
      <c r="K55" s="33">
        <f t="shared" si="3"/>
        <v>520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>
        <f t="shared" si="5"/>
        <v>52</v>
      </c>
      <c r="H56" s="21">
        <f t="shared" si="0"/>
        <v>0</v>
      </c>
      <c r="I56" s="32">
        <f t="shared" si="1"/>
        <v>10</v>
      </c>
      <c r="J56" s="40">
        <f t="shared" si="2"/>
        <v>52</v>
      </c>
      <c r="K56" s="33">
        <f t="shared" si="3"/>
        <v>520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>
        <f t="shared" si="5"/>
        <v>52</v>
      </c>
      <c r="H57" s="21">
        <f t="shared" si="0"/>
        <v>0</v>
      </c>
      <c r="I57" s="32">
        <f t="shared" si="1"/>
        <v>10</v>
      </c>
      <c r="J57" s="40">
        <f t="shared" si="2"/>
        <v>52</v>
      </c>
      <c r="K57" s="33">
        <f t="shared" si="3"/>
        <v>520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>
        <f t="shared" si="5"/>
        <v>52</v>
      </c>
      <c r="H58" s="21">
        <f t="shared" si="0"/>
        <v>0</v>
      </c>
      <c r="I58" s="32">
        <f t="shared" si="1"/>
        <v>10</v>
      </c>
      <c r="J58" s="40">
        <f t="shared" si="2"/>
        <v>52</v>
      </c>
      <c r="K58" s="33">
        <f t="shared" si="3"/>
        <v>520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>
        <f t="shared" si="5"/>
        <v>52</v>
      </c>
      <c r="H59" s="21">
        <f t="shared" si="0"/>
        <v>0</v>
      </c>
      <c r="I59" s="32">
        <f t="shared" si="1"/>
        <v>10</v>
      </c>
      <c r="J59" s="40">
        <f t="shared" si="2"/>
        <v>52</v>
      </c>
      <c r="K59" s="33">
        <f t="shared" si="3"/>
        <v>520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>
        <f t="shared" si="5"/>
        <v>52</v>
      </c>
      <c r="H60" s="21">
        <f t="shared" si="0"/>
        <v>0</v>
      </c>
      <c r="I60" s="32">
        <f t="shared" si="1"/>
        <v>10</v>
      </c>
      <c r="J60" s="40">
        <f t="shared" si="2"/>
        <v>52</v>
      </c>
      <c r="K60" s="33">
        <f t="shared" si="3"/>
        <v>520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>
        <f t="shared" si="5"/>
        <v>52</v>
      </c>
      <c r="H61" s="21">
        <f t="shared" si="0"/>
        <v>0</v>
      </c>
      <c r="I61" s="32">
        <f t="shared" si="1"/>
        <v>10</v>
      </c>
      <c r="J61" s="40">
        <f t="shared" si="2"/>
        <v>52</v>
      </c>
      <c r="K61" s="33">
        <f t="shared" si="3"/>
        <v>520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>
        <f t="shared" si="5"/>
        <v>52</v>
      </c>
      <c r="H62" s="21">
        <f t="shared" si="0"/>
        <v>0</v>
      </c>
      <c r="I62" s="32">
        <f t="shared" si="1"/>
        <v>10</v>
      </c>
      <c r="J62" s="40">
        <f t="shared" si="2"/>
        <v>52</v>
      </c>
      <c r="K62" s="33">
        <f t="shared" si="3"/>
        <v>520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>
        <f t="shared" si="5"/>
        <v>52</v>
      </c>
      <c r="H63" s="21">
        <f t="shared" si="0"/>
        <v>0</v>
      </c>
      <c r="I63" s="32">
        <f t="shared" si="1"/>
        <v>10</v>
      </c>
      <c r="J63" s="40">
        <f t="shared" si="2"/>
        <v>52</v>
      </c>
      <c r="K63" s="33">
        <f t="shared" si="3"/>
        <v>520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>
        <f t="shared" si="5"/>
        <v>52</v>
      </c>
      <c r="H64" s="21">
        <f t="shared" si="0"/>
        <v>0</v>
      </c>
      <c r="I64" s="32">
        <f t="shared" si="1"/>
        <v>10</v>
      </c>
      <c r="J64" s="40">
        <f t="shared" si="2"/>
        <v>52</v>
      </c>
      <c r="K64" s="33">
        <f t="shared" si="3"/>
        <v>520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>
        <f t="shared" si="5"/>
        <v>52</v>
      </c>
      <c r="H65" s="21">
        <f t="shared" si="0"/>
        <v>0</v>
      </c>
      <c r="I65" s="32">
        <f t="shared" si="1"/>
        <v>10</v>
      </c>
      <c r="J65" s="40">
        <f t="shared" si="2"/>
        <v>52</v>
      </c>
      <c r="K65" s="33">
        <f t="shared" si="3"/>
        <v>520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>
        <f t="shared" si="5"/>
        <v>52</v>
      </c>
      <c r="H66" s="21">
        <f t="shared" si="0"/>
        <v>0</v>
      </c>
      <c r="I66" s="32">
        <f t="shared" si="1"/>
        <v>10</v>
      </c>
      <c r="J66" s="40">
        <f t="shared" si="2"/>
        <v>52</v>
      </c>
      <c r="K66" s="33">
        <f t="shared" si="3"/>
        <v>520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>
        <f t="shared" si="5"/>
        <v>52</v>
      </c>
      <c r="H67" s="21">
        <f t="shared" si="0"/>
        <v>0</v>
      </c>
      <c r="I67" s="32">
        <f t="shared" si="1"/>
        <v>10</v>
      </c>
      <c r="J67" s="40">
        <f t="shared" si="2"/>
        <v>52</v>
      </c>
      <c r="K67" s="33">
        <f t="shared" si="3"/>
        <v>520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>
        <f t="shared" si="5"/>
        <v>52</v>
      </c>
      <c r="H68" s="21">
        <f t="shared" si="0"/>
        <v>0</v>
      </c>
      <c r="I68" s="32">
        <f t="shared" si="1"/>
        <v>10</v>
      </c>
      <c r="J68" s="40">
        <f t="shared" si="2"/>
        <v>52</v>
      </c>
      <c r="K68" s="33">
        <f t="shared" si="3"/>
        <v>520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>
        <f t="shared" si="5"/>
        <v>52</v>
      </c>
      <c r="H69" s="21">
        <f t="shared" si="0"/>
        <v>0</v>
      </c>
      <c r="I69" s="32">
        <f t="shared" si="1"/>
        <v>10</v>
      </c>
      <c r="J69" s="40">
        <f t="shared" si="2"/>
        <v>52</v>
      </c>
      <c r="K69" s="33">
        <f t="shared" si="3"/>
        <v>520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>
        <f t="shared" si="5"/>
        <v>52</v>
      </c>
      <c r="H70" s="21">
        <f t="shared" si="0"/>
        <v>0</v>
      </c>
      <c r="I70" s="32">
        <f t="shared" si="1"/>
        <v>10</v>
      </c>
      <c r="J70" s="40">
        <f t="shared" si="2"/>
        <v>52</v>
      </c>
      <c r="K70" s="33">
        <f t="shared" si="3"/>
        <v>520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>
        <f t="shared" si="5"/>
        <v>52</v>
      </c>
      <c r="H71" s="21">
        <f t="shared" si="0"/>
        <v>0</v>
      </c>
      <c r="I71" s="32">
        <f t="shared" si="1"/>
        <v>10</v>
      </c>
      <c r="J71" s="40">
        <f t="shared" si="2"/>
        <v>52</v>
      </c>
      <c r="K71" s="33">
        <f t="shared" si="3"/>
        <v>520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>
        <f t="shared" si="5"/>
        <v>52</v>
      </c>
      <c r="H72" s="21">
        <f t="shared" si="0"/>
        <v>0</v>
      </c>
      <c r="I72" s="32">
        <f t="shared" si="1"/>
        <v>10</v>
      </c>
      <c r="J72" s="40">
        <f t="shared" si="2"/>
        <v>52</v>
      </c>
      <c r="K72" s="33">
        <f t="shared" si="3"/>
        <v>520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>
        <f t="shared" si="5"/>
        <v>52</v>
      </c>
      <c r="H73" s="21">
        <f t="shared" si="0"/>
        <v>0</v>
      </c>
      <c r="I73" s="32">
        <f t="shared" si="1"/>
        <v>10</v>
      </c>
      <c r="J73" s="40">
        <f t="shared" si="2"/>
        <v>52</v>
      </c>
      <c r="K73" s="33">
        <f t="shared" si="3"/>
        <v>520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>
        <f t="shared" si="5"/>
        <v>52</v>
      </c>
      <c r="H74" s="21">
        <f t="shared" si="0"/>
        <v>0</v>
      </c>
      <c r="I74" s="32">
        <f t="shared" si="1"/>
        <v>10</v>
      </c>
      <c r="J74" s="40">
        <f t="shared" si="2"/>
        <v>52</v>
      </c>
      <c r="K74" s="33">
        <f t="shared" si="3"/>
        <v>520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>
        <f t="shared" si="5"/>
        <v>52</v>
      </c>
      <c r="H75" s="21">
        <f t="shared" si="0"/>
        <v>0</v>
      </c>
      <c r="I75" s="32">
        <f t="shared" si="1"/>
        <v>10</v>
      </c>
      <c r="J75" s="40">
        <f t="shared" si="2"/>
        <v>52</v>
      </c>
      <c r="K75" s="33">
        <f t="shared" si="3"/>
        <v>520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>
        <f t="shared" si="5"/>
        <v>52</v>
      </c>
      <c r="H76" s="21">
        <f t="shared" si="0"/>
        <v>0</v>
      </c>
      <c r="I76" s="32">
        <f t="shared" si="1"/>
        <v>10</v>
      </c>
      <c r="J76" s="40">
        <f t="shared" si="2"/>
        <v>52</v>
      </c>
      <c r="K76" s="33">
        <f t="shared" si="3"/>
        <v>520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>
        <f t="shared" si="5"/>
        <v>52</v>
      </c>
      <c r="H77" s="21">
        <f t="shared" si="0"/>
        <v>0</v>
      </c>
      <c r="I77" s="32">
        <f t="shared" si="1"/>
        <v>10</v>
      </c>
      <c r="J77" s="40">
        <f t="shared" si="2"/>
        <v>52</v>
      </c>
      <c r="K77" s="33">
        <f t="shared" si="3"/>
        <v>520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>
        <f t="shared" si="5"/>
        <v>52</v>
      </c>
      <c r="H78" s="21">
        <f t="shared" si="0"/>
        <v>0</v>
      </c>
      <c r="I78" s="32">
        <f t="shared" si="1"/>
        <v>10</v>
      </c>
      <c r="J78" s="40">
        <f t="shared" si="2"/>
        <v>52</v>
      </c>
      <c r="K78" s="33">
        <f t="shared" si="3"/>
        <v>520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>
        <f t="shared" si="5"/>
        <v>52</v>
      </c>
      <c r="H79" s="21">
        <f t="shared" ref="H79:H107" si="6">G79*F79</f>
        <v>0</v>
      </c>
      <c r="I79" s="32">
        <f t="shared" si="1"/>
        <v>10</v>
      </c>
      <c r="J79" s="40">
        <f t="shared" si="2"/>
        <v>52</v>
      </c>
      <c r="K79" s="33">
        <f t="shared" si="3"/>
        <v>520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>
        <f t="shared" si="5"/>
        <v>52</v>
      </c>
      <c r="H80" s="21">
        <f t="shared" si="6"/>
        <v>0</v>
      </c>
      <c r="I80" s="32">
        <f t="shared" ref="I80:I119" si="7">+I79+C80-F80</f>
        <v>10</v>
      </c>
      <c r="J80" s="40">
        <f t="shared" ref="J80:J119" si="8">ROUND(((K79+E80)-H80)/I80,2)</f>
        <v>52</v>
      </c>
      <c r="K80" s="33">
        <f t="shared" ref="K80:K119" si="9">ROUND(I80*J80,2)</f>
        <v>520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>
        <f t="shared" si="5"/>
        <v>52</v>
      </c>
      <c r="H81" s="21">
        <f t="shared" si="6"/>
        <v>0</v>
      </c>
      <c r="I81" s="32">
        <f t="shared" si="7"/>
        <v>10</v>
      </c>
      <c r="J81" s="40">
        <f t="shared" si="8"/>
        <v>52</v>
      </c>
      <c r="K81" s="33">
        <f t="shared" si="9"/>
        <v>520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>
        <f t="shared" si="5"/>
        <v>52</v>
      </c>
      <c r="H82" s="21">
        <f t="shared" si="6"/>
        <v>0</v>
      </c>
      <c r="I82" s="32">
        <f t="shared" si="7"/>
        <v>10</v>
      </c>
      <c r="J82" s="40">
        <f t="shared" si="8"/>
        <v>52</v>
      </c>
      <c r="K82" s="33">
        <f t="shared" si="9"/>
        <v>520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>
        <f t="shared" si="5"/>
        <v>52</v>
      </c>
      <c r="H83" s="21">
        <f t="shared" si="6"/>
        <v>0</v>
      </c>
      <c r="I83" s="32">
        <f t="shared" si="7"/>
        <v>10</v>
      </c>
      <c r="J83" s="40">
        <f t="shared" si="8"/>
        <v>52</v>
      </c>
      <c r="K83" s="33">
        <f t="shared" si="9"/>
        <v>520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>
        <f t="shared" si="5"/>
        <v>52</v>
      </c>
      <c r="H84" s="21">
        <f t="shared" si="6"/>
        <v>0</v>
      </c>
      <c r="I84" s="32">
        <f t="shared" si="7"/>
        <v>10</v>
      </c>
      <c r="J84" s="40">
        <f t="shared" si="8"/>
        <v>52</v>
      </c>
      <c r="K84" s="33">
        <f t="shared" si="9"/>
        <v>520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>
        <f t="shared" si="5"/>
        <v>52</v>
      </c>
      <c r="H85" s="21">
        <f t="shared" si="6"/>
        <v>0</v>
      </c>
      <c r="I85" s="32">
        <f t="shared" si="7"/>
        <v>10</v>
      </c>
      <c r="J85" s="40">
        <f t="shared" si="8"/>
        <v>52</v>
      </c>
      <c r="K85" s="33">
        <f t="shared" si="9"/>
        <v>520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>
        <f t="shared" si="5"/>
        <v>52</v>
      </c>
      <c r="H86" s="21">
        <f t="shared" si="6"/>
        <v>0</v>
      </c>
      <c r="I86" s="32">
        <f t="shared" si="7"/>
        <v>10</v>
      </c>
      <c r="J86" s="40">
        <f t="shared" si="8"/>
        <v>52</v>
      </c>
      <c r="K86" s="33">
        <f t="shared" si="9"/>
        <v>520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>
        <f t="shared" si="5"/>
        <v>52</v>
      </c>
      <c r="H87" s="21">
        <f t="shared" si="6"/>
        <v>0</v>
      </c>
      <c r="I87" s="32">
        <f t="shared" si="7"/>
        <v>10</v>
      </c>
      <c r="J87" s="40">
        <f t="shared" si="8"/>
        <v>52</v>
      </c>
      <c r="K87" s="33">
        <f t="shared" si="9"/>
        <v>520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>
        <f t="shared" si="5"/>
        <v>52</v>
      </c>
      <c r="H88" s="21">
        <f t="shared" si="6"/>
        <v>0</v>
      </c>
      <c r="I88" s="32">
        <f t="shared" si="7"/>
        <v>10</v>
      </c>
      <c r="J88" s="40">
        <f t="shared" si="8"/>
        <v>52</v>
      </c>
      <c r="K88" s="33">
        <f t="shared" si="9"/>
        <v>520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>
        <f t="shared" si="5"/>
        <v>52</v>
      </c>
      <c r="H89" s="21">
        <f t="shared" si="6"/>
        <v>0</v>
      </c>
      <c r="I89" s="32">
        <f t="shared" si="7"/>
        <v>10</v>
      </c>
      <c r="J89" s="40">
        <f t="shared" si="8"/>
        <v>52</v>
      </c>
      <c r="K89" s="33">
        <f t="shared" si="9"/>
        <v>520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>
        <f t="shared" si="5"/>
        <v>52</v>
      </c>
      <c r="H90" s="21">
        <f t="shared" si="6"/>
        <v>0</v>
      </c>
      <c r="I90" s="32">
        <f t="shared" si="7"/>
        <v>10</v>
      </c>
      <c r="J90" s="40">
        <f t="shared" si="8"/>
        <v>52</v>
      </c>
      <c r="K90" s="33">
        <f t="shared" si="9"/>
        <v>520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>
        <f t="shared" si="5"/>
        <v>52</v>
      </c>
      <c r="H91" s="21">
        <f t="shared" si="6"/>
        <v>0</v>
      </c>
      <c r="I91" s="32">
        <f t="shared" si="7"/>
        <v>10</v>
      </c>
      <c r="J91" s="40">
        <f t="shared" si="8"/>
        <v>52</v>
      </c>
      <c r="K91" s="33">
        <f t="shared" si="9"/>
        <v>520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>
        <f t="shared" si="5"/>
        <v>52</v>
      </c>
      <c r="H92" s="21">
        <f t="shared" si="6"/>
        <v>0</v>
      </c>
      <c r="I92" s="32">
        <f t="shared" si="7"/>
        <v>10</v>
      </c>
      <c r="J92" s="40">
        <f t="shared" si="8"/>
        <v>52</v>
      </c>
      <c r="K92" s="33">
        <f t="shared" si="9"/>
        <v>520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>
        <f t="shared" si="5"/>
        <v>52</v>
      </c>
      <c r="H93" s="21">
        <f t="shared" si="6"/>
        <v>0</v>
      </c>
      <c r="I93" s="32">
        <f t="shared" si="7"/>
        <v>10</v>
      </c>
      <c r="J93" s="40">
        <f t="shared" si="8"/>
        <v>52</v>
      </c>
      <c r="K93" s="33">
        <f t="shared" si="9"/>
        <v>520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>
        <f t="shared" si="5"/>
        <v>52</v>
      </c>
      <c r="H94" s="21">
        <f t="shared" si="6"/>
        <v>0</v>
      </c>
      <c r="I94" s="32">
        <f t="shared" si="7"/>
        <v>10</v>
      </c>
      <c r="J94" s="40">
        <f t="shared" si="8"/>
        <v>52</v>
      </c>
      <c r="K94" s="33">
        <f t="shared" si="9"/>
        <v>520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>
        <f t="shared" si="5"/>
        <v>52</v>
      </c>
      <c r="H95" s="21">
        <f t="shared" si="6"/>
        <v>0</v>
      </c>
      <c r="I95" s="32">
        <f t="shared" si="7"/>
        <v>10</v>
      </c>
      <c r="J95" s="40">
        <f t="shared" si="8"/>
        <v>52</v>
      </c>
      <c r="K95" s="33">
        <f t="shared" si="9"/>
        <v>520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>
        <f t="shared" si="5"/>
        <v>52</v>
      </c>
      <c r="H96" s="21">
        <f t="shared" si="6"/>
        <v>0</v>
      </c>
      <c r="I96" s="32">
        <f t="shared" si="7"/>
        <v>10</v>
      </c>
      <c r="J96" s="40">
        <f t="shared" si="8"/>
        <v>52</v>
      </c>
      <c r="K96" s="33">
        <f t="shared" si="9"/>
        <v>520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>
        <f t="shared" si="5"/>
        <v>52</v>
      </c>
      <c r="H97" s="21">
        <f t="shared" si="6"/>
        <v>0</v>
      </c>
      <c r="I97" s="32">
        <f t="shared" si="7"/>
        <v>10</v>
      </c>
      <c r="J97" s="40">
        <f t="shared" si="8"/>
        <v>52</v>
      </c>
      <c r="K97" s="33">
        <f t="shared" si="9"/>
        <v>520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>
        <f t="shared" si="5"/>
        <v>52</v>
      </c>
      <c r="H98" s="21">
        <f t="shared" si="6"/>
        <v>0</v>
      </c>
      <c r="I98" s="32">
        <f t="shared" si="7"/>
        <v>10</v>
      </c>
      <c r="J98" s="40">
        <f t="shared" si="8"/>
        <v>52</v>
      </c>
      <c r="K98" s="33">
        <f t="shared" si="9"/>
        <v>520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>
        <f t="shared" si="5"/>
        <v>52</v>
      </c>
      <c r="H99" s="21">
        <f t="shared" si="6"/>
        <v>0</v>
      </c>
      <c r="I99" s="32">
        <f t="shared" si="7"/>
        <v>10</v>
      </c>
      <c r="J99" s="40">
        <f t="shared" si="8"/>
        <v>52</v>
      </c>
      <c r="K99" s="33">
        <f t="shared" si="9"/>
        <v>520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>
        <f t="shared" si="5"/>
        <v>52</v>
      </c>
      <c r="H100" s="21">
        <f t="shared" si="6"/>
        <v>0</v>
      </c>
      <c r="I100" s="32">
        <f t="shared" si="7"/>
        <v>10</v>
      </c>
      <c r="J100" s="40">
        <f t="shared" si="8"/>
        <v>52</v>
      </c>
      <c r="K100" s="33">
        <f t="shared" si="9"/>
        <v>520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>
        <f t="shared" ref="G101:G107" si="10">J100</f>
        <v>52</v>
      </c>
      <c r="H101" s="21">
        <f t="shared" si="6"/>
        <v>0</v>
      </c>
      <c r="I101" s="32">
        <f t="shared" si="7"/>
        <v>10</v>
      </c>
      <c r="J101" s="40">
        <f t="shared" si="8"/>
        <v>52</v>
      </c>
      <c r="K101" s="33">
        <f t="shared" si="9"/>
        <v>520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>
        <f t="shared" si="10"/>
        <v>52</v>
      </c>
      <c r="H102" s="21">
        <f t="shared" si="6"/>
        <v>0</v>
      </c>
      <c r="I102" s="32">
        <f t="shared" si="7"/>
        <v>10</v>
      </c>
      <c r="J102" s="40">
        <f t="shared" si="8"/>
        <v>52</v>
      </c>
      <c r="K102" s="33">
        <f t="shared" si="9"/>
        <v>520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>
        <f t="shared" si="10"/>
        <v>52</v>
      </c>
      <c r="H103" s="21">
        <f t="shared" si="6"/>
        <v>0</v>
      </c>
      <c r="I103" s="32">
        <f t="shared" si="7"/>
        <v>10</v>
      </c>
      <c r="J103" s="40">
        <f t="shared" si="8"/>
        <v>52</v>
      </c>
      <c r="K103" s="33">
        <f t="shared" si="9"/>
        <v>520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>
        <f t="shared" si="10"/>
        <v>52</v>
      </c>
      <c r="H104" s="21">
        <f t="shared" si="6"/>
        <v>0</v>
      </c>
      <c r="I104" s="32">
        <f t="shared" si="7"/>
        <v>10</v>
      </c>
      <c r="J104" s="40">
        <f t="shared" si="8"/>
        <v>52</v>
      </c>
      <c r="K104" s="33">
        <f t="shared" si="9"/>
        <v>520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>
        <f t="shared" si="10"/>
        <v>52</v>
      </c>
      <c r="H105" s="21">
        <f t="shared" si="6"/>
        <v>0</v>
      </c>
      <c r="I105" s="32">
        <f t="shared" si="7"/>
        <v>10</v>
      </c>
      <c r="J105" s="40">
        <f t="shared" si="8"/>
        <v>52</v>
      </c>
      <c r="K105" s="33">
        <f t="shared" si="9"/>
        <v>520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>
        <f t="shared" si="10"/>
        <v>52</v>
      </c>
      <c r="H106" s="21">
        <f t="shared" si="6"/>
        <v>0</v>
      </c>
      <c r="I106" s="32">
        <f t="shared" si="7"/>
        <v>10</v>
      </c>
      <c r="J106" s="40">
        <f t="shared" si="8"/>
        <v>52</v>
      </c>
      <c r="K106" s="33">
        <f t="shared" si="9"/>
        <v>520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>
        <f t="shared" si="10"/>
        <v>52</v>
      </c>
      <c r="H107" s="21">
        <f t="shared" si="6"/>
        <v>0</v>
      </c>
      <c r="I107" s="32">
        <f t="shared" si="7"/>
        <v>10</v>
      </c>
      <c r="J107" s="40">
        <f t="shared" si="8"/>
        <v>52</v>
      </c>
      <c r="K107" s="33">
        <f t="shared" si="9"/>
        <v>520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7"/>
        <v>10</v>
      </c>
      <c r="J108" s="40">
        <f t="shared" si="8"/>
        <v>52</v>
      </c>
      <c r="K108" s="33">
        <f t="shared" si="9"/>
        <v>520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7"/>
        <v>10</v>
      </c>
      <c r="J109" s="40">
        <f t="shared" si="8"/>
        <v>52</v>
      </c>
      <c r="K109" s="33">
        <f t="shared" si="9"/>
        <v>520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7"/>
        <v>10</v>
      </c>
      <c r="J110" s="40">
        <f t="shared" si="8"/>
        <v>52</v>
      </c>
      <c r="K110" s="33">
        <f t="shared" si="9"/>
        <v>520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7"/>
        <v>10</v>
      </c>
      <c r="J111" s="40">
        <f t="shared" si="8"/>
        <v>52</v>
      </c>
      <c r="K111" s="33">
        <f t="shared" si="9"/>
        <v>520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7"/>
        <v>10</v>
      </c>
      <c r="J112" s="40">
        <f t="shared" si="8"/>
        <v>52</v>
      </c>
      <c r="K112" s="33">
        <f t="shared" si="9"/>
        <v>520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7"/>
        <v>10</v>
      </c>
      <c r="J113" s="40">
        <f t="shared" si="8"/>
        <v>52</v>
      </c>
      <c r="K113" s="33">
        <f t="shared" si="9"/>
        <v>520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7"/>
        <v>10</v>
      </c>
      <c r="J114" s="40">
        <f t="shared" si="8"/>
        <v>52</v>
      </c>
      <c r="K114" s="33">
        <f t="shared" si="9"/>
        <v>520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7"/>
        <v>10</v>
      </c>
      <c r="J115" s="40">
        <f t="shared" si="8"/>
        <v>52</v>
      </c>
      <c r="K115" s="33">
        <f t="shared" si="9"/>
        <v>520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7"/>
        <v>10</v>
      </c>
      <c r="J116" s="40">
        <f t="shared" si="8"/>
        <v>52</v>
      </c>
      <c r="K116" s="33">
        <f t="shared" si="9"/>
        <v>520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7"/>
        <v>10</v>
      </c>
      <c r="J117" s="40">
        <f t="shared" si="8"/>
        <v>52</v>
      </c>
      <c r="K117" s="33">
        <f t="shared" si="9"/>
        <v>520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7"/>
        <v>10</v>
      </c>
      <c r="J118" s="40">
        <f t="shared" si="8"/>
        <v>52</v>
      </c>
      <c r="K118" s="33">
        <f t="shared" si="9"/>
        <v>520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7"/>
        <v>10</v>
      </c>
      <c r="J119" s="40">
        <f t="shared" si="8"/>
        <v>52</v>
      </c>
      <c r="K119" s="33">
        <f t="shared" si="9"/>
        <v>520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32">
        <f>+I119+C120-F120</f>
        <v>10</v>
      </c>
      <c r="J120" s="40">
        <f>ROUND(((K119+E120)-H120)/I120,2)</f>
        <v>52</v>
      </c>
      <c r="K120" s="33">
        <f>ROUND(I120*J120,2)</f>
        <v>520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rgb="FF7030A0"/>
    <pageSetUpPr fitToPage="1"/>
  </sheetPr>
  <dimension ref="A1:M121"/>
  <sheetViews>
    <sheetView topLeftCell="A57" zoomScaleNormal="100" zoomScaleSheetLayoutView="100" workbookViewId="0">
      <selection activeCell="F58" sqref="F5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411</v>
      </c>
      <c r="F8" s="10"/>
      <c r="G8" s="10"/>
      <c r="H8" s="38"/>
      <c r="I8" s="9" t="s">
        <v>7</v>
      </c>
      <c r="J8" s="10"/>
      <c r="K8" s="10" t="s">
        <v>413</v>
      </c>
      <c r="L8" s="11"/>
    </row>
    <row r="9" spans="1:13" ht="15" customHeight="1">
      <c r="A9" s="12" t="s">
        <v>9</v>
      </c>
      <c r="D9" s="10" t="s">
        <v>412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29</v>
      </c>
      <c r="J14" s="25">
        <v>232.64</v>
      </c>
      <c r="K14" s="21">
        <f>J14*I14</f>
        <v>6746.5599999999995</v>
      </c>
      <c r="L14" s="26"/>
    </row>
    <row r="15" spans="1:13" ht="17.100000000000001" customHeight="1">
      <c r="A15" s="17">
        <v>45300</v>
      </c>
      <c r="B15" s="36" t="s">
        <v>588</v>
      </c>
      <c r="C15" s="28"/>
      <c r="D15" s="29"/>
      <c r="E15" s="21"/>
      <c r="F15" s="30">
        <v>1</v>
      </c>
      <c r="G15" s="31">
        <f t="shared" ref="G15:G28" si="0">J14</f>
        <v>232.64</v>
      </c>
      <c r="H15" s="21">
        <f t="shared" ref="H15:H20" si="1">G15*F15</f>
        <v>232.64</v>
      </c>
      <c r="I15" s="32">
        <f t="shared" ref="I15:I20" si="2">+I14+C15-F15</f>
        <v>28</v>
      </c>
      <c r="J15" s="40">
        <f t="shared" ref="J15:J20" si="3">ROUND(((K14+E15)-H15)/I15,2)</f>
        <v>232.64</v>
      </c>
      <c r="K15" s="33">
        <f t="shared" ref="K15:K20" si="4">ROUND(I15*J15,2)</f>
        <v>6513.92</v>
      </c>
      <c r="L15" s="34"/>
      <c r="M15" s="165" t="s">
        <v>593</v>
      </c>
    </row>
    <row r="16" spans="1:13" ht="17.100000000000001" customHeight="1">
      <c r="A16" s="17">
        <v>45301</v>
      </c>
      <c r="B16" s="36" t="s">
        <v>574</v>
      </c>
      <c r="C16" s="28"/>
      <c r="D16" s="29"/>
      <c r="E16" s="21"/>
      <c r="F16" s="30">
        <v>1</v>
      </c>
      <c r="G16" s="31">
        <f t="shared" si="0"/>
        <v>232.64</v>
      </c>
      <c r="H16" s="21">
        <f t="shared" si="1"/>
        <v>232.64</v>
      </c>
      <c r="I16" s="32">
        <f t="shared" si="2"/>
        <v>27</v>
      </c>
      <c r="J16" s="40">
        <f t="shared" si="3"/>
        <v>232.64</v>
      </c>
      <c r="K16" s="33">
        <f t="shared" si="4"/>
        <v>6281.28</v>
      </c>
      <c r="L16" s="34"/>
      <c r="M16" s="165" t="s">
        <v>595</v>
      </c>
    </row>
    <row r="17" spans="1:13" ht="17.100000000000001" customHeight="1">
      <c r="A17" s="17">
        <v>45301</v>
      </c>
      <c r="B17" s="36" t="s">
        <v>566</v>
      </c>
      <c r="C17" s="28"/>
      <c r="D17" s="29"/>
      <c r="E17" s="21"/>
      <c r="F17" s="30">
        <v>1</v>
      </c>
      <c r="G17" s="31">
        <f t="shared" si="0"/>
        <v>232.64</v>
      </c>
      <c r="H17" s="21">
        <f t="shared" si="1"/>
        <v>232.64</v>
      </c>
      <c r="I17" s="32">
        <f t="shared" si="2"/>
        <v>26</v>
      </c>
      <c r="J17" s="40">
        <f t="shared" si="3"/>
        <v>232.64</v>
      </c>
      <c r="K17" s="33">
        <f t="shared" si="4"/>
        <v>6048.64</v>
      </c>
      <c r="L17" s="34"/>
      <c r="M17" s="165" t="s">
        <v>596</v>
      </c>
    </row>
    <row r="18" spans="1:13" ht="17.100000000000001" customHeight="1">
      <c r="A18" s="17">
        <v>45310</v>
      </c>
      <c r="B18" s="36" t="s">
        <v>603</v>
      </c>
      <c r="C18" s="28"/>
      <c r="D18" s="29"/>
      <c r="E18" s="21"/>
      <c r="F18" s="30">
        <v>1</v>
      </c>
      <c r="G18" s="31">
        <f t="shared" si="0"/>
        <v>232.64</v>
      </c>
      <c r="H18" s="21">
        <f t="shared" si="1"/>
        <v>232.64</v>
      </c>
      <c r="I18" s="32">
        <f t="shared" si="2"/>
        <v>25</v>
      </c>
      <c r="J18" s="40">
        <f t="shared" si="3"/>
        <v>232.64</v>
      </c>
      <c r="K18" s="33">
        <f t="shared" si="4"/>
        <v>5816</v>
      </c>
      <c r="L18" s="34"/>
      <c r="M18" s="165" t="s">
        <v>627</v>
      </c>
    </row>
    <row r="19" spans="1:13" ht="17.100000000000001" customHeight="1">
      <c r="A19" s="17">
        <v>45313</v>
      </c>
      <c r="B19" s="36" t="s">
        <v>577</v>
      </c>
      <c r="C19" s="28"/>
      <c r="D19" s="29"/>
      <c r="E19" s="21"/>
      <c r="F19" s="30">
        <v>1</v>
      </c>
      <c r="G19" s="31">
        <f t="shared" si="0"/>
        <v>232.64</v>
      </c>
      <c r="H19" s="21">
        <f t="shared" si="1"/>
        <v>232.64</v>
      </c>
      <c r="I19" s="32">
        <f t="shared" si="2"/>
        <v>24</v>
      </c>
      <c r="J19" s="40">
        <f t="shared" si="3"/>
        <v>232.64</v>
      </c>
      <c r="K19" s="33">
        <f t="shared" si="4"/>
        <v>5583.36</v>
      </c>
      <c r="L19" s="34"/>
      <c r="M19" s="165" t="s">
        <v>632</v>
      </c>
    </row>
    <row r="20" spans="1:13" ht="17.100000000000001" customHeight="1">
      <c r="A20" s="175">
        <v>45321</v>
      </c>
      <c r="B20" s="176" t="s">
        <v>585</v>
      </c>
      <c r="C20" s="177"/>
      <c r="D20" s="178"/>
      <c r="E20" s="179"/>
      <c r="F20" s="180">
        <v>1</v>
      </c>
      <c r="G20" s="181">
        <f t="shared" si="0"/>
        <v>232.64</v>
      </c>
      <c r="H20" s="179">
        <f t="shared" si="1"/>
        <v>232.64</v>
      </c>
      <c r="I20" s="182">
        <f t="shared" si="2"/>
        <v>23</v>
      </c>
      <c r="J20" s="183">
        <f t="shared" si="3"/>
        <v>232.64</v>
      </c>
      <c r="K20" s="184">
        <f t="shared" si="4"/>
        <v>5350.72</v>
      </c>
      <c r="L20" s="185"/>
      <c r="M20" s="192" t="s">
        <v>644</v>
      </c>
    </row>
    <row r="21" spans="1:13" ht="17.100000000000001" customHeight="1">
      <c r="A21" s="17">
        <v>45327</v>
      </c>
      <c r="B21" s="58" t="s">
        <v>588</v>
      </c>
      <c r="C21" s="19"/>
      <c r="D21" s="20"/>
      <c r="E21" s="21"/>
      <c r="F21" s="22">
        <v>1</v>
      </c>
      <c r="G21" s="23">
        <f t="shared" si="0"/>
        <v>232.64</v>
      </c>
      <c r="H21" s="21">
        <f t="shared" ref="H21:H28" si="5">G21*F21</f>
        <v>232.64</v>
      </c>
      <c r="I21" s="24">
        <f t="shared" ref="I21:I28" si="6">+I20+C21-F21</f>
        <v>22</v>
      </c>
      <c r="J21" s="174">
        <f t="shared" ref="J21:J28" si="7">ROUND(((K20+E21)-H21)/I21,2)</f>
        <v>232.64</v>
      </c>
      <c r="K21" s="21">
        <f t="shared" ref="K21:K28" si="8">ROUND(I21*J21,2)</f>
        <v>5118.08</v>
      </c>
      <c r="L21" s="26"/>
      <c r="M21" s="165" t="s">
        <v>657</v>
      </c>
    </row>
    <row r="22" spans="1:13" ht="17.100000000000001" customHeight="1">
      <c r="A22" s="17">
        <v>45328</v>
      </c>
      <c r="B22" s="36" t="s">
        <v>607</v>
      </c>
      <c r="C22" s="28"/>
      <c r="D22" s="29"/>
      <c r="E22" s="21"/>
      <c r="F22" s="30">
        <v>1</v>
      </c>
      <c r="G22" s="31">
        <f t="shared" si="0"/>
        <v>232.64</v>
      </c>
      <c r="H22" s="21">
        <f t="shared" si="5"/>
        <v>232.64</v>
      </c>
      <c r="I22" s="32">
        <f t="shared" si="6"/>
        <v>21</v>
      </c>
      <c r="J22" s="40">
        <f t="shared" si="7"/>
        <v>232.64</v>
      </c>
      <c r="K22" s="33">
        <f t="shared" si="8"/>
        <v>4885.4399999999996</v>
      </c>
      <c r="L22" s="34"/>
      <c r="M22" s="165" t="s">
        <v>659</v>
      </c>
    </row>
    <row r="23" spans="1:13" ht="17.100000000000001" customHeight="1">
      <c r="A23" s="17">
        <v>45345</v>
      </c>
      <c r="B23" s="36" t="s">
        <v>588</v>
      </c>
      <c r="C23" s="28"/>
      <c r="D23" s="29"/>
      <c r="E23" s="21"/>
      <c r="F23" s="30">
        <v>1</v>
      </c>
      <c r="G23" s="31">
        <f t="shared" si="0"/>
        <v>232.64</v>
      </c>
      <c r="H23" s="21">
        <f t="shared" si="5"/>
        <v>232.64</v>
      </c>
      <c r="I23" s="32">
        <f t="shared" si="6"/>
        <v>20</v>
      </c>
      <c r="J23" s="40">
        <f t="shared" si="7"/>
        <v>232.64</v>
      </c>
      <c r="K23" s="33">
        <f t="shared" si="8"/>
        <v>4652.8</v>
      </c>
      <c r="L23" s="34"/>
      <c r="M23" s="165" t="s">
        <v>694</v>
      </c>
    </row>
    <row r="24" spans="1:13" ht="17.100000000000001" customHeight="1">
      <c r="A24" s="17">
        <v>45349</v>
      </c>
      <c r="B24" s="36" t="s">
        <v>577</v>
      </c>
      <c r="C24" s="28"/>
      <c r="D24" s="29"/>
      <c r="E24" s="21"/>
      <c r="F24" s="30">
        <v>1</v>
      </c>
      <c r="G24" s="31">
        <f t="shared" si="0"/>
        <v>232.64</v>
      </c>
      <c r="H24" s="21">
        <f t="shared" si="5"/>
        <v>232.64</v>
      </c>
      <c r="I24" s="32">
        <f t="shared" si="6"/>
        <v>19</v>
      </c>
      <c r="J24" s="40">
        <f t="shared" si="7"/>
        <v>232.64</v>
      </c>
      <c r="K24" s="33">
        <f t="shared" si="8"/>
        <v>4420.16</v>
      </c>
      <c r="L24" s="34"/>
      <c r="M24" s="165" t="s">
        <v>707</v>
      </c>
    </row>
    <row r="25" spans="1:13" ht="17.100000000000001" customHeight="1">
      <c r="A25" s="194">
        <v>45351</v>
      </c>
      <c r="B25" s="207" t="s">
        <v>580</v>
      </c>
      <c r="C25" s="196"/>
      <c r="D25" s="197"/>
      <c r="E25" s="198"/>
      <c r="F25" s="199">
        <v>1</v>
      </c>
      <c r="G25" s="208">
        <f t="shared" si="0"/>
        <v>232.64</v>
      </c>
      <c r="H25" s="198">
        <f t="shared" si="5"/>
        <v>232.64</v>
      </c>
      <c r="I25" s="201">
        <f t="shared" si="6"/>
        <v>18</v>
      </c>
      <c r="J25" s="202">
        <f t="shared" si="7"/>
        <v>232.64</v>
      </c>
      <c r="K25" s="203">
        <f t="shared" si="8"/>
        <v>4187.5200000000004</v>
      </c>
      <c r="L25" s="204"/>
      <c r="M25" s="205" t="s">
        <v>718</v>
      </c>
    </row>
    <row r="26" spans="1:13" ht="17.100000000000001" customHeight="1">
      <c r="A26" s="17">
        <v>45355</v>
      </c>
      <c r="B26" s="58" t="s">
        <v>585</v>
      </c>
      <c r="C26" s="19"/>
      <c r="D26" s="20"/>
      <c r="E26" s="21"/>
      <c r="F26" s="22">
        <v>1</v>
      </c>
      <c r="G26" s="23">
        <f t="shared" si="0"/>
        <v>232.64</v>
      </c>
      <c r="H26" s="21">
        <f t="shared" si="5"/>
        <v>232.64</v>
      </c>
      <c r="I26" s="24">
        <f t="shared" si="6"/>
        <v>17</v>
      </c>
      <c r="J26" s="174">
        <f t="shared" si="7"/>
        <v>232.64</v>
      </c>
      <c r="K26" s="21">
        <f t="shared" si="8"/>
        <v>3954.88</v>
      </c>
      <c r="L26" s="26"/>
      <c r="M26" s="165" t="s">
        <v>725</v>
      </c>
    </row>
    <row r="27" spans="1:13" ht="17.100000000000001" customHeight="1">
      <c r="A27" s="17">
        <v>45358</v>
      </c>
      <c r="B27" s="36" t="s">
        <v>607</v>
      </c>
      <c r="C27" s="28"/>
      <c r="D27" s="29"/>
      <c r="E27" s="21"/>
      <c r="F27" s="30">
        <v>1</v>
      </c>
      <c r="G27" s="31">
        <f t="shared" si="0"/>
        <v>232.64</v>
      </c>
      <c r="H27" s="21">
        <f t="shared" si="5"/>
        <v>232.64</v>
      </c>
      <c r="I27" s="32">
        <f t="shared" si="6"/>
        <v>16</v>
      </c>
      <c r="J27" s="40">
        <f t="shared" si="7"/>
        <v>232.64</v>
      </c>
      <c r="K27" s="33">
        <f t="shared" si="8"/>
        <v>3722.24</v>
      </c>
      <c r="L27" s="34"/>
      <c r="M27" s="165" t="s">
        <v>740</v>
      </c>
    </row>
    <row r="28" spans="1:13" ht="17.100000000000001" customHeight="1">
      <c r="A28" s="194">
        <v>45378</v>
      </c>
      <c r="B28" s="207" t="s">
        <v>585</v>
      </c>
      <c r="C28" s="196"/>
      <c r="D28" s="197"/>
      <c r="E28" s="198"/>
      <c r="F28" s="199">
        <v>1</v>
      </c>
      <c r="G28" s="208">
        <f t="shared" si="0"/>
        <v>232.64</v>
      </c>
      <c r="H28" s="198">
        <f t="shared" si="5"/>
        <v>232.64</v>
      </c>
      <c r="I28" s="201">
        <f t="shared" si="6"/>
        <v>15</v>
      </c>
      <c r="J28" s="202">
        <f t="shared" si="7"/>
        <v>232.64</v>
      </c>
      <c r="K28" s="203">
        <f t="shared" si="8"/>
        <v>3489.6</v>
      </c>
      <c r="L28" s="204"/>
      <c r="M28" s="205" t="s">
        <v>785</v>
      </c>
    </row>
    <row r="29" spans="1:13" ht="17.100000000000001" customHeight="1">
      <c r="A29" s="17">
        <v>45386</v>
      </c>
      <c r="B29" s="58" t="s">
        <v>591</v>
      </c>
      <c r="C29" s="19"/>
      <c r="D29" s="20"/>
      <c r="E29" s="21"/>
      <c r="F29" s="22">
        <v>1</v>
      </c>
      <c r="G29" s="23">
        <f t="shared" ref="G29:G36" si="9">J28</f>
        <v>232.64</v>
      </c>
      <c r="H29" s="21">
        <f>G29*F29</f>
        <v>232.64</v>
      </c>
      <c r="I29" s="24">
        <f>+I28+C29-F29</f>
        <v>14</v>
      </c>
      <c r="J29" s="174">
        <f>ROUND(((K28+E29)-H29)/I29,2)</f>
        <v>232.64</v>
      </c>
      <c r="K29" s="21">
        <f>ROUND(I29*J29,2)</f>
        <v>3256.96</v>
      </c>
      <c r="L29" s="26"/>
      <c r="M29" s="165" t="s">
        <v>796</v>
      </c>
    </row>
    <row r="30" spans="1:13" ht="17.100000000000001" customHeight="1">
      <c r="A30" s="17">
        <v>45393</v>
      </c>
      <c r="B30" s="36" t="s">
        <v>607</v>
      </c>
      <c r="C30" s="28"/>
      <c r="D30" s="29"/>
      <c r="E30" s="21"/>
      <c r="F30" s="30">
        <v>1</v>
      </c>
      <c r="G30" s="31">
        <f t="shared" si="9"/>
        <v>232.64</v>
      </c>
      <c r="H30" s="21">
        <f t="shared" ref="H30:H36" si="10">G30*F30</f>
        <v>232.64</v>
      </c>
      <c r="I30" s="32">
        <f t="shared" ref="I30:I36" si="11">+I29+C30-F30</f>
        <v>13</v>
      </c>
      <c r="J30" s="40">
        <f t="shared" ref="J30:J36" si="12">ROUND(((K29+E30)-H30)/I30,2)</f>
        <v>232.64</v>
      </c>
      <c r="K30" s="33">
        <f t="shared" ref="K30:K36" si="13">ROUND(I30*J30,2)</f>
        <v>3024.32</v>
      </c>
      <c r="L30" s="34"/>
      <c r="M30" s="165" t="s">
        <v>819</v>
      </c>
    </row>
    <row r="31" spans="1:13" ht="17.100000000000001" customHeight="1">
      <c r="A31" s="17">
        <v>45393</v>
      </c>
      <c r="B31" s="36" t="s">
        <v>577</v>
      </c>
      <c r="C31" s="28"/>
      <c r="D31" s="29"/>
      <c r="E31" s="21"/>
      <c r="F31" s="30">
        <v>1</v>
      </c>
      <c r="G31" s="31">
        <f t="shared" si="9"/>
        <v>232.64</v>
      </c>
      <c r="H31" s="21">
        <f t="shared" si="10"/>
        <v>232.64</v>
      </c>
      <c r="I31" s="32">
        <f t="shared" si="11"/>
        <v>12</v>
      </c>
      <c r="J31" s="40">
        <f t="shared" si="12"/>
        <v>232.64</v>
      </c>
      <c r="K31" s="33">
        <f t="shared" si="13"/>
        <v>2791.68</v>
      </c>
      <c r="L31" s="34"/>
      <c r="M31" s="165" t="s">
        <v>821</v>
      </c>
    </row>
    <row r="32" spans="1:13" ht="17.100000000000001" customHeight="1">
      <c r="A32" s="194">
        <v>45411</v>
      </c>
      <c r="B32" s="207" t="s">
        <v>588</v>
      </c>
      <c r="C32" s="196"/>
      <c r="D32" s="197"/>
      <c r="E32" s="198"/>
      <c r="F32" s="199">
        <v>1</v>
      </c>
      <c r="G32" s="208">
        <f t="shared" si="9"/>
        <v>232.64</v>
      </c>
      <c r="H32" s="198">
        <f t="shared" si="10"/>
        <v>232.64</v>
      </c>
      <c r="I32" s="201">
        <f t="shared" si="11"/>
        <v>11</v>
      </c>
      <c r="J32" s="202">
        <f t="shared" si="12"/>
        <v>232.64</v>
      </c>
      <c r="K32" s="203">
        <f t="shared" si="13"/>
        <v>2559.04</v>
      </c>
      <c r="L32" s="204"/>
      <c r="M32" s="205" t="s">
        <v>856</v>
      </c>
    </row>
    <row r="33" spans="1:13" ht="17.100000000000001" customHeight="1">
      <c r="A33" s="17">
        <v>45418</v>
      </c>
      <c r="B33" s="58" t="s">
        <v>607</v>
      </c>
      <c r="C33" s="19"/>
      <c r="D33" s="20"/>
      <c r="E33" s="21"/>
      <c r="F33" s="22">
        <v>1</v>
      </c>
      <c r="G33" s="23">
        <f t="shared" si="9"/>
        <v>232.64</v>
      </c>
      <c r="H33" s="21">
        <f t="shared" si="10"/>
        <v>232.64</v>
      </c>
      <c r="I33" s="24">
        <f t="shared" si="11"/>
        <v>10</v>
      </c>
      <c r="J33" s="174">
        <f t="shared" si="12"/>
        <v>232.64</v>
      </c>
      <c r="K33" s="21">
        <f t="shared" si="13"/>
        <v>2326.4</v>
      </c>
      <c r="L33" s="26"/>
      <c r="M33" s="165" t="s">
        <v>874</v>
      </c>
    </row>
    <row r="34" spans="1:13" ht="17.100000000000001" customHeight="1">
      <c r="A34" s="17">
        <v>45420</v>
      </c>
      <c r="B34" s="36" t="s">
        <v>591</v>
      </c>
      <c r="C34" s="28"/>
      <c r="D34" s="29"/>
      <c r="E34" s="21"/>
      <c r="F34" s="30">
        <v>1</v>
      </c>
      <c r="G34" s="31">
        <f t="shared" si="9"/>
        <v>232.64</v>
      </c>
      <c r="H34" s="21">
        <f t="shared" si="10"/>
        <v>232.64</v>
      </c>
      <c r="I34" s="32">
        <f t="shared" si="11"/>
        <v>9</v>
      </c>
      <c r="J34" s="40">
        <f t="shared" si="12"/>
        <v>232.64</v>
      </c>
      <c r="K34" s="33">
        <f t="shared" si="13"/>
        <v>2093.7600000000002</v>
      </c>
      <c r="L34" s="34"/>
      <c r="M34" s="165" t="s">
        <v>885</v>
      </c>
    </row>
    <row r="35" spans="1:13" ht="17.100000000000001" customHeight="1">
      <c r="A35" s="17">
        <v>45420</v>
      </c>
      <c r="B35" s="36" t="s">
        <v>603</v>
      </c>
      <c r="C35" s="28"/>
      <c r="D35" s="29"/>
      <c r="E35" s="21"/>
      <c r="F35" s="30">
        <v>1</v>
      </c>
      <c r="G35" s="31">
        <f t="shared" si="9"/>
        <v>232.64</v>
      </c>
      <c r="H35" s="21">
        <f t="shared" si="10"/>
        <v>232.64</v>
      </c>
      <c r="I35" s="32">
        <f t="shared" si="11"/>
        <v>8</v>
      </c>
      <c r="J35" s="40">
        <f t="shared" si="12"/>
        <v>232.64</v>
      </c>
      <c r="K35" s="33">
        <f t="shared" si="13"/>
        <v>1861.12</v>
      </c>
      <c r="L35" s="34"/>
      <c r="M35" s="165" t="s">
        <v>886</v>
      </c>
    </row>
    <row r="36" spans="1:13" ht="17.100000000000001" customHeight="1">
      <c r="A36" s="17">
        <v>45421</v>
      </c>
      <c r="B36" s="36" t="s">
        <v>583</v>
      </c>
      <c r="C36" s="28"/>
      <c r="D36" s="29"/>
      <c r="E36" s="21"/>
      <c r="F36" s="30">
        <v>1</v>
      </c>
      <c r="G36" s="31">
        <f t="shared" si="9"/>
        <v>232.64</v>
      </c>
      <c r="H36" s="21">
        <f t="shared" si="10"/>
        <v>232.64</v>
      </c>
      <c r="I36" s="32">
        <f t="shared" si="11"/>
        <v>7</v>
      </c>
      <c r="J36" s="40">
        <f t="shared" si="12"/>
        <v>232.64</v>
      </c>
      <c r="K36" s="33">
        <f t="shared" si="13"/>
        <v>1628.48</v>
      </c>
      <c r="L36" s="34"/>
      <c r="M36" s="165" t="s">
        <v>889</v>
      </c>
    </row>
    <row r="37" spans="1:13" ht="17.100000000000001" customHeight="1">
      <c r="A37" s="17">
        <v>45421</v>
      </c>
      <c r="B37" s="36" t="s">
        <v>603</v>
      </c>
      <c r="C37" s="28"/>
      <c r="D37" s="29"/>
      <c r="E37" s="21"/>
      <c r="F37" s="30">
        <v>1</v>
      </c>
      <c r="G37" s="31">
        <f t="shared" ref="G37:G73" si="14">J36</f>
        <v>232.64</v>
      </c>
      <c r="H37" s="21">
        <f t="shared" ref="H37:H73" si="15">G37*F37</f>
        <v>232.64</v>
      </c>
      <c r="I37" s="32">
        <f t="shared" ref="I37:I47" si="16">+I36+C37-F37</f>
        <v>6</v>
      </c>
      <c r="J37" s="40">
        <f t="shared" ref="J37:J47" si="17">ROUND(((K36+E37)-H37)/I37,2)</f>
        <v>232.64</v>
      </c>
      <c r="K37" s="33">
        <f t="shared" ref="K37:K47" si="18">ROUND(I37*J37,2)</f>
        <v>1395.84</v>
      </c>
      <c r="L37" s="34"/>
      <c r="M37" s="165" t="s">
        <v>891</v>
      </c>
    </row>
    <row r="38" spans="1:13" ht="17.100000000000001" customHeight="1">
      <c r="A38" s="17">
        <v>45422</v>
      </c>
      <c r="B38" s="36" t="s">
        <v>588</v>
      </c>
      <c r="C38" s="28"/>
      <c r="D38" s="29"/>
      <c r="E38" s="21"/>
      <c r="F38" s="30">
        <v>1</v>
      </c>
      <c r="G38" s="31">
        <f t="shared" si="14"/>
        <v>232.64</v>
      </c>
      <c r="H38" s="21">
        <f t="shared" si="15"/>
        <v>232.64</v>
      </c>
      <c r="I38" s="32">
        <f>+I37+C38-F38</f>
        <v>5</v>
      </c>
      <c r="J38" s="40">
        <f>ROUND(((K37+E38)-H38)/I38,2)</f>
        <v>232.64</v>
      </c>
      <c r="K38" s="33">
        <f>ROUND(I38*J38,2)</f>
        <v>1163.2</v>
      </c>
      <c r="L38" s="34"/>
      <c r="M38" s="165" t="s">
        <v>894</v>
      </c>
    </row>
    <row r="39" spans="1:13" ht="17.100000000000001" customHeight="1">
      <c r="A39" s="194">
        <v>45433</v>
      </c>
      <c r="B39" s="207" t="s">
        <v>585</v>
      </c>
      <c r="C39" s="196"/>
      <c r="D39" s="197"/>
      <c r="E39" s="198"/>
      <c r="F39" s="199">
        <v>1</v>
      </c>
      <c r="G39" s="208">
        <f t="shared" si="14"/>
        <v>232.64</v>
      </c>
      <c r="H39" s="198">
        <f t="shared" si="15"/>
        <v>232.64</v>
      </c>
      <c r="I39" s="201">
        <f>+I38+C39-F39</f>
        <v>4</v>
      </c>
      <c r="J39" s="210">
        <f>ROUND(((K38+E39)-H39)/I39,2)</f>
        <v>232.64</v>
      </c>
      <c r="K39" s="203">
        <f>ROUND(I39*J39,2)</f>
        <v>930.56</v>
      </c>
      <c r="L39" s="204"/>
      <c r="M39" s="205" t="s">
        <v>938</v>
      </c>
    </row>
    <row r="40" spans="1:13" ht="17.100000000000001" customHeight="1">
      <c r="A40" s="17">
        <v>45448</v>
      </c>
      <c r="B40" s="58" t="s">
        <v>583</v>
      </c>
      <c r="C40" s="19"/>
      <c r="D40" s="20"/>
      <c r="E40" s="21"/>
      <c r="F40" s="22">
        <v>1</v>
      </c>
      <c r="G40" s="23">
        <f t="shared" si="14"/>
        <v>232.64</v>
      </c>
      <c r="H40" s="21">
        <f t="shared" si="15"/>
        <v>232.64</v>
      </c>
      <c r="I40" s="24">
        <f>+I39+C40-F40</f>
        <v>3</v>
      </c>
      <c r="J40" s="174">
        <f>ROUND(((K39+E40)-H40)/I40,2)</f>
        <v>232.64</v>
      </c>
      <c r="K40" s="21">
        <f>ROUND(I40*J40,2)</f>
        <v>697.92</v>
      </c>
      <c r="L40" s="26"/>
      <c r="M40" s="165" t="s">
        <v>975</v>
      </c>
    </row>
    <row r="41" spans="1:13" ht="17.100000000000001" customHeight="1">
      <c r="A41" s="17">
        <v>45449</v>
      </c>
      <c r="B41" s="36" t="s">
        <v>603</v>
      </c>
      <c r="C41" s="28"/>
      <c r="D41" s="29"/>
      <c r="E41" s="21"/>
      <c r="F41" s="30">
        <v>1</v>
      </c>
      <c r="G41" s="31">
        <f t="shared" si="14"/>
        <v>232.64</v>
      </c>
      <c r="H41" s="21">
        <f t="shared" si="15"/>
        <v>232.64</v>
      </c>
      <c r="I41" s="32">
        <f t="shared" si="16"/>
        <v>2</v>
      </c>
      <c r="J41" s="40">
        <f t="shared" si="17"/>
        <v>232.64</v>
      </c>
      <c r="K41" s="33">
        <f t="shared" si="18"/>
        <v>465.28</v>
      </c>
      <c r="L41" s="34"/>
      <c r="M41" s="165" t="s">
        <v>979</v>
      </c>
    </row>
    <row r="42" spans="1:13" ht="17.100000000000001" customHeight="1">
      <c r="A42" s="17">
        <v>45468</v>
      </c>
      <c r="B42" s="36" t="s">
        <v>566</v>
      </c>
      <c r="C42" s="28"/>
      <c r="D42" s="29"/>
      <c r="E42" s="21"/>
      <c r="F42" s="30">
        <v>1</v>
      </c>
      <c r="G42" s="31">
        <f t="shared" si="14"/>
        <v>232.64</v>
      </c>
      <c r="H42" s="21">
        <f t="shared" si="15"/>
        <v>232.64</v>
      </c>
      <c r="I42" s="32">
        <f>+I41+C42-F42</f>
        <v>1</v>
      </c>
      <c r="J42" s="40">
        <f>ROUND(((K41+E42)-H42)/I42,2)</f>
        <v>232.64</v>
      </c>
      <c r="K42" s="33">
        <f>ROUND(I42*J42,2)</f>
        <v>232.64</v>
      </c>
      <c r="L42" s="34"/>
      <c r="M42" s="165" t="s">
        <v>1006</v>
      </c>
    </row>
    <row r="43" spans="1:13" ht="17.100000000000001" customHeight="1">
      <c r="A43" s="17">
        <v>45468</v>
      </c>
      <c r="B43" s="36" t="s">
        <v>607</v>
      </c>
      <c r="C43" s="28"/>
      <c r="D43" s="29"/>
      <c r="E43" s="21"/>
      <c r="F43" s="30">
        <v>1</v>
      </c>
      <c r="G43" s="31">
        <f t="shared" si="14"/>
        <v>232.64</v>
      </c>
      <c r="H43" s="21">
        <f t="shared" si="15"/>
        <v>232.64</v>
      </c>
      <c r="I43" s="32">
        <f t="shared" si="16"/>
        <v>0</v>
      </c>
      <c r="J43" s="40">
        <v>0</v>
      </c>
      <c r="K43" s="33">
        <f t="shared" si="18"/>
        <v>0</v>
      </c>
      <c r="L43" s="34"/>
      <c r="M43" s="165" t="s">
        <v>1007</v>
      </c>
    </row>
    <row r="44" spans="1:13" ht="17.100000000000001" customHeight="1">
      <c r="A44" s="17">
        <v>45496</v>
      </c>
      <c r="B44" s="70" t="s">
        <v>1097</v>
      </c>
      <c r="C44" s="28">
        <v>80</v>
      </c>
      <c r="D44" s="412">
        <v>200</v>
      </c>
      <c r="E44" s="405">
        <f>C44*D44</f>
        <v>16000</v>
      </c>
      <c r="F44" s="30"/>
      <c r="G44" s="31">
        <f t="shared" si="14"/>
        <v>0</v>
      </c>
      <c r="H44" s="21">
        <f t="shared" si="15"/>
        <v>0</v>
      </c>
      <c r="I44" s="32">
        <f t="shared" si="16"/>
        <v>80</v>
      </c>
      <c r="J44" s="40">
        <f t="shared" si="17"/>
        <v>200</v>
      </c>
      <c r="K44" s="33">
        <f t="shared" si="18"/>
        <v>16000</v>
      </c>
      <c r="L44" s="34"/>
      <c r="M44" s="168"/>
    </row>
    <row r="45" spans="1:13" ht="17.100000000000001" customHeight="1">
      <c r="A45" s="17">
        <v>45497</v>
      </c>
      <c r="B45" s="36" t="s">
        <v>577</v>
      </c>
      <c r="C45" s="28"/>
      <c r="D45" s="29"/>
      <c r="E45" s="21"/>
      <c r="F45" s="30">
        <v>1</v>
      </c>
      <c r="G45" s="31">
        <f t="shared" si="14"/>
        <v>200</v>
      </c>
      <c r="H45" s="21">
        <f t="shared" si="15"/>
        <v>200</v>
      </c>
      <c r="I45" s="32">
        <f t="shared" si="16"/>
        <v>79</v>
      </c>
      <c r="J45" s="40">
        <f t="shared" si="17"/>
        <v>200</v>
      </c>
      <c r="K45" s="33">
        <f t="shared" si="18"/>
        <v>15800</v>
      </c>
      <c r="L45" s="34"/>
      <c r="M45" s="165" t="s">
        <v>1095</v>
      </c>
    </row>
    <row r="46" spans="1:13" ht="17.100000000000001" customHeight="1">
      <c r="A46" s="17">
        <v>45505</v>
      </c>
      <c r="B46" s="36" t="s">
        <v>591</v>
      </c>
      <c r="C46" s="28"/>
      <c r="D46" s="29"/>
      <c r="E46" s="21"/>
      <c r="F46" s="30">
        <v>1</v>
      </c>
      <c r="G46" s="31">
        <f t="shared" si="14"/>
        <v>200</v>
      </c>
      <c r="H46" s="21">
        <f t="shared" si="15"/>
        <v>200</v>
      </c>
      <c r="I46" s="32">
        <f t="shared" si="16"/>
        <v>78</v>
      </c>
      <c r="J46" s="40">
        <f t="shared" si="17"/>
        <v>200</v>
      </c>
      <c r="K46" s="33">
        <f t="shared" si="18"/>
        <v>15600</v>
      </c>
      <c r="L46" s="34"/>
      <c r="M46" s="165" t="s">
        <v>1113</v>
      </c>
    </row>
    <row r="47" spans="1:13" ht="17.100000000000001" customHeight="1">
      <c r="A47" s="17">
        <v>45505</v>
      </c>
      <c r="B47" s="36" t="s">
        <v>566</v>
      </c>
      <c r="C47" s="28"/>
      <c r="D47" s="29"/>
      <c r="E47" s="21"/>
      <c r="F47" s="30">
        <v>1</v>
      </c>
      <c r="G47" s="31">
        <f t="shared" si="14"/>
        <v>200</v>
      </c>
      <c r="H47" s="21">
        <f t="shared" si="15"/>
        <v>200</v>
      </c>
      <c r="I47" s="32">
        <f t="shared" si="16"/>
        <v>77</v>
      </c>
      <c r="J47" s="40">
        <f t="shared" si="17"/>
        <v>200</v>
      </c>
      <c r="K47" s="33">
        <f t="shared" si="18"/>
        <v>15400</v>
      </c>
      <c r="L47" s="34"/>
      <c r="M47" s="165" t="s">
        <v>1116</v>
      </c>
    </row>
    <row r="48" spans="1:13" ht="17.100000000000001" customHeight="1">
      <c r="A48" s="17">
        <v>45509</v>
      </c>
      <c r="B48" s="36" t="s">
        <v>607</v>
      </c>
      <c r="C48" s="28"/>
      <c r="D48" s="29"/>
      <c r="E48" s="21"/>
      <c r="F48" s="30">
        <v>1</v>
      </c>
      <c r="G48" s="31">
        <f t="shared" si="14"/>
        <v>200</v>
      </c>
      <c r="H48" s="21">
        <f t="shared" si="15"/>
        <v>200</v>
      </c>
      <c r="I48" s="32">
        <f t="shared" ref="I48:I112" si="19">+I47+C48-F48</f>
        <v>76</v>
      </c>
      <c r="J48" s="40">
        <f t="shared" ref="J48:J112" si="20">ROUND(((K47+E48)-H48)/I48,2)</f>
        <v>200</v>
      </c>
      <c r="K48" s="33">
        <f t="shared" ref="K48:K112" si="21">ROUND(I48*J48,2)</f>
        <v>15200</v>
      </c>
      <c r="L48" s="34"/>
      <c r="M48" s="165" t="s">
        <v>1127</v>
      </c>
    </row>
    <row r="49" spans="1:13" ht="17.100000000000001" customHeight="1">
      <c r="A49" s="17">
        <v>45510</v>
      </c>
      <c r="B49" s="36" t="s">
        <v>572</v>
      </c>
      <c r="C49" s="28"/>
      <c r="D49" s="29"/>
      <c r="E49" s="21"/>
      <c r="F49" s="30">
        <v>1</v>
      </c>
      <c r="G49" s="31">
        <f t="shared" si="14"/>
        <v>200</v>
      </c>
      <c r="H49" s="21">
        <f t="shared" si="15"/>
        <v>200</v>
      </c>
      <c r="I49" s="32">
        <f t="shared" si="19"/>
        <v>75</v>
      </c>
      <c r="J49" s="40">
        <f t="shared" si="20"/>
        <v>200</v>
      </c>
      <c r="K49" s="33">
        <f t="shared" si="21"/>
        <v>15000</v>
      </c>
      <c r="L49" s="34"/>
      <c r="M49" s="165" t="s">
        <v>1136</v>
      </c>
    </row>
    <row r="50" spans="1:13" ht="17.100000000000001" customHeight="1">
      <c r="A50" s="17">
        <v>45511</v>
      </c>
      <c r="B50" s="36" t="s">
        <v>585</v>
      </c>
      <c r="C50" s="28"/>
      <c r="D50" s="29"/>
      <c r="E50" s="21"/>
      <c r="F50" s="30">
        <v>1</v>
      </c>
      <c r="G50" s="31">
        <f t="shared" si="14"/>
        <v>200</v>
      </c>
      <c r="H50" s="21">
        <f t="shared" si="15"/>
        <v>200</v>
      </c>
      <c r="I50" s="32">
        <f t="shared" si="19"/>
        <v>74</v>
      </c>
      <c r="J50" s="40">
        <f t="shared" si="20"/>
        <v>200</v>
      </c>
      <c r="K50" s="33">
        <f t="shared" si="21"/>
        <v>14800</v>
      </c>
      <c r="L50" s="34"/>
      <c r="M50" s="165" t="s">
        <v>1142</v>
      </c>
    </row>
    <row r="51" spans="1:13" ht="17.100000000000001" customHeight="1">
      <c r="A51" s="17">
        <v>45512</v>
      </c>
      <c r="B51" s="36" t="s">
        <v>566</v>
      </c>
      <c r="C51" s="28"/>
      <c r="D51" s="29"/>
      <c r="E51" s="21"/>
      <c r="F51" s="30">
        <v>1</v>
      </c>
      <c r="G51" s="31">
        <f t="shared" si="14"/>
        <v>200</v>
      </c>
      <c r="H51" s="21">
        <f t="shared" si="15"/>
        <v>200</v>
      </c>
      <c r="I51" s="32">
        <f t="shared" si="19"/>
        <v>73</v>
      </c>
      <c r="J51" s="40">
        <f t="shared" si="20"/>
        <v>200</v>
      </c>
      <c r="K51" s="33">
        <f t="shared" si="21"/>
        <v>14600</v>
      </c>
      <c r="L51" s="34"/>
      <c r="M51" s="165" t="s">
        <v>1149</v>
      </c>
    </row>
    <row r="52" spans="1:13" ht="17.100000000000001" customHeight="1">
      <c r="A52" s="17">
        <v>45519</v>
      </c>
      <c r="B52" s="36" t="s">
        <v>605</v>
      </c>
      <c r="C52" s="28"/>
      <c r="D52" s="29"/>
      <c r="E52" s="21"/>
      <c r="F52" s="30">
        <v>3</v>
      </c>
      <c r="G52" s="31">
        <f t="shared" si="14"/>
        <v>200</v>
      </c>
      <c r="H52" s="21">
        <f t="shared" si="15"/>
        <v>600</v>
      </c>
      <c r="I52" s="32">
        <f t="shared" si="19"/>
        <v>70</v>
      </c>
      <c r="J52" s="40">
        <f t="shared" si="20"/>
        <v>200</v>
      </c>
      <c r="K52" s="33">
        <f t="shared" si="21"/>
        <v>14000</v>
      </c>
      <c r="L52" s="34"/>
      <c r="M52" s="165" t="s">
        <v>1182</v>
      </c>
    </row>
    <row r="53" spans="1:13" ht="17.100000000000001" customHeight="1">
      <c r="A53" s="17">
        <v>45519</v>
      </c>
      <c r="B53" s="36" t="s">
        <v>603</v>
      </c>
      <c r="C53" s="28"/>
      <c r="D53" s="29"/>
      <c r="E53" s="21"/>
      <c r="F53" s="30">
        <v>1</v>
      </c>
      <c r="G53" s="31">
        <f t="shared" si="14"/>
        <v>200</v>
      </c>
      <c r="H53" s="21">
        <f t="shared" si="15"/>
        <v>200</v>
      </c>
      <c r="I53" s="32">
        <f t="shared" si="19"/>
        <v>69</v>
      </c>
      <c r="J53" s="40">
        <f t="shared" si="20"/>
        <v>200</v>
      </c>
      <c r="K53" s="33">
        <f t="shared" si="21"/>
        <v>13800</v>
      </c>
      <c r="L53" s="34"/>
      <c r="M53" s="165" t="s">
        <v>1183</v>
      </c>
    </row>
    <row r="54" spans="1:13" ht="17.100000000000001" customHeight="1">
      <c r="A54" s="17">
        <v>45524</v>
      </c>
      <c r="B54" s="36" t="s">
        <v>566</v>
      </c>
      <c r="C54" s="28"/>
      <c r="D54" s="29"/>
      <c r="E54" s="21"/>
      <c r="F54" s="30">
        <v>1</v>
      </c>
      <c r="G54" s="31">
        <f t="shared" si="14"/>
        <v>200</v>
      </c>
      <c r="H54" s="21">
        <f t="shared" si="15"/>
        <v>200</v>
      </c>
      <c r="I54" s="32">
        <f t="shared" si="19"/>
        <v>68</v>
      </c>
      <c r="J54" s="40">
        <f t="shared" si="20"/>
        <v>200</v>
      </c>
      <c r="K54" s="33">
        <f t="shared" si="21"/>
        <v>13600</v>
      </c>
      <c r="L54" s="34"/>
      <c r="M54" s="165" t="s">
        <v>1199</v>
      </c>
    </row>
    <row r="55" spans="1:13" ht="17.100000000000001" customHeight="1">
      <c r="A55" s="17">
        <v>45524</v>
      </c>
      <c r="B55" s="36" t="s">
        <v>588</v>
      </c>
      <c r="C55" s="28"/>
      <c r="D55" s="29"/>
      <c r="E55" s="21"/>
      <c r="F55" s="30">
        <v>1</v>
      </c>
      <c r="G55" s="31">
        <f t="shared" si="14"/>
        <v>200</v>
      </c>
      <c r="H55" s="21">
        <f t="shared" si="15"/>
        <v>200</v>
      </c>
      <c r="I55" s="32">
        <f t="shared" si="19"/>
        <v>67</v>
      </c>
      <c r="J55" s="40">
        <f t="shared" si="20"/>
        <v>200</v>
      </c>
      <c r="K55" s="33">
        <f t="shared" si="21"/>
        <v>13400</v>
      </c>
      <c r="L55" s="34"/>
      <c r="M55" s="165" t="s">
        <v>1200</v>
      </c>
    </row>
    <row r="56" spans="1:13" ht="17.100000000000001" customHeight="1">
      <c r="A56" s="17">
        <v>45524</v>
      </c>
      <c r="B56" s="36" t="s">
        <v>591</v>
      </c>
      <c r="C56" s="28"/>
      <c r="D56" s="29"/>
      <c r="E56" s="21"/>
      <c r="F56" s="30">
        <v>1</v>
      </c>
      <c r="G56" s="31">
        <f t="shared" si="14"/>
        <v>200</v>
      </c>
      <c r="H56" s="21">
        <f t="shared" si="15"/>
        <v>200</v>
      </c>
      <c r="I56" s="32">
        <f t="shared" si="19"/>
        <v>66</v>
      </c>
      <c r="J56" s="40">
        <f t="shared" si="20"/>
        <v>200</v>
      </c>
      <c r="K56" s="33">
        <f t="shared" si="21"/>
        <v>13200</v>
      </c>
      <c r="L56" s="34"/>
      <c r="M56" s="165" t="s">
        <v>1201</v>
      </c>
    </row>
    <row r="57" spans="1:13" ht="17.100000000000001" customHeight="1">
      <c r="A57" s="17">
        <v>45525</v>
      </c>
      <c r="B57" s="36" t="s">
        <v>585</v>
      </c>
      <c r="C57" s="28"/>
      <c r="D57" s="29"/>
      <c r="E57" s="21"/>
      <c r="F57" s="30">
        <v>2</v>
      </c>
      <c r="G57" s="31">
        <f t="shared" si="14"/>
        <v>200</v>
      </c>
      <c r="H57" s="21">
        <f t="shared" si="15"/>
        <v>400</v>
      </c>
      <c r="I57" s="32">
        <f t="shared" si="19"/>
        <v>64</v>
      </c>
      <c r="J57" s="40">
        <f t="shared" si="20"/>
        <v>200</v>
      </c>
      <c r="K57" s="33">
        <f t="shared" si="21"/>
        <v>12800</v>
      </c>
      <c r="L57" s="34"/>
      <c r="M57" s="165" t="s">
        <v>1208</v>
      </c>
    </row>
    <row r="58" spans="1:13" ht="17.100000000000001" customHeight="1">
      <c r="A58" s="17">
        <v>45537</v>
      </c>
      <c r="B58" s="36" t="s">
        <v>566</v>
      </c>
      <c r="C58" s="28"/>
      <c r="D58" s="29"/>
      <c r="E58" s="21"/>
      <c r="F58" s="30">
        <v>2</v>
      </c>
      <c r="G58" s="31">
        <f t="shared" si="14"/>
        <v>200</v>
      </c>
      <c r="H58" s="21">
        <f t="shared" si="15"/>
        <v>400</v>
      </c>
      <c r="I58" s="32">
        <f t="shared" si="19"/>
        <v>62</v>
      </c>
      <c r="J58" s="40">
        <f t="shared" si="20"/>
        <v>200</v>
      </c>
      <c r="K58" s="33">
        <f t="shared" si="21"/>
        <v>12400</v>
      </c>
      <c r="L58" s="34"/>
      <c r="M58" s="165" t="s">
        <v>1213</v>
      </c>
    </row>
    <row r="59" spans="1:13" ht="17.100000000000001" customHeight="1">
      <c r="A59" s="17">
        <v>45538</v>
      </c>
      <c r="B59" s="36" t="s">
        <v>603</v>
      </c>
      <c r="C59" s="28"/>
      <c r="D59" s="29"/>
      <c r="E59" s="21"/>
      <c r="F59" s="30">
        <v>1</v>
      </c>
      <c r="G59" s="31">
        <f t="shared" si="14"/>
        <v>200</v>
      </c>
      <c r="H59" s="21">
        <f t="shared" si="15"/>
        <v>200</v>
      </c>
      <c r="I59" s="32">
        <f t="shared" si="19"/>
        <v>61</v>
      </c>
      <c r="J59" s="40">
        <f t="shared" si="20"/>
        <v>200</v>
      </c>
      <c r="K59" s="33">
        <f t="shared" si="21"/>
        <v>12200</v>
      </c>
      <c r="L59" s="34"/>
      <c r="M59" s="165" t="s">
        <v>1223</v>
      </c>
    </row>
    <row r="60" spans="1:13" ht="17.100000000000001" customHeight="1">
      <c r="A60" s="17">
        <v>45544</v>
      </c>
      <c r="B60" s="36" t="s">
        <v>566</v>
      </c>
      <c r="C60" s="28"/>
      <c r="D60" s="29"/>
      <c r="E60" s="21"/>
      <c r="F60" s="30">
        <v>1</v>
      </c>
      <c r="G60" s="31">
        <f t="shared" si="14"/>
        <v>200</v>
      </c>
      <c r="H60" s="21">
        <f t="shared" si="15"/>
        <v>200</v>
      </c>
      <c r="I60" s="32">
        <f t="shared" si="19"/>
        <v>60</v>
      </c>
      <c r="J60" s="40">
        <f t="shared" si="20"/>
        <v>200</v>
      </c>
      <c r="K60" s="33">
        <f t="shared" si="21"/>
        <v>12000</v>
      </c>
      <c r="L60" s="34"/>
      <c r="M60" s="165" t="s">
        <v>1241</v>
      </c>
    </row>
    <row r="61" spans="1:13" ht="17.100000000000001" customHeight="1">
      <c r="A61" s="17">
        <v>45544</v>
      </c>
      <c r="B61" s="36" t="s">
        <v>607</v>
      </c>
      <c r="C61" s="28"/>
      <c r="D61" s="29"/>
      <c r="E61" s="21"/>
      <c r="F61" s="30">
        <v>1</v>
      </c>
      <c r="G61" s="31">
        <f t="shared" si="14"/>
        <v>200</v>
      </c>
      <c r="H61" s="21">
        <f t="shared" si="15"/>
        <v>200</v>
      </c>
      <c r="I61" s="32">
        <f t="shared" si="19"/>
        <v>59</v>
      </c>
      <c r="J61" s="40">
        <f t="shared" si="20"/>
        <v>200</v>
      </c>
      <c r="K61" s="33">
        <f t="shared" si="21"/>
        <v>11800</v>
      </c>
      <c r="L61" s="34"/>
      <c r="M61" s="165" t="s">
        <v>1242</v>
      </c>
    </row>
    <row r="62" spans="1:13" ht="17.100000000000001" customHeight="1">
      <c r="A62" s="17">
        <v>45545</v>
      </c>
      <c r="B62" s="36" t="s">
        <v>577</v>
      </c>
      <c r="C62" s="28"/>
      <c r="D62" s="29"/>
      <c r="E62" s="21"/>
      <c r="F62" s="30">
        <v>2</v>
      </c>
      <c r="G62" s="31">
        <f t="shared" si="14"/>
        <v>200</v>
      </c>
      <c r="H62" s="21">
        <f t="shared" si="15"/>
        <v>400</v>
      </c>
      <c r="I62" s="32">
        <f t="shared" ref="I62:I73" si="22">+I61+C62-F62</f>
        <v>57</v>
      </c>
      <c r="J62" s="40">
        <f t="shared" ref="J62:J73" si="23">ROUND(((K61+E62)-H62)/I62,2)</f>
        <v>200</v>
      </c>
      <c r="K62" s="33">
        <f t="shared" ref="K62:K73" si="24">ROUND(I62*J62,2)</f>
        <v>11400</v>
      </c>
      <c r="L62" s="34"/>
      <c r="M62" s="165" t="s">
        <v>1249</v>
      </c>
    </row>
    <row r="63" spans="1:13" ht="17.100000000000001" customHeight="1">
      <c r="A63" s="17">
        <v>45546</v>
      </c>
      <c r="B63" s="36" t="s">
        <v>585</v>
      </c>
      <c r="C63" s="28"/>
      <c r="D63" s="29"/>
      <c r="E63" s="21"/>
      <c r="F63" s="30">
        <v>2</v>
      </c>
      <c r="G63" s="31">
        <f t="shared" si="14"/>
        <v>200</v>
      </c>
      <c r="H63" s="21">
        <f t="shared" si="15"/>
        <v>400</v>
      </c>
      <c r="I63" s="32">
        <f t="shared" si="22"/>
        <v>55</v>
      </c>
      <c r="J63" s="40">
        <f t="shared" si="23"/>
        <v>200</v>
      </c>
      <c r="K63" s="33">
        <f t="shared" si="24"/>
        <v>11000</v>
      </c>
      <c r="L63" s="34"/>
      <c r="M63" s="165" t="s">
        <v>1262</v>
      </c>
    </row>
    <row r="64" spans="1:13" ht="17.100000000000001" customHeight="1">
      <c r="A64" s="17">
        <v>45551</v>
      </c>
      <c r="B64" s="36" t="s">
        <v>607</v>
      </c>
      <c r="C64" s="28"/>
      <c r="D64" s="29"/>
      <c r="E64" s="21"/>
      <c r="F64" s="30">
        <v>1</v>
      </c>
      <c r="G64" s="31">
        <f t="shared" si="14"/>
        <v>200</v>
      </c>
      <c r="H64" s="21">
        <f t="shared" si="15"/>
        <v>200</v>
      </c>
      <c r="I64" s="32">
        <f t="shared" si="22"/>
        <v>54</v>
      </c>
      <c r="J64" s="40">
        <f t="shared" si="23"/>
        <v>200</v>
      </c>
      <c r="K64" s="33">
        <f t="shared" si="24"/>
        <v>10800</v>
      </c>
      <c r="L64" s="34"/>
      <c r="M64" s="165" t="s">
        <v>1256</v>
      </c>
    </row>
    <row r="65" spans="1:13" ht="17.100000000000001" customHeight="1">
      <c r="A65" s="17">
        <v>45552</v>
      </c>
      <c r="B65" s="36" t="s">
        <v>588</v>
      </c>
      <c r="C65" s="28"/>
      <c r="D65" s="29"/>
      <c r="E65" s="21"/>
      <c r="F65" s="30">
        <v>1</v>
      </c>
      <c r="G65" s="31">
        <f t="shared" si="14"/>
        <v>200</v>
      </c>
      <c r="H65" s="21">
        <f t="shared" si="15"/>
        <v>200</v>
      </c>
      <c r="I65" s="32">
        <f t="shared" si="22"/>
        <v>53</v>
      </c>
      <c r="J65" s="40">
        <f t="shared" si="23"/>
        <v>200</v>
      </c>
      <c r="K65" s="33">
        <f t="shared" si="24"/>
        <v>10600</v>
      </c>
      <c r="L65" s="34"/>
      <c r="M65" s="165" t="s">
        <v>1279</v>
      </c>
    </row>
    <row r="66" spans="1:13" ht="17.100000000000001" customHeight="1">
      <c r="A66" s="17">
        <v>45574</v>
      </c>
      <c r="B66" s="36" t="s">
        <v>588</v>
      </c>
      <c r="C66" s="28"/>
      <c r="D66" s="29"/>
      <c r="E66" s="21"/>
      <c r="F66" s="30">
        <v>1</v>
      </c>
      <c r="G66" s="31">
        <f t="shared" si="14"/>
        <v>200</v>
      </c>
      <c r="H66" s="21">
        <f t="shared" si="15"/>
        <v>200</v>
      </c>
      <c r="I66" s="32">
        <f t="shared" si="22"/>
        <v>52</v>
      </c>
      <c r="J66" s="40">
        <f t="shared" si="23"/>
        <v>200</v>
      </c>
      <c r="K66" s="33">
        <f t="shared" si="24"/>
        <v>10400</v>
      </c>
      <c r="L66" s="34"/>
      <c r="M66" s="165" t="s">
        <v>1355</v>
      </c>
    </row>
    <row r="67" spans="1:13" ht="17.100000000000001" customHeight="1">
      <c r="A67" s="17">
        <v>45574</v>
      </c>
      <c r="B67" s="36" t="s">
        <v>583</v>
      </c>
      <c r="C67" s="28"/>
      <c r="D67" s="29"/>
      <c r="E67" s="21"/>
      <c r="F67" s="30">
        <v>2</v>
      </c>
      <c r="G67" s="31">
        <f t="shared" si="14"/>
        <v>200</v>
      </c>
      <c r="H67" s="21">
        <f t="shared" si="15"/>
        <v>400</v>
      </c>
      <c r="I67" s="32">
        <f t="shared" si="22"/>
        <v>50</v>
      </c>
      <c r="J67" s="40">
        <f t="shared" si="23"/>
        <v>200</v>
      </c>
      <c r="K67" s="33">
        <f t="shared" si="24"/>
        <v>10000</v>
      </c>
      <c r="L67" s="34"/>
      <c r="M67" s="165" t="s">
        <v>1356</v>
      </c>
    </row>
    <row r="68" spans="1:13" ht="17.100000000000001" customHeight="1">
      <c r="A68" s="17">
        <v>45574</v>
      </c>
      <c r="B68" s="36" t="s">
        <v>585</v>
      </c>
      <c r="C68" s="28"/>
      <c r="D68" s="29"/>
      <c r="E68" s="21"/>
      <c r="F68" s="30">
        <v>2</v>
      </c>
      <c r="G68" s="31">
        <f t="shared" si="14"/>
        <v>200</v>
      </c>
      <c r="H68" s="21">
        <f t="shared" si="15"/>
        <v>400</v>
      </c>
      <c r="I68" s="32">
        <f t="shared" si="22"/>
        <v>48</v>
      </c>
      <c r="J68" s="40">
        <f t="shared" si="23"/>
        <v>200</v>
      </c>
      <c r="K68" s="33">
        <f t="shared" si="24"/>
        <v>9600</v>
      </c>
      <c r="L68" s="34"/>
      <c r="M68" s="165" t="s">
        <v>1361</v>
      </c>
    </row>
    <row r="69" spans="1:13" ht="17.100000000000001" customHeight="1">
      <c r="A69" s="17">
        <v>45581</v>
      </c>
      <c r="B69" s="36" t="s">
        <v>577</v>
      </c>
      <c r="C69" s="28"/>
      <c r="D69" s="29"/>
      <c r="E69" s="21"/>
      <c r="F69" s="30">
        <v>1</v>
      </c>
      <c r="G69" s="31">
        <f t="shared" si="14"/>
        <v>200</v>
      </c>
      <c r="H69" s="21">
        <f t="shared" si="15"/>
        <v>200</v>
      </c>
      <c r="I69" s="32">
        <f t="shared" si="22"/>
        <v>47</v>
      </c>
      <c r="J69" s="40">
        <f t="shared" si="23"/>
        <v>200</v>
      </c>
      <c r="K69" s="33">
        <f t="shared" si="24"/>
        <v>9400</v>
      </c>
      <c r="L69" s="34"/>
      <c r="M69" s="165" t="s">
        <v>1392</v>
      </c>
    </row>
    <row r="70" spans="1:13" ht="17.100000000000001" customHeight="1">
      <c r="A70" s="17">
        <v>45582</v>
      </c>
      <c r="B70" s="36" t="s">
        <v>497</v>
      </c>
      <c r="C70" s="28"/>
      <c r="D70" s="29"/>
      <c r="E70" s="21"/>
      <c r="F70" s="30">
        <v>1</v>
      </c>
      <c r="G70" s="31">
        <f t="shared" si="14"/>
        <v>200</v>
      </c>
      <c r="H70" s="21">
        <f t="shared" si="15"/>
        <v>200</v>
      </c>
      <c r="I70" s="32">
        <f t="shared" si="22"/>
        <v>46</v>
      </c>
      <c r="J70" s="40">
        <f t="shared" si="23"/>
        <v>200</v>
      </c>
      <c r="K70" s="33">
        <f t="shared" si="24"/>
        <v>9200</v>
      </c>
      <c r="L70" s="34"/>
      <c r="M70" s="165" t="s">
        <v>1398</v>
      </c>
    </row>
    <row r="71" spans="1:13" ht="17.100000000000001" customHeight="1">
      <c r="A71" s="17">
        <v>45600</v>
      </c>
      <c r="B71" s="36" t="s">
        <v>591</v>
      </c>
      <c r="C71" s="28"/>
      <c r="D71" s="29"/>
      <c r="E71" s="21"/>
      <c r="F71" s="30">
        <v>2</v>
      </c>
      <c r="G71" s="31">
        <f t="shared" si="14"/>
        <v>200</v>
      </c>
      <c r="H71" s="21">
        <f t="shared" si="15"/>
        <v>400</v>
      </c>
      <c r="I71" s="32">
        <f t="shared" si="22"/>
        <v>44</v>
      </c>
      <c r="J71" s="40">
        <f t="shared" si="23"/>
        <v>200</v>
      </c>
      <c r="K71" s="33">
        <f t="shared" si="24"/>
        <v>8800</v>
      </c>
      <c r="L71" s="34"/>
      <c r="M71" s="165" t="s">
        <v>1402</v>
      </c>
    </row>
    <row r="72" spans="1:13" ht="17.100000000000001" customHeight="1">
      <c r="A72" s="17">
        <v>45600</v>
      </c>
      <c r="B72" s="36" t="s">
        <v>591</v>
      </c>
      <c r="C72" s="28"/>
      <c r="D72" s="29"/>
      <c r="E72" s="21"/>
      <c r="F72" s="30">
        <v>1</v>
      </c>
      <c r="G72" s="31">
        <f t="shared" si="14"/>
        <v>200</v>
      </c>
      <c r="H72" s="21">
        <f t="shared" si="15"/>
        <v>200</v>
      </c>
      <c r="I72" s="32">
        <f t="shared" si="22"/>
        <v>43</v>
      </c>
      <c r="J72" s="40">
        <f t="shared" si="23"/>
        <v>200</v>
      </c>
      <c r="K72" s="33">
        <f t="shared" si="24"/>
        <v>8600</v>
      </c>
      <c r="L72" s="34"/>
      <c r="M72" s="165" t="s">
        <v>1406</v>
      </c>
    </row>
    <row r="73" spans="1:13" ht="17.100000000000001" customHeight="1">
      <c r="A73" s="17">
        <v>45601</v>
      </c>
      <c r="B73" s="36" t="s">
        <v>585</v>
      </c>
      <c r="C73" s="28"/>
      <c r="D73" s="29"/>
      <c r="E73" s="21"/>
      <c r="F73" s="30">
        <v>2</v>
      </c>
      <c r="G73" s="31">
        <f t="shared" si="14"/>
        <v>200</v>
      </c>
      <c r="H73" s="21">
        <f t="shared" si="15"/>
        <v>400</v>
      </c>
      <c r="I73" s="32">
        <f t="shared" si="22"/>
        <v>41</v>
      </c>
      <c r="J73" s="40">
        <f t="shared" si="23"/>
        <v>200</v>
      </c>
      <c r="K73" s="33">
        <f t="shared" si="24"/>
        <v>8200</v>
      </c>
      <c r="L73" s="34"/>
      <c r="M73" s="165" t="s">
        <v>1410</v>
      </c>
    </row>
    <row r="74" spans="1:13" ht="17.100000000000001" customHeight="1">
      <c r="A74" s="17">
        <v>45601</v>
      </c>
      <c r="B74" s="36" t="s">
        <v>566</v>
      </c>
      <c r="C74" s="28"/>
      <c r="D74" s="29"/>
      <c r="E74" s="21"/>
      <c r="F74" s="30">
        <v>1</v>
      </c>
      <c r="G74" s="31">
        <f t="shared" ref="G74" si="25">J73</f>
        <v>200</v>
      </c>
      <c r="H74" s="21">
        <f t="shared" ref="H74" si="26">G74*F74</f>
        <v>200</v>
      </c>
      <c r="I74" s="32">
        <f t="shared" ref="I74" si="27">+I73+C74-F74</f>
        <v>40</v>
      </c>
      <c r="J74" s="40">
        <f t="shared" ref="J74" si="28">ROUND(((K73+E74)-H74)/I74,2)</f>
        <v>200</v>
      </c>
      <c r="K74" s="33">
        <f t="shared" ref="K74" si="29">ROUND(I74*J74,2)</f>
        <v>8000</v>
      </c>
      <c r="L74" s="34"/>
      <c r="M74" s="165" t="s">
        <v>1417</v>
      </c>
    </row>
    <row r="75" spans="1:13" ht="17.100000000000001" customHeight="1">
      <c r="A75" s="17">
        <v>45603</v>
      </c>
      <c r="B75" s="36" t="s">
        <v>603</v>
      </c>
      <c r="C75" s="28"/>
      <c r="D75" s="29"/>
      <c r="E75" s="21"/>
      <c r="F75" s="30">
        <v>1</v>
      </c>
      <c r="G75" s="31">
        <f t="shared" ref="G75" si="30">J74</f>
        <v>200</v>
      </c>
      <c r="H75" s="21">
        <f t="shared" ref="H75" si="31">G75*F75</f>
        <v>200</v>
      </c>
      <c r="I75" s="32">
        <f t="shared" ref="I75" si="32">+I74+C75-F75</f>
        <v>39</v>
      </c>
      <c r="J75" s="40">
        <f t="shared" ref="J75" si="33">ROUND(((K74+E75)-H75)/I75,2)</f>
        <v>200</v>
      </c>
      <c r="K75" s="33">
        <f t="shared" ref="K75" si="34">ROUND(I75*J75,2)</f>
        <v>7800</v>
      </c>
      <c r="L75" s="34"/>
      <c r="M75" s="165" t="s">
        <v>1434</v>
      </c>
    </row>
    <row r="76" spans="1:13" ht="17.100000000000001" customHeight="1">
      <c r="A76" s="17">
        <v>45607</v>
      </c>
      <c r="B76" s="36" t="s">
        <v>566</v>
      </c>
      <c r="C76" s="28"/>
      <c r="D76" s="29"/>
      <c r="E76" s="21"/>
      <c r="F76" s="30">
        <v>2</v>
      </c>
      <c r="G76" s="31">
        <f t="shared" ref="G76" si="35">J75</f>
        <v>200</v>
      </c>
      <c r="H76" s="21">
        <f t="shared" ref="H76" si="36">G76*F76</f>
        <v>400</v>
      </c>
      <c r="I76" s="32">
        <f t="shared" ref="I76" si="37">+I75+C76-F76</f>
        <v>37</v>
      </c>
      <c r="J76" s="40">
        <f t="shared" ref="J76" si="38">ROUND(((K75+E76)-H76)/I76,2)</f>
        <v>200</v>
      </c>
      <c r="K76" s="33">
        <f t="shared" ref="K76" si="39">ROUND(I76*J76,2)</f>
        <v>7400</v>
      </c>
      <c r="L76" s="34"/>
      <c r="M76" s="165" t="s">
        <v>1438</v>
      </c>
    </row>
    <row r="77" spans="1:13" ht="17.100000000000001" customHeight="1">
      <c r="A77" s="17">
        <v>45607</v>
      </c>
      <c r="B77" s="36" t="s">
        <v>585</v>
      </c>
      <c r="C77" s="28"/>
      <c r="D77" s="29"/>
      <c r="E77" s="21"/>
      <c r="F77" s="30">
        <v>2</v>
      </c>
      <c r="G77" s="31">
        <f t="shared" ref="G77:G78" si="40">J76</f>
        <v>200</v>
      </c>
      <c r="H77" s="21">
        <f t="shared" ref="H77:H78" si="41">G77*F77</f>
        <v>400</v>
      </c>
      <c r="I77" s="32">
        <f t="shared" ref="I77:I78" si="42">+I76+C77-F77</f>
        <v>35</v>
      </c>
      <c r="J77" s="40">
        <f t="shared" ref="J77:J78" si="43">ROUND(((K76+E77)-H77)/I77,2)</f>
        <v>200</v>
      </c>
      <c r="K77" s="33">
        <f t="shared" ref="K77:K78" si="44">ROUND(I77*J77,2)</f>
        <v>7000</v>
      </c>
      <c r="L77" s="34"/>
      <c r="M77" s="165" t="s">
        <v>1439</v>
      </c>
    </row>
    <row r="78" spans="1:13" ht="17.100000000000001" customHeight="1">
      <c r="A78" s="17">
        <v>45608</v>
      </c>
      <c r="B78" s="36" t="s">
        <v>588</v>
      </c>
      <c r="C78" s="28"/>
      <c r="D78" s="29"/>
      <c r="E78" s="21"/>
      <c r="F78" s="30">
        <v>1</v>
      </c>
      <c r="G78" s="31">
        <f t="shared" si="40"/>
        <v>200</v>
      </c>
      <c r="H78" s="21">
        <f t="shared" si="41"/>
        <v>200</v>
      </c>
      <c r="I78" s="87">
        <f t="shared" si="42"/>
        <v>34</v>
      </c>
      <c r="J78" s="88">
        <f t="shared" si="43"/>
        <v>200</v>
      </c>
      <c r="K78" s="89">
        <f t="shared" si="44"/>
        <v>6800</v>
      </c>
      <c r="L78" s="34"/>
      <c r="M78" s="1" t="s">
        <v>1447</v>
      </c>
    </row>
    <row r="79" spans="1:13" ht="17.100000000000001" customHeight="1">
      <c r="A79" s="17">
        <v>45615</v>
      </c>
      <c r="B79" s="36" t="s">
        <v>577</v>
      </c>
      <c r="C79" s="28"/>
      <c r="D79" s="29"/>
      <c r="E79" s="21"/>
      <c r="F79" s="30">
        <v>1</v>
      </c>
      <c r="G79" s="31">
        <f t="shared" ref="G79" si="45">J78</f>
        <v>200</v>
      </c>
      <c r="H79" s="21">
        <f t="shared" ref="H79" si="46">G79*F79</f>
        <v>200</v>
      </c>
      <c r="I79" s="87">
        <f t="shared" ref="I79" si="47">+I78+C79-F79</f>
        <v>33</v>
      </c>
      <c r="J79" s="88">
        <f t="shared" ref="J79" si="48">ROUND(((K78+E79)-H79)/I79,2)</f>
        <v>200</v>
      </c>
      <c r="K79" s="89">
        <f t="shared" ref="K79" si="49">ROUND(I79*J79,2)</f>
        <v>6600</v>
      </c>
      <c r="L79" s="34"/>
      <c r="M79" s="165" t="s">
        <v>1459</v>
      </c>
    </row>
    <row r="80" spans="1:13" ht="17.100000000000001" customHeight="1">
      <c r="A80" s="17">
        <v>45616</v>
      </c>
      <c r="B80" s="36" t="s">
        <v>566</v>
      </c>
      <c r="C80" s="28"/>
      <c r="D80" s="29"/>
      <c r="E80" s="21"/>
      <c r="F80" s="30">
        <v>2</v>
      </c>
      <c r="G80" s="31">
        <f t="shared" ref="G80" si="50">J79</f>
        <v>200</v>
      </c>
      <c r="H80" s="21">
        <f t="shared" ref="H80" si="51">G80*F80</f>
        <v>400</v>
      </c>
      <c r="I80" s="87">
        <f t="shared" ref="I80" si="52">+I79+C80-F80</f>
        <v>31</v>
      </c>
      <c r="J80" s="88">
        <f t="shared" ref="J80" si="53">ROUND(((K79+E80)-H80)/I80,2)</f>
        <v>200</v>
      </c>
      <c r="K80" s="89">
        <f t="shared" ref="K80" si="54">ROUND(I80*J80,2)</f>
        <v>6200</v>
      </c>
      <c r="L80" s="34"/>
      <c r="M80" s="165" t="s">
        <v>1460</v>
      </c>
    </row>
    <row r="81" spans="1:13" ht="17.100000000000001" customHeight="1">
      <c r="A81" s="17">
        <v>45621</v>
      </c>
      <c r="B81" s="36" t="s">
        <v>607</v>
      </c>
      <c r="C81" s="28"/>
      <c r="D81" s="29"/>
      <c r="E81" s="21"/>
      <c r="F81" s="30">
        <v>1</v>
      </c>
      <c r="G81" s="31">
        <f t="shared" ref="G81" si="55">J80</f>
        <v>200</v>
      </c>
      <c r="H81" s="21">
        <f t="shared" ref="H81" si="56">G81*F81</f>
        <v>200</v>
      </c>
      <c r="I81" s="87">
        <f t="shared" ref="I81" si="57">+I80+C81-F81</f>
        <v>30</v>
      </c>
      <c r="J81" s="88">
        <f t="shared" ref="J81" si="58">ROUND(((K80+E81)-H81)/I81,2)</f>
        <v>200</v>
      </c>
      <c r="K81" s="89">
        <f t="shared" ref="K81" si="59">ROUND(I81*J81,2)</f>
        <v>6000</v>
      </c>
      <c r="L81" s="34"/>
      <c r="M81" s="165" t="s">
        <v>1469</v>
      </c>
    </row>
    <row r="82" spans="1:13" ht="17.100000000000001" customHeight="1">
      <c r="A82" s="17">
        <v>45631</v>
      </c>
      <c r="B82" s="36" t="s">
        <v>591</v>
      </c>
      <c r="C82" s="28"/>
      <c r="D82" s="29"/>
      <c r="E82" s="21"/>
      <c r="F82" s="30">
        <v>1</v>
      </c>
      <c r="G82" s="31">
        <f t="shared" ref="G82" si="60">J81</f>
        <v>200</v>
      </c>
      <c r="H82" s="21">
        <f t="shared" ref="H82" si="61">G82*F82</f>
        <v>200</v>
      </c>
      <c r="I82" s="87">
        <f t="shared" ref="I82" si="62">+I81+C82-F82</f>
        <v>29</v>
      </c>
      <c r="J82" s="88">
        <f t="shared" ref="J82" si="63">ROUND(((K81+E82)-H82)/I82,2)</f>
        <v>200</v>
      </c>
      <c r="K82" s="89">
        <f t="shared" ref="K82" si="64">ROUND(I82*J82,2)</f>
        <v>5800</v>
      </c>
      <c r="L82" s="34"/>
      <c r="M82" s="165" t="s">
        <v>1487</v>
      </c>
    </row>
    <row r="83" spans="1:13" ht="17.100000000000001" customHeight="1">
      <c r="A83" s="17">
        <v>45637</v>
      </c>
      <c r="B83" s="36" t="s">
        <v>603</v>
      </c>
      <c r="C83" s="28"/>
      <c r="D83" s="29"/>
      <c r="E83" s="21"/>
      <c r="F83" s="30">
        <v>2</v>
      </c>
      <c r="G83" s="31">
        <f t="shared" ref="G83" si="65">J82</f>
        <v>200</v>
      </c>
      <c r="H83" s="21">
        <f t="shared" ref="H83" si="66">G83*F83</f>
        <v>400</v>
      </c>
      <c r="I83" s="87">
        <f t="shared" ref="I83" si="67">+I82+C83-F83</f>
        <v>27</v>
      </c>
      <c r="J83" s="88">
        <f t="shared" ref="J83" si="68">ROUND(((K82+E83)-H83)/I83,2)</f>
        <v>200</v>
      </c>
      <c r="K83" s="89">
        <f t="shared" ref="K83" si="69">ROUND(I83*J83,2)</f>
        <v>5400</v>
      </c>
      <c r="L83" s="34"/>
      <c r="M83" s="165" t="s">
        <v>1509</v>
      </c>
    </row>
    <row r="84" spans="1:13" ht="17.100000000000001" customHeight="1">
      <c r="A84" s="17">
        <v>45637</v>
      </c>
      <c r="B84" s="36" t="s">
        <v>570</v>
      </c>
      <c r="C84" s="28"/>
      <c r="D84" s="29"/>
      <c r="E84" s="21"/>
      <c r="F84" s="30">
        <v>1</v>
      </c>
      <c r="G84" s="31">
        <f t="shared" ref="G84" si="70">J83</f>
        <v>200</v>
      </c>
      <c r="H84" s="21">
        <f t="shared" ref="H84" si="71">G84*F84</f>
        <v>200</v>
      </c>
      <c r="I84" s="87">
        <f t="shared" ref="I84" si="72">+I83+C84-F84</f>
        <v>26</v>
      </c>
      <c r="J84" s="88">
        <f t="shared" ref="J84" si="73">ROUND(((K83+E84)-H84)/I84,2)</f>
        <v>200</v>
      </c>
      <c r="K84" s="89">
        <f t="shared" ref="K84" si="74">ROUND(I84*J84,2)</f>
        <v>5200</v>
      </c>
      <c r="L84" s="34"/>
      <c r="M84" s="165" t="s">
        <v>1511</v>
      </c>
    </row>
    <row r="85" spans="1:13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9"/>
        <v>26</v>
      </c>
      <c r="J85" s="40">
        <f t="shared" si="20"/>
        <v>200</v>
      </c>
      <c r="K85" s="33">
        <f t="shared" si="21"/>
        <v>5200</v>
      </c>
      <c r="L85" s="34"/>
    </row>
    <row r="86" spans="1:13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9"/>
        <v>26</v>
      </c>
      <c r="J86" s="40">
        <f t="shared" si="20"/>
        <v>200</v>
      </c>
      <c r="K86" s="33">
        <f t="shared" si="21"/>
        <v>5200</v>
      </c>
      <c r="L86" s="34"/>
    </row>
    <row r="87" spans="1:13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9"/>
        <v>26</v>
      </c>
      <c r="J87" s="40">
        <f t="shared" si="20"/>
        <v>200</v>
      </c>
      <c r="K87" s="33">
        <f t="shared" si="21"/>
        <v>5200</v>
      </c>
      <c r="L87" s="34"/>
    </row>
    <row r="88" spans="1:13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9"/>
        <v>26</v>
      </c>
      <c r="J88" s="40">
        <f t="shared" si="20"/>
        <v>200</v>
      </c>
      <c r="K88" s="33">
        <f t="shared" si="21"/>
        <v>5200</v>
      </c>
      <c r="L88" s="34"/>
    </row>
    <row r="89" spans="1:13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9"/>
        <v>26</v>
      </c>
      <c r="J89" s="40">
        <f t="shared" si="20"/>
        <v>200</v>
      </c>
      <c r="K89" s="33">
        <f t="shared" si="21"/>
        <v>5200</v>
      </c>
      <c r="L89" s="34"/>
    </row>
    <row r="90" spans="1:13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9"/>
        <v>26</v>
      </c>
      <c r="J90" s="40">
        <f t="shared" si="20"/>
        <v>200</v>
      </c>
      <c r="K90" s="33">
        <f t="shared" si="21"/>
        <v>5200</v>
      </c>
      <c r="L90" s="34"/>
    </row>
    <row r="91" spans="1:13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9"/>
        <v>26</v>
      </c>
      <c r="J91" s="40">
        <f t="shared" si="20"/>
        <v>200</v>
      </c>
      <c r="K91" s="33">
        <f t="shared" si="21"/>
        <v>5200</v>
      </c>
      <c r="L91" s="34"/>
    </row>
    <row r="92" spans="1:13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9"/>
        <v>26</v>
      </c>
      <c r="J92" s="40">
        <f t="shared" si="20"/>
        <v>200</v>
      </c>
      <c r="K92" s="33">
        <f t="shared" si="21"/>
        <v>5200</v>
      </c>
      <c r="L92" s="34"/>
    </row>
    <row r="93" spans="1:13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9"/>
        <v>26</v>
      </c>
      <c r="J93" s="40">
        <f t="shared" si="20"/>
        <v>200</v>
      </c>
      <c r="K93" s="33">
        <f t="shared" si="21"/>
        <v>5200</v>
      </c>
      <c r="L93" s="34"/>
    </row>
    <row r="94" spans="1:13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9"/>
        <v>26</v>
      </c>
      <c r="J94" s="40">
        <f t="shared" si="20"/>
        <v>200</v>
      </c>
      <c r="K94" s="33">
        <f t="shared" si="21"/>
        <v>5200</v>
      </c>
      <c r="L94" s="34"/>
    </row>
    <row r="95" spans="1:13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9"/>
        <v>26</v>
      </c>
      <c r="J95" s="40">
        <f t="shared" si="20"/>
        <v>200</v>
      </c>
      <c r="K95" s="33">
        <f t="shared" si="21"/>
        <v>5200</v>
      </c>
      <c r="L95" s="34"/>
    </row>
    <row r="96" spans="1:13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9"/>
        <v>26</v>
      </c>
      <c r="J96" s="40">
        <f t="shared" si="20"/>
        <v>200</v>
      </c>
      <c r="K96" s="33">
        <f t="shared" si="21"/>
        <v>5200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9"/>
        <v>26</v>
      </c>
      <c r="J97" s="40">
        <f t="shared" si="20"/>
        <v>200</v>
      </c>
      <c r="K97" s="33">
        <f t="shared" si="21"/>
        <v>5200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9"/>
        <v>26</v>
      </c>
      <c r="J98" s="40">
        <f t="shared" si="20"/>
        <v>200</v>
      </c>
      <c r="K98" s="33">
        <f t="shared" si="21"/>
        <v>5200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9"/>
        <v>26</v>
      </c>
      <c r="J99" s="40">
        <f t="shared" si="20"/>
        <v>200</v>
      </c>
      <c r="K99" s="33">
        <f t="shared" si="21"/>
        <v>5200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9"/>
        <v>26</v>
      </c>
      <c r="J100" s="40">
        <f t="shared" si="20"/>
        <v>200</v>
      </c>
      <c r="K100" s="33">
        <f t="shared" si="21"/>
        <v>5200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9"/>
        <v>26</v>
      </c>
      <c r="J101" s="40">
        <f t="shared" si="20"/>
        <v>200</v>
      </c>
      <c r="K101" s="33">
        <f t="shared" si="21"/>
        <v>5200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9"/>
        <v>26</v>
      </c>
      <c r="J102" s="40">
        <f t="shared" si="20"/>
        <v>200</v>
      </c>
      <c r="K102" s="33">
        <f t="shared" si="21"/>
        <v>5200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9"/>
        <v>26</v>
      </c>
      <c r="J103" s="40">
        <f t="shared" si="20"/>
        <v>200</v>
      </c>
      <c r="K103" s="33">
        <f t="shared" si="21"/>
        <v>5200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19"/>
        <v>26</v>
      </c>
      <c r="J104" s="40">
        <f t="shared" si="20"/>
        <v>200</v>
      </c>
      <c r="K104" s="33">
        <f t="shared" si="21"/>
        <v>5200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9"/>
        <v>26</v>
      </c>
      <c r="J105" s="40">
        <f t="shared" si="20"/>
        <v>200</v>
      </c>
      <c r="K105" s="33">
        <f t="shared" si="21"/>
        <v>5200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9"/>
        <v>26</v>
      </c>
      <c r="J106" s="40">
        <f t="shared" si="20"/>
        <v>200</v>
      </c>
      <c r="K106" s="33">
        <f t="shared" si="21"/>
        <v>5200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9"/>
        <v>26</v>
      </c>
      <c r="J107" s="40">
        <f t="shared" si="20"/>
        <v>200</v>
      </c>
      <c r="K107" s="33">
        <f t="shared" si="21"/>
        <v>5200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9"/>
        <v>26</v>
      </c>
      <c r="J108" s="40">
        <f t="shared" si="20"/>
        <v>200</v>
      </c>
      <c r="K108" s="33">
        <f t="shared" si="21"/>
        <v>5200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9"/>
        <v>26</v>
      </c>
      <c r="J109" s="40">
        <f t="shared" si="20"/>
        <v>200</v>
      </c>
      <c r="K109" s="33">
        <f t="shared" si="21"/>
        <v>5200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9"/>
        <v>26</v>
      </c>
      <c r="J110" s="40">
        <f t="shared" si="20"/>
        <v>200</v>
      </c>
      <c r="K110" s="33">
        <f t="shared" si="21"/>
        <v>5200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9"/>
        <v>26</v>
      </c>
      <c r="J111" s="40">
        <f t="shared" si="20"/>
        <v>200</v>
      </c>
      <c r="K111" s="33">
        <f t="shared" si="21"/>
        <v>5200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9"/>
        <v>26</v>
      </c>
      <c r="J112" s="40">
        <f t="shared" si="20"/>
        <v>200</v>
      </c>
      <c r="K112" s="33">
        <f t="shared" si="21"/>
        <v>5200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ref="I113:I121" si="75">+I112+C113-F113</f>
        <v>26</v>
      </c>
      <c r="J113" s="40">
        <f t="shared" ref="J113:J121" si="76">ROUND(((K112+E113)-H113)/I113,2)</f>
        <v>200</v>
      </c>
      <c r="K113" s="33">
        <f t="shared" ref="K113:K121" si="77">ROUND(I113*J113,2)</f>
        <v>5200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75"/>
        <v>26</v>
      </c>
      <c r="J114" s="40">
        <f t="shared" si="76"/>
        <v>200</v>
      </c>
      <c r="K114" s="33">
        <f t="shared" si="77"/>
        <v>5200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75"/>
        <v>26</v>
      </c>
      <c r="J115" s="40">
        <f t="shared" si="76"/>
        <v>200</v>
      </c>
      <c r="K115" s="33">
        <f t="shared" si="77"/>
        <v>5200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75"/>
        <v>26</v>
      </c>
      <c r="J116" s="40">
        <f t="shared" si="76"/>
        <v>200</v>
      </c>
      <c r="K116" s="33">
        <f t="shared" si="77"/>
        <v>5200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75"/>
        <v>26</v>
      </c>
      <c r="J117" s="40">
        <f t="shared" si="76"/>
        <v>200</v>
      </c>
      <c r="K117" s="33">
        <f t="shared" si="77"/>
        <v>5200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75"/>
        <v>26</v>
      </c>
      <c r="J118" s="40">
        <f t="shared" si="76"/>
        <v>200</v>
      </c>
      <c r="K118" s="33">
        <f t="shared" si="77"/>
        <v>5200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75"/>
        <v>26</v>
      </c>
      <c r="J119" s="40">
        <f t="shared" si="76"/>
        <v>200</v>
      </c>
      <c r="K119" s="33">
        <f t="shared" si="77"/>
        <v>5200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75"/>
        <v>26</v>
      </c>
      <c r="J120" s="40">
        <f t="shared" si="76"/>
        <v>200</v>
      </c>
      <c r="K120" s="33">
        <f t="shared" si="77"/>
        <v>5200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75"/>
        <v>26</v>
      </c>
      <c r="J121" s="40">
        <f t="shared" si="76"/>
        <v>200</v>
      </c>
      <c r="K121" s="33">
        <f t="shared" si="77"/>
        <v>5200</v>
      </c>
      <c r="L121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414</v>
      </c>
      <c r="F8" s="10"/>
      <c r="G8" s="10"/>
      <c r="H8" s="38"/>
      <c r="I8" s="9" t="s">
        <v>7</v>
      </c>
      <c r="J8" s="10"/>
      <c r="K8" s="10" t="s">
        <v>416</v>
      </c>
      <c r="L8" s="11"/>
    </row>
    <row r="9" spans="1:12" ht="15" customHeight="1">
      <c r="A9" s="12" t="s">
        <v>9</v>
      </c>
      <c r="D9" s="10" t="s">
        <v>415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414</v>
      </c>
      <c r="F8" s="10"/>
      <c r="G8" s="10"/>
      <c r="H8" s="38"/>
      <c r="I8" s="9" t="s">
        <v>7</v>
      </c>
      <c r="J8" s="10"/>
      <c r="K8" s="10" t="s">
        <v>418</v>
      </c>
      <c r="L8" s="11"/>
    </row>
    <row r="9" spans="1:12" ht="15" customHeight="1">
      <c r="A9" s="12" t="s">
        <v>9</v>
      </c>
      <c r="D9" s="10" t="s">
        <v>417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rgb="FFFF0000"/>
    <pageSetUpPr fitToPage="1"/>
  </sheetPr>
  <dimension ref="A1:L78"/>
  <sheetViews>
    <sheetView topLeftCell="A8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414</v>
      </c>
      <c r="F8" s="10"/>
      <c r="G8" s="10"/>
      <c r="H8" s="38"/>
      <c r="I8" s="9" t="s">
        <v>7</v>
      </c>
      <c r="J8" s="10"/>
      <c r="K8" s="10" t="s">
        <v>420</v>
      </c>
      <c r="L8" s="11"/>
    </row>
    <row r="9" spans="1:12" ht="15" customHeight="1">
      <c r="A9" s="12" t="s">
        <v>9</v>
      </c>
      <c r="D9" s="10" t="s">
        <v>419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414</v>
      </c>
      <c r="F8" s="10"/>
      <c r="G8" s="10"/>
      <c r="H8" s="38"/>
      <c r="I8" s="9" t="s">
        <v>7</v>
      </c>
      <c r="J8" s="10"/>
      <c r="K8" s="10" t="s">
        <v>422</v>
      </c>
      <c r="L8" s="11"/>
    </row>
    <row r="9" spans="1:12" ht="15" customHeight="1">
      <c r="A9" s="12" t="s">
        <v>9</v>
      </c>
      <c r="D9" s="10" t="s">
        <v>421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423</v>
      </c>
      <c r="F8" s="10"/>
      <c r="G8" s="10"/>
      <c r="H8" s="38"/>
      <c r="I8" s="9" t="s">
        <v>7</v>
      </c>
      <c r="J8" s="10"/>
      <c r="K8" s="10" t="s">
        <v>424</v>
      </c>
      <c r="L8" s="11"/>
    </row>
    <row r="9" spans="1:12" ht="15" customHeight="1">
      <c r="A9" s="12" t="s">
        <v>9</v>
      </c>
      <c r="D9" s="10" t="s">
        <v>100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rgb="FFFF0000"/>
    <pageSetUpPr fitToPage="1"/>
  </sheetPr>
  <dimension ref="A1:L78"/>
  <sheetViews>
    <sheetView zoomScaleNormal="100" zoomScaleSheetLayoutView="100" workbookViewId="0">
      <selection activeCell="K62" sqref="K62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425</v>
      </c>
      <c r="F8" s="10"/>
      <c r="G8" s="10"/>
      <c r="H8" s="38"/>
      <c r="I8" s="9" t="s">
        <v>7</v>
      </c>
      <c r="J8" s="10"/>
      <c r="K8" s="10" t="s">
        <v>427</v>
      </c>
      <c r="L8" s="11"/>
    </row>
    <row r="9" spans="1:12" ht="15" customHeight="1">
      <c r="A9" s="12" t="s">
        <v>9</v>
      </c>
      <c r="D9" s="10" t="s">
        <v>426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rgb="FFFF0000"/>
    <pageSetUpPr fitToPage="1"/>
  </sheetPr>
  <dimension ref="A1:M77"/>
  <sheetViews>
    <sheetView topLeftCell="A3" zoomScaleNormal="100" zoomScaleSheetLayoutView="100" workbookViewId="0">
      <selection activeCell="M19" sqref="M1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428</v>
      </c>
      <c r="L8" s="11"/>
    </row>
    <row r="9" spans="1:13" ht="15" customHeight="1">
      <c r="A9" s="12" t="s">
        <v>9</v>
      </c>
      <c r="D9" s="10" t="s">
        <v>1129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45469</v>
      </c>
      <c r="B15" s="36" t="s">
        <v>1128</v>
      </c>
      <c r="C15" s="364">
        <v>8</v>
      </c>
      <c r="D15" s="29">
        <v>620</v>
      </c>
      <c r="E15" s="21">
        <f>C15*D15</f>
        <v>4960</v>
      </c>
      <c r="F15" s="30"/>
      <c r="G15" s="31"/>
      <c r="H15" s="21"/>
      <c r="I15" s="32">
        <f>+I14+C15-F15</f>
        <v>8</v>
      </c>
      <c r="J15" s="40">
        <f>ROUND(((K14+E15)-H15)/I15,2)</f>
        <v>620</v>
      </c>
      <c r="K15" s="33">
        <f>ROUND(I15*J15,2)</f>
        <v>4960</v>
      </c>
      <c r="L15" s="34"/>
      <c r="M15" s="1" t="s">
        <v>1180</v>
      </c>
    </row>
    <row r="16" spans="1:13" ht="17.100000000000001" customHeight="1">
      <c r="A16" s="17">
        <v>45566</v>
      </c>
      <c r="B16" s="73" t="s">
        <v>585</v>
      </c>
      <c r="C16" s="28"/>
      <c r="D16" s="29"/>
      <c r="E16" s="21"/>
      <c r="F16" s="30">
        <v>4</v>
      </c>
      <c r="G16" s="31">
        <f>J15</f>
        <v>620</v>
      </c>
      <c r="H16" s="21">
        <f>F16*G16</f>
        <v>2480</v>
      </c>
      <c r="I16" s="32">
        <f>+I15+C16-F16</f>
        <v>4</v>
      </c>
      <c r="J16" s="40">
        <f>ROUND(((K15+E16)-H16)/I16,2)</f>
        <v>620</v>
      </c>
      <c r="K16" s="33">
        <f>ROUND(I16*J16,2)</f>
        <v>2480</v>
      </c>
      <c r="L16" s="34"/>
      <c r="M16" s="1" t="s">
        <v>1311</v>
      </c>
    </row>
    <row r="17" spans="1:13" ht="17.100000000000001" customHeight="1">
      <c r="A17" s="17">
        <v>45568</v>
      </c>
      <c r="B17" s="58" t="s">
        <v>591</v>
      </c>
      <c r="C17" s="28"/>
      <c r="D17" s="29"/>
      <c r="E17" s="21"/>
      <c r="F17" s="30">
        <v>2</v>
      </c>
      <c r="G17" s="31">
        <f>J16</f>
        <v>620</v>
      </c>
      <c r="H17" s="21">
        <f>F17*G17</f>
        <v>1240</v>
      </c>
      <c r="I17" s="32">
        <f>+I16+C17-F17</f>
        <v>2</v>
      </c>
      <c r="J17" s="40">
        <f>ROUND(((K16+E17)-H17)/I17,2)</f>
        <v>620</v>
      </c>
      <c r="K17" s="33">
        <f>ROUND(I17*J17,2)</f>
        <v>1240</v>
      </c>
      <c r="L17" s="34"/>
      <c r="M17" s="1" t="s">
        <v>1324</v>
      </c>
    </row>
    <row r="18" spans="1:13" ht="17.100000000000001" customHeight="1">
      <c r="A18" s="17">
        <v>45568</v>
      </c>
      <c r="B18" s="17" t="s">
        <v>566</v>
      </c>
      <c r="C18" s="28"/>
      <c r="D18" s="29"/>
      <c r="E18" s="21"/>
      <c r="F18" s="30">
        <v>2</v>
      </c>
      <c r="G18" s="31">
        <f>J17</f>
        <v>620</v>
      </c>
      <c r="H18" s="21">
        <f>F18*G18</f>
        <v>1240</v>
      </c>
      <c r="I18" s="32">
        <f>+I17+C18-F18</f>
        <v>0</v>
      </c>
      <c r="J18" s="40">
        <v>0</v>
      </c>
      <c r="K18" s="33">
        <f>ROUND(I18*J18,2)</f>
        <v>0</v>
      </c>
      <c r="L18" s="34"/>
      <c r="M18" s="1" t="s">
        <v>1328</v>
      </c>
    </row>
    <row r="19" spans="1:13" ht="17.100000000000001" customHeight="1">
      <c r="A19" s="17"/>
      <c r="B19" s="2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3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3" ht="17.100000000000001" customHeight="1">
      <c r="A21" s="17"/>
      <c r="B21" s="27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7" spans="1:12" ht="15.75">
      <c r="E77" s="37"/>
      <c r="F77" s="37"/>
      <c r="G77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rgb="FFFF0000"/>
    <pageSetUpPr fitToPage="1"/>
  </sheetPr>
  <dimension ref="A1:L78"/>
  <sheetViews>
    <sheetView topLeftCell="A5" zoomScale="85" zoomScaleNormal="85" zoomScaleSheetLayoutView="100" workbookViewId="0">
      <selection activeCell="R15" sqref="R1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67"/>
      <c r="C8" s="10"/>
      <c r="D8" s="10" t="s">
        <v>395</v>
      </c>
      <c r="F8" s="10"/>
      <c r="G8" s="10"/>
      <c r="H8" s="38"/>
      <c r="I8" s="9" t="s">
        <v>7</v>
      </c>
      <c r="J8" s="10"/>
      <c r="K8" s="10" t="s">
        <v>429</v>
      </c>
      <c r="L8" s="11"/>
    </row>
    <row r="9" spans="1:12" ht="15" customHeight="1">
      <c r="A9" s="12" t="s">
        <v>9</v>
      </c>
      <c r="D9" s="10" t="s">
        <v>390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36"/>
      <c r="C15" s="28"/>
      <c r="D15" s="29"/>
      <c r="E15" s="21"/>
      <c r="F15" s="30"/>
      <c r="G15" s="31">
        <f>J14</f>
        <v>0</v>
      </c>
      <c r="H15" s="21">
        <f>G15*F15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36"/>
      <c r="C16" s="28"/>
      <c r="D16" s="29"/>
      <c r="E16" s="21"/>
      <c r="F16" s="30"/>
      <c r="G16" s="31" t="e">
        <f>J15</f>
        <v>#DIV/0!</v>
      </c>
      <c r="H16" s="21" t="e">
        <f>G16*F16</f>
        <v>#DIV/0!</v>
      </c>
      <c r="I16" s="32">
        <f>+I15+C16-F16</f>
        <v>0</v>
      </c>
      <c r="J16" s="40">
        <v>0</v>
      </c>
      <c r="K16" s="33">
        <f>ROUND(I16*J16,2)</f>
        <v>0</v>
      </c>
      <c r="L16" s="34"/>
    </row>
    <row r="17" spans="1:12" ht="17.100000000000001" customHeight="1">
      <c r="A17" s="17"/>
      <c r="B17" s="58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58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rgb="FF7030A0"/>
    <pageSetUpPr fitToPage="1"/>
  </sheetPr>
  <dimension ref="A1:M120"/>
  <sheetViews>
    <sheetView topLeftCell="A25" zoomScaleNormal="100" zoomScaleSheetLayoutView="100" workbookViewId="0">
      <selection activeCell="K49" sqref="K4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1.425781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430</v>
      </c>
      <c r="F8" s="10"/>
      <c r="G8" s="10"/>
      <c r="H8" s="38"/>
      <c r="I8" s="9" t="s">
        <v>7</v>
      </c>
      <c r="J8" s="10"/>
      <c r="K8" s="10" t="s">
        <v>433</v>
      </c>
      <c r="L8" s="11"/>
    </row>
    <row r="9" spans="1:13" ht="15" customHeight="1">
      <c r="A9" s="12" t="s">
        <v>9</v>
      </c>
      <c r="D9" s="10" t="s">
        <v>431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432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76</v>
      </c>
      <c r="J14" s="25">
        <v>125</v>
      </c>
      <c r="K14" s="21">
        <f>J14*I14</f>
        <v>9500</v>
      </c>
      <c r="L14" s="26"/>
    </row>
    <row r="15" spans="1:13" ht="17.100000000000001" customHeight="1">
      <c r="A15" s="175">
        <v>45300</v>
      </c>
      <c r="B15" s="176" t="s">
        <v>588</v>
      </c>
      <c r="C15" s="177"/>
      <c r="D15" s="178"/>
      <c r="E15" s="179"/>
      <c r="F15" s="180">
        <v>1</v>
      </c>
      <c r="G15" s="181">
        <f>J14</f>
        <v>125</v>
      </c>
      <c r="H15" s="179">
        <f t="shared" ref="H15:H27" si="0">G15*F15</f>
        <v>125</v>
      </c>
      <c r="I15" s="182">
        <f>+I14+C15-F15</f>
        <v>75</v>
      </c>
      <c r="J15" s="183">
        <f>ROUND(((K14+E15)-H15)/I15,2)</f>
        <v>125</v>
      </c>
      <c r="K15" s="184">
        <f>ROUND(I15*J15,2)</f>
        <v>9375</v>
      </c>
      <c r="L15" s="185"/>
      <c r="M15" s="192" t="s">
        <v>593</v>
      </c>
    </row>
    <row r="16" spans="1:13" ht="17.100000000000001" customHeight="1">
      <c r="A16" s="17">
        <v>45323</v>
      </c>
      <c r="B16" s="58" t="s">
        <v>605</v>
      </c>
      <c r="C16" s="19"/>
      <c r="D16" s="20"/>
      <c r="E16" s="21"/>
      <c r="F16" s="22">
        <v>2</v>
      </c>
      <c r="G16" s="23">
        <f t="shared" ref="G16:G21" si="1">J15</f>
        <v>125</v>
      </c>
      <c r="H16" s="21">
        <f t="shared" si="0"/>
        <v>250</v>
      </c>
      <c r="I16" s="24">
        <f>+I15+C16-F16</f>
        <v>73</v>
      </c>
      <c r="J16" s="174">
        <f>ROUND(((K15+E16)-H16)/I16,2)</f>
        <v>125</v>
      </c>
      <c r="K16" s="21">
        <f>ROUND(I16*J16,2)</f>
        <v>9125</v>
      </c>
      <c r="L16" s="26"/>
      <c r="M16" s="165" t="s">
        <v>652</v>
      </c>
    </row>
    <row r="17" spans="1:13" ht="17.100000000000001" customHeight="1">
      <c r="A17" s="17">
        <v>45327</v>
      </c>
      <c r="B17" s="36" t="s">
        <v>588</v>
      </c>
      <c r="C17" s="28"/>
      <c r="D17" s="29"/>
      <c r="E17" s="21"/>
      <c r="F17" s="30">
        <v>1</v>
      </c>
      <c r="G17" s="31">
        <f t="shared" si="1"/>
        <v>125</v>
      </c>
      <c r="H17" s="21">
        <f t="shared" si="0"/>
        <v>125</v>
      </c>
      <c r="I17" s="32">
        <f>+I16+C17-F17</f>
        <v>72</v>
      </c>
      <c r="J17" s="40">
        <f>ROUND(((K16+E17)-H17)/I17,2)</f>
        <v>125</v>
      </c>
      <c r="K17" s="33">
        <f>ROUND(I17*J17,2)</f>
        <v>9000</v>
      </c>
      <c r="L17" s="34"/>
      <c r="M17" s="165" t="s">
        <v>657</v>
      </c>
    </row>
    <row r="18" spans="1:13" ht="17.100000000000001" customHeight="1">
      <c r="A18" s="194">
        <v>45345</v>
      </c>
      <c r="B18" s="227" t="s">
        <v>588</v>
      </c>
      <c r="C18" s="196"/>
      <c r="D18" s="197"/>
      <c r="E18" s="198"/>
      <c r="F18" s="199">
        <v>1</v>
      </c>
      <c r="G18" s="208">
        <f t="shared" si="1"/>
        <v>125</v>
      </c>
      <c r="H18" s="198">
        <f t="shared" si="0"/>
        <v>125</v>
      </c>
      <c r="I18" s="201">
        <f>+I17+C18-F18</f>
        <v>71</v>
      </c>
      <c r="J18" s="202">
        <f>ROUND(((K17+E18)-H18)/I18,2)</f>
        <v>125</v>
      </c>
      <c r="K18" s="203">
        <f>ROUND(I18*J18,2)</f>
        <v>8875</v>
      </c>
      <c r="L18" s="204"/>
      <c r="M18" s="205" t="s">
        <v>694</v>
      </c>
    </row>
    <row r="19" spans="1:13" ht="17.100000000000001" customHeight="1">
      <c r="A19" s="300">
        <v>45359</v>
      </c>
      <c r="B19" s="301" t="s">
        <v>588</v>
      </c>
      <c r="C19" s="302"/>
      <c r="D19" s="303"/>
      <c r="E19" s="304"/>
      <c r="F19" s="305">
        <v>2</v>
      </c>
      <c r="G19" s="306">
        <f t="shared" si="1"/>
        <v>125</v>
      </c>
      <c r="H19" s="304">
        <f t="shared" si="0"/>
        <v>250</v>
      </c>
      <c r="I19" s="307">
        <f t="shared" ref="I19:I82" si="2">+I18+C19-F19</f>
        <v>69</v>
      </c>
      <c r="J19" s="308">
        <f t="shared" ref="J19:J82" si="3">ROUND(((K18+E19)-H19)/I19,2)</f>
        <v>125</v>
      </c>
      <c r="K19" s="304">
        <f t="shared" ref="K19:K82" si="4">ROUND(I19*J19,2)</f>
        <v>8625</v>
      </c>
      <c r="L19" s="309"/>
      <c r="M19" s="310" t="s">
        <v>743</v>
      </c>
    </row>
    <row r="20" spans="1:13" ht="17.100000000000001" customHeight="1">
      <c r="A20" s="17">
        <v>45383</v>
      </c>
      <c r="B20" s="58" t="s">
        <v>566</v>
      </c>
      <c r="C20" s="19"/>
      <c r="D20" s="20"/>
      <c r="E20" s="21"/>
      <c r="F20" s="22">
        <v>1</v>
      </c>
      <c r="G20" s="23">
        <f t="shared" si="1"/>
        <v>125</v>
      </c>
      <c r="H20" s="21">
        <f t="shared" si="0"/>
        <v>125</v>
      </c>
      <c r="I20" s="24">
        <f t="shared" si="2"/>
        <v>68</v>
      </c>
      <c r="J20" s="174">
        <f t="shared" si="3"/>
        <v>125</v>
      </c>
      <c r="K20" s="21">
        <f t="shared" si="4"/>
        <v>8500</v>
      </c>
      <c r="L20" s="26"/>
      <c r="M20" s="165" t="s">
        <v>788</v>
      </c>
    </row>
    <row r="21" spans="1:13" ht="17.100000000000001" customHeight="1">
      <c r="A21" s="17">
        <v>45390</v>
      </c>
      <c r="B21" s="58" t="s">
        <v>588</v>
      </c>
      <c r="C21" s="28"/>
      <c r="D21" s="29"/>
      <c r="E21" s="21"/>
      <c r="F21" s="30">
        <v>1</v>
      </c>
      <c r="G21" s="31">
        <f t="shared" si="1"/>
        <v>125</v>
      </c>
      <c r="H21" s="21">
        <f t="shared" si="0"/>
        <v>125</v>
      </c>
      <c r="I21" s="32">
        <f t="shared" si="2"/>
        <v>67</v>
      </c>
      <c r="J21" s="40">
        <f t="shared" si="3"/>
        <v>125</v>
      </c>
      <c r="K21" s="33">
        <f t="shared" si="4"/>
        <v>8375</v>
      </c>
      <c r="L21" s="34"/>
      <c r="M21" s="165" t="s">
        <v>814</v>
      </c>
    </row>
    <row r="22" spans="1:13" ht="17.100000000000001" customHeight="1">
      <c r="A22" s="17">
        <v>45428</v>
      </c>
      <c r="B22" s="58" t="s">
        <v>572</v>
      </c>
      <c r="C22" s="28"/>
      <c r="D22" s="29"/>
      <c r="E22" s="21"/>
      <c r="F22" s="30">
        <v>1</v>
      </c>
      <c r="G22" s="31">
        <f t="shared" ref="G22:G27" si="5">J21</f>
        <v>125</v>
      </c>
      <c r="H22" s="21">
        <f t="shared" si="0"/>
        <v>125</v>
      </c>
      <c r="I22" s="32">
        <f t="shared" ref="I22:I27" si="6">+I21+C22-F22</f>
        <v>66</v>
      </c>
      <c r="J22" s="40">
        <f t="shared" ref="J22:J27" si="7">ROUND(((K21+E22)-H22)/I22,2)</f>
        <v>125</v>
      </c>
      <c r="K22" s="33">
        <f t="shared" ref="K22:K27" si="8">ROUND(I22*J22,2)</f>
        <v>8250</v>
      </c>
      <c r="L22" s="34"/>
      <c r="M22" s="165" t="s">
        <v>933</v>
      </c>
    </row>
    <row r="23" spans="1:13" ht="17.100000000000001" customHeight="1">
      <c r="A23" s="17">
        <v>45435</v>
      </c>
      <c r="B23" s="58" t="s">
        <v>605</v>
      </c>
      <c r="C23" s="28"/>
      <c r="D23" s="29"/>
      <c r="E23" s="21"/>
      <c r="F23" s="30">
        <v>1</v>
      </c>
      <c r="G23" s="31">
        <f t="shared" si="5"/>
        <v>125</v>
      </c>
      <c r="H23" s="21">
        <f t="shared" si="0"/>
        <v>125</v>
      </c>
      <c r="I23" s="32">
        <f t="shared" si="6"/>
        <v>65</v>
      </c>
      <c r="J23" s="40">
        <f t="shared" si="7"/>
        <v>125</v>
      </c>
      <c r="K23" s="33">
        <f t="shared" si="8"/>
        <v>8125</v>
      </c>
      <c r="L23" s="34"/>
      <c r="M23" s="165" t="s">
        <v>944</v>
      </c>
    </row>
    <row r="24" spans="1:13" ht="17.100000000000001" customHeight="1">
      <c r="A24" s="17">
        <v>45449</v>
      </c>
      <c r="B24" s="58" t="s">
        <v>603</v>
      </c>
      <c r="C24" s="28"/>
      <c r="D24" s="29"/>
      <c r="E24" s="21"/>
      <c r="F24" s="30">
        <v>1</v>
      </c>
      <c r="G24" s="31">
        <f t="shared" si="5"/>
        <v>125</v>
      </c>
      <c r="H24" s="21">
        <f t="shared" si="0"/>
        <v>125</v>
      </c>
      <c r="I24" s="32">
        <f t="shared" si="6"/>
        <v>64</v>
      </c>
      <c r="J24" s="40">
        <f t="shared" si="7"/>
        <v>125</v>
      </c>
      <c r="K24" s="33">
        <f t="shared" si="8"/>
        <v>8000</v>
      </c>
      <c r="L24" s="34"/>
      <c r="M24" s="165" t="s">
        <v>979</v>
      </c>
    </row>
    <row r="25" spans="1:13" ht="17.100000000000001" customHeight="1">
      <c r="A25" s="17">
        <v>45456</v>
      </c>
      <c r="B25" s="58" t="s">
        <v>588</v>
      </c>
      <c r="C25" s="28"/>
      <c r="D25" s="29"/>
      <c r="E25" s="21"/>
      <c r="F25" s="30">
        <v>1</v>
      </c>
      <c r="G25" s="31">
        <f t="shared" si="5"/>
        <v>125</v>
      </c>
      <c r="H25" s="21">
        <f t="shared" si="0"/>
        <v>125</v>
      </c>
      <c r="I25" s="32">
        <f t="shared" si="6"/>
        <v>63</v>
      </c>
      <c r="J25" s="40">
        <f t="shared" si="7"/>
        <v>125</v>
      </c>
      <c r="K25" s="33">
        <f t="shared" si="8"/>
        <v>7875</v>
      </c>
      <c r="L25" s="34"/>
      <c r="M25" s="167" t="s">
        <v>993</v>
      </c>
    </row>
    <row r="26" spans="1:13" ht="17.100000000000001" customHeight="1">
      <c r="A26" s="17">
        <v>45463</v>
      </c>
      <c r="B26" s="58" t="s">
        <v>605</v>
      </c>
      <c r="C26" s="28"/>
      <c r="D26" s="29"/>
      <c r="E26" s="21"/>
      <c r="F26" s="30">
        <v>1</v>
      </c>
      <c r="G26" s="31">
        <f t="shared" si="5"/>
        <v>125</v>
      </c>
      <c r="H26" s="21">
        <f t="shared" si="0"/>
        <v>125</v>
      </c>
      <c r="I26" s="32">
        <f t="shared" si="6"/>
        <v>62</v>
      </c>
      <c r="J26" s="40">
        <f t="shared" si="7"/>
        <v>125</v>
      </c>
      <c r="K26" s="33">
        <f t="shared" si="8"/>
        <v>7750</v>
      </c>
      <c r="L26" s="34"/>
      <c r="M26" s="165" t="s">
        <v>997</v>
      </c>
    </row>
    <row r="27" spans="1:13" ht="17.100000000000001" customHeight="1">
      <c r="A27" s="194">
        <v>45468</v>
      </c>
      <c r="B27" s="227" t="s">
        <v>607</v>
      </c>
      <c r="C27" s="196"/>
      <c r="D27" s="197"/>
      <c r="E27" s="198"/>
      <c r="F27" s="199">
        <v>1</v>
      </c>
      <c r="G27" s="208">
        <f t="shared" si="5"/>
        <v>125</v>
      </c>
      <c r="H27" s="198">
        <f t="shared" si="0"/>
        <v>125</v>
      </c>
      <c r="I27" s="201">
        <f t="shared" si="6"/>
        <v>61</v>
      </c>
      <c r="J27" s="202">
        <f t="shared" si="7"/>
        <v>125</v>
      </c>
      <c r="K27" s="203">
        <f t="shared" si="8"/>
        <v>7625</v>
      </c>
      <c r="L27" s="204"/>
      <c r="M27" s="205" t="s">
        <v>1007</v>
      </c>
    </row>
    <row r="28" spans="1:13" ht="17.100000000000001" customHeight="1">
      <c r="A28" s="17">
        <v>45474</v>
      </c>
      <c r="B28" s="58" t="s">
        <v>603</v>
      </c>
      <c r="C28" s="19"/>
      <c r="D28" s="20"/>
      <c r="E28" s="21"/>
      <c r="F28" s="22">
        <v>1</v>
      </c>
      <c r="G28" s="23">
        <f t="shared" ref="G28:G38" si="9">J27</f>
        <v>125</v>
      </c>
      <c r="H28" s="21">
        <f t="shared" ref="H28:H38" si="10">G28*F28</f>
        <v>125</v>
      </c>
      <c r="I28" s="24">
        <f t="shared" ref="I28:I38" si="11">+I27+C28-F28</f>
        <v>60</v>
      </c>
      <c r="J28" s="174">
        <f t="shared" ref="J28:J38" si="12">ROUND(((K27+E28)-H28)/I28,2)</f>
        <v>125</v>
      </c>
      <c r="K28" s="21">
        <f t="shared" ref="K28:K38" si="13">ROUND(I28*J28,2)</f>
        <v>7500</v>
      </c>
      <c r="L28" s="26"/>
      <c r="M28" s="165" t="s">
        <v>1025</v>
      </c>
    </row>
    <row r="29" spans="1:13" ht="17.100000000000001" customHeight="1">
      <c r="A29" s="17">
        <v>45482</v>
      </c>
      <c r="B29" s="58" t="s">
        <v>607</v>
      </c>
      <c r="C29" s="28"/>
      <c r="D29" s="29"/>
      <c r="E29" s="21"/>
      <c r="F29" s="30">
        <v>1</v>
      </c>
      <c r="G29" s="31">
        <f t="shared" si="9"/>
        <v>125</v>
      </c>
      <c r="H29" s="21">
        <f t="shared" si="10"/>
        <v>125</v>
      </c>
      <c r="I29" s="32">
        <f t="shared" si="11"/>
        <v>59</v>
      </c>
      <c r="J29" s="40">
        <f t="shared" si="12"/>
        <v>125</v>
      </c>
      <c r="K29" s="33">
        <f t="shared" si="13"/>
        <v>7375</v>
      </c>
      <c r="L29" s="34"/>
      <c r="M29" s="165" t="s">
        <v>1046</v>
      </c>
    </row>
    <row r="30" spans="1:13" ht="17.100000000000001" customHeight="1">
      <c r="A30" s="17">
        <v>45490</v>
      </c>
      <c r="B30" s="58" t="s">
        <v>607</v>
      </c>
      <c r="C30" s="28"/>
      <c r="D30" s="29"/>
      <c r="E30" s="21"/>
      <c r="F30" s="30">
        <v>2</v>
      </c>
      <c r="G30" s="31">
        <f t="shared" si="9"/>
        <v>125</v>
      </c>
      <c r="H30" s="21">
        <f t="shared" si="10"/>
        <v>250</v>
      </c>
      <c r="I30" s="32">
        <f t="shared" si="11"/>
        <v>57</v>
      </c>
      <c r="J30" s="40">
        <f t="shared" si="12"/>
        <v>125</v>
      </c>
      <c r="K30" s="33">
        <f t="shared" si="13"/>
        <v>7125</v>
      </c>
      <c r="L30" s="34"/>
      <c r="M30" s="165" t="s">
        <v>1077</v>
      </c>
    </row>
    <row r="31" spans="1:13" ht="17.100000000000001" customHeight="1">
      <c r="A31" s="17">
        <v>45490</v>
      </c>
      <c r="B31" s="58" t="s">
        <v>605</v>
      </c>
      <c r="C31" s="28"/>
      <c r="D31" s="29"/>
      <c r="E31" s="21"/>
      <c r="F31" s="30">
        <v>14</v>
      </c>
      <c r="G31" s="31">
        <f t="shared" si="9"/>
        <v>125</v>
      </c>
      <c r="H31" s="21">
        <f t="shared" si="10"/>
        <v>1750</v>
      </c>
      <c r="I31" s="32">
        <f t="shared" si="11"/>
        <v>43</v>
      </c>
      <c r="J31" s="40">
        <f t="shared" si="12"/>
        <v>125</v>
      </c>
      <c r="K31" s="33">
        <f t="shared" si="13"/>
        <v>5375</v>
      </c>
      <c r="L31" s="34"/>
      <c r="M31" s="165" t="s">
        <v>1081</v>
      </c>
    </row>
    <row r="32" spans="1:13" ht="17.100000000000001" customHeight="1">
      <c r="A32" s="17">
        <v>45505</v>
      </c>
      <c r="B32" s="58" t="s">
        <v>566</v>
      </c>
      <c r="C32" s="28"/>
      <c r="D32" s="29"/>
      <c r="E32" s="21"/>
      <c r="F32" s="30">
        <v>3</v>
      </c>
      <c r="G32" s="31">
        <f t="shared" si="9"/>
        <v>125</v>
      </c>
      <c r="H32" s="21">
        <f t="shared" si="10"/>
        <v>375</v>
      </c>
      <c r="I32" s="32">
        <f t="shared" si="11"/>
        <v>40</v>
      </c>
      <c r="J32" s="40">
        <f t="shared" si="12"/>
        <v>125</v>
      </c>
      <c r="K32" s="33">
        <f t="shared" si="13"/>
        <v>5000</v>
      </c>
      <c r="L32" s="34"/>
      <c r="M32" s="165" t="s">
        <v>1116</v>
      </c>
    </row>
    <row r="33" spans="1:13" ht="17.100000000000001" customHeight="1">
      <c r="A33" s="17">
        <v>45509</v>
      </c>
      <c r="B33" s="58" t="s">
        <v>607</v>
      </c>
      <c r="C33" s="28"/>
      <c r="D33" s="29"/>
      <c r="E33" s="21"/>
      <c r="F33" s="30">
        <v>1</v>
      </c>
      <c r="G33" s="31">
        <f t="shared" si="9"/>
        <v>125</v>
      </c>
      <c r="H33" s="21">
        <f t="shared" si="10"/>
        <v>125</v>
      </c>
      <c r="I33" s="32">
        <f t="shared" si="11"/>
        <v>39</v>
      </c>
      <c r="J33" s="40">
        <f t="shared" si="12"/>
        <v>125</v>
      </c>
      <c r="K33" s="33">
        <f t="shared" si="13"/>
        <v>4875</v>
      </c>
      <c r="L33" s="34"/>
      <c r="M33" s="165" t="s">
        <v>1127</v>
      </c>
    </row>
    <row r="34" spans="1:13" ht="17.100000000000001" customHeight="1">
      <c r="A34" s="17">
        <v>45518</v>
      </c>
      <c r="B34" s="58" t="s">
        <v>607</v>
      </c>
      <c r="C34" s="28"/>
      <c r="D34" s="29"/>
      <c r="E34" s="21"/>
      <c r="F34" s="30">
        <v>1</v>
      </c>
      <c r="G34" s="31">
        <f t="shared" si="9"/>
        <v>125</v>
      </c>
      <c r="H34" s="21">
        <f t="shared" si="10"/>
        <v>125</v>
      </c>
      <c r="I34" s="32">
        <f t="shared" si="11"/>
        <v>38</v>
      </c>
      <c r="J34" s="40">
        <f t="shared" si="12"/>
        <v>125</v>
      </c>
      <c r="K34" s="33">
        <f t="shared" si="13"/>
        <v>4750</v>
      </c>
      <c r="L34" s="34"/>
      <c r="M34" s="165" t="s">
        <v>1175</v>
      </c>
    </row>
    <row r="35" spans="1:13" ht="17.100000000000001" customHeight="1">
      <c r="A35" s="17">
        <v>45524</v>
      </c>
      <c r="B35" s="58" t="s">
        <v>566</v>
      </c>
      <c r="C35" s="28"/>
      <c r="D35" s="29"/>
      <c r="E35" s="21"/>
      <c r="F35" s="30">
        <v>3</v>
      </c>
      <c r="G35" s="31">
        <f t="shared" si="9"/>
        <v>125</v>
      </c>
      <c r="H35" s="21">
        <f t="shared" si="10"/>
        <v>375</v>
      </c>
      <c r="I35" s="32">
        <f t="shared" si="11"/>
        <v>35</v>
      </c>
      <c r="J35" s="40">
        <f t="shared" si="12"/>
        <v>125</v>
      </c>
      <c r="K35" s="33">
        <f t="shared" si="13"/>
        <v>4375</v>
      </c>
      <c r="L35" s="34"/>
      <c r="M35" s="165" t="s">
        <v>1199</v>
      </c>
    </row>
    <row r="36" spans="1:13" ht="17.100000000000001" customHeight="1">
      <c r="A36" s="17">
        <v>45524</v>
      </c>
      <c r="B36" s="58" t="s">
        <v>588</v>
      </c>
      <c r="C36" s="28"/>
      <c r="D36" s="29"/>
      <c r="E36" s="21"/>
      <c r="F36" s="30">
        <v>2</v>
      </c>
      <c r="G36" s="31">
        <f t="shared" si="9"/>
        <v>125</v>
      </c>
      <c r="H36" s="21">
        <f t="shared" si="10"/>
        <v>250</v>
      </c>
      <c r="I36" s="32">
        <f t="shared" si="11"/>
        <v>33</v>
      </c>
      <c r="J36" s="40">
        <f t="shared" si="12"/>
        <v>125</v>
      </c>
      <c r="K36" s="33">
        <f t="shared" si="13"/>
        <v>4125</v>
      </c>
      <c r="L36" s="34"/>
      <c r="M36" s="165" t="s">
        <v>1200</v>
      </c>
    </row>
    <row r="37" spans="1:13" ht="17.100000000000001" customHeight="1">
      <c r="A37" s="17">
        <v>45524</v>
      </c>
      <c r="B37" s="58" t="s">
        <v>607</v>
      </c>
      <c r="C37" s="28"/>
      <c r="D37" s="29"/>
      <c r="E37" s="21"/>
      <c r="F37" s="30">
        <v>1</v>
      </c>
      <c r="G37" s="31">
        <f t="shared" si="9"/>
        <v>125</v>
      </c>
      <c r="H37" s="21">
        <f t="shared" si="10"/>
        <v>125</v>
      </c>
      <c r="I37" s="32">
        <f t="shared" si="11"/>
        <v>32</v>
      </c>
      <c r="J37" s="40">
        <f t="shared" si="12"/>
        <v>125</v>
      </c>
      <c r="K37" s="33">
        <f t="shared" si="13"/>
        <v>4000</v>
      </c>
      <c r="L37" s="34"/>
      <c r="M37" s="165" t="s">
        <v>1202</v>
      </c>
    </row>
    <row r="38" spans="1:13" ht="17.100000000000001" customHeight="1">
      <c r="A38" s="17">
        <v>45525</v>
      </c>
      <c r="B38" s="58" t="s">
        <v>585</v>
      </c>
      <c r="C38" s="28"/>
      <c r="D38" s="29"/>
      <c r="E38" s="21"/>
      <c r="F38" s="30">
        <v>2</v>
      </c>
      <c r="G38" s="31">
        <f t="shared" si="9"/>
        <v>125</v>
      </c>
      <c r="H38" s="21">
        <f t="shared" si="10"/>
        <v>250</v>
      </c>
      <c r="I38" s="32">
        <f t="shared" si="11"/>
        <v>30</v>
      </c>
      <c r="J38" s="40">
        <f t="shared" si="12"/>
        <v>125</v>
      </c>
      <c r="K38" s="33">
        <f t="shared" si="13"/>
        <v>3750</v>
      </c>
      <c r="L38" s="34"/>
      <c r="M38" s="165" t="s">
        <v>1208</v>
      </c>
    </row>
    <row r="39" spans="1:13" ht="17.100000000000001" customHeight="1">
      <c r="A39" s="17">
        <v>45537</v>
      </c>
      <c r="B39" s="58" t="s">
        <v>566</v>
      </c>
      <c r="C39" s="28"/>
      <c r="D39" s="29"/>
      <c r="E39" s="21"/>
      <c r="F39" s="30">
        <v>2</v>
      </c>
      <c r="G39" s="31">
        <f t="shared" ref="G39" si="14">J38</f>
        <v>125</v>
      </c>
      <c r="H39" s="21">
        <f t="shared" ref="H39" si="15">G39*F39</f>
        <v>250</v>
      </c>
      <c r="I39" s="32">
        <f t="shared" ref="I39" si="16">+I38+C39-F39</f>
        <v>28</v>
      </c>
      <c r="J39" s="40">
        <f t="shared" ref="J39" si="17">ROUND(((K38+E39)-H39)/I39,2)</f>
        <v>125</v>
      </c>
      <c r="K39" s="33">
        <f t="shared" ref="K39" si="18">ROUND(I39*J39,2)</f>
        <v>3500</v>
      </c>
      <c r="L39" s="34"/>
      <c r="M39" s="165" t="s">
        <v>1213</v>
      </c>
    </row>
    <row r="40" spans="1:13" ht="17.100000000000001" customHeight="1">
      <c r="A40" s="17">
        <v>45540</v>
      </c>
      <c r="B40" s="58" t="s">
        <v>588</v>
      </c>
      <c r="C40" s="28"/>
      <c r="D40" s="29"/>
      <c r="E40" s="21"/>
      <c r="F40" s="30">
        <v>1</v>
      </c>
      <c r="G40" s="31">
        <f t="shared" ref="G40" si="19">J39</f>
        <v>125</v>
      </c>
      <c r="H40" s="21">
        <f t="shared" ref="H40" si="20">G40*F40</f>
        <v>125</v>
      </c>
      <c r="I40" s="32">
        <f t="shared" ref="I40" si="21">+I39+C40-F40</f>
        <v>27</v>
      </c>
      <c r="J40" s="40">
        <f t="shared" ref="J40" si="22">ROUND(((K39+E40)-H40)/I40,2)</f>
        <v>125</v>
      </c>
      <c r="K40" s="33">
        <f t="shared" ref="K40" si="23">ROUND(I40*J40,2)</f>
        <v>3375</v>
      </c>
      <c r="L40" s="34"/>
      <c r="M40" s="165" t="s">
        <v>1238</v>
      </c>
    </row>
    <row r="41" spans="1:13" ht="17.100000000000001" customHeight="1">
      <c r="A41" s="17">
        <v>45544</v>
      </c>
      <c r="B41" s="58" t="s">
        <v>566</v>
      </c>
      <c r="C41" s="28"/>
      <c r="D41" s="29"/>
      <c r="E41" s="21"/>
      <c r="F41" s="30">
        <v>2</v>
      </c>
      <c r="G41" s="31">
        <f t="shared" ref="G41" si="24">J40</f>
        <v>125</v>
      </c>
      <c r="H41" s="21">
        <f t="shared" ref="H41" si="25">G41*F41</f>
        <v>250</v>
      </c>
      <c r="I41" s="32">
        <f t="shared" ref="I41" si="26">+I40+C41-F41</f>
        <v>25</v>
      </c>
      <c r="J41" s="40">
        <f t="shared" ref="J41" si="27">ROUND(((K40+E41)-H41)/I41,2)</f>
        <v>125</v>
      </c>
      <c r="K41" s="33">
        <f t="shared" ref="K41" si="28">ROUND(I41*J41,2)</f>
        <v>3125</v>
      </c>
      <c r="L41" s="34"/>
      <c r="M41" s="165" t="s">
        <v>1241</v>
      </c>
    </row>
    <row r="42" spans="1:13" ht="17.100000000000001" customHeight="1">
      <c r="A42" s="17">
        <v>45546</v>
      </c>
      <c r="B42" s="58" t="s">
        <v>585</v>
      </c>
      <c r="C42" s="28"/>
      <c r="D42" s="29"/>
      <c r="E42" s="21"/>
      <c r="F42" s="30">
        <v>1</v>
      </c>
      <c r="G42" s="31">
        <f t="shared" ref="G42" si="29">J41</f>
        <v>125</v>
      </c>
      <c r="H42" s="21">
        <f t="shared" ref="H42" si="30">G42*F42</f>
        <v>125</v>
      </c>
      <c r="I42" s="32">
        <f t="shared" ref="I42" si="31">+I41+C42-F42</f>
        <v>24</v>
      </c>
      <c r="J42" s="40">
        <f t="shared" ref="J42" si="32">ROUND(((K41+E42)-H42)/I42,2)</f>
        <v>125</v>
      </c>
      <c r="K42" s="33">
        <f t="shared" ref="K42" si="33">ROUND(I42*J42,2)</f>
        <v>3000</v>
      </c>
      <c r="L42" s="34"/>
      <c r="M42" s="165" t="s">
        <v>1262</v>
      </c>
    </row>
    <row r="43" spans="1:13" ht="17.100000000000001" customHeight="1">
      <c r="A43" s="17">
        <v>45574</v>
      </c>
      <c r="B43" s="58" t="s">
        <v>588</v>
      </c>
      <c r="C43" s="28"/>
      <c r="D43" s="29"/>
      <c r="E43" s="21"/>
      <c r="F43" s="30">
        <v>1</v>
      </c>
      <c r="G43" s="31">
        <f t="shared" ref="G43" si="34">J42</f>
        <v>125</v>
      </c>
      <c r="H43" s="21">
        <f t="shared" ref="H43" si="35">G43*F43</f>
        <v>125</v>
      </c>
      <c r="I43" s="32">
        <f t="shared" ref="I43" si="36">+I42+C43-F43</f>
        <v>23</v>
      </c>
      <c r="J43" s="40">
        <f t="shared" ref="J43" si="37">ROUND(((K42+E43)-H43)/I43,2)</f>
        <v>125</v>
      </c>
      <c r="K43" s="33">
        <f t="shared" ref="K43" si="38">ROUND(I43*J43,2)</f>
        <v>2875</v>
      </c>
      <c r="L43" s="34"/>
      <c r="M43" s="165" t="s">
        <v>1355</v>
      </c>
    </row>
    <row r="44" spans="1:13" ht="17.100000000000001" customHeight="1">
      <c r="A44" s="17">
        <v>45574</v>
      </c>
      <c r="B44" s="58" t="s">
        <v>585</v>
      </c>
      <c r="C44" s="28"/>
      <c r="D44" s="29"/>
      <c r="E44" s="21"/>
      <c r="F44" s="30">
        <v>2</v>
      </c>
      <c r="G44" s="31">
        <f t="shared" ref="G44:G49" si="39">J43</f>
        <v>125</v>
      </c>
      <c r="H44" s="21">
        <f t="shared" ref="H44:H49" si="40">G44*F44</f>
        <v>250</v>
      </c>
      <c r="I44" s="32">
        <f t="shared" ref="I44:I49" si="41">+I43+C44-F44</f>
        <v>21</v>
      </c>
      <c r="J44" s="40">
        <f t="shared" ref="J44:J49" si="42">ROUND(((K43+E44)-H44)/I44,2)</f>
        <v>125</v>
      </c>
      <c r="K44" s="33">
        <f t="shared" ref="K44:K49" si="43">ROUND(I44*J44,2)</f>
        <v>2625</v>
      </c>
      <c r="L44" s="34"/>
      <c r="M44" s="165" t="s">
        <v>1361</v>
      </c>
    </row>
    <row r="45" spans="1:13" ht="17.100000000000001" customHeight="1">
      <c r="A45" s="17">
        <v>45608</v>
      </c>
      <c r="B45" s="36" t="s">
        <v>588</v>
      </c>
      <c r="C45" s="28"/>
      <c r="D45" s="29"/>
      <c r="E45" s="21"/>
      <c r="F45" s="30">
        <v>1</v>
      </c>
      <c r="G45" s="31">
        <f t="shared" si="39"/>
        <v>125</v>
      </c>
      <c r="H45" s="21">
        <f t="shared" si="40"/>
        <v>125</v>
      </c>
      <c r="I45" s="87">
        <f t="shared" si="41"/>
        <v>20</v>
      </c>
      <c r="J45" s="88">
        <f t="shared" si="42"/>
        <v>125</v>
      </c>
      <c r="K45" s="89">
        <f t="shared" si="43"/>
        <v>2500</v>
      </c>
      <c r="L45" s="34"/>
      <c r="M45" s="1" t="s">
        <v>1447</v>
      </c>
    </row>
    <row r="46" spans="1:13" ht="17.100000000000001" customHeight="1">
      <c r="A46" s="17">
        <v>37573</v>
      </c>
      <c r="B46" s="58" t="s">
        <v>585</v>
      </c>
      <c r="C46" s="28"/>
      <c r="D46" s="29"/>
      <c r="E46" s="21"/>
      <c r="F46" s="30">
        <v>2</v>
      </c>
      <c r="G46" s="31">
        <f t="shared" si="39"/>
        <v>125</v>
      </c>
      <c r="H46" s="21">
        <f t="shared" si="40"/>
        <v>250</v>
      </c>
      <c r="I46" s="32">
        <f t="shared" si="41"/>
        <v>18</v>
      </c>
      <c r="J46" s="40">
        <f t="shared" si="42"/>
        <v>125</v>
      </c>
      <c r="K46" s="33">
        <f t="shared" si="43"/>
        <v>2250</v>
      </c>
      <c r="L46" s="34"/>
    </row>
    <row r="47" spans="1:13" ht="17.100000000000001" customHeight="1">
      <c r="A47" s="17">
        <v>37574</v>
      </c>
      <c r="B47" s="58" t="s">
        <v>566</v>
      </c>
      <c r="C47" s="28"/>
      <c r="D47" s="29"/>
      <c r="E47" s="21"/>
      <c r="F47" s="30">
        <v>2</v>
      </c>
      <c r="G47" s="31">
        <f t="shared" si="39"/>
        <v>125</v>
      </c>
      <c r="H47" s="21">
        <f t="shared" si="40"/>
        <v>250</v>
      </c>
      <c r="I47" s="32">
        <f t="shared" si="41"/>
        <v>16</v>
      </c>
      <c r="J47" s="40">
        <f t="shared" si="42"/>
        <v>125</v>
      </c>
      <c r="K47" s="33">
        <f t="shared" si="43"/>
        <v>2000</v>
      </c>
      <c r="L47" s="34"/>
    </row>
    <row r="48" spans="1:13" ht="17.100000000000001" customHeight="1">
      <c r="A48" s="17">
        <v>37575</v>
      </c>
      <c r="B48" s="58" t="s">
        <v>588</v>
      </c>
      <c r="C48" s="28"/>
      <c r="D48" s="29"/>
      <c r="E48" s="21"/>
      <c r="F48" s="30">
        <v>3</v>
      </c>
      <c r="G48" s="31">
        <f t="shared" si="39"/>
        <v>125</v>
      </c>
      <c r="H48" s="21">
        <f t="shared" si="40"/>
        <v>375</v>
      </c>
      <c r="I48" s="32">
        <f t="shared" si="41"/>
        <v>13</v>
      </c>
      <c r="J48" s="40">
        <f t="shared" si="42"/>
        <v>125</v>
      </c>
      <c r="K48" s="33">
        <f t="shared" si="43"/>
        <v>1625</v>
      </c>
      <c r="L48" s="34"/>
    </row>
    <row r="49" spans="1:12" ht="17.100000000000001" customHeight="1">
      <c r="A49" s="17">
        <v>37576</v>
      </c>
      <c r="B49" s="58" t="s">
        <v>566</v>
      </c>
      <c r="C49" s="28"/>
      <c r="D49" s="29"/>
      <c r="E49" s="21"/>
      <c r="F49" s="30">
        <v>2</v>
      </c>
      <c r="G49" s="31">
        <f t="shared" si="39"/>
        <v>125</v>
      </c>
      <c r="H49" s="21">
        <f t="shared" si="40"/>
        <v>250</v>
      </c>
      <c r="I49" s="32">
        <f t="shared" si="41"/>
        <v>11</v>
      </c>
      <c r="J49" s="40">
        <f t="shared" si="42"/>
        <v>125</v>
      </c>
      <c r="K49" s="33">
        <f t="shared" si="43"/>
        <v>1375</v>
      </c>
      <c r="L49" s="34"/>
    </row>
    <row r="50" spans="1:12" ht="17.100000000000001" customHeight="1">
      <c r="A50" s="17">
        <v>37577</v>
      </c>
      <c r="B50" s="58" t="s">
        <v>585</v>
      </c>
      <c r="C50" s="28"/>
      <c r="D50" s="29"/>
      <c r="E50" s="21"/>
      <c r="F50" s="30">
        <v>2</v>
      </c>
      <c r="G50" s="31">
        <f t="shared" ref="G50:G51" si="44">J49</f>
        <v>125</v>
      </c>
      <c r="H50" s="21">
        <f t="shared" ref="H50:H51" si="45">G50*F50</f>
        <v>250</v>
      </c>
      <c r="I50" s="32">
        <f t="shared" ref="I50:I51" si="46">+I49+C50-F50</f>
        <v>9</v>
      </c>
      <c r="J50" s="40">
        <f t="shared" ref="J50:J51" si="47">ROUND(((K49+E50)-H50)/I50,2)</f>
        <v>125</v>
      </c>
      <c r="K50" s="33">
        <f t="shared" ref="K50:K51" si="48">ROUND(I50*J50,2)</f>
        <v>1125</v>
      </c>
      <c r="L50" s="34"/>
    </row>
    <row r="51" spans="1:12" ht="17.100000000000001" customHeight="1">
      <c r="A51" s="17">
        <v>37578</v>
      </c>
      <c r="B51" s="58" t="s">
        <v>588</v>
      </c>
      <c r="C51" s="28"/>
      <c r="D51" s="29"/>
      <c r="E51" s="21"/>
      <c r="F51" s="30">
        <v>2</v>
      </c>
      <c r="G51" s="31">
        <f t="shared" si="44"/>
        <v>125</v>
      </c>
      <c r="H51" s="21">
        <f t="shared" si="45"/>
        <v>250</v>
      </c>
      <c r="I51" s="87">
        <f t="shared" si="46"/>
        <v>7</v>
      </c>
      <c r="J51" s="88">
        <f t="shared" si="47"/>
        <v>125</v>
      </c>
      <c r="K51" s="89">
        <f t="shared" si="48"/>
        <v>875</v>
      </c>
      <c r="L51" s="34"/>
    </row>
    <row r="52" spans="1:12" ht="17.100000000000001" customHeight="1">
      <c r="A52" s="17">
        <v>37579</v>
      </c>
      <c r="B52" s="58" t="s">
        <v>585</v>
      </c>
      <c r="C52" s="28"/>
      <c r="D52" s="29"/>
      <c r="E52" s="21"/>
      <c r="F52" s="30">
        <v>2</v>
      </c>
      <c r="G52" s="31">
        <f t="shared" ref="G52:G53" si="49">J51</f>
        <v>125</v>
      </c>
      <c r="H52" s="21">
        <f t="shared" ref="H52:H53" si="50">G52*F52</f>
        <v>250</v>
      </c>
      <c r="I52" s="87">
        <f t="shared" ref="I52:I53" si="51">+I51+C52-F52</f>
        <v>5</v>
      </c>
      <c r="J52" s="88">
        <f t="shared" ref="J52:J53" si="52">ROUND(((K51+E52)-H52)/I52,2)</f>
        <v>125</v>
      </c>
      <c r="K52" s="89">
        <f t="shared" ref="K52:K53" si="53">ROUND(I52*J52,2)</f>
        <v>625</v>
      </c>
      <c r="L52" s="34"/>
    </row>
    <row r="53" spans="1:12" ht="17.100000000000001" customHeight="1">
      <c r="A53" s="17">
        <v>37580</v>
      </c>
      <c r="B53" s="36" t="s">
        <v>588</v>
      </c>
      <c r="C53" s="28"/>
      <c r="D53" s="29"/>
      <c r="E53" s="21"/>
      <c r="F53" s="30">
        <v>2</v>
      </c>
      <c r="G53" s="31">
        <f t="shared" si="49"/>
        <v>125</v>
      </c>
      <c r="H53" s="21">
        <f t="shared" si="50"/>
        <v>250</v>
      </c>
      <c r="I53" s="87">
        <f t="shared" si="51"/>
        <v>3</v>
      </c>
      <c r="J53" s="88">
        <f t="shared" si="52"/>
        <v>125</v>
      </c>
      <c r="K53" s="89">
        <f t="shared" si="53"/>
        <v>375</v>
      </c>
      <c r="L53" s="34"/>
    </row>
    <row r="54" spans="1:12" ht="17.100000000000001" customHeight="1">
      <c r="A54" s="17">
        <v>37581</v>
      </c>
      <c r="B54" s="36" t="s">
        <v>588</v>
      </c>
      <c r="C54" s="28"/>
      <c r="D54" s="29"/>
      <c r="E54" s="21"/>
      <c r="F54" s="30">
        <v>2</v>
      </c>
      <c r="G54" s="31">
        <f t="shared" ref="G54" si="54">J53</f>
        <v>125</v>
      </c>
      <c r="H54" s="21">
        <f t="shared" ref="H54" si="55">G54*F54</f>
        <v>250</v>
      </c>
      <c r="I54" s="87">
        <f t="shared" ref="I54" si="56">+I53+C54-F54</f>
        <v>1</v>
      </c>
      <c r="J54" s="88">
        <f t="shared" ref="J54" si="57">ROUND(((K53+E54)-H54)/I54,2)</f>
        <v>125</v>
      </c>
      <c r="K54" s="89">
        <f t="shared" ref="K54" si="58">ROUND(I54*J54,2)</f>
        <v>125</v>
      </c>
      <c r="L54" s="34"/>
    </row>
    <row r="55" spans="1:12" ht="17.100000000000001" customHeight="1">
      <c r="A55" s="17">
        <v>37582</v>
      </c>
      <c r="B55" s="36" t="s">
        <v>588</v>
      </c>
      <c r="C55" s="28"/>
      <c r="D55" s="29"/>
      <c r="E55" s="21"/>
      <c r="F55" s="30">
        <v>1</v>
      </c>
      <c r="G55" s="31">
        <f t="shared" ref="G55" si="59">J54</f>
        <v>125</v>
      </c>
      <c r="H55" s="21">
        <f t="shared" ref="H55" si="60">G55*F55</f>
        <v>125</v>
      </c>
      <c r="I55" s="87">
        <f t="shared" ref="I55" si="61">+I54+C55-F55</f>
        <v>0</v>
      </c>
      <c r="J55" s="88" t="e">
        <f t="shared" ref="J55" si="62">ROUND(((K54+E55)-H55)/I55,2)</f>
        <v>#DIV/0!</v>
      </c>
      <c r="K55" s="89" t="e">
        <f t="shared" ref="K55" si="63">ROUND(I55*J55,2)</f>
        <v>#DIV/0!</v>
      </c>
      <c r="L55" s="34"/>
    </row>
    <row r="56" spans="1:12" ht="17.100000000000001" customHeight="1">
      <c r="A56" s="17"/>
      <c r="B56" s="58"/>
      <c r="C56" s="28"/>
      <c r="D56" s="29"/>
      <c r="E56" s="21"/>
      <c r="F56" s="30"/>
      <c r="G56" s="31"/>
      <c r="H56" s="21"/>
      <c r="I56" s="32">
        <f t="shared" si="2"/>
        <v>0</v>
      </c>
      <c r="J56" s="40" t="e">
        <f t="shared" si="3"/>
        <v>#DIV/0!</v>
      </c>
      <c r="K56" s="33" t="e">
        <f t="shared" si="4"/>
        <v>#DIV/0!</v>
      </c>
      <c r="L56" s="34"/>
    </row>
    <row r="57" spans="1:12" ht="17.100000000000001" customHeight="1">
      <c r="A57" s="17"/>
      <c r="B57" s="58"/>
      <c r="C57" s="28"/>
      <c r="D57" s="29"/>
      <c r="E57" s="21"/>
      <c r="F57" s="30"/>
      <c r="G57" s="31"/>
      <c r="H57" s="21"/>
      <c r="I57" s="32">
        <f t="shared" si="2"/>
        <v>0</v>
      </c>
      <c r="J57" s="40" t="e">
        <f t="shared" si="3"/>
        <v>#DIV/0!</v>
      </c>
      <c r="K57" s="33" t="e">
        <f t="shared" si="4"/>
        <v>#DIV/0!</v>
      </c>
      <c r="L57" s="34"/>
    </row>
    <row r="58" spans="1:12" ht="17.100000000000001" customHeight="1">
      <c r="A58" s="17"/>
      <c r="B58" s="58"/>
      <c r="C58" s="28"/>
      <c r="D58" s="29"/>
      <c r="E58" s="21"/>
      <c r="F58" s="30"/>
      <c r="G58" s="31"/>
      <c r="H58" s="21"/>
      <c r="I58" s="32">
        <f t="shared" si="2"/>
        <v>0</v>
      </c>
      <c r="J58" s="40" t="e">
        <f t="shared" si="3"/>
        <v>#DIV/0!</v>
      </c>
      <c r="K58" s="33" t="e">
        <f t="shared" si="4"/>
        <v>#DIV/0!</v>
      </c>
      <c r="L58" s="34"/>
    </row>
    <row r="59" spans="1:12" ht="17.100000000000001" customHeight="1">
      <c r="A59" s="17"/>
      <c r="B59" s="58"/>
      <c r="C59" s="28"/>
      <c r="D59" s="29"/>
      <c r="E59" s="21"/>
      <c r="F59" s="30"/>
      <c r="G59" s="31"/>
      <c r="H59" s="21"/>
      <c r="I59" s="32">
        <f t="shared" si="2"/>
        <v>0</v>
      </c>
      <c r="J59" s="40" t="e">
        <f t="shared" si="3"/>
        <v>#DIV/0!</v>
      </c>
      <c r="K59" s="33" t="e">
        <f t="shared" si="4"/>
        <v>#DIV/0!</v>
      </c>
      <c r="L59" s="34"/>
    </row>
    <row r="60" spans="1:12" ht="17.100000000000001" customHeight="1">
      <c r="A60" s="17"/>
      <c r="B60" s="58"/>
      <c r="C60" s="28"/>
      <c r="D60" s="29"/>
      <c r="E60" s="21"/>
      <c r="F60" s="30"/>
      <c r="G60" s="31"/>
      <c r="H60" s="21"/>
      <c r="I60" s="32">
        <f t="shared" si="2"/>
        <v>0</v>
      </c>
      <c r="J60" s="40" t="e">
        <f t="shared" si="3"/>
        <v>#DIV/0!</v>
      </c>
      <c r="K60" s="33" t="e">
        <f t="shared" si="4"/>
        <v>#DIV/0!</v>
      </c>
      <c r="L60" s="34"/>
    </row>
    <row r="61" spans="1:12" ht="17.100000000000001" customHeight="1">
      <c r="A61" s="17"/>
      <c r="B61" s="58"/>
      <c r="C61" s="28"/>
      <c r="D61" s="29"/>
      <c r="E61" s="21"/>
      <c r="F61" s="30"/>
      <c r="G61" s="31"/>
      <c r="H61" s="21"/>
      <c r="I61" s="32">
        <f t="shared" si="2"/>
        <v>0</v>
      </c>
      <c r="J61" s="40" t="e">
        <f t="shared" si="3"/>
        <v>#DIV/0!</v>
      </c>
      <c r="K61" s="33" t="e">
        <f t="shared" si="4"/>
        <v>#DIV/0!</v>
      </c>
      <c r="L61" s="34"/>
    </row>
    <row r="62" spans="1:12" ht="17.100000000000001" customHeight="1">
      <c r="A62" s="17"/>
      <c r="B62" s="58"/>
      <c r="C62" s="28"/>
      <c r="D62" s="29"/>
      <c r="E62" s="21"/>
      <c r="F62" s="30"/>
      <c r="G62" s="31"/>
      <c r="H62" s="21"/>
      <c r="I62" s="32">
        <f t="shared" si="2"/>
        <v>0</v>
      </c>
      <c r="J62" s="40" t="e">
        <f t="shared" si="3"/>
        <v>#DIV/0!</v>
      </c>
      <c r="K62" s="33" t="e">
        <f t="shared" si="4"/>
        <v>#DIV/0!</v>
      </c>
      <c r="L62" s="34"/>
    </row>
    <row r="63" spans="1:12" ht="17.100000000000001" customHeight="1">
      <c r="A63" s="17"/>
      <c r="B63" s="58"/>
      <c r="C63" s="28"/>
      <c r="D63" s="29"/>
      <c r="E63" s="21"/>
      <c r="F63" s="30"/>
      <c r="G63" s="31"/>
      <c r="H63" s="21"/>
      <c r="I63" s="32">
        <f t="shared" si="2"/>
        <v>0</v>
      </c>
      <c r="J63" s="40" t="e">
        <f t="shared" si="3"/>
        <v>#DIV/0!</v>
      </c>
      <c r="K63" s="33" t="e">
        <f t="shared" si="4"/>
        <v>#DIV/0!</v>
      </c>
      <c r="L63" s="34"/>
    </row>
    <row r="64" spans="1:12" ht="17.100000000000001" customHeight="1">
      <c r="A64" s="17"/>
      <c r="B64" s="58"/>
      <c r="C64" s="28"/>
      <c r="D64" s="29"/>
      <c r="E64" s="21"/>
      <c r="F64" s="30"/>
      <c r="G64" s="31"/>
      <c r="H64" s="21"/>
      <c r="I64" s="32">
        <f t="shared" si="2"/>
        <v>0</v>
      </c>
      <c r="J64" s="40" t="e">
        <f t="shared" si="3"/>
        <v>#DIV/0!</v>
      </c>
      <c r="K64" s="33" t="e">
        <f t="shared" si="4"/>
        <v>#DIV/0!</v>
      </c>
      <c r="L64" s="34"/>
    </row>
    <row r="65" spans="1:12" ht="17.100000000000001" customHeight="1">
      <c r="A65" s="17"/>
      <c r="B65" s="58"/>
      <c r="C65" s="28"/>
      <c r="D65" s="29"/>
      <c r="E65" s="21"/>
      <c r="F65" s="30"/>
      <c r="G65" s="31"/>
      <c r="H65" s="21"/>
      <c r="I65" s="32">
        <f t="shared" si="2"/>
        <v>0</v>
      </c>
      <c r="J65" s="40" t="e">
        <f t="shared" si="3"/>
        <v>#DIV/0!</v>
      </c>
      <c r="K65" s="33" t="e">
        <f t="shared" si="4"/>
        <v>#DIV/0!</v>
      </c>
      <c r="L65" s="34"/>
    </row>
    <row r="66" spans="1:12" ht="17.100000000000001" customHeight="1">
      <c r="A66" s="17"/>
      <c r="B66" s="58"/>
      <c r="C66" s="28"/>
      <c r="D66" s="29"/>
      <c r="E66" s="21"/>
      <c r="F66" s="30"/>
      <c r="G66" s="31"/>
      <c r="H66" s="21"/>
      <c r="I66" s="32">
        <f t="shared" si="2"/>
        <v>0</v>
      </c>
      <c r="J66" s="40" t="e">
        <f t="shared" si="3"/>
        <v>#DIV/0!</v>
      </c>
      <c r="K66" s="33" t="e">
        <f t="shared" si="4"/>
        <v>#DIV/0!</v>
      </c>
      <c r="L66" s="34"/>
    </row>
    <row r="67" spans="1:12" ht="17.100000000000001" customHeight="1">
      <c r="A67" s="17"/>
      <c r="B67" s="58"/>
      <c r="C67" s="28"/>
      <c r="D67" s="29"/>
      <c r="E67" s="21"/>
      <c r="F67" s="30"/>
      <c r="G67" s="31"/>
      <c r="H67" s="21"/>
      <c r="I67" s="32">
        <f t="shared" si="2"/>
        <v>0</v>
      </c>
      <c r="J67" s="40" t="e">
        <f t="shared" si="3"/>
        <v>#DIV/0!</v>
      </c>
      <c r="K67" s="33" t="e">
        <f t="shared" si="4"/>
        <v>#DIV/0!</v>
      </c>
      <c r="L67" s="34"/>
    </row>
    <row r="68" spans="1:12" ht="17.100000000000001" customHeight="1">
      <c r="A68" s="17"/>
      <c r="B68" s="58"/>
      <c r="C68" s="28"/>
      <c r="D68" s="29"/>
      <c r="E68" s="21"/>
      <c r="F68" s="30"/>
      <c r="G68" s="31"/>
      <c r="H68" s="21"/>
      <c r="I68" s="32">
        <f t="shared" si="2"/>
        <v>0</v>
      </c>
      <c r="J68" s="40" t="e">
        <f t="shared" si="3"/>
        <v>#DIV/0!</v>
      </c>
      <c r="K68" s="33" t="e">
        <f t="shared" si="4"/>
        <v>#DIV/0!</v>
      </c>
      <c r="L68" s="34"/>
    </row>
    <row r="69" spans="1:12" ht="17.100000000000001" customHeight="1">
      <c r="A69" s="17"/>
      <c r="B69" s="58"/>
      <c r="C69" s="28"/>
      <c r="D69" s="29"/>
      <c r="E69" s="21"/>
      <c r="F69" s="30"/>
      <c r="G69" s="31"/>
      <c r="H69" s="21"/>
      <c r="I69" s="32">
        <f t="shared" si="2"/>
        <v>0</v>
      </c>
      <c r="J69" s="40" t="e">
        <f t="shared" si="3"/>
        <v>#DIV/0!</v>
      </c>
      <c r="K69" s="33" t="e">
        <f t="shared" si="4"/>
        <v>#DIV/0!</v>
      </c>
      <c r="L69" s="34"/>
    </row>
    <row r="70" spans="1:12" ht="17.100000000000001" customHeight="1">
      <c r="A70" s="17"/>
      <c r="B70" s="58"/>
      <c r="C70" s="28"/>
      <c r="D70" s="29"/>
      <c r="E70" s="21"/>
      <c r="F70" s="30"/>
      <c r="G70" s="31"/>
      <c r="H70" s="21"/>
      <c r="I70" s="32">
        <f t="shared" si="2"/>
        <v>0</v>
      </c>
      <c r="J70" s="40" t="e">
        <f t="shared" si="3"/>
        <v>#DIV/0!</v>
      </c>
      <c r="K70" s="33" t="e">
        <f t="shared" si="4"/>
        <v>#DIV/0!</v>
      </c>
      <c r="L70" s="34"/>
    </row>
    <row r="71" spans="1:12" ht="17.100000000000001" customHeight="1">
      <c r="A71" s="17"/>
      <c r="B71" s="58"/>
      <c r="C71" s="28"/>
      <c r="D71" s="29"/>
      <c r="E71" s="21"/>
      <c r="F71" s="30"/>
      <c r="G71" s="31"/>
      <c r="H71" s="21"/>
      <c r="I71" s="32">
        <f t="shared" si="2"/>
        <v>0</v>
      </c>
      <c r="J71" s="40" t="e">
        <f t="shared" si="3"/>
        <v>#DIV/0!</v>
      </c>
      <c r="K71" s="33" t="e">
        <f t="shared" si="4"/>
        <v>#DIV/0!</v>
      </c>
      <c r="L71" s="34"/>
    </row>
    <row r="72" spans="1:12" ht="17.100000000000001" customHeight="1">
      <c r="A72" s="17"/>
      <c r="B72" s="58"/>
      <c r="C72" s="28"/>
      <c r="D72" s="29"/>
      <c r="E72" s="21"/>
      <c r="F72" s="30"/>
      <c r="G72" s="31"/>
      <c r="H72" s="21"/>
      <c r="I72" s="32">
        <f t="shared" si="2"/>
        <v>0</v>
      </c>
      <c r="J72" s="40" t="e">
        <f t="shared" si="3"/>
        <v>#DIV/0!</v>
      </c>
      <c r="K72" s="33" t="e">
        <f t="shared" si="4"/>
        <v>#DIV/0!</v>
      </c>
      <c r="L72" s="34"/>
    </row>
    <row r="73" spans="1:12" ht="17.100000000000001" customHeight="1">
      <c r="A73" s="17"/>
      <c r="B73" s="58"/>
      <c r="C73" s="28"/>
      <c r="D73" s="29"/>
      <c r="E73" s="21"/>
      <c r="F73" s="30"/>
      <c r="G73" s="31"/>
      <c r="H73" s="21"/>
      <c r="I73" s="32">
        <f t="shared" si="2"/>
        <v>0</v>
      </c>
      <c r="J73" s="40" t="e">
        <f t="shared" si="3"/>
        <v>#DIV/0!</v>
      </c>
      <c r="K73" s="33" t="e">
        <f t="shared" si="4"/>
        <v>#DIV/0!</v>
      </c>
      <c r="L73" s="34"/>
    </row>
    <row r="74" spans="1:12" ht="17.100000000000001" customHeight="1">
      <c r="A74" s="17"/>
      <c r="B74" s="58"/>
      <c r="C74" s="28"/>
      <c r="D74" s="29"/>
      <c r="E74" s="21"/>
      <c r="F74" s="30"/>
      <c r="G74" s="31"/>
      <c r="H74" s="21"/>
      <c r="I74" s="32">
        <f t="shared" si="2"/>
        <v>0</v>
      </c>
      <c r="J74" s="40" t="e">
        <f t="shared" si="3"/>
        <v>#DIV/0!</v>
      </c>
      <c r="K74" s="33" t="e">
        <f t="shared" si="4"/>
        <v>#DIV/0!</v>
      </c>
      <c r="L74" s="34"/>
    </row>
    <row r="75" spans="1:12" ht="17.100000000000001" customHeight="1">
      <c r="A75" s="17"/>
      <c r="B75" s="58"/>
      <c r="C75" s="28"/>
      <c r="D75" s="29"/>
      <c r="E75" s="21"/>
      <c r="F75" s="30"/>
      <c r="G75" s="31"/>
      <c r="H75" s="21"/>
      <c r="I75" s="32">
        <f t="shared" si="2"/>
        <v>0</v>
      </c>
      <c r="J75" s="40" t="e">
        <f t="shared" si="3"/>
        <v>#DIV/0!</v>
      </c>
      <c r="K75" s="33" t="e">
        <f t="shared" si="4"/>
        <v>#DIV/0!</v>
      </c>
      <c r="L75" s="34"/>
    </row>
    <row r="76" spans="1:12" ht="17.100000000000001" customHeight="1">
      <c r="A76" s="17"/>
      <c r="B76" s="58"/>
      <c r="C76" s="28"/>
      <c r="D76" s="29"/>
      <c r="E76" s="21"/>
      <c r="F76" s="30"/>
      <c r="G76" s="31"/>
      <c r="H76" s="21"/>
      <c r="I76" s="32">
        <f t="shared" si="2"/>
        <v>0</v>
      </c>
      <c r="J76" s="40" t="e">
        <f t="shared" si="3"/>
        <v>#DIV/0!</v>
      </c>
      <c r="K76" s="33" t="e">
        <f t="shared" si="4"/>
        <v>#DIV/0!</v>
      </c>
      <c r="L76" s="34"/>
    </row>
    <row r="77" spans="1:12" ht="17.100000000000001" customHeight="1">
      <c r="A77" s="17"/>
      <c r="B77" s="58"/>
      <c r="C77" s="28"/>
      <c r="D77" s="29"/>
      <c r="E77" s="21"/>
      <c r="F77" s="30"/>
      <c r="G77" s="31"/>
      <c r="H77" s="21"/>
      <c r="I77" s="32">
        <f t="shared" si="2"/>
        <v>0</v>
      </c>
      <c r="J77" s="40" t="e">
        <f t="shared" si="3"/>
        <v>#DIV/0!</v>
      </c>
      <c r="K77" s="33" t="e">
        <f t="shared" si="4"/>
        <v>#DIV/0!</v>
      </c>
      <c r="L77" s="34"/>
    </row>
    <row r="78" spans="1:12" ht="17.100000000000001" customHeight="1">
      <c r="A78" s="17"/>
      <c r="B78" s="58"/>
      <c r="C78" s="28"/>
      <c r="D78" s="29"/>
      <c r="E78" s="21"/>
      <c r="F78" s="30"/>
      <c r="G78" s="31"/>
      <c r="H78" s="21"/>
      <c r="I78" s="32">
        <f t="shared" si="2"/>
        <v>0</v>
      </c>
      <c r="J78" s="40" t="e">
        <f t="shared" si="3"/>
        <v>#DIV/0!</v>
      </c>
      <c r="K78" s="33" t="e">
        <f t="shared" si="4"/>
        <v>#DIV/0!</v>
      </c>
      <c r="L78" s="34"/>
    </row>
    <row r="79" spans="1:12" ht="17.100000000000001" customHeight="1">
      <c r="A79" s="17"/>
      <c r="B79" s="58"/>
      <c r="C79" s="28"/>
      <c r="D79" s="29"/>
      <c r="E79" s="21"/>
      <c r="F79" s="30"/>
      <c r="G79" s="31"/>
      <c r="H79" s="21"/>
      <c r="I79" s="32">
        <f t="shared" si="2"/>
        <v>0</v>
      </c>
      <c r="J79" s="40" t="e">
        <f t="shared" si="3"/>
        <v>#DIV/0!</v>
      </c>
      <c r="K79" s="33" t="e">
        <f t="shared" si="4"/>
        <v>#DIV/0!</v>
      </c>
      <c r="L79" s="34"/>
    </row>
    <row r="80" spans="1:12" ht="17.100000000000001" customHeight="1">
      <c r="A80" s="17"/>
      <c r="B80" s="58"/>
      <c r="C80" s="28"/>
      <c r="D80" s="29"/>
      <c r="E80" s="21"/>
      <c r="F80" s="30"/>
      <c r="G80" s="31"/>
      <c r="H80" s="21"/>
      <c r="I80" s="32">
        <f t="shared" si="2"/>
        <v>0</v>
      </c>
      <c r="J80" s="40" t="e">
        <f t="shared" si="3"/>
        <v>#DIV/0!</v>
      </c>
      <c r="K80" s="33" t="e">
        <f t="shared" si="4"/>
        <v>#DIV/0!</v>
      </c>
      <c r="L80" s="34"/>
    </row>
    <row r="81" spans="1:12" ht="17.100000000000001" customHeight="1">
      <c r="A81" s="17"/>
      <c r="B81" s="58"/>
      <c r="C81" s="28"/>
      <c r="D81" s="29"/>
      <c r="E81" s="21"/>
      <c r="F81" s="30"/>
      <c r="G81" s="31"/>
      <c r="H81" s="21"/>
      <c r="I81" s="32">
        <f t="shared" si="2"/>
        <v>0</v>
      </c>
      <c r="J81" s="40" t="e">
        <f t="shared" si="3"/>
        <v>#DIV/0!</v>
      </c>
      <c r="K81" s="33" t="e">
        <f t="shared" si="4"/>
        <v>#DIV/0!</v>
      </c>
      <c r="L81" s="34"/>
    </row>
    <row r="82" spans="1:12" ht="17.100000000000001" customHeight="1">
      <c r="A82" s="17"/>
      <c r="B82" s="58"/>
      <c r="C82" s="28"/>
      <c r="D82" s="29"/>
      <c r="E82" s="21"/>
      <c r="F82" s="30"/>
      <c r="G82" s="31"/>
      <c r="H82" s="21"/>
      <c r="I82" s="32">
        <f t="shared" si="2"/>
        <v>0</v>
      </c>
      <c r="J82" s="40" t="e">
        <f t="shared" si="3"/>
        <v>#DIV/0!</v>
      </c>
      <c r="K82" s="33" t="e">
        <f t="shared" si="4"/>
        <v>#DIV/0!</v>
      </c>
      <c r="L82" s="34"/>
    </row>
    <row r="83" spans="1:12" ht="17.100000000000001" customHeight="1">
      <c r="A83" s="17"/>
      <c r="B83" s="58"/>
      <c r="C83" s="28"/>
      <c r="D83" s="29"/>
      <c r="E83" s="21"/>
      <c r="F83" s="30"/>
      <c r="G83" s="31"/>
      <c r="H83" s="21"/>
      <c r="I83" s="32">
        <f t="shared" ref="I83:I120" si="64">+I82+C83-F83</f>
        <v>0</v>
      </c>
      <c r="J83" s="40" t="e">
        <f t="shared" ref="J83:J120" si="65">ROUND(((K82+E83)-H83)/I83,2)</f>
        <v>#DIV/0!</v>
      </c>
      <c r="K83" s="33" t="e">
        <f t="shared" ref="K83:K120" si="66">ROUND(I83*J83,2)</f>
        <v>#DIV/0!</v>
      </c>
      <c r="L83" s="34"/>
    </row>
    <row r="84" spans="1:12" ht="17.100000000000001" customHeight="1">
      <c r="A84" s="17"/>
      <c r="B84" s="58"/>
      <c r="C84" s="28"/>
      <c r="D84" s="29"/>
      <c r="E84" s="21"/>
      <c r="F84" s="30"/>
      <c r="G84" s="31"/>
      <c r="H84" s="21"/>
      <c r="I84" s="32">
        <f t="shared" si="64"/>
        <v>0</v>
      </c>
      <c r="J84" s="40" t="e">
        <f t="shared" si="65"/>
        <v>#DIV/0!</v>
      </c>
      <c r="K84" s="33" t="e">
        <f t="shared" si="66"/>
        <v>#DIV/0!</v>
      </c>
      <c r="L84" s="34"/>
    </row>
    <row r="85" spans="1:12" ht="17.100000000000001" customHeight="1">
      <c r="A85" s="17"/>
      <c r="B85" s="58"/>
      <c r="C85" s="28"/>
      <c r="D85" s="29"/>
      <c r="E85" s="21"/>
      <c r="F85" s="30"/>
      <c r="G85" s="31"/>
      <c r="H85" s="21"/>
      <c r="I85" s="32">
        <f t="shared" si="64"/>
        <v>0</v>
      </c>
      <c r="J85" s="40" t="e">
        <f t="shared" si="65"/>
        <v>#DIV/0!</v>
      </c>
      <c r="K85" s="33" t="e">
        <f t="shared" si="66"/>
        <v>#DIV/0!</v>
      </c>
      <c r="L85" s="34"/>
    </row>
    <row r="86" spans="1:12" ht="17.100000000000001" customHeight="1">
      <c r="A86" s="17"/>
      <c r="B86" s="58"/>
      <c r="C86" s="28"/>
      <c r="D86" s="29"/>
      <c r="E86" s="21"/>
      <c r="F86" s="30"/>
      <c r="G86" s="31"/>
      <c r="H86" s="21"/>
      <c r="I86" s="32">
        <f t="shared" si="64"/>
        <v>0</v>
      </c>
      <c r="J86" s="40" t="e">
        <f t="shared" si="65"/>
        <v>#DIV/0!</v>
      </c>
      <c r="K86" s="33" t="e">
        <f t="shared" si="66"/>
        <v>#DIV/0!</v>
      </c>
      <c r="L86" s="34"/>
    </row>
    <row r="87" spans="1:12" ht="17.100000000000001" customHeight="1">
      <c r="A87" s="17"/>
      <c r="B87" s="58"/>
      <c r="C87" s="28"/>
      <c r="D87" s="29"/>
      <c r="E87" s="21"/>
      <c r="F87" s="30"/>
      <c r="G87" s="31"/>
      <c r="H87" s="21"/>
      <c r="I87" s="32">
        <f t="shared" si="64"/>
        <v>0</v>
      </c>
      <c r="J87" s="40" t="e">
        <f t="shared" si="65"/>
        <v>#DIV/0!</v>
      </c>
      <c r="K87" s="33" t="e">
        <f t="shared" si="66"/>
        <v>#DIV/0!</v>
      </c>
      <c r="L87" s="34"/>
    </row>
    <row r="88" spans="1:12" ht="17.100000000000001" customHeight="1">
      <c r="A88" s="17"/>
      <c r="B88" s="58"/>
      <c r="C88" s="28"/>
      <c r="D88" s="29"/>
      <c r="E88" s="21"/>
      <c r="F88" s="30"/>
      <c r="G88" s="31"/>
      <c r="H88" s="21"/>
      <c r="I88" s="32">
        <f t="shared" si="64"/>
        <v>0</v>
      </c>
      <c r="J88" s="40" t="e">
        <f t="shared" si="65"/>
        <v>#DIV/0!</v>
      </c>
      <c r="K88" s="33" t="e">
        <f t="shared" si="66"/>
        <v>#DIV/0!</v>
      </c>
      <c r="L88" s="34"/>
    </row>
    <row r="89" spans="1:12" ht="17.100000000000001" customHeight="1">
      <c r="A89" s="17"/>
      <c r="B89" s="58"/>
      <c r="C89" s="28"/>
      <c r="D89" s="29"/>
      <c r="E89" s="21"/>
      <c r="F89" s="30"/>
      <c r="G89" s="31"/>
      <c r="H89" s="21"/>
      <c r="I89" s="32">
        <f t="shared" si="64"/>
        <v>0</v>
      </c>
      <c r="J89" s="40" t="e">
        <f t="shared" si="65"/>
        <v>#DIV/0!</v>
      </c>
      <c r="K89" s="33" t="e">
        <f t="shared" si="66"/>
        <v>#DIV/0!</v>
      </c>
      <c r="L89" s="34"/>
    </row>
    <row r="90" spans="1:12" ht="17.100000000000001" customHeight="1">
      <c r="A90" s="17"/>
      <c r="B90" s="58"/>
      <c r="C90" s="28"/>
      <c r="D90" s="29"/>
      <c r="E90" s="21"/>
      <c r="F90" s="30"/>
      <c r="G90" s="31"/>
      <c r="H90" s="21"/>
      <c r="I90" s="32">
        <f t="shared" si="64"/>
        <v>0</v>
      </c>
      <c r="J90" s="40" t="e">
        <f t="shared" si="65"/>
        <v>#DIV/0!</v>
      </c>
      <c r="K90" s="33" t="e">
        <f t="shared" si="66"/>
        <v>#DIV/0!</v>
      </c>
      <c r="L90" s="34"/>
    </row>
    <row r="91" spans="1:12" ht="17.100000000000001" customHeight="1">
      <c r="A91" s="17"/>
      <c r="B91" s="58"/>
      <c r="C91" s="28"/>
      <c r="D91" s="29"/>
      <c r="E91" s="21"/>
      <c r="F91" s="30"/>
      <c r="G91" s="31"/>
      <c r="H91" s="21"/>
      <c r="I91" s="32">
        <f t="shared" si="64"/>
        <v>0</v>
      </c>
      <c r="J91" s="40" t="e">
        <f t="shared" si="65"/>
        <v>#DIV/0!</v>
      </c>
      <c r="K91" s="33" t="e">
        <f t="shared" si="66"/>
        <v>#DIV/0!</v>
      </c>
      <c r="L91" s="34"/>
    </row>
    <row r="92" spans="1:12" ht="17.100000000000001" customHeight="1">
      <c r="A92" s="17"/>
      <c r="B92" s="58"/>
      <c r="C92" s="28"/>
      <c r="D92" s="29"/>
      <c r="E92" s="21"/>
      <c r="F92" s="30"/>
      <c r="G92" s="31"/>
      <c r="H92" s="21"/>
      <c r="I92" s="32">
        <f t="shared" si="64"/>
        <v>0</v>
      </c>
      <c r="J92" s="40" t="e">
        <f t="shared" si="65"/>
        <v>#DIV/0!</v>
      </c>
      <c r="K92" s="33" t="e">
        <f t="shared" si="66"/>
        <v>#DIV/0!</v>
      </c>
      <c r="L92" s="34"/>
    </row>
    <row r="93" spans="1:12" ht="17.100000000000001" customHeight="1">
      <c r="A93" s="17"/>
      <c r="B93" s="58"/>
      <c r="C93" s="28"/>
      <c r="D93" s="29"/>
      <c r="E93" s="21"/>
      <c r="F93" s="30"/>
      <c r="G93" s="31"/>
      <c r="H93" s="21"/>
      <c r="I93" s="32">
        <f t="shared" si="64"/>
        <v>0</v>
      </c>
      <c r="J93" s="40" t="e">
        <f t="shared" si="65"/>
        <v>#DIV/0!</v>
      </c>
      <c r="K93" s="33" t="e">
        <f t="shared" si="66"/>
        <v>#DIV/0!</v>
      </c>
      <c r="L93" s="34"/>
    </row>
    <row r="94" spans="1:12" ht="17.100000000000001" customHeight="1">
      <c r="A94" s="17"/>
      <c r="B94" s="58"/>
      <c r="C94" s="28"/>
      <c r="D94" s="29"/>
      <c r="E94" s="21"/>
      <c r="F94" s="30"/>
      <c r="G94" s="31"/>
      <c r="H94" s="21"/>
      <c r="I94" s="32">
        <f t="shared" si="64"/>
        <v>0</v>
      </c>
      <c r="J94" s="40" t="e">
        <f t="shared" si="65"/>
        <v>#DIV/0!</v>
      </c>
      <c r="K94" s="33" t="e">
        <f t="shared" si="66"/>
        <v>#DIV/0!</v>
      </c>
      <c r="L94" s="34"/>
    </row>
    <row r="95" spans="1:12" ht="17.100000000000001" customHeight="1">
      <c r="A95" s="17"/>
      <c r="B95" s="58"/>
      <c r="C95" s="28"/>
      <c r="D95" s="29"/>
      <c r="E95" s="21"/>
      <c r="F95" s="30"/>
      <c r="G95" s="31"/>
      <c r="H95" s="21"/>
      <c r="I95" s="32">
        <f t="shared" si="64"/>
        <v>0</v>
      </c>
      <c r="J95" s="40" t="e">
        <f t="shared" si="65"/>
        <v>#DIV/0!</v>
      </c>
      <c r="K95" s="33" t="e">
        <f t="shared" si="66"/>
        <v>#DIV/0!</v>
      </c>
      <c r="L95" s="34"/>
    </row>
    <row r="96" spans="1:12" ht="17.100000000000001" customHeight="1">
      <c r="A96" s="17"/>
      <c r="B96" s="58"/>
      <c r="C96" s="28"/>
      <c r="D96" s="29"/>
      <c r="E96" s="21"/>
      <c r="F96" s="30"/>
      <c r="G96" s="31"/>
      <c r="H96" s="21"/>
      <c r="I96" s="32">
        <f t="shared" si="64"/>
        <v>0</v>
      </c>
      <c r="J96" s="40" t="e">
        <f t="shared" si="65"/>
        <v>#DIV/0!</v>
      </c>
      <c r="K96" s="33" t="e">
        <f t="shared" si="66"/>
        <v>#DIV/0!</v>
      </c>
      <c r="L96" s="34"/>
    </row>
    <row r="97" spans="1:12" ht="17.100000000000001" customHeight="1">
      <c r="A97" s="17"/>
      <c r="B97" s="58"/>
      <c r="C97" s="28"/>
      <c r="D97" s="29"/>
      <c r="E97" s="21"/>
      <c r="F97" s="30"/>
      <c r="G97" s="31"/>
      <c r="H97" s="21"/>
      <c r="I97" s="32">
        <f t="shared" si="64"/>
        <v>0</v>
      </c>
      <c r="J97" s="40" t="e">
        <f t="shared" si="65"/>
        <v>#DIV/0!</v>
      </c>
      <c r="K97" s="33" t="e">
        <f t="shared" si="66"/>
        <v>#DIV/0!</v>
      </c>
      <c r="L97" s="34"/>
    </row>
    <row r="98" spans="1:12" ht="17.100000000000001" customHeight="1">
      <c r="A98" s="17"/>
      <c r="B98" s="58"/>
      <c r="C98" s="28"/>
      <c r="D98" s="29"/>
      <c r="E98" s="21"/>
      <c r="F98" s="30"/>
      <c r="G98" s="31"/>
      <c r="H98" s="21"/>
      <c r="I98" s="32">
        <f t="shared" si="64"/>
        <v>0</v>
      </c>
      <c r="J98" s="40" t="e">
        <f t="shared" si="65"/>
        <v>#DIV/0!</v>
      </c>
      <c r="K98" s="33" t="e">
        <f t="shared" si="66"/>
        <v>#DIV/0!</v>
      </c>
      <c r="L98" s="34"/>
    </row>
    <row r="99" spans="1:12" ht="17.100000000000001" customHeight="1">
      <c r="A99" s="17"/>
      <c r="B99" s="58"/>
      <c r="C99" s="28"/>
      <c r="D99" s="29"/>
      <c r="E99" s="21"/>
      <c r="F99" s="30"/>
      <c r="G99" s="31"/>
      <c r="H99" s="21"/>
      <c r="I99" s="32">
        <f t="shared" si="64"/>
        <v>0</v>
      </c>
      <c r="J99" s="40" t="e">
        <f t="shared" si="65"/>
        <v>#DIV/0!</v>
      </c>
      <c r="K99" s="33" t="e">
        <f t="shared" si="66"/>
        <v>#DIV/0!</v>
      </c>
      <c r="L99" s="34"/>
    </row>
    <row r="100" spans="1:12" ht="17.100000000000001" customHeight="1">
      <c r="A100" s="17"/>
      <c r="B100" s="58"/>
      <c r="C100" s="28"/>
      <c r="D100" s="29"/>
      <c r="E100" s="21"/>
      <c r="F100" s="30"/>
      <c r="G100" s="31"/>
      <c r="H100" s="21"/>
      <c r="I100" s="32">
        <f t="shared" si="64"/>
        <v>0</v>
      </c>
      <c r="J100" s="40" t="e">
        <f t="shared" si="65"/>
        <v>#DIV/0!</v>
      </c>
      <c r="K100" s="33" t="e">
        <f t="shared" si="66"/>
        <v>#DIV/0!</v>
      </c>
      <c r="L100" s="34"/>
    </row>
    <row r="101" spans="1:12" ht="17.100000000000001" customHeight="1">
      <c r="A101" s="17"/>
      <c r="B101" s="58"/>
      <c r="C101" s="28"/>
      <c r="D101" s="29"/>
      <c r="E101" s="21"/>
      <c r="F101" s="30"/>
      <c r="G101" s="31"/>
      <c r="H101" s="21"/>
      <c r="I101" s="32">
        <f t="shared" si="64"/>
        <v>0</v>
      </c>
      <c r="J101" s="40" t="e">
        <f t="shared" si="65"/>
        <v>#DIV/0!</v>
      </c>
      <c r="K101" s="33" t="e">
        <f t="shared" si="66"/>
        <v>#DIV/0!</v>
      </c>
      <c r="L101" s="34"/>
    </row>
    <row r="102" spans="1:12" ht="17.100000000000001" customHeight="1">
      <c r="A102" s="17"/>
      <c r="B102" s="58"/>
      <c r="C102" s="28"/>
      <c r="D102" s="29"/>
      <c r="E102" s="21"/>
      <c r="F102" s="30"/>
      <c r="G102" s="31"/>
      <c r="H102" s="21"/>
      <c r="I102" s="32">
        <f t="shared" si="64"/>
        <v>0</v>
      </c>
      <c r="J102" s="40" t="e">
        <f t="shared" si="65"/>
        <v>#DIV/0!</v>
      </c>
      <c r="K102" s="33" t="e">
        <f t="shared" si="66"/>
        <v>#DIV/0!</v>
      </c>
      <c r="L102" s="34"/>
    </row>
    <row r="103" spans="1:12" ht="17.100000000000001" customHeight="1">
      <c r="A103" s="17"/>
      <c r="B103" s="58"/>
      <c r="C103" s="28"/>
      <c r="D103" s="29"/>
      <c r="E103" s="21"/>
      <c r="F103" s="30"/>
      <c r="G103" s="31"/>
      <c r="H103" s="21"/>
      <c r="I103" s="32">
        <f t="shared" si="64"/>
        <v>0</v>
      </c>
      <c r="J103" s="40" t="e">
        <f t="shared" si="65"/>
        <v>#DIV/0!</v>
      </c>
      <c r="K103" s="33" t="e">
        <f t="shared" si="66"/>
        <v>#DIV/0!</v>
      </c>
      <c r="L103" s="34"/>
    </row>
    <row r="104" spans="1:12" ht="17.100000000000001" customHeight="1">
      <c r="A104" s="17"/>
      <c r="B104" s="58"/>
      <c r="C104" s="28"/>
      <c r="D104" s="29"/>
      <c r="E104" s="21"/>
      <c r="F104" s="30"/>
      <c r="G104" s="31"/>
      <c r="H104" s="21"/>
      <c r="I104" s="32">
        <f t="shared" si="64"/>
        <v>0</v>
      </c>
      <c r="J104" s="40" t="e">
        <f t="shared" si="65"/>
        <v>#DIV/0!</v>
      </c>
      <c r="K104" s="33" t="e">
        <f t="shared" si="66"/>
        <v>#DIV/0!</v>
      </c>
      <c r="L104" s="34"/>
    </row>
    <row r="105" spans="1:12" ht="17.100000000000001" customHeight="1">
      <c r="A105" s="17"/>
      <c r="B105" s="58"/>
      <c r="C105" s="28"/>
      <c r="D105" s="29"/>
      <c r="E105" s="21"/>
      <c r="F105" s="30"/>
      <c r="G105" s="31"/>
      <c r="H105" s="21"/>
      <c r="I105" s="32">
        <f t="shared" si="64"/>
        <v>0</v>
      </c>
      <c r="J105" s="40" t="e">
        <f t="shared" si="65"/>
        <v>#DIV/0!</v>
      </c>
      <c r="K105" s="33" t="e">
        <f t="shared" si="66"/>
        <v>#DIV/0!</v>
      </c>
      <c r="L105" s="34"/>
    </row>
    <row r="106" spans="1:12" ht="17.100000000000001" customHeight="1">
      <c r="A106" s="17"/>
      <c r="B106" s="58"/>
      <c r="C106" s="28"/>
      <c r="D106" s="29"/>
      <c r="E106" s="21"/>
      <c r="F106" s="30"/>
      <c r="G106" s="31"/>
      <c r="H106" s="21"/>
      <c r="I106" s="32">
        <f t="shared" si="64"/>
        <v>0</v>
      </c>
      <c r="J106" s="40" t="e">
        <f t="shared" si="65"/>
        <v>#DIV/0!</v>
      </c>
      <c r="K106" s="33" t="e">
        <f t="shared" si="66"/>
        <v>#DIV/0!</v>
      </c>
      <c r="L106" s="34"/>
    </row>
    <row r="107" spans="1:12" ht="17.100000000000001" customHeight="1">
      <c r="A107" s="17"/>
      <c r="B107" s="58"/>
      <c r="C107" s="28"/>
      <c r="D107" s="29"/>
      <c r="E107" s="21"/>
      <c r="F107" s="30"/>
      <c r="G107" s="31"/>
      <c r="H107" s="21"/>
      <c r="I107" s="32">
        <f t="shared" si="64"/>
        <v>0</v>
      </c>
      <c r="J107" s="40" t="e">
        <f t="shared" si="65"/>
        <v>#DIV/0!</v>
      </c>
      <c r="K107" s="33" t="e">
        <f t="shared" si="66"/>
        <v>#DIV/0!</v>
      </c>
      <c r="L107" s="34"/>
    </row>
    <row r="108" spans="1:12" ht="17.100000000000001" customHeight="1">
      <c r="A108" s="17"/>
      <c r="B108" s="58"/>
      <c r="C108" s="28"/>
      <c r="D108" s="29"/>
      <c r="E108" s="21"/>
      <c r="F108" s="30"/>
      <c r="G108" s="31"/>
      <c r="H108" s="21"/>
      <c r="I108" s="32">
        <f t="shared" si="64"/>
        <v>0</v>
      </c>
      <c r="J108" s="40" t="e">
        <f t="shared" si="65"/>
        <v>#DIV/0!</v>
      </c>
      <c r="K108" s="33" t="e">
        <f t="shared" si="66"/>
        <v>#DIV/0!</v>
      </c>
      <c r="L108" s="34"/>
    </row>
    <row r="109" spans="1:12" ht="17.100000000000001" customHeight="1">
      <c r="A109" s="17"/>
      <c r="B109" s="58"/>
      <c r="C109" s="28"/>
      <c r="D109" s="29"/>
      <c r="E109" s="21"/>
      <c r="F109" s="30"/>
      <c r="G109" s="31"/>
      <c r="H109" s="21"/>
      <c r="I109" s="32">
        <f t="shared" si="64"/>
        <v>0</v>
      </c>
      <c r="J109" s="40" t="e">
        <f t="shared" si="65"/>
        <v>#DIV/0!</v>
      </c>
      <c r="K109" s="33" t="e">
        <f t="shared" si="66"/>
        <v>#DIV/0!</v>
      </c>
      <c r="L109" s="34"/>
    </row>
    <row r="110" spans="1:12" ht="17.100000000000001" customHeight="1">
      <c r="A110" s="17"/>
      <c r="B110" s="58"/>
      <c r="C110" s="28"/>
      <c r="D110" s="29"/>
      <c r="E110" s="21"/>
      <c r="F110" s="30"/>
      <c r="G110" s="31"/>
      <c r="H110" s="21"/>
      <c r="I110" s="32">
        <f t="shared" si="64"/>
        <v>0</v>
      </c>
      <c r="J110" s="40" t="e">
        <f t="shared" si="65"/>
        <v>#DIV/0!</v>
      </c>
      <c r="K110" s="33" t="e">
        <f t="shared" si="66"/>
        <v>#DIV/0!</v>
      </c>
      <c r="L110" s="34"/>
    </row>
    <row r="111" spans="1:12" ht="17.100000000000001" customHeight="1">
      <c r="A111" s="17"/>
      <c r="B111" s="58"/>
      <c r="C111" s="28"/>
      <c r="D111" s="29"/>
      <c r="E111" s="21"/>
      <c r="F111" s="30"/>
      <c r="G111" s="31"/>
      <c r="H111" s="21"/>
      <c r="I111" s="32">
        <f t="shared" si="64"/>
        <v>0</v>
      </c>
      <c r="J111" s="40" t="e">
        <f t="shared" si="65"/>
        <v>#DIV/0!</v>
      </c>
      <c r="K111" s="33" t="e">
        <f t="shared" si="66"/>
        <v>#DIV/0!</v>
      </c>
      <c r="L111" s="34"/>
    </row>
    <row r="112" spans="1:12" ht="17.100000000000001" customHeight="1">
      <c r="A112" s="17"/>
      <c r="B112" s="58"/>
      <c r="C112" s="28"/>
      <c r="D112" s="29"/>
      <c r="E112" s="21"/>
      <c r="F112" s="30"/>
      <c r="G112" s="31"/>
      <c r="H112" s="21"/>
      <c r="I112" s="32">
        <f t="shared" si="64"/>
        <v>0</v>
      </c>
      <c r="J112" s="40" t="e">
        <f t="shared" si="65"/>
        <v>#DIV/0!</v>
      </c>
      <c r="K112" s="33" t="e">
        <f t="shared" si="66"/>
        <v>#DIV/0!</v>
      </c>
      <c r="L112" s="34"/>
    </row>
    <row r="113" spans="1:12" ht="17.100000000000001" customHeight="1">
      <c r="A113" s="17"/>
      <c r="B113" s="58"/>
      <c r="C113" s="28"/>
      <c r="D113" s="29"/>
      <c r="E113" s="21"/>
      <c r="F113" s="30"/>
      <c r="G113" s="31"/>
      <c r="H113" s="21"/>
      <c r="I113" s="32">
        <f t="shared" si="64"/>
        <v>0</v>
      </c>
      <c r="J113" s="40" t="e">
        <f t="shared" si="65"/>
        <v>#DIV/0!</v>
      </c>
      <c r="K113" s="33" t="e">
        <f t="shared" si="66"/>
        <v>#DIV/0!</v>
      </c>
      <c r="L113" s="34"/>
    </row>
    <row r="114" spans="1:12" ht="17.100000000000001" customHeight="1">
      <c r="A114" s="17"/>
      <c r="B114" s="58"/>
      <c r="C114" s="28"/>
      <c r="D114" s="29"/>
      <c r="E114" s="21"/>
      <c r="F114" s="30"/>
      <c r="G114" s="31"/>
      <c r="H114" s="21"/>
      <c r="I114" s="32">
        <f t="shared" si="64"/>
        <v>0</v>
      </c>
      <c r="J114" s="40" t="e">
        <f t="shared" si="65"/>
        <v>#DIV/0!</v>
      </c>
      <c r="K114" s="33" t="e">
        <f t="shared" si="66"/>
        <v>#DIV/0!</v>
      </c>
      <c r="L114" s="34"/>
    </row>
    <row r="115" spans="1:12" ht="17.100000000000001" customHeight="1">
      <c r="A115" s="17"/>
      <c r="B115" s="58"/>
      <c r="C115" s="28"/>
      <c r="D115" s="29"/>
      <c r="E115" s="21"/>
      <c r="F115" s="30"/>
      <c r="G115" s="31"/>
      <c r="H115" s="21"/>
      <c r="I115" s="32">
        <f t="shared" si="64"/>
        <v>0</v>
      </c>
      <c r="J115" s="40" t="e">
        <f t="shared" si="65"/>
        <v>#DIV/0!</v>
      </c>
      <c r="K115" s="33" t="e">
        <f t="shared" si="66"/>
        <v>#DIV/0!</v>
      </c>
      <c r="L115" s="34"/>
    </row>
    <row r="116" spans="1:12" ht="17.100000000000001" customHeight="1">
      <c r="A116" s="17"/>
      <c r="B116" s="58"/>
      <c r="C116" s="28"/>
      <c r="D116" s="29"/>
      <c r="E116" s="21"/>
      <c r="F116" s="30"/>
      <c r="G116" s="31"/>
      <c r="H116" s="21"/>
      <c r="I116" s="32">
        <f t="shared" si="64"/>
        <v>0</v>
      </c>
      <c r="J116" s="40" t="e">
        <f t="shared" si="65"/>
        <v>#DIV/0!</v>
      </c>
      <c r="K116" s="33" t="e">
        <f t="shared" si="66"/>
        <v>#DIV/0!</v>
      </c>
      <c r="L116" s="34"/>
    </row>
    <row r="117" spans="1:12" ht="17.100000000000001" customHeight="1">
      <c r="A117" s="17"/>
      <c r="B117" s="58"/>
      <c r="C117" s="28"/>
      <c r="D117" s="29"/>
      <c r="E117" s="21"/>
      <c r="F117" s="30"/>
      <c r="G117" s="31"/>
      <c r="H117" s="21"/>
      <c r="I117" s="32">
        <f t="shared" si="64"/>
        <v>0</v>
      </c>
      <c r="J117" s="40" t="e">
        <f t="shared" si="65"/>
        <v>#DIV/0!</v>
      </c>
      <c r="K117" s="33" t="e">
        <f t="shared" si="66"/>
        <v>#DIV/0!</v>
      </c>
      <c r="L117" s="34"/>
    </row>
    <row r="118" spans="1:12" ht="17.100000000000001" customHeight="1">
      <c r="A118" s="17"/>
      <c r="B118" s="58"/>
      <c r="C118" s="28"/>
      <c r="D118" s="29"/>
      <c r="E118" s="21"/>
      <c r="F118" s="30"/>
      <c r="G118" s="31"/>
      <c r="H118" s="21"/>
      <c r="I118" s="32">
        <f t="shared" si="64"/>
        <v>0</v>
      </c>
      <c r="J118" s="40" t="e">
        <f t="shared" si="65"/>
        <v>#DIV/0!</v>
      </c>
      <c r="K118" s="33" t="e">
        <f t="shared" si="66"/>
        <v>#DIV/0!</v>
      </c>
      <c r="L118" s="34"/>
    </row>
    <row r="119" spans="1:12" ht="17.100000000000001" customHeight="1">
      <c r="A119" s="17"/>
      <c r="B119" s="58"/>
      <c r="C119" s="28"/>
      <c r="D119" s="29"/>
      <c r="E119" s="21"/>
      <c r="F119" s="30"/>
      <c r="G119" s="31"/>
      <c r="H119" s="21"/>
      <c r="I119" s="32">
        <f t="shared" si="64"/>
        <v>0</v>
      </c>
      <c r="J119" s="40" t="e">
        <f t="shared" si="65"/>
        <v>#DIV/0!</v>
      </c>
      <c r="K119" s="33" t="e">
        <f t="shared" si="66"/>
        <v>#DIV/0!</v>
      </c>
      <c r="L119" s="34"/>
    </row>
    <row r="120" spans="1:12" ht="17.100000000000001" customHeight="1">
      <c r="A120" s="17"/>
      <c r="B120" s="58"/>
      <c r="C120" s="28"/>
      <c r="D120" s="29"/>
      <c r="E120" s="21"/>
      <c r="F120" s="30"/>
      <c r="G120" s="31"/>
      <c r="H120" s="21"/>
      <c r="I120" s="32">
        <f t="shared" si="64"/>
        <v>0</v>
      </c>
      <c r="J120" s="40" t="e">
        <f t="shared" si="65"/>
        <v>#DIV/0!</v>
      </c>
      <c r="K120" s="33" t="e">
        <f t="shared" si="66"/>
        <v>#DIV/0!</v>
      </c>
      <c r="L120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rgb="FF7030A0"/>
    <pageSetUpPr fitToPage="1"/>
  </sheetPr>
  <dimension ref="A1:M78"/>
  <sheetViews>
    <sheetView topLeftCell="A34" zoomScaleNormal="100" zoomScaleSheetLayoutView="100" workbookViewId="0">
      <selection activeCell="K49" sqref="K49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140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434</v>
      </c>
      <c r="F8" s="10"/>
      <c r="G8" s="10"/>
      <c r="H8" s="38"/>
      <c r="I8" s="9" t="s">
        <v>7</v>
      </c>
      <c r="J8" s="10"/>
      <c r="K8" s="10" t="s">
        <v>436</v>
      </c>
      <c r="L8" s="11"/>
    </row>
    <row r="9" spans="1:13" ht="15" customHeight="1">
      <c r="A9" s="12" t="s">
        <v>9</v>
      </c>
      <c r="D9" s="10" t="s">
        <v>435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50</v>
      </c>
      <c r="J14" s="25">
        <v>235</v>
      </c>
      <c r="K14" s="21">
        <f>J14*I14</f>
        <v>11750</v>
      </c>
      <c r="L14" s="26"/>
    </row>
    <row r="15" spans="1:13" ht="17.100000000000001" customHeight="1">
      <c r="A15" s="17">
        <v>45435</v>
      </c>
      <c r="B15" s="70" t="s">
        <v>605</v>
      </c>
      <c r="C15" s="28"/>
      <c r="D15" s="29"/>
      <c r="E15" s="21">
        <f>C15*D15</f>
        <v>0</v>
      </c>
      <c r="F15" s="30">
        <v>1</v>
      </c>
      <c r="G15" s="31">
        <f t="shared" ref="G15:G25" si="1">J14</f>
        <v>235</v>
      </c>
      <c r="H15" s="21">
        <f t="shared" si="0"/>
        <v>235</v>
      </c>
      <c r="I15" s="32">
        <f t="shared" ref="I15:I25" si="2">+I14+C15-F15</f>
        <v>49</v>
      </c>
      <c r="J15" s="40">
        <f t="shared" ref="J15:J25" si="3">ROUND(((K14+E15)-H15)/I15,2)</f>
        <v>235</v>
      </c>
      <c r="K15" s="33">
        <f t="shared" ref="K15:K25" si="4">ROUND(I15*J15,2)</f>
        <v>11515</v>
      </c>
      <c r="L15" s="34"/>
      <c r="M15" s="1" t="s">
        <v>944</v>
      </c>
    </row>
    <row r="16" spans="1:13" ht="17.100000000000001" customHeight="1">
      <c r="A16" s="17">
        <v>45463</v>
      </c>
      <c r="B16" s="70" t="s">
        <v>605</v>
      </c>
      <c r="C16" s="28"/>
      <c r="D16" s="29"/>
      <c r="E16" s="21"/>
      <c r="F16" s="30">
        <v>1</v>
      </c>
      <c r="G16" s="31">
        <f t="shared" si="1"/>
        <v>235</v>
      </c>
      <c r="H16" s="21">
        <f t="shared" si="0"/>
        <v>235</v>
      </c>
      <c r="I16" s="32">
        <f t="shared" si="2"/>
        <v>48</v>
      </c>
      <c r="J16" s="40">
        <f t="shared" si="3"/>
        <v>235</v>
      </c>
      <c r="K16" s="33">
        <f t="shared" si="4"/>
        <v>11280</v>
      </c>
      <c r="L16" s="34"/>
      <c r="M16" s="1" t="s">
        <v>997</v>
      </c>
    </row>
    <row r="17" spans="1:13" ht="17.100000000000001" customHeight="1">
      <c r="A17" s="17">
        <v>45468</v>
      </c>
      <c r="B17" s="73" t="s">
        <v>566</v>
      </c>
      <c r="C17" s="28"/>
      <c r="D17" s="29"/>
      <c r="E17" s="21"/>
      <c r="F17" s="30">
        <v>1</v>
      </c>
      <c r="G17" s="31">
        <f t="shared" si="1"/>
        <v>235</v>
      </c>
      <c r="H17" s="21">
        <f t="shared" si="0"/>
        <v>235</v>
      </c>
      <c r="I17" s="32">
        <f t="shared" si="2"/>
        <v>47</v>
      </c>
      <c r="J17" s="40">
        <f t="shared" si="3"/>
        <v>235</v>
      </c>
      <c r="K17" s="33">
        <f t="shared" si="4"/>
        <v>11045</v>
      </c>
      <c r="L17" s="34"/>
      <c r="M17" s="1" t="s">
        <v>1006</v>
      </c>
    </row>
    <row r="18" spans="1:13" ht="17.100000000000001" customHeight="1">
      <c r="A18" s="17">
        <v>45468</v>
      </c>
      <c r="B18" s="73" t="s">
        <v>583</v>
      </c>
      <c r="C18" s="28"/>
      <c r="D18" s="29"/>
      <c r="E18" s="21"/>
      <c r="F18" s="30">
        <v>1</v>
      </c>
      <c r="G18" s="31">
        <f t="shared" si="1"/>
        <v>235</v>
      </c>
      <c r="H18" s="21">
        <f t="shared" si="0"/>
        <v>235</v>
      </c>
      <c r="I18" s="32">
        <f t="shared" si="2"/>
        <v>46</v>
      </c>
      <c r="J18" s="40">
        <f t="shared" si="3"/>
        <v>235</v>
      </c>
      <c r="K18" s="33">
        <f t="shared" si="4"/>
        <v>10810</v>
      </c>
      <c r="L18" s="34"/>
      <c r="M18" s="1" t="s">
        <v>1008</v>
      </c>
    </row>
    <row r="19" spans="1:13" ht="17.100000000000001" customHeight="1">
      <c r="A19" s="194">
        <v>45469</v>
      </c>
      <c r="B19" s="223" t="s">
        <v>605</v>
      </c>
      <c r="C19" s="196"/>
      <c r="D19" s="197"/>
      <c r="E19" s="198"/>
      <c r="F19" s="199">
        <v>1</v>
      </c>
      <c r="G19" s="208">
        <f t="shared" si="1"/>
        <v>235</v>
      </c>
      <c r="H19" s="198">
        <f t="shared" si="0"/>
        <v>235</v>
      </c>
      <c r="I19" s="201">
        <f t="shared" si="2"/>
        <v>45</v>
      </c>
      <c r="J19" s="202">
        <f t="shared" si="3"/>
        <v>235</v>
      </c>
      <c r="K19" s="203">
        <f t="shared" si="4"/>
        <v>10575</v>
      </c>
      <c r="L19" s="204"/>
      <c r="M19" s="218" t="s">
        <v>1013</v>
      </c>
    </row>
    <row r="20" spans="1:13" ht="17.100000000000001" customHeight="1">
      <c r="A20" s="17">
        <v>45482</v>
      </c>
      <c r="B20" s="73" t="s">
        <v>607</v>
      </c>
      <c r="C20" s="19"/>
      <c r="D20" s="20"/>
      <c r="E20" s="21"/>
      <c r="F20" s="22">
        <v>2</v>
      </c>
      <c r="G20" s="23">
        <f t="shared" si="1"/>
        <v>235</v>
      </c>
      <c r="H20" s="21">
        <f t="shared" ref="H20:H32" si="5">F20*G20</f>
        <v>470</v>
      </c>
      <c r="I20" s="24">
        <f t="shared" si="2"/>
        <v>43</v>
      </c>
      <c r="J20" s="174">
        <f t="shared" si="3"/>
        <v>235</v>
      </c>
      <c r="K20" s="21">
        <f t="shared" si="4"/>
        <v>10105</v>
      </c>
      <c r="L20" s="26"/>
      <c r="M20" s="1" t="s">
        <v>1046</v>
      </c>
    </row>
    <row r="21" spans="1:13" ht="17.100000000000001" customHeight="1">
      <c r="A21" s="17">
        <v>45482</v>
      </c>
      <c r="B21" s="70" t="s">
        <v>497</v>
      </c>
      <c r="C21" s="28"/>
      <c r="D21" s="29"/>
      <c r="E21" s="21"/>
      <c r="F21" s="30">
        <v>2</v>
      </c>
      <c r="G21" s="31">
        <f t="shared" si="1"/>
        <v>235</v>
      </c>
      <c r="H21" s="21">
        <f t="shared" si="5"/>
        <v>470</v>
      </c>
      <c r="I21" s="32">
        <f t="shared" si="2"/>
        <v>41</v>
      </c>
      <c r="J21" s="40">
        <f t="shared" si="3"/>
        <v>235</v>
      </c>
      <c r="K21" s="33">
        <f t="shared" si="4"/>
        <v>9635</v>
      </c>
      <c r="L21" s="34"/>
      <c r="M21" s="1" t="s">
        <v>1047</v>
      </c>
    </row>
    <row r="22" spans="1:13" ht="17.100000000000001" customHeight="1">
      <c r="A22" s="17">
        <v>45482</v>
      </c>
      <c r="B22" s="70" t="s">
        <v>574</v>
      </c>
      <c r="C22" s="28"/>
      <c r="D22" s="29"/>
      <c r="E22" s="21"/>
      <c r="F22" s="30">
        <v>2</v>
      </c>
      <c r="G22" s="31">
        <f t="shared" si="1"/>
        <v>235</v>
      </c>
      <c r="H22" s="21">
        <f t="shared" si="5"/>
        <v>470</v>
      </c>
      <c r="I22" s="32">
        <f t="shared" si="2"/>
        <v>39</v>
      </c>
      <c r="J22" s="40">
        <f t="shared" si="3"/>
        <v>235</v>
      </c>
      <c r="K22" s="33">
        <f t="shared" si="4"/>
        <v>9165</v>
      </c>
      <c r="L22" s="34"/>
      <c r="M22" s="1" t="s">
        <v>1050</v>
      </c>
    </row>
    <row r="23" spans="1:13" ht="17.100000000000001" customHeight="1">
      <c r="A23" s="17">
        <v>45483</v>
      </c>
      <c r="B23" s="70" t="s">
        <v>572</v>
      </c>
      <c r="C23" s="28"/>
      <c r="D23" s="29"/>
      <c r="E23" s="21"/>
      <c r="F23" s="30">
        <v>2</v>
      </c>
      <c r="G23" s="31">
        <f t="shared" si="1"/>
        <v>235</v>
      </c>
      <c r="H23" s="21">
        <f t="shared" si="5"/>
        <v>470</v>
      </c>
      <c r="I23" s="32">
        <f t="shared" si="2"/>
        <v>37</v>
      </c>
      <c r="J23" s="40">
        <f t="shared" si="3"/>
        <v>235</v>
      </c>
      <c r="K23" s="33">
        <f t="shared" si="4"/>
        <v>8695</v>
      </c>
      <c r="L23" s="34"/>
      <c r="M23" s="1" t="s">
        <v>1054</v>
      </c>
    </row>
    <row r="24" spans="1:13" ht="17.100000000000001" customHeight="1">
      <c r="A24" s="17">
        <v>45484</v>
      </c>
      <c r="B24" s="70" t="s">
        <v>607</v>
      </c>
      <c r="C24" s="28"/>
      <c r="D24" s="29"/>
      <c r="E24" s="21"/>
      <c r="F24" s="30">
        <v>2</v>
      </c>
      <c r="G24" s="31">
        <f t="shared" si="1"/>
        <v>235</v>
      </c>
      <c r="H24" s="21">
        <f t="shared" si="5"/>
        <v>470</v>
      </c>
      <c r="I24" s="32">
        <f t="shared" si="2"/>
        <v>35</v>
      </c>
      <c r="J24" s="40">
        <f t="shared" si="3"/>
        <v>235</v>
      </c>
      <c r="K24" s="33">
        <f t="shared" si="4"/>
        <v>8225</v>
      </c>
      <c r="L24" s="34"/>
      <c r="M24" s="1" t="s">
        <v>1058</v>
      </c>
    </row>
    <row r="25" spans="1:13" ht="17.100000000000001" customHeight="1">
      <c r="A25" s="17">
        <v>45484</v>
      </c>
      <c r="B25" s="70" t="s">
        <v>570</v>
      </c>
      <c r="C25" s="28"/>
      <c r="D25" s="29"/>
      <c r="E25" s="21"/>
      <c r="F25" s="30">
        <v>2</v>
      </c>
      <c r="G25" s="31">
        <f t="shared" si="1"/>
        <v>235</v>
      </c>
      <c r="H25" s="21">
        <f t="shared" si="5"/>
        <v>470</v>
      </c>
      <c r="I25" s="32">
        <f t="shared" si="2"/>
        <v>33</v>
      </c>
      <c r="J25" s="40">
        <f t="shared" si="3"/>
        <v>235</v>
      </c>
      <c r="K25" s="33">
        <f t="shared" si="4"/>
        <v>7755</v>
      </c>
      <c r="L25" s="34"/>
      <c r="M25" s="1" t="s">
        <v>1059</v>
      </c>
    </row>
    <row r="26" spans="1:13" ht="17.100000000000001" customHeight="1">
      <c r="A26" s="17">
        <v>45496</v>
      </c>
      <c r="B26" s="70" t="s">
        <v>572</v>
      </c>
      <c r="C26" s="28"/>
      <c r="D26" s="29"/>
      <c r="E26" s="21"/>
      <c r="F26" s="30">
        <v>2</v>
      </c>
      <c r="G26" s="31">
        <f t="shared" ref="G26:G32" si="6">J25</f>
        <v>235</v>
      </c>
      <c r="H26" s="21">
        <f t="shared" si="5"/>
        <v>470</v>
      </c>
      <c r="I26" s="32">
        <f t="shared" ref="I26:I32" si="7">+I25+C26-F26</f>
        <v>31</v>
      </c>
      <c r="J26" s="40">
        <f t="shared" ref="J26:J32" si="8">ROUND(((K25+E26)-H26)/I26,2)</f>
        <v>235</v>
      </c>
      <c r="K26" s="33">
        <f t="shared" ref="K26:K32" si="9">ROUND(I26*J26,2)</f>
        <v>7285</v>
      </c>
      <c r="L26" s="34"/>
      <c r="M26" s="1" t="s">
        <v>1091</v>
      </c>
    </row>
    <row r="27" spans="1:13" ht="17.100000000000001" customHeight="1">
      <c r="A27" s="17">
        <v>45496</v>
      </c>
      <c r="B27" s="70" t="s">
        <v>574</v>
      </c>
      <c r="C27" s="28"/>
      <c r="D27" s="29"/>
      <c r="E27" s="21"/>
      <c r="F27" s="30">
        <v>2</v>
      </c>
      <c r="G27" s="31">
        <f t="shared" si="6"/>
        <v>235</v>
      </c>
      <c r="H27" s="21">
        <f t="shared" si="5"/>
        <v>470</v>
      </c>
      <c r="I27" s="32">
        <f t="shared" si="7"/>
        <v>29</v>
      </c>
      <c r="J27" s="40">
        <f t="shared" si="8"/>
        <v>235</v>
      </c>
      <c r="K27" s="33">
        <f t="shared" si="9"/>
        <v>6815</v>
      </c>
      <c r="L27" s="34"/>
      <c r="M27" s="1" t="s">
        <v>1092</v>
      </c>
    </row>
    <row r="28" spans="1:13" ht="17.100000000000001" customHeight="1">
      <c r="A28" s="17">
        <v>45512</v>
      </c>
      <c r="B28" s="70" t="s">
        <v>605</v>
      </c>
      <c r="C28" s="28"/>
      <c r="D28" s="29"/>
      <c r="E28" s="21"/>
      <c r="F28" s="30">
        <v>1</v>
      </c>
      <c r="G28" s="31">
        <f t="shared" si="6"/>
        <v>235</v>
      </c>
      <c r="H28" s="21">
        <f t="shared" si="5"/>
        <v>235</v>
      </c>
      <c r="I28" s="32">
        <f t="shared" si="7"/>
        <v>28</v>
      </c>
      <c r="J28" s="40">
        <f t="shared" si="8"/>
        <v>235</v>
      </c>
      <c r="K28" s="33">
        <f t="shared" si="9"/>
        <v>6580</v>
      </c>
      <c r="L28" s="34"/>
      <c r="M28" s="1" t="s">
        <v>1147</v>
      </c>
    </row>
    <row r="29" spans="1:13" ht="17.100000000000001" customHeight="1">
      <c r="A29" s="17">
        <v>45513</v>
      </c>
      <c r="B29" s="70" t="s">
        <v>618</v>
      </c>
      <c r="C29" s="28"/>
      <c r="D29" s="29"/>
      <c r="E29" s="21"/>
      <c r="F29" s="30">
        <v>1</v>
      </c>
      <c r="G29" s="31">
        <f t="shared" si="6"/>
        <v>235</v>
      </c>
      <c r="H29" s="21">
        <f t="shared" si="5"/>
        <v>235</v>
      </c>
      <c r="I29" s="32">
        <f t="shared" si="7"/>
        <v>27</v>
      </c>
      <c r="J29" s="40">
        <f t="shared" si="8"/>
        <v>235</v>
      </c>
      <c r="K29" s="33">
        <f t="shared" si="9"/>
        <v>6345</v>
      </c>
      <c r="L29" s="34"/>
      <c r="M29" s="1" t="s">
        <v>1156</v>
      </c>
    </row>
    <row r="30" spans="1:13" ht="17.100000000000001" customHeight="1">
      <c r="A30" s="17">
        <v>45517</v>
      </c>
      <c r="B30" s="70" t="s">
        <v>580</v>
      </c>
      <c r="C30" s="28"/>
      <c r="D30" s="29"/>
      <c r="E30" s="21"/>
      <c r="F30" s="30">
        <v>1</v>
      </c>
      <c r="G30" s="31">
        <f t="shared" si="6"/>
        <v>235</v>
      </c>
      <c r="H30" s="21">
        <f t="shared" si="5"/>
        <v>235</v>
      </c>
      <c r="I30" s="32">
        <f t="shared" si="7"/>
        <v>26</v>
      </c>
      <c r="J30" s="40">
        <f t="shared" si="8"/>
        <v>235</v>
      </c>
      <c r="K30" s="33">
        <f t="shared" si="9"/>
        <v>6110</v>
      </c>
      <c r="L30" s="34"/>
      <c r="M30" s="1" t="s">
        <v>1168</v>
      </c>
    </row>
    <row r="31" spans="1:13" ht="17.100000000000001" customHeight="1">
      <c r="A31" s="17">
        <v>45518</v>
      </c>
      <c r="B31" s="70" t="s">
        <v>607</v>
      </c>
      <c r="C31" s="28"/>
      <c r="D31" s="29"/>
      <c r="E31" s="21"/>
      <c r="F31" s="30">
        <v>1</v>
      </c>
      <c r="G31" s="31">
        <f t="shared" si="6"/>
        <v>235</v>
      </c>
      <c r="H31" s="21">
        <f t="shared" si="5"/>
        <v>235</v>
      </c>
      <c r="I31" s="32">
        <f t="shared" si="7"/>
        <v>25</v>
      </c>
      <c r="J31" s="40">
        <f t="shared" si="8"/>
        <v>235</v>
      </c>
      <c r="K31" s="33">
        <f t="shared" si="9"/>
        <v>5875</v>
      </c>
      <c r="L31" s="34"/>
      <c r="M31" s="1" t="s">
        <v>1175</v>
      </c>
    </row>
    <row r="32" spans="1:13" ht="17.100000000000001" customHeight="1">
      <c r="A32" s="17">
        <v>45519</v>
      </c>
      <c r="B32" s="70" t="s">
        <v>570</v>
      </c>
      <c r="C32" s="28"/>
      <c r="D32" s="29"/>
      <c r="E32" s="21"/>
      <c r="F32" s="30">
        <v>1</v>
      </c>
      <c r="G32" s="31">
        <f t="shared" si="6"/>
        <v>235</v>
      </c>
      <c r="H32" s="21">
        <f t="shared" si="5"/>
        <v>235</v>
      </c>
      <c r="I32" s="32">
        <f t="shared" si="7"/>
        <v>24</v>
      </c>
      <c r="J32" s="40">
        <f t="shared" si="8"/>
        <v>235</v>
      </c>
      <c r="K32" s="33">
        <f t="shared" si="9"/>
        <v>5640</v>
      </c>
      <c r="L32" s="34"/>
      <c r="M32" s="1" t="s">
        <v>1184</v>
      </c>
    </row>
    <row r="33" spans="1:13" ht="17.100000000000001" customHeight="1">
      <c r="A33" s="17">
        <v>45537</v>
      </c>
      <c r="B33" s="70" t="s">
        <v>577</v>
      </c>
      <c r="C33" s="28"/>
      <c r="D33" s="29"/>
      <c r="E33" s="21"/>
      <c r="F33" s="30">
        <v>1</v>
      </c>
      <c r="G33" s="31">
        <f t="shared" ref="G33" si="10">J32</f>
        <v>235</v>
      </c>
      <c r="H33" s="21">
        <f t="shared" ref="H33" si="11">F33*G33</f>
        <v>235</v>
      </c>
      <c r="I33" s="32">
        <f t="shared" ref="I33" si="12">+I32+C33-F33</f>
        <v>23</v>
      </c>
      <c r="J33" s="40">
        <f t="shared" ref="J33" si="13">ROUND(((K32+E33)-H33)/I33,2)</f>
        <v>235</v>
      </c>
      <c r="K33" s="33">
        <f t="shared" ref="K33" si="14">ROUND(I33*J33,2)</f>
        <v>5405</v>
      </c>
      <c r="L33" s="34"/>
      <c r="M33" s="1" t="s">
        <v>1210</v>
      </c>
    </row>
    <row r="34" spans="1:13" ht="17.100000000000001" customHeight="1">
      <c r="A34" s="17">
        <v>45537</v>
      </c>
      <c r="B34" s="70" t="s">
        <v>605</v>
      </c>
      <c r="C34" s="28"/>
      <c r="D34" s="29"/>
      <c r="E34" s="21"/>
      <c r="F34" s="30">
        <v>2</v>
      </c>
      <c r="G34" s="31">
        <f t="shared" ref="G34" si="15">J33</f>
        <v>235</v>
      </c>
      <c r="H34" s="21">
        <f t="shared" ref="H34" si="16">F34*G34</f>
        <v>470</v>
      </c>
      <c r="I34" s="32">
        <f t="shared" ref="I34" si="17">+I33+C34-F34</f>
        <v>21</v>
      </c>
      <c r="J34" s="40">
        <f t="shared" ref="J34" si="18">ROUND(((K33+E34)-H34)/I34,2)</f>
        <v>235</v>
      </c>
      <c r="K34" s="33">
        <f t="shared" ref="K34" si="19">ROUND(I34*J34,2)</f>
        <v>4935</v>
      </c>
      <c r="L34" s="34"/>
      <c r="M34" s="1" t="s">
        <v>1211</v>
      </c>
    </row>
    <row r="35" spans="1:13" ht="17.100000000000001" customHeight="1">
      <c r="A35" s="17">
        <v>45538</v>
      </c>
      <c r="B35" s="70" t="s">
        <v>572</v>
      </c>
      <c r="C35" s="28"/>
      <c r="D35" s="29"/>
      <c r="E35" s="21"/>
      <c r="F35" s="30">
        <v>1</v>
      </c>
      <c r="G35" s="31">
        <f t="shared" ref="G35" si="20">J34</f>
        <v>235</v>
      </c>
      <c r="H35" s="21">
        <f t="shared" ref="H35" si="21">F35*G35</f>
        <v>235</v>
      </c>
      <c r="I35" s="32">
        <f t="shared" ref="I35" si="22">+I34+C35-F35</f>
        <v>20</v>
      </c>
      <c r="J35" s="40">
        <f t="shared" ref="J35" si="23">ROUND(((K34+E35)-H35)/I35,2)</f>
        <v>235</v>
      </c>
      <c r="K35" s="33">
        <f t="shared" ref="K35" si="24">ROUND(I35*J35,2)</f>
        <v>4700</v>
      </c>
      <c r="L35" s="34"/>
      <c r="M35" s="1" t="s">
        <v>1218</v>
      </c>
    </row>
    <row r="36" spans="1:13" ht="17.100000000000001" customHeight="1">
      <c r="A36" s="17">
        <v>45539</v>
      </c>
      <c r="B36" s="70" t="s">
        <v>583</v>
      </c>
      <c r="C36" s="28"/>
      <c r="D36" s="29"/>
      <c r="E36" s="21"/>
      <c r="F36" s="30">
        <v>1</v>
      </c>
      <c r="G36" s="31">
        <f t="shared" ref="G36" si="25">J35</f>
        <v>235</v>
      </c>
      <c r="H36" s="21">
        <f t="shared" ref="H36" si="26">F36*G36</f>
        <v>235</v>
      </c>
      <c r="I36" s="32">
        <f t="shared" ref="I36" si="27">+I35+C36-F36</f>
        <v>19</v>
      </c>
      <c r="J36" s="40">
        <f t="shared" ref="J36" si="28">ROUND(((K35+E36)-H36)/I36,2)</f>
        <v>235</v>
      </c>
      <c r="K36" s="33">
        <f t="shared" ref="K36" si="29">ROUND(I36*J36,2)</f>
        <v>4465</v>
      </c>
      <c r="L36" s="34"/>
      <c r="M36" s="1" t="s">
        <v>1228</v>
      </c>
    </row>
    <row r="37" spans="1:13" ht="17.100000000000001" customHeight="1">
      <c r="A37" s="17">
        <v>45539</v>
      </c>
      <c r="B37" s="70" t="s">
        <v>570</v>
      </c>
      <c r="C37" s="28"/>
      <c r="D37" s="29"/>
      <c r="E37" s="21"/>
      <c r="F37" s="30">
        <v>1</v>
      </c>
      <c r="G37" s="31">
        <f t="shared" ref="G37" si="30">J36</f>
        <v>235</v>
      </c>
      <c r="H37" s="21">
        <f t="shared" ref="H37" si="31">F37*G37</f>
        <v>235</v>
      </c>
      <c r="I37" s="32">
        <f t="shared" ref="I37" si="32">+I36+C37-F37</f>
        <v>18</v>
      </c>
      <c r="J37" s="40">
        <f t="shared" ref="J37" si="33">ROUND(((K36+E37)-H37)/I37,2)</f>
        <v>235</v>
      </c>
      <c r="K37" s="33">
        <f t="shared" ref="K37" si="34">ROUND(I37*J37,2)</f>
        <v>4230</v>
      </c>
      <c r="L37" s="34"/>
      <c r="M37" s="1" t="s">
        <v>1230</v>
      </c>
    </row>
    <row r="38" spans="1:13" ht="17.100000000000001" customHeight="1">
      <c r="A38" s="17">
        <v>45551</v>
      </c>
      <c r="B38" s="70" t="s">
        <v>607</v>
      </c>
      <c r="C38" s="28"/>
      <c r="D38" s="29"/>
      <c r="E38" s="21"/>
      <c r="F38" s="30">
        <v>1</v>
      </c>
      <c r="G38" s="31">
        <f t="shared" ref="G38" si="35">J37</f>
        <v>235</v>
      </c>
      <c r="H38" s="21">
        <f t="shared" ref="H38" si="36">F38*G38</f>
        <v>235</v>
      </c>
      <c r="I38" s="32">
        <f t="shared" ref="I38" si="37">+I37+C38-F38</f>
        <v>17</v>
      </c>
      <c r="J38" s="40">
        <f t="shared" ref="J38" si="38">ROUND(((K37+E38)-H38)/I38,2)</f>
        <v>235</v>
      </c>
      <c r="K38" s="33">
        <f t="shared" ref="K38" si="39">ROUND(I38*J38,2)</f>
        <v>3995</v>
      </c>
      <c r="L38" s="34"/>
      <c r="M38" s="1" t="s">
        <v>1256</v>
      </c>
    </row>
    <row r="39" spans="1:13" ht="17.100000000000001" customHeight="1">
      <c r="A39" s="17">
        <v>45566</v>
      </c>
      <c r="B39" s="70" t="s">
        <v>605</v>
      </c>
      <c r="C39" s="28"/>
      <c r="D39" s="29"/>
      <c r="E39" s="21"/>
      <c r="F39" s="30">
        <v>1</v>
      </c>
      <c r="G39" s="31">
        <f t="shared" ref="G39" si="40">J38</f>
        <v>235</v>
      </c>
      <c r="H39" s="21">
        <f t="shared" ref="H39" si="41">F39*G39</f>
        <v>235</v>
      </c>
      <c r="I39" s="32">
        <f t="shared" ref="I39" si="42">+I38+C39-F39</f>
        <v>16</v>
      </c>
      <c r="J39" s="40">
        <f t="shared" ref="J39" si="43">ROUND(((K38+E39)-H39)/I39,2)</f>
        <v>235</v>
      </c>
      <c r="K39" s="33">
        <f t="shared" ref="K39" si="44">ROUND(I39*J39,2)</f>
        <v>3760</v>
      </c>
      <c r="L39" s="34"/>
      <c r="M39" s="1" t="s">
        <v>1310</v>
      </c>
    </row>
    <row r="40" spans="1:13" ht="17.100000000000001" customHeight="1">
      <c r="A40" s="17">
        <v>45567</v>
      </c>
      <c r="B40" s="70" t="s">
        <v>572</v>
      </c>
      <c r="C40" s="28"/>
      <c r="D40" s="29"/>
      <c r="E40" s="21"/>
      <c r="F40" s="30">
        <v>1</v>
      </c>
      <c r="G40" s="31">
        <f t="shared" ref="G40" si="45">J39</f>
        <v>235</v>
      </c>
      <c r="H40" s="21">
        <f t="shared" ref="H40" si="46">F40*G40</f>
        <v>235</v>
      </c>
      <c r="I40" s="32">
        <f t="shared" ref="I40" si="47">+I39+C40-F40</f>
        <v>15</v>
      </c>
      <c r="J40" s="40">
        <f t="shared" ref="J40" si="48">ROUND(((K39+E40)-H40)/I40,2)</f>
        <v>235</v>
      </c>
      <c r="K40" s="33">
        <f t="shared" ref="K40" si="49">ROUND(I40*J40,2)</f>
        <v>3525</v>
      </c>
      <c r="L40" s="34"/>
      <c r="M40" s="1" t="s">
        <v>1320</v>
      </c>
    </row>
    <row r="41" spans="1:13" ht="17.100000000000001" customHeight="1">
      <c r="A41" s="17">
        <v>45569</v>
      </c>
      <c r="B41" s="70" t="s">
        <v>605</v>
      </c>
      <c r="C41" s="28"/>
      <c r="D41" s="29"/>
      <c r="E41" s="21"/>
      <c r="F41" s="30">
        <v>1</v>
      </c>
      <c r="G41" s="31">
        <f t="shared" ref="G41" si="50">J40</f>
        <v>235</v>
      </c>
      <c r="H41" s="21">
        <f t="shared" ref="H41" si="51">F41*G41</f>
        <v>235</v>
      </c>
      <c r="I41" s="32">
        <f t="shared" ref="I41" si="52">+I40+C41-F41</f>
        <v>14</v>
      </c>
      <c r="J41" s="40">
        <f t="shared" ref="J41" si="53">ROUND(((K40+E41)-H41)/I41,2)</f>
        <v>235</v>
      </c>
      <c r="K41" s="33">
        <f t="shared" ref="K41" si="54">ROUND(I41*J41,2)</f>
        <v>3290</v>
      </c>
      <c r="L41" s="34"/>
      <c r="M41" s="1" t="s">
        <v>1335</v>
      </c>
    </row>
    <row r="42" spans="1:13" ht="17.100000000000001" customHeight="1">
      <c r="A42" s="17">
        <v>45579</v>
      </c>
      <c r="B42" s="70" t="s">
        <v>605</v>
      </c>
      <c r="C42" s="28"/>
      <c r="D42" s="29"/>
      <c r="E42" s="21"/>
      <c r="F42" s="30">
        <v>1</v>
      </c>
      <c r="G42" s="31">
        <f t="shared" ref="G42" si="55">J41</f>
        <v>235</v>
      </c>
      <c r="H42" s="21">
        <f t="shared" ref="H42" si="56">F42*G42</f>
        <v>235</v>
      </c>
      <c r="I42" s="32">
        <f t="shared" ref="I42" si="57">+I41+C42-F42</f>
        <v>13</v>
      </c>
      <c r="J42" s="40">
        <f t="shared" ref="J42" si="58">ROUND(((K41+E42)-H42)/I42,2)</f>
        <v>235</v>
      </c>
      <c r="K42" s="33">
        <f t="shared" ref="K42" si="59">ROUND(I42*J42,2)</f>
        <v>3055</v>
      </c>
      <c r="L42" s="34"/>
      <c r="M42" s="1" t="s">
        <v>1381</v>
      </c>
    </row>
    <row r="43" spans="1:13" ht="17.100000000000001" customHeight="1">
      <c r="A43" s="17">
        <v>45580</v>
      </c>
      <c r="B43" s="70" t="s">
        <v>607</v>
      </c>
      <c r="C43" s="28"/>
      <c r="D43" s="29"/>
      <c r="E43" s="21"/>
      <c r="F43" s="30">
        <v>1</v>
      </c>
      <c r="G43" s="31">
        <f t="shared" ref="G43" si="60">J42</f>
        <v>235</v>
      </c>
      <c r="H43" s="21">
        <f t="shared" ref="H43" si="61">F43*G43</f>
        <v>235</v>
      </c>
      <c r="I43" s="32">
        <f t="shared" ref="I43" si="62">+I42+C43-F43</f>
        <v>12</v>
      </c>
      <c r="J43" s="40">
        <f t="shared" ref="J43" si="63">ROUND(((K42+E43)-H43)/I43,2)</f>
        <v>235</v>
      </c>
      <c r="K43" s="33">
        <f t="shared" ref="K43" si="64">ROUND(I43*J43,2)</f>
        <v>2820</v>
      </c>
      <c r="L43" s="34"/>
      <c r="M43" s="1" t="s">
        <v>1389</v>
      </c>
    </row>
    <row r="44" spans="1:13" ht="17.100000000000001" customHeight="1">
      <c r="A44" s="17">
        <v>45581</v>
      </c>
      <c r="B44" s="70" t="s">
        <v>577</v>
      </c>
      <c r="C44" s="28"/>
      <c r="D44" s="29"/>
      <c r="E44" s="21"/>
      <c r="F44" s="30">
        <v>1</v>
      </c>
      <c r="G44" s="31">
        <f t="shared" ref="G44" si="65">J43</f>
        <v>235</v>
      </c>
      <c r="H44" s="21">
        <f t="shared" ref="H44" si="66">F44*G44</f>
        <v>235</v>
      </c>
      <c r="I44" s="32">
        <f t="shared" ref="I44" si="67">+I43+C44-F44</f>
        <v>11</v>
      </c>
      <c r="J44" s="40">
        <f t="shared" ref="J44" si="68">ROUND(((K43+E44)-H44)/I44,2)</f>
        <v>235</v>
      </c>
      <c r="K44" s="33">
        <f t="shared" ref="K44" si="69">ROUND(I44*J44,2)</f>
        <v>2585</v>
      </c>
      <c r="L44" s="34"/>
      <c r="M44" s="1" t="s">
        <v>1392</v>
      </c>
    </row>
    <row r="45" spans="1:13" ht="17.100000000000001" customHeight="1">
      <c r="A45" s="17">
        <v>45581</v>
      </c>
      <c r="B45" s="70" t="s">
        <v>570</v>
      </c>
      <c r="C45" s="28"/>
      <c r="D45" s="29"/>
      <c r="E45" s="21"/>
      <c r="F45" s="30">
        <v>1</v>
      </c>
      <c r="G45" s="31">
        <f t="shared" ref="G45" si="70">J44</f>
        <v>235</v>
      </c>
      <c r="H45" s="21">
        <f t="shared" ref="H45" si="71">F45*G45</f>
        <v>235</v>
      </c>
      <c r="I45" s="32">
        <f t="shared" ref="I45" si="72">+I44+C45-F45</f>
        <v>10</v>
      </c>
      <c r="J45" s="40">
        <f t="shared" ref="J45" si="73">ROUND(((K44+E45)-H45)/I45,2)</f>
        <v>235</v>
      </c>
      <c r="K45" s="33">
        <f t="shared" ref="K45" si="74">ROUND(I45*J45,2)</f>
        <v>2350</v>
      </c>
      <c r="L45" s="34"/>
      <c r="M45" s="1" t="s">
        <v>1395</v>
      </c>
    </row>
    <row r="46" spans="1:13" ht="17.100000000000001" customHeight="1">
      <c r="A46" s="17">
        <v>45600</v>
      </c>
      <c r="B46" s="70" t="s">
        <v>618</v>
      </c>
      <c r="C46" s="28"/>
      <c r="D46" s="29"/>
      <c r="E46" s="21"/>
      <c r="F46" s="30">
        <v>1</v>
      </c>
      <c r="G46" s="31">
        <f t="shared" ref="G46" si="75">J45</f>
        <v>235</v>
      </c>
      <c r="H46" s="21">
        <f t="shared" ref="H46" si="76">F46*G46</f>
        <v>235</v>
      </c>
      <c r="I46" s="32">
        <f t="shared" ref="I46" si="77">+I45+C46-F46</f>
        <v>9</v>
      </c>
      <c r="J46" s="40">
        <f t="shared" ref="J46" si="78">ROUND(((K45+E46)-H46)/I46,2)</f>
        <v>235</v>
      </c>
      <c r="K46" s="33">
        <f t="shared" ref="K46" si="79">ROUND(I46*J46,2)</f>
        <v>2115</v>
      </c>
      <c r="L46" s="34"/>
      <c r="M46" s="1" t="s">
        <v>1400</v>
      </c>
    </row>
    <row r="47" spans="1:13" ht="17.100000000000001" customHeight="1">
      <c r="A47" s="17">
        <v>45600</v>
      </c>
      <c r="B47" s="70" t="s">
        <v>566</v>
      </c>
      <c r="C47" s="28"/>
      <c r="D47" s="29"/>
      <c r="E47" s="21"/>
      <c r="F47" s="30">
        <v>2</v>
      </c>
      <c r="G47" s="31">
        <f t="shared" ref="G47" si="80">J46</f>
        <v>235</v>
      </c>
      <c r="H47" s="21">
        <f t="shared" ref="H47" si="81">F47*G47</f>
        <v>470</v>
      </c>
      <c r="I47" s="32">
        <f t="shared" ref="I47" si="82">+I46+C47-F47</f>
        <v>7</v>
      </c>
      <c r="J47" s="40">
        <f t="shared" ref="J47" si="83">ROUND(((K46+E47)-H47)/I47,2)</f>
        <v>235</v>
      </c>
      <c r="K47" s="33">
        <f t="shared" ref="K47" si="84">ROUND(I47*J47,2)</f>
        <v>1645</v>
      </c>
      <c r="L47" s="34"/>
      <c r="M47" s="1" t="s">
        <v>1404</v>
      </c>
    </row>
    <row r="48" spans="1:13" ht="17.100000000000001" customHeight="1">
      <c r="A48" s="17">
        <v>45600</v>
      </c>
      <c r="B48" s="70" t="s">
        <v>605</v>
      </c>
      <c r="C48" s="28"/>
      <c r="D48" s="29"/>
      <c r="E48" s="21"/>
      <c r="F48" s="30">
        <v>1</v>
      </c>
      <c r="G48" s="31">
        <f t="shared" ref="G48:G49" si="85">J47</f>
        <v>235</v>
      </c>
      <c r="H48" s="21">
        <f t="shared" ref="H48" si="86">F48*G48</f>
        <v>235</v>
      </c>
      <c r="I48" s="32">
        <f t="shared" ref="I48:I49" si="87">+I47+C48-F48</f>
        <v>6</v>
      </c>
      <c r="J48" s="40">
        <f t="shared" ref="J48:J49" si="88">ROUND(((K47+E48)-H48)/I48,2)</f>
        <v>235</v>
      </c>
      <c r="K48" s="33">
        <f t="shared" ref="K48:K49" si="89">ROUND(I48*J48,2)</f>
        <v>1410</v>
      </c>
      <c r="L48" s="34"/>
      <c r="M48" s="1" t="s">
        <v>1405</v>
      </c>
    </row>
    <row r="49" spans="1:13" ht="17.100000000000001" customHeight="1">
      <c r="A49" s="17">
        <v>45608</v>
      </c>
      <c r="B49" s="36" t="s">
        <v>588</v>
      </c>
      <c r="C49" s="28"/>
      <c r="D49" s="29"/>
      <c r="E49" s="21"/>
      <c r="F49" s="30">
        <v>2</v>
      </c>
      <c r="G49" s="31">
        <f t="shared" si="85"/>
        <v>235</v>
      </c>
      <c r="H49" s="21">
        <f t="shared" ref="H49" si="90">G49*F49</f>
        <v>470</v>
      </c>
      <c r="I49" s="87">
        <f t="shared" si="87"/>
        <v>4</v>
      </c>
      <c r="J49" s="88">
        <f t="shared" si="88"/>
        <v>235</v>
      </c>
      <c r="K49" s="89">
        <f t="shared" si="89"/>
        <v>940</v>
      </c>
      <c r="L49" s="34"/>
      <c r="M49" s="1" t="s">
        <v>1447</v>
      </c>
    </row>
    <row r="50" spans="1:13" ht="17.100000000000001" customHeight="1">
      <c r="A50" s="17"/>
      <c r="B50" s="70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3" ht="17.100000000000001" customHeight="1">
      <c r="A51" s="17"/>
      <c r="B51" s="70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3" ht="17.100000000000001" customHeight="1">
      <c r="A52" s="17"/>
      <c r="B52" s="70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3" ht="17.100000000000001" customHeight="1">
      <c r="A53" s="17"/>
      <c r="B53" s="70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3" ht="17.100000000000001" customHeight="1">
      <c r="A54" s="17"/>
      <c r="B54" s="70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3" ht="17.100000000000001" customHeight="1">
      <c r="A55" s="17"/>
      <c r="B55" s="70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3" ht="17.100000000000001" customHeight="1">
      <c r="A56" s="17"/>
      <c r="B56" s="70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3" ht="17.100000000000001" customHeight="1">
      <c r="A57" s="17"/>
      <c r="B57" s="70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3" ht="17.100000000000001" customHeight="1">
      <c r="A58" s="17"/>
      <c r="B58" s="70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3" ht="17.100000000000001" customHeight="1">
      <c r="A59" s="17"/>
      <c r="B59" s="70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3" ht="17.100000000000001" customHeight="1">
      <c r="A60" s="17"/>
      <c r="B60" s="70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3" ht="17.100000000000001" customHeight="1">
      <c r="A61" s="17"/>
      <c r="B61" s="70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3" ht="17.100000000000001" customHeight="1">
      <c r="A62" s="17"/>
      <c r="B62" s="70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3" ht="17.100000000000001" customHeight="1">
      <c r="A63" s="17"/>
      <c r="B63" s="70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3" ht="17.100000000000001" customHeight="1">
      <c r="A64" s="17"/>
      <c r="B64" s="70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rgb="FFFF0000"/>
    <pageSetUpPr fitToPage="1"/>
  </sheetPr>
  <dimension ref="A1:L78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B5" s="66"/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67"/>
      <c r="C8" s="10"/>
      <c r="D8" s="10" t="s">
        <v>437</v>
      </c>
      <c r="F8" s="10"/>
      <c r="G8" s="10"/>
      <c r="H8" s="38"/>
      <c r="I8" s="9" t="s">
        <v>7</v>
      </c>
      <c r="J8" s="10"/>
      <c r="K8" s="10" t="s">
        <v>439</v>
      </c>
      <c r="L8" s="11"/>
    </row>
    <row r="9" spans="1:12" ht="15" customHeight="1">
      <c r="A9" s="12" t="s">
        <v>9</v>
      </c>
      <c r="D9" s="10" t="s">
        <v>438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36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36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58"/>
      <c r="C17" s="28"/>
      <c r="D17" s="29"/>
      <c r="E17" s="21">
        <f>C17*D17</f>
        <v>0</v>
      </c>
      <c r="F17" s="22"/>
      <c r="G17" s="23"/>
      <c r="H17" s="21">
        <f>F17*G17</f>
        <v>0</v>
      </c>
      <c r="I17" s="28"/>
      <c r="J17" s="29"/>
      <c r="K17" s="21">
        <f>I17*J17</f>
        <v>0</v>
      </c>
      <c r="L17" s="34"/>
    </row>
    <row r="18" spans="1:12" ht="17.100000000000001" customHeight="1">
      <c r="A18" s="17"/>
      <c r="B18" s="58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7030A0"/>
    <pageSetUpPr fitToPage="1"/>
  </sheetPr>
  <dimension ref="A1:Q126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.5703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440</v>
      </c>
      <c r="F8" s="10"/>
      <c r="G8" s="10"/>
      <c r="H8" s="38"/>
      <c r="I8" s="9" t="s">
        <v>7</v>
      </c>
      <c r="J8" s="10"/>
      <c r="K8" s="10" t="s">
        <v>442</v>
      </c>
      <c r="L8" s="11"/>
    </row>
    <row r="9" spans="1:13" ht="15" customHeight="1">
      <c r="A9" s="12" t="s">
        <v>9</v>
      </c>
      <c r="D9" s="10" t="s">
        <v>441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3</v>
      </c>
      <c r="J14" s="25">
        <v>1950</v>
      </c>
      <c r="K14" s="21">
        <f>J14*I14</f>
        <v>5850</v>
      </c>
      <c r="L14" s="26"/>
    </row>
    <row r="15" spans="1:13" ht="17.100000000000001" customHeight="1">
      <c r="A15" s="17">
        <v>45294</v>
      </c>
      <c r="B15" s="36" t="s">
        <v>566</v>
      </c>
      <c r="C15" s="19"/>
      <c r="D15" s="20"/>
      <c r="E15" s="21"/>
      <c r="F15" s="22">
        <v>1</v>
      </c>
      <c r="G15" s="31">
        <f>J14</f>
        <v>1950</v>
      </c>
      <c r="H15" s="21">
        <f>F15*G15</f>
        <v>1950</v>
      </c>
      <c r="I15" s="32">
        <f>+I14+C15-F15</f>
        <v>2</v>
      </c>
      <c r="J15" s="40">
        <f>ROUND(((K14+E15)-H15)/I15,2)</f>
        <v>1950</v>
      </c>
      <c r="K15" s="33">
        <f>ROUND(I15*J15,2)</f>
        <v>3900</v>
      </c>
      <c r="L15" s="26"/>
      <c r="M15" s="165" t="s">
        <v>569</v>
      </c>
    </row>
    <row r="16" spans="1:13" ht="17.100000000000001" customHeight="1">
      <c r="A16" s="194">
        <v>45295</v>
      </c>
      <c r="B16" s="207" t="s">
        <v>577</v>
      </c>
      <c r="C16" s="224"/>
      <c r="D16" s="219"/>
      <c r="E16" s="198"/>
      <c r="F16" s="225">
        <v>1</v>
      </c>
      <c r="G16" s="208">
        <f t="shared" ref="G16:G24" si="0">J15</f>
        <v>1950</v>
      </c>
      <c r="H16" s="198">
        <f>F16*G16</f>
        <v>1950</v>
      </c>
      <c r="I16" s="201">
        <f>+I15+C16-F16</f>
        <v>1</v>
      </c>
      <c r="J16" s="202">
        <f>ROUND(((K15+E16)-H16)/I16,2)</f>
        <v>1950</v>
      </c>
      <c r="K16" s="203">
        <f>ROUND(I16*J16,2)</f>
        <v>1950</v>
      </c>
      <c r="L16" s="226"/>
      <c r="M16" s="205" t="s">
        <v>578</v>
      </c>
    </row>
    <row r="17" spans="1:17" ht="17.100000000000001" customHeight="1">
      <c r="A17" s="17">
        <v>45323</v>
      </c>
      <c r="B17" s="58" t="s">
        <v>605</v>
      </c>
      <c r="C17" s="19"/>
      <c r="D17" s="20"/>
      <c r="E17" s="21"/>
      <c r="F17" s="22">
        <v>1</v>
      </c>
      <c r="G17" s="23">
        <f t="shared" si="0"/>
        <v>1950</v>
      </c>
      <c r="H17" s="21">
        <f>G17*F17</f>
        <v>1950</v>
      </c>
      <c r="I17" s="24">
        <f>+I16+C17-F17</f>
        <v>0</v>
      </c>
      <c r="J17" s="174">
        <v>0</v>
      </c>
      <c r="K17" s="21">
        <f>ROUND(I17*J17,2)</f>
        <v>0</v>
      </c>
      <c r="L17" s="26"/>
      <c r="M17" s="165" t="s">
        <v>652</v>
      </c>
    </row>
    <row r="18" spans="1:17" ht="17.100000000000001" customHeight="1">
      <c r="A18" s="17">
        <v>45334</v>
      </c>
      <c r="B18" s="36" t="s">
        <v>673</v>
      </c>
      <c r="C18" s="28">
        <v>16</v>
      </c>
      <c r="D18" s="29">
        <v>2200</v>
      </c>
      <c r="E18" s="21">
        <f>C18*D18</f>
        <v>35200</v>
      </c>
      <c r="F18" s="30"/>
      <c r="G18" s="31">
        <f t="shared" si="0"/>
        <v>0</v>
      </c>
      <c r="H18" s="21">
        <f>G18*F18</f>
        <v>0</v>
      </c>
      <c r="I18" s="32">
        <f t="shared" ref="I18:I24" si="1">+I17+C18-F18</f>
        <v>16</v>
      </c>
      <c r="J18" s="40">
        <f t="shared" ref="J18:J24" si="2">ROUND(((K17+E18)-H18)/I18,2)</f>
        <v>2200</v>
      </c>
      <c r="K18" s="33">
        <f t="shared" ref="K18:K24" si="3">ROUND(I18*J18,2)</f>
        <v>35200</v>
      </c>
      <c r="L18" s="34"/>
    </row>
    <row r="19" spans="1:17" ht="17.100000000000001" customHeight="1">
      <c r="A19" s="17">
        <v>45335</v>
      </c>
      <c r="B19" s="58" t="s">
        <v>591</v>
      </c>
      <c r="C19" s="28"/>
      <c r="D19" s="29"/>
      <c r="E19" s="21"/>
      <c r="F19" s="30">
        <v>1</v>
      </c>
      <c r="G19" s="31">
        <f t="shared" si="0"/>
        <v>2200</v>
      </c>
      <c r="H19" s="21">
        <f>F19*G19</f>
        <v>2200</v>
      </c>
      <c r="I19" s="32">
        <f>+I18+C19-F19</f>
        <v>15</v>
      </c>
      <c r="J19" s="40">
        <f>ROUND(((K18+E19)-H19)/I19,2)</f>
        <v>2200</v>
      </c>
      <c r="K19" s="33">
        <f>ROUND(I19*J19,2)</f>
        <v>33000</v>
      </c>
      <c r="L19" s="34"/>
      <c r="M19" s="165" t="s">
        <v>670</v>
      </c>
    </row>
    <row r="20" spans="1:17" ht="17.100000000000001" customHeight="1">
      <c r="A20" s="17">
        <v>45336</v>
      </c>
      <c r="B20" s="58" t="s">
        <v>572</v>
      </c>
      <c r="C20" s="28"/>
      <c r="D20" s="29"/>
      <c r="E20" s="21"/>
      <c r="F20" s="30">
        <v>2</v>
      </c>
      <c r="G20" s="31">
        <f>J19</f>
        <v>2200</v>
      </c>
      <c r="H20" s="21">
        <f>F20*G20</f>
        <v>4400</v>
      </c>
      <c r="I20" s="32">
        <f>+I19+C20-F20</f>
        <v>13</v>
      </c>
      <c r="J20" s="40">
        <f>ROUND(((K19+E20)-H20)/I20,2)</f>
        <v>2200</v>
      </c>
      <c r="K20" s="33">
        <f>ROUND(I20*J20,2)</f>
        <v>28600</v>
      </c>
      <c r="L20" s="34"/>
      <c r="M20" s="165" t="s">
        <v>719</v>
      </c>
    </row>
    <row r="21" spans="1:17" ht="17.100000000000001" customHeight="1">
      <c r="A21" s="17">
        <v>45344</v>
      </c>
      <c r="B21" s="58" t="s">
        <v>570</v>
      </c>
      <c r="C21" s="28"/>
      <c r="D21" s="29"/>
      <c r="E21" s="21"/>
      <c r="F21" s="30">
        <v>1</v>
      </c>
      <c r="G21" s="31">
        <f>J19</f>
        <v>2200</v>
      </c>
      <c r="H21" s="21">
        <f>F21*G21</f>
        <v>2200</v>
      </c>
      <c r="I21" s="32">
        <f>+I19+C21-F21</f>
        <v>14</v>
      </c>
      <c r="J21" s="40">
        <f>ROUND(((K19+E21)-H21)/I21,2)</f>
        <v>2200</v>
      </c>
      <c r="K21" s="33">
        <f>ROUND(I21*J21,2)</f>
        <v>30800</v>
      </c>
      <c r="L21" s="34"/>
      <c r="M21" s="165" t="s">
        <v>702</v>
      </c>
    </row>
    <row r="22" spans="1:17" ht="17.100000000000001" customHeight="1">
      <c r="A22" s="17">
        <v>45344</v>
      </c>
      <c r="B22" s="58" t="s">
        <v>588</v>
      </c>
      <c r="C22" s="28"/>
      <c r="D22" s="29"/>
      <c r="E22" s="21"/>
      <c r="F22" s="30">
        <v>2</v>
      </c>
      <c r="G22" s="31">
        <f t="shared" si="0"/>
        <v>2200</v>
      </c>
      <c r="H22" s="21">
        <f>F22*G22</f>
        <v>4400</v>
      </c>
      <c r="I22" s="32">
        <f>+I21+C22-F22</f>
        <v>12</v>
      </c>
      <c r="J22" s="40">
        <f>ROUND(((K21+E22)-H22)/I22,2)</f>
        <v>2200</v>
      </c>
      <c r="K22" s="33">
        <f>ROUND(I22*J22,2)</f>
        <v>26400</v>
      </c>
      <c r="L22" s="34"/>
      <c r="M22" s="165" t="s">
        <v>691</v>
      </c>
    </row>
    <row r="23" spans="1:17" ht="17.100000000000001" customHeight="1">
      <c r="A23" s="17">
        <v>45348</v>
      </c>
      <c r="B23" s="58" t="s">
        <v>580</v>
      </c>
      <c r="C23" s="28"/>
      <c r="D23" s="29"/>
      <c r="E23" s="21"/>
      <c r="F23" s="30">
        <v>1</v>
      </c>
      <c r="G23" s="31">
        <f t="shared" si="0"/>
        <v>2200</v>
      </c>
      <c r="H23" s="21">
        <f t="shared" ref="H23:H29" si="4">G23*F23</f>
        <v>2200</v>
      </c>
      <c r="I23" s="32">
        <f t="shared" si="1"/>
        <v>11</v>
      </c>
      <c r="J23" s="40">
        <f t="shared" si="2"/>
        <v>2200</v>
      </c>
      <c r="K23" s="33">
        <f t="shared" si="3"/>
        <v>24200</v>
      </c>
      <c r="L23" s="34"/>
      <c r="M23" s="165" t="s">
        <v>705</v>
      </c>
    </row>
    <row r="24" spans="1:17" ht="17.100000000000001" customHeight="1">
      <c r="A24" s="17">
        <v>45349</v>
      </c>
      <c r="B24" s="58" t="s">
        <v>577</v>
      </c>
      <c r="C24" s="28"/>
      <c r="D24" s="29"/>
      <c r="E24" s="21"/>
      <c r="F24" s="30">
        <v>2</v>
      </c>
      <c r="G24" s="31">
        <f t="shared" si="0"/>
        <v>2200</v>
      </c>
      <c r="H24" s="21">
        <f t="shared" si="4"/>
        <v>4400</v>
      </c>
      <c r="I24" s="32">
        <f t="shared" si="1"/>
        <v>9</v>
      </c>
      <c r="J24" s="40">
        <f t="shared" si="2"/>
        <v>2200</v>
      </c>
      <c r="K24" s="33">
        <f t="shared" si="3"/>
        <v>19800</v>
      </c>
      <c r="L24" s="34"/>
      <c r="M24" s="165" t="s">
        <v>707</v>
      </c>
    </row>
    <row r="25" spans="1:17" ht="17.100000000000001" customHeight="1">
      <c r="A25" s="17">
        <v>45349</v>
      </c>
      <c r="B25" s="58" t="s">
        <v>577</v>
      </c>
      <c r="C25" s="28"/>
      <c r="D25" s="29"/>
      <c r="E25" s="21"/>
      <c r="F25" s="30">
        <v>2</v>
      </c>
      <c r="G25" s="31">
        <f t="shared" ref="G25:G30" si="5">J24</f>
        <v>2200</v>
      </c>
      <c r="H25" s="21">
        <f t="shared" si="4"/>
        <v>4400</v>
      </c>
      <c r="I25" s="32">
        <f>+I24+C25-F25</f>
        <v>7</v>
      </c>
      <c r="J25" s="40">
        <f>ROUND(((K24+E25)-H25)/I25,2)</f>
        <v>2200</v>
      </c>
      <c r="K25" s="33">
        <f>ROUND(I25*J25,2)</f>
        <v>15400</v>
      </c>
      <c r="L25" s="34"/>
      <c r="M25" s="165" t="s">
        <v>708</v>
      </c>
    </row>
    <row r="26" spans="1:17" ht="17.100000000000001" customHeight="1">
      <c r="A26" s="17">
        <v>45349</v>
      </c>
      <c r="B26" s="58" t="s">
        <v>603</v>
      </c>
      <c r="C26" s="28"/>
      <c r="D26" s="29"/>
      <c r="E26" s="21"/>
      <c r="F26" s="30">
        <v>1</v>
      </c>
      <c r="G26" s="31">
        <f t="shared" si="5"/>
        <v>2200</v>
      </c>
      <c r="H26" s="21">
        <f t="shared" si="4"/>
        <v>2200</v>
      </c>
      <c r="I26" s="32">
        <f>+I25+C26-F26</f>
        <v>6</v>
      </c>
      <c r="J26" s="40">
        <f>ROUND(((K25+E26)-H26)/I26,2)</f>
        <v>2200</v>
      </c>
      <c r="K26" s="33">
        <f>ROUND(I26*J26,2)</f>
        <v>13200</v>
      </c>
      <c r="L26" s="34"/>
      <c r="M26" s="165" t="s">
        <v>709</v>
      </c>
    </row>
    <row r="27" spans="1:17" ht="17.100000000000001" customHeight="1">
      <c r="A27" s="194">
        <v>45350</v>
      </c>
      <c r="B27" s="227" t="s">
        <v>566</v>
      </c>
      <c r="C27" s="196"/>
      <c r="D27" s="197"/>
      <c r="E27" s="198"/>
      <c r="F27" s="199">
        <v>1</v>
      </c>
      <c r="G27" s="208">
        <f t="shared" si="5"/>
        <v>2200</v>
      </c>
      <c r="H27" s="198">
        <f t="shared" si="4"/>
        <v>2200</v>
      </c>
      <c r="I27" s="201">
        <f t="shared" ref="I27:I87" si="6">+I26+C27-F27</f>
        <v>5</v>
      </c>
      <c r="J27" s="202">
        <f t="shared" ref="J27:J87" si="7">ROUND(((K26+E27)-H27)/I27,2)</f>
        <v>2200</v>
      </c>
      <c r="K27" s="203">
        <f t="shared" ref="K27:K87" si="8">ROUND(I27*J27,2)</f>
        <v>11000</v>
      </c>
      <c r="L27" s="204"/>
      <c r="M27" s="205" t="s">
        <v>715</v>
      </c>
    </row>
    <row r="28" spans="1:17" ht="17.100000000000001" customHeight="1">
      <c r="A28" s="300">
        <v>45364</v>
      </c>
      <c r="B28" s="301" t="s">
        <v>605</v>
      </c>
      <c r="C28" s="302"/>
      <c r="D28" s="303"/>
      <c r="E28" s="304"/>
      <c r="F28" s="305">
        <v>1</v>
      </c>
      <c r="G28" s="306">
        <f t="shared" si="5"/>
        <v>2200</v>
      </c>
      <c r="H28" s="304">
        <f t="shared" si="4"/>
        <v>2200</v>
      </c>
      <c r="I28" s="307">
        <f>+I27+C28-F28</f>
        <v>4</v>
      </c>
      <c r="J28" s="308">
        <f>ROUND(((K27+E28)-H28)/I28,2)</f>
        <v>2200</v>
      </c>
      <c r="K28" s="304">
        <f>ROUND(I28*J28,2)</f>
        <v>8800</v>
      </c>
      <c r="L28" s="309"/>
      <c r="M28" s="310" t="s">
        <v>750</v>
      </c>
    </row>
    <row r="29" spans="1:17" ht="17.100000000000001" customHeight="1">
      <c r="A29" s="17">
        <v>45426</v>
      </c>
      <c r="B29" s="58" t="s">
        <v>583</v>
      </c>
      <c r="C29" s="19"/>
      <c r="D29" s="20"/>
      <c r="E29" s="21"/>
      <c r="F29" s="22">
        <v>1</v>
      </c>
      <c r="G29" s="23">
        <f t="shared" si="5"/>
        <v>2200</v>
      </c>
      <c r="H29" s="21">
        <f t="shared" si="4"/>
        <v>2200</v>
      </c>
      <c r="I29" s="24">
        <f>+I28+C29-F29</f>
        <v>3</v>
      </c>
      <c r="J29" s="174">
        <f>ROUND(((K28+E29)-H29)/I29,2)</f>
        <v>2200</v>
      </c>
      <c r="K29" s="21">
        <f>ROUND(I29*J29,2)</f>
        <v>6600</v>
      </c>
      <c r="L29" s="26"/>
      <c r="M29" s="165" t="s">
        <v>927</v>
      </c>
      <c r="Q29" s="1" t="s">
        <v>501</v>
      </c>
    </row>
    <row r="30" spans="1:17" ht="17.100000000000001" customHeight="1">
      <c r="A30" s="194">
        <v>45428</v>
      </c>
      <c r="B30" s="227" t="s">
        <v>618</v>
      </c>
      <c r="C30" s="196"/>
      <c r="D30" s="197"/>
      <c r="E30" s="198"/>
      <c r="F30" s="199">
        <v>1</v>
      </c>
      <c r="G30" s="200">
        <f t="shared" si="5"/>
        <v>2200</v>
      </c>
      <c r="H30" s="198">
        <f>G30*F30</f>
        <v>2200</v>
      </c>
      <c r="I30" s="298">
        <f>+I29+C30-F30</f>
        <v>2</v>
      </c>
      <c r="J30" s="299">
        <f>ROUND(((K29+E30)-H30)/I30,2)</f>
        <v>2200</v>
      </c>
      <c r="K30" s="198">
        <f>ROUND(I30*J30,2)</f>
        <v>4400</v>
      </c>
      <c r="L30" s="204"/>
      <c r="M30" s="205" t="s">
        <v>934</v>
      </c>
    </row>
    <row r="31" spans="1:17" ht="17.100000000000001" customHeight="1">
      <c r="A31" s="194">
        <v>45449</v>
      </c>
      <c r="B31" s="227" t="s">
        <v>603</v>
      </c>
      <c r="C31" s="224"/>
      <c r="D31" s="219"/>
      <c r="E31" s="198"/>
      <c r="F31" s="225">
        <v>1</v>
      </c>
      <c r="G31" s="200">
        <f>J30</f>
        <v>2200</v>
      </c>
      <c r="H31" s="198">
        <f>G31*F31</f>
        <v>2200</v>
      </c>
      <c r="I31" s="298">
        <f>+I30+C31-F31</f>
        <v>1</v>
      </c>
      <c r="J31" s="299">
        <f>ROUND(((K30+E31)-H31)/I31,2)</f>
        <v>2200</v>
      </c>
      <c r="K31" s="198">
        <f>ROUND(I31*J31,2)</f>
        <v>2200</v>
      </c>
      <c r="L31" s="226"/>
      <c r="M31" s="205" t="s">
        <v>979</v>
      </c>
    </row>
    <row r="32" spans="1:17" ht="17.100000000000001" customHeight="1">
      <c r="A32" s="17">
        <v>45505</v>
      </c>
      <c r="B32" s="58" t="s">
        <v>566</v>
      </c>
      <c r="C32" s="19"/>
      <c r="D32" s="20"/>
      <c r="E32" s="21"/>
      <c r="F32" s="22">
        <v>1</v>
      </c>
      <c r="G32" s="200">
        <f>J31</f>
        <v>2200</v>
      </c>
      <c r="H32" s="198">
        <f>G32*F32</f>
        <v>2200</v>
      </c>
      <c r="I32" s="298">
        <f>+I31+C32-F32</f>
        <v>0</v>
      </c>
      <c r="J32" s="299">
        <v>0</v>
      </c>
      <c r="K32" s="198">
        <f>ROUND(I32*J32,2)</f>
        <v>0</v>
      </c>
      <c r="L32" s="26"/>
      <c r="M32" s="165" t="s">
        <v>1116</v>
      </c>
    </row>
    <row r="33" spans="1:12" ht="17.100000000000001" customHeight="1">
      <c r="A33" s="17"/>
      <c r="B33" s="58"/>
      <c r="C33" s="28"/>
      <c r="D33" s="29"/>
      <c r="E33" s="21"/>
      <c r="F33" s="30"/>
      <c r="G33" s="31"/>
      <c r="H33" s="21"/>
      <c r="I33" s="32">
        <f t="shared" si="6"/>
        <v>0</v>
      </c>
      <c r="J33" s="40" t="e">
        <f t="shared" si="7"/>
        <v>#DIV/0!</v>
      </c>
      <c r="K33" s="33" t="e">
        <f t="shared" si="8"/>
        <v>#DIV/0!</v>
      </c>
      <c r="L33" s="34"/>
    </row>
    <row r="34" spans="1:12" ht="17.100000000000001" customHeight="1">
      <c r="A34" s="17"/>
      <c r="B34" s="58"/>
      <c r="C34" s="28"/>
      <c r="D34" s="29"/>
      <c r="E34" s="21"/>
      <c r="F34" s="30"/>
      <c r="G34" s="31"/>
      <c r="H34" s="21"/>
      <c r="I34" s="32">
        <f t="shared" si="6"/>
        <v>0</v>
      </c>
      <c r="J34" s="40" t="e">
        <f t="shared" si="7"/>
        <v>#DIV/0!</v>
      </c>
      <c r="K34" s="33" t="e">
        <f t="shared" si="8"/>
        <v>#DIV/0!</v>
      </c>
      <c r="L34" s="34"/>
    </row>
    <row r="35" spans="1:12" ht="17.100000000000001" customHeight="1">
      <c r="A35" s="17"/>
      <c r="B35" s="58"/>
      <c r="C35" s="28"/>
      <c r="D35" s="29"/>
      <c r="E35" s="21"/>
      <c r="F35" s="30"/>
      <c r="G35" s="31"/>
      <c r="H35" s="21"/>
      <c r="I35" s="32">
        <f t="shared" si="6"/>
        <v>0</v>
      </c>
      <c r="J35" s="40" t="e">
        <f t="shared" si="7"/>
        <v>#DIV/0!</v>
      </c>
      <c r="K35" s="33" t="e">
        <f t="shared" si="8"/>
        <v>#DIV/0!</v>
      </c>
      <c r="L35" s="34"/>
    </row>
    <row r="36" spans="1:12" ht="17.100000000000001" customHeight="1">
      <c r="A36" s="17"/>
      <c r="B36" s="58"/>
      <c r="C36" s="28"/>
      <c r="D36" s="29"/>
      <c r="E36" s="21"/>
      <c r="F36" s="30"/>
      <c r="G36" s="31"/>
      <c r="H36" s="21"/>
      <c r="I36" s="32">
        <f t="shared" si="6"/>
        <v>0</v>
      </c>
      <c r="J36" s="40" t="e">
        <f t="shared" si="7"/>
        <v>#DIV/0!</v>
      </c>
      <c r="K36" s="33" t="e">
        <f t="shared" si="8"/>
        <v>#DIV/0!</v>
      </c>
      <c r="L36" s="34"/>
    </row>
    <row r="37" spans="1:12" ht="17.100000000000001" customHeight="1">
      <c r="A37" s="17"/>
      <c r="B37" s="58"/>
      <c r="C37" s="28"/>
      <c r="D37" s="29"/>
      <c r="E37" s="21"/>
      <c r="F37" s="30"/>
      <c r="G37" s="31"/>
      <c r="H37" s="21"/>
      <c r="I37" s="32">
        <f t="shared" si="6"/>
        <v>0</v>
      </c>
      <c r="J37" s="40" t="e">
        <f t="shared" si="7"/>
        <v>#DIV/0!</v>
      </c>
      <c r="K37" s="33" t="e">
        <f t="shared" si="8"/>
        <v>#DIV/0!</v>
      </c>
      <c r="L37" s="34"/>
    </row>
    <row r="38" spans="1:12" ht="17.100000000000001" customHeight="1">
      <c r="A38" s="17"/>
      <c r="B38" s="58"/>
      <c r="C38" s="28"/>
      <c r="D38" s="29"/>
      <c r="E38" s="21"/>
      <c r="F38" s="30"/>
      <c r="G38" s="31"/>
      <c r="H38" s="21"/>
      <c r="I38" s="32">
        <f t="shared" si="6"/>
        <v>0</v>
      </c>
      <c r="J38" s="40" t="e">
        <f t="shared" si="7"/>
        <v>#DIV/0!</v>
      </c>
      <c r="K38" s="33" t="e">
        <f t="shared" si="8"/>
        <v>#DIV/0!</v>
      </c>
      <c r="L38" s="34"/>
    </row>
    <row r="39" spans="1:12" ht="17.100000000000001" customHeight="1">
      <c r="A39" s="17"/>
      <c r="B39" s="58"/>
      <c r="C39" s="28"/>
      <c r="D39" s="29"/>
      <c r="E39" s="21"/>
      <c r="F39" s="30"/>
      <c r="G39" s="31"/>
      <c r="H39" s="21"/>
      <c r="I39" s="32">
        <f t="shared" si="6"/>
        <v>0</v>
      </c>
      <c r="J39" s="40" t="e">
        <f t="shared" si="7"/>
        <v>#DIV/0!</v>
      </c>
      <c r="K39" s="33" t="e">
        <f t="shared" si="8"/>
        <v>#DIV/0!</v>
      </c>
      <c r="L39" s="34"/>
    </row>
    <row r="40" spans="1:12" ht="17.100000000000001" customHeight="1">
      <c r="A40" s="17"/>
      <c r="B40" s="58"/>
      <c r="C40" s="28"/>
      <c r="D40" s="29"/>
      <c r="E40" s="21"/>
      <c r="F40" s="30"/>
      <c r="G40" s="31"/>
      <c r="H40" s="21"/>
      <c r="I40" s="32">
        <f t="shared" si="6"/>
        <v>0</v>
      </c>
      <c r="J40" s="40" t="e">
        <f t="shared" si="7"/>
        <v>#DIV/0!</v>
      </c>
      <c r="K40" s="33" t="e">
        <f t="shared" si="8"/>
        <v>#DIV/0!</v>
      </c>
      <c r="L40" s="34"/>
    </row>
    <row r="41" spans="1:12" ht="17.100000000000001" customHeight="1">
      <c r="A41" s="17"/>
      <c r="B41" s="58"/>
      <c r="C41" s="28"/>
      <c r="D41" s="29"/>
      <c r="E41" s="21"/>
      <c r="F41" s="30"/>
      <c r="G41" s="31"/>
      <c r="H41" s="21"/>
      <c r="I41" s="32">
        <f t="shared" si="6"/>
        <v>0</v>
      </c>
      <c r="J41" s="40" t="e">
        <f t="shared" si="7"/>
        <v>#DIV/0!</v>
      </c>
      <c r="K41" s="33" t="e">
        <f t="shared" si="8"/>
        <v>#DIV/0!</v>
      </c>
      <c r="L41" s="34"/>
    </row>
    <row r="42" spans="1:12" ht="17.100000000000001" customHeight="1">
      <c r="A42" s="17"/>
      <c r="B42" s="58"/>
      <c r="C42" s="28"/>
      <c r="D42" s="29"/>
      <c r="E42" s="21"/>
      <c r="F42" s="30"/>
      <c r="G42" s="31"/>
      <c r="H42" s="21"/>
      <c r="I42" s="32">
        <f t="shared" si="6"/>
        <v>0</v>
      </c>
      <c r="J42" s="40" t="e">
        <f t="shared" si="7"/>
        <v>#DIV/0!</v>
      </c>
      <c r="K42" s="33" t="e">
        <f t="shared" si="8"/>
        <v>#DIV/0!</v>
      </c>
      <c r="L42" s="34"/>
    </row>
    <row r="43" spans="1:12" ht="17.100000000000001" customHeight="1">
      <c r="A43" s="17"/>
      <c r="B43" s="58"/>
      <c r="C43" s="28"/>
      <c r="D43" s="29"/>
      <c r="E43" s="21"/>
      <c r="F43" s="30"/>
      <c r="G43" s="31"/>
      <c r="H43" s="21"/>
      <c r="I43" s="32">
        <f t="shared" si="6"/>
        <v>0</v>
      </c>
      <c r="J43" s="40" t="e">
        <f t="shared" si="7"/>
        <v>#DIV/0!</v>
      </c>
      <c r="K43" s="33" t="e">
        <f t="shared" si="8"/>
        <v>#DIV/0!</v>
      </c>
      <c r="L43" s="34"/>
    </row>
    <row r="44" spans="1:12" ht="17.100000000000001" customHeight="1">
      <c r="A44" s="17"/>
      <c r="B44" s="58"/>
      <c r="C44" s="28"/>
      <c r="D44" s="29"/>
      <c r="E44" s="21"/>
      <c r="F44" s="30"/>
      <c r="G44" s="31"/>
      <c r="H44" s="21"/>
      <c r="I44" s="32">
        <f t="shared" si="6"/>
        <v>0</v>
      </c>
      <c r="J44" s="40" t="e">
        <f t="shared" si="7"/>
        <v>#DIV/0!</v>
      </c>
      <c r="K44" s="33" t="e">
        <f t="shared" si="8"/>
        <v>#DIV/0!</v>
      </c>
      <c r="L44" s="34"/>
    </row>
    <row r="45" spans="1:12" ht="17.100000000000001" customHeight="1">
      <c r="A45" s="17"/>
      <c r="B45" s="58"/>
      <c r="C45" s="28"/>
      <c r="D45" s="29"/>
      <c r="E45" s="21"/>
      <c r="F45" s="30"/>
      <c r="G45" s="31"/>
      <c r="H45" s="21"/>
      <c r="I45" s="32">
        <f t="shared" si="6"/>
        <v>0</v>
      </c>
      <c r="J45" s="40" t="e">
        <f t="shared" si="7"/>
        <v>#DIV/0!</v>
      </c>
      <c r="K45" s="33" t="e">
        <f t="shared" si="8"/>
        <v>#DIV/0!</v>
      </c>
      <c r="L45" s="34"/>
    </row>
    <row r="46" spans="1:12" ht="17.100000000000001" customHeight="1">
      <c r="A46" s="17"/>
      <c r="B46" s="58"/>
      <c r="C46" s="28"/>
      <c r="D46" s="29"/>
      <c r="E46" s="21"/>
      <c r="F46" s="30"/>
      <c r="G46" s="31"/>
      <c r="H46" s="21"/>
      <c r="I46" s="32">
        <f t="shared" si="6"/>
        <v>0</v>
      </c>
      <c r="J46" s="40" t="e">
        <f t="shared" si="7"/>
        <v>#DIV/0!</v>
      </c>
      <c r="K46" s="33" t="e">
        <f t="shared" si="8"/>
        <v>#DIV/0!</v>
      </c>
      <c r="L46" s="34"/>
    </row>
    <row r="47" spans="1:12" ht="17.100000000000001" customHeight="1">
      <c r="A47" s="17"/>
      <c r="B47" s="58"/>
      <c r="C47" s="28"/>
      <c r="D47" s="29"/>
      <c r="E47" s="21"/>
      <c r="F47" s="30"/>
      <c r="G47" s="31"/>
      <c r="H47" s="21"/>
      <c r="I47" s="32">
        <f t="shared" si="6"/>
        <v>0</v>
      </c>
      <c r="J47" s="40" t="e">
        <f t="shared" si="7"/>
        <v>#DIV/0!</v>
      </c>
      <c r="K47" s="33" t="e">
        <f t="shared" si="8"/>
        <v>#DIV/0!</v>
      </c>
      <c r="L47" s="34"/>
    </row>
    <row r="48" spans="1:12" ht="17.100000000000001" customHeight="1">
      <c r="A48" s="17"/>
      <c r="B48" s="58"/>
      <c r="C48" s="28"/>
      <c r="D48" s="29"/>
      <c r="E48" s="21"/>
      <c r="F48" s="30"/>
      <c r="G48" s="31"/>
      <c r="H48" s="21"/>
      <c r="I48" s="32">
        <f t="shared" si="6"/>
        <v>0</v>
      </c>
      <c r="J48" s="40" t="e">
        <f t="shared" si="7"/>
        <v>#DIV/0!</v>
      </c>
      <c r="K48" s="33" t="e">
        <f t="shared" si="8"/>
        <v>#DIV/0!</v>
      </c>
      <c r="L48" s="34"/>
    </row>
    <row r="49" spans="1:12" ht="17.100000000000001" customHeight="1">
      <c r="A49" s="17"/>
      <c r="B49" s="58"/>
      <c r="C49" s="28"/>
      <c r="D49" s="29"/>
      <c r="E49" s="21"/>
      <c r="F49" s="30"/>
      <c r="G49" s="31"/>
      <c r="H49" s="21"/>
      <c r="I49" s="32">
        <f t="shared" si="6"/>
        <v>0</v>
      </c>
      <c r="J49" s="40" t="e">
        <f t="shared" si="7"/>
        <v>#DIV/0!</v>
      </c>
      <c r="K49" s="33" t="e">
        <f t="shared" si="8"/>
        <v>#DIV/0!</v>
      </c>
      <c r="L49" s="34"/>
    </row>
    <row r="50" spans="1:12" ht="17.100000000000001" customHeight="1">
      <c r="A50" s="17"/>
      <c r="B50" s="58"/>
      <c r="C50" s="28"/>
      <c r="D50" s="29"/>
      <c r="E50" s="21"/>
      <c r="F50" s="30"/>
      <c r="G50" s="31"/>
      <c r="H50" s="21"/>
      <c r="I50" s="32">
        <f t="shared" si="6"/>
        <v>0</v>
      </c>
      <c r="J50" s="40" t="e">
        <f t="shared" si="7"/>
        <v>#DIV/0!</v>
      </c>
      <c r="K50" s="33" t="e">
        <f t="shared" si="8"/>
        <v>#DIV/0!</v>
      </c>
      <c r="L50" s="34"/>
    </row>
    <row r="51" spans="1:12" ht="17.100000000000001" customHeight="1">
      <c r="A51" s="17"/>
      <c r="B51" s="58"/>
      <c r="C51" s="28"/>
      <c r="D51" s="29"/>
      <c r="E51" s="21"/>
      <c r="F51" s="30"/>
      <c r="G51" s="31"/>
      <c r="H51" s="21"/>
      <c r="I51" s="32">
        <f t="shared" si="6"/>
        <v>0</v>
      </c>
      <c r="J51" s="40" t="e">
        <f t="shared" si="7"/>
        <v>#DIV/0!</v>
      </c>
      <c r="K51" s="33" t="e">
        <f t="shared" si="8"/>
        <v>#DIV/0!</v>
      </c>
      <c r="L51" s="34"/>
    </row>
    <row r="52" spans="1:12" ht="17.100000000000001" customHeight="1">
      <c r="A52" s="17"/>
      <c r="B52" s="58"/>
      <c r="C52" s="28"/>
      <c r="D52" s="29"/>
      <c r="E52" s="21"/>
      <c r="F52" s="30"/>
      <c r="G52" s="31"/>
      <c r="H52" s="21"/>
      <c r="I52" s="32">
        <f t="shared" si="6"/>
        <v>0</v>
      </c>
      <c r="J52" s="40" t="e">
        <f t="shared" si="7"/>
        <v>#DIV/0!</v>
      </c>
      <c r="K52" s="33" t="e">
        <f t="shared" si="8"/>
        <v>#DIV/0!</v>
      </c>
      <c r="L52" s="34"/>
    </row>
    <row r="53" spans="1:12" ht="17.100000000000001" customHeight="1">
      <c r="A53" s="17"/>
      <c r="B53" s="58"/>
      <c r="C53" s="28"/>
      <c r="D53" s="29"/>
      <c r="E53" s="21"/>
      <c r="F53" s="30"/>
      <c r="G53" s="31"/>
      <c r="H53" s="21"/>
      <c r="I53" s="32">
        <f t="shared" si="6"/>
        <v>0</v>
      </c>
      <c r="J53" s="40" t="e">
        <f t="shared" si="7"/>
        <v>#DIV/0!</v>
      </c>
      <c r="K53" s="33" t="e">
        <f t="shared" si="8"/>
        <v>#DIV/0!</v>
      </c>
      <c r="L53" s="34"/>
    </row>
    <row r="54" spans="1:12" ht="17.100000000000001" customHeight="1">
      <c r="A54" s="17"/>
      <c r="B54" s="58"/>
      <c r="C54" s="28"/>
      <c r="D54" s="29"/>
      <c r="E54" s="21"/>
      <c r="F54" s="30"/>
      <c r="G54" s="31"/>
      <c r="H54" s="21"/>
      <c r="I54" s="32">
        <f t="shared" si="6"/>
        <v>0</v>
      </c>
      <c r="J54" s="40" t="e">
        <f t="shared" si="7"/>
        <v>#DIV/0!</v>
      </c>
      <c r="K54" s="33" t="e">
        <f t="shared" si="8"/>
        <v>#DIV/0!</v>
      </c>
      <c r="L54" s="34"/>
    </row>
    <row r="55" spans="1:12" ht="17.100000000000001" customHeight="1">
      <c r="A55" s="17"/>
      <c r="B55" s="58"/>
      <c r="C55" s="28"/>
      <c r="D55" s="29"/>
      <c r="E55" s="21"/>
      <c r="F55" s="30"/>
      <c r="G55" s="31"/>
      <c r="H55" s="21"/>
      <c r="I55" s="32">
        <f t="shared" si="6"/>
        <v>0</v>
      </c>
      <c r="J55" s="40" t="e">
        <f t="shared" si="7"/>
        <v>#DIV/0!</v>
      </c>
      <c r="K55" s="33" t="e">
        <f t="shared" si="8"/>
        <v>#DIV/0!</v>
      </c>
      <c r="L55" s="34"/>
    </row>
    <row r="56" spans="1:12" ht="17.100000000000001" customHeight="1">
      <c r="A56" s="17"/>
      <c r="B56" s="58"/>
      <c r="C56" s="28"/>
      <c r="D56" s="29"/>
      <c r="E56" s="21"/>
      <c r="F56" s="30"/>
      <c r="G56" s="31"/>
      <c r="H56" s="21"/>
      <c r="I56" s="32">
        <f t="shared" si="6"/>
        <v>0</v>
      </c>
      <c r="J56" s="40" t="e">
        <f t="shared" si="7"/>
        <v>#DIV/0!</v>
      </c>
      <c r="K56" s="33" t="e">
        <f t="shared" si="8"/>
        <v>#DIV/0!</v>
      </c>
      <c r="L56" s="34"/>
    </row>
    <row r="57" spans="1:12" ht="17.100000000000001" customHeight="1">
      <c r="A57" s="17"/>
      <c r="B57" s="58"/>
      <c r="C57" s="28"/>
      <c r="D57" s="29"/>
      <c r="E57" s="21"/>
      <c r="F57" s="30"/>
      <c r="G57" s="31"/>
      <c r="H57" s="21"/>
      <c r="I57" s="32">
        <f t="shared" si="6"/>
        <v>0</v>
      </c>
      <c r="J57" s="40" t="e">
        <f t="shared" si="7"/>
        <v>#DIV/0!</v>
      </c>
      <c r="K57" s="33" t="e">
        <f t="shared" si="8"/>
        <v>#DIV/0!</v>
      </c>
      <c r="L57" s="34"/>
    </row>
    <row r="58" spans="1:12" ht="17.100000000000001" customHeight="1">
      <c r="A58" s="17"/>
      <c r="B58" s="58"/>
      <c r="C58" s="28"/>
      <c r="D58" s="29"/>
      <c r="E58" s="21"/>
      <c r="F58" s="30"/>
      <c r="G58" s="31"/>
      <c r="H58" s="21"/>
      <c r="I58" s="32">
        <f t="shared" si="6"/>
        <v>0</v>
      </c>
      <c r="J58" s="40" t="e">
        <f t="shared" si="7"/>
        <v>#DIV/0!</v>
      </c>
      <c r="K58" s="33" t="e">
        <f t="shared" si="8"/>
        <v>#DIV/0!</v>
      </c>
      <c r="L58" s="34"/>
    </row>
    <row r="59" spans="1:12" ht="17.100000000000001" customHeight="1">
      <c r="A59" s="17"/>
      <c r="B59" s="58"/>
      <c r="C59" s="28"/>
      <c r="D59" s="29"/>
      <c r="E59" s="21"/>
      <c r="F59" s="30"/>
      <c r="G59" s="31"/>
      <c r="H59" s="21"/>
      <c r="I59" s="32">
        <f t="shared" si="6"/>
        <v>0</v>
      </c>
      <c r="J59" s="40" t="e">
        <f t="shared" si="7"/>
        <v>#DIV/0!</v>
      </c>
      <c r="K59" s="33" t="e">
        <f t="shared" si="8"/>
        <v>#DIV/0!</v>
      </c>
      <c r="L59" s="34"/>
    </row>
    <row r="60" spans="1:12" ht="17.100000000000001" customHeight="1">
      <c r="A60" s="17"/>
      <c r="B60" s="58"/>
      <c r="C60" s="28"/>
      <c r="D60" s="29"/>
      <c r="E60" s="21"/>
      <c r="F60" s="30"/>
      <c r="G60" s="31"/>
      <c r="H60" s="21"/>
      <c r="I60" s="32">
        <f t="shared" si="6"/>
        <v>0</v>
      </c>
      <c r="J60" s="40" t="e">
        <f t="shared" si="7"/>
        <v>#DIV/0!</v>
      </c>
      <c r="K60" s="33" t="e">
        <f t="shared" si="8"/>
        <v>#DIV/0!</v>
      </c>
      <c r="L60" s="34"/>
    </row>
    <row r="61" spans="1:12" ht="17.100000000000001" customHeight="1">
      <c r="A61" s="17"/>
      <c r="B61" s="58"/>
      <c r="C61" s="28"/>
      <c r="D61" s="29"/>
      <c r="E61" s="21"/>
      <c r="F61" s="30"/>
      <c r="G61" s="31"/>
      <c r="H61" s="21"/>
      <c r="I61" s="32">
        <f t="shared" si="6"/>
        <v>0</v>
      </c>
      <c r="J61" s="40" t="e">
        <f t="shared" si="7"/>
        <v>#DIV/0!</v>
      </c>
      <c r="K61" s="33" t="e">
        <f t="shared" si="8"/>
        <v>#DIV/0!</v>
      </c>
      <c r="L61" s="34"/>
    </row>
    <row r="62" spans="1:12" ht="17.100000000000001" customHeight="1">
      <c r="A62" s="17"/>
      <c r="B62" s="58"/>
      <c r="C62" s="28"/>
      <c r="D62" s="29"/>
      <c r="E62" s="21"/>
      <c r="F62" s="30"/>
      <c r="G62" s="31"/>
      <c r="H62" s="21"/>
      <c r="I62" s="32">
        <f t="shared" si="6"/>
        <v>0</v>
      </c>
      <c r="J62" s="40" t="e">
        <f t="shared" si="7"/>
        <v>#DIV/0!</v>
      </c>
      <c r="K62" s="33" t="e">
        <f t="shared" si="8"/>
        <v>#DIV/0!</v>
      </c>
      <c r="L62" s="34"/>
    </row>
    <row r="63" spans="1:12" ht="17.100000000000001" customHeight="1">
      <c r="A63" s="17"/>
      <c r="B63" s="58"/>
      <c r="C63" s="28"/>
      <c r="D63" s="29"/>
      <c r="E63" s="21"/>
      <c r="F63" s="30"/>
      <c r="G63" s="31"/>
      <c r="H63" s="21"/>
      <c r="I63" s="32">
        <f t="shared" si="6"/>
        <v>0</v>
      </c>
      <c r="J63" s="40" t="e">
        <f t="shared" si="7"/>
        <v>#DIV/0!</v>
      </c>
      <c r="K63" s="33" t="e">
        <f t="shared" si="8"/>
        <v>#DIV/0!</v>
      </c>
      <c r="L63" s="34"/>
    </row>
    <row r="64" spans="1:12" ht="17.100000000000001" customHeight="1">
      <c r="A64" s="17"/>
      <c r="B64" s="58"/>
      <c r="C64" s="28"/>
      <c r="D64" s="29"/>
      <c r="E64" s="21"/>
      <c r="F64" s="30"/>
      <c r="G64" s="31"/>
      <c r="H64" s="21"/>
      <c r="I64" s="32">
        <f t="shared" si="6"/>
        <v>0</v>
      </c>
      <c r="J64" s="40" t="e">
        <f t="shared" si="7"/>
        <v>#DIV/0!</v>
      </c>
      <c r="K64" s="33" t="e">
        <f t="shared" si="8"/>
        <v>#DIV/0!</v>
      </c>
      <c r="L64" s="34"/>
    </row>
    <row r="65" spans="1:12" ht="17.100000000000001" customHeight="1">
      <c r="A65" s="17"/>
      <c r="B65" s="58"/>
      <c r="C65" s="28"/>
      <c r="D65" s="29"/>
      <c r="E65" s="21"/>
      <c r="F65" s="30"/>
      <c r="G65" s="31"/>
      <c r="H65" s="21"/>
      <c r="I65" s="32">
        <f t="shared" si="6"/>
        <v>0</v>
      </c>
      <c r="J65" s="40" t="e">
        <f t="shared" si="7"/>
        <v>#DIV/0!</v>
      </c>
      <c r="K65" s="33" t="e">
        <f t="shared" si="8"/>
        <v>#DIV/0!</v>
      </c>
      <c r="L65" s="34"/>
    </row>
    <row r="66" spans="1:12" ht="17.100000000000001" customHeight="1">
      <c r="A66" s="17"/>
      <c r="B66" s="58"/>
      <c r="C66" s="28"/>
      <c r="D66" s="29"/>
      <c r="E66" s="21"/>
      <c r="F66" s="30"/>
      <c r="G66" s="31"/>
      <c r="H66" s="21"/>
      <c r="I66" s="32">
        <f t="shared" si="6"/>
        <v>0</v>
      </c>
      <c r="J66" s="40" t="e">
        <f t="shared" si="7"/>
        <v>#DIV/0!</v>
      </c>
      <c r="K66" s="33" t="e">
        <f t="shared" si="8"/>
        <v>#DIV/0!</v>
      </c>
      <c r="L66" s="34"/>
    </row>
    <row r="67" spans="1:12" ht="17.100000000000001" customHeight="1">
      <c r="A67" s="17"/>
      <c r="B67" s="58"/>
      <c r="C67" s="28"/>
      <c r="D67" s="29"/>
      <c r="E67" s="21"/>
      <c r="F67" s="30"/>
      <c r="G67" s="31"/>
      <c r="H67" s="21"/>
      <c r="I67" s="32">
        <f t="shared" si="6"/>
        <v>0</v>
      </c>
      <c r="J67" s="40" t="e">
        <f t="shared" si="7"/>
        <v>#DIV/0!</v>
      </c>
      <c r="K67" s="33" t="e">
        <f t="shared" si="8"/>
        <v>#DIV/0!</v>
      </c>
      <c r="L67" s="34"/>
    </row>
    <row r="68" spans="1:12" ht="17.100000000000001" customHeight="1">
      <c r="A68" s="17"/>
      <c r="B68" s="58"/>
      <c r="C68" s="28"/>
      <c r="D68" s="29"/>
      <c r="E68" s="21"/>
      <c r="F68" s="30"/>
      <c r="G68" s="31"/>
      <c r="H68" s="21"/>
      <c r="I68" s="32">
        <f t="shared" si="6"/>
        <v>0</v>
      </c>
      <c r="J68" s="40" t="e">
        <f t="shared" si="7"/>
        <v>#DIV/0!</v>
      </c>
      <c r="K68" s="33" t="e">
        <f t="shared" si="8"/>
        <v>#DIV/0!</v>
      </c>
      <c r="L68" s="34"/>
    </row>
    <row r="69" spans="1:12" ht="17.100000000000001" customHeight="1">
      <c r="A69" s="17"/>
      <c r="B69" s="58"/>
      <c r="C69" s="28"/>
      <c r="D69" s="29"/>
      <c r="E69" s="21"/>
      <c r="F69" s="30"/>
      <c r="G69" s="31"/>
      <c r="H69" s="21"/>
      <c r="I69" s="32">
        <f t="shared" si="6"/>
        <v>0</v>
      </c>
      <c r="J69" s="40" t="e">
        <f t="shared" si="7"/>
        <v>#DIV/0!</v>
      </c>
      <c r="K69" s="33" t="e">
        <f t="shared" si="8"/>
        <v>#DIV/0!</v>
      </c>
      <c r="L69" s="34"/>
    </row>
    <row r="70" spans="1:12" ht="17.100000000000001" customHeight="1">
      <c r="A70" s="17"/>
      <c r="B70" s="58"/>
      <c r="C70" s="28"/>
      <c r="D70" s="29"/>
      <c r="E70" s="21"/>
      <c r="F70" s="30"/>
      <c r="G70" s="31"/>
      <c r="H70" s="21"/>
      <c r="I70" s="32">
        <f t="shared" si="6"/>
        <v>0</v>
      </c>
      <c r="J70" s="40" t="e">
        <f t="shared" si="7"/>
        <v>#DIV/0!</v>
      </c>
      <c r="K70" s="33" t="e">
        <f t="shared" si="8"/>
        <v>#DIV/0!</v>
      </c>
      <c r="L70" s="34"/>
    </row>
    <row r="71" spans="1:12" ht="17.100000000000001" customHeight="1">
      <c r="A71" s="17"/>
      <c r="B71" s="58"/>
      <c r="C71" s="28"/>
      <c r="D71" s="29"/>
      <c r="E71" s="21"/>
      <c r="F71" s="30"/>
      <c r="G71" s="31"/>
      <c r="H71" s="21"/>
      <c r="I71" s="32">
        <f t="shared" si="6"/>
        <v>0</v>
      </c>
      <c r="J71" s="40" t="e">
        <f t="shared" si="7"/>
        <v>#DIV/0!</v>
      </c>
      <c r="K71" s="33" t="e">
        <f t="shared" si="8"/>
        <v>#DIV/0!</v>
      </c>
      <c r="L71" s="34"/>
    </row>
    <row r="72" spans="1:12" ht="17.100000000000001" customHeight="1">
      <c r="A72" s="17"/>
      <c r="B72" s="58"/>
      <c r="C72" s="28"/>
      <c r="D72" s="29"/>
      <c r="E72" s="21"/>
      <c r="F72" s="30"/>
      <c r="G72" s="31"/>
      <c r="H72" s="21"/>
      <c r="I72" s="32">
        <f t="shared" si="6"/>
        <v>0</v>
      </c>
      <c r="J72" s="40" t="e">
        <f t="shared" si="7"/>
        <v>#DIV/0!</v>
      </c>
      <c r="K72" s="33" t="e">
        <f t="shared" si="8"/>
        <v>#DIV/0!</v>
      </c>
      <c r="L72" s="34"/>
    </row>
    <row r="73" spans="1:12" ht="17.100000000000001" customHeight="1">
      <c r="A73" s="17"/>
      <c r="B73" s="58"/>
      <c r="C73" s="28"/>
      <c r="D73" s="29"/>
      <c r="E73" s="21"/>
      <c r="F73" s="30"/>
      <c r="G73" s="31"/>
      <c r="H73" s="21"/>
      <c r="I73" s="32">
        <f t="shared" si="6"/>
        <v>0</v>
      </c>
      <c r="J73" s="40" t="e">
        <f t="shared" si="7"/>
        <v>#DIV/0!</v>
      </c>
      <c r="K73" s="33" t="e">
        <f t="shared" si="8"/>
        <v>#DIV/0!</v>
      </c>
      <c r="L73" s="34"/>
    </row>
    <row r="74" spans="1:12" ht="17.100000000000001" customHeight="1">
      <c r="A74" s="17"/>
      <c r="B74" s="58"/>
      <c r="C74" s="28"/>
      <c r="D74" s="29"/>
      <c r="E74" s="21"/>
      <c r="F74" s="30"/>
      <c r="G74" s="31"/>
      <c r="H74" s="21"/>
      <c r="I74" s="32">
        <f t="shared" si="6"/>
        <v>0</v>
      </c>
      <c r="J74" s="40" t="e">
        <f t="shared" si="7"/>
        <v>#DIV/0!</v>
      </c>
      <c r="K74" s="33" t="e">
        <f t="shared" si="8"/>
        <v>#DIV/0!</v>
      </c>
      <c r="L74" s="34"/>
    </row>
    <row r="75" spans="1:12" ht="17.100000000000001" customHeight="1">
      <c r="A75" s="17"/>
      <c r="B75" s="58"/>
      <c r="C75" s="28"/>
      <c r="D75" s="29"/>
      <c r="E75" s="21"/>
      <c r="F75" s="30"/>
      <c r="G75" s="31"/>
      <c r="H75" s="21"/>
      <c r="I75" s="32">
        <f t="shared" si="6"/>
        <v>0</v>
      </c>
      <c r="J75" s="40" t="e">
        <f t="shared" si="7"/>
        <v>#DIV/0!</v>
      </c>
      <c r="K75" s="33" t="e">
        <f t="shared" si="8"/>
        <v>#DIV/0!</v>
      </c>
      <c r="L75" s="34"/>
    </row>
    <row r="76" spans="1:12" ht="17.100000000000001" customHeight="1">
      <c r="A76" s="17"/>
      <c r="B76" s="58"/>
      <c r="C76" s="28"/>
      <c r="D76" s="29"/>
      <c r="E76" s="21"/>
      <c r="F76" s="30"/>
      <c r="G76" s="31"/>
      <c r="H76" s="21"/>
      <c r="I76" s="32">
        <f t="shared" si="6"/>
        <v>0</v>
      </c>
      <c r="J76" s="40" t="e">
        <f t="shared" si="7"/>
        <v>#DIV/0!</v>
      </c>
      <c r="K76" s="33" t="e">
        <f t="shared" si="8"/>
        <v>#DIV/0!</v>
      </c>
      <c r="L76" s="34"/>
    </row>
    <row r="77" spans="1:12" ht="17.100000000000001" customHeight="1">
      <c r="A77" s="17"/>
      <c r="B77" s="58"/>
      <c r="C77" s="28"/>
      <c r="D77" s="29"/>
      <c r="E77" s="21"/>
      <c r="F77" s="30"/>
      <c r="G77" s="31"/>
      <c r="H77" s="21"/>
      <c r="I77" s="32">
        <f t="shared" si="6"/>
        <v>0</v>
      </c>
      <c r="J77" s="40" t="e">
        <f t="shared" si="7"/>
        <v>#DIV/0!</v>
      </c>
      <c r="K77" s="33" t="e">
        <f t="shared" si="8"/>
        <v>#DIV/0!</v>
      </c>
      <c r="L77" s="34"/>
    </row>
    <row r="78" spans="1:12" ht="17.100000000000001" customHeight="1">
      <c r="A78" s="17"/>
      <c r="B78" s="58"/>
      <c r="C78" s="28"/>
      <c r="D78" s="29"/>
      <c r="E78" s="21"/>
      <c r="F78" s="30"/>
      <c r="G78" s="31"/>
      <c r="H78" s="21"/>
      <c r="I78" s="32">
        <f t="shared" si="6"/>
        <v>0</v>
      </c>
      <c r="J78" s="40" t="e">
        <f t="shared" si="7"/>
        <v>#DIV/0!</v>
      </c>
      <c r="K78" s="33" t="e">
        <f t="shared" si="8"/>
        <v>#DIV/0!</v>
      </c>
      <c r="L78" s="34"/>
    </row>
    <row r="79" spans="1:12" ht="17.100000000000001" customHeight="1">
      <c r="A79" s="17"/>
      <c r="B79" s="58"/>
      <c r="C79" s="28"/>
      <c r="D79" s="29"/>
      <c r="E79" s="21"/>
      <c r="F79" s="30"/>
      <c r="G79" s="31"/>
      <c r="H79" s="21"/>
      <c r="I79" s="32">
        <f t="shared" si="6"/>
        <v>0</v>
      </c>
      <c r="J79" s="40" t="e">
        <f t="shared" si="7"/>
        <v>#DIV/0!</v>
      </c>
      <c r="K79" s="33" t="e">
        <f t="shared" si="8"/>
        <v>#DIV/0!</v>
      </c>
      <c r="L79" s="34"/>
    </row>
    <row r="80" spans="1:12" ht="17.100000000000001" customHeight="1">
      <c r="A80" s="17"/>
      <c r="B80" s="58"/>
      <c r="C80" s="28"/>
      <c r="D80" s="29"/>
      <c r="E80" s="21"/>
      <c r="F80" s="30"/>
      <c r="G80" s="31"/>
      <c r="H80" s="21"/>
      <c r="I80" s="32">
        <f t="shared" si="6"/>
        <v>0</v>
      </c>
      <c r="J80" s="40" t="e">
        <f t="shared" si="7"/>
        <v>#DIV/0!</v>
      </c>
      <c r="K80" s="33" t="e">
        <f t="shared" si="8"/>
        <v>#DIV/0!</v>
      </c>
      <c r="L80" s="34"/>
    </row>
    <row r="81" spans="1:12" ht="17.100000000000001" customHeight="1">
      <c r="A81" s="17"/>
      <c r="B81" s="58"/>
      <c r="C81" s="28"/>
      <c r="D81" s="29"/>
      <c r="E81" s="21"/>
      <c r="F81" s="30"/>
      <c r="G81" s="31"/>
      <c r="H81" s="21"/>
      <c r="I81" s="32">
        <f t="shared" si="6"/>
        <v>0</v>
      </c>
      <c r="J81" s="40" t="e">
        <f t="shared" si="7"/>
        <v>#DIV/0!</v>
      </c>
      <c r="K81" s="33" t="e">
        <f t="shared" si="8"/>
        <v>#DIV/0!</v>
      </c>
      <c r="L81" s="34"/>
    </row>
    <row r="82" spans="1:12" ht="17.100000000000001" customHeight="1">
      <c r="A82" s="17"/>
      <c r="B82" s="58"/>
      <c r="C82" s="28"/>
      <c r="D82" s="29"/>
      <c r="E82" s="21"/>
      <c r="F82" s="30"/>
      <c r="G82" s="31"/>
      <c r="H82" s="21"/>
      <c r="I82" s="32">
        <f t="shared" si="6"/>
        <v>0</v>
      </c>
      <c r="J82" s="40" t="e">
        <f t="shared" si="7"/>
        <v>#DIV/0!</v>
      </c>
      <c r="K82" s="33" t="e">
        <f t="shared" si="8"/>
        <v>#DIV/0!</v>
      </c>
      <c r="L82" s="34"/>
    </row>
    <row r="83" spans="1:12" ht="17.100000000000001" customHeight="1">
      <c r="A83" s="17"/>
      <c r="B83" s="58"/>
      <c r="C83" s="28"/>
      <c r="D83" s="29"/>
      <c r="E83" s="21"/>
      <c r="F83" s="30"/>
      <c r="G83" s="31"/>
      <c r="H83" s="21"/>
      <c r="I83" s="32">
        <f t="shared" si="6"/>
        <v>0</v>
      </c>
      <c r="J83" s="40" t="e">
        <f t="shared" si="7"/>
        <v>#DIV/0!</v>
      </c>
      <c r="K83" s="33" t="e">
        <f t="shared" si="8"/>
        <v>#DIV/0!</v>
      </c>
      <c r="L83" s="34"/>
    </row>
    <row r="84" spans="1:12" ht="17.100000000000001" customHeight="1">
      <c r="A84" s="17"/>
      <c r="B84" s="58"/>
      <c r="C84" s="28"/>
      <c r="D84" s="29"/>
      <c r="E84" s="21"/>
      <c r="F84" s="30"/>
      <c r="G84" s="31"/>
      <c r="H84" s="21"/>
      <c r="I84" s="32">
        <f t="shared" si="6"/>
        <v>0</v>
      </c>
      <c r="J84" s="40" t="e">
        <f t="shared" si="7"/>
        <v>#DIV/0!</v>
      </c>
      <c r="K84" s="33" t="e">
        <f t="shared" si="8"/>
        <v>#DIV/0!</v>
      </c>
      <c r="L84" s="34"/>
    </row>
    <row r="85" spans="1:12" ht="17.100000000000001" customHeight="1">
      <c r="A85" s="17"/>
      <c r="B85" s="58"/>
      <c r="C85" s="28"/>
      <c r="D85" s="29"/>
      <c r="E85" s="21"/>
      <c r="F85" s="30"/>
      <c r="G85" s="31"/>
      <c r="H85" s="21"/>
      <c r="I85" s="32">
        <f t="shared" si="6"/>
        <v>0</v>
      </c>
      <c r="J85" s="40" t="e">
        <f t="shared" si="7"/>
        <v>#DIV/0!</v>
      </c>
      <c r="K85" s="33" t="e">
        <f t="shared" si="8"/>
        <v>#DIV/0!</v>
      </c>
      <c r="L85" s="34"/>
    </row>
    <row r="86" spans="1:12" ht="17.100000000000001" customHeight="1">
      <c r="A86" s="17"/>
      <c r="B86" s="58"/>
      <c r="C86" s="28"/>
      <c r="D86" s="29"/>
      <c r="E86" s="21"/>
      <c r="F86" s="30"/>
      <c r="G86" s="31"/>
      <c r="H86" s="21"/>
      <c r="I86" s="32">
        <f t="shared" si="6"/>
        <v>0</v>
      </c>
      <c r="J86" s="40" t="e">
        <f t="shared" si="7"/>
        <v>#DIV/0!</v>
      </c>
      <c r="K86" s="33" t="e">
        <f t="shared" si="8"/>
        <v>#DIV/0!</v>
      </c>
      <c r="L86" s="34"/>
    </row>
    <row r="87" spans="1:12" ht="17.100000000000001" customHeight="1">
      <c r="A87" s="17"/>
      <c r="B87" s="58"/>
      <c r="C87" s="28"/>
      <c r="D87" s="29"/>
      <c r="E87" s="21"/>
      <c r="F87" s="30"/>
      <c r="G87" s="31"/>
      <c r="H87" s="21"/>
      <c r="I87" s="32">
        <f t="shared" si="6"/>
        <v>0</v>
      </c>
      <c r="J87" s="40" t="e">
        <f t="shared" si="7"/>
        <v>#DIV/0!</v>
      </c>
      <c r="K87" s="33" t="e">
        <f t="shared" si="8"/>
        <v>#DIV/0!</v>
      </c>
      <c r="L87" s="34"/>
    </row>
    <row r="88" spans="1:12" ht="17.100000000000001" customHeight="1">
      <c r="A88" s="17"/>
      <c r="B88" s="58"/>
      <c r="C88" s="28"/>
      <c r="D88" s="29"/>
      <c r="E88" s="21"/>
      <c r="F88" s="30"/>
      <c r="G88" s="31"/>
      <c r="H88" s="21"/>
      <c r="I88" s="32">
        <f t="shared" ref="I88:I126" si="9">+I87+C88-F88</f>
        <v>0</v>
      </c>
      <c r="J88" s="40" t="e">
        <f t="shared" ref="J88:J126" si="10">ROUND(((K87+E88)-H88)/I88,2)</f>
        <v>#DIV/0!</v>
      </c>
      <c r="K88" s="33" t="e">
        <f t="shared" ref="K88:K126" si="11">ROUND(I88*J88,2)</f>
        <v>#DIV/0!</v>
      </c>
      <c r="L88" s="34"/>
    </row>
    <row r="89" spans="1:12" ht="17.100000000000001" customHeight="1">
      <c r="A89" s="17"/>
      <c r="B89" s="58"/>
      <c r="C89" s="28"/>
      <c r="D89" s="29"/>
      <c r="E89" s="21"/>
      <c r="F89" s="30"/>
      <c r="G89" s="31"/>
      <c r="H89" s="21"/>
      <c r="I89" s="32">
        <f t="shared" si="9"/>
        <v>0</v>
      </c>
      <c r="J89" s="40" t="e">
        <f t="shared" si="10"/>
        <v>#DIV/0!</v>
      </c>
      <c r="K89" s="33" t="e">
        <f t="shared" si="11"/>
        <v>#DIV/0!</v>
      </c>
      <c r="L89" s="34"/>
    </row>
    <row r="90" spans="1:12" ht="17.100000000000001" customHeight="1">
      <c r="A90" s="17"/>
      <c r="B90" s="58"/>
      <c r="C90" s="28"/>
      <c r="D90" s="29"/>
      <c r="E90" s="21"/>
      <c r="F90" s="30"/>
      <c r="G90" s="31"/>
      <c r="H90" s="21"/>
      <c r="I90" s="32">
        <f t="shared" si="9"/>
        <v>0</v>
      </c>
      <c r="J90" s="40" t="e">
        <f t="shared" si="10"/>
        <v>#DIV/0!</v>
      </c>
      <c r="K90" s="33" t="e">
        <f t="shared" si="11"/>
        <v>#DIV/0!</v>
      </c>
      <c r="L90" s="34"/>
    </row>
    <row r="91" spans="1:12" ht="17.100000000000001" customHeight="1">
      <c r="A91" s="17"/>
      <c r="B91" s="58"/>
      <c r="C91" s="28"/>
      <c r="D91" s="29"/>
      <c r="E91" s="21"/>
      <c r="F91" s="30"/>
      <c r="G91" s="31"/>
      <c r="H91" s="21"/>
      <c r="I91" s="32">
        <f t="shared" si="9"/>
        <v>0</v>
      </c>
      <c r="J91" s="40" t="e">
        <f t="shared" si="10"/>
        <v>#DIV/0!</v>
      </c>
      <c r="K91" s="33" t="e">
        <f t="shared" si="11"/>
        <v>#DIV/0!</v>
      </c>
      <c r="L91" s="34"/>
    </row>
    <row r="92" spans="1:12" ht="17.100000000000001" customHeight="1">
      <c r="A92" s="17"/>
      <c r="B92" s="58"/>
      <c r="C92" s="28"/>
      <c r="D92" s="29"/>
      <c r="E92" s="21"/>
      <c r="F92" s="30"/>
      <c r="G92" s="31"/>
      <c r="H92" s="21"/>
      <c r="I92" s="32">
        <f t="shared" si="9"/>
        <v>0</v>
      </c>
      <c r="J92" s="40" t="e">
        <f t="shared" si="10"/>
        <v>#DIV/0!</v>
      </c>
      <c r="K92" s="33" t="e">
        <f t="shared" si="11"/>
        <v>#DIV/0!</v>
      </c>
      <c r="L92" s="34"/>
    </row>
    <row r="93" spans="1:12" ht="17.100000000000001" customHeight="1">
      <c r="A93" s="17"/>
      <c r="B93" s="58"/>
      <c r="C93" s="28"/>
      <c r="D93" s="29"/>
      <c r="E93" s="21"/>
      <c r="F93" s="30"/>
      <c r="G93" s="31"/>
      <c r="H93" s="21"/>
      <c r="I93" s="32">
        <f t="shared" si="9"/>
        <v>0</v>
      </c>
      <c r="J93" s="40" t="e">
        <f t="shared" si="10"/>
        <v>#DIV/0!</v>
      </c>
      <c r="K93" s="33" t="e">
        <f t="shared" si="11"/>
        <v>#DIV/0!</v>
      </c>
      <c r="L93" s="34"/>
    </row>
    <row r="94" spans="1:12" ht="17.100000000000001" customHeight="1">
      <c r="A94" s="17"/>
      <c r="B94" s="58"/>
      <c r="C94" s="28"/>
      <c r="D94" s="29"/>
      <c r="E94" s="21"/>
      <c r="F94" s="30"/>
      <c r="G94" s="31"/>
      <c r="H94" s="21"/>
      <c r="I94" s="32">
        <f t="shared" si="9"/>
        <v>0</v>
      </c>
      <c r="J94" s="40" t="e">
        <f t="shared" si="10"/>
        <v>#DIV/0!</v>
      </c>
      <c r="K94" s="33" t="e">
        <f t="shared" si="11"/>
        <v>#DIV/0!</v>
      </c>
      <c r="L94" s="34"/>
    </row>
    <row r="95" spans="1:12" ht="17.100000000000001" customHeight="1">
      <c r="A95" s="17"/>
      <c r="B95" s="58"/>
      <c r="C95" s="28"/>
      <c r="D95" s="29"/>
      <c r="E95" s="21"/>
      <c r="F95" s="30"/>
      <c r="G95" s="31"/>
      <c r="H95" s="21"/>
      <c r="I95" s="32">
        <f t="shared" si="9"/>
        <v>0</v>
      </c>
      <c r="J95" s="40" t="e">
        <f t="shared" si="10"/>
        <v>#DIV/0!</v>
      </c>
      <c r="K95" s="33" t="e">
        <f t="shared" si="11"/>
        <v>#DIV/0!</v>
      </c>
      <c r="L95" s="34"/>
    </row>
    <row r="96" spans="1:12" ht="17.100000000000001" customHeight="1">
      <c r="A96" s="17"/>
      <c r="B96" s="58"/>
      <c r="C96" s="28"/>
      <c r="D96" s="29"/>
      <c r="E96" s="21"/>
      <c r="F96" s="30"/>
      <c r="G96" s="31"/>
      <c r="H96" s="21"/>
      <c r="I96" s="32">
        <f t="shared" si="9"/>
        <v>0</v>
      </c>
      <c r="J96" s="40" t="e">
        <f t="shared" si="10"/>
        <v>#DIV/0!</v>
      </c>
      <c r="K96" s="33" t="e">
        <f t="shared" si="11"/>
        <v>#DIV/0!</v>
      </c>
      <c r="L96" s="34"/>
    </row>
    <row r="97" spans="1:12" ht="17.100000000000001" customHeight="1">
      <c r="A97" s="17"/>
      <c r="B97" s="58"/>
      <c r="C97" s="28"/>
      <c r="D97" s="29"/>
      <c r="E97" s="21"/>
      <c r="F97" s="30"/>
      <c r="G97" s="31"/>
      <c r="H97" s="21"/>
      <c r="I97" s="32">
        <f t="shared" si="9"/>
        <v>0</v>
      </c>
      <c r="J97" s="40" t="e">
        <f t="shared" si="10"/>
        <v>#DIV/0!</v>
      </c>
      <c r="K97" s="33" t="e">
        <f t="shared" si="11"/>
        <v>#DIV/0!</v>
      </c>
      <c r="L97" s="34"/>
    </row>
    <row r="98" spans="1:12" ht="17.100000000000001" customHeight="1">
      <c r="A98" s="17"/>
      <c r="B98" s="58"/>
      <c r="C98" s="28"/>
      <c r="D98" s="29"/>
      <c r="E98" s="21"/>
      <c r="F98" s="30"/>
      <c r="G98" s="31"/>
      <c r="H98" s="21"/>
      <c r="I98" s="32">
        <f t="shared" si="9"/>
        <v>0</v>
      </c>
      <c r="J98" s="40" t="e">
        <f t="shared" si="10"/>
        <v>#DIV/0!</v>
      </c>
      <c r="K98" s="33" t="e">
        <f t="shared" si="11"/>
        <v>#DIV/0!</v>
      </c>
      <c r="L98" s="34"/>
    </row>
    <row r="99" spans="1:12" ht="17.100000000000001" customHeight="1">
      <c r="A99" s="17"/>
      <c r="B99" s="58"/>
      <c r="C99" s="28"/>
      <c r="D99" s="29"/>
      <c r="E99" s="21"/>
      <c r="F99" s="30"/>
      <c r="G99" s="31"/>
      <c r="H99" s="21"/>
      <c r="I99" s="32">
        <f t="shared" si="9"/>
        <v>0</v>
      </c>
      <c r="J99" s="40" t="e">
        <f t="shared" si="10"/>
        <v>#DIV/0!</v>
      </c>
      <c r="K99" s="33" t="e">
        <f t="shared" si="11"/>
        <v>#DIV/0!</v>
      </c>
      <c r="L99" s="34"/>
    </row>
    <row r="100" spans="1:12" ht="17.100000000000001" customHeight="1">
      <c r="A100" s="17"/>
      <c r="B100" s="58"/>
      <c r="C100" s="28"/>
      <c r="D100" s="29"/>
      <c r="E100" s="21"/>
      <c r="F100" s="30"/>
      <c r="G100" s="31"/>
      <c r="H100" s="21"/>
      <c r="I100" s="32">
        <f t="shared" si="9"/>
        <v>0</v>
      </c>
      <c r="J100" s="40" t="e">
        <f t="shared" si="10"/>
        <v>#DIV/0!</v>
      </c>
      <c r="K100" s="33" t="e">
        <f t="shared" si="11"/>
        <v>#DIV/0!</v>
      </c>
      <c r="L100" s="34"/>
    </row>
    <row r="101" spans="1:12" ht="17.100000000000001" customHeight="1">
      <c r="A101" s="17"/>
      <c r="B101" s="58"/>
      <c r="C101" s="28"/>
      <c r="D101" s="29"/>
      <c r="E101" s="21"/>
      <c r="F101" s="30"/>
      <c r="G101" s="31"/>
      <c r="H101" s="21"/>
      <c r="I101" s="32">
        <f t="shared" si="9"/>
        <v>0</v>
      </c>
      <c r="J101" s="40" t="e">
        <f t="shared" si="10"/>
        <v>#DIV/0!</v>
      </c>
      <c r="K101" s="33" t="e">
        <f t="shared" si="11"/>
        <v>#DIV/0!</v>
      </c>
      <c r="L101" s="34"/>
    </row>
    <row r="102" spans="1:12" ht="17.100000000000001" customHeight="1">
      <c r="A102" s="17"/>
      <c r="B102" s="58"/>
      <c r="C102" s="28"/>
      <c r="D102" s="29"/>
      <c r="E102" s="21"/>
      <c r="F102" s="30"/>
      <c r="G102" s="31"/>
      <c r="H102" s="21"/>
      <c r="I102" s="32">
        <f t="shared" si="9"/>
        <v>0</v>
      </c>
      <c r="J102" s="40" t="e">
        <f t="shared" si="10"/>
        <v>#DIV/0!</v>
      </c>
      <c r="K102" s="33" t="e">
        <f t="shared" si="11"/>
        <v>#DIV/0!</v>
      </c>
      <c r="L102" s="34"/>
    </row>
    <row r="103" spans="1:12" ht="17.100000000000001" customHeight="1">
      <c r="A103" s="17"/>
      <c r="B103" s="58"/>
      <c r="C103" s="28"/>
      <c r="D103" s="29"/>
      <c r="E103" s="21"/>
      <c r="F103" s="30"/>
      <c r="G103" s="31"/>
      <c r="H103" s="21"/>
      <c r="I103" s="32">
        <f t="shared" si="9"/>
        <v>0</v>
      </c>
      <c r="J103" s="40" t="e">
        <f t="shared" si="10"/>
        <v>#DIV/0!</v>
      </c>
      <c r="K103" s="33" t="e">
        <f t="shared" si="11"/>
        <v>#DIV/0!</v>
      </c>
      <c r="L103" s="34"/>
    </row>
    <row r="104" spans="1:12" ht="17.100000000000001" customHeight="1">
      <c r="A104" s="17"/>
      <c r="B104" s="58"/>
      <c r="C104" s="28"/>
      <c r="D104" s="29"/>
      <c r="E104" s="21"/>
      <c r="F104" s="30"/>
      <c r="G104" s="31"/>
      <c r="H104" s="21"/>
      <c r="I104" s="32">
        <f t="shared" si="9"/>
        <v>0</v>
      </c>
      <c r="J104" s="40" t="e">
        <f t="shared" si="10"/>
        <v>#DIV/0!</v>
      </c>
      <c r="K104" s="33" t="e">
        <f t="shared" si="11"/>
        <v>#DIV/0!</v>
      </c>
      <c r="L104" s="34"/>
    </row>
    <row r="105" spans="1:12" ht="17.100000000000001" customHeight="1">
      <c r="A105" s="17"/>
      <c r="B105" s="58"/>
      <c r="C105" s="28"/>
      <c r="D105" s="29"/>
      <c r="E105" s="21"/>
      <c r="F105" s="30"/>
      <c r="G105" s="31"/>
      <c r="H105" s="21"/>
      <c r="I105" s="32">
        <f t="shared" si="9"/>
        <v>0</v>
      </c>
      <c r="J105" s="40" t="e">
        <f t="shared" si="10"/>
        <v>#DIV/0!</v>
      </c>
      <c r="K105" s="33" t="e">
        <f t="shared" si="11"/>
        <v>#DIV/0!</v>
      </c>
      <c r="L105" s="34"/>
    </row>
    <row r="106" spans="1:12" ht="17.100000000000001" customHeight="1">
      <c r="A106" s="17"/>
      <c r="B106" s="58"/>
      <c r="C106" s="28"/>
      <c r="D106" s="29"/>
      <c r="E106" s="21"/>
      <c r="F106" s="30"/>
      <c r="G106" s="31"/>
      <c r="H106" s="21"/>
      <c r="I106" s="32">
        <f t="shared" si="9"/>
        <v>0</v>
      </c>
      <c r="J106" s="40" t="e">
        <f t="shared" si="10"/>
        <v>#DIV/0!</v>
      </c>
      <c r="K106" s="33" t="e">
        <f t="shared" si="11"/>
        <v>#DIV/0!</v>
      </c>
      <c r="L106" s="34"/>
    </row>
    <row r="107" spans="1:12" ht="17.100000000000001" customHeight="1">
      <c r="A107" s="17"/>
      <c r="B107" s="58"/>
      <c r="C107" s="28"/>
      <c r="D107" s="29"/>
      <c r="E107" s="21"/>
      <c r="F107" s="30"/>
      <c r="G107" s="31"/>
      <c r="H107" s="21"/>
      <c r="I107" s="32">
        <f t="shared" si="9"/>
        <v>0</v>
      </c>
      <c r="J107" s="40" t="e">
        <f t="shared" si="10"/>
        <v>#DIV/0!</v>
      </c>
      <c r="K107" s="33" t="e">
        <f t="shared" si="11"/>
        <v>#DIV/0!</v>
      </c>
      <c r="L107" s="34"/>
    </row>
    <row r="108" spans="1:12" ht="17.100000000000001" customHeight="1">
      <c r="A108" s="17"/>
      <c r="B108" s="58"/>
      <c r="C108" s="28"/>
      <c r="D108" s="29"/>
      <c r="E108" s="21"/>
      <c r="F108" s="30"/>
      <c r="G108" s="31"/>
      <c r="H108" s="21"/>
      <c r="I108" s="32">
        <f t="shared" si="9"/>
        <v>0</v>
      </c>
      <c r="J108" s="40" t="e">
        <f t="shared" si="10"/>
        <v>#DIV/0!</v>
      </c>
      <c r="K108" s="33" t="e">
        <f t="shared" si="11"/>
        <v>#DIV/0!</v>
      </c>
      <c r="L108" s="34"/>
    </row>
    <row r="109" spans="1:12" ht="17.100000000000001" customHeight="1">
      <c r="A109" s="17"/>
      <c r="B109" s="58"/>
      <c r="C109" s="28"/>
      <c r="D109" s="29"/>
      <c r="E109" s="21"/>
      <c r="F109" s="30"/>
      <c r="G109" s="31"/>
      <c r="H109" s="21"/>
      <c r="I109" s="32">
        <f t="shared" si="9"/>
        <v>0</v>
      </c>
      <c r="J109" s="40" t="e">
        <f t="shared" si="10"/>
        <v>#DIV/0!</v>
      </c>
      <c r="K109" s="33" t="e">
        <f t="shared" si="11"/>
        <v>#DIV/0!</v>
      </c>
      <c r="L109" s="34"/>
    </row>
    <row r="110" spans="1:12" ht="17.100000000000001" customHeight="1">
      <c r="A110" s="17"/>
      <c r="B110" s="58"/>
      <c r="C110" s="28"/>
      <c r="D110" s="29"/>
      <c r="E110" s="21"/>
      <c r="F110" s="30"/>
      <c r="G110" s="31"/>
      <c r="H110" s="21"/>
      <c r="I110" s="32">
        <f t="shared" si="9"/>
        <v>0</v>
      </c>
      <c r="J110" s="40" t="e">
        <f t="shared" si="10"/>
        <v>#DIV/0!</v>
      </c>
      <c r="K110" s="33" t="e">
        <f t="shared" si="11"/>
        <v>#DIV/0!</v>
      </c>
      <c r="L110" s="34"/>
    </row>
    <row r="111" spans="1:12" ht="17.100000000000001" customHeight="1">
      <c r="A111" s="17"/>
      <c r="B111" s="58"/>
      <c r="C111" s="28"/>
      <c r="D111" s="29"/>
      <c r="E111" s="21"/>
      <c r="F111" s="30"/>
      <c r="G111" s="31"/>
      <c r="H111" s="21"/>
      <c r="I111" s="32">
        <f t="shared" si="9"/>
        <v>0</v>
      </c>
      <c r="J111" s="40" t="e">
        <f t="shared" si="10"/>
        <v>#DIV/0!</v>
      </c>
      <c r="K111" s="33" t="e">
        <f t="shared" si="11"/>
        <v>#DIV/0!</v>
      </c>
      <c r="L111" s="34"/>
    </row>
    <row r="112" spans="1:12" ht="17.100000000000001" customHeight="1">
      <c r="A112" s="17"/>
      <c r="B112" s="58"/>
      <c r="C112" s="28"/>
      <c r="D112" s="29"/>
      <c r="E112" s="21"/>
      <c r="F112" s="30"/>
      <c r="G112" s="31"/>
      <c r="H112" s="21"/>
      <c r="I112" s="32">
        <f t="shared" si="9"/>
        <v>0</v>
      </c>
      <c r="J112" s="40" t="e">
        <f t="shared" si="10"/>
        <v>#DIV/0!</v>
      </c>
      <c r="K112" s="33" t="e">
        <f t="shared" si="11"/>
        <v>#DIV/0!</v>
      </c>
      <c r="L112" s="34"/>
    </row>
    <row r="113" spans="1:12" ht="17.100000000000001" customHeight="1">
      <c r="A113" s="17"/>
      <c r="B113" s="58"/>
      <c r="C113" s="28"/>
      <c r="D113" s="29"/>
      <c r="E113" s="21"/>
      <c r="F113" s="30"/>
      <c r="G113" s="31"/>
      <c r="H113" s="21"/>
      <c r="I113" s="32">
        <f t="shared" si="9"/>
        <v>0</v>
      </c>
      <c r="J113" s="40" t="e">
        <f t="shared" si="10"/>
        <v>#DIV/0!</v>
      </c>
      <c r="K113" s="33" t="e">
        <f t="shared" si="11"/>
        <v>#DIV/0!</v>
      </c>
      <c r="L113" s="34"/>
    </row>
    <row r="114" spans="1:12" ht="17.100000000000001" customHeight="1">
      <c r="A114" s="17"/>
      <c r="B114" s="58"/>
      <c r="C114" s="28"/>
      <c r="D114" s="29"/>
      <c r="E114" s="21"/>
      <c r="F114" s="30"/>
      <c r="G114" s="31"/>
      <c r="H114" s="21"/>
      <c r="I114" s="32">
        <f t="shared" si="9"/>
        <v>0</v>
      </c>
      <c r="J114" s="40" t="e">
        <f t="shared" si="10"/>
        <v>#DIV/0!</v>
      </c>
      <c r="K114" s="33" t="e">
        <f t="shared" si="11"/>
        <v>#DIV/0!</v>
      </c>
      <c r="L114" s="34"/>
    </row>
    <row r="115" spans="1:12" ht="17.100000000000001" customHeight="1">
      <c r="A115" s="17"/>
      <c r="B115" s="58"/>
      <c r="C115" s="28"/>
      <c r="D115" s="29"/>
      <c r="E115" s="21"/>
      <c r="F115" s="30"/>
      <c r="G115" s="31"/>
      <c r="H115" s="21"/>
      <c r="I115" s="32">
        <f t="shared" si="9"/>
        <v>0</v>
      </c>
      <c r="J115" s="40" t="e">
        <f t="shared" si="10"/>
        <v>#DIV/0!</v>
      </c>
      <c r="K115" s="33" t="e">
        <f t="shared" si="11"/>
        <v>#DIV/0!</v>
      </c>
      <c r="L115" s="34"/>
    </row>
    <row r="116" spans="1:12" ht="17.100000000000001" customHeight="1">
      <c r="A116" s="17"/>
      <c r="B116" s="58"/>
      <c r="C116" s="28"/>
      <c r="D116" s="29"/>
      <c r="E116" s="21"/>
      <c r="F116" s="30"/>
      <c r="G116" s="31"/>
      <c r="H116" s="21"/>
      <c r="I116" s="32">
        <f t="shared" si="9"/>
        <v>0</v>
      </c>
      <c r="J116" s="40" t="e">
        <f t="shared" si="10"/>
        <v>#DIV/0!</v>
      </c>
      <c r="K116" s="33" t="e">
        <f t="shared" si="11"/>
        <v>#DIV/0!</v>
      </c>
      <c r="L116" s="34"/>
    </row>
    <row r="117" spans="1:12" ht="17.100000000000001" customHeight="1">
      <c r="A117" s="17"/>
      <c r="B117" s="58"/>
      <c r="C117" s="28"/>
      <c r="D117" s="29"/>
      <c r="E117" s="21"/>
      <c r="F117" s="30"/>
      <c r="G117" s="31"/>
      <c r="H117" s="21"/>
      <c r="I117" s="32">
        <f t="shared" si="9"/>
        <v>0</v>
      </c>
      <c r="J117" s="40" t="e">
        <f t="shared" si="10"/>
        <v>#DIV/0!</v>
      </c>
      <c r="K117" s="33" t="e">
        <f t="shared" si="11"/>
        <v>#DIV/0!</v>
      </c>
      <c r="L117" s="34"/>
    </row>
    <row r="118" spans="1:12" ht="17.100000000000001" customHeight="1">
      <c r="A118" s="17"/>
      <c r="B118" s="58"/>
      <c r="C118" s="28"/>
      <c r="D118" s="29"/>
      <c r="E118" s="21"/>
      <c r="F118" s="30"/>
      <c r="G118" s="31"/>
      <c r="H118" s="21"/>
      <c r="I118" s="32">
        <f t="shared" si="9"/>
        <v>0</v>
      </c>
      <c r="J118" s="40" t="e">
        <f t="shared" si="10"/>
        <v>#DIV/0!</v>
      </c>
      <c r="K118" s="33" t="e">
        <f t="shared" si="11"/>
        <v>#DIV/0!</v>
      </c>
      <c r="L118" s="34"/>
    </row>
    <row r="119" spans="1:12" ht="17.100000000000001" customHeight="1">
      <c r="A119" s="17"/>
      <c r="B119" s="58"/>
      <c r="C119" s="28"/>
      <c r="D119" s="29"/>
      <c r="E119" s="21"/>
      <c r="F119" s="30"/>
      <c r="G119" s="31"/>
      <c r="H119" s="21"/>
      <c r="I119" s="32">
        <f t="shared" si="9"/>
        <v>0</v>
      </c>
      <c r="J119" s="40" t="e">
        <f t="shared" si="10"/>
        <v>#DIV/0!</v>
      </c>
      <c r="K119" s="33" t="e">
        <f t="shared" si="11"/>
        <v>#DIV/0!</v>
      </c>
      <c r="L119" s="34"/>
    </row>
    <row r="120" spans="1:12" ht="17.100000000000001" customHeight="1">
      <c r="A120" s="17"/>
      <c r="B120" s="58"/>
      <c r="C120" s="28"/>
      <c r="D120" s="29"/>
      <c r="E120" s="21"/>
      <c r="F120" s="30"/>
      <c r="G120" s="31"/>
      <c r="H120" s="21"/>
      <c r="I120" s="32">
        <f t="shared" si="9"/>
        <v>0</v>
      </c>
      <c r="J120" s="40" t="e">
        <f t="shared" si="10"/>
        <v>#DIV/0!</v>
      </c>
      <c r="K120" s="33" t="e">
        <f t="shared" si="11"/>
        <v>#DIV/0!</v>
      </c>
      <c r="L120" s="34"/>
    </row>
    <row r="121" spans="1:12" ht="17.100000000000001" customHeight="1">
      <c r="A121" s="17"/>
      <c r="B121" s="58"/>
      <c r="C121" s="28"/>
      <c r="D121" s="29"/>
      <c r="E121" s="21"/>
      <c r="F121" s="30"/>
      <c r="G121" s="31"/>
      <c r="H121" s="21"/>
      <c r="I121" s="32">
        <f t="shared" si="9"/>
        <v>0</v>
      </c>
      <c r="J121" s="40" t="e">
        <f t="shared" si="10"/>
        <v>#DIV/0!</v>
      </c>
      <c r="K121" s="33" t="e">
        <f t="shared" si="11"/>
        <v>#DIV/0!</v>
      </c>
      <c r="L121" s="34"/>
    </row>
    <row r="122" spans="1:12" ht="17.100000000000001" customHeight="1">
      <c r="A122" s="17"/>
      <c r="B122" s="58"/>
      <c r="C122" s="28"/>
      <c r="D122" s="29"/>
      <c r="E122" s="21"/>
      <c r="F122" s="30"/>
      <c r="G122" s="31"/>
      <c r="H122" s="21"/>
      <c r="I122" s="32">
        <f t="shared" si="9"/>
        <v>0</v>
      </c>
      <c r="J122" s="40" t="e">
        <f t="shared" si="10"/>
        <v>#DIV/0!</v>
      </c>
      <c r="K122" s="33" t="e">
        <f t="shared" si="11"/>
        <v>#DIV/0!</v>
      </c>
      <c r="L122" s="34"/>
    </row>
    <row r="123" spans="1:12" ht="17.100000000000001" customHeight="1">
      <c r="A123" s="17"/>
      <c r="B123" s="58"/>
      <c r="C123" s="28"/>
      <c r="D123" s="29"/>
      <c r="E123" s="21"/>
      <c r="F123" s="30"/>
      <c r="G123" s="31"/>
      <c r="H123" s="21"/>
      <c r="I123" s="32">
        <f t="shared" si="9"/>
        <v>0</v>
      </c>
      <c r="J123" s="40" t="e">
        <f t="shared" si="10"/>
        <v>#DIV/0!</v>
      </c>
      <c r="K123" s="33" t="e">
        <f t="shared" si="11"/>
        <v>#DIV/0!</v>
      </c>
      <c r="L123" s="34"/>
    </row>
    <row r="124" spans="1:12" ht="17.100000000000001" customHeight="1">
      <c r="A124" s="17"/>
      <c r="B124" s="58"/>
      <c r="C124" s="28"/>
      <c r="D124" s="29"/>
      <c r="E124" s="21"/>
      <c r="F124" s="30"/>
      <c r="G124" s="31"/>
      <c r="H124" s="21"/>
      <c r="I124" s="32">
        <f t="shared" si="9"/>
        <v>0</v>
      </c>
      <c r="J124" s="40" t="e">
        <f t="shared" si="10"/>
        <v>#DIV/0!</v>
      </c>
      <c r="K124" s="33" t="e">
        <f t="shared" si="11"/>
        <v>#DIV/0!</v>
      </c>
      <c r="L124" s="34"/>
    </row>
    <row r="125" spans="1:12" ht="17.100000000000001" customHeight="1">
      <c r="A125" s="17"/>
      <c r="B125" s="58"/>
      <c r="C125" s="28"/>
      <c r="D125" s="29"/>
      <c r="E125" s="21"/>
      <c r="F125" s="30"/>
      <c r="G125" s="31"/>
      <c r="H125" s="21"/>
      <c r="I125" s="32">
        <f t="shared" si="9"/>
        <v>0</v>
      </c>
      <c r="J125" s="40" t="e">
        <f t="shared" si="10"/>
        <v>#DIV/0!</v>
      </c>
      <c r="K125" s="33" t="e">
        <f t="shared" si="11"/>
        <v>#DIV/0!</v>
      </c>
      <c r="L125" s="34"/>
    </row>
    <row r="126" spans="1:12" ht="17.100000000000001" customHeight="1">
      <c r="A126" s="17"/>
      <c r="B126" s="58"/>
      <c r="C126" s="28"/>
      <c r="D126" s="29"/>
      <c r="E126" s="21"/>
      <c r="F126" s="30"/>
      <c r="G126" s="31"/>
      <c r="H126" s="21"/>
      <c r="I126" s="32">
        <f t="shared" si="9"/>
        <v>0</v>
      </c>
      <c r="J126" s="40" t="e">
        <f t="shared" si="10"/>
        <v>#DIV/0!</v>
      </c>
      <c r="K126" s="33" t="e">
        <f t="shared" si="11"/>
        <v>#DIV/0!</v>
      </c>
      <c r="L126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7030A0"/>
    <pageSetUpPr fitToPage="1"/>
  </sheetPr>
  <dimension ref="A1:M120"/>
  <sheetViews>
    <sheetView topLeftCell="A5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140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443</v>
      </c>
      <c r="F8" s="10"/>
      <c r="G8" s="10"/>
      <c r="H8" s="38"/>
      <c r="I8" s="9" t="s">
        <v>7</v>
      </c>
      <c r="J8" s="10"/>
      <c r="K8" s="10" t="s">
        <v>445</v>
      </c>
      <c r="L8" s="11"/>
    </row>
    <row r="9" spans="1:13" ht="15" customHeight="1">
      <c r="A9" s="12" t="s">
        <v>9</v>
      </c>
      <c r="D9" s="10" t="s">
        <v>444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6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6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6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7</v>
      </c>
      <c r="J14" s="25">
        <v>3432.77</v>
      </c>
      <c r="K14" s="21">
        <f>J14*I14</f>
        <v>24029.39</v>
      </c>
      <c r="L14" s="26"/>
    </row>
    <row r="15" spans="1:13" ht="17.100000000000001" customHeight="1">
      <c r="A15" s="194">
        <v>45471</v>
      </c>
      <c r="B15" s="207" t="s">
        <v>572</v>
      </c>
      <c r="C15" s="196"/>
      <c r="D15" s="197"/>
      <c r="E15" s="198"/>
      <c r="F15" s="199">
        <v>2</v>
      </c>
      <c r="G15" s="208">
        <f>J14</f>
        <v>3432.77</v>
      </c>
      <c r="H15" s="198">
        <f>F15*G15</f>
        <v>6865.54</v>
      </c>
      <c r="I15" s="201">
        <f>+I14+C15-F15</f>
        <v>5</v>
      </c>
      <c r="J15" s="202">
        <f>ROUND(((K14+E15)-H15)/I15,2)</f>
        <v>3432.77</v>
      </c>
      <c r="K15" s="203">
        <f>ROUND(I15*J15,2)</f>
        <v>17163.849999999999</v>
      </c>
      <c r="L15" s="204"/>
      <c r="M15" s="218" t="s">
        <v>1021</v>
      </c>
    </row>
    <row r="16" spans="1:13" ht="17.100000000000001" customHeight="1">
      <c r="A16" s="17">
        <v>45568</v>
      </c>
      <c r="B16" s="58" t="s">
        <v>591</v>
      </c>
      <c r="C16" s="19"/>
      <c r="D16" s="20"/>
      <c r="E16" s="21"/>
      <c r="F16" s="22">
        <v>5</v>
      </c>
      <c r="G16" s="23">
        <f t="shared" ref="G16:G23" si="0">J15</f>
        <v>3432.77</v>
      </c>
      <c r="H16" s="21">
        <f>G16*F16</f>
        <v>17163.849999999999</v>
      </c>
      <c r="I16" s="24">
        <f>+I15+C16-F16</f>
        <v>0</v>
      </c>
      <c r="J16" s="174">
        <v>0</v>
      </c>
      <c r="K16" s="21">
        <f>ROUND(I16*J16,2)</f>
        <v>0</v>
      </c>
      <c r="L16" s="26"/>
      <c r="M16" s="1" t="s">
        <v>1324</v>
      </c>
    </row>
    <row r="17" spans="1:12" ht="17.100000000000001" customHeight="1">
      <c r="A17" s="17"/>
      <c r="B17" s="58"/>
      <c r="C17" s="28"/>
      <c r="D17" s="29"/>
      <c r="E17" s="21"/>
      <c r="F17" s="30"/>
      <c r="G17" s="31">
        <f t="shared" si="0"/>
        <v>0</v>
      </c>
      <c r="H17" s="21"/>
      <c r="I17" s="32">
        <f t="shared" ref="I17:I42" si="1">+I16+C17-F17</f>
        <v>0</v>
      </c>
      <c r="J17" s="40" t="e">
        <f t="shared" ref="J17:J42" si="2">ROUND(((K16+E17)-H17)/I17,2)</f>
        <v>#DIV/0!</v>
      </c>
      <c r="K17" s="33" t="e">
        <f t="shared" ref="K17:K42" si="3">ROUND(I17*J17,2)</f>
        <v>#DIV/0!</v>
      </c>
      <c r="L17" s="34"/>
    </row>
    <row r="18" spans="1:12" ht="17.100000000000001" customHeight="1">
      <c r="A18" s="17"/>
      <c r="B18" s="58"/>
      <c r="C18" s="28"/>
      <c r="D18" s="29"/>
      <c r="E18" s="21"/>
      <c r="F18" s="30"/>
      <c r="G18" s="31" t="e">
        <f t="shared" si="0"/>
        <v>#DIV/0!</v>
      </c>
      <c r="H18" s="21" t="e">
        <f>G18*F18</f>
        <v>#DIV/0!</v>
      </c>
      <c r="I18" s="32">
        <f t="shared" si="1"/>
        <v>0</v>
      </c>
      <c r="J18" s="40" t="e">
        <f t="shared" si="2"/>
        <v>#DIV/0!</v>
      </c>
      <c r="K18" s="33" t="e">
        <f t="shared" si="3"/>
        <v>#DIV/0!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 t="e">
        <f t="shared" si="0"/>
        <v>#DIV/0!</v>
      </c>
      <c r="H19" s="21" t="e">
        <f>G19*F19</f>
        <v>#DIV/0!</v>
      </c>
      <c r="I19" s="32">
        <f>+I18+C19-F19</f>
        <v>0</v>
      </c>
      <c r="J19" s="40" t="e">
        <f>ROUND(((K18+E19)-H19)/I19,2)</f>
        <v>#DIV/0!</v>
      </c>
      <c r="K19" s="33" t="e">
        <f>ROUND(I19*J19,2)</f>
        <v>#DIV/0!</v>
      </c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 t="e">
        <f t="shared" si="0"/>
        <v>#DIV/0!</v>
      </c>
      <c r="H20" s="21" t="e">
        <f>G20*F20</f>
        <v>#DIV/0!</v>
      </c>
      <c r="I20" s="32">
        <f>+I19+C20-F20</f>
        <v>0</v>
      </c>
      <c r="J20" s="40" t="e">
        <f>ROUND(((K19+E20)-H20)/I20,2)</f>
        <v>#DIV/0!</v>
      </c>
      <c r="K20" s="33" t="e">
        <f>ROUND(I20*J20,2)</f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 t="e">
        <f t="shared" si="0"/>
        <v>#DIV/0!</v>
      </c>
      <c r="H21" s="21"/>
      <c r="I21" s="32">
        <f t="shared" si="1"/>
        <v>0</v>
      </c>
      <c r="J21" s="40" t="e">
        <f t="shared" si="2"/>
        <v>#DIV/0!</v>
      </c>
      <c r="K21" s="33" t="e">
        <f t="shared" si="3"/>
        <v>#DIV/0!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 t="e">
        <f t="shared" si="0"/>
        <v>#DIV/0!</v>
      </c>
      <c r="H22" s="21"/>
      <c r="I22" s="32">
        <f t="shared" si="1"/>
        <v>0</v>
      </c>
      <c r="J22" s="40" t="e">
        <f t="shared" si="2"/>
        <v>#DIV/0!</v>
      </c>
      <c r="K22" s="33" t="e">
        <f t="shared" si="3"/>
        <v>#DIV/0!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 t="e">
        <f t="shared" si="0"/>
        <v>#DIV/0!</v>
      </c>
      <c r="H23" s="21"/>
      <c r="I23" s="32">
        <f t="shared" si="1"/>
        <v>0</v>
      </c>
      <c r="J23" s="40" t="e">
        <f t="shared" si="2"/>
        <v>#DIV/0!</v>
      </c>
      <c r="K23" s="33" t="e">
        <f t="shared" si="3"/>
        <v>#DIV/0!</v>
      </c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>
        <f t="shared" si="1"/>
        <v>0</v>
      </c>
      <c r="J24" s="40" t="e">
        <f t="shared" si="2"/>
        <v>#DIV/0!</v>
      </c>
      <c r="K24" s="33" t="e">
        <f t="shared" si="3"/>
        <v>#DIV/0!</v>
      </c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>
        <f t="shared" si="1"/>
        <v>0</v>
      </c>
      <c r="J25" s="40" t="e">
        <f t="shared" si="2"/>
        <v>#DIV/0!</v>
      </c>
      <c r="K25" s="33" t="e">
        <f t="shared" si="3"/>
        <v>#DIV/0!</v>
      </c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si="1"/>
        <v>0</v>
      </c>
      <c r="J26" s="40" t="e">
        <f t="shared" si="2"/>
        <v>#DIV/0!</v>
      </c>
      <c r="K26" s="33" t="e">
        <f t="shared" si="3"/>
        <v>#DIV/0!</v>
      </c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1"/>
        <v>0</v>
      </c>
      <c r="J27" s="40" t="e">
        <f t="shared" si="2"/>
        <v>#DIV/0!</v>
      </c>
      <c r="K27" s="33" t="e">
        <f t="shared" si="3"/>
        <v>#DIV/0!</v>
      </c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1"/>
        <v>0</v>
      </c>
      <c r="J28" s="40" t="e">
        <f t="shared" si="2"/>
        <v>#DIV/0!</v>
      </c>
      <c r="K28" s="33" t="e">
        <f t="shared" si="3"/>
        <v>#DIV/0!</v>
      </c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1"/>
        <v>0</v>
      </c>
      <c r="J29" s="40" t="e">
        <f t="shared" si="2"/>
        <v>#DIV/0!</v>
      </c>
      <c r="K29" s="33" t="e">
        <f t="shared" si="3"/>
        <v>#DIV/0!</v>
      </c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1"/>
        <v>0</v>
      </c>
      <c r="J30" s="40" t="e">
        <f t="shared" si="2"/>
        <v>#DIV/0!</v>
      </c>
      <c r="K30" s="33" t="e">
        <f t="shared" si="3"/>
        <v>#DIV/0!</v>
      </c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1"/>
        <v>0</v>
      </c>
      <c r="J31" s="40" t="e">
        <f t="shared" si="2"/>
        <v>#DIV/0!</v>
      </c>
      <c r="K31" s="33" t="e">
        <f t="shared" si="3"/>
        <v>#DIV/0!</v>
      </c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1"/>
        <v>0</v>
      </c>
      <c r="J32" s="40" t="e">
        <f t="shared" si="2"/>
        <v>#DIV/0!</v>
      </c>
      <c r="K32" s="33" t="e">
        <f t="shared" si="3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1"/>
        <v>0</v>
      </c>
      <c r="J33" s="40" t="e">
        <f t="shared" si="2"/>
        <v>#DIV/0!</v>
      </c>
      <c r="K33" s="33" t="e">
        <f t="shared" si="3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1"/>
        <v>0</v>
      </c>
      <c r="J34" s="40" t="e">
        <f t="shared" si="2"/>
        <v>#DIV/0!</v>
      </c>
      <c r="K34" s="33" t="e">
        <f t="shared" si="3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1"/>
        <v>0</v>
      </c>
      <c r="J35" s="40" t="e">
        <f t="shared" si="2"/>
        <v>#DIV/0!</v>
      </c>
      <c r="K35" s="33" t="e">
        <f t="shared" si="3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1"/>
        <v>0</v>
      </c>
      <c r="J36" s="40" t="e">
        <f t="shared" si="2"/>
        <v>#DIV/0!</v>
      </c>
      <c r="K36" s="33" t="e">
        <f t="shared" si="3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1"/>
        <v>0</v>
      </c>
      <c r="J37" s="40" t="e">
        <f t="shared" si="2"/>
        <v>#DIV/0!</v>
      </c>
      <c r="K37" s="33" t="e">
        <f t="shared" si="3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1"/>
        <v>0</v>
      </c>
      <c r="J38" s="40" t="e">
        <f t="shared" si="2"/>
        <v>#DIV/0!</v>
      </c>
      <c r="K38" s="33" t="e">
        <f t="shared" si="3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1"/>
        <v>0</v>
      </c>
      <c r="J39" s="40" t="e">
        <f t="shared" si="2"/>
        <v>#DIV/0!</v>
      </c>
      <c r="K39" s="33" t="e">
        <f t="shared" si="3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1"/>
        <v>0</v>
      </c>
      <c r="J40" s="40" t="e">
        <f t="shared" si="2"/>
        <v>#DIV/0!</v>
      </c>
      <c r="K40" s="33" t="e">
        <f t="shared" si="3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1"/>
        <v>0</v>
      </c>
      <c r="J41" s="40" t="e">
        <f t="shared" si="2"/>
        <v>#DIV/0!</v>
      </c>
      <c r="K41" s="33" t="e">
        <f t="shared" si="3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1"/>
        <v>0</v>
      </c>
      <c r="J42" s="40" t="e">
        <f t="shared" si="2"/>
        <v>#DIV/0!</v>
      </c>
      <c r="K42" s="33" t="e">
        <f t="shared" si="3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ref="I43:I106" si="4">+I42+C43-F43</f>
        <v>0</v>
      </c>
      <c r="J43" s="40" t="e">
        <f t="shared" ref="J43:J106" si="5">ROUND(((K42+E43)-H43)/I43,2)</f>
        <v>#DIV/0!</v>
      </c>
      <c r="K43" s="33" t="e">
        <f t="shared" ref="K43:K106" si="6">ROUND(I43*J43,2)</f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4"/>
        <v>0</v>
      </c>
      <c r="J44" s="40" t="e">
        <f t="shared" si="5"/>
        <v>#DIV/0!</v>
      </c>
      <c r="K44" s="33" t="e">
        <f t="shared" si="6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4"/>
        <v>0</v>
      </c>
      <c r="J45" s="40" t="e">
        <f t="shared" si="5"/>
        <v>#DIV/0!</v>
      </c>
      <c r="K45" s="33" t="e">
        <f t="shared" si="6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4"/>
        <v>0</v>
      </c>
      <c r="J46" s="40" t="e">
        <f t="shared" si="5"/>
        <v>#DIV/0!</v>
      </c>
      <c r="K46" s="33" t="e">
        <f t="shared" si="6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4"/>
        <v>0</v>
      </c>
      <c r="J47" s="40" t="e">
        <f t="shared" si="5"/>
        <v>#DIV/0!</v>
      </c>
      <c r="K47" s="33" t="e">
        <f t="shared" si="6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4"/>
        <v>0</v>
      </c>
      <c r="J48" s="40" t="e">
        <f t="shared" si="5"/>
        <v>#DIV/0!</v>
      </c>
      <c r="K48" s="33" t="e">
        <f t="shared" si="6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4"/>
        <v>0</v>
      </c>
      <c r="J49" s="40" t="e">
        <f t="shared" si="5"/>
        <v>#DIV/0!</v>
      </c>
      <c r="K49" s="33" t="e">
        <f t="shared" si="6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4"/>
        <v>0</v>
      </c>
      <c r="J50" s="40" t="e">
        <f t="shared" si="5"/>
        <v>#DIV/0!</v>
      </c>
      <c r="K50" s="33" t="e">
        <f t="shared" si="6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4"/>
        <v>0</v>
      </c>
      <c r="J51" s="40" t="e">
        <f t="shared" si="5"/>
        <v>#DIV/0!</v>
      </c>
      <c r="K51" s="33" t="e">
        <f t="shared" si="6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4"/>
        <v>0</v>
      </c>
      <c r="J52" s="40" t="e">
        <f t="shared" si="5"/>
        <v>#DIV/0!</v>
      </c>
      <c r="K52" s="33" t="e">
        <f t="shared" si="6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4"/>
        <v>0</v>
      </c>
      <c r="J53" s="40" t="e">
        <f t="shared" si="5"/>
        <v>#DIV/0!</v>
      </c>
      <c r="K53" s="33" t="e">
        <f t="shared" si="6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4"/>
        <v>0</v>
      </c>
      <c r="J54" s="40" t="e">
        <f t="shared" si="5"/>
        <v>#DIV/0!</v>
      </c>
      <c r="K54" s="33" t="e">
        <f t="shared" si="6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4"/>
        <v>0</v>
      </c>
      <c r="J55" s="40" t="e">
        <f t="shared" si="5"/>
        <v>#DIV/0!</v>
      </c>
      <c r="K55" s="33" t="e">
        <f t="shared" si="6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4"/>
        <v>0</v>
      </c>
      <c r="J56" s="40" t="e">
        <f t="shared" si="5"/>
        <v>#DIV/0!</v>
      </c>
      <c r="K56" s="33" t="e">
        <f t="shared" si="6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4"/>
        <v>0</v>
      </c>
      <c r="J57" s="40" t="e">
        <f t="shared" si="5"/>
        <v>#DIV/0!</v>
      </c>
      <c r="K57" s="33" t="e">
        <f t="shared" si="6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4"/>
        <v>0</v>
      </c>
      <c r="J58" s="40" t="e">
        <f t="shared" si="5"/>
        <v>#DIV/0!</v>
      </c>
      <c r="K58" s="33" t="e">
        <f t="shared" si="6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4"/>
        <v>0</v>
      </c>
      <c r="J59" s="40" t="e">
        <f t="shared" si="5"/>
        <v>#DIV/0!</v>
      </c>
      <c r="K59" s="33" t="e">
        <f t="shared" si="6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4"/>
        <v>0</v>
      </c>
      <c r="J60" s="40" t="e">
        <f t="shared" si="5"/>
        <v>#DIV/0!</v>
      </c>
      <c r="K60" s="33" t="e">
        <f t="shared" si="6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4"/>
        <v>0</v>
      </c>
      <c r="J61" s="40" t="e">
        <f t="shared" si="5"/>
        <v>#DIV/0!</v>
      </c>
      <c r="K61" s="33" t="e">
        <f t="shared" si="6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4"/>
        <v>0</v>
      </c>
      <c r="J62" s="40" t="e">
        <f t="shared" si="5"/>
        <v>#DIV/0!</v>
      </c>
      <c r="K62" s="33" t="e">
        <f t="shared" si="6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4"/>
        <v>0</v>
      </c>
      <c r="J63" s="40" t="e">
        <f t="shared" si="5"/>
        <v>#DIV/0!</v>
      </c>
      <c r="K63" s="33" t="e">
        <f t="shared" si="6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4"/>
        <v>0</v>
      </c>
      <c r="J64" s="40" t="e">
        <f t="shared" si="5"/>
        <v>#DIV/0!</v>
      </c>
      <c r="K64" s="33" t="e">
        <f t="shared" si="6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4"/>
        <v>0</v>
      </c>
      <c r="J65" s="40" t="e">
        <f t="shared" si="5"/>
        <v>#DIV/0!</v>
      </c>
      <c r="K65" s="33" t="e">
        <f t="shared" si="6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4"/>
        <v>0</v>
      </c>
      <c r="J66" s="40" t="e">
        <f t="shared" si="5"/>
        <v>#DIV/0!</v>
      </c>
      <c r="K66" s="33" t="e">
        <f t="shared" si="6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4"/>
        <v>0</v>
      </c>
      <c r="J67" s="40" t="e">
        <f t="shared" si="5"/>
        <v>#DIV/0!</v>
      </c>
      <c r="K67" s="33" t="e">
        <f t="shared" si="6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4"/>
        <v>0</v>
      </c>
      <c r="J68" s="40" t="e">
        <f t="shared" si="5"/>
        <v>#DIV/0!</v>
      </c>
      <c r="K68" s="33" t="e">
        <f t="shared" si="6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4"/>
        <v>0</v>
      </c>
      <c r="J69" s="40" t="e">
        <f t="shared" si="5"/>
        <v>#DIV/0!</v>
      </c>
      <c r="K69" s="33" t="e">
        <f t="shared" si="6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4"/>
        <v>0</v>
      </c>
      <c r="J70" s="40" t="e">
        <f t="shared" si="5"/>
        <v>#DIV/0!</v>
      </c>
      <c r="K70" s="33" t="e">
        <f t="shared" si="6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4"/>
        <v>0</v>
      </c>
      <c r="J71" s="40" t="e">
        <f t="shared" si="5"/>
        <v>#DIV/0!</v>
      </c>
      <c r="K71" s="33" t="e">
        <f t="shared" si="6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4"/>
        <v>0</v>
      </c>
      <c r="J72" s="40" t="e">
        <f t="shared" si="5"/>
        <v>#DIV/0!</v>
      </c>
      <c r="K72" s="33" t="e">
        <f t="shared" si="6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4"/>
        <v>0</v>
      </c>
      <c r="J73" s="40" t="e">
        <f t="shared" si="5"/>
        <v>#DIV/0!</v>
      </c>
      <c r="K73" s="33" t="e">
        <f t="shared" si="6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4"/>
        <v>0</v>
      </c>
      <c r="J74" s="40" t="e">
        <f t="shared" si="5"/>
        <v>#DIV/0!</v>
      </c>
      <c r="K74" s="33" t="e">
        <f t="shared" si="6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4"/>
        <v>0</v>
      </c>
      <c r="J75" s="40" t="e">
        <f t="shared" si="5"/>
        <v>#DIV/0!</v>
      </c>
      <c r="K75" s="33" t="e">
        <f t="shared" si="6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4"/>
        <v>0</v>
      </c>
      <c r="J76" s="40" t="e">
        <f t="shared" si="5"/>
        <v>#DIV/0!</v>
      </c>
      <c r="K76" s="33" t="e">
        <f t="shared" si="6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4"/>
        <v>0</v>
      </c>
      <c r="J77" s="40" t="e">
        <f t="shared" si="5"/>
        <v>#DIV/0!</v>
      </c>
      <c r="K77" s="33" t="e">
        <f t="shared" si="6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4"/>
        <v>0</v>
      </c>
      <c r="J78" s="40" t="e">
        <f t="shared" si="5"/>
        <v>#DIV/0!</v>
      </c>
      <c r="K78" s="33" t="e">
        <f t="shared" si="6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4"/>
        <v>0</v>
      </c>
      <c r="J79" s="40" t="e">
        <f t="shared" si="5"/>
        <v>#DIV/0!</v>
      </c>
      <c r="K79" s="33" t="e">
        <f t="shared" si="6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4"/>
        <v>0</v>
      </c>
      <c r="J80" s="40" t="e">
        <f t="shared" si="5"/>
        <v>#DIV/0!</v>
      </c>
      <c r="K80" s="33" t="e">
        <f t="shared" si="6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4"/>
        <v>0</v>
      </c>
      <c r="J81" s="40" t="e">
        <f t="shared" si="5"/>
        <v>#DIV/0!</v>
      </c>
      <c r="K81" s="33" t="e">
        <f t="shared" si="6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4"/>
        <v>0</v>
      </c>
      <c r="J82" s="40" t="e">
        <f t="shared" si="5"/>
        <v>#DIV/0!</v>
      </c>
      <c r="K82" s="33" t="e">
        <f t="shared" si="6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4"/>
        <v>0</v>
      </c>
      <c r="J83" s="40" t="e">
        <f t="shared" si="5"/>
        <v>#DIV/0!</v>
      </c>
      <c r="K83" s="33" t="e">
        <f t="shared" si="6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4"/>
        <v>0</v>
      </c>
      <c r="J84" s="40" t="e">
        <f t="shared" si="5"/>
        <v>#DIV/0!</v>
      </c>
      <c r="K84" s="33" t="e">
        <f t="shared" si="6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4"/>
        <v>0</v>
      </c>
      <c r="J85" s="40" t="e">
        <f t="shared" si="5"/>
        <v>#DIV/0!</v>
      </c>
      <c r="K85" s="33" t="e">
        <f t="shared" si="6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4"/>
        <v>0</v>
      </c>
      <c r="J86" s="40" t="e">
        <f t="shared" si="5"/>
        <v>#DIV/0!</v>
      </c>
      <c r="K86" s="33" t="e">
        <f t="shared" si="6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4"/>
        <v>0</v>
      </c>
      <c r="J87" s="40" t="e">
        <f t="shared" si="5"/>
        <v>#DIV/0!</v>
      </c>
      <c r="K87" s="33" t="e">
        <f t="shared" si="6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4"/>
        <v>0</v>
      </c>
      <c r="J88" s="40" t="e">
        <f t="shared" si="5"/>
        <v>#DIV/0!</v>
      </c>
      <c r="K88" s="33" t="e">
        <f t="shared" si="6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4"/>
        <v>0</v>
      </c>
      <c r="J89" s="40" t="e">
        <f t="shared" si="5"/>
        <v>#DIV/0!</v>
      </c>
      <c r="K89" s="33" t="e">
        <f t="shared" si="6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4"/>
        <v>0</v>
      </c>
      <c r="J90" s="40" t="e">
        <f t="shared" si="5"/>
        <v>#DIV/0!</v>
      </c>
      <c r="K90" s="33" t="e">
        <f t="shared" si="6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4"/>
        <v>0</v>
      </c>
      <c r="J91" s="40" t="e">
        <f t="shared" si="5"/>
        <v>#DIV/0!</v>
      </c>
      <c r="K91" s="33" t="e">
        <f t="shared" si="6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4"/>
        <v>0</v>
      </c>
      <c r="J92" s="40" t="e">
        <f t="shared" si="5"/>
        <v>#DIV/0!</v>
      </c>
      <c r="K92" s="33" t="e">
        <f t="shared" si="6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4"/>
        <v>0</v>
      </c>
      <c r="J93" s="40" t="e">
        <f t="shared" si="5"/>
        <v>#DIV/0!</v>
      </c>
      <c r="K93" s="33" t="e">
        <f t="shared" si="6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4"/>
        <v>0</v>
      </c>
      <c r="J94" s="40" t="e">
        <f t="shared" si="5"/>
        <v>#DIV/0!</v>
      </c>
      <c r="K94" s="33" t="e">
        <f t="shared" si="6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4"/>
        <v>0</v>
      </c>
      <c r="J95" s="40" t="e">
        <f t="shared" si="5"/>
        <v>#DIV/0!</v>
      </c>
      <c r="K95" s="33" t="e">
        <f t="shared" si="6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4"/>
        <v>0</v>
      </c>
      <c r="J96" s="40" t="e">
        <f t="shared" si="5"/>
        <v>#DIV/0!</v>
      </c>
      <c r="K96" s="33" t="e">
        <f t="shared" si="6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4"/>
        <v>0</v>
      </c>
      <c r="J97" s="40" t="e">
        <f t="shared" si="5"/>
        <v>#DIV/0!</v>
      </c>
      <c r="K97" s="33" t="e">
        <f t="shared" si="6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4"/>
        <v>0</v>
      </c>
      <c r="J98" s="40" t="e">
        <f t="shared" si="5"/>
        <v>#DIV/0!</v>
      </c>
      <c r="K98" s="33" t="e">
        <f t="shared" si="6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4"/>
        <v>0</v>
      </c>
      <c r="J99" s="40" t="e">
        <f t="shared" si="5"/>
        <v>#DIV/0!</v>
      </c>
      <c r="K99" s="33" t="e">
        <f t="shared" si="6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4"/>
        <v>0</v>
      </c>
      <c r="J100" s="40" t="e">
        <f t="shared" si="5"/>
        <v>#DIV/0!</v>
      </c>
      <c r="K100" s="33" t="e">
        <f t="shared" si="6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4"/>
        <v>0</v>
      </c>
      <c r="J101" s="40" t="e">
        <f t="shared" si="5"/>
        <v>#DIV/0!</v>
      </c>
      <c r="K101" s="33" t="e">
        <f t="shared" si="6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4"/>
        <v>0</v>
      </c>
      <c r="J102" s="40" t="e">
        <f t="shared" si="5"/>
        <v>#DIV/0!</v>
      </c>
      <c r="K102" s="33" t="e">
        <f t="shared" si="6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4"/>
        <v>0</v>
      </c>
      <c r="J103" s="40" t="e">
        <f t="shared" si="5"/>
        <v>#DIV/0!</v>
      </c>
      <c r="K103" s="33" t="e">
        <f t="shared" si="6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4"/>
        <v>0</v>
      </c>
      <c r="J104" s="40" t="e">
        <f t="shared" si="5"/>
        <v>#DIV/0!</v>
      </c>
      <c r="K104" s="33" t="e">
        <f t="shared" si="6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4"/>
        <v>0</v>
      </c>
      <c r="J105" s="40" t="e">
        <f t="shared" si="5"/>
        <v>#DIV/0!</v>
      </c>
      <c r="K105" s="33" t="e">
        <f t="shared" si="6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4"/>
        <v>0</v>
      </c>
      <c r="J106" s="40" t="e">
        <f t="shared" si="5"/>
        <v>#DIV/0!</v>
      </c>
      <c r="K106" s="33" t="e">
        <f t="shared" si="6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ref="I107:I120" si="7">+I106+C107-F107</f>
        <v>0</v>
      </c>
      <c r="J107" s="40" t="e">
        <f t="shared" ref="J107:J120" si="8">ROUND(((K106+E107)-H107)/I107,2)</f>
        <v>#DIV/0!</v>
      </c>
      <c r="K107" s="33" t="e">
        <f t="shared" ref="K107:K120" si="9">ROUND(I107*J107,2)</f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7"/>
        <v>0</v>
      </c>
      <c r="J108" s="40" t="e">
        <f t="shared" si="8"/>
        <v>#DIV/0!</v>
      </c>
      <c r="K108" s="33" t="e">
        <f t="shared" si="9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7"/>
        <v>0</v>
      </c>
      <c r="J109" s="40" t="e">
        <f t="shared" si="8"/>
        <v>#DIV/0!</v>
      </c>
      <c r="K109" s="33" t="e">
        <f t="shared" si="9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7"/>
        <v>0</v>
      </c>
      <c r="J110" s="40" t="e">
        <f t="shared" si="8"/>
        <v>#DIV/0!</v>
      </c>
      <c r="K110" s="33" t="e">
        <f t="shared" si="9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7"/>
        <v>0</v>
      </c>
      <c r="J111" s="40" t="e">
        <f t="shared" si="8"/>
        <v>#DIV/0!</v>
      </c>
      <c r="K111" s="33" t="e">
        <f t="shared" si="9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7"/>
        <v>0</v>
      </c>
      <c r="J112" s="40" t="e">
        <f t="shared" si="8"/>
        <v>#DIV/0!</v>
      </c>
      <c r="K112" s="33" t="e">
        <f t="shared" si="9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7"/>
        <v>0</v>
      </c>
      <c r="J113" s="40" t="e">
        <f t="shared" si="8"/>
        <v>#DIV/0!</v>
      </c>
      <c r="K113" s="33" t="e">
        <f t="shared" si="9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7"/>
        <v>0</v>
      </c>
      <c r="J114" s="40" t="e">
        <f t="shared" si="8"/>
        <v>#DIV/0!</v>
      </c>
      <c r="K114" s="33" t="e">
        <f t="shared" si="9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7"/>
        <v>0</v>
      </c>
      <c r="J115" s="40" t="e">
        <f t="shared" si="8"/>
        <v>#DIV/0!</v>
      </c>
      <c r="K115" s="33" t="e">
        <f t="shared" si="9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7"/>
        <v>0</v>
      </c>
      <c r="J116" s="40" t="e">
        <f t="shared" si="8"/>
        <v>#DIV/0!</v>
      </c>
      <c r="K116" s="33" t="e">
        <f t="shared" si="9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7"/>
        <v>0</v>
      </c>
      <c r="J117" s="40" t="e">
        <f t="shared" si="8"/>
        <v>#DIV/0!</v>
      </c>
      <c r="K117" s="33" t="e">
        <f t="shared" si="9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7"/>
        <v>0</v>
      </c>
      <c r="J118" s="40" t="e">
        <f t="shared" si="8"/>
        <v>#DIV/0!</v>
      </c>
      <c r="K118" s="33" t="e">
        <f t="shared" si="9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7"/>
        <v>0</v>
      </c>
      <c r="J119" s="40" t="e">
        <f t="shared" si="8"/>
        <v>#DIV/0!</v>
      </c>
      <c r="K119" s="33" t="e">
        <f t="shared" si="9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7"/>
        <v>0</v>
      </c>
      <c r="J120" s="40" t="e">
        <f t="shared" si="8"/>
        <v>#DIV/0!</v>
      </c>
      <c r="K120" s="33" t="e">
        <f t="shared" si="9"/>
        <v>#DIV/0!</v>
      </c>
      <c r="L120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>
    <tabColor rgb="FFFF0000"/>
    <pageSetUpPr fitToPage="1"/>
  </sheetPr>
  <dimension ref="A1:L78"/>
  <sheetViews>
    <sheetView topLeftCell="A2" zoomScaleNormal="100" zoomScaleSheetLayoutView="100" workbookViewId="0">
      <selection activeCell="F1" sqref="F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446</v>
      </c>
      <c r="F8" s="10"/>
      <c r="G8" s="10"/>
      <c r="H8" s="38"/>
      <c r="I8" s="9" t="s">
        <v>7</v>
      </c>
      <c r="J8" s="10"/>
      <c r="K8" s="10" t="s">
        <v>448</v>
      </c>
      <c r="L8" s="11"/>
    </row>
    <row r="9" spans="1:12" ht="15" customHeight="1">
      <c r="A9" s="12" t="s">
        <v>9</v>
      </c>
      <c r="D9" s="10" t="s">
        <v>447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>
    <tabColor rgb="FFFF0000"/>
    <pageSetUpPr fitToPage="1"/>
  </sheetPr>
  <dimension ref="A1:L78"/>
  <sheetViews>
    <sheetView zoomScaleNormal="100" zoomScaleSheetLayoutView="100" workbookViewId="0"/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449</v>
      </c>
      <c r="F8" s="10"/>
      <c r="G8" s="10"/>
      <c r="H8" s="38"/>
      <c r="I8" s="9" t="s">
        <v>7</v>
      </c>
      <c r="J8" s="10"/>
      <c r="K8" s="10" t="s">
        <v>451</v>
      </c>
      <c r="L8" s="11"/>
    </row>
    <row r="9" spans="1:12" ht="15" customHeight="1">
      <c r="A9" s="12" t="s">
        <v>9</v>
      </c>
      <c r="D9" s="10" t="s">
        <v>450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>
    <tabColor rgb="FF7030A0"/>
    <pageSetUpPr fitToPage="1"/>
  </sheetPr>
  <dimension ref="A1:M78"/>
  <sheetViews>
    <sheetView topLeftCell="A2" zoomScaleNormal="100" zoomScaleSheetLayoutView="100" workbookViewId="0">
      <selection activeCell="M21" sqref="M2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10.14062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452</v>
      </c>
      <c r="F8" s="10"/>
      <c r="G8" s="10"/>
      <c r="H8" s="38"/>
      <c r="I8" s="9" t="s">
        <v>7</v>
      </c>
      <c r="J8" s="10"/>
      <c r="K8" s="10" t="s">
        <v>454</v>
      </c>
      <c r="L8" s="11"/>
    </row>
    <row r="9" spans="1:13" ht="15" customHeight="1">
      <c r="A9" s="12" t="s">
        <v>9</v>
      </c>
      <c r="D9" s="10" t="s">
        <v>453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45386</v>
      </c>
      <c r="B15" s="116" t="s">
        <v>888</v>
      </c>
      <c r="C15" s="19">
        <v>2</v>
      </c>
      <c r="D15" s="20">
        <v>11800</v>
      </c>
      <c r="E15" s="21">
        <f>C15*D15</f>
        <v>23600</v>
      </c>
      <c r="F15" s="30"/>
      <c r="G15" s="31"/>
      <c r="H15" s="21"/>
      <c r="I15" s="32">
        <f t="shared" ref="I15:I20" si="0">+I14+C15-F15</f>
        <v>2</v>
      </c>
      <c r="J15" s="40">
        <f>ROUND(((K14+E15)-H15)/I15,2)</f>
        <v>11800</v>
      </c>
      <c r="K15" s="33">
        <f t="shared" ref="K15:K20" si="1">ROUND(I15*J15,2)</f>
        <v>23600</v>
      </c>
      <c r="L15" s="34"/>
    </row>
    <row r="16" spans="1:13" ht="17.100000000000001" customHeight="1">
      <c r="A16" s="194">
        <v>45462</v>
      </c>
      <c r="B16" s="361" t="s">
        <v>963</v>
      </c>
      <c r="C16" s="196">
        <v>2</v>
      </c>
      <c r="D16" s="197">
        <v>11800</v>
      </c>
      <c r="E16" s="198">
        <f>C16*D16</f>
        <v>23600</v>
      </c>
      <c r="F16" s="199"/>
      <c r="G16" s="208"/>
      <c r="H16" s="198"/>
      <c r="I16" s="201">
        <f t="shared" si="0"/>
        <v>4</v>
      </c>
      <c r="J16" s="202">
        <f>ROUND(((K15+E16)-H16)/I16,2)</f>
        <v>11800</v>
      </c>
      <c r="K16" s="203">
        <f t="shared" si="1"/>
        <v>47200</v>
      </c>
      <c r="L16" s="204"/>
      <c r="M16" s="218"/>
    </row>
    <row r="17" spans="1:13" ht="17.100000000000001" customHeight="1">
      <c r="A17" s="17">
        <v>45482</v>
      </c>
      <c r="B17" s="73" t="s">
        <v>566</v>
      </c>
      <c r="C17" s="19"/>
      <c r="D17" s="20"/>
      <c r="E17" s="21"/>
      <c r="F17" s="22">
        <v>1</v>
      </c>
      <c r="G17" s="23">
        <f>J16</f>
        <v>11800</v>
      </c>
      <c r="H17" s="21">
        <f>G17*F17</f>
        <v>11800</v>
      </c>
      <c r="I17" s="24">
        <f t="shared" si="0"/>
        <v>3</v>
      </c>
      <c r="J17" s="174">
        <f>ROUND(((K16+E17)-H17)/I17,2)</f>
        <v>11800</v>
      </c>
      <c r="K17" s="21">
        <f t="shared" si="1"/>
        <v>35400</v>
      </c>
      <c r="L17" s="26"/>
    </row>
    <row r="18" spans="1:13" ht="17.100000000000001" customHeight="1">
      <c r="A18" s="17">
        <v>45490</v>
      </c>
      <c r="B18" s="73" t="s">
        <v>605</v>
      </c>
      <c r="C18" s="28"/>
      <c r="D18" s="29"/>
      <c r="E18" s="21"/>
      <c r="F18" s="30">
        <v>1</v>
      </c>
      <c r="G18" s="23">
        <f>J17</f>
        <v>11800</v>
      </c>
      <c r="H18" s="21">
        <f>G18*F18</f>
        <v>11800</v>
      </c>
      <c r="I18" s="24">
        <f t="shared" si="0"/>
        <v>2</v>
      </c>
      <c r="J18" s="174">
        <f>ROUND(((K17+E18)-H18)/I18,2)</f>
        <v>11800</v>
      </c>
      <c r="K18" s="21">
        <f t="shared" si="1"/>
        <v>23600</v>
      </c>
      <c r="L18" s="34"/>
      <c r="M18" s="1" t="s">
        <v>1081</v>
      </c>
    </row>
    <row r="19" spans="1:13" ht="17.100000000000001" customHeight="1">
      <c r="A19" s="17">
        <v>45547</v>
      </c>
      <c r="B19" s="17" t="s">
        <v>615</v>
      </c>
      <c r="C19" s="28"/>
      <c r="D19" s="29"/>
      <c r="E19" s="21"/>
      <c r="F19" s="30">
        <v>1</v>
      </c>
      <c r="G19" s="23">
        <f>J18</f>
        <v>11800</v>
      </c>
      <c r="H19" s="21">
        <f>G19*F19</f>
        <v>11800</v>
      </c>
      <c r="I19" s="24">
        <f t="shared" si="0"/>
        <v>1</v>
      </c>
      <c r="J19" s="174">
        <f>ROUND(((K18+E19)-H19)/I19,2)</f>
        <v>11800</v>
      </c>
      <c r="K19" s="21">
        <f t="shared" si="1"/>
        <v>11800</v>
      </c>
      <c r="L19" s="34"/>
      <c r="M19" s="1" t="s">
        <v>1269</v>
      </c>
    </row>
    <row r="20" spans="1:13" ht="17.100000000000001" customHeight="1">
      <c r="A20" s="17">
        <v>45568</v>
      </c>
      <c r="B20" s="36" t="s">
        <v>566</v>
      </c>
      <c r="C20" s="28"/>
      <c r="D20" s="29"/>
      <c r="E20" s="21"/>
      <c r="F20" s="30">
        <v>1</v>
      </c>
      <c r="G20" s="23">
        <f>J19</f>
        <v>11800</v>
      </c>
      <c r="H20" s="21">
        <f>G20*F20</f>
        <v>11800</v>
      </c>
      <c r="I20" s="24">
        <f t="shared" si="0"/>
        <v>0</v>
      </c>
      <c r="J20" s="174">
        <v>0</v>
      </c>
      <c r="K20" s="21">
        <f t="shared" si="1"/>
        <v>0</v>
      </c>
      <c r="L20" s="34"/>
      <c r="M20" s="1" t="s">
        <v>1328</v>
      </c>
    </row>
    <row r="21" spans="1:13" ht="17.100000000000001" customHeight="1">
      <c r="A21" s="85">
        <v>45642</v>
      </c>
      <c r="B21" s="70" t="s">
        <v>1524</v>
      </c>
      <c r="C21" s="28">
        <v>5</v>
      </c>
      <c r="D21" s="412">
        <v>11000</v>
      </c>
      <c r="E21" s="405">
        <f>C21*D21</f>
        <v>55000</v>
      </c>
      <c r="F21" s="448"/>
      <c r="G21" s="31"/>
      <c r="H21" s="405"/>
      <c r="I21" s="431">
        <f t="shared" ref="I21" si="2">+I20+C21-F21</f>
        <v>5</v>
      </c>
      <c r="J21" s="435">
        <f>ROUND(((K20+E21)-H21)/I21,2)</f>
        <v>11000</v>
      </c>
      <c r="K21" s="405">
        <f t="shared" ref="K21" si="3">ROUND(I21*J21,2)</f>
        <v>55000</v>
      </c>
      <c r="L21" s="34"/>
      <c r="M21" s="60" t="s">
        <v>1538</v>
      </c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>
    <tabColor rgb="FF7030A0"/>
    <pageSetUpPr fitToPage="1"/>
  </sheetPr>
  <dimension ref="A1:M78"/>
  <sheetViews>
    <sheetView topLeftCell="A4" zoomScaleNormal="100" zoomScaleSheetLayoutView="100" workbookViewId="0">
      <selection activeCell="M19" sqref="M1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2.140625" style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452</v>
      </c>
      <c r="F8" s="10"/>
      <c r="G8" s="10"/>
      <c r="H8" s="38"/>
      <c r="I8" s="9" t="s">
        <v>7</v>
      </c>
      <c r="J8" s="10"/>
      <c r="K8" s="10" t="s">
        <v>456</v>
      </c>
      <c r="L8" s="11"/>
    </row>
    <row r="9" spans="1:13" ht="15" customHeight="1">
      <c r="A9" s="12" t="s">
        <v>9</v>
      </c>
      <c r="D9" s="10" t="s">
        <v>455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45386</v>
      </c>
      <c r="B15" s="116" t="s">
        <v>888</v>
      </c>
      <c r="C15" s="19">
        <v>1</v>
      </c>
      <c r="D15" s="20">
        <v>6000</v>
      </c>
      <c r="E15" s="21">
        <f>C15*D15</f>
        <v>6000</v>
      </c>
      <c r="F15" s="22"/>
      <c r="G15" s="31">
        <f>J14</f>
        <v>0</v>
      </c>
      <c r="H15" s="21">
        <f>G15*F15</f>
        <v>0</v>
      </c>
      <c r="I15" s="32">
        <f>+I14+C15-F15</f>
        <v>1</v>
      </c>
      <c r="J15" s="40">
        <f>ROUND(((K14+E15)-H15)/I15,2)</f>
        <v>6000</v>
      </c>
      <c r="K15" s="33">
        <f>ROUND(I15*J15,2)</f>
        <v>6000</v>
      </c>
      <c r="L15" s="34"/>
    </row>
    <row r="16" spans="1:13" ht="17.100000000000001" customHeight="1">
      <c r="A16" s="194">
        <v>45462</v>
      </c>
      <c r="B16" s="195" t="s">
        <v>963</v>
      </c>
      <c r="C16" s="196">
        <v>1</v>
      </c>
      <c r="D16" s="219">
        <v>6000</v>
      </c>
      <c r="E16" s="198">
        <f>C16*D16</f>
        <v>6000</v>
      </c>
      <c r="F16" s="199"/>
      <c r="G16" s="208"/>
      <c r="H16" s="198"/>
      <c r="I16" s="201">
        <f>+I15+C16-F16</f>
        <v>2</v>
      </c>
      <c r="J16" s="202">
        <f>ROUND(((K15+E16)-H16)/I16,2)</f>
        <v>6000</v>
      </c>
      <c r="K16" s="203">
        <f>ROUND(I16*J16,2)</f>
        <v>12000</v>
      </c>
      <c r="L16" s="204"/>
      <c r="M16" s="218"/>
    </row>
    <row r="17" spans="1:13" ht="17.100000000000001" customHeight="1">
      <c r="A17" s="17">
        <v>45482</v>
      </c>
      <c r="B17" s="73" t="s">
        <v>566</v>
      </c>
      <c r="C17" s="19"/>
      <c r="D17" s="20"/>
      <c r="E17" s="21"/>
      <c r="F17" s="22">
        <v>1</v>
      </c>
      <c r="G17" s="23">
        <f>J16</f>
        <v>6000</v>
      </c>
      <c r="H17" s="21">
        <f>G17*F17</f>
        <v>6000</v>
      </c>
      <c r="I17" s="24">
        <f>+I16+C17-F17</f>
        <v>1</v>
      </c>
      <c r="J17" s="174">
        <f>ROUND(((K16+E17)-H17)/I17,2)</f>
        <v>6000</v>
      </c>
      <c r="K17" s="21">
        <f>ROUND(I17*J17,2)</f>
        <v>6000</v>
      </c>
      <c r="L17" s="26"/>
    </row>
    <row r="18" spans="1:13" ht="17.100000000000001" customHeight="1">
      <c r="A18" s="17">
        <v>45547</v>
      </c>
      <c r="B18" s="73" t="s">
        <v>615</v>
      </c>
      <c r="C18" s="28"/>
      <c r="D18" s="29"/>
      <c r="E18" s="21"/>
      <c r="F18" s="30">
        <v>1</v>
      </c>
      <c r="G18" s="23">
        <f>J17</f>
        <v>6000</v>
      </c>
      <c r="H18" s="21">
        <f>G18*F18</f>
        <v>6000</v>
      </c>
      <c r="I18" s="24">
        <f>+I17+C18-F18</f>
        <v>0</v>
      </c>
      <c r="J18" s="174">
        <v>0</v>
      </c>
      <c r="K18" s="21">
        <f>ROUND(I18*J18,2)</f>
        <v>0</v>
      </c>
      <c r="L18" s="34"/>
      <c r="M18" s="1" t="s">
        <v>1269</v>
      </c>
    </row>
    <row r="19" spans="1:13" ht="17.100000000000001" customHeight="1">
      <c r="A19" s="155">
        <v>45642</v>
      </c>
      <c r="B19" s="27" t="s">
        <v>1524</v>
      </c>
      <c r="C19" s="156">
        <v>2</v>
      </c>
      <c r="D19" s="157">
        <v>5800</v>
      </c>
      <c r="E19" s="158">
        <f>C19*D19</f>
        <v>11600</v>
      </c>
      <c r="F19" s="30"/>
      <c r="G19" s="31"/>
      <c r="H19" s="21"/>
      <c r="I19" s="24">
        <f t="shared" ref="I19" si="0">+I18+C19-F19</f>
        <v>2</v>
      </c>
      <c r="J19" s="174">
        <f>ROUND(((K18+E19)-H19)/I19,2)</f>
        <v>5800</v>
      </c>
      <c r="K19" s="21">
        <f t="shared" ref="K19" si="1">ROUND(I19*J19,2)</f>
        <v>11600</v>
      </c>
      <c r="L19" s="34"/>
      <c r="M19" s="60" t="s">
        <v>1538</v>
      </c>
    </row>
    <row r="20" spans="1:13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3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>
    <tabColor rgb="FF7030A0"/>
    <pageSetUpPr fitToPage="1"/>
  </sheetPr>
  <dimension ref="A1:M120"/>
  <sheetViews>
    <sheetView topLeftCell="A4" zoomScaleNormal="100" zoomScaleSheetLayoutView="100" workbookViewId="0">
      <selection activeCell="M19" sqref="M1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452</v>
      </c>
      <c r="F8" s="10"/>
      <c r="G8" s="10"/>
      <c r="H8" s="38"/>
      <c r="I8" s="9" t="s">
        <v>7</v>
      </c>
      <c r="J8" s="10"/>
      <c r="K8" s="10" t="s">
        <v>458</v>
      </c>
      <c r="L8" s="11"/>
    </row>
    <row r="9" spans="1:13" ht="15" customHeight="1">
      <c r="A9" s="12" t="s">
        <v>9</v>
      </c>
      <c r="D9" s="10" t="s">
        <v>457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45386</v>
      </c>
      <c r="B15" s="36" t="s">
        <v>888</v>
      </c>
      <c r="C15" s="28">
        <v>1</v>
      </c>
      <c r="D15" s="29">
        <v>6000</v>
      </c>
      <c r="E15" s="21">
        <f>C15*D15</f>
        <v>6000</v>
      </c>
      <c r="F15" s="30"/>
      <c r="G15" s="31"/>
      <c r="H15" s="21"/>
      <c r="I15" s="24">
        <f>+I14+C15-F15</f>
        <v>1</v>
      </c>
      <c r="J15" s="174">
        <f>ROUND(((K14+E15)-H15)/I15,2)</f>
        <v>6000</v>
      </c>
      <c r="K15" s="21">
        <f>ROUND(I15*J15,2)</f>
        <v>6000</v>
      </c>
      <c r="L15" s="34"/>
    </row>
    <row r="16" spans="1:13" ht="17.100000000000001" customHeight="1">
      <c r="A16" s="194">
        <v>45462</v>
      </c>
      <c r="B16" s="195" t="s">
        <v>963</v>
      </c>
      <c r="C16" s="196">
        <v>1</v>
      </c>
      <c r="D16" s="197">
        <v>6000</v>
      </c>
      <c r="E16" s="198">
        <f>C16*D16</f>
        <v>6000</v>
      </c>
      <c r="F16" s="199"/>
      <c r="G16" s="208"/>
      <c r="H16" s="198"/>
      <c r="I16" s="298">
        <f>+I15+C16-F16</f>
        <v>2</v>
      </c>
      <c r="J16" s="299">
        <f>ROUND(((K15+E16)-H16)/I16,2)</f>
        <v>6000</v>
      </c>
      <c r="K16" s="198">
        <f>ROUND(I16*J16,2)</f>
        <v>12000</v>
      </c>
      <c r="L16" s="204"/>
      <c r="M16" s="218"/>
    </row>
    <row r="17" spans="1:13" ht="17.100000000000001" customHeight="1">
      <c r="A17" s="17">
        <v>45482</v>
      </c>
      <c r="B17" s="73" t="s">
        <v>566</v>
      </c>
      <c r="C17" s="19"/>
      <c r="D17" s="20"/>
      <c r="E17" s="21"/>
      <c r="F17" s="22">
        <v>1</v>
      </c>
      <c r="G17" s="23">
        <f>J16</f>
        <v>6000</v>
      </c>
      <c r="H17" s="21">
        <f>G17*F17</f>
        <v>6000</v>
      </c>
      <c r="I17" s="24">
        <f>+I16+C17-F17</f>
        <v>1</v>
      </c>
      <c r="J17" s="174">
        <f>ROUND(((K16+E17)-H17)/I17,2)</f>
        <v>6000</v>
      </c>
      <c r="K17" s="21">
        <f>ROUND(I17*J17,2)</f>
        <v>6000</v>
      </c>
      <c r="L17" s="26"/>
    </row>
    <row r="18" spans="1:13" ht="17.100000000000001" customHeight="1">
      <c r="A18" s="17">
        <v>45547</v>
      </c>
      <c r="B18" s="70" t="s">
        <v>615</v>
      </c>
      <c r="C18" s="28"/>
      <c r="D18" s="29"/>
      <c r="E18" s="21"/>
      <c r="F18" s="30">
        <v>1</v>
      </c>
      <c r="G18" s="23">
        <f>J17</f>
        <v>6000</v>
      </c>
      <c r="H18" s="21">
        <f>G18*F18</f>
        <v>6000</v>
      </c>
      <c r="I18" s="24">
        <f>+I17+C18-F18</f>
        <v>0</v>
      </c>
      <c r="J18" s="174">
        <v>0</v>
      </c>
      <c r="K18" s="21">
        <f>ROUND(I18*J18,2)</f>
        <v>0</v>
      </c>
      <c r="L18" s="34"/>
      <c r="M18" s="1" t="s">
        <v>1269</v>
      </c>
    </row>
    <row r="19" spans="1:13" ht="17.100000000000001" customHeight="1">
      <c r="A19" s="155">
        <v>45642</v>
      </c>
      <c r="B19" s="27" t="s">
        <v>1524</v>
      </c>
      <c r="C19" s="156">
        <v>2</v>
      </c>
      <c r="D19" s="157">
        <v>5800</v>
      </c>
      <c r="E19" s="158">
        <f>C19*D19</f>
        <v>11600</v>
      </c>
      <c r="F19" s="30"/>
      <c r="G19" s="31"/>
      <c r="H19" s="21"/>
      <c r="I19" s="24">
        <f>+I18+C19-F19</f>
        <v>2</v>
      </c>
      <c r="J19" s="174">
        <f>ROUND(((K18+E19)-H19)/I19,2)</f>
        <v>5800</v>
      </c>
      <c r="K19" s="21">
        <f>ROUND(I19*J19,2)</f>
        <v>11600</v>
      </c>
      <c r="L19" s="34"/>
      <c r="M19" s="60" t="s">
        <v>1538</v>
      </c>
    </row>
    <row r="20" spans="1:13" ht="17.100000000000001" customHeight="1">
      <c r="A20" s="17"/>
      <c r="B20" s="27"/>
      <c r="C20" s="28"/>
      <c r="D20" s="29"/>
      <c r="E20" s="21"/>
      <c r="F20" s="30"/>
      <c r="G20" s="31"/>
      <c r="H20" s="21"/>
      <c r="I20" s="24"/>
      <c r="J20" s="25"/>
      <c r="K20" s="21"/>
      <c r="L20" s="34"/>
      <c r="M20" s="60"/>
    </row>
    <row r="21" spans="1:13" ht="17.100000000000001" customHeight="1">
      <c r="A21" s="17"/>
      <c r="B21" s="27"/>
      <c r="C21" s="28"/>
      <c r="D21" s="29"/>
      <c r="E21" s="21"/>
      <c r="F21" s="30"/>
      <c r="G21" s="31"/>
      <c r="H21" s="21"/>
      <c r="I21" s="24"/>
      <c r="J21" s="25"/>
      <c r="K21" s="21"/>
      <c r="L21" s="34"/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24"/>
      <c r="J22" s="25"/>
      <c r="K22" s="21"/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24"/>
      <c r="J23" s="25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24"/>
      <c r="J24" s="25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24"/>
      <c r="J25" s="25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24"/>
      <c r="J26" s="25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24"/>
      <c r="J27" s="25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24"/>
      <c r="J28" s="25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24"/>
      <c r="J29" s="25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24"/>
      <c r="J30" s="25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24"/>
      <c r="J31" s="25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24"/>
      <c r="J32" s="25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24"/>
      <c r="J33" s="25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24"/>
      <c r="J34" s="25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24"/>
      <c r="J35" s="25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24"/>
      <c r="J36" s="25"/>
      <c r="K36" s="21"/>
      <c r="L36" s="34"/>
    </row>
    <row r="37" spans="1:12" ht="17.100000000000001" customHeight="1">
      <c r="A37" s="17"/>
      <c r="B37" s="27"/>
      <c r="C37" s="28"/>
      <c r="D37" s="29"/>
      <c r="E37" s="21"/>
      <c r="F37" s="30"/>
      <c r="G37" s="31"/>
      <c r="H37" s="21"/>
      <c r="I37" s="24"/>
      <c r="J37" s="25"/>
      <c r="K37" s="21"/>
      <c r="L37" s="34"/>
    </row>
    <row r="38" spans="1:12" ht="17.100000000000001" customHeight="1">
      <c r="A38" s="17"/>
      <c r="B38" s="27"/>
      <c r="C38" s="28"/>
      <c r="D38" s="29"/>
      <c r="E38" s="21"/>
      <c r="F38" s="30"/>
      <c r="G38" s="31"/>
      <c r="H38" s="21"/>
      <c r="I38" s="24"/>
      <c r="J38" s="25"/>
      <c r="K38" s="21"/>
      <c r="L38" s="34"/>
    </row>
    <row r="39" spans="1:12" ht="17.100000000000001" customHeight="1">
      <c r="A39" s="17"/>
      <c r="B39" s="27"/>
      <c r="C39" s="28"/>
      <c r="D39" s="29"/>
      <c r="E39" s="21"/>
      <c r="F39" s="30"/>
      <c r="G39" s="31"/>
      <c r="H39" s="21"/>
      <c r="I39" s="24"/>
      <c r="J39" s="25"/>
      <c r="K39" s="21"/>
      <c r="L39" s="34"/>
    </row>
    <row r="40" spans="1:12" ht="17.100000000000001" customHeight="1">
      <c r="A40" s="17"/>
      <c r="B40" s="27"/>
      <c r="C40" s="28"/>
      <c r="D40" s="29"/>
      <c r="E40" s="21"/>
      <c r="F40" s="30"/>
      <c r="G40" s="31"/>
      <c r="H40" s="21"/>
      <c r="I40" s="24"/>
      <c r="J40" s="25"/>
      <c r="K40" s="21"/>
      <c r="L40" s="34"/>
    </row>
    <row r="41" spans="1:12" ht="17.100000000000001" customHeight="1">
      <c r="A41" s="17"/>
      <c r="B41" s="27"/>
      <c r="C41" s="28"/>
      <c r="D41" s="29"/>
      <c r="E41" s="21"/>
      <c r="F41" s="30"/>
      <c r="G41" s="31"/>
      <c r="H41" s="21"/>
      <c r="I41" s="24"/>
      <c r="J41" s="25"/>
      <c r="K41" s="21"/>
      <c r="L41" s="34"/>
    </row>
    <row r="42" spans="1:12" ht="17.100000000000001" customHeight="1">
      <c r="A42" s="17"/>
      <c r="B42" s="27"/>
      <c r="C42" s="28"/>
      <c r="D42" s="29"/>
      <c r="E42" s="21"/>
      <c r="F42" s="30"/>
      <c r="G42" s="31"/>
      <c r="H42" s="21"/>
      <c r="I42" s="24"/>
      <c r="J42" s="25"/>
      <c r="K42" s="21"/>
      <c r="L42" s="34"/>
    </row>
    <row r="43" spans="1:12" ht="17.100000000000001" customHeight="1">
      <c r="A43" s="17"/>
      <c r="B43" s="27"/>
      <c r="C43" s="28"/>
      <c r="D43" s="29"/>
      <c r="E43" s="21"/>
      <c r="F43" s="30"/>
      <c r="G43" s="31"/>
      <c r="H43" s="21"/>
      <c r="I43" s="24"/>
      <c r="J43" s="25"/>
      <c r="K43" s="21"/>
      <c r="L43" s="34"/>
    </row>
    <row r="44" spans="1:12" ht="17.100000000000001" customHeight="1">
      <c r="A44" s="17"/>
      <c r="B44" s="27"/>
      <c r="C44" s="28"/>
      <c r="D44" s="29"/>
      <c r="E44" s="21"/>
      <c r="F44" s="30"/>
      <c r="G44" s="31"/>
      <c r="H44" s="21"/>
      <c r="I44" s="24"/>
      <c r="J44" s="25"/>
      <c r="K44" s="21"/>
      <c r="L44" s="34"/>
    </row>
    <row r="45" spans="1:12" ht="17.100000000000001" customHeight="1">
      <c r="A45" s="17"/>
      <c r="B45" s="27"/>
      <c r="C45" s="28"/>
      <c r="D45" s="29"/>
      <c r="E45" s="21"/>
      <c r="F45" s="30"/>
      <c r="G45" s="31"/>
      <c r="H45" s="21"/>
      <c r="I45" s="24"/>
      <c r="J45" s="25"/>
      <c r="K45" s="21"/>
      <c r="L45" s="34"/>
    </row>
    <row r="46" spans="1:12" ht="17.100000000000001" customHeight="1">
      <c r="A46" s="17"/>
      <c r="B46" s="27"/>
      <c r="C46" s="28"/>
      <c r="D46" s="29"/>
      <c r="E46" s="21"/>
      <c r="F46" s="30"/>
      <c r="G46" s="31"/>
      <c r="H46" s="21"/>
      <c r="I46" s="24"/>
      <c r="J46" s="25"/>
      <c r="K46" s="21"/>
      <c r="L46" s="34"/>
    </row>
    <row r="47" spans="1:12" ht="17.100000000000001" customHeight="1">
      <c r="A47" s="17"/>
      <c r="B47" s="27"/>
      <c r="C47" s="28"/>
      <c r="D47" s="29"/>
      <c r="E47" s="21"/>
      <c r="F47" s="30"/>
      <c r="G47" s="31"/>
      <c r="H47" s="21"/>
      <c r="I47" s="24"/>
      <c r="J47" s="25"/>
      <c r="K47" s="21"/>
      <c r="L47" s="34"/>
    </row>
    <row r="48" spans="1:12" ht="17.100000000000001" customHeight="1">
      <c r="A48" s="17"/>
      <c r="B48" s="27"/>
      <c r="C48" s="28"/>
      <c r="D48" s="29"/>
      <c r="E48" s="21"/>
      <c r="F48" s="30"/>
      <c r="G48" s="31"/>
      <c r="H48" s="21"/>
      <c r="I48" s="24"/>
      <c r="J48" s="25"/>
      <c r="K48" s="21"/>
      <c r="L48" s="34"/>
    </row>
    <row r="49" spans="1:12" ht="17.100000000000001" customHeight="1">
      <c r="A49" s="17"/>
      <c r="B49" s="27"/>
      <c r="C49" s="28"/>
      <c r="D49" s="29"/>
      <c r="E49" s="21"/>
      <c r="F49" s="30"/>
      <c r="G49" s="31"/>
      <c r="H49" s="21"/>
      <c r="I49" s="24"/>
      <c r="J49" s="25"/>
      <c r="K49" s="21"/>
      <c r="L49" s="34"/>
    </row>
    <row r="50" spans="1:12" ht="17.100000000000001" customHeight="1">
      <c r="A50" s="17"/>
      <c r="B50" s="27"/>
      <c r="C50" s="28"/>
      <c r="D50" s="29"/>
      <c r="E50" s="21"/>
      <c r="F50" s="30"/>
      <c r="G50" s="31"/>
      <c r="H50" s="21"/>
      <c r="I50" s="24"/>
      <c r="J50" s="25"/>
      <c r="K50" s="21"/>
      <c r="L50" s="34"/>
    </row>
    <row r="51" spans="1:12" ht="17.100000000000001" customHeight="1">
      <c r="A51" s="17"/>
      <c r="B51" s="27"/>
      <c r="C51" s="28"/>
      <c r="D51" s="29"/>
      <c r="E51" s="21"/>
      <c r="F51" s="30"/>
      <c r="G51" s="31"/>
      <c r="H51" s="21"/>
      <c r="I51" s="24"/>
      <c r="J51" s="25"/>
      <c r="K51" s="21"/>
      <c r="L51" s="34"/>
    </row>
    <row r="52" spans="1:12" ht="17.100000000000001" customHeight="1">
      <c r="A52" s="17"/>
      <c r="B52" s="27"/>
      <c r="C52" s="28"/>
      <c r="D52" s="29"/>
      <c r="E52" s="21"/>
      <c r="F52" s="30"/>
      <c r="G52" s="31"/>
      <c r="H52" s="21"/>
      <c r="I52" s="24"/>
      <c r="J52" s="25"/>
      <c r="K52" s="21"/>
      <c r="L52" s="34"/>
    </row>
    <row r="53" spans="1:12" ht="17.100000000000001" customHeight="1">
      <c r="A53" s="17"/>
      <c r="B53" s="27"/>
      <c r="C53" s="28"/>
      <c r="D53" s="29"/>
      <c r="E53" s="21"/>
      <c r="F53" s="30"/>
      <c r="G53" s="31"/>
      <c r="H53" s="21"/>
      <c r="I53" s="24"/>
      <c r="J53" s="25"/>
      <c r="K53" s="21"/>
      <c r="L53" s="34"/>
    </row>
    <row r="54" spans="1:12" ht="17.100000000000001" customHeight="1">
      <c r="A54" s="17"/>
      <c r="B54" s="27"/>
      <c r="C54" s="28"/>
      <c r="D54" s="29"/>
      <c r="E54" s="21"/>
      <c r="F54" s="30"/>
      <c r="G54" s="31"/>
      <c r="H54" s="21"/>
      <c r="I54" s="24"/>
      <c r="J54" s="25"/>
      <c r="K54" s="21"/>
      <c r="L54" s="34"/>
    </row>
    <row r="55" spans="1:12" ht="17.100000000000001" customHeight="1">
      <c r="A55" s="17"/>
      <c r="B55" s="27"/>
      <c r="C55" s="28"/>
      <c r="D55" s="29"/>
      <c r="E55" s="21"/>
      <c r="F55" s="30"/>
      <c r="G55" s="31"/>
      <c r="H55" s="21"/>
      <c r="I55" s="24"/>
      <c r="J55" s="25"/>
      <c r="K55" s="21"/>
      <c r="L55" s="34"/>
    </row>
    <row r="56" spans="1:12" ht="17.100000000000001" customHeight="1">
      <c r="A56" s="17"/>
      <c r="B56" s="27"/>
      <c r="C56" s="28"/>
      <c r="D56" s="29"/>
      <c r="E56" s="21"/>
      <c r="F56" s="30"/>
      <c r="G56" s="31"/>
      <c r="H56" s="21"/>
      <c r="I56" s="24"/>
      <c r="J56" s="25"/>
      <c r="K56" s="21"/>
      <c r="L56" s="34"/>
    </row>
    <row r="57" spans="1:12" ht="17.100000000000001" customHeight="1">
      <c r="A57" s="17"/>
      <c r="B57" s="27"/>
      <c r="C57" s="28"/>
      <c r="D57" s="29"/>
      <c r="E57" s="21"/>
      <c r="F57" s="30"/>
      <c r="G57" s="31"/>
      <c r="H57" s="21"/>
      <c r="I57" s="24"/>
      <c r="J57" s="25"/>
      <c r="K57" s="21"/>
      <c r="L57" s="34"/>
    </row>
    <row r="58" spans="1:12" ht="17.100000000000001" customHeight="1">
      <c r="A58" s="17"/>
      <c r="B58" s="27"/>
      <c r="C58" s="28"/>
      <c r="D58" s="29"/>
      <c r="E58" s="21"/>
      <c r="F58" s="30"/>
      <c r="G58" s="31"/>
      <c r="H58" s="21"/>
      <c r="I58" s="24"/>
      <c r="J58" s="25"/>
      <c r="K58" s="21"/>
      <c r="L58" s="34"/>
    </row>
    <row r="59" spans="1:12" ht="17.100000000000001" customHeight="1">
      <c r="A59" s="17"/>
      <c r="B59" s="27"/>
      <c r="C59" s="28"/>
      <c r="D59" s="29"/>
      <c r="E59" s="21"/>
      <c r="F59" s="30"/>
      <c r="G59" s="31"/>
      <c r="H59" s="21"/>
      <c r="I59" s="24"/>
      <c r="J59" s="25"/>
      <c r="K59" s="21"/>
      <c r="L59" s="34"/>
    </row>
    <row r="60" spans="1:12" ht="17.100000000000001" customHeight="1">
      <c r="A60" s="17"/>
      <c r="B60" s="27"/>
      <c r="C60" s="28"/>
      <c r="D60" s="29"/>
      <c r="E60" s="21"/>
      <c r="F60" s="30"/>
      <c r="G60" s="31"/>
      <c r="H60" s="21"/>
      <c r="I60" s="24"/>
      <c r="J60" s="25"/>
      <c r="K60" s="21"/>
      <c r="L60" s="34"/>
    </row>
    <row r="61" spans="1:12" ht="17.100000000000001" customHeight="1">
      <c r="A61" s="17"/>
      <c r="B61" s="27"/>
      <c r="C61" s="28"/>
      <c r="D61" s="29"/>
      <c r="E61" s="21"/>
      <c r="F61" s="30"/>
      <c r="G61" s="31"/>
      <c r="H61" s="21"/>
      <c r="I61" s="24"/>
      <c r="J61" s="25"/>
      <c r="K61" s="21"/>
      <c r="L61" s="34"/>
    </row>
    <row r="62" spans="1:12" ht="17.100000000000001" customHeight="1">
      <c r="A62" s="17"/>
      <c r="B62" s="27"/>
      <c r="C62" s="28"/>
      <c r="D62" s="29"/>
      <c r="E62" s="21"/>
      <c r="F62" s="30"/>
      <c r="G62" s="31"/>
      <c r="H62" s="21"/>
      <c r="I62" s="24"/>
      <c r="J62" s="25"/>
      <c r="K62" s="21"/>
      <c r="L62" s="34"/>
    </row>
    <row r="63" spans="1:12" ht="17.100000000000001" customHeight="1">
      <c r="A63" s="17"/>
      <c r="B63" s="27"/>
      <c r="C63" s="28"/>
      <c r="D63" s="29"/>
      <c r="E63" s="21"/>
      <c r="F63" s="30"/>
      <c r="G63" s="31"/>
      <c r="H63" s="21"/>
      <c r="I63" s="24"/>
      <c r="J63" s="25"/>
      <c r="K63" s="21"/>
      <c r="L63" s="34"/>
    </row>
    <row r="64" spans="1:12" ht="17.100000000000001" customHeight="1">
      <c r="A64" s="17"/>
      <c r="B64" s="27"/>
      <c r="C64" s="28"/>
      <c r="D64" s="29"/>
      <c r="E64" s="21"/>
      <c r="F64" s="30"/>
      <c r="G64" s="31"/>
      <c r="H64" s="21"/>
      <c r="I64" s="24"/>
      <c r="J64" s="25"/>
      <c r="K64" s="21"/>
      <c r="L64" s="34"/>
    </row>
    <row r="65" spans="1:12" ht="17.100000000000001" customHeight="1">
      <c r="A65" s="17"/>
      <c r="B65" s="27"/>
      <c r="C65" s="28"/>
      <c r="D65" s="29"/>
      <c r="E65" s="21"/>
      <c r="F65" s="30"/>
      <c r="G65" s="31"/>
      <c r="H65" s="21"/>
      <c r="I65" s="24"/>
      <c r="J65" s="25"/>
      <c r="K65" s="21"/>
      <c r="L65" s="34"/>
    </row>
    <row r="66" spans="1:12" ht="17.100000000000001" customHeight="1">
      <c r="A66" s="17"/>
      <c r="B66" s="27"/>
      <c r="C66" s="28"/>
      <c r="D66" s="29"/>
      <c r="E66" s="21"/>
      <c r="F66" s="30"/>
      <c r="G66" s="31"/>
      <c r="H66" s="21"/>
      <c r="I66" s="24"/>
      <c r="J66" s="25"/>
      <c r="K66" s="21"/>
      <c r="L66" s="34"/>
    </row>
    <row r="67" spans="1:12" ht="17.100000000000001" customHeight="1">
      <c r="A67" s="17"/>
      <c r="B67" s="27"/>
      <c r="C67" s="28"/>
      <c r="D67" s="29"/>
      <c r="E67" s="21"/>
      <c r="F67" s="30"/>
      <c r="G67" s="31"/>
      <c r="H67" s="21"/>
      <c r="I67" s="24"/>
      <c r="J67" s="25"/>
      <c r="K67" s="21"/>
      <c r="L67" s="34"/>
    </row>
    <row r="68" spans="1:12" ht="17.100000000000001" customHeight="1">
      <c r="A68" s="17"/>
      <c r="B68" s="27"/>
      <c r="C68" s="28"/>
      <c r="D68" s="29"/>
      <c r="E68" s="21"/>
      <c r="F68" s="30"/>
      <c r="G68" s="31"/>
      <c r="H68" s="21"/>
      <c r="I68" s="24"/>
      <c r="J68" s="25"/>
      <c r="K68" s="21"/>
      <c r="L68" s="34"/>
    </row>
    <row r="69" spans="1:12" ht="17.100000000000001" customHeight="1">
      <c r="A69" s="17"/>
      <c r="B69" s="27"/>
      <c r="C69" s="28"/>
      <c r="D69" s="29"/>
      <c r="E69" s="21"/>
      <c r="F69" s="30"/>
      <c r="G69" s="31"/>
      <c r="H69" s="21"/>
      <c r="I69" s="24"/>
      <c r="J69" s="25"/>
      <c r="K69" s="21"/>
      <c r="L69" s="34"/>
    </row>
    <row r="70" spans="1:12" ht="17.100000000000001" customHeight="1">
      <c r="A70" s="17"/>
      <c r="B70" s="27"/>
      <c r="C70" s="28"/>
      <c r="D70" s="29"/>
      <c r="E70" s="21"/>
      <c r="F70" s="30"/>
      <c r="G70" s="31"/>
      <c r="H70" s="21"/>
      <c r="I70" s="24"/>
      <c r="J70" s="25"/>
      <c r="K70" s="21"/>
      <c r="L70" s="34"/>
    </row>
    <row r="71" spans="1:12" ht="17.100000000000001" customHeight="1">
      <c r="A71" s="17"/>
      <c r="B71" s="27"/>
      <c r="C71" s="28"/>
      <c r="D71" s="29"/>
      <c r="E71" s="21"/>
      <c r="F71" s="30"/>
      <c r="G71" s="31"/>
      <c r="H71" s="21"/>
      <c r="I71" s="24"/>
      <c r="J71" s="25"/>
      <c r="K71" s="21"/>
      <c r="L71" s="34"/>
    </row>
    <row r="72" spans="1:12" ht="17.100000000000001" customHeight="1">
      <c r="A72" s="17"/>
      <c r="B72" s="27"/>
      <c r="C72" s="28"/>
      <c r="D72" s="29"/>
      <c r="E72" s="21"/>
      <c r="F72" s="30"/>
      <c r="G72" s="31"/>
      <c r="H72" s="21"/>
      <c r="I72" s="24"/>
      <c r="J72" s="25"/>
      <c r="K72" s="21"/>
      <c r="L72" s="34"/>
    </row>
    <row r="73" spans="1:12" ht="17.100000000000001" customHeight="1">
      <c r="A73" s="17"/>
      <c r="B73" s="27"/>
      <c r="C73" s="28"/>
      <c r="D73" s="29"/>
      <c r="E73" s="21"/>
      <c r="F73" s="30"/>
      <c r="G73" s="31"/>
      <c r="H73" s="21"/>
      <c r="I73" s="24"/>
      <c r="J73" s="25"/>
      <c r="K73" s="21"/>
      <c r="L73" s="34"/>
    </row>
    <row r="74" spans="1:12" ht="17.100000000000001" customHeight="1">
      <c r="A74" s="17"/>
      <c r="B74" s="27"/>
      <c r="C74" s="28"/>
      <c r="D74" s="29"/>
      <c r="E74" s="21"/>
      <c r="F74" s="30"/>
      <c r="G74" s="31"/>
      <c r="H74" s="21"/>
      <c r="I74" s="24"/>
      <c r="J74" s="25"/>
      <c r="K74" s="21"/>
      <c r="L74" s="34"/>
    </row>
    <row r="75" spans="1:12" ht="17.100000000000001" customHeight="1">
      <c r="A75" s="17"/>
      <c r="B75" s="27"/>
      <c r="C75" s="28"/>
      <c r="D75" s="29"/>
      <c r="E75" s="21"/>
      <c r="F75" s="30"/>
      <c r="G75" s="31"/>
      <c r="H75" s="21"/>
      <c r="I75" s="24"/>
      <c r="J75" s="25"/>
      <c r="K75" s="21"/>
      <c r="L75" s="34"/>
    </row>
    <row r="76" spans="1:12" ht="17.100000000000001" customHeight="1">
      <c r="A76" s="17"/>
      <c r="B76" s="27"/>
      <c r="C76" s="28"/>
      <c r="D76" s="29"/>
      <c r="E76" s="21"/>
      <c r="F76" s="30"/>
      <c r="G76" s="31"/>
      <c r="H76" s="21"/>
      <c r="I76" s="24"/>
      <c r="J76" s="25"/>
      <c r="K76" s="21"/>
      <c r="L76" s="34"/>
    </row>
    <row r="77" spans="1:12" ht="17.100000000000001" customHeight="1">
      <c r="A77" s="17"/>
      <c r="B77" s="27"/>
      <c r="C77" s="28"/>
      <c r="D77" s="29"/>
      <c r="E77" s="21"/>
      <c r="F77" s="30"/>
      <c r="G77" s="31"/>
      <c r="H77" s="21"/>
      <c r="I77" s="24"/>
      <c r="J77" s="25"/>
      <c r="K77" s="21"/>
      <c r="L77" s="34"/>
    </row>
    <row r="78" spans="1:12" ht="17.100000000000001" customHeight="1">
      <c r="A78" s="17"/>
      <c r="B78" s="27"/>
      <c r="C78" s="28"/>
      <c r="D78" s="29"/>
      <c r="E78" s="21"/>
      <c r="F78" s="30"/>
      <c r="G78" s="31"/>
      <c r="H78" s="21"/>
      <c r="I78" s="24"/>
      <c r="J78" s="25"/>
      <c r="K78" s="21"/>
      <c r="L78" s="34"/>
    </row>
    <row r="79" spans="1:12" ht="17.100000000000001" customHeight="1">
      <c r="A79" s="17"/>
      <c r="B79" s="27"/>
      <c r="C79" s="28"/>
      <c r="D79" s="29"/>
      <c r="E79" s="21"/>
      <c r="F79" s="30"/>
      <c r="G79" s="31"/>
      <c r="H79" s="21"/>
      <c r="I79" s="24"/>
      <c r="J79" s="25"/>
      <c r="K79" s="21"/>
      <c r="L79" s="34"/>
    </row>
    <row r="80" spans="1:12" ht="17.100000000000001" customHeight="1">
      <c r="A80" s="17"/>
      <c r="B80" s="27"/>
      <c r="C80" s="28"/>
      <c r="D80" s="29"/>
      <c r="E80" s="21"/>
      <c r="F80" s="30"/>
      <c r="G80" s="31"/>
      <c r="H80" s="21"/>
      <c r="I80" s="24"/>
      <c r="J80" s="25"/>
      <c r="K80" s="21"/>
      <c r="L80" s="34"/>
    </row>
    <row r="81" spans="1:12" ht="17.100000000000001" customHeight="1">
      <c r="A81" s="17"/>
      <c r="B81" s="27"/>
      <c r="C81" s="28"/>
      <c r="D81" s="29"/>
      <c r="E81" s="21"/>
      <c r="F81" s="30"/>
      <c r="G81" s="31"/>
      <c r="H81" s="21"/>
      <c r="I81" s="24"/>
      <c r="J81" s="25"/>
      <c r="K81" s="21"/>
      <c r="L81" s="34"/>
    </row>
    <row r="82" spans="1:12" ht="17.100000000000001" customHeight="1">
      <c r="A82" s="17"/>
      <c r="B82" s="27"/>
      <c r="C82" s="28"/>
      <c r="D82" s="29"/>
      <c r="E82" s="21"/>
      <c r="F82" s="30"/>
      <c r="G82" s="31"/>
      <c r="H82" s="21"/>
      <c r="I82" s="24"/>
      <c r="J82" s="25"/>
      <c r="K82" s="21"/>
      <c r="L82" s="34"/>
    </row>
    <row r="83" spans="1:12" ht="17.100000000000001" customHeight="1">
      <c r="A83" s="17"/>
      <c r="B83" s="27"/>
      <c r="C83" s="28"/>
      <c r="D83" s="29"/>
      <c r="E83" s="21"/>
      <c r="F83" s="30"/>
      <c r="G83" s="31"/>
      <c r="H83" s="21"/>
      <c r="I83" s="24"/>
      <c r="J83" s="25"/>
      <c r="K83" s="21"/>
      <c r="L83" s="34"/>
    </row>
    <row r="84" spans="1:12" ht="17.100000000000001" customHeight="1">
      <c r="A84" s="17"/>
      <c r="B84" s="27"/>
      <c r="C84" s="28"/>
      <c r="D84" s="29"/>
      <c r="E84" s="21"/>
      <c r="F84" s="30"/>
      <c r="G84" s="31"/>
      <c r="H84" s="21"/>
      <c r="I84" s="24"/>
      <c r="J84" s="25"/>
      <c r="K84" s="21"/>
      <c r="L84" s="34"/>
    </row>
    <row r="85" spans="1:12" ht="17.100000000000001" customHeight="1">
      <c r="A85" s="17"/>
      <c r="B85" s="27"/>
      <c r="C85" s="28"/>
      <c r="D85" s="29"/>
      <c r="E85" s="21"/>
      <c r="F85" s="30"/>
      <c r="G85" s="31"/>
      <c r="H85" s="21"/>
      <c r="I85" s="24"/>
      <c r="J85" s="25"/>
      <c r="K85" s="21"/>
      <c r="L85" s="34"/>
    </row>
    <row r="86" spans="1:12" ht="17.100000000000001" customHeight="1">
      <c r="A86" s="17"/>
      <c r="B86" s="27"/>
      <c r="C86" s="28"/>
      <c r="D86" s="29"/>
      <c r="E86" s="21"/>
      <c r="F86" s="30"/>
      <c r="G86" s="31"/>
      <c r="H86" s="21"/>
      <c r="I86" s="24"/>
      <c r="J86" s="25"/>
      <c r="K86" s="21"/>
      <c r="L86" s="34"/>
    </row>
    <row r="87" spans="1:12" ht="17.100000000000001" customHeight="1">
      <c r="A87" s="17"/>
      <c r="B87" s="27"/>
      <c r="C87" s="28"/>
      <c r="D87" s="29"/>
      <c r="E87" s="21"/>
      <c r="F87" s="30"/>
      <c r="G87" s="31"/>
      <c r="H87" s="21"/>
      <c r="I87" s="24"/>
      <c r="J87" s="25"/>
      <c r="K87" s="21"/>
      <c r="L87" s="34"/>
    </row>
    <row r="88" spans="1:12" ht="17.100000000000001" customHeight="1">
      <c r="A88" s="17"/>
      <c r="B88" s="27"/>
      <c r="C88" s="28"/>
      <c r="D88" s="29"/>
      <c r="E88" s="21"/>
      <c r="F88" s="30"/>
      <c r="G88" s="31"/>
      <c r="H88" s="21"/>
      <c r="I88" s="24"/>
      <c r="J88" s="25"/>
      <c r="K88" s="21"/>
      <c r="L88" s="34"/>
    </row>
    <row r="89" spans="1:12" ht="17.100000000000001" customHeight="1">
      <c r="A89" s="17"/>
      <c r="B89" s="27"/>
      <c r="C89" s="28"/>
      <c r="D89" s="29"/>
      <c r="E89" s="21"/>
      <c r="F89" s="30"/>
      <c r="G89" s="31"/>
      <c r="H89" s="21"/>
      <c r="I89" s="24"/>
      <c r="J89" s="25"/>
      <c r="K89" s="21"/>
      <c r="L89" s="34"/>
    </row>
    <row r="90" spans="1:12" ht="17.100000000000001" customHeight="1">
      <c r="A90" s="17"/>
      <c r="B90" s="27"/>
      <c r="C90" s="28"/>
      <c r="D90" s="29"/>
      <c r="E90" s="21"/>
      <c r="F90" s="30"/>
      <c r="G90" s="31"/>
      <c r="H90" s="21"/>
      <c r="I90" s="24"/>
      <c r="J90" s="25"/>
      <c r="K90" s="21"/>
      <c r="L90" s="34"/>
    </row>
    <row r="91" spans="1:12" ht="17.100000000000001" customHeight="1">
      <c r="A91" s="17"/>
      <c r="B91" s="27"/>
      <c r="C91" s="28"/>
      <c r="D91" s="29"/>
      <c r="E91" s="21"/>
      <c r="F91" s="30"/>
      <c r="G91" s="31"/>
      <c r="H91" s="21"/>
      <c r="I91" s="24"/>
      <c r="J91" s="25"/>
      <c r="K91" s="21"/>
      <c r="L91" s="34"/>
    </row>
    <row r="92" spans="1:12" ht="17.100000000000001" customHeight="1">
      <c r="A92" s="17"/>
      <c r="B92" s="27"/>
      <c r="C92" s="28"/>
      <c r="D92" s="29"/>
      <c r="E92" s="21"/>
      <c r="F92" s="30"/>
      <c r="G92" s="31"/>
      <c r="H92" s="21"/>
      <c r="I92" s="24"/>
      <c r="J92" s="25"/>
      <c r="K92" s="21"/>
      <c r="L92" s="34"/>
    </row>
    <row r="93" spans="1:12" ht="17.100000000000001" customHeight="1">
      <c r="A93" s="17"/>
      <c r="B93" s="27"/>
      <c r="C93" s="28"/>
      <c r="D93" s="29"/>
      <c r="E93" s="21"/>
      <c r="F93" s="30"/>
      <c r="G93" s="31"/>
      <c r="H93" s="21"/>
      <c r="I93" s="24"/>
      <c r="J93" s="25"/>
      <c r="K93" s="21"/>
      <c r="L93" s="34"/>
    </row>
    <row r="94" spans="1:12" ht="17.100000000000001" customHeight="1">
      <c r="A94" s="17"/>
      <c r="B94" s="27"/>
      <c r="C94" s="28"/>
      <c r="D94" s="29"/>
      <c r="E94" s="21"/>
      <c r="F94" s="30"/>
      <c r="G94" s="31"/>
      <c r="H94" s="21"/>
      <c r="I94" s="24"/>
      <c r="J94" s="25"/>
      <c r="K94" s="21"/>
      <c r="L94" s="34"/>
    </row>
    <row r="95" spans="1:12" ht="17.100000000000001" customHeight="1">
      <c r="A95" s="17"/>
      <c r="B95" s="27"/>
      <c r="C95" s="28"/>
      <c r="D95" s="29"/>
      <c r="E95" s="21"/>
      <c r="F95" s="30"/>
      <c r="G95" s="31"/>
      <c r="H95" s="21"/>
      <c r="I95" s="24"/>
      <c r="J95" s="25"/>
      <c r="K95" s="21"/>
      <c r="L95" s="34"/>
    </row>
    <row r="96" spans="1:12" ht="17.100000000000001" customHeight="1">
      <c r="A96" s="17"/>
      <c r="B96" s="27"/>
      <c r="C96" s="28"/>
      <c r="D96" s="29"/>
      <c r="E96" s="21"/>
      <c r="F96" s="30"/>
      <c r="G96" s="31"/>
      <c r="H96" s="21"/>
      <c r="I96" s="24"/>
      <c r="J96" s="25"/>
      <c r="K96" s="21"/>
      <c r="L96" s="34"/>
    </row>
    <row r="97" spans="1:12" ht="17.100000000000001" customHeight="1">
      <c r="A97" s="17"/>
      <c r="B97" s="27"/>
      <c r="C97" s="28"/>
      <c r="D97" s="29"/>
      <c r="E97" s="21"/>
      <c r="F97" s="30"/>
      <c r="G97" s="31"/>
      <c r="H97" s="21"/>
      <c r="I97" s="24"/>
      <c r="J97" s="25"/>
      <c r="K97" s="21"/>
      <c r="L97" s="34"/>
    </row>
    <row r="98" spans="1:12" ht="17.100000000000001" customHeight="1">
      <c r="A98" s="17"/>
      <c r="B98" s="27"/>
      <c r="C98" s="28"/>
      <c r="D98" s="29"/>
      <c r="E98" s="21"/>
      <c r="F98" s="30"/>
      <c r="G98" s="31"/>
      <c r="H98" s="21"/>
      <c r="I98" s="24"/>
      <c r="J98" s="25"/>
      <c r="K98" s="21"/>
      <c r="L98" s="34"/>
    </row>
    <row r="99" spans="1:12" ht="17.100000000000001" customHeight="1">
      <c r="A99" s="17"/>
      <c r="B99" s="27"/>
      <c r="C99" s="28"/>
      <c r="D99" s="29"/>
      <c r="E99" s="21"/>
      <c r="F99" s="30"/>
      <c r="G99" s="31"/>
      <c r="H99" s="21"/>
      <c r="I99" s="24"/>
      <c r="J99" s="25"/>
      <c r="K99" s="21"/>
      <c r="L99" s="34"/>
    </row>
    <row r="100" spans="1:12" ht="17.100000000000001" customHeight="1">
      <c r="A100" s="17"/>
      <c r="B100" s="27"/>
      <c r="C100" s="28"/>
      <c r="D100" s="29"/>
      <c r="E100" s="21"/>
      <c r="F100" s="30"/>
      <c r="G100" s="31"/>
      <c r="H100" s="21"/>
      <c r="I100" s="24"/>
      <c r="J100" s="25"/>
      <c r="K100" s="21"/>
      <c r="L100" s="34"/>
    </row>
    <row r="101" spans="1:12" ht="17.100000000000001" customHeight="1">
      <c r="A101" s="17"/>
      <c r="B101" s="27"/>
      <c r="C101" s="28"/>
      <c r="D101" s="29"/>
      <c r="E101" s="21"/>
      <c r="F101" s="30"/>
      <c r="G101" s="31"/>
      <c r="H101" s="21"/>
      <c r="I101" s="24">
        <v>4</v>
      </c>
      <c r="J101" s="25">
        <v>5300</v>
      </c>
      <c r="K101" s="21">
        <f t="shared" ref="K101:K120" si="0">J101*I101</f>
        <v>21200</v>
      </c>
      <c r="L101" s="34"/>
    </row>
    <row r="102" spans="1:12" ht="17.100000000000001" customHeight="1">
      <c r="A102" s="17"/>
      <c r="B102" s="27"/>
      <c r="C102" s="28"/>
      <c r="D102" s="29"/>
      <c r="E102" s="21"/>
      <c r="F102" s="30"/>
      <c r="G102" s="31"/>
      <c r="H102" s="21"/>
      <c r="I102" s="24">
        <v>4</v>
      </c>
      <c r="J102" s="25">
        <v>5300</v>
      </c>
      <c r="K102" s="21">
        <f t="shared" si="0"/>
        <v>21200</v>
      </c>
      <c r="L102" s="34"/>
    </row>
    <row r="103" spans="1:12" ht="17.100000000000001" customHeight="1">
      <c r="A103" s="17"/>
      <c r="B103" s="27"/>
      <c r="C103" s="28"/>
      <c r="D103" s="29"/>
      <c r="E103" s="21"/>
      <c r="F103" s="30"/>
      <c r="G103" s="31"/>
      <c r="H103" s="21"/>
      <c r="I103" s="24">
        <v>4</v>
      </c>
      <c r="J103" s="25">
        <v>5300</v>
      </c>
      <c r="K103" s="21">
        <f t="shared" si="0"/>
        <v>21200</v>
      </c>
      <c r="L103" s="34"/>
    </row>
    <row r="104" spans="1:12" ht="17.100000000000001" customHeight="1">
      <c r="A104" s="17"/>
      <c r="B104" s="27"/>
      <c r="C104" s="28"/>
      <c r="D104" s="29"/>
      <c r="E104" s="21"/>
      <c r="F104" s="30"/>
      <c r="G104" s="31"/>
      <c r="H104" s="21"/>
      <c r="I104" s="24">
        <v>4</v>
      </c>
      <c r="J104" s="25">
        <v>5300</v>
      </c>
      <c r="K104" s="21">
        <f t="shared" si="0"/>
        <v>21200</v>
      </c>
      <c r="L104" s="34"/>
    </row>
    <row r="105" spans="1:12" ht="17.100000000000001" customHeight="1">
      <c r="A105" s="17"/>
      <c r="B105" s="27"/>
      <c r="C105" s="28"/>
      <c r="D105" s="29"/>
      <c r="E105" s="21"/>
      <c r="F105" s="30"/>
      <c r="G105" s="31"/>
      <c r="H105" s="21"/>
      <c r="I105" s="24">
        <v>4</v>
      </c>
      <c r="J105" s="25">
        <v>5300</v>
      </c>
      <c r="K105" s="21">
        <f t="shared" si="0"/>
        <v>21200</v>
      </c>
      <c r="L105" s="34"/>
    </row>
    <row r="106" spans="1:12" ht="17.100000000000001" customHeight="1">
      <c r="A106" s="17"/>
      <c r="B106" s="27"/>
      <c r="C106" s="28"/>
      <c r="D106" s="29"/>
      <c r="E106" s="21"/>
      <c r="F106" s="30"/>
      <c r="G106" s="31"/>
      <c r="H106" s="21"/>
      <c r="I106" s="24">
        <v>4</v>
      </c>
      <c r="J106" s="25">
        <v>5300</v>
      </c>
      <c r="K106" s="21">
        <f t="shared" si="0"/>
        <v>21200</v>
      </c>
      <c r="L106" s="34"/>
    </row>
    <row r="107" spans="1:12" ht="17.100000000000001" customHeight="1">
      <c r="A107" s="17"/>
      <c r="B107" s="27"/>
      <c r="C107" s="28"/>
      <c r="D107" s="29"/>
      <c r="E107" s="21"/>
      <c r="F107" s="30"/>
      <c r="G107" s="31"/>
      <c r="H107" s="21"/>
      <c r="I107" s="24">
        <v>4</v>
      </c>
      <c r="J107" s="25">
        <v>5300</v>
      </c>
      <c r="K107" s="21">
        <f t="shared" si="0"/>
        <v>21200</v>
      </c>
      <c r="L107" s="34"/>
    </row>
    <row r="108" spans="1:12" ht="17.100000000000001" customHeight="1">
      <c r="A108" s="17"/>
      <c r="B108" s="27"/>
      <c r="C108" s="28"/>
      <c r="D108" s="29"/>
      <c r="E108" s="21"/>
      <c r="F108" s="30"/>
      <c r="G108" s="31"/>
      <c r="H108" s="21"/>
      <c r="I108" s="24">
        <v>4</v>
      </c>
      <c r="J108" s="25">
        <v>5300</v>
      </c>
      <c r="K108" s="21">
        <f t="shared" si="0"/>
        <v>21200</v>
      </c>
      <c r="L108" s="34"/>
    </row>
    <row r="109" spans="1:12" ht="17.100000000000001" customHeight="1">
      <c r="A109" s="17"/>
      <c r="B109" s="27"/>
      <c r="C109" s="28"/>
      <c r="D109" s="29"/>
      <c r="E109" s="21"/>
      <c r="F109" s="30"/>
      <c r="G109" s="31"/>
      <c r="H109" s="21"/>
      <c r="I109" s="24">
        <v>4</v>
      </c>
      <c r="J109" s="25">
        <v>5300</v>
      </c>
      <c r="K109" s="21">
        <f t="shared" si="0"/>
        <v>21200</v>
      </c>
      <c r="L109" s="34"/>
    </row>
    <row r="110" spans="1:12" ht="17.100000000000001" customHeight="1">
      <c r="A110" s="17"/>
      <c r="B110" s="27"/>
      <c r="C110" s="28"/>
      <c r="D110" s="29"/>
      <c r="E110" s="21"/>
      <c r="F110" s="30"/>
      <c r="G110" s="31"/>
      <c r="H110" s="21"/>
      <c r="I110" s="24">
        <v>4</v>
      </c>
      <c r="J110" s="25">
        <v>5300</v>
      </c>
      <c r="K110" s="21">
        <f t="shared" si="0"/>
        <v>21200</v>
      </c>
      <c r="L110" s="34"/>
    </row>
    <row r="111" spans="1:12" ht="17.100000000000001" customHeight="1">
      <c r="A111" s="17"/>
      <c r="B111" s="27"/>
      <c r="C111" s="28"/>
      <c r="D111" s="29"/>
      <c r="E111" s="21"/>
      <c r="F111" s="30"/>
      <c r="G111" s="31"/>
      <c r="H111" s="21"/>
      <c r="I111" s="24">
        <v>4</v>
      </c>
      <c r="J111" s="25">
        <v>5300</v>
      </c>
      <c r="K111" s="21">
        <f t="shared" si="0"/>
        <v>21200</v>
      </c>
      <c r="L111" s="34"/>
    </row>
    <row r="112" spans="1:12" ht="17.100000000000001" customHeight="1">
      <c r="A112" s="17"/>
      <c r="B112" s="27"/>
      <c r="C112" s="28"/>
      <c r="D112" s="29"/>
      <c r="E112" s="21"/>
      <c r="F112" s="30"/>
      <c r="G112" s="31"/>
      <c r="H112" s="21"/>
      <c r="I112" s="24">
        <v>4</v>
      </c>
      <c r="J112" s="25">
        <v>5300</v>
      </c>
      <c r="K112" s="21">
        <f t="shared" si="0"/>
        <v>21200</v>
      </c>
      <c r="L112" s="34"/>
    </row>
    <row r="113" spans="1:12" ht="17.100000000000001" customHeight="1">
      <c r="A113" s="17"/>
      <c r="B113" s="27"/>
      <c r="C113" s="28"/>
      <c r="D113" s="29"/>
      <c r="E113" s="21"/>
      <c r="F113" s="30"/>
      <c r="G113" s="31"/>
      <c r="H113" s="21"/>
      <c r="I113" s="24">
        <v>4</v>
      </c>
      <c r="J113" s="25">
        <v>5300</v>
      </c>
      <c r="K113" s="21">
        <f t="shared" si="0"/>
        <v>21200</v>
      </c>
      <c r="L113" s="34"/>
    </row>
    <row r="114" spans="1:12" ht="17.100000000000001" customHeight="1">
      <c r="A114" s="17"/>
      <c r="B114" s="27"/>
      <c r="C114" s="28"/>
      <c r="D114" s="29"/>
      <c r="E114" s="21"/>
      <c r="F114" s="30"/>
      <c r="G114" s="31"/>
      <c r="H114" s="21"/>
      <c r="I114" s="24">
        <v>4</v>
      </c>
      <c r="J114" s="25">
        <v>5300</v>
      </c>
      <c r="K114" s="21">
        <f t="shared" si="0"/>
        <v>21200</v>
      </c>
      <c r="L114" s="34"/>
    </row>
    <row r="115" spans="1:12" ht="17.100000000000001" customHeight="1">
      <c r="A115" s="17"/>
      <c r="B115" s="27"/>
      <c r="C115" s="28"/>
      <c r="D115" s="29"/>
      <c r="E115" s="21"/>
      <c r="F115" s="30"/>
      <c r="G115" s="31"/>
      <c r="H115" s="21"/>
      <c r="I115" s="24">
        <v>4</v>
      </c>
      <c r="J115" s="25">
        <v>5300</v>
      </c>
      <c r="K115" s="21">
        <f t="shared" si="0"/>
        <v>21200</v>
      </c>
      <c r="L115" s="34"/>
    </row>
    <row r="116" spans="1:12" ht="17.100000000000001" customHeight="1">
      <c r="A116" s="17"/>
      <c r="B116" s="27"/>
      <c r="C116" s="28"/>
      <c r="D116" s="29"/>
      <c r="E116" s="21"/>
      <c r="F116" s="30"/>
      <c r="G116" s="31"/>
      <c r="H116" s="21"/>
      <c r="I116" s="24">
        <v>4</v>
      </c>
      <c r="J116" s="25">
        <v>5300</v>
      </c>
      <c r="K116" s="21">
        <f t="shared" si="0"/>
        <v>21200</v>
      </c>
      <c r="L116" s="34"/>
    </row>
    <row r="117" spans="1:12" ht="17.100000000000001" customHeight="1">
      <c r="A117" s="17"/>
      <c r="B117" s="27"/>
      <c r="C117" s="28"/>
      <c r="D117" s="29"/>
      <c r="E117" s="21"/>
      <c r="F117" s="30"/>
      <c r="G117" s="31"/>
      <c r="H117" s="21"/>
      <c r="I117" s="24">
        <v>4</v>
      </c>
      <c r="J117" s="25">
        <v>5300</v>
      </c>
      <c r="K117" s="21">
        <f t="shared" si="0"/>
        <v>21200</v>
      </c>
      <c r="L117" s="34"/>
    </row>
    <row r="118" spans="1:12" ht="17.100000000000001" customHeight="1">
      <c r="A118" s="17"/>
      <c r="B118" s="27"/>
      <c r="C118" s="28"/>
      <c r="D118" s="29"/>
      <c r="E118" s="21"/>
      <c r="F118" s="30"/>
      <c r="G118" s="31"/>
      <c r="H118" s="21"/>
      <c r="I118" s="24">
        <v>4</v>
      </c>
      <c r="J118" s="25">
        <v>5300</v>
      </c>
      <c r="K118" s="21">
        <f t="shared" si="0"/>
        <v>21200</v>
      </c>
      <c r="L118" s="34"/>
    </row>
    <row r="119" spans="1:12" ht="17.100000000000001" customHeight="1">
      <c r="A119" s="17"/>
      <c r="B119" s="27"/>
      <c r="C119" s="28"/>
      <c r="D119" s="29"/>
      <c r="E119" s="21"/>
      <c r="F119" s="30"/>
      <c r="G119" s="31"/>
      <c r="H119" s="21"/>
      <c r="I119" s="24">
        <v>4</v>
      </c>
      <c r="J119" s="25">
        <v>5300</v>
      </c>
      <c r="K119" s="21">
        <f t="shared" si="0"/>
        <v>21200</v>
      </c>
      <c r="L119" s="34"/>
    </row>
    <row r="120" spans="1:12" ht="17.100000000000001" customHeight="1">
      <c r="A120" s="17"/>
      <c r="B120" s="27"/>
      <c r="C120" s="28"/>
      <c r="D120" s="29"/>
      <c r="E120" s="21"/>
      <c r="F120" s="30"/>
      <c r="G120" s="31"/>
      <c r="H120" s="21"/>
      <c r="I120" s="24">
        <v>4</v>
      </c>
      <c r="J120" s="25">
        <v>5300</v>
      </c>
      <c r="K120" s="21">
        <f t="shared" si="0"/>
        <v>21200</v>
      </c>
      <c r="L120" s="34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>
    <tabColor rgb="FF7030A0"/>
    <pageSetUpPr fitToPage="1"/>
  </sheetPr>
  <dimension ref="A1:M78"/>
  <sheetViews>
    <sheetView topLeftCell="A3" zoomScaleNormal="100" zoomScaleSheetLayoutView="100" workbookViewId="0">
      <selection activeCell="M19" sqref="M1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.71093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452</v>
      </c>
      <c r="F8" s="10"/>
      <c r="G8" s="10"/>
      <c r="H8" s="38"/>
      <c r="I8" s="9" t="s">
        <v>7</v>
      </c>
      <c r="J8" s="10"/>
      <c r="K8" s="10" t="s">
        <v>460</v>
      </c>
      <c r="L8" s="11"/>
    </row>
    <row r="9" spans="1:13" ht="15" customHeight="1">
      <c r="A9" s="12" t="s">
        <v>9</v>
      </c>
      <c r="D9" s="10" t="s">
        <v>459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/>
      <c r="J14" s="25"/>
      <c r="K14" s="21"/>
      <c r="L14" s="26"/>
    </row>
    <row r="15" spans="1:13" ht="17.100000000000001" customHeight="1">
      <c r="A15" s="17">
        <v>45386</v>
      </c>
      <c r="B15" s="36" t="s">
        <v>888</v>
      </c>
      <c r="C15" s="28">
        <v>1</v>
      </c>
      <c r="D15" s="29">
        <v>6000</v>
      </c>
      <c r="E15" s="21">
        <f>C15*D15</f>
        <v>6000</v>
      </c>
      <c r="F15" s="30"/>
      <c r="G15" s="31"/>
      <c r="H15" s="21"/>
      <c r="I15" s="24">
        <f>+I14+C15-F15</f>
        <v>1</v>
      </c>
      <c r="J15" s="174">
        <f>ROUND(((K14+E15)-H15)/I15,2)</f>
        <v>6000</v>
      </c>
      <c r="K15" s="21">
        <f>ROUND(I15*J15,2)</f>
        <v>6000</v>
      </c>
      <c r="L15" s="34"/>
    </row>
    <row r="16" spans="1:13" ht="17.100000000000001" customHeight="1">
      <c r="A16" s="194">
        <v>45462</v>
      </c>
      <c r="B16" s="195" t="s">
        <v>963</v>
      </c>
      <c r="C16" s="196">
        <v>1</v>
      </c>
      <c r="D16" s="197">
        <v>6000</v>
      </c>
      <c r="E16" s="198">
        <f>C16*D16</f>
        <v>6000</v>
      </c>
      <c r="F16" s="199"/>
      <c r="G16" s="208"/>
      <c r="H16" s="198"/>
      <c r="I16" s="298">
        <f>+I15+C16-F16</f>
        <v>2</v>
      </c>
      <c r="J16" s="299">
        <f>ROUND(((K15+E16)-H16)/I16,2)</f>
        <v>6000</v>
      </c>
      <c r="K16" s="198">
        <f>ROUND(I16*J16,2)</f>
        <v>12000</v>
      </c>
      <c r="L16" s="204"/>
      <c r="M16" s="218"/>
    </row>
    <row r="17" spans="1:13" ht="17.100000000000001" customHeight="1">
      <c r="A17" s="17">
        <v>45482</v>
      </c>
      <c r="B17" s="73" t="s">
        <v>566</v>
      </c>
      <c r="C17" s="19"/>
      <c r="D17" s="20"/>
      <c r="E17" s="21"/>
      <c r="F17" s="22">
        <v>1</v>
      </c>
      <c r="G17" s="23">
        <f>J16</f>
        <v>6000</v>
      </c>
      <c r="H17" s="21">
        <f>G17*F17</f>
        <v>6000</v>
      </c>
      <c r="I17" s="24">
        <f>+I16+C17-F17</f>
        <v>1</v>
      </c>
      <c r="J17" s="174">
        <f>ROUND(((K16+E17)-H17)/I17,2)</f>
        <v>6000</v>
      </c>
      <c r="K17" s="21">
        <f>ROUND(I17*J17,2)</f>
        <v>6000</v>
      </c>
      <c r="L17" s="26"/>
    </row>
    <row r="18" spans="1:13" ht="17.100000000000001" customHeight="1">
      <c r="A18" s="17">
        <v>45547</v>
      </c>
      <c r="B18" s="73" t="s">
        <v>615</v>
      </c>
      <c r="C18" s="28"/>
      <c r="D18" s="29"/>
      <c r="E18" s="21"/>
      <c r="F18" s="30">
        <v>1</v>
      </c>
      <c r="G18" s="23">
        <f>J17</f>
        <v>6000</v>
      </c>
      <c r="H18" s="21">
        <f>G18*F18</f>
        <v>6000</v>
      </c>
      <c r="I18" s="24">
        <f>+I17+C18-F18</f>
        <v>0</v>
      </c>
      <c r="J18" s="174">
        <v>0</v>
      </c>
      <c r="K18" s="21">
        <f>ROUND(I18*J18,2)</f>
        <v>0</v>
      </c>
      <c r="L18" s="34"/>
      <c r="M18" s="1" t="s">
        <v>1269</v>
      </c>
    </row>
    <row r="19" spans="1:13" ht="17.100000000000001" customHeight="1">
      <c r="A19" s="155">
        <v>45642</v>
      </c>
      <c r="B19" s="27" t="s">
        <v>1524</v>
      </c>
      <c r="C19" s="156">
        <v>2</v>
      </c>
      <c r="D19" s="157">
        <v>5800</v>
      </c>
      <c r="E19" s="158">
        <f>C19*D19</f>
        <v>11600</v>
      </c>
      <c r="F19" s="30"/>
      <c r="G19" s="31"/>
      <c r="H19" s="21"/>
      <c r="I19" s="24">
        <f>+I18+C19-F19</f>
        <v>2</v>
      </c>
      <c r="J19" s="174">
        <f>ROUND(((K18+E19)-H19)/I19,2)</f>
        <v>5800</v>
      </c>
      <c r="K19" s="21">
        <f>ROUND(I19*J19,2)</f>
        <v>11600</v>
      </c>
      <c r="L19" s="34"/>
      <c r="M19" s="60" t="s">
        <v>1538</v>
      </c>
    </row>
    <row r="20" spans="1:13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3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>
    <tabColor rgb="FFFF0000"/>
    <pageSetUpPr fitToPage="1"/>
  </sheetPr>
  <dimension ref="A1:L79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113" t="s">
        <v>0</v>
      </c>
      <c r="L1" s="113"/>
    </row>
    <row r="2" spans="1:12" ht="15" customHeight="1"/>
    <row r="3" spans="1:12" s="2" customFormat="1" ht="24.75" customHeight="1">
      <c r="A3" s="114" t="s">
        <v>1</v>
      </c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114"/>
    </row>
    <row r="4" spans="1:12" ht="15" customHeight="1"/>
    <row r="5" spans="1:12" s="3" customFormat="1" ht="15" customHeight="1">
      <c r="L5" s="4"/>
    </row>
    <row r="6" spans="1:12" ht="15" customHeight="1">
      <c r="A6" s="5" t="s">
        <v>2</v>
      </c>
      <c r="B6" s="7" t="s">
        <v>3</v>
      </c>
      <c r="C6" s="7"/>
      <c r="D6" s="7"/>
      <c r="E6" s="7"/>
      <c r="F6" s="7"/>
      <c r="G6" s="7"/>
      <c r="H6" s="7"/>
      <c r="I6" s="6"/>
      <c r="J6" s="7" t="s">
        <v>4</v>
      </c>
      <c r="K6" s="7"/>
      <c r="L6" s="7"/>
    </row>
    <row r="7" spans="1:12" ht="15" customHeight="1" thickBot="1">
      <c r="A7" s="115"/>
      <c r="B7" s="115"/>
      <c r="C7" s="115"/>
      <c r="D7" s="115"/>
      <c r="E7" s="115"/>
      <c r="F7" s="115"/>
      <c r="G7" s="115"/>
      <c r="H7" s="115"/>
      <c r="I7" s="115"/>
      <c r="J7" s="115"/>
      <c r="K7" s="115"/>
      <c r="L7" s="115"/>
    </row>
    <row r="8" spans="1:12" ht="15" customHeight="1" thickBot="1">
      <c r="A8" s="8" t="s">
        <v>5</v>
      </c>
      <c r="B8" s="10"/>
      <c r="C8" s="10"/>
      <c r="D8" s="10" t="s">
        <v>461</v>
      </c>
      <c r="F8" s="10"/>
      <c r="G8" s="10"/>
      <c r="H8" s="38"/>
      <c r="I8" s="9" t="s">
        <v>7</v>
      </c>
      <c r="J8" s="10"/>
      <c r="K8" s="10" t="s">
        <v>463</v>
      </c>
      <c r="L8" s="11"/>
    </row>
    <row r="9" spans="1:12" ht="15" customHeight="1">
      <c r="A9" s="12" t="s">
        <v>9</v>
      </c>
      <c r="D9" s="10" t="s">
        <v>462</v>
      </c>
      <c r="E9" s="10"/>
      <c r="F9" s="10"/>
      <c r="G9" s="10"/>
      <c r="H9" s="38"/>
      <c r="I9" s="13" t="s">
        <v>11</v>
      </c>
      <c r="J9" s="14"/>
      <c r="K9" s="111"/>
      <c r="L9" s="112"/>
    </row>
    <row r="10" spans="1:12" ht="18.75" customHeight="1" thickBot="1">
      <c r="A10" s="15" t="s">
        <v>12</v>
      </c>
      <c r="B10" s="16"/>
      <c r="C10" s="16"/>
      <c r="D10" s="16" t="s">
        <v>369</v>
      </c>
      <c r="E10" s="16"/>
      <c r="F10" s="16"/>
      <c r="G10" s="16"/>
      <c r="H10" s="39"/>
      <c r="I10" s="97"/>
      <c r="J10" s="98"/>
      <c r="K10" s="98"/>
      <c r="L10" s="99"/>
    </row>
    <row r="11" spans="1:12" s="2" customFormat="1" ht="21.75" customHeight="1" thickBot="1">
      <c r="A11" s="100" t="s">
        <v>14</v>
      </c>
      <c r="B11" s="100" t="s">
        <v>15</v>
      </c>
      <c r="C11" s="103" t="s">
        <v>16</v>
      </c>
      <c r="D11" s="104"/>
      <c r="E11" s="105"/>
      <c r="F11" s="103" t="s">
        <v>17</v>
      </c>
      <c r="G11" s="104"/>
      <c r="H11" s="105"/>
      <c r="I11" s="103" t="s">
        <v>18</v>
      </c>
      <c r="J11" s="104"/>
      <c r="K11" s="105"/>
      <c r="L11" s="458" t="s">
        <v>19</v>
      </c>
    </row>
    <row r="12" spans="1:12" ht="21.75" customHeight="1">
      <c r="A12" s="101"/>
      <c r="B12" s="101"/>
      <c r="C12" s="107" t="s">
        <v>20</v>
      </c>
      <c r="D12" s="109" t="s">
        <v>21</v>
      </c>
      <c r="E12" s="95" t="s">
        <v>22</v>
      </c>
      <c r="F12" s="107" t="s">
        <v>20</v>
      </c>
      <c r="G12" s="109" t="s">
        <v>21</v>
      </c>
      <c r="H12" s="95" t="s">
        <v>22</v>
      </c>
      <c r="I12" s="107" t="s">
        <v>20</v>
      </c>
      <c r="J12" s="109" t="s">
        <v>21</v>
      </c>
      <c r="K12" s="95" t="s">
        <v>22</v>
      </c>
      <c r="L12" s="459"/>
    </row>
    <row r="13" spans="1:12" ht="9.75" customHeight="1" thickBot="1">
      <c r="A13" s="102"/>
      <c r="B13" s="102"/>
      <c r="C13" s="108"/>
      <c r="D13" s="110"/>
      <c r="E13" s="96"/>
      <c r="F13" s="108"/>
      <c r="G13" s="110"/>
      <c r="H13" s="96"/>
      <c r="I13" s="108"/>
      <c r="J13" s="110"/>
      <c r="K13" s="96"/>
      <c r="L13" s="106"/>
    </row>
    <row r="14" spans="1:12" ht="17.100000000000001" customHeight="1">
      <c r="A14" s="17">
        <v>45291</v>
      </c>
      <c r="B14" s="74"/>
      <c r="C14" s="19"/>
      <c r="D14" s="20"/>
      <c r="E14" s="21"/>
      <c r="F14" s="22"/>
      <c r="G14" s="23"/>
      <c r="H14" s="21">
        <f t="shared" ref="H14:H23" si="0">F14*G14</f>
        <v>0</v>
      </c>
      <c r="I14" s="24"/>
      <c r="J14" s="25"/>
      <c r="K14" s="21"/>
      <c r="L14" s="26"/>
    </row>
    <row r="15" spans="1:12">
      <c r="A15" s="17"/>
      <c r="B15" s="141"/>
      <c r="C15" s="28"/>
      <c r="D15" s="29"/>
      <c r="E15" s="21">
        <f>C15*D15</f>
        <v>0</v>
      </c>
      <c r="F15" s="30"/>
      <c r="G15" s="31"/>
      <c r="H15" s="21">
        <f t="shared" si="0"/>
        <v>0</v>
      </c>
      <c r="I15" s="87">
        <f>+I14+C15-F15</f>
        <v>0</v>
      </c>
      <c r="J15" s="88" t="e">
        <f t="shared" ref="J15:J23" si="1">ROUND(((K14+E15)-H15)/I15,2)</f>
        <v>#DIV/0!</v>
      </c>
      <c r="K15" s="89" t="e">
        <f t="shared" ref="K15:K23" si="2">ROUND(I15*J15,2)</f>
        <v>#DIV/0!</v>
      </c>
      <c r="L15" s="34"/>
    </row>
    <row r="16" spans="1:12" ht="17.100000000000001" customHeight="1">
      <c r="A16" s="17"/>
      <c r="B16" s="70"/>
      <c r="C16" s="28"/>
      <c r="D16" s="29"/>
      <c r="E16" s="21"/>
      <c r="F16" s="30"/>
      <c r="G16" s="31">
        <v>30</v>
      </c>
      <c r="H16" s="21">
        <f t="shared" si="0"/>
        <v>0</v>
      </c>
      <c r="I16" s="87">
        <f>+I15+C16-F16</f>
        <v>0</v>
      </c>
      <c r="J16" s="88" t="e">
        <f t="shared" si="1"/>
        <v>#DIV/0!</v>
      </c>
      <c r="K16" s="89" t="e">
        <f t="shared" si="2"/>
        <v>#DIV/0!</v>
      </c>
      <c r="L16" s="34"/>
    </row>
    <row r="17" spans="1:12" ht="17.100000000000001" customHeight="1">
      <c r="A17" s="17"/>
      <c r="B17" s="141"/>
      <c r="C17" s="28"/>
      <c r="D17" s="29"/>
      <c r="E17" s="21">
        <f>C17*D17</f>
        <v>0</v>
      </c>
      <c r="F17" s="30"/>
      <c r="G17" s="31">
        <v>30</v>
      </c>
      <c r="H17" s="21">
        <f t="shared" si="0"/>
        <v>0</v>
      </c>
      <c r="I17" s="87">
        <f>+I16+C17-F17</f>
        <v>0</v>
      </c>
      <c r="J17" s="88" t="e">
        <f t="shared" si="1"/>
        <v>#DIV/0!</v>
      </c>
      <c r="K17" s="89" t="e">
        <f t="shared" si="2"/>
        <v>#DIV/0!</v>
      </c>
      <c r="L17" s="34"/>
    </row>
    <row r="18" spans="1:12" ht="17.100000000000001" customHeight="1">
      <c r="A18" s="17"/>
      <c r="B18" s="153"/>
      <c r="C18" s="28"/>
      <c r="D18" s="29"/>
      <c r="E18" s="21">
        <f>C18*D18</f>
        <v>0</v>
      </c>
      <c r="F18" s="30"/>
      <c r="G18" s="31">
        <v>30</v>
      </c>
      <c r="H18" s="21">
        <f t="shared" si="0"/>
        <v>0</v>
      </c>
      <c r="I18" s="87">
        <f t="shared" ref="I18:I23" si="3">+I17+C18-F18</f>
        <v>0</v>
      </c>
      <c r="J18" s="88" t="e">
        <f t="shared" si="1"/>
        <v>#DIV/0!</v>
      </c>
      <c r="K18" s="89" t="e">
        <f t="shared" si="2"/>
        <v>#DIV/0!</v>
      </c>
      <c r="L18" s="34"/>
    </row>
    <row r="19" spans="1:12" ht="17.100000000000001" customHeight="1">
      <c r="A19" s="17"/>
      <c r="B19" s="73"/>
      <c r="C19" s="28"/>
      <c r="D19" s="29"/>
      <c r="E19" s="21"/>
      <c r="F19" s="30"/>
      <c r="G19" s="31">
        <v>30</v>
      </c>
      <c r="H19" s="21">
        <f t="shared" si="0"/>
        <v>0</v>
      </c>
      <c r="I19" s="87">
        <f t="shared" si="3"/>
        <v>0</v>
      </c>
      <c r="J19" s="88" t="e">
        <f t="shared" si="1"/>
        <v>#DIV/0!</v>
      </c>
      <c r="K19" s="89" t="e">
        <f t="shared" si="2"/>
        <v>#DIV/0!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>
        <v>30</v>
      </c>
      <c r="H20" s="21">
        <f t="shared" si="0"/>
        <v>0</v>
      </c>
      <c r="I20" s="87">
        <f t="shared" si="3"/>
        <v>0</v>
      </c>
      <c r="J20" s="88" t="e">
        <f t="shared" si="1"/>
        <v>#DIV/0!</v>
      </c>
      <c r="K20" s="89" t="e">
        <f t="shared" si="2"/>
        <v>#DIV/0!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>
        <v>30</v>
      </c>
      <c r="H21" s="21">
        <f t="shared" si="0"/>
        <v>0</v>
      </c>
      <c r="I21" s="87">
        <f t="shared" si="3"/>
        <v>0</v>
      </c>
      <c r="J21" s="88" t="e">
        <f t="shared" si="1"/>
        <v>#DIV/0!</v>
      </c>
      <c r="K21" s="89" t="e">
        <f t="shared" si="2"/>
        <v>#DIV/0!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>
        <v>30</v>
      </c>
      <c r="H22" s="21">
        <f t="shared" si="0"/>
        <v>0</v>
      </c>
      <c r="I22" s="87">
        <f t="shared" si="3"/>
        <v>0</v>
      </c>
      <c r="J22" s="88" t="e">
        <f t="shared" si="1"/>
        <v>#DIV/0!</v>
      </c>
      <c r="K22" s="89" t="e">
        <f t="shared" si="2"/>
        <v>#DIV/0!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>
        <v>30</v>
      </c>
      <c r="H23" s="21">
        <f t="shared" si="0"/>
        <v>0</v>
      </c>
      <c r="I23" s="87">
        <f t="shared" si="3"/>
        <v>0</v>
      </c>
      <c r="J23" s="88" t="e">
        <f t="shared" si="1"/>
        <v>#DIV/0!</v>
      </c>
      <c r="K23" s="89" t="e">
        <f t="shared" si="2"/>
        <v>#DIV/0!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/>
      <c r="J43" s="40"/>
      <c r="K43" s="33"/>
      <c r="L43" s="34"/>
    </row>
    <row r="44" spans="1:12" ht="17.100000000000001" customHeight="1">
      <c r="A44" s="17"/>
      <c r="B44" s="70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70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70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70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70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70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70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70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70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70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70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70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70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70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70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70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70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70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70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70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70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70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70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70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70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70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70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70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70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70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70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70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9" spans="1:12" ht="15.75">
      <c r="E79" s="37"/>
      <c r="F79" s="37"/>
      <c r="G79" s="37"/>
    </row>
  </sheetData>
  <mergeCells count="1">
    <mergeCell ref="L11:L12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>
    <tabColor rgb="FF7030A0"/>
    <pageSetUpPr fitToPage="1"/>
  </sheetPr>
  <dimension ref="A1:R120"/>
  <sheetViews>
    <sheetView topLeftCell="A7" zoomScaleNormal="100" zoomScaleSheetLayoutView="100" workbookViewId="0">
      <selection activeCell="F30" sqref="F3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464</v>
      </c>
      <c r="F8" s="10"/>
      <c r="G8" s="10"/>
      <c r="H8" s="38"/>
      <c r="I8" s="9" t="s">
        <v>7</v>
      </c>
      <c r="J8" s="10"/>
      <c r="K8" s="10" t="s">
        <v>466</v>
      </c>
      <c r="L8" s="11"/>
    </row>
    <row r="9" spans="1:13" ht="15" customHeight="1">
      <c r="A9" s="12" t="s">
        <v>9</v>
      </c>
      <c r="D9" s="10" t="s">
        <v>236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465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26</v>
      </c>
      <c r="J14" s="25">
        <v>650</v>
      </c>
      <c r="K14" s="21">
        <f>J14*I14</f>
        <v>16900</v>
      </c>
      <c r="L14" s="26"/>
    </row>
    <row r="15" spans="1:13" ht="17.100000000000001" customHeight="1">
      <c r="A15" s="194">
        <v>45308</v>
      </c>
      <c r="B15" s="207" t="s">
        <v>615</v>
      </c>
      <c r="C15" s="196"/>
      <c r="D15" s="219"/>
      <c r="E15" s="198"/>
      <c r="F15" s="199">
        <v>5</v>
      </c>
      <c r="G15" s="208">
        <v>650</v>
      </c>
      <c r="H15" s="198">
        <f t="shared" ref="H15:H23" si="0">F15*G15</f>
        <v>3250</v>
      </c>
      <c r="I15" s="201">
        <f>+I14+C15-F15</f>
        <v>21</v>
      </c>
      <c r="J15" s="202">
        <f>ROUND(((K14+E15)-H15)/I15,2)</f>
        <v>650</v>
      </c>
      <c r="K15" s="203">
        <f>ROUND(I15*J15,2)</f>
        <v>13650</v>
      </c>
      <c r="L15" s="204"/>
      <c r="M15" s="205" t="s">
        <v>616</v>
      </c>
    </row>
    <row r="16" spans="1:13" ht="17.100000000000001" customHeight="1">
      <c r="A16" s="17">
        <v>45344</v>
      </c>
      <c r="B16" s="58" t="s">
        <v>615</v>
      </c>
      <c r="C16" s="19"/>
      <c r="D16" s="20"/>
      <c r="E16" s="21"/>
      <c r="F16" s="22">
        <v>5</v>
      </c>
      <c r="G16" s="23">
        <v>650</v>
      </c>
      <c r="H16" s="21">
        <f t="shared" si="0"/>
        <v>3250</v>
      </c>
      <c r="I16" s="188">
        <f t="shared" ref="I16:I42" si="1">+I15+C16-F16</f>
        <v>16</v>
      </c>
      <c r="J16" s="206">
        <f t="shared" ref="J16:J42" si="2">ROUND(((K15+E16)-H16)/I16,2)</f>
        <v>650</v>
      </c>
      <c r="K16" s="91">
        <f t="shared" ref="K16:K42" si="3">ROUND(I16*J16,2)</f>
        <v>10400</v>
      </c>
      <c r="L16" s="26"/>
      <c r="M16" s="165" t="s">
        <v>678</v>
      </c>
    </row>
    <row r="17" spans="1:18" ht="17.100000000000001" customHeight="1">
      <c r="A17" s="194">
        <v>45364</v>
      </c>
      <c r="B17" s="207" t="s">
        <v>615</v>
      </c>
      <c r="C17" s="196"/>
      <c r="D17" s="197"/>
      <c r="E17" s="198"/>
      <c r="F17" s="199">
        <v>4</v>
      </c>
      <c r="G17" s="208">
        <v>650</v>
      </c>
      <c r="H17" s="198">
        <f>F17*G17</f>
        <v>2600</v>
      </c>
      <c r="I17" s="209">
        <f>+I16+C17-F17</f>
        <v>12</v>
      </c>
      <c r="J17" s="210">
        <f>ROUND(((K16+E17)-H17)/I17,2)</f>
        <v>650</v>
      </c>
      <c r="K17" s="211">
        <f>ROUND(I17*J17,2)</f>
        <v>7800</v>
      </c>
      <c r="L17" s="204"/>
      <c r="M17" s="205" t="s">
        <v>753</v>
      </c>
    </row>
    <row r="18" spans="1:18" ht="17.100000000000001" customHeight="1">
      <c r="A18" s="17">
        <v>45390</v>
      </c>
      <c r="B18" s="58" t="s">
        <v>615</v>
      </c>
      <c r="C18" s="19"/>
      <c r="D18" s="20"/>
      <c r="E18" s="21"/>
      <c r="F18" s="22">
        <v>5</v>
      </c>
      <c r="G18" s="23">
        <v>650</v>
      </c>
      <c r="H18" s="21">
        <f>F18*G18</f>
        <v>3250</v>
      </c>
      <c r="I18" s="188">
        <f>+I17+C18-F18</f>
        <v>7</v>
      </c>
      <c r="J18" s="206">
        <f>ROUND(((K17+E18)-H18)/I18,2)</f>
        <v>650</v>
      </c>
      <c r="K18" s="91">
        <f>ROUND(I18*J18,2)</f>
        <v>4550</v>
      </c>
      <c r="L18" s="26"/>
      <c r="M18" s="167" t="s">
        <v>813</v>
      </c>
    </row>
    <row r="19" spans="1:18" ht="17.100000000000001" customHeight="1">
      <c r="A19" s="194">
        <v>45399</v>
      </c>
      <c r="B19" s="207" t="s">
        <v>615</v>
      </c>
      <c r="C19" s="196"/>
      <c r="D19" s="219"/>
      <c r="E19" s="198"/>
      <c r="F19" s="199">
        <v>5</v>
      </c>
      <c r="G19" s="208">
        <v>650</v>
      </c>
      <c r="H19" s="198">
        <f>F19*G19</f>
        <v>3250</v>
      </c>
      <c r="I19" s="209">
        <f>+I18+C19-F19</f>
        <v>2</v>
      </c>
      <c r="J19" s="210">
        <f>ROUND(((K18+E19)-H19)/I19,2)</f>
        <v>650</v>
      </c>
      <c r="K19" s="211">
        <f>ROUND(I19*J19,2)</f>
        <v>1300</v>
      </c>
      <c r="L19" s="204"/>
      <c r="M19" s="205" t="s">
        <v>837</v>
      </c>
    </row>
    <row r="20" spans="1:18" ht="17.100000000000001" customHeight="1">
      <c r="A20" s="17">
        <v>45414</v>
      </c>
      <c r="B20" s="58" t="s">
        <v>615</v>
      </c>
      <c r="C20" s="19"/>
      <c r="D20" s="20"/>
      <c r="E20" s="21"/>
      <c r="F20" s="22">
        <v>2</v>
      </c>
      <c r="G20" s="23">
        <v>650</v>
      </c>
      <c r="H20" s="21">
        <f>F20*G20</f>
        <v>1300</v>
      </c>
      <c r="I20" s="188">
        <f>+I19+C20-F20</f>
        <v>0</v>
      </c>
      <c r="J20" s="206">
        <v>0</v>
      </c>
      <c r="K20" s="91">
        <f>ROUND(I20*J20,2)</f>
        <v>0</v>
      </c>
      <c r="L20" s="26"/>
      <c r="M20" s="165" t="s">
        <v>870</v>
      </c>
    </row>
    <row r="21" spans="1:18" ht="17.100000000000001" customHeight="1">
      <c r="A21" s="17">
        <v>45450</v>
      </c>
      <c r="B21" s="36" t="s">
        <v>962</v>
      </c>
      <c r="C21" s="28">
        <v>50</v>
      </c>
      <c r="D21" s="29">
        <v>850</v>
      </c>
      <c r="E21" s="21">
        <f>C21*D21</f>
        <v>42500</v>
      </c>
      <c r="F21" s="30"/>
      <c r="G21" s="31">
        <v>650</v>
      </c>
      <c r="H21" s="21">
        <f t="shared" si="0"/>
        <v>0</v>
      </c>
      <c r="I21" s="32">
        <f t="shared" si="1"/>
        <v>50</v>
      </c>
      <c r="J21" s="40">
        <f t="shared" si="2"/>
        <v>850</v>
      </c>
      <c r="K21" s="33">
        <f t="shared" si="3"/>
        <v>42500</v>
      </c>
      <c r="L21" s="34"/>
    </row>
    <row r="22" spans="1:18" ht="17.100000000000001" customHeight="1">
      <c r="A22" s="17">
        <v>45454</v>
      </c>
      <c r="B22" s="36" t="s">
        <v>615</v>
      </c>
      <c r="C22" s="28"/>
      <c r="D22" s="20"/>
      <c r="E22" s="21"/>
      <c r="F22" s="30">
        <v>10</v>
      </c>
      <c r="G22" s="31">
        <f>J21</f>
        <v>850</v>
      </c>
      <c r="H22" s="21">
        <f t="shared" si="0"/>
        <v>8500</v>
      </c>
      <c r="I22" s="32">
        <f t="shared" si="1"/>
        <v>40</v>
      </c>
      <c r="J22" s="40">
        <f t="shared" si="2"/>
        <v>850</v>
      </c>
      <c r="K22" s="33">
        <f t="shared" si="3"/>
        <v>34000</v>
      </c>
      <c r="L22" s="34"/>
      <c r="M22" s="165" t="s">
        <v>990</v>
      </c>
    </row>
    <row r="23" spans="1:18" ht="17.100000000000001" customHeight="1">
      <c r="A23" s="17">
        <v>45470</v>
      </c>
      <c r="B23" s="36" t="s">
        <v>615</v>
      </c>
      <c r="C23" s="28"/>
      <c r="D23" s="29"/>
      <c r="E23" s="21"/>
      <c r="F23" s="30">
        <v>10</v>
      </c>
      <c r="G23" s="31">
        <f t="shared" ref="G23:G31" si="4">J22</f>
        <v>850</v>
      </c>
      <c r="H23" s="21">
        <f t="shared" si="0"/>
        <v>8500</v>
      </c>
      <c r="I23" s="32">
        <f t="shared" si="1"/>
        <v>30</v>
      </c>
      <c r="J23" s="40">
        <f t="shared" si="2"/>
        <v>850</v>
      </c>
      <c r="K23" s="33">
        <f t="shared" si="3"/>
        <v>25500</v>
      </c>
      <c r="L23" s="34"/>
      <c r="M23" s="165" t="s">
        <v>1016</v>
      </c>
      <c r="N23" s="55"/>
      <c r="O23" s="126"/>
      <c r="P23" s="61"/>
      <c r="Q23" s="61"/>
      <c r="R23" s="62"/>
    </row>
    <row r="24" spans="1:18" ht="17.100000000000001" customHeight="1">
      <c r="A24" s="17">
        <v>45519</v>
      </c>
      <c r="B24" s="36" t="s">
        <v>615</v>
      </c>
      <c r="C24" s="28"/>
      <c r="D24" s="29"/>
      <c r="E24" s="21"/>
      <c r="F24" s="30">
        <v>8</v>
      </c>
      <c r="G24" s="31">
        <f t="shared" si="4"/>
        <v>850</v>
      </c>
      <c r="H24" s="21">
        <f t="shared" ref="H24:H31" si="5">F24*G24</f>
        <v>6800</v>
      </c>
      <c r="I24" s="32">
        <f>+I23+C24-F24</f>
        <v>22</v>
      </c>
      <c r="J24" s="40">
        <f>ROUND(((K23+E24)-H24)/I24,2)</f>
        <v>850</v>
      </c>
      <c r="K24" s="33">
        <f>ROUND(I24*J24,2)</f>
        <v>18700</v>
      </c>
      <c r="L24" s="34"/>
      <c r="M24" s="165" t="s">
        <v>1181</v>
      </c>
      <c r="N24" s="55"/>
      <c r="O24" s="126"/>
      <c r="P24" s="62"/>
      <c r="Q24" s="61"/>
      <c r="R24" s="62"/>
    </row>
    <row r="25" spans="1:18" ht="17.100000000000001" customHeight="1">
      <c r="A25" s="17">
        <v>45547</v>
      </c>
      <c r="B25" s="36" t="s">
        <v>615</v>
      </c>
      <c r="C25" s="28"/>
      <c r="D25" s="29"/>
      <c r="E25" s="21"/>
      <c r="F25" s="30">
        <v>8</v>
      </c>
      <c r="G25" s="31">
        <f t="shared" si="4"/>
        <v>850</v>
      </c>
      <c r="H25" s="21">
        <f t="shared" si="5"/>
        <v>6800</v>
      </c>
      <c r="I25" s="32">
        <f>+I24+C25-F25</f>
        <v>14</v>
      </c>
      <c r="J25" s="40">
        <f>ROUND(((K24+E25)-H25)/I25,2)</f>
        <v>850</v>
      </c>
      <c r="K25" s="33">
        <f>ROUND(I25*J25,2)</f>
        <v>11900</v>
      </c>
      <c r="L25" s="34"/>
      <c r="M25" s="165" t="s">
        <v>1269</v>
      </c>
    </row>
    <row r="26" spans="1:18" ht="17.100000000000001" customHeight="1">
      <c r="A26" s="17">
        <v>45569</v>
      </c>
      <c r="B26" s="36" t="s">
        <v>566</v>
      </c>
      <c r="C26" s="28"/>
      <c r="D26" s="29"/>
      <c r="E26" s="21"/>
      <c r="F26" s="30">
        <v>4</v>
      </c>
      <c r="G26" s="31">
        <f t="shared" si="4"/>
        <v>850</v>
      </c>
      <c r="H26" s="21">
        <f t="shared" si="5"/>
        <v>3400</v>
      </c>
      <c r="I26" s="32">
        <f t="shared" si="1"/>
        <v>10</v>
      </c>
      <c r="J26" s="40">
        <f t="shared" si="2"/>
        <v>850</v>
      </c>
      <c r="K26" s="33">
        <f t="shared" si="3"/>
        <v>8500</v>
      </c>
      <c r="L26" s="34"/>
      <c r="M26" s="165" t="s">
        <v>1336</v>
      </c>
    </row>
    <row r="27" spans="1:18" ht="17.100000000000001" customHeight="1">
      <c r="A27" s="17">
        <v>45579</v>
      </c>
      <c r="B27" s="36" t="s">
        <v>615</v>
      </c>
      <c r="C27" s="28"/>
      <c r="D27" s="29"/>
      <c r="E27" s="21"/>
      <c r="F27" s="30">
        <v>10</v>
      </c>
      <c r="G27" s="31">
        <f t="shared" si="4"/>
        <v>850</v>
      </c>
      <c r="H27" s="21">
        <f t="shared" si="5"/>
        <v>8500</v>
      </c>
      <c r="I27" s="32">
        <f t="shared" si="1"/>
        <v>0</v>
      </c>
      <c r="J27" s="40">
        <v>0</v>
      </c>
      <c r="K27" s="33">
        <f t="shared" si="3"/>
        <v>0</v>
      </c>
      <c r="L27" s="34"/>
      <c r="M27" s="165" t="s">
        <v>1378</v>
      </c>
    </row>
    <row r="28" spans="1:18" ht="17.100000000000001" customHeight="1">
      <c r="A28" s="17">
        <v>45616</v>
      </c>
      <c r="B28" s="36" t="s">
        <v>1455</v>
      </c>
      <c r="C28" s="364">
        <v>20</v>
      </c>
      <c r="D28" s="29">
        <v>850</v>
      </c>
      <c r="E28" s="21">
        <f>C28*D28</f>
        <v>17000</v>
      </c>
      <c r="F28" s="30"/>
      <c r="G28" s="447">
        <f t="shared" si="4"/>
        <v>0</v>
      </c>
      <c r="H28" s="21">
        <f t="shared" si="5"/>
        <v>0</v>
      </c>
      <c r="I28" s="32">
        <f t="shared" si="1"/>
        <v>20</v>
      </c>
      <c r="J28" s="40">
        <f t="shared" si="2"/>
        <v>850</v>
      </c>
      <c r="K28" s="33">
        <f t="shared" si="3"/>
        <v>17000</v>
      </c>
      <c r="L28" s="34"/>
      <c r="M28" s="168"/>
    </row>
    <row r="29" spans="1:18" ht="17.100000000000001" customHeight="1">
      <c r="A29" s="17">
        <v>45637</v>
      </c>
      <c r="B29" s="36" t="s">
        <v>615</v>
      </c>
      <c r="C29" s="28"/>
      <c r="D29" s="29"/>
      <c r="E29" s="21"/>
      <c r="F29" s="30">
        <v>5</v>
      </c>
      <c r="G29" s="31">
        <f t="shared" si="4"/>
        <v>850</v>
      </c>
      <c r="H29" s="21">
        <f t="shared" si="5"/>
        <v>4250</v>
      </c>
      <c r="I29" s="32">
        <f t="shared" si="1"/>
        <v>15</v>
      </c>
      <c r="J29" s="40">
        <f t="shared" si="2"/>
        <v>850</v>
      </c>
      <c r="K29" s="33">
        <f t="shared" si="3"/>
        <v>12750</v>
      </c>
      <c r="L29" s="34"/>
      <c r="M29" s="165" t="s">
        <v>1506</v>
      </c>
    </row>
    <row r="30" spans="1:18" ht="17.100000000000001" customHeight="1">
      <c r="A30" s="17"/>
      <c r="B30" s="36"/>
      <c r="C30" s="28"/>
      <c r="D30" s="29"/>
      <c r="E30" s="21"/>
      <c r="F30" s="30"/>
      <c r="G30" s="31">
        <f t="shared" si="4"/>
        <v>850</v>
      </c>
      <c r="H30" s="21">
        <f t="shared" si="5"/>
        <v>0</v>
      </c>
      <c r="I30" s="32">
        <f>+I29+C30-F30</f>
        <v>15</v>
      </c>
      <c r="J30" s="40">
        <f>ROUND(((K29+E30)-H30)/I30,2)</f>
        <v>850</v>
      </c>
      <c r="K30" s="33">
        <f>ROUND(I30*J30,2)</f>
        <v>12750</v>
      </c>
      <c r="L30" s="34"/>
    </row>
    <row r="31" spans="1:18" ht="17.100000000000001" customHeight="1">
      <c r="A31" s="17"/>
      <c r="B31" s="36"/>
      <c r="C31" s="28"/>
      <c r="D31" s="29"/>
      <c r="E31" s="21"/>
      <c r="F31" s="30"/>
      <c r="G31" s="31">
        <f t="shared" si="4"/>
        <v>850</v>
      </c>
      <c r="H31" s="21">
        <f t="shared" si="5"/>
        <v>0</v>
      </c>
      <c r="I31" s="32">
        <f>+I30+C31-F31</f>
        <v>15</v>
      </c>
      <c r="J31" s="40">
        <f>ROUND(((K30+E31)-H31)/I31,2)</f>
        <v>850</v>
      </c>
      <c r="K31" s="33">
        <f>ROUND(I31*J31,2)</f>
        <v>12750</v>
      </c>
      <c r="L31" s="34"/>
    </row>
    <row r="32" spans="1:18" ht="17.100000000000001" customHeight="1">
      <c r="A32" s="17"/>
      <c r="B32" s="36"/>
      <c r="C32" s="28"/>
      <c r="D32" s="29"/>
      <c r="E32" s="21"/>
      <c r="F32" s="30"/>
      <c r="G32" s="31"/>
      <c r="H32" s="21">
        <f t="shared" ref="H32:H48" si="6">F32*G32</f>
        <v>0</v>
      </c>
      <c r="I32" s="32">
        <f t="shared" si="1"/>
        <v>15</v>
      </c>
      <c r="J32" s="40">
        <f t="shared" si="2"/>
        <v>850</v>
      </c>
      <c r="K32" s="33">
        <f t="shared" si="3"/>
        <v>12750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>
        <f t="shared" si="6"/>
        <v>0</v>
      </c>
      <c r="I33" s="32">
        <f t="shared" si="1"/>
        <v>15</v>
      </c>
      <c r="J33" s="40">
        <f t="shared" si="2"/>
        <v>850</v>
      </c>
      <c r="K33" s="33">
        <f t="shared" si="3"/>
        <v>12750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>
        <f t="shared" si="6"/>
        <v>0</v>
      </c>
      <c r="I34" s="32">
        <f t="shared" si="1"/>
        <v>15</v>
      </c>
      <c r="J34" s="40">
        <f t="shared" si="2"/>
        <v>850</v>
      </c>
      <c r="K34" s="33">
        <f t="shared" si="3"/>
        <v>12750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>
        <f t="shared" si="6"/>
        <v>0</v>
      </c>
      <c r="I35" s="32">
        <f t="shared" si="1"/>
        <v>15</v>
      </c>
      <c r="J35" s="40">
        <f t="shared" si="2"/>
        <v>850</v>
      </c>
      <c r="K35" s="33">
        <f t="shared" si="3"/>
        <v>12750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>
        <f t="shared" si="6"/>
        <v>0</v>
      </c>
      <c r="I36" s="32">
        <f t="shared" si="1"/>
        <v>15</v>
      </c>
      <c r="J36" s="40">
        <f t="shared" si="2"/>
        <v>850</v>
      </c>
      <c r="K36" s="33">
        <f t="shared" si="3"/>
        <v>12750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>
        <f t="shared" si="6"/>
        <v>0</v>
      </c>
      <c r="I37" s="32">
        <f t="shared" si="1"/>
        <v>15</v>
      </c>
      <c r="J37" s="40">
        <f t="shared" si="2"/>
        <v>850</v>
      </c>
      <c r="K37" s="33">
        <f t="shared" si="3"/>
        <v>12750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>
        <f t="shared" si="6"/>
        <v>0</v>
      </c>
      <c r="I38" s="32">
        <f t="shared" si="1"/>
        <v>15</v>
      </c>
      <c r="J38" s="40">
        <f t="shared" si="2"/>
        <v>850</v>
      </c>
      <c r="K38" s="33">
        <f t="shared" si="3"/>
        <v>12750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>
        <f t="shared" si="6"/>
        <v>0</v>
      </c>
      <c r="I39" s="32">
        <f t="shared" si="1"/>
        <v>15</v>
      </c>
      <c r="J39" s="40">
        <f t="shared" si="2"/>
        <v>850</v>
      </c>
      <c r="K39" s="33">
        <f t="shared" si="3"/>
        <v>12750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>
        <f t="shared" si="6"/>
        <v>0</v>
      </c>
      <c r="I40" s="32">
        <f t="shared" si="1"/>
        <v>15</v>
      </c>
      <c r="J40" s="40">
        <f t="shared" si="2"/>
        <v>850</v>
      </c>
      <c r="K40" s="33">
        <f t="shared" si="3"/>
        <v>12750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>
        <f t="shared" si="6"/>
        <v>0</v>
      </c>
      <c r="I41" s="32">
        <f t="shared" si="1"/>
        <v>15</v>
      </c>
      <c r="J41" s="40">
        <f t="shared" si="2"/>
        <v>850</v>
      </c>
      <c r="K41" s="33">
        <f t="shared" si="3"/>
        <v>12750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>
        <f t="shared" si="6"/>
        <v>0</v>
      </c>
      <c r="I42" s="32">
        <f t="shared" si="1"/>
        <v>15</v>
      </c>
      <c r="J42" s="40">
        <f t="shared" si="2"/>
        <v>850</v>
      </c>
      <c r="K42" s="33">
        <f t="shared" si="3"/>
        <v>12750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>
        <f t="shared" si="6"/>
        <v>0</v>
      </c>
      <c r="I43" s="32">
        <f t="shared" ref="I43:I48" si="7">+I42+C43-F43</f>
        <v>15</v>
      </c>
      <c r="J43" s="40">
        <f t="shared" ref="J43:J48" si="8">ROUND(((K42+E43)-H43)/I43,2)</f>
        <v>850</v>
      </c>
      <c r="K43" s="33">
        <f t="shared" ref="K43:K48" si="9">ROUND(I43*J43,2)</f>
        <v>12750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>
        <f t="shared" si="6"/>
        <v>0</v>
      </c>
      <c r="I44" s="32">
        <f t="shared" si="7"/>
        <v>15</v>
      </c>
      <c r="J44" s="40">
        <f t="shared" si="8"/>
        <v>850</v>
      </c>
      <c r="K44" s="33">
        <f t="shared" si="9"/>
        <v>12750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>
        <f t="shared" si="6"/>
        <v>0</v>
      </c>
      <c r="I45" s="32">
        <f t="shared" si="7"/>
        <v>15</v>
      </c>
      <c r="J45" s="40">
        <f t="shared" si="8"/>
        <v>850</v>
      </c>
      <c r="K45" s="33">
        <f t="shared" si="9"/>
        <v>12750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>
        <f t="shared" si="6"/>
        <v>0</v>
      </c>
      <c r="I46" s="32">
        <f t="shared" si="7"/>
        <v>15</v>
      </c>
      <c r="J46" s="40">
        <f t="shared" si="8"/>
        <v>850</v>
      </c>
      <c r="K46" s="33">
        <f t="shared" si="9"/>
        <v>12750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>
        <f t="shared" si="6"/>
        <v>0</v>
      </c>
      <c r="I47" s="32">
        <f t="shared" si="7"/>
        <v>15</v>
      </c>
      <c r="J47" s="40">
        <f t="shared" si="8"/>
        <v>850</v>
      </c>
      <c r="K47" s="33">
        <f t="shared" si="9"/>
        <v>12750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>
        <f t="shared" si="6"/>
        <v>0</v>
      </c>
      <c r="I48" s="32">
        <f t="shared" si="7"/>
        <v>15</v>
      </c>
      <c r="J48" s="40">
        <f t="shared" si="8"/>
        <v>850</v>
      </c>
      <c r="K48" s="33">
        <f t="shared" si="9"/>
        <v>12750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>
        <f t="shared" ref="H49:H112" si="10">F49*G49</f>
        <v>0</v>
      </c>
      <c r="I49" s="32">
        <f t="shared" ref="I49:I112" si="11">+I48+C49-F49</f>
        <v>15</v>
      </c>
      <c r="J49" s="40">
        <f t="shared" ref="J49:J112" si="12">ROUND(((K48+E49)-H49)/I49,2)</f>
        <v>850</v>
      </c>
      <c r="K49" s="33">
        <f t="shared" ref="K49:K112" si="13">ROUND(I49*J49,2)</f>
        <v>12750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>
        <f t="shared" si="10"/>
        <v>0</v>
      </c>
      <c r="I50" s="32">
        <f t="shared" si="11"/>
        <v>15</v>
      </c>
      <c r="J50" s="40">
        <f t="shared" si="12"/>
        <v>850</v>
      </c>
      <c r="K50" s="33">
        <f t="shared" si="13"/>
        <v>12750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>
        <f t="shared" si="10"/>
        <v>0</v>
      </c>
      <c r="I51" s="32">
        <f t="shared" si="11"/>
        <v>15</v>
      </c>
      <c r="J51" s="40">
        <f t="shared" si="12"/>
        <v>850</v>
      </c>
      <c r="K51" s="33">
        <f t="shared" si="13"/>
        <v>12750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>
        <f t="shared" si="10"/>
        <v>0</v>
      </c>
      <c r="I52" s="32">
        <f t="shared" si="11"/>
        <v>15</v>
      </c>
      <c r="J52" s="40">
        <f t="shared" si="12"/>
        <v>850</v>
      </c>
      <c r="K52" s="33">
        <f t="shared" si="13"/>
        <v>12750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>
        <f t="shared" si="10"/>
        <v>0</v>
      </c>
      <c r="I53" s="32">
        <f t="shared" si="11"/>
        <v>15</v>
      </c>
      <c r="J53" s="40">
        <f t="shared" si="12"/>
        <v>850</v>
      </c>
      <c r="K53" s="33">
        <f t="shared" si="13"/>
        <v>12750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>
        <f t="shared" si="10"/>
        <v>0</v>
      </c>
      <c r="I54" s="32">
        <f t="shared" si="11"/>
        <v>15</v>
      </c>
      <c r="J54" s="40">
        <f t="shared" si="12"/>
        <v>850</v>
      </c>
      <c r="K54" s="33">
        <f t="shared" si="13"/>
        <v>12750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>
        <f t="shared" si="10"/>
        <v>0</v>
      </c>
      <c r="I55" s="32">
        <f t="shared" si="11"/>
        <v>15</v>
      </c>
      <c r="J55" s="40">
        <f t="shared" si="12"/>
        <v>850</v>
      </c>
      <c r="K55" s="33">
        <f t="shared" si="13"/>
        <v>12750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>
        <f t="shared" si="10"/>
        <v>0</v>
      </c>
      <c r="I56" s="32">
        <f t="shared" si="11"/>
        <v>15</v>
      </c>
      <c r="J56" s="40">
        <f t="shared" si="12"/>
        <v>850</v>
      </c>
      <c r="K56" s="33">
        <f t="shared" si="13"/>
        <v>12750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>
        <f t="shared" si="10"/>
        <v>0</v>
      </c>
      <c r="I57" s="32">
        <f t="shared" si="11"/>
        <v>15</v>
      </c>
      <c r="J57" s="40">
        <f t="shared" si="12"/>
        <v>850</v>
      </c>
      <c r="K57" s="33">
        <f t="shared" si="13"/>
        <v>12750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>
        <f t="shared" si="10"/>
        <v>0</v>
      </c>
      <c r="I58" s="32">
        <f t="shared" si="11"/>
        <v>15</v>
      </c>
      <c r="J58" s="40">
        <f t="shared" si="12"/>
        <v>850</v>
      </c>
      <c r="K58" s="33">
        <f t="shared" si="13"/>
        <v>12750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>
        <f t="shared" si="10"/>
        <v>0</v>
      </c>
      <c r="I59" s="32">
        <f t="shared" si="11"/>
        <v>15</v>
      </c>
      <c r="J59" s="40">
        <f t="shared" si="12"/>
        <v>850</v>
      </c>
      <c r="K59" s="33">
        <f t="shared" si="13"/>
        <v>12750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>
        <f t="shared" si="10"/>
        <v>0</v>
      </c>
      <c r="I60" s="32">
        <f t="shared" si="11"/>
        <v>15</v>
      </c>
      <c r="J60" s="40">
        <f t="shared" si="12"/>
        <v>850</v>
      </c>
      <c r="K60" s="33">
        <f t="shared" si="13"/>
        <v>12750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>
        <f t="shared" si="10"/>
        <v>0</v>
      </c>
      <c r="I61" s="32">
        <f t="shared" si="11"/>
        <v>15</v>
      </c>
      <c r="J61" s="40">
        <f t="shared" si="12"/>
        <v>850</v>
      </c>
      <c r="K61" s="33">
        <f t="shared" si="13"/>
        <v>12750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>
        <f t="shared" si="10"/>
        <v>0</v>
      </c>
      <c r="I62" s="32">
        <f t="shared" si="11"/>
        <v>15</v>
      </c>
      <c r="J62" s="40">
        <f t="shared" si="12"/>
        <v>850</v>
      </c>
      <c r="K62" s="33">
        <f t="shared" si="13"/>
        <v>12750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>
        <f t="shared" si="10"/>
        <v>0</v>
      </c>
      <c r="I63" s="32">
        <f t="shared" si="11"/>
        <v>15</v>
      </c>
      <c r="J63" s="40">
        <f t="shared" si="12"/>
        <v>850</v>
      </c>
      <c r="K63" s="33">
        <f t="shared" si="13"/>
        <v>12750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>
        <f t="shared" si="10"/>
        <v>0</v>
      </c>
      <c r="I64" s="32">
        <f t="shared" si="11"/>
        <v>15</v>
      </c>
      <c r="J64" s="40">
        <f t="shared" si="12"/>
        <v>850</v>
      </c>
      <c r="K64" s="33">
        <f t="shared" si="13"/>
        <v>12750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>
        <f t="shared" si="10"/>
        <v>0</v>
      </c>
      <c r="I65" s="32">
        <f t="shared" si="11"/>
        <v>15</v>
      </c>
      <c r="J65" s="40">
        <f t="shared" si="12"/>
        <v>850</v>
      </c>
      <c r="K65" s="33">
        <f t="shared" si="13"/>
        <v>12750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>
        <f t="shared" si="10"/>
        <v>0</v>
      </c>
      <c r="I66" s="32">
        <f t="shared" si="11"/>
        <v>15</v>
      </c>
      <c r="J66" s="40">
        <f t="shared" si="12"/>
        <v>850</v>
      </c>
      <c r="K66" s="33">
        <f t="shared" si="13"/>
        <v>12750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>
        <f t="shared" si="10"/>
        <v>0</v>
      </c>
      <c r="I67" s="32">
        <f t="shared" si="11"/>
        <v>15</v>
      </c>
      <c r="J67" s="40">
        <f t="shared" si="12"/>
        <v>850</v>
      </c>
      <c r="K67" s="33">
        <f t="shared" si="13"/>
        <v>12750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>
        <f t="shared" si="10"/>
        <v>0</v>
      </c>
      <c r="I68" s="32">
        <f t="shared" si="11"/>
        <v>15</v>
      </c>
      <c r="J68" s="40">
        <f t="shared" si="12"/>
        <v>850</v>
      </c>
      <c r="K68" s="33">
        <f t="shared" si="13"/>
        <v>12750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>
        <f t="shared" si="10"/>
        <v>0</v>
      </c>
      <c r="I69" s="32">
        <f t="shared" si="11"/>
        <v>15</v>
      </c>
      <c r="J69" s="40">
        <f t="shared" si="12"/>
        <v>850</v>
      </c>
      <c r="K69" s="33">
        <f t="shared" si="13"/>
        <v>12750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>
        <f t="shared" si="10"/>
        <v>0</v>
      </c>
      <c r="I70" s="32">
        <f t="shared" si="11"/>
        <v>15</v>
      </c>
      <c r="J70" s="40">
        <f t="shared" si="12"/>
        <v>850</v>
      </c>
      <c r="K70" s="33">
        <f t="shared" si="13"/>
        <v>12750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>
        <f t="shared" si="10"/>
        <v>0</v>
      </c>
      <c r="I71" s="32">
        <f t="shared" si="11"/>
        <v>15</v>
      </c>
      <c r="J71" s="40">
        <f t="shared" si="12"/>
        <v>850</v>
      </c>
      <c r="K71" s="33">
        <f t="shared" si="13"/>
        <v>12750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>
        <f t="shared" si="10"/>
        <v>0</v>
      </c>
      <c r="I72" s="32">
        <f t="shared" si="11"/>
        <v>15</v>
      </c>
      <c r="J72" s="40">
        <f t="shared" si="12"/>
        <v>850</v>
      </c>
      <c r="K72" s="33">
        <f t="shared" si="13"/>
        <v>12750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>
        <f t="shared" si="10"/>
        <v>0</v>
      </c>
      <c r="I73" s="32">
        <f t="shared" si="11"/>
        <v>15</v>
      </c>
      <c r="J73" s="40">
        <f t="shared" si="12"/>
        <v>850</v>
      </c>
      <c r="K73" s="33">
        <f t="shared" si="13"/>
        <v>12750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>
        <f t="shared" si="10"/>
        <v>0</v>
      </c>
      <c r="I74" s="32">
        <f t="shared" si="11"/>
        <v>15</v>
      </c>
      <c r="J74" s="40">
        <f t="shared" si="12"/>
        <v>850</v>
      </c>
      <c r="K74" s="33">
        <f t="shared" si="13"/>
        <v>12750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>
        <f t="shared" si="10"/>
        <v>0</v>
      </c>
      <c r="I75" s="32">
        <f t="shared" si="11"/>
        <v>15</v>
      </c>
      <c r="J75" s="40">
        <f t="shared" si="12"/>
        <v>850</v>
      </c>
      <c r="K75" s="33">
        <f t="shared" si="13"/>
        <v>12750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>
        <f t="shared" si="10"/>
        <v>0</v>
      </c>
      <c r="I76" s="32">
        <f t="shared" si="11"/>
        <v>15</v>
      </c>
      <c r="J76" s="40">
        <f t="shared" si="12"/>
        <v>850</v>
      </c>
      <c r="K76" s="33">
        <f t="shared" si="13"/>
        <v>12750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>
        <f t="shared" si="10"/>
        <v>0</v>
      </c>
      <c r="I77" s="32">
        <f t="shared" si="11"/>
        <v>15</v>
      </c>
      <c r="J77" s="40">
        <f t="shared" si="12"/>
        <v>850</v>
      </c>
      <c r="K77" s="33">
        <f t="shared" si="13"/>
        <v>12750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>
        <f t="shared" si="10"/>
        <v>0</v>
      </c>
      <c r="I78" s="32">
        <f t="shared" si="11"/>
        <v>15</v>
      </c>
      <c r="J78" s="40">
        <f t="shared" si="12"/>
        <v>850</v>
      </c>
      <c r="K78" s="33">
        <f t="shared" si="13"/>
        <v>12750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>
        <f t="shared" si="10"/>
        <v>0</v>
      </c>
      <c r="I79" s="32">
        <f t="shared" si="11"/>
        <v>15</v>
      </c>
      <c r="J79" s="40">
        <f t="shared" si="12"/>
        <v>850</v>
      </c>
      <c r="K79" s="33">
        <f t="shared" si="13"/>
        <v>12750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>
        <f t="shared" si="10"/>
        <v>0</v>
      </c>
      <c r="I80" s="32">
        <f t="shared" si="11"/>
        <v>15</v>
      </c>
      <c r="J80" s="40">
        <f t="shared" si="12"/>
        <v>850</v>
      </c>
      <c r="K80" s="33">
        <f t="shared" si="13"/>
        <v>12750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>
        <f t="shared" si="10"/>
        <v>0</v>
      </c>
      <c r="I81" s="32">
        <f t="shared" si="11"/>
        <v>15</v>
      </c>
      <c r="J81" s="40">
        <f t="shared" si="12"/>
        <v>850</v>
      </c>
      <c r="K81" s="33">
        <f t="shared" si="13"/>
        <v>12750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>
        <f t="shared" si="10"/>
        <v>0</v>
      </c>
      <c r="I82" s="32">
        <f t="shared" si="11"/>
        <v>15</v>
      </c>
      <c r="J82" s="40">
        <f t="shared" si="12"/>
        <v>850</v>
      </c>
      <c r="K82" s="33">
        <f t="shared" si="13"/>
        <v>12750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>
        <f t="shared" si="10"/>
        <v>0</v>
      </c>
      <c r="I83" s="32">
        <f t="shared" si="11"/>
        <v>15</v>
      </c>
      <c r="J83" s="40">
        <f t="shared" si="12"/>
        <v>850</v>
      </c>
      <c r="K83" s="33">
        <f t="shared" si="13"/>
        <v>12750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>
        <f t="shared" si="10"/>
        <v>0</v>
      </c>
      <c r="I84" s="32">
        <f t="shared" si="11"/>
        <v>15</v>
      </c>
      <c r="J84" s="40">
        <f t="shared" si="12"/>
        <v>850</v>
      </c>
      <c r="K84" s="33">
        <f t="shared" si="13"/>
        <v>12750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>
        <f t="shared" si="10"/>
        <v>0</v>
      </c>
      <c r="I85" s="32">
        <f t="shared" si="11"/>
        <v>15</v>
      </c>
      <c r="J85" s="40">
        <f t="shared" si="12"/>
        <v>850</v>
      </c>
      <c r="K85" s="33">
        <f t="shared" si="13"/>
        <v>12750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>
        <f t="shared" si="10"/>
        <v>0</v>
      </c>
      <c r="I86" s="32">
        <f t="shared" si="11"/>
        <v>15</v>
      </c>
      <c r="J86" s="40">
        <f t="shared" si="12"/>
        <v>850</v>
      </c>
      <c r="K86" s="33">
        <f t="shared" si="13"/>
        <v>12750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>
        <f t="shared" si="10"/>
        <v>0</v>
      </c>
      <c r="I87" s="32">
        <f t="shared" si="11"/>
        <v>15</v>
      </c>
      <c r="J87" s="40">
        <f t="shared" si="12"/>
        <v>850</v>
      </c>
      <c r="K87" s="33">
        <f t="shared" si="13"/>
        <v>12750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>
        <f t="shared" si="10"/>
        <v>0</v>
      </c>
      <c r="I88" s="32">
        <f t="shared" si="11"/>
        <v>15</v>
      </c>
      <c r="J88" s="40">
        <f t="shared" si="12"/>
        <v>850</v>
      </c>
      <c r="K88" s="33">
        <f t="shared" si="13"/>
        <v>12750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>
        <f t="shared" si="10"/>
        <v>0</v>
      </c>
      <c r="I89" s="32">
        <f t="shared" si="11"/>
        <v>15</v>
      </c>
      <c r="J89" s="40">
        <f t="shared" si="12"/>
        <v>850</v>
      </c>
      <c r="K89" s="33">
        <f t="shared" si="13"/>
        <v>12750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>
        <f t="shared" si="10"/>
        <v>0</v>
      </c>
      <c r="I90" s="32">
        <f t="shared" si="11"/>
        <v>15</v>
      </c>
      <c r="J90" s="40">
        <f t="shared" si="12"/>
        <v>850</v>
      </c>
      <c r="K90" s="33">
        <f t="shared" si="13"/>
        <v>12750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>
        <f t="shared" si="10"/>
        <v>0</v>
      </c>
      <c r="I91" s="32">
        <f t="shared" si="11"/>
        <v>15</v>
      </c>
      <c r="J91" s="40">
        <f t="shared" si="12"/>
        <v>850</v>
      </c>
      <c r="K91" s="33">
        <f t="shared" si="13"/>
        <v>12750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>
        <f t="shared" si="10"/>
        <v>0</v>
      </c>
      <c r="I92" s="32">
        <f t="shared" si="11"/>
        <v>15</v>
      </c>
      <c r="J92" s="40">
        <f t="shared" si="12"/>
        <v>850</v>
      </c>
      <c r="K92" s="33">
        <f t="shared" si="13"/>
        <v>12750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>
        <f t="shared" si="10"/>
        <v>0</v>
      </c>
      <c r="I93" s="32">
        <f t="shared" si="11"/>
        <v>15</v>
      </c>
      <c r="J93" s="40">
        <f t="shared" si="12"/>
        <v>850</v>
      </c>
      <c r="K93" s="33">
        <f t="shared" si="13"/>
        <v>12750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>
        <f t="shared" si="10"/>
        <v>0</v>
      </c>
      <c r="I94" s="32">
        <f t="shared" si="11"/>
        <v>15</v>
      </c>
      <c r="J94" s="40">
        <f t="shared" si="12"/>
        <v>850</v>
      </c>
      <c r="K94" s="33">
        <f t="shared" si="13"/>
        <v>12750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>
        <f t="shared" si="10"/>
        <v>0</v>
      </c>
      <c r="I95" s="32">
        <f t="shared" si="11"/>
        <v>15</v>
      </c>
      <c r="J95" s="40">
        <f t="shared" si="12"/>
        <v>850</v>
      </c>
      <c r="K95" s="33">
        <f t="shared" si="13"/>
        <v>12750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>
        <f t="shared" si="10"/>
        <v>0</v>
      </c>
      <c r="I96" s="32">
        <f t="shared" si="11"/>
        <v>15</v>
      </c>
      <c r="J96" s="40">
        <f t="shared" si="12"/>
        <v>850</v>
      </c>
      <c r="K96" s="33">
        <f t="shared" si="13"/>
        <v>12750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>
        <f t="shared" si="10"/>
        <v>0</v>
      </c>
      <c r="I97" s="32">
        <f t="shared" si="11"/>
        <v>15</v>
      </c>
      <c r="J97" s="40">
        <f t="shared" si="12"/>
        <v>850</v>
      </c>
      <c r="K97" s="33">
        <f t="shared" si="13"/>
        <v>12750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>
        <f t="shared" si="10"/>
        <v>0</v>
      </c>
      <c r="I98" s="32">
        <f t="shared" si="11"/>
        <v>15</v>
      </c>
      <c r="J98" s="40">
        <f t="shared" si="12"/>
        <v>850</v>
      </c>
      <c r="K98" s="33">
        <f t="shared" si="13"/>
        <v>12750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>
        <f t="shared" si="10"/>
        <v>0</v>
      </c>
      <c r="I99" s="32">
        <f t="shared" si="11"/>
        <v>15</v>
      </c>
      <c r="J99" s="40">
        <f t="shared" si="12"/>
        <v>850</v>
      </c>
      <c r="K99" s="33">
        <f t="shared" si="13"/>
        <v>12750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>
        <f t="shared" si="10"/>
        <v>0</v>
      </c>
      <c r="I100" s="32">
        <f t="shared" si="11"/>
        <v>15</v>
      </c>
      <c r="J100" s="40">
        <f t="shared" si="12"/>
        <v>850</v>
      </c>
      <c r="K100" s="33">
        <f t="shared" si="13"/>
        <v>12750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>
        <f t="shared" si="10"/>
        <v>0</v>
      </c>
      <c r="I101" s="32">
        <f t="shared" si="11"/>
        <v>15</v>
      </c>
      <c r="J101" s="40">
        <f t="shared" si="12"/>
        <v>850</v>
      </c>
      <c r="K101" s="33">
        <f t="shared" si="13"/>
        <v>12750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>
        <f t="shared" si="10"/>
        <v>0</v>
      </c>
      <c r="I102" s="32">
        <f t="shared" si="11"/>
        <v>15</v>
      </c>
      <c r="J102" s="40">
        <f t="shared" si="12"/>
        <v>850</v>
      </c>
      <c r="K102" s="33">
        <f t="shared" si="13"/>
        <v>12750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>
        <f t="shared" si="10"/>
        <v>0</v>
      </c>
      <c r="I103" s="32">
        <f t="shared" si="11"/>
        <v>15</v>
      </c>
      <c r="J103" s="40">
        <f t="shared" si="12"/>
        <v>850</v>
      </c>
      <c r="K103" s="33">
        <f t="shared" si="13"/>
        <v>12750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>
        <f t="shared" si="10"/>
        <v>0</v>
      </c>
      <c r="I104" s="32">
        <f t="shared" si="11"/>
        <v>15</v>
      </c>
      <c r="J104" s="40">
        <f t="shared" si="12"/>
        <v>850</v>
      </c>
      <c r="K104" s="33">
        <f t="shared" si="13"/>
        <v>12750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>
        <f t="shared" si="10"/>
        <v>0</v>
      </c>
      <c r="I105" s="32">
        <f t="shared" si="11"/>
        <v>15</v>
      </c>
      <c r="J105" s="40">
        <f t="shared" si="12"/>
        <v>850</v>
      </c>
      <c r="K105" s="33">
        <f t="shared" si="13"/>
        <v>12750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>
        <f t="shared" si="10"/>
        <v>0</v>
      </c>
      <c r="I106" s="32">
        <f t="shared" si="11"/>
        <v>15</v>
      </c>
      <c r="J106" s="40">
        <f t="shared" si="12"/>
        <v>850</v>
      </c>
      <c r="K106" s="33">
        <f t="shared" si="13"/>
        <v>12750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>
        <f t="shared" si="10"/>
        <v>0</v>
      </c>
      <c r="I107" s="32">
        <f t="shared" si="11"/>
        <v>15</v>
      </c>
      <c r="J107" s="40">
        <f t="shared" si="12"/>
        <v>850</v>
      </c>
      <c r="K107" s="33">
        <f t="shared" si="13"/>
        <v>12750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>
        <f t="shared" si="10"/>
        <v>0</v>
      </c>
      <c r="I108" s="32">
        <f t="shared" si="11"/>
        <v>15</v>
      </c>
      <c r="J108" s="40">
        <f t="shared" si="12"/>
        <v>850</v>
      </c>
      <c r="K108" s="33">
        <f t="shared" si="13"/>
        <v>12750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>
        <f t="shared" si="10"/>
        <v>0</v>
      </c>
      <c r="I109" s="32">
        <f t="shared" si="11"/>
        <v>15</v>
      </c>
      <c r="J109" s="40">
        <f t="shared" si="12"/>
        <v>850</v>
      </c>
      <c r="K109" s="33">
        <f t="shared" si="13"/>
        <v>12750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>
        <f t="shared" si="10"/>
        <v>0</v>
      </c>
      <c r="I110" s="32">
        <f t="shared" si="11"/>
        <v>15</v>
      </c>
      <c r="J110" s="40">
        <f t="shared" si="12"/>
        <v>850</v>
      </c>
      <c r="K110" s="33">
        <f t="shared" si="13"/>
        <v>12750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>
        <f t="shared" si="10"/>
        <v>0</v>
      </c>
      <c r="I111" s="32">
        <f t="shared" si="11"/>
        <v>15</v>
      </c>
      <c r="J111" s="40">
        <f t="shared" si="12"/>
        <v>850</v>
      </c>
      <c r="K111" s="33">
        <f t="shared" si="13"/>
        <v>12750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>
        <f t="shared" si="10"/>
        <v>0</v>
      </c>
      <c r="I112" s="32">
        <f t="shared" si="11"/>
        <v>15</v>
      </c>
      <c r="J112" s="40">
        <f t="shared" si="12"/>
        <v>850</v>
      </c>
      <c r="K112" s="33">
        <f t="shared" si="13"/>
        <v>12750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>
        <f t="shared" ref="H113:H120" si="14">F113*G113</f>
        <v>0</v>
      </c>
      <c r="I113" s="32">
        <f t="shared" ref="I113:I120" si="15">+I112+C113-F113</f>
        <v>15</v>
      </c>
      <c r="J113" s="40">
        <f t="shared" ref="J113:J120" si="16">ROUND(((K112+E113)-H113)/I113,2)</f>
        <v>850</v>
      </c>
      <c r="K113" s="33">
        <f t="shared" ref="K113:K120" si="17">ROUND(I113*J113,2)</f>
        <v>12750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>
        <f t="shared" si="14"/>
        <v>0</v>
      </c>
      <c r="I114" s="32">
        <f t="shared" si="15"/>
        <v>15</v>
      </c>
      <c r="J114" s="40">
        <f t="shared" si="16"/>
        <v>850</v>
      </c>
      <c r="K114" s="33">
        <f t="shared" si="17"/>
        <v>12750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>
        <f t="shared" si="14"/>
        <v>0</v>
      </c>
      <c r="I115" s="32">
        <f t="shared" si="15"/>
        <v>15</v>
      </c>
      <c r="J115" s="40">
        <f t="shared" si="16"/>
        <v>850</v>
      </c>
      <c r="K115" s="33">
        <f t="shared" si="17"/>
        <v>12750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>
        <f t="shared" si="14"/>
        <v>0</v>
      </c>
      <c r="I116" s="32">
        <f t="shared" si="15"/>
        <v>15</v>
      </c>
      <c r="J116" s="40">
        <f t="shared" si="16"/>
        <v>850</v>
      </c>
      <c r="K116" s="33">
        <f t="shared" si="17"/>
        <v>12750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>
        <f t="shared" si="14"/>
        <v>0</v>
      </c>
      <c r="I117" s="32">
        <f t="shared" si="15"/>
        <v>15</v>
      </c>
      <c r="J117" s="40">
        <f t="shared" si="16"/>
        <v>850</v>
      </c>
      <c r="K117" s="33">
        <f t="shared" si="17"/>
        <v>12750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>
        <f t="shared" si="14"/>
        <v>0</v>
      </c>
      <c r="I118" s="32">
        <f t="shared" si="15"/>
        <v>15</v>
      </c>
      <c r="J118" s="40">
        <f t="shared" si="16"/>
        <v>850</v>
      </c>
      <c r="K118" s="33">
        <f t="shared" si="17"/>
        <v>12750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>
        <f t="shared" si="14"/>
        <v>0</v>
      </c>
      <c r="I119" s="32">
        <f t="shared" si="15"/>
        <v>15</v>
      </c>
      <c r="J119" s="40">
        <f t="shared" si="16"/>
        <v>850</v>
      </c>
      <c r="K119" s="33">
        <f t="shared" si="17"/>
        <v>12750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>
        <f t="shared" si="14"/>
        <v>0</v>
      </c>
      <c r="I120" s="32">
        <f t="shared" si="15"/>
        <v>15</v>
      </c>
      <c r="J120" s="40">
        <f t="shared" si="16"/>
        <v>850</v>
      </c>
      <c r="K120" s="33">
        <f t="shared" si="17"/>
        <v>12750</v>
      </c>
      <c r="L120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>
    <tabColor rgb="FF7030A0"/>
    <pageSetUpPr fitToPage="1"/>
  </sheetPr>
  <dimension ref="A1:M120"/>
  <sheetViews>
    <sheetView topLeftCell="A7" zoomScaleNormal="100" zoomScaleSheetLayoutView="100" workbookViewId="0">
      <selection activeCell="B20" sqref="B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2.710937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1005</v>
      </c>
      <c r="F8" s="10"/>
      <c r="G8" s="10"/>
      <c r="H8" s="38"/>
      <c r="I8" s="9" t="s">
        <v>7</v>
      </c>
      <c r="J8" s="10"/>
      <c r="K8" s="10" t="s">
        <v>475</v>
      </c>
      <c r="L8" s="11"/>
    </row>
    <row r="9" spans="1:13" ht="15" customHeight="1">
      <c r="A9" s="12" t="s">
        <v>9</v>
      </c>
      <c r="D9" s="10"/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10</v>
      </c>
      <c r="J14" s="25">
        <v>480</v>
      </c>
      <c r="K14" s="21">
        <f>J14*I14</f>
        <v>4800</v>
      </c>
      <c r="L14" s="26"/>
    </row>
    <row r="15" spans="1:13">
      <c r="A15" s="194">
        <v>45364</v>
      </c>
      <c r="B15" s="322" t="s">
        <v>605</v>
      </c>
      <c r="C15" s="196"/>
      <c r="D15" s="197">
        <v>480</v>
      </c>
      <c r="E15" s="198">
        <f>C15*D15</f>
        <v>0</v>
      </c>
      <c r="F15" s="199">
        <v>10</v>
      </c>
      <c r="G15" s="208">
        <f>J14</f>
        <v>480</v>
      </c>
      <c r="H15" s="198">
        <f>F15*G15</f>
        <v>4800</v>
      </c>
      <c r="I15" s="201">
        <f>+I14+C15-F15</f>
        <v>0</v>
      </c>
      <c r="J15" s="202" t="e">
        <f>ROUND(((K14+E15)-H15)/I15,2)</f>
        <v>#DIV/0!</v>
      </c>
      <c r="K15" s="203" t="e">
        <f>ROUND(I15*J15,2)</f>
        <v>#DIV/0!</v>
      </c>
      <c r="L15" s="204"/>
      <c r="M15" s="218" t="s">
        <v>750</v>
      </c>
    </row>
    <row r="16" spans="1:13" ht="17.100000000000001" customHeight="1">
      <c r="A16" s="17"/>
      <c r="B16" s="58"/>
      <c r="C16" s="19"/>
      <c r="D16" s="20"/>
      <c r="E16" s="21"/>
      <c r="F16" s="22"/>
      <c r="G16" s="23"/>
      <c r="H16" s="21"/>
      <c r="I16" s="24">
        <f t="shared" ref="I16:I42" si="0">+I15+C16-F16</f>
        <v>0</v>
      </c>
      <c r="J16" s="174" t="e">
        <f t="shared" ref="J16:J42" si="1">ROUND(((K15+E16)-H16)/I16,2)</f>
        <v>#DIV/0!</v>
      </c>
      <c r="K16" s="21" t="e">
        <f t="shared" ref="K16:K42" si="2">ROUND(I16*J16,2)</f>
        <v>#DIV/0!</v>
      </c>
      <c r="L16" s="26"/>
    </row>
    <row r="17" spans="1:12" ht="17.100000000000001" customHeight="1">
      <c r="A17" s="17"/>
      <c r="B17" s="58"/>
      <c r="C17" s="28"/>
      <c r="D17" s="29"/>
      <c r="E17" s="21"/>
      <c r="F17" s="30"/>
      <c r="G17" s="31"/>
      <c r="H17" s="21"/>
      <c r="I17" s="32">
        <f t="shared" si="0"/>
        <v>0</v>
      </c>
      <c r="J17" s="40" t="e">
        <f t="shared" si="1"/>
        <v>#DIV/0!</v>
      </c>
      <c r="K17" s="33" t="e">
        <f t="shared" si="2"/>
        <v>#DIV/0!</v>
      </c>
      <c r="L17" s="34"/>
    </row>
    <row r="18" spans="1:12" ht="17.100000000000001" customHeight="1">
      <c r="A18" s="17"/>
      <c r="B18" s="58"/>
      <c r="C18" s="28"/>
      <c r="D18" s="29"/>
      <c r="E18" s="21"/>
      <c r="F18" s="30"/>
      <c r="G18" s="31"/>
      <c r="H18" s="21"/>
      <c r="I18" s="32">
        <f t="shared" si="0"/>
        <v>0</v>
      </c>
      <c r="J18" s="40" t="e">
        <f t="shared" si="1"/>
        <v>#DIV/0!</v>
      </c>
      <c r="K18" s="33" t="e">
        <f t="shared" si="2"/>
        <v>#DIV/0!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>
        <f t="shared" si="0"/>
        <v>0</v>
      </c>
      <c r="J19" s="40" t="e">
        <f t="shared" si="1"/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>
        <f t="shared" si="0"/>
        <v>0</v>
      </c>
      <c r="J20" s="40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f t="shared" si="0"/>
        <v>0</v>
      </c>
      <c r="J21" s="40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>
        <f t="shared" si="0"/>
        <v>0</v>
      </c>
      <c r="J22" s="40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>
        <f t="shared" si="0"/>
        <v>0</v>
      </c>
      <c r="J23" s="40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>
        <f t="shared" si="0"/>
        <v>0</v>
      </c>
      <c r="J24" s="40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>
        <f t="shared" si="0"/>
        <v>0</v>
      </c>
      <c r="J25" s="40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si="0"/>
        <v>0</v>
      </c>
      <c r="J26" s="40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0"/>
        <v>0</v>
      </c>
      <c r="J27" s="40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0"/>
        <v>0</v>
      </c>
      <c r="J28" s="40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0"/>
        <v>0</v>
      </c>
      <c r="J29" s="40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ref="I43:I106" si="3">+I42+C43-F43</f>
        <v>0</v>
      </c>
      <c r="J43" s="40" t="e">
        <f t="shared" ref="J43:J106" si="4">ROUND(((K42+E43)-H43)/I43,2)</f>
        <v>#DIV/0!</v>
      </c>
      <c r="K43" s="33" t="e">
        <f t="shared" ref="K43:K106" si="5">ROUND(I43*J43,2)</f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3"/>
        <v>0</v>
      </c>
      <c r="J44" s="40" t="e">
        <f t="shared" si="4"/>
        <v>#DIV/0!</v>
      </c>
      <c r="K44" s="33" t="e">
        <f t="shared" si="5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3"/>
        <v>0</v>
      </c>
      <c r="J45" s="40" t="e">
        <f t="shared" si="4"/>
        <v>#DIV/0!</v>
      </c>
      <c r="K45" s="33" t="e">
        <f t="shared" si="5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3"/>
        <v>0</v>
      </c>
      <c r="J46" s="40" t="e">
        <f t="shared" si="4"/>
        <v>#DIV/0!</v>
      </c>
      <c r="K46" s="33" t="e">
        <f t="shared" si="5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3"/>
        <v>0</v>
      </c>
      <c r="J47" s="40" t="e">
        <f t="shared" si="4"/>
        <v>#DIV/0!</v>
      </c>
      <c r="K47" s="33" t="e">
        <f t="shared" si="5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3"/>
        <v>0</v>
      </c>
      <c r="J48" s="40" t="e">
        <f t="shared" si="4"/>
        <v>#DIV/0!</v>
      </c>
      <c r="K48" s="33" t="e">
        <f t="shared" si="5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3"/>
        <v>0</v>
      </c>
      <c r="J49" s="40" t="e">
        <f t="shared" si="4"/>
        <v>#DIV/0!</v>
      </c>
      <c r="K49" s="33" t="e">
        <f t="shared" si="5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3"/>
        <v>0</v>
      </c>
      <c r="J50" s="40" t="e">
        <f t="shared" si="4"/>
        <v>#DIV/0!</v>
      </c>
      <c r="K50" s="33" t="e">
        <f t="shared" si="5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3"/>
        <v>0</v>
      </c>
      <c r="J51" s="40" t="e">
        <f t="shared" si="4"/>
        <v>#DIV/0!</v>
      </c>
      <c r="K51" s="33" t="e">
        <f t="shared" si="5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3"/>
        <v>0</v>
      </c>
      <c r="J52" s="40" t="e">
        <f t="shared" si="4"/>
        <v>#DIV/0!</v>
      </c>
      <c r="K52" s="33" t="e">
        <f t="shared" si="5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3"/>
        <v>0</v>
      </c>
      <c r="J53" s="40" t="e">
        <f t="shared" si="4"/>
        <v>#DIV/0!</v>
      </c>
      <c r="K53" s="33" t="e">
        <f t="shared" si="5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3"/>
        <v>0</v>
      </c>
      <c r="J54" s="40" t="e">
        <f t="shared" si="4"/>
        <v>#DIV/0!</v>
      </c>
      <c r="K54" s="33" t="e">
        <f t="shared" si="5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3"/>
        <v>0</v>
      </c>
      <c r="J55" s="40" t="e">
        <f t="shared" si="4"/>
        <v>#DIV/0!</v>
      </c>
      <c r="K55" s="33" t="e">
        <f t="shared" si="5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3"/>
        <v>0</v>
      </c>
      <c r="J56" s="40" t="e">
        <f t="shared" si="4"/>
        <v>#DIV/0!</v>
      </c>
      <c r="K56" s="33" t="e">
        <f t="shared" si="5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3"/>
        <v>0</v>
      </c>
      <c r="J57" s="40" t="e">
        <f t="shared" si="4"/>
        <v>#DIV/0!</v>
      </c>
      <c r="K57" s="33" t="e">
        <f t="shared" si="5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3"/>
        <v>0</v>
      </c>
      <c r="J58" s="40" t="e">
        <f t="shared" si="4"/>
        <v>#DIV/0!</v>
      </c>
      <c r="K58" s="33" t="e">
        <f t="shared" si="5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3"/>
        <v>0</v>
      </c>
      <c r="J59" s="40" t="e">
        <f t="shared" si="4"/>
        <v>#DIV/0!</v>
      </c>
      <c r="K59" s="33" t="e">
        <f t="shared" si="5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3"/>
        <v>0</v>
      </c>
      <c r="J60" s="40" t="e">
        <f t="shared" si="4"/>
        <v>#DIV/0!</v>
      </c>
      <c r="K60" s="33" t="e">
        <f t="shared" si="5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3"/>
        <v>0</v>
      </c>
      <c r="J61" s="40" t="e">
        <f t="shared" si="4"/>
        <v>#DIV/0!</v>
      </c>
      <c r="K61" s="33" t="e">
        <f t="shared" si="5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3"/>
        <v>0</v>
      </c>
      <c r="J62" s="40" t="e">
        <f t="shared" si="4"/>
        <v>#DIV/0!</v>
      </c>
      <c r="K62" s="33" t="e">
        <f t="shared" si="5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3"/>
        <v>0</v>
      </c>
      <c r="J63" s="40" t="e">
        <f t="shared" si="4"/>
        <v>#DIV/0!</v>
      </c>
      <c r="K63" s="33" t="e">
        <f t="shared" si="5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3"/>
        <v>0</v>
      </c>
      <c r="J64" s="40" t="e">
        <f t="shared" si="4"/>
        <v>#DIV/0!</v>
      </c>
      <c r="K64" s="33" t="e">
        <f t="shared" si="5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3"/>
        <v>0</v>
      </c>
      <c r="J65" s="40" t="e">
        <f t="shared" si="4"/>
        <v>#DIV/0!</v>
      </c>
      <c r="K65" s="33" t="e">
        <f t="shared" si="5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3"/>
        <v>0</v>
      </c>
      <c r="J66" s="40" t="e">
        <f t="shared" si="4"/>
        <v>#DIV/0!</v>
      </c>
      <c r="K66" s="33" t="e">
        <f t="shared" si="5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3"/>
        <v>0</v>
      </c>
      <c r="J67" s="40" t="e">
        <f t="shared" si="4"/>
        <v>#DIV/0!</v>
      </c>
      <c r="K67" s="33" t="e">
        <f t="shared" si="5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3"/>
        <v>0</v>
      </c>
      <c r="J68" s="40" t="e">
        <f t="shared" si="4"/>
        <v>#DIV/0!</v>
      </c>
      <c r="K68" s="33" t="e">
        <f t="shared" si="5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3"/>
        <v>0</v>
      </c>
      <c r="J69" s="40" t="e">
        <f t="shared" si="4"/>
        <v>#DIV/0!</v>
      </c>
      <c r="K69" s="33" t="e">
        <f t="shared" si="5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3"/>
        <v>0</v>
      </c>
      <c r="J70" s="40" t="e">
        <f t="shared" si="4"/>
        <v>#DIV/0!</v>
      </c>
      <c r="K70" s="33" t="e">
        <f t="shared" si="5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3"/>
        <v>0</v>
      </c>
      <c r="J71" s="40" t="e">
        <f t="shared" si="4"/>
        <v>#DIV/0!</v>
      </c>
      <c r="K71" s="33" t="e">
        <f t="shared" si="5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3"/>
        <v>0</v>
      </c>
      <c r="J72" s="40" t="e">
        <f t="shared" si="4"/>
        <v>#DIV/0!</v>
      </c>
      <c r="K72" s="33" t="e">
        <f t="shared" si="5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3"/>
        <v>0</v>
      </c>
      <c r="J73" s="40" t="e">
        <f t="shared" si="4"/>
        <v>#DIV/0!</v>
      </c>
      <c r="K73" s="33" t="e">
        <f t="shared" si="5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3"/>
        <v>0</v>
      </c>
      <c r="J74" s="40" t="e">
        <f t="shared" si="4"/>
        <v>#DIV/0!</v>
      </c>
      <c r="K74" s="33" t="e">
        <f t="shared" si="5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3"/>
        <v>0</v>
      </c>
      <c r="J75" s="40" t="e">
        <f t="shared" si="4"/>
        <v>#DIV/0!</v>
      </c>
      <c r="K75" s="33" t="e">
        <f t="shared" si="5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3"/>
        <v>0</v>
      </c>
      <c r="J76" s="40" t="e">
        <f t="shared" si="4"/>
        <v>#DIV/0!</v>
      </c>
      <c r="K76" s="33" t="e">
        <f t="shared" si="5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3"/>
        <v>0</v>
      </c>
      <c r="J77" s="40" t="e">
        <f t="shared" si="4"/>
        <v>#DIV/0!</v>
      </c>
      <c r="K77" s="33" t="e">
        <f t="shared" si="5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3"/>
        <v>0</v>
      </c>
      <c r="J78" s="40" t="e">
        <f t="shared" si="4"/>
        <v>#DIV/0!</v>
      </c>
      <c r="K78" s="33" t="e">
        <f t="shared" si="5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3"/>
        <v>0</v>
      </c>
      <c r="J79" s="40" t="e">
        <f t="shared" si="4"/>
        <v>#DIV/0!</v>
      </c>
      <c r="K79" s="33" t="e">
        <f t="shared" si="5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3"/>
        <v>0</v>
      </c>
      <c r="J80" s="40" t="e">
        <f t="shared" si="4"/>
        <v>#DIV/0!</v>
      </c>
      <c r="K80" s="33" t="e">
        <f t="shared" si="5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3"/>
        <v>0</v>
      </c>
      <c r="J81" s="40" t="e">
        <f t="shared" si="4"/>
        <v>#DIV/0!</v>
      </c>
      <c r="K81" s="33" t="e">
        <f t="shared" si="5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3"/>
        <v>0</v>
      </c>
      <c r="J82" s="40" t="e">
        <f t="shared" si="4"/>
        <v>#DIV/0!</v>
      </c>
      <c r="K82" s="33" t="e">
        <f t="shared" si="5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3"/>
        <v>0</v>
      </c>
      <c r="J83" s="40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3"/>
        <v>0</v>
      </c>
      <c r="J84" s="40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3"/>
        <v>0</v>
      </c>
      <c r="J85" s="40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3"/>
        <v>0</v>
      </c>
      <c r="J86" s="40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3"/>
        <v>0</v>
      </c>
      <c r="J87" s="40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3"/>
        <v>0</v>
      </c>
      <c r="J88" s="40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3"/>
        <v>0</v>
      </c>
      <c r="J89" s="40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3"/>
        <v>0</v>
      </c>
      <c r="J90" s="40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3"/>
        <v>0</v>
      </c>
      <c r="J91" s="40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3"/>
        <v>0</v>
      </c>
      <c r="J92" s="40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3"/>
        <v>0</v>
      </c>
      <c r="J93" s="40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3"/>
        <v>0</v>
      </c>
      <c r="J94" s="40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3"/>
        <v>0</v>
      </c>
      <c r="J95" s="40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3"/>
        <v>0</v>
      </c>
      <c r="J96" s="40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3"/>
        <v>0</v>
      </c>
      <c r="J97" s="40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3"/>
        <v>0</v>
      </c>
      <c r="J98" s="40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3"/>
        <v>0</v>
      </c>
      <c r="J99" s="40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3"/>
        <v>0</v>
      </c>
      <c r="J100" s="40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3"/>
        <v>0</v>
      </c>
      <c r="J101" s="40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3"/>
        <v>0</v>
      </c>
      <c r="J102" s="40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3"/>
        <v>0</v>
      </c>
      <c r="J103" s="40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3"/>
        <v>0</v>
      </c>
      <c r="J104" s="40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3"/>
        <v>0</v>
      </c>
      <c r="J105" s="40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3"/>
        <v>0</v>
      </c>
      <c r="J106" s="40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ref="I107:I120" si="6">+I106+C107-F107</f>
        <v>0</v>
      </c>
      <c r="J107" s="40" t="e">
        <f t="shared" ref="J107:J120" si="7">ROUND(((K106+E107)-H107)/I107,2)</f>
        <v>#DIV/0!</v>
      </c>
      <c r="K107" s="33" t="e">
        <f t="shared" ref="K107:K120" si="8">ROUND(I107*J107,2)</f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6"/>
        <v>0</v>
      </c>
      <c r="J108" s="40" t="e">
        <f t="shared" si="7"/>
        <v>#DIV/0!</v>
      </c>
      <c r="K108" s="33" t="e">
        <f t="shared" si="8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6"/>
        <v>0</v>
      </c>
      <c r="J109" s="40" t="e">
        <f t="shared" si="7"/>
        <v>#DIV/0!</v>
      </c>
      <c r="K109" s="33" t="e">
        <f t="shared" si="8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6"/>
        <v>0</v>
      </c>
      <c r="J110" s="40" t="e">
        <f t="shared" si="7"/>
        <v>#DIV/0!</v>
      </c>
      <c r="K110" s="33" t="e">
        <f t="shared" si="8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6"/>
        <v>0</v>
      </c>
      <c r="J111" s="40" t="e">
        <f t="shared" si="7"/>
        <v>#DIV/0!</v>
      </c>
      <c r="K111" s="33" t="e">
        <f t="shared" si="8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6"/>
        <v>0</v>
      </c>
      <c r="J112" s="40" t="e">
        <f t="shared" si="7"/>
        <v>#DIV/0!</v>
      </c>
      <c r="K112" s="33" t="e">
        <f t="shared" si="8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6"/>
        <v>0</v>
      </c>
      <c r="J113" s="40" t="e">
        <f t="shared" si="7"/>
        <v>#DIV/0!</v>
      </c>
      <c r="K113" s="33" t="e">
        <f t="shared" si="8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6"/>
        <v>0</v>
      </c>
      <c r="J114" s="40" t="e">
        <f t="shared" si="7"/>
        <v>#DIV/0!</v>
      </c>
      <c r="K114" s="33" t="e">
        <f t="shared" si="8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6"/>
        <v>0</v>
      </c>
      <c r="J115" s="40" t="e">
        <f t="shared" si="7"/>
        <v>#DIV/0!</v>
      </c>
      <c r="K115" s="33" t="e">
        <f t="shared" si="8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6"/>
        <v>0</v>
      </c>
      <c r="J116" s="40" t="e">
        <f t="shared" si="7"/>
        <v>#DIV/0!</v>
      </c>
      <c r="K116" s="33" t="e">
        <f t="shared" si="8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6"/>
        <v>0</v>
      </c>
      <c r="J117" s="40" t="e">
        <f t="shared" si="7"/>
        <v>#DIV/0!</v>
      </c>
      <c r="K117" s="33" t="e">
        <f t="shared" si="8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6"/>
        <v>0</v>
      </c>
      <c r="J118" s="40" t="e">
        <f t="shared" si="7"/>
        <v>#DIV/0!</v>
      </c>
      <c r="K118" s="33" t="e">
        <f t="shared" si="8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6"/>
        <v>0</v>
      </c>
      <c r="J119" s="40" t="e">
        <f t="shared" si="7"/>
        <v>#DIV/0!</v>
      </c>
      <c r="K119" s="33" t="e">
        <f t="shared" si="8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6"/>
        <v>0</v>
      </c>
      <c r="J120" s="40" t="e">
        <f t="shared" si="7"/>
        <v>#DIV/0!</v>
      </c>
      <c r="K120" s="33" t="e">
        <f t="shared" si="8"/>
        <v>#DIV/0!</v>
      </c>
      <c r="L120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>
    <tabColor rgb="FF7030A0"/>
    <pageSetUpPr fitToPage="1"/>
  </sheetPr>
  <dimension ref="A1:M120"/>
  <sheetViews>
    <sheetView topLeftCell="A6" zoomScaleNormal="100" zoomScaleSheetLayoutView="100" workbookViewId="0">
      <selection activeCell="D10" sqref="D1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4.42578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1209</v>
      </c>
      <c r="F8" s="10"/>
      <c r="G8" s="10"/>
      <c r="H8" s="38"/>
      <c r="I8" s="9" t="s">
        <v>7</v>
      </c>
      <c r="J8" s="10"/>
      <c r="K8" s="10" t="s">
        <v>476</v>
      </c>
      <c r="L8" s="11"/>
    </row>
    <row r="9" spans="1:13" ht="15" customHeight="1">
      <c r="A9" s="12" t="s">
        <v>9</v>
      </c>
      <c r="D9" s="10"/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8</v>
      </c>
      <c r="J14" s="25">
        <v>400</v>
      </c>
      <c r="K14" s="21">
        <f>J14*I14</f>
        <v>3200</v>
      </c>
      <c r="L14" s="26"/>
    </row>
    <row r="15" spans="1:13">
      <c r="A15" s="194">
        <v>45364</v>
      </c>
      <c r="B15" s="322" t="s">
        <v>605</v>
      </c>
      <c r="C15" s="196"/>
      <c r="D15" s="197">
        <v>400</v>
      </c>
      <c r="E15" s="198">
        <f>C15*D15</f>
        <v>0</v>
      </c>
      <c r="F15" s="199">
        <v>8</v>
      </c>
      <c r="G15" s="208">
        <f>J14</f>
        <v>400</v>
      </c>
      <c r="H15" s="198">
        <f>F15*G15</f>
        <v>3200</v>
      </c>
      <c r="I15" s="201">
        <f>+I14+C15-F15</f>
        <v>0</v>
      </c>
      <c r="J15" s="202">
        <v>0</v>
      </c>
      <c r="K15" s="203">
        <f>ROUND(I15*J15,2)</f>
        <v>0</v>
      </c>
      <c r="L15" s="204"/>
      <c r="M15" s="218" t="s">
        <v>750</v>
      </c>
    </row>
    <row r="16" spans="1:13" ht="17.100000000000001" customHeight="1">
      <c r="A16" s="17"/>
      <c r="B16" s="27"/>
      <c r="C16" s="28"/>
      <c r="D16" s="29"/>
      <c r="E16" s="21">
        <f>C16*D16</f>
        <v>0</v>
      </c>
      <c r="F16" s="30"/>
      <c r="G16" s="31"/>
      <c r="H16" s="21">
        <f>F16*G16</f>
        <v>0</v>
      </c>
      <c r="I16" s="32">
        <f>+I15+C16-F16</f>
        <v>0</v>
      </c>
      <c r="J16" s="40" t="e">
        <f>ROUND(((K15+E16)-H16)/I16,2)</f>
        <v>#DIV/0!</v>
      </c>
      <c r="K16" s="33" t="e">
        <f>ROUND(I16*J16,2)</f>
        <v>#DIV/0!</v>
      </c>
      <c r="L16" s="34"/>
      <c r="M16" s="60" t="s">
        <v>1098</v>
      </c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>
        <f t="shared" ref="I17:I42" si="0">+I16+C17-F17</f>
        <v>0</v>
      </c>
      <c r="J17" s="40" t="e">
        <f t="shared" ref="J17:J42" si="1">ROUND(((K16+E17)-H17)/I17,2)</f>
        <v>#DIV/0!</v>
      </c>
      <c r="K17" s="33" t="e">
        <f t="shared" ref="K17:K42" si="2">ROUND(I17*J17,2)</f>
        <v>#DIV/0!</v>
      </c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>
        <f t="shared" si="0"/>
        <v>0</v>
      </c>
      <c r="J18" s="40" t="e">
        <f t="shared" si="1"/>
        <v>#DIV/0!</v>
      </c>
      <c r="K18" s="33" t="e">
        <f t="shared" si="2"/>
        <v>#DIV/0!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>
        <f t="shared" si="0"/>
        <v>0</v>
      </c>
      <c r="J19" s="40" t="e">
        <f t="shared" si="1"/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>
        <f t="shared" si="0"/>
        <v>0</v>
      </c>
      <c r="J20" s="40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f t="shared" si="0"/>
        <v>0</v>
      </c>
      <c r="J21" s="40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>
        <f t="shared" si="0"/>
        <v>0</v>
      </c>
      <c r="J22" s="40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>
        <f t="shared" si="0"/>
        <v>0</v>
      </c>
      <c r="J23" s="40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>
        <f t="shared" si="0"/>
        <v>0</v>
      </c>
      <c r="J24" s="40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>
        <f t="shared" si="0"/>
        <v>0</v>
      </c>
      <c r="J25" s="40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>
        <f t="shared" si="0"/>
        <v>0</v>
      </c>
      <c r="J26" s="40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>
        <f t="shared" si="0"/>
        <v>0</v>
      </c>
      <c r="J27" s="40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>
        <f t="shared" si="0"/>
        <v>0</v>
      </c>
      <c r="J28" s="40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>
        <f t="shared" si="0"/>
        <v>0</v>
      </c>
      <c r="J29" s="40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ref="I43:I106" si="3">+I42+C43-F43</f>
        <v>0</v>
      </c>
      <c r="J43" s="40" t="e">
        <f t="shared" ref="J43:J106" si="4">ROUND(((K42+E43)-H43)/I43,2)</f>
        <v>#DIV/0!</v>
      </c>
      <c r="K43" s="33" t="e">
        <f t="shared" ref="K43:K106" si="5">ROUND(I43*J43,2)</f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3"/>
        <v>0</v>
      </c>
      <c r="J44" s="40" t="e">
        <f t="shared" si="4"/>
        <v>#DIV/0!</v>
      </c>
      <c r="K44" s="33" t="e">
        <f t="shared" si="5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3"/>
        <v>0</v>
      </c>
      <c r="J45" s="40" t="e">
        <f t="shared" si="4"/>
        <v>#DIV/0!</v>
      </c>
      <c r="K45" s="33" t="e">
        <f t="shared" si="5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3"/>
        <v>0</v>
      </c>
      <c r="J46" s="40" t="e">
        <f t="shared" si="4"/>
        <v>#DIV/0!</v>
      </c>
      <c r="K46" s="33" t="e">
        <f t="shared" si="5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3"/>
        <v>0</v>
      </c>
      <c r="J47" s="40" t="e">
        <f t="shared" si="4"/>
        <v>#DIV/0!</v>
      </c>
      <c r="K47" s="33" t="e">
        <f t="shared" si="5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3"/>
        <v>0</v>
      </c>
      <c r="J48" s="40" t="e">
        <f t="shared" si="4"/>
        <v>#DIV/0!</v>
      </c>
      <c r="K48" s="33" t="e">
        <f t="shared" si="5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3"/>
        <v>0</v>
      </c>
      <c r="J49" s="40" t="e">
        <f t="shared" si="4"/>
        <v>#DIV/0!</v>
      </c>
      <c r="K49" s="33" t="e">
        <f t="shared" si="5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3"/>
        <v>0</v>
      </c>
      <c r="J50" s="40" t="e">
        <f t="shared" si="4"/>
        <v>#DIV/0!</v>
      </c>
      <c r="K50" s="33" t="e">
        <f t="shared" si="5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3"/>
        <v>0</v>
      </c>
      <c r="J51" s="40" t="e">
        <f t="shared" si="4"/>
        <v>#DIV/0!</v>
      </c>
      <c r="K51" s="33" t="e">
        <f t="shared" si="5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3"/>
        <v>0</v>
      </c>
      <c r="J52" s="40" t="e">
        <f t="shared" si="4"/>
        <v>#DIV/0!</v>
      </c>
      <c r="K52" s="33" t="e">
        <f t="shared" si="5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3"/>
        <v>0</v>
      </c>
      <c r="J53" s="40" t="e">
        <f t="shared" si="4"/>
        <v>#DIV/0!</v>
      </c>
      <c r="K53" s="33" t="e">
        <f t="shared" si="5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3"/>
        <v>0</v>
      </c>
      <c r="J54" s="40" t="e">
        <f t="shared" si="4"/>
        <v>#DIV/0!</v>
      </c>
      <c r="K54" s="33" t="e">
        <f t="shared" si="5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3"/>
        <v>0</v>
      </c>
      <c r="J55" s="40" t="e">
        <f t="shared" si="4"/>
        <v>#DIV/0!</v>
      </c>
      <c r="K55" s="33" t="e">
        <f t="shared" si="5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3"/>
        <v>0</v>
      </c>
      <c r="J56" s="40" t="e">
        <f t="shared" si="4"/>
        <v>#DIV/0!</v>
      </c>
      <c r="K56" s="33" t="e">
        <f t="shared" si="5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3"/>
        <v>0</v>
      </c>
      <c r="J57" s="40" t="e">
        <f t="shared" si="4"/>
        <v>#DIV/0!</v>
      </c>
      <c r="K57" s="33" t="e">
        <f t="shared" si="5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3"/>
        <v>0</v>
      </c>
      <c r="J58" s="40" t="e">
        <f t="shared" si="4"/>
        <v>#DIV/0!</v>
      </c>
      <c r="K58" s="33" t="e">
        <f t="shared" si="5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3"/>
        <v>0</v>
      </c>
      <c r="J59" s="40" t="e">
        <f t="shared" si="4"/>
        <v>#DIV/0!</v>
      </c>
      <c r="K59" s="33" t="e">
        <f t="shared" si="5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3"/>
        <v>0</v>
      </c>
      <c r="J60" s="40" t="e">
        <f t="shared" si="4"/>
        <v>#DIV/0!</v>
      </c>
      <c r="K60" s="33" t="e">
        <f t="shared" si="5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3"/>
        <v>0</v>
      </c>
      <c r="J61" s="40" t="e">
        <f t="shared" si="4"/>
        <v>#DIV/0!</v>
      </c>
      <c r="K61" s="33" t="e">
        <f t="shared" si="5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3"/>
        <v>0</v>
      </c>
      <c r="J62" s="40" t="e">
        <f t="shared" si="4"/>
        <v>#DIV/0!</v>
      </c>
      <c r="K62" s="33" t="e">
        <f t="shared" si="5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3"/>
        <v>0</v>
      </c>
      <c r="J63" s="40" t="e">
        <f t="shared" si="4"/>
        <v>#DIV/0!</v>
      </c>
      <c r="K63" s="33" t="e">
        <f t="shared" si="5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3"/>
        <v>0</v>
      </c>
      <c r="J64" s="40" t="e">
        <f t="shared" si="4"/>
        <v>#DIV/0!</v>
      </c>
      <c r="K64" s="33" t="e">
        <f t="shared" si="5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3"/>
        <v>0</v>
      </c>
      <c r="J65" s="40" t="e">
        <f t="shared" si="4"/>
        <v>#DIV/0!</v>
      </c>
      <c r="K65" s="33" t="e">
        <f t="shared" si="5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3"/>
        <v>0</v>
      </c>
      <c r="J66" s="40" t="e">
        <f t="shared" si="4"/>
        <v>#DIV/0!</v>
      </c>
      <c r="K66" s="33" t="e">
        <f t="shared" si="5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3"/>
        <v>0</v>
      </c>
      <c r="J67" s="40" t="e">
        <f t="shared" si="4"/>
        <v>#DIV/0!</v>
      </c>
      <c r="K67" s="33" t="e">
        <f t="shared" si="5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3"/>
        <v>0</v>
      </c>
      <c r="J68" s="40" t="e">
        <f t="shared" si="4"/>
        <v>#DIV/0!</v>
      </c>
      <c r="K68" s="33" t="e">
        <f t="shared" si="5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3"/>
        <v>0</v>
      </c>
      <c r="J69" s="40" t="e">
        <f t="shared" si="4"/>
        <v>#DIV/0!</v>
      </c>
      <c r="K69" s="33" t="e">
        <f t="shared" si="5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3"/>
        <v>0</v>
      </c>
      <c r="J70" s="40" t="e">
        <f t="shared" si="4"/>
        <v>#DIV/0!</v>
      </c>
      <c r="K70" s="33" t="e">
        <f t="shared" si="5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3"/>
        <v>0</v>
      </c>
      <c r="J71" s="40" t="e">
        <f t="shared" si="4"/>
        <v>#DIV/0!</v>
      </c>
      <c r="K71" s="33" t="e">
        <f t="shared" si="5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3"/>
        <v>0</v>
      </c>
      <c r="J72" s="40" t="e">
        <f t="shared" si="4"/>
        <v>#DIV/0!</v>
      </c>
      <c r="K72" s="33" t="e">
        <f t="shared" si="5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3"/>
        <v>0</v>
      </c>
      <c r="J73" s="40" t="e">
        <f t="shared" si="4"/>
        <v>#DIV/0!</v>
      </c>
      <c r="K73" s="33" t="e">
        <f t="shared" si="5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3"/>
        <v>0</v>
      </c>
      <c r="J74" s="40" t="e">
        <f t="shared" si="4"/>
        <v>#DIV/0!</v>
      </c>
      <c r="K74" s="33" t="e">
        <f t="shared" si="5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3"/>
        <v>0</v>
      </c>
      <c r="J75" s="40" t="e">
        <f t="shared" si="4"/>
        <v>#DIV/0!</v>
      </c>
      <c r="K75" s="33" t="e">
        <f t="shared" si="5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3"/>
        <v>0</v>
      </c>
      <c r="J76" s="40" t="e">
        <f t="shared" si="4"/>
        <v>#DIV/0!</v>
      </c>
      <c r="K76" s="33" t="e">
        <f t="shared" si="5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3"/>
        <v>0</v>
      </c>
      <c r="J77" s="40" t="e">
        <f t="shared" si="4"/>
        <v>#DIV/0!</v>
      </c>
      <c r="K77" s="33" t="e">
        <f t="shared" si="5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3"/>
        <v>0</v>
      </c>
      <c r="J78" s="40" t="e">
        <f t="shared" si="4"/>
        <v>#DIV/0!</v>
      </c>
      <c r="K78" s="33" t="e">
        <f t="shared" si="5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3"/>
        <v>0</v>
      </c>
      <c r="J79" s="40" t="e">
        <f t="shared" si="4"/>
        <v>#DIV/0!</v>
      </c>
      <c r="K79" s="33" t="e">
        <f t="shared" si="5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3"/>
        <v>0</v>
      </c>
      <c r="J80" s="40" t="e">
        <f t="shared" si="4"/>
        <v>#DIV/0!</v>
      </c>
      <c r="K80" s="33" t="e">
        <f t="shared" si="5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3"/>
        <v>0</v>
      </c>
      <c r="J81" s="40" t="e">
        <f t="shared" si="4"/>
        <v>#DIV/0!</v>
      </c>
      <c r="K81" s="33" t="e">
        <f t="shared" si="5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3"/>
        <v>0</v>
      </c>
      <c r="J82" s="40" t="e">
        <f t="shared" si="4"/>
        <v>#DIV/0!</v>
      </c>
      <c r="K82" s="33" t="e">
        <f t="shared" si="5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3"/>
        <v>0</v>
      </c>
      <c r="J83" s="40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3"/>
        <v>0</v>
      </c>
      <c r="J84" s="40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3"/>
        <v>0</v>
      </c>
      <c r="J85" s="40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3"/>
        <v>0</v>
      </c>
      <c r="J86" s="40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3"/>
        <v>0</v>
      </c>
      <c r="J87" s="40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3"/>
        <v>0</v>
      </c>
      <c r="J88" s="40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3"/>
        <v>0</v>
      </c>
      <c r="J89" s="40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3"/>
        <v>0</v>
      </c>
      <c r="J90" s="40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3"/>
        <v>0</v>
      </c>
      <c r="J91" s="40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3"/>
        <v>0</v>
      </c>
      <c r="J92" s="40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3"/>
        <v>0</v>
      </c>
      <c r="J93" s="40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3"/>
        <v>0</v>
      </c>
      <c r="J94" s="40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3"/>
        <v>0</v>
      </c>
      <c r="J95" s="40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3"/>
        <v>0</v>
      </c>
      <c r="J96" s="40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3"/>
        <v>0</v>
      </c>
      <c r="J97" s="40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3"/>
        <v>0</v>
      </c>
      <c r="J98" s="40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3"/>
        <v>0</v>
      </c>
      <c r="J99" s="40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3"/>
        <v>0</v>
      </c>
      <c r="J100" s="40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3"/>
        <v>0</v>
      </c>
      <c r="J101" s="40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3"/>
        <v>0</v>
      </c>
      <c r="J102" s="40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3"/>
        <v>0</v>
      </c>
      <c r="J103" s="40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3"/>
        <v>0</v>
      </c>
      <c r="J104" s="40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3"/>
        <v>0</v>
      </c>
      <c r="J105" s="40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3"/>
        <v>0</v>
      </c>
      <c r="J106" s="40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ref="I107:I120" si="6">+I106+C107-F107</f>
        <v>0</v>
      </c>
      <c r="J107" s="40" t="e">
        <f t="shared" ref="J107:J120" si="7">ROUND(((K106+E107)-H107)/I107,2)</f>
        <v>#DIV/0!</v>
      </c>
      <c r="K107" s="33" t="e">
        <f t="shared" ref="K107:K120" si="8">ROUND(I107*J107,2)</f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6"/>
        <v>0</v>
      </c>
      <c r="J108" s="40" t="e">
        <f t="shared" si="7"/>
        <v>#DIV/0!</v>
      </c>
      <c r="K108" s="33" t="e">
        <f t="shared" si="8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6"/>
        <v>0</v>
      </c>
      <c r="J109" s="40" t="e">
        <f t="shared" si="7"/>
        <v>#DIV/0!</v>
      </c>
      <c r="K109" s="33" t="e">
        <f t="shared" si="8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6"/>
        <v>0</v>
      </c>
      <c r="J110" s="40" t="e">
        <f t="shared" si="7"/>
        <v>#DIV/0!</v>
      </c>
      <c r="K110" s="33" t="e">
        <f t="shared" si="8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6"/>
        <v>0</v>
      </c>
      <c r="J111" s="40" t="e">
        <f t="shared" si="7"/>
        <v>#DIV/0!</v>
      </c>
      <c r="K111" s="33" t="e">
        <f t="shared" si="8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6"/>
        <v>0</v>
      </c>
      <c r="J112" s="40" t="e">
        <f t="shared" si="7"/>
        <v>#DIV/0!</v>
      </c>
      <c r="K112" s="33" t="e">
        <f t="shared" si="8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6"/>
        <v>0</v>
      </c>
      <c r="J113" s="40" t="e">
        <f t="shared" si="7"/>
        <v>#DIV/0!</v>
      </c>
      <c r="K113" s="33" t="e">
        <f t="shared" si="8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6"/>
        <v>0</v>
      </c>
      <c r="J114" s="40" t="e">
        <f t="shared" si="7"/>
        <v>#DIV/0!</v>
      </c>
      <c r="K114" s="33" t="e">
        <f t="shared" si="8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6"/>
        <v>0</v>
      </c>
      <c r="J115" s="40" t="e">
        <f t="shared" si="7"/>
        <v>#DIV/0!</v>
      </c>
      <c r="K115" s="33" t="e">
        <f t="shared" si="8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6"/>
        <v>0</v>
      </c>
      <c r="J116" s="40" t="e">
        <f t="shared" si="7"/>
        <v>#DIV/0!</v>
      </c>
      <c r="K116" s="33" t="e">
        <f t="shared" si="8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6"/>
        <v>0</v>
      </c>
      <c r="J117" s="40" t="e">
        <f t="shared" si="7"/>
        <v>#DIV/0!</v>
      </c>
      <c r="K117" s="33" t="e">
        <f t="shared" si="8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6"/>
        <v>0</v>
      </c>
      <c r="J118" s="40" t="e">
        <f t="shared" si="7"/>
        <v>#DIV/0!</v>
      </c>
      <c r="K118" s="33" t="e">
        <f t="shared" si="8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6"/>
        <v>0</v>
      </c>
      <c r="J119" s="40" t="e">
        <f t="shared" si="7"/>
        <v>#DIV/0!</v>
      </c>
      <c r="K119" s="33" t="e">
        <f t="shared" si="8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6"/>
        <v>0</v>
      </c>
      <c r="J120" s="40" t="e">
        <f t="shared" si="7"/>
        <v>#DIV/0!</v>
      </c>
      <c r="K120" s="33" t="e">
        <f t="shared" si="8"/>
        <v>#DIV/0!</v>
      </c>
      <c r="L120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>
    <tabColor rgb="FFFF0000"/>
    <pageSetUpPr fitToPage="1"/>
  </sheetPr>
  <dimension ref="A1:L120"/>
  <sheetViews>
    <sheetView zoomScaleNormal="100" zoomScaleSheetLayoutView="100" workbookViewId="0">
      <selection activeCell="I15" sqref="I1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502</v>
      </c>
      <c r="F8" s="10"/>
      <c r="G8" s="10"/>
      <c r="H8" s="38"/>
      <c r="I8" s="9" t="s">
        <v>7</v>
      </c>
      <c r="J8" s="10"/>
      <c r="K8" s="10" t="s">
        <v>478</v>
      </c>
      <c r="L8" s="11"/>
    </row>
    <row r="9" spans="1:12" ht="15" customHeight="1">
      <c r="A9" s="12" t="s">
        <v>9</v>
      </c>
      <c r="D9" s="10" t="s">
        <v>503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47"/>
      <c r="C15" s="28"/>
      <c r="D15" s="29"/>
      <c r="E15" s="21"/>
      <c r="F15" s="30"/>
      <c r="G15" s="31"/>
      <c r="H15" s="21"/>
      <c r="I15" s="32"/>
      <c r="J15" s="40"/>
      <c r="K15" s="33"/>
      <c r="L15" s="34"/>
    </row>
    <row r="16" spans="1:12">
      <c r="A16" s="17"/>
      <c r="B16" s="47"/>
      <c r="C16" s="28"/>
      <c r="D16" s="29"/>
      <c r="E16" s="21"/>
      <c r="F16" s="30"/>
      <c r="G16" s="31"/>
      <c r="H16" s="21"/>
      <c r="I16" s="32"/>
      <c r="J16" s="40"/>
      <c r="K16" s="33"/>
      <c r="L16" s="34"/>
    </row>
    <row r="17" spans="1:12">
      <c r="A17" s="17"/>
      <c r="B17" s="47"/>
      <c r="C17" s="28"/>
      <c r="D17" s="29"/>
      <c r="E17" s="21"/>
      <c r="F17" s="30"/>
      <c r="G17" s="31"/>
      <c r="H17" s="21"/>
      <c r="I17" s="32"/>
      <c r="J17" s="40"/>
      <c r="K17" s="33"/>
      <c r="L17" s="34"/>
    </row>
    <row r="18" spans="1:12">
      <c r="A18" s="17"/>
      <c r="B18" s="48"/>
      <c r="C18" s="28"/>
      <c r="D18" s="29"/>
      <c r="E18" s="21"/>
      <c r="F18" s="30"/>
      <c r="G18" s="31"/>
      <c r="H18" s="21"/>
      <c r="I18" s="32"/>
      <c r="J18" s="40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0"/>
      <c r="K19" s="33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40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0"/>
      <c r="K21" s="33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40"/>
      <c r="K22" s="33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0"/>
      <c r="K42" s="33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40"/>
      <c r="K43" s="33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40"/>
      <c r="K44" s="33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40"/>
      <c r="K45" s="33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40"/>
      <c r="K46" s="33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40"/>
      <c r="K47" s="33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40"/>
      <c r="K48" s="33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40"/>
      <c r="K49" s="33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40"/>
      <c r="K50" s="33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40"/>
      <c r="K51" s="33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40"/>
      <c r="K52" s="33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40"/>
      <c r="K53" s="33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40"/>
      <c r="K54" s="33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40"/>
      <c r="K55" s="33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40"/>
      <c r="K56" s="33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40"/>
      <c r="K57" s="33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40"/>
      <c r="K58" s="33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40"/>
      <c r="K59" s="33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40"/>
      <c r="K60" s="33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40"/>
      <c r="K61" s="33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40"/>
      <c r="K62" s="33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40"/>
      <c r="K63" s="33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40"/>
      <c r="K64" s="33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40"/>
      <c r="K65" s="33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40"/>
      <c r="K66" s="33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40"/>
      <c r="K67" s="33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40"/>
      <c r="K68" s="33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40"/>
      <c r="K69" s="33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40"/>
      <c r="K70" s="33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40"/>
      <c r="K71" s="33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40"/>
      <c r="K72" s="33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40"/>
      <c r="K73" s="33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40"/>
      <c r="K74" s="33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40"/>
      <c r="K75" s="33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40"/>
      <c r="K76" s="33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40"/>
      <c r="K77" s="33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/>
      <c r="J78" s="40"/>
      <c r="K78" s="33"/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/>
      <c r="J79" s="40"/>
      <c r="K79" s="33"/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/>
      <c r="J80" s="40"/>
      <c r="K80" s="33"/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/>
      <c r="J81" s="40"/>
      <c r="K81" s="33"/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/>
      <c r="J82" s="40"/>
      <c r="K82" s="33"/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/>
      <c r="J83" s="40"/>
      <c r="K83" s="33"/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/>
      <c r="J84" s="40"/>
      <c r="K84" s="33"/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/>
      <c r="J85" s="40"/>
      <c r="K85" s="33"/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/>
      <c r="J86" s="40"/>
      <c r="K86" s="33"/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/>
      <c r="J87" s="40"/>
      <c r="K87" s="33"/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/>
      <c r="J88" s="40"/>
      <c r="K88" s="33"/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/>
      <c r="J89" s="40"/>
      <c r="K89" s="33"/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/>
      <c r="J90" s="40"/>
      <c r="K90" s="33"/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/>
      <c r="J91" s="40"/>
      <c r="K91" s="33"/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/>
      <c r="J92" s="40"/>
      <c r="K92" s="33"/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/>
      <c r="J93" s="40"/>
      <c r="K93" s="33"/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/>
      <c r="J94" s="40"/>
      <c r="K94" s="33"/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/>
      <c r="J95" s="40"/>
      <c r="K95" s="33"/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/>
      <c r="J96" s="40"/>
      <c r="K96" s="33"/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/>
      <c r="J97" s="40"/>
      <c r="K97" s="33"/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/>
      <c r="J98" s="40"/>
      <c r="K98" s="33"/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/>
      <c r="J99" s="40"/>
      <c r="K99" s="33"/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/>
      <c r="J100" s="40"/>
      <c r="K100" s="33"/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/>
      <c r="J101" s="40"/>
      <c r="K101" s="33"/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/>
      <c r="J102" s="40"/>
      <c r="K102" s="33"/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/>
      <c r="J103" s="40"/>
      <c r="K103" s="33"/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/>
      <c r="J104" s="40"/>
      <c r="K104" s="33"/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/>
      <c r="J105" s="40"/>
      <c r="K105" s="33"/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/>
      <c r="J106" s="40"/>
      <c r="K106" s="33"/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/>
      <c r="J107" s="40"/>
      <c r="K107" s="33"/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/>
      <c r="J108" s="40"/>
      <c r="K108" s="33"/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/>
      <c r="J109" s="40"/>
      <c r="K109" s="33"/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/>
      <c r="J110" s="40"/>
      <c r="K110" s="33"/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/>
      <c r="J111" s="40"/>
      <c r="K111" s="33"/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/>
      <c r="J112" s="40"/>
      <c r="K112" s="33"/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/>
      <c r="J113" s="40"/>
      <c r="K113" s="33"/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/>
      <c r="J114" s="40"/>
      <c r="K114" s="33"/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/>
      <c r="J115" s="40"/>
      <c r="K115" s="33"/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/>
      <c r="J116" s="40"/>
      <c r="K116" s="33"/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/>
      <c r="J117" s="40"/>
      <c r="K117" s="33"/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/>
      <c r="J118" s="40"/>
      <c r="K118" s="33"/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/>
      <c r="J119" s="40"/>
      <c r="K119" s="33"/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/>
      <c r="J120" s="40"/>
      <c r="K120" s="33"/>
      <c r="L120" s="34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>
    <tabColor rgb="FFFF0000"/>
    <pageSetUpPr fitToPage="1"/>
  </sheetPr>
  <dimension ref="A1:L120"/>
  <sheetViews>
    <sheetView zoomScaleNormal="100" zoomScaleSheetLayoutView="100" workbookViewId="0">
      <selection activeCell="E9" sqref="E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504</v>
      </c>
      <c r="F8" s="10"/>
      <c r="G8" s="10"/>
      <c r="H8" s="38"/>
      <c r="I8" s="9" t="s">
        <v>7</v>
      </c>
      <c r="J8" s="10"/>
      <c r="K8" s="10" t="s">
        <v>479</v>
      </c>
      <c r="L8" s="11"/>
    </row>
    <row r="9" spans="1:12" ht="15" customHeight="1">
      <c r="A9" s="12" t="s">
        <v>9</v>
      </c>
      <c r="D9" s="10"/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13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47"/>
      <c r="C15" s="28"/>
      <c r="D15" s="29"/>
      <c r="E15" s="21"/>
      <c r="F15" s="30"/>
      <c r="G15" s="31"/>
      <c r="H15" s="21"/>
      <c r="I15" s="32"/>
      <c r="J15" s="40"/>
      <c r="K15" s="33"/>
      <c r="L15" s="34"/>
    </row>
    <row r="16" spans="1:12">
      <c r="A16" s="17"/>
      <c r="B16" s="47"/>
      <c r="C16" s="28"/>
      <c r="D16" s="29"/>
      <c r="E16" s="21"/>
      <c r="F16" s="30"/>
      <c r="G16" s="31"/>
      <c r="H16" s="21"/>
      <c r="I16" s="32"/>
      <c r="J16" s="40"/>
      <c r="K16" s="33"/>
      <c r="L16" s="34"/>
    </row>
    <row r="17" spans="1:12">
      <c r="A17" s="17"/>
      <c r="B17" s="47"/>
      <c r="C17" s="28"/>
      <c r="D17" s="29"/>
      <c r="E17" s="21"/>
      <c r="F17" s="30"/>
      <c r="G17" s="31"/>
      <c r="H17" s="21"/>
      <c r="I17" s="32"/>
      <c r="J17" s="40"/>
      <c r="K17" s="33"/>
      <c r="L17" s="34"/>
    </row>
    <row r="18" spans="1:12">
      <c r="A18" s="17"/>
      <c r="B18" s="48"/>
      <c r="C18" s="28"/>
      <c r="D18" s="29"/>
      <c r="E18" s="21"/>
      <c r="F18" s="30"/>
      <c r="G18" s="31"/>
      <c r="H18" s="21"/>
      <c r="I18" s="32"/>
      <c r="J18" s="40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0"/>
      <c r="K19" s="33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40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0"/>
      <c r="K21" s="33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40"/>
      <c r="K22" s="33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0"/>
      <c r="K42" s="33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40"/>
      <c r="K43" s="33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40"/>
      <c r="K44" s="33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40"/>
      <c r="K45" s="33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40"/>
      <c r="K46" s="33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40"/>
      <c r="K47" s="33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40"/>
      <c r="K48" s="33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40"/>
      <c r="K49" s="33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40"/>
      <c r="K50" s="33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40"/>
      <c r="K51" s="33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40"/>
      <c r="K52" s="33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40"/>
      <c r="K53" s="33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40"/>
      <c r="K54" s="33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40"/>
      <c r="K55" s="33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40"/>
      <c r="K56" s="33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40"/>
      <c r="K57" s="33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40"/>
      <c r="K58" s="33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40"/>
      <c r="K59" s="33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40"/>
      <c r="K60" s="33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40"/>
      <c r="K61" s="33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40"/>
      <c r="K62" s="33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40"/>
      <c r="K63" s="33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40"/>
      <c r="K64" s="33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40"/>
      <c r="K65" s="33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40"/>
      <c r="K66" s="33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40"/>
      <c r="K67" s="33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40"/>
      <c r="K68" s="33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40"/>
      <c r="K69" s="33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40"/>
      <c r="K70" s="33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40"/>
      <c r="K71" s="33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40"/>
      <c r="K72" s="33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40"/>
      <c r="K73" s="33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40"/>
      <c r="K74" s="33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40"/>
      <c r="K75" s="33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40"/>
      <c r="K76" s="33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40"/>
      <c r="K77" s="33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/>
      <c r="J78" s="40"/>
      <c r="K78" s="33"/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/>
      <c r="J79" s="40"/>
      <c r="K79" s="33"/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/>
      <c r="J80" s="40"/>
      <c r="K80" s="33"/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/>
      <c r="J81" s="40"/>
      <c r="K81" s="33"/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/>
      <c r="J82" s="40"/>
      <c r="K82" s="33"/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/>
      <c r="J83" s="40"/>
      <c r="K83" s="33"/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/>
      <c r="J84" s="40"/>
      <c r="K84" s="33"/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/>
      <c r="J85" s="40"/>
      <c r="K85" s="33"/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/>
      <c r="J86" s="40"/>
      <c r="K86" s="33"/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/>
      <c r="J87" s="40"/>
      <c r="K87" s="33"/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/>
      <c r="J88" s="40"/>
      <c r="K88" s="33"/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/>
      <c r="J89" s="40"/>
      <c r="K89" s="33"/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/>
      <c r="J90" s="40"/>
      <c r="K90" s="33"/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/>
      <c r="J91" s="40"/>
      <c r="K91" s="33"/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/>
      <c r="J92" s="40"/>
      <c r="K92" s="33"/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/>
      <c r="J93" s="40"/>
      <c r="K93" s="33"/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/>
      <c r="J94" s="40"/>
      <c r="K94" s="33"/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/>
      <c r="J95" s="40"/>
      <c r="K95" s="33"/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/>
      <c r="J96" s="40"/>
      <c r="K96" s="33"/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/>
      <c r="J97" s="40"/>
      <c r="K97" s="33"/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/>
      <c r="J98" s="40"/>
      <c r="K98" s="33"/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/>
      <c r="J99" s="40"/>
      <c r="K99" s="33"/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/>
      <c r="J100" s="40"/>
      <c r="K100" s="33"/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/>
      <c r="J101" s="40"/>
      <c r="K101" s="33"/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/>
      <c r="J102" s="40"/>
      <c r="K102" s="33"/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/>
      <c r="J103" s="40"/>
      <c r="K103" s="33"/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/>
      <c r="J104" s="40"/>
      <c r="K104" s="33"/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/>
      <c r="J105" s="40"/>
      <c r="K105" s="33"/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/>
      <c r="J106" s="40"/>
      <c r="K106" s="33"/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/>
      <c r="J107" s="40"/>
      <c r="K107" s="33"/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/>
      <c r="J108" s="40"/>
      <c r="K108" s="33"/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/>
      <c r="J109" s="40"/>
      <c r="K109" s="33"/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/>
      <c r="J110" s="40"/>
      <c r="K110" s="33"/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/>
      <c r="J111" s="40"/>
      <c r="K111" s="33"/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/>
      <c r="J112" s="40"/>
      <c r="K112" s="33"/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/>
      <c r="J113" s="40"/>
      <c r="K113" s="33"/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/>
      <c r="J114" s="40"/>
      <c r="K114" s="33"/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/>
      <c r="J115" s="40"/>
      <c r="K115" s="33"/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/>
      <c r="J116" s="40"/>
      <c r="K116" s="33"/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/>
      <c r="J117" s="40"/>
      <c r="K117" s="33"/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/>
      <c r="J118" s="40"/>
      <c r="K118" s="33"/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/>
      <c r="J119" s="40"/>
      <c r="K119" s="33"/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/>
      <c r="J120" s="40"/>
      <c r="K120" s="33"/>
      <c r="L120" s="34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>
    <tabColor rgb="FFFF0000"/>
    <pageSetUpPr fitToPage="1"/>
  </sheetPr>
  <dimension ref="A1:L78"/>
  <sheetViews>
    <sheetView topLeftCell="A6" zoomScaleNormal="100" zoomScaleSheetLayoutView="100" workbookViewId="0">
      <selection activeCell="F11" sqref="F11:H1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505</v>
      </c>
      <c r="F8" s="10"/>
      <c r="G8" s="10"/>
      <c r="H8" s="38"/>
      <c r="I8" s="9" t="s">
        <v>7</v>
      </c>
      <c r="J8" s="10"/>
      <c r="K8" s="10" t="s">
        <v>480</v>
      </c>
      <c r="L8" s="11"/>
    </row>
    <row r="9" spans="1:12" ht="15" customHeight="1">
      <c r="A9" s="12" t="s">
        <v>9</v>
      </c>
      <c r="D9" s="10"/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49"/>
      <c r="C15" s="28"/>
      <c r="D15" s="29"/>
      <c r="E15" s="21"/>
      <c r="F15" s="30"/>
      <c r="G15" s="31"/>
      <c r="H15" s="21"/>
      <c r="I15" s="32"/>
      <c r="J15" s="40"/>
      <c r="K15" s="33"/>
      <c r="L15" s="34"/>
    </row>
    <row r="16" spans="1:12">
      <c r="A16" s="17"/>
      <c r="B16" s="47"/>
      <c r="C16" s="28"/>
      <c r="D16" s="29"/>
      <c r="E16" s="21"/>
      <c r="F16" s="30"/>
      <c r="G16" s="31"/>
      <c r="H16" s="21"/>
      <c r="I16" s="32"/>
      <c r="J16" s="40"/>
      <c r="K16" s="33"/>
      <c r="L16" s="34"/>
    </row>
    <row r="17" spans="1:12">
      <c r="A17" s="17"/>
      <c r="B17" s="47"/>
      <c r="C17" s="28"/>
      <c r="D17" s="29"/>
      <c r="E17" s="21"/>
      <c r="F17" s="30"/>
      <c r="G17" s="31"/>
      <c r="H17" s="21"/>
      <c r="I17" s="32"/>
      <c r="J17" s="40"/>
      <c r="K17" s="33"/>
      <c r="L17" s="34"/>
    </row>
    <row r="18" spans="1:12">
      <c r="A18" s="17"/>
      <c r="B18" s="48"/>
      <c r="C18" s="28"/>
      <c r="D18" s="29"/>
      <c r="E18" s="21"/>
      <c r="F18" s="30"/>
      <c r="G18" s="31"/>
      <c r="H18" s="21"/>
      <c r="I18" s="32"/>
      <c r="J18" s="40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>
    <tabColor rgb="FF7030A0"/>
    <pageSetUpPr fitToPage="1"/>
  </sheetPr>
  <dimension ref="A1:M120"/>
  <sheetViews>
    <sheetView topLeftCell="A4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4.5703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499</v>
      </c>
      <c r="F8" s="10"/>
      <c r="G8" s="10"/>
      <c r="H8" s="38"/>
      <c r="I8" s="9" t="s">
        <v>7</v>
      </c>
      <c r="J8" s="10"/>
      <c r="K8" s="10" t="s">
        <v>481</v>
      </c>
      <c r="L8" s="11"/>
    </row>
    <row r="9" spans="1:13" ht="15" customHeight="1">
      <c r="A9" s="12" t="s">
        <v>9</v>
      </c>
      <c r="D9" s="10" t="s">
        <v>506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484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</v>
      </c>
      <c r="J14" s="25">
        <v>16500</v>
      </c>
      <c r="K14" s="21">
        <f>J14*I14</f>
        <v>16500</v>
      </c>
      <c r="L14" s="26"/>
    </row>
    <row r="15" spans="1:13">
      <c r="A15" s="17">
        <v>45471</v>
      </c>
      <c r="B15" s="72" t="s">
        <v>497</v>
      </c>
      <c r="C15" s="28"/>
      <c r="D15" s="29"/>
      <c r="E15" s="21">
        <f>C15*D15</f>
        <v>0</v>
      </c>
      <c r="F15" s="30">
        <v>1</v>
      </c>
      <c r="G15" s="31">
        <f>J14</f>
        <v>16500</v>
      </c>
      <c r="H15" s="21">
        <f>F15*G15</f>
        <v>16500</v>
      </c>
      <c r="I15" s="32">
        <f>+I14+C15-F15</f>
        <v>0</v>
      </c>
      <c r="J15" s="40">
        <v>0</v>
      </c>
      <c r="K15" s="33">
        <f>ROUND(I15*J15,2)</f>
        <v>0</v>
      </c>
      <c r="L15" s="34"/>
      <c r="M15" s="1" t="s">
        <v>1022</v>
      </c>
    </row>
    <row r="16" spans="1:13" ht="17.100000000000001" customHeight="1">
      <c r="A16" s="17">
        <v>45505</v>
      </c>
      <c r="B16" s="36" t="s">
        <v>1171</v>
      </c>
      <c r="C16" s="28">
        <v>1</v>
      </c>
      <c r="D16" s="29">
        <v>16500</v>
      </c>
      <c r="E16" s="21">
        <f>C16*D16</f>
        <v>16500</v>
      </c>
      <c r="F16" s="30"/>
      <c r="G16" s="31"/>
      <c r="H16" s="21">
        <f>F16*G16</f>
        <v>0</v>
      </c>
      <c r="I16" s="32">
        <f>+I15+C16-F16</f>
        <v>1</v>
      </c>
      <c r="J16" s="40">
        <f>ROUND(((K15+E16)-H16)/I16,2)</f>
        <v>16500</v>
      </c>
      <c r="K16" s="33">
        <f>ROUND(I16*J16,2)</f>
        <v>16500</v>
      </c>
      <c r="L16" s="34"/>
      <c r="M16" s="60"/>
    </row>
    <row r="17" spans="1:12" ht="17.100000000000001" customHeight="1">
      <c r="A17" s="17">
        <v>45607</v>
      </c>
      <c r="B17" s="58" t="s">
        <v>615</v>
      </c>
      <c r="C17" s="28"/>
      <c r="D17" s="29"/>
      <c r="E17" s="21"/>
      <c r="F17" s="30">
        <v>1</v>
      </c>
      <c r="G17" s="31">
        <f>J16</f>
        <v>16500</v>
      </c>
      <c r="H17" s="21">
        <f>F17*G17</f>
        <v>16500</v>
      </c>
      <c r="I17" s="32">
        <f>+I16+C17-F17</f>
        <v>0</v>
      </c>
      <c r="J17" s="40">
        <v>0</v>
      </c>
      <c r="K17" s="33">
        <f>ROUND(I17*J17,2)</f>
        <v>0</v>
      </c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>
        <f t="shared" ref="I18:I79" si="0">+I17+C18-F18</f>
        <v>0</v>
      </c>
      <c r="J18" s="40" t="e">
        <f t="shared" ref="J18:J79" si="1">ROUND(((K17+E18)-H18)/I18,2)</f>
        <v>#DIV/0!</v>
      </c>
      <c r="K18" s="33" t="e">
        <f t="shared" ref="K18:K79" si="2">ROUND(I18*J18,2)</f>
        <v>#DIV/0!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>
        <f t="shared" si="0"/>
        <v>0</v>
      </c>
      <c r="J19" s="40" t="e">
        <f t="shared" si="1"/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>
        <f t="shared" si="0"/>
        <v>0</v>
      </c>
      <c r="J20" s="40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f t="shared" si="0"/>
        <v>0</v>
      </c>
      <c r="J21" s="40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>
        <f t="shared" si="0"/>
        <v>0</v>
      </c>
      <c r="J22" s="40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>
        <f t="shared" si="0"/>
        <v>0</v>
      </c>
      <c r="J23" s="40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>
        <f t="shared" si="0"/>
        <v>0</v>
      </c>
      <c r="J24" s="40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>
        <f t="shared" si="0"/>
        <v>0</v>
      </c>
      <c r="J25" s="40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>
        <f t="shared" si="0"/>
        <v>0</v>
      </c>
      <c r="J26" s="40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>
        <f t="shared" si="0"/>
        <v>0</v>
      </c>
      <c r="J27" s="40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>
        <f t="shared" si="0"/>
        <v>0</v>
      </c>
      <c r="J28" s="40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>
        <f t="shared" si="0"/>
        <v>0</v>
      </c>
      <c r="J29" s="40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0"/>
        <v>0</v>
      </c>
      <c r="J43" s="40" t="e">
        <f t="shared" si="1"/>
        <v>#DIV/0!</v>
      </c>
      <c r="K43" s="33" t="e">
        <f t="shared" si="2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0"/>
        <v>0</v>
      </c>
      <c r="J44" s="40" t="e">
        <f t="shared" si="1"/>
        <v>#DIV/0!</v>
      </c>
      <c r="K44" s="33" t="e">
        <f t="shared" si="2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0"/>
        <v>0</v>
      </c>
      <c r="J45" s="40" t="e">
        <f t="shared" si="1"/>
        <v>#DIV/0!</v>
      </c>
      <c r="K45" s="33" t="e">
        <f t="shared" si="2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0"/>
        <v>0</v>
      </c>
      <c r="J46" s="40" t="e">
        <f t="shared" si="1"/>
        <v>#DIV/0!</v>
      </c>
      <c r="K46" s="33" t="e">
        <f t="shared" si="2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0"/>
        <v>0</v>
      </c>
      <c r="J47" s="40" t="e">
        <f t="shared" si="1"/>
        <v>#DIV/0!</v>
      </c>
      <c r="K47" s="33" t="e">
        <f t="shared" si="2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0"/>
        <v>0</v>
      </c>
      <c r="J48" s="40" t="e">
        <f t="shared" si="1"/>
        <v>#DIV/0!</v>
      </c>
      <c r="K48" s="33" t="e">
        <f t="shared" si="2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0"/>
        <v>0</v>
      </c>
      <c r="J49" s="40" t="e">
        <f t="shared" si="1"/>
        <v>#DIV/0!</v>
      </c>
      <c r="K49" s="33" t="e">
        <f t="shared" si="2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0"/>
        <v>0</v>
      </c>
      <c r="J50" s="40" t="e">
        <f t="shared" si="1"/>
        <v>#DIV/0!</v>
      </c>
      <c r="K50" s="33" t="e">
        <f t="shared" si="2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0"/>
        <v>0</v>
      </c>
      <c r="J51" s="40" t="e">
        <f t="shared" si="1"/>
        <v>#DIV/0!</v>
      </c>
      <c r="K51" s="33" t="e">
        <f t="shared" si="2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0"/>
        <v>0</v>
      </c>
      <c r="J52" s="40" t="e">
        <f t="shared" si="1"/>
        <v>#DIV/0!</v>
      </c>
      <c r="K52" s="33" t="e">
        <f t="shared" si="2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0"/>
        <v>0</v>
      </c>
      <c r="J53" s="40" t="e">
        <f t="shared" si="1"/>
        <v>#DIV/0!</v>
      </c>
      <c r="K53" s="33" t="e">
        <f t="shared" si="2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0"/>
        <v>0</v>
      </c>
      <c r="J54" s="40" t="e">
        <f t="shared" si="1"/>
        <v>#DIV/0!</v>
      </c>
      <c r="K54" s="33" t="e">
        <f t="shared" si="2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0"/>
        <v>0</v>
      </c>
      <c r="J55" s="40" t="e">
        <f t="shared" si="1"/>
        <v>#DIV/0!</v>
      </c>
      <c r="K55" s="33" t="e">
        <f t="shared" si="2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0"/>
        <v>0</v>
      </c>
      <c r="J56" s="40" t="e">
        <f t="shared" si="1"/>
        <v>#DIV/0!</v>
      </c>
      <c r="K56" s="33" t="e">
        <f t="shared" si="2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0"/>
        <v>0</v>
      </c>
      <c r="J57" s="40" t="e">
        <f t="shared" si="1"/>
        <v>#DIV/0!</v>
      </c>
      <c r="K57" s="33" t="e">
        <f t="shared" si="2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0"/>
        <v>0</v>
      </c>
      <c r="J58" s="40" t="e">
        <f t="shared" si="1"/>
        <v>#DIV/0!</v>
      </c>
      <c r="K58" s="33" t="e">
        <f t="shared" si="2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0"/>
        <v>0</v>
      </c>
      <c r="J59" s="40" t="e">
        <f t="shared" si="1"/>
        <v>#DIV/0!</v>
      </c>
      <c r="K59" s="33" t="e">
        <f t="shared" si="2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0"/>
        <v>0</v>
      </c>
      <c r="J60" s="40" t="e">
        <f t="shared" si="1"/>
        <v>#DIV/0!</v>
      </c>
      <c r="K60" s="33" t="e">
        <f t="shared" si="2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0"/>
        <v>0</v>
      </c>
      <c r="J61" s="40" t="e">
        <f t="shared" si="1"/>
        <v>#DIV/0!</v>
      </c>
      <c r="K61" s="33" t="e">
        <f t="shared" si="2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0"/>
        <v>0</v>
      </c>
      <c r="J62" s="40" t="e">
        <f t="shared" si="1"/>
        <v>#DIV/0!</v>
      </c>
      <c r="K62" s="33" t="e">
        <f t="shared" si="2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0"/>
        <v>0</v>
      </c>
      <c r="J63" s="40" t="e">
        <f t="shared" si="1"/>
        <v>#DIV/0!</v>
      </c>
      <c r="K63" s="33" t="e">
        <f t="shared" si="2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0"/>
        <v>0</v>
      </c>
      <c r="J64" s="40" t="e">
        <f t="shared" si="1"/>
        <v>#DIV/0!</v>
      </c>
      <c r="K64" s="33" t="e">
        <f t="shared" si="2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0"/>
        <v>0</v>
      </c>
      <c r="J65" s="40" t="e">
        <f t="shared" si="1"/>
        <v>#DIV/0!</v>
      </c>
      <c r="K65" s="33" t="e">
        <f t="shared" si="2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0"/>
        <v>0</v>
      </c>
      <c r="J66" s="40" t="e">
        <f t="shared" si="1"/>
        <v>#DIV/0!</v>
      </c>
      <c r="K66" s="33" t="e">
        <f t="shared" si="2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0"/>
        <v>0</v>
      </c>
      <c r="J67" s="40" t="e">
        <f t="shared" si="1"/>
        <v>#DIV/0!</v>
      </c>
      <c r="K67" s="33" t="e">
        <f t="shared" si="2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0"/>
        <v>0</v>
      </c>
      <c r="J68" s="40" t="e">
        <f t="shared" si="1"/>
        <v>#DIV/0!</v>
      </c>
      <c r="K68" s="33" t="e">
        <f t="shared" si="2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0"/>
        <v>0</v>
      </c>
      <c r="J69" s="40" t="e">
        <f t="shared" si="1"/>
        <v>#DIV/0!</v>
      </c>
      <c r="K69" s="33" t="e">
        <f t="shared" si="2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0"/>
        <v>0</v>
      </c>
      <c r="J70" s="40" t="e">
        <f t="shared" si="1"/>
        <v>#DIV/0!</v>
      </c>
      <c r="K70" s="33" t="e">
        <f t="shared" si="2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0"/>
        <v>0</v>
      </c>
      <c r="J71" s="40" t="e">
        <f t="shared" si="1"/>
        <v>#DIV/0!</v>
      </c>
      <c r="K71" s="33" t="e">
        <f t="shared" si="2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0"/>
        <v>0</v>
      </c>
      <c r="J72" s="40" t="e">
        <f t="shared" si="1"/>
        <v>#DIV/0!</v>
      </c>
      <c r="K72" s="33" t="e">
        <f t="shared" si="2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0"/>
        <v>0</v>
      </c>
      <c r="J73" s="40" t="e">
        <f t="shared" si="1"/>
        <v>#DIV/0!</v>
      </c>
      <c r="K73" s="33" t="e">
        <f t="shared" si="2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0"/>
        <v>0</v>
      </c>
      <c r="J74" s="40" t="e">
        <f t="shared" si="1"/>
        <v>#DIV/0!</v>
      </c>
      <c r="K74" s="33" t="e">
        <f t="shared" si="2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0"/>
        <v>0</v>
      </c>
      <c r="J75" s="40" t="e">
        <f t="shared" si="1"/>
        <v>#DIV/0!</v>
      </c>
      <c r="K75" s="33" t="e">
        <f t="shared" si="2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0"/>
        <v>0</v>
      </c>
      <c r="J76" s="40" t="e">
        <f t="shared" si="1"/>
        <v>#DIV/0!</v>
      </c>
      <c r="K76" s="33" t="e">
        <f t="shared" si="2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0"/>
        <v>0</v>
      </c>
      <c r="J77" s="40" t="e">
        <f t="shared" si="1"/>
        <v>#DIV/0!</v>
      </c>
      <c r="K77" s="33" t="e">
        <f t="shared" si="2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0"/>
        <v>0</v>
      </c>
      <c r="J78" s="40" t="e">
        <f t="shared" si="1"/>
        <v>#DIV/0!</v>
      </c>
      <c r="K78" s="33" t="e">
        <f t="shared" si="2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0"/>
        <v>0</v>
      </c>
      <c r="J79" s="40" t="e">
        <f t="shared" si="1"/>
        <v>#DIV/0!</v>
      </c>
      <c r="K79" s="33" t="e">
        <f t="shared" si="2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ref="I80:I120" si="3">+I79+C80-F80</f>
        <v>0</v>
      </c>
      <c r="J80" s="40" t="e">
        <f t="shared" ref="J80:J120" si="4">ROUND(((K79+E80)-H80)/I80,2)</f>
        <v>#DIV/0!</v>
      </c>
      <c r="K80" s="33" t="e">
        <f t="shared" ref="K80:K120" si="5">ROUND(I80*J80,2)</f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3"/>
        <v>0</v>
      </c>
      <c r="J81" s="40" t="e">
        <f t="shared" si="4"/>
        <v>#DIV/0!</v>
      </c>
      <c r="K81" s="33" t="e">
        <f t="shared" si="5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3"/>
        <v>0</v>
      </c>
      <c r="J82" s="40" t="e">
        <f t="shared" si="4"/>
        <v>#DIV/0!</v>
      </c>
      <c r="K82" s="33" t="e">
        <f t="shared" si="5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3"/>
        <v>0</v>
      </c>
      <c r="J83" s="40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3"/>
        <v>0</v>
      </c>
      <c r="J84" s="40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3"/>
        <v>0</v>
      </c>
      <c r="J85" s="40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3"/>
        <v>0</v>
      </c>
      <c r="J86" s="40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3"/>
        <v>0</v>
      </c>
      <c r="J87" s="40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3"/>
        <v>0</v>
      </c>
      <c r="J88" s="40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3"/>
        <v>0</v>
      </c>
      <c r="J89" s="40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3"/>
        <v>0</v>
      </c>
      <c r="J90" s="40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3"/>
        <v>0</v>
      </c>
      <c r="J91" s="40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3"/>
        <v>0</v>
      </c>
      <c r="J92" s="40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3"/>
        <v>0</v>
      </c>
      <c r="J93" s="40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3"/>
        <v>0</v>
      </c>
      <c r="J94" s="40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3"/>
        <v>0</v>
      </c>
      <c r="J95" s="40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3"/>
        <v>0</v>
      </c>
      <c r="J96" s="40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3"/>
        <v>0</v>
      </c>
      <c r="J97" s="40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3"/>
        <v>0</v>
      </c>
      <c r="J98" s="40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3"/>
        <v>0</v>
      </c>
      <c r="J99" s="40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3"/>
        <v>0</v>
      </c>
      <c r="J100" s="40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3"/>
        <v>0</v>
      </c>
      <c r="J101" s="40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3"/>
        <v>0</v>
      </c>
      <c r="J102" s="40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3"/>
        <v>0</v>
      </c>
      <c r="J103" s="40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3"/>
        <v>0</v>
      </c>
      <c r="J104" s="40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3"/>
        <v>0</v>
      </c>
      <c r="J105" s="40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3"/>
        <v>0</v>
      </c>
      <c r="J106" s="40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3"/>
        <v>0</v>
      </c>
      <c r="J107" s="40" t="e">
        <f t="shared" si="4"/>
        <v>#DIV/0!</v>
      </c>
      <c r="K107" s="33" t="e">
        <f t="shared" si="5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3"/>
        <v>0</v>
      </c>
      <c r="J108" s="40" t="e">
        <f t="shared" si="4"/>
        <v>#DIV/0!</v>
      </c>
      <c r="K108" s="33" t="e">
        <f t="shared" si="5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3"/>
        <v>0</v>
      </c>
      <c r="J109" s="40" t="e">
        <f t="shared" si="4"/>
        <v>#DIV/0!</v>
      </c>
      <c r="K109" s="33" t="e">
        <f t="shared" si="5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3"/>
        <v>0</v>
      </c>
      <c r="J110" s="40" t="e">
        <f t="shared" si="4"/>
        <v>#DIV/0!</v>
      </c>
      <c r="K110" s="33" t="e">
        <f t="shared" si="5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3"/>
        <v>0</v>
      </c>
      <c r="J111" s="40" t="e">
        <f t="shared" si="4"/>
        <v>#DIV/0!</v>
      </c>
      <c r="K111" s="33" t="e">
        <f t="shared" si="5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3"/>
        <v>0</v>
      </c>
      <c r="J112" s="40" t="e">
        <f t="shared" si="4"/>
        <v>#DIV/0!</v>
      </c>
      <c r="K112" s="33" t="e">
        <f t="shared" si="5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3"/>
        <v>0</v>
      </c>
      <c r="J113" s="40" t="e">
        <f t="shared" si="4"/>
        <v>#DIV/0!</v>
      </c>
      <c r="K113" s="33" t="e">
        <f t="shared" si="5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3"/>
        <v>0</v>
      </c>
      <c r="J114" s="40" t="e">
        <f t="shared" si="4"/>
        <v>#DIV/0!</v>
      </c>
      <c r="K114" s="33" t="e">
        <f t="shared" si="5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3"/>
        <v>0</v>
      </c>
      <c r="J115" s="40" t="e">
        <f t="shared" si="4"/>
        <v>#DIV/0!</v>
      </c>
      <c r="K115" s="33" t="e">
        <f t="shared" si="5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3"/>
        <v>0</v>
      </c>
      <c r="J116" s="40" t="e">
        <f t="shared" si="4"/>
        <v>#DIV/0!</v>
      </c>
      <c r="K116" s="33" t="e">
        <f t="shared" si="5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3"/>
        <v>0</v>
      </c>
      <c r="J117" s="40" t="e">
        <f t="shared" si="4"/>
        <v>#DIV/0!</v>
      </c>
      <c r="K117" s="33" t="e">
        <f t="shared" si="5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3"/>
        <v>0</v>
      </c>
      <c r="J118" s="40" t="e">
        <f t="shared" si="4"/>
        <v>#DIV/0!</v>
      </c>
      <c r="K118" s="33" t="e">
        <f t="shared" si="5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3"/>
        <v>0</v>
      </c>
      <c r="J119" s="40" t="e">
        <f t="shared" si="4"/>
        <v>#DIV/0!</v>
      </c>
      <c r="K119" s="33" t="e">
        <f t="shared" si="5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3"/>
        <v>0</v>
      </c>
      <c r="J120" s="40" t="e">
        <f t="shared" si="4"/>
        <v>#DIV/0!</v>
      </c>
      <c r="K120" s="33" t="e">
        <f t="shared" si="5"/>
        <v>#DIV/0!</v>
      </c>
      <c r="L120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>
    <tabColor rgb="FF7030A0"/>
    <pageSetUpPr fitToPage="1"/>
  </sheetPr>
  <dimension ref="A1:M120"/>
  <sheetViews>
    <sheetView topLeftCell="A5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3.5703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499</v>
      </c>
      <c r="F8" s="10"/>
      <c r="G8" s="10"/>
      <c r="H8" s="38"/>
      <c r="I8" s="9" t="s">
        <v>7</v>
      </c>
      <c r="J8" s="10"/>
      <c r="K8" s="10" t="s">
        <v>482</v>
      </c>
      <c r="L8" s="11"/>
    </row>
    <row r="9" spans="1:13" ht="15" customHeight="1">
      <c r="A9" s="12" t="s">
        <v>9</v>
      </c>
      <c r="D9" s="10" t="s">
        <v>507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</v>
      </c>
      <c r="J14" s="25">
        <v>16500</v>
      </c>
      <c r="K14" s="21">
        <f>J14*I14</f>
        <v>16500</v>
      </c>
      <c r="L14" s="26"/>
    </row>
    <row r="15" spans="1:13">
      <c r="A15" s="17">
        <v>45471</v>
      </c>
      <c r="B15" s="72" t="s">
        <v>497</v>
      </c>
      <c r="C15" s="28"/>
      <c r="D15" s="29"/>
      <c r="E15" s="21">
        <f>C15*D15</f>
        <v>0</v>
      </c>
      <c r="F15" s="30">
        <v>1</v>
      </c>
      <c r="G15" s="31">
        <f>J14</f>
        <v>16500</v>
      </c>
      <c r="H15" s="21">
        <f>F15*G15</f>
        <v>16500</v>
      </c>
      <c r="I15" s="32">
        <f>+I14+C15-F15</f>
        <v>0</v>
      </c>
      <c r="J15" s="40">
        <v>0</v>
      </c>
      <c r="K15" s="33">
        <f>ROUND(I15*J15,2)</f>
        <v>0</v>
      </c>
      <c r="L15" s="34"/>
      <c r="M15" s="1" t="s">
        <v>1022</v>
      </c>
    </row>
    <row r="16" spans="1:13" ht="17.100000000000001" customHeight="1">
      <c r="A16" s="17">
        <v>45505</v>
      </c>
      <c r="B16" s="36" t="s">
        <v>1171</v>
      </c>
      <c r="C16" s="28">
        <v>1</v>
      </c>
      <c r="D16" s="29">
        <v>16500</v>
      </c>
      <c r="E16" s="21">
        <f>C16*D16</f>
        <v>16500</v>
      </c>
      <c r="F16" s="30"/>
      <c r="G16" s="31"/>
      <c r="H16" s="21"/>
      <c r="I16" s="32">
        <f t="shared" ref="I16:I79" si="0">+I15+C16-F16</f>
        <v>1</v>
      </c>
      <c r="J16" s="40">
        <f t="shared" ref="J16:J79" si="1">ROUND(((K15+E16)-H16)/I16,2)</f>
        <v>16500</v>
      </c>
      <c r="K16" s="33">
        <f t="shared" ref="K16:K79" si="2">ROUND(I16*J16,2)</f>
        <v>16500</v>
      </c>
      <c r="L16" s="34"/>
    </row>
    <row r="17" spans="1:12" ht="17.100000000000001" customHeight="1">
      <c r="A17" s="17">
        <v>45607</v>
      </c>
      <c r="B17" s="58" t="s">
        <v>615</v>
      </c>
      <c r="C17" s="28"/>
      <c r="D17" s="29"/>
      <c r="E17" s="21"/>
      <c r="F17" s="30">
        <v>1</v>
      </c>
      <c r="G17" s="31">
        <f>J16</f>
        <v>16500</v>
      </c>
      <c r="H17" s="21">
        <f>F17*G17</f>
        <v>16500</v>
      </c>
      <c r="I17" s="32">
        <f>+I16+C17-F17</f>
        <v>0</v>
      </c>
      <c r="J17" s="40">
        <v>0</v>
      </c>
      <c r="K17" s="33">
        <f>ROUND(I17*J17,2)</f>
        <v>0</v>
      </c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>
        <f t="shared" si="0"/>
        <v>0</v>
      </c>
      <c r="J18" s="40" t="e">
        <f t="shared" si="1"/>
        <v>#DIV/0!</v>
      </c>
      <c r="K18" s="33" t="e">
        <f t="shared" si="2"/>
        <v>#DIV/0!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>
        <f t="shared" si="0"/>
        <v>0</v>
      </c>
      <c r="J19" s="40" t="e">
        <f t="shared" si="1"/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>
        <f t="shared" si="0"/>
        <v>0</v>
      </c>
      <c r="J20" s="40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f t="shared" si="0"/>
        <v>0</v>
      </c>
      <c r="J21" s="40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>
        <f t="shared" si="0"/>
        <v>0</v>
      </c>
      <c r="J22" s="40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>
        <f t="shared" si="0"/>
        <v>0</v>
      </c>
      <c r="J23" s="40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>
        <f t="shared" si="0"/>
        <v>0</v>
      </c>
      <c r="J24" s="40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>
        <f t="shared" si="0"/>
        <v>0</v>
      </c>
      <c r="J25" s="40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>
        <f t="shared" si="0"/>
        <v>0</v>
      </c>
      <c r="J26" s="40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>
        <f t="shared" si="0"/>
        <v>0</v>
      </c>
      <c r="J27" s="40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>
        <f t="shared" si="0"/>
        <v>0</v>
      </c>
      <c r="J28" s="40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>
        <f t="shared" si="0"/>
        <v>0</v>
      </c>
      <c r="J29" s="40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0"/>
        <v>0</v>
      </c>
      <c r="J43" s="40" t="e">
        <f t="shared" si="1"/>
        <v>#DIV/0!</v>
      </c>
      <c r="K43" s="33" t="e">
        <f t="shared" si="2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0"/>
        <v>0</v>
      </c>
      <c r="J44" s="40" t="e">
        <f t="shared" si="1"/>
        <v>#DIV/0!</v>
      </c>
      <c r="K44" s="33" t="e">
        <f t="shared" si="2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0"/>
        <v>0</v>
      </c>
      <c r="J45" s="40" t="e">
        <f t="shared" si="1"/>
        <v>#DIV/0!</v>
      </c>
      <c r="K45" s="33" t="e">
        <f t="shared" si="2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0"/>
        <v>0</v>
      </c>
      <c r="J46" s="40" t="e">
        <f t="shared" si="1"/>
        <v>#DIV/0!</v>
      </c>
      <c r="K46" s="33" t="e">
        <f t="shared" si="2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0"/>
        <v>0</v>
      </c>
      <c r="J47" s="40" t="e">
        <f t="shared" si="1"/>
        <v>#DIV/0!</v>
      </c>
      <c r="K47" s="33" t="e">
        <f t="shared" si="2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0"/>
        <v>0</v>
      </c>
      <c r="J48" s="40" t="e">
        <f t="shared" si="1"/>
        <v>#DIV/0!</v>
      </c>
      <c r="K48" s="33" t="e">
        <f t="shared" si="2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0"/>
        <v>0</v>
      </c>
      <c r="J49" s="40" t="e">
        <f t="shared" si="1"/>
        <v>#DIV/0!</v>
      </c>
      <c r="K49" s="33" t="e">
        <f t="shared" si="2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0"/>
        <v>0</v>
      </c>
      <c r="J50" s="40" t="e">
        <f t="shared" si="1"/>
        <v>#DIV/0!</v>
      </c>
      <c r="K50" s="33" t="e">
        <f t="shared" si="2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0"/>
        <v>0</v>
      </c>
      <c r="J51" s="40" t="e">
        <f t="shared" si="1"/>
        <v>#DIV/0!</v>
      </c>
      <c r="K51" s="33" t="e">
        <f t="shared" si="2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0"/>
        <v>0</v>
      </c>
      <c r="J52" s="40" t="e">
        <f t="shared" si="1"/>
        <v>#DIV/0!</v>
      </c>
      <c r="K52" s="33" t="e">
        <f t="shared" si="2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0"/>
        <v>0</v>
      </c>
      <c r="J53" s="40" t="e">
        <f t="shared" si="1"/>
        <v>#DIV/0!</v>
      </c>
      <c r="K53" s="33" t="e">
        <f t="shared" si="2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0"/>
        <v>0</v>
      </c>
      <c r="J54" s="40" t="e">
        <f t="shared" si="1"/>
        <v>#DIV/0!</v>
      </c>
      <c r="K54" s="33" t="e">
        <f t="shared" si="2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0"/>
        <v>0</v>
      </c>
      <c r="J55" s="40" t="e">
        <f t="shared" si="1"/>
        <v>#DIV/0!</v>
      </c>
      <c r="K55" s="33" t="e">
        <f t="shared" si="2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0"/>
        <v>0</v>
      </c>
      <c r="J56" s="40" t="e">
        <f t="shared" si="1"/>
        <v>#DIV/0!</v>
      </c>
      <c r="K56" s="33" t="e">
        <f t="shared" si="2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0"/>
        <v>0</v>
      </c>
      <c r="J57" s="40" t="e">
        <f t="shared" si="1"/>
        <v>#DIV/0!</v>
      </c>
      <c r="K57" s="33" t="e">
        <f t="shared" si="2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0"/>
        <v>0</v>
      </c>
      <c r="J58" s="40" t="e">
        <f t="shared" si="1"/>
        <v>#DIV/0!</v>
      </c>
      <c r="K58" s="33" t="e">
        <f t="shared" si="2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0"/>
        <v>0</v>
      </c>
      <c r="J59" s="40" t="e">
        <f t="shared" si="1"/>
        <v>#DIV/0!</v>
      </c>
      <c r="K59" s="33" t="e">
        <f t="shared" si="2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0"/>
        <v>0</v>
      </c>
      <c r="J60" s="40" t="e">
        <f t="shared" si="1"/>
        <v>#DIV/0!</v>
      </c>
      <c r="K60" s="33" t="e">
        <f t="shared" si="2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0"/>
        <v>0</v>
      </c>
      <c r="J61" s="40" t="e">
        <f t="shared" si="1"/>
        <v>#DIV/0!</v>
      </c>
      <c r="K61" s="33" t="e">
        <f t="shared" si="2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0"/>
        <v>0</v>
      </c>
      <c r="J62" s="40" t="e">
        <f t="shared" si="1"/>
        <v>#DIV/0!</v>
      </c>
      <c r="K62" s="33" t="e">
        <f t="shared" si="2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0"/>
        <v>0</v>
      </c>
      <c r="J63" s="40" t="e">
        <f t="shared" si="1"/>
        <v>#DIV/0!</v>
      </c>
      <c r="K63" s="33" t="e">
        <f t="shared" si="2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0"/>
        <v>0</v>
      </c>
      <c r="J64" s="40" t="e">
        <f t="shared" si="1"/>
        <v>#DIV/0!</v>
      </c>
      <c r="K64" s="33" t="e">
        <f t="shared" si="2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0"/>
        <v>0</v>
      </c>
      <c r="J65" s="40" t="e">
        <f t="shared" si="1"/>
        <v>#DIV/0!</v>
      </c>
      <c r="K65" s="33" t="e">
        <f t="shared" si="2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0"/>
        <v>0</v>
      </c>
      <c r="J66" s="40" t="e">
        <f t="shared" si="1"/>
        <v>#DIV/0!</v>
      </c>
      <c r="K66" s="33" t="e">
        <f t="shared" si="2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0"/>
        <v>0</v>
      </c>
      <c r="J67" s="40" t="e">
        <f t="shared" si="1"/>
        <v>#DIV/0!</v>
      </c>
      <c r="K67" s="33" t="e">
        <f t="shared" si="2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0"/>
        <v>0</v>
      </c>
      <c r="J68" s="40" t="e">
        <f t="shared" si="1"/>
        <v>#DIV/0!</v>
      </c>
      <c r="K68" s="33" t="e">
        <f t="shared" si="2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0"/>
        <v>0</v>
      </c>
      <c r="J69" s="40" t="e">
        <f t="shared" si="1"/>
        <v>#DIV/0!</v>
      </c>
      <c r="K69" s="33" t="e">
        <f t="shared" si="2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0"/>
        <v>0</v>
      </c>
      <c r="J70" s="40" t="e">
        <f t="shared" si="1"/>
        <v>#DIV/0!</v>
      </c>
      <c r="K70" s="33" t="e">
        <f t="shared" si="2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0"/>
        <v>0</v>
      </c>
      <c r="J71" s="40" t="e">
        <f t="shared" si="1"/>
        <v>#DIV/0!</v>
      </c>
      <c r="K71" s="33" t="e">
        <f t="shared" si="2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0"/>
        <v>0</v>
      </c>
      <c r="J72" s="40" t="e">
        <f t="shared" si="1"/>
        <v>#DIV/0!</v>
      </c>
      <c r="K72" s="33" t="e">
        <f t="shared" si="2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0"/>
        <v>0</v>
      </c>
      <c r="J73" s="40" t="e">
        <f t="shared" si="1"/>
        <v>#DIV/0!</v>
      </c>
      <c r="K73" s="33" t="e">
        <f t="shared" si="2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0"/>
        <v>0</v>
      </c>
      <c r="J74" s="40" t="e">
        <f t="shared" si="1"/>
        <v>#DIV/0!</v>
      </c>
      <c r="K74" s="33" t="e">
        <f t="shared" si="2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0"/>
        <v>0</v>
      </c>
      <c r="J75" s="40" t="e">
        <f t="shared" si="1"/>
        <v>#DIV/0!</v>
      </c>
      <c r="K75" s="33" t="e">
        <f t="shared" si="2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0"/>
        <v>0</v>
      </c>
      <c r="J76" s="40" t="e">
        <f t="shared" si="1"/>
        <v>#DIV/0!</v>
      </c>
      <c r="K76" s="33" t="e">
        <f t="shared" si="2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0"/>
        <v>0</v>
      </c>
      <c r="J77" s="40" t="e">
        <f t="shared" si="1"/>
        <v>#DIV/0!</v>
      </c>
      <c r="K77" s="33" t="e">
        <f t="shared" si="2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0"/>
        <v>0</v>
      </c>
      <c r="J78" s="40" t="e">
        <f t="shared" si="1"/>
        <v>#DIV/0!</v>
      </c>
      <c r="K78" s="33" t="e">
        <f t="shared" si="2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0"/>
        <v>0</v>
      </c>
      <c r="J79" s="40" t="e">
        <f t="shared" si="1"/>
        <v>#DIV/0!</v>
      </c>
      <c r="K79" s="33" t="e">
        <f t="shared" si="2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ref="I80:I120" si="3">+I79+C80-F80</f>
        <v>0</v>
      </c>
      <c r="J80" s="40" t="e">
        <f t="shared" ref="J80:J120" si="4">ROUND(((K79+E80)-H80)/I80,2)</f>
        <v>#DIV/0!</v>
      </c>
      <c r="K80" s="33" t="e">
        <f t="shared" ref="K80:K120" si="5">ROUND(I80*J80,2)</f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3"/>
        <v>0</v>
      </c>
      <c r="J81" s="40" t="e">
        <f t="shared" si="4"/>
        <v>#DIV/0!</v>
      </c>
      <c r="K81" s="33" t="e">
        <f t="shared" si="5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3"/>
        <v>0</v>
      </c>
      <c r="J82" s="40" t="e">
        <f t="shared" si="4"/>
        <v>#DIV/0!</v>
      </c>
      <c r="K82" s="33" t="e">
        <f t="shared" si="5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3"/>
        <v>0</v>
      </c>
      <c r="J83" s="40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3"/>
        <v>0</v>
      </c>
      <c r="J84" s="40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3"/>
        <v>0</v>
      </c>
      <c r="J85" s="40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3"/>
        <v>0</v>
      </c>
      <c r="J86" s="40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3"/>
        <v>0</v>
      </c>
      <c r="J87" s="40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3"/>
        <v>0</v>
      </c>
      <c r="J88" s="40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3"/>
        <v>0</v>
      </c>
      <c r="J89" s="40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3"/>
        <v>0</v>
      </c>
      <c r="J90" s="40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3"/>
        <v>0</v>
      </c>
      <c r="J91" s="40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3"/>
        <v>0</v>
      </c>
      <c r="J92" s="40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3"/>
        <v>0</v>
      </c>
      <c r="J93" s="40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3"/>
        <v>0</v>
      </c>
      <c r="J94" s="40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3"/>
        <v>0</v>
      </c>
      <c r="J95" s="40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3"/>
        <v>0</v>
      </c>
      <c r="J96" s="40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3"/>
        <v>0</v>
      </c>
      <c r="J97" s="40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3"/>
        <v>0</v>
      </c>
      <c r="J98" s="40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3"/>
        <v>0</v>
      </c>
      <c r="J99" s="40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3"/>
        <v>0</v>
      </c>
      <c r="J100" s="40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3"/>
        <v>0</v>
      </c>
      <c r="J101" s="40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3"/>
        <v>0</v>
      </c>
      <c r="J102" s="40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3"/>
        <v>0</v>
      </c>
      <c r="J103" s="40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3"/>
        <v>0</v>
      </c>
      <c r="J104" s="40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3"/>
        <v>0</v>
      </c>
      <c r="J105" s="40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3"/>
        <v>0</v>
      </c>
      <c r="J106" s="40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3"/>
        <v>0</v>
      </c>
      <c r="J107" s="40" t="e">
        <f t="shared" si="4"/>
        <v>#DIV/0!</v>
      </c>
      <c r="K107" s="33" t="e">
        <f t="shared" si="5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3"/>
        <v>0</v>
      </c>
      <c r="J108" s="40" t="e">
        <f t="shared" si="4"/>
        <v>#DIV/0!</v>
      </c>
      <c r="K108" s="33" t="e">
        <f t="shared" si="5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3"/>
        <v>0</v>
      </c>
      <c r="J109" s="40" t="e">
        <f t="shared" si="4"/>
        <v>#DIV/0!</v>
      </c>
      <c r="K109" s="33" t="e">
        <f t="shared" si="5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3"/>
        <v>0</v>
      </c>
      <c r="J110" s="40" t="e">
        <f t="shared" si="4"/>
        <v>#DIV/0!</v>
      </c>
      <c r="K110" s="33" t="e">
        <f t="shared" si="5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3"/>
        <v>0</v>
      </c>
      <c r="J111" s="40" t="e">
        <f t="shared" si="4"/>
        <v>#DIV/0!</v>
      </c>
      <c r="K111" s="33" t="e">
        <f t="shared" si="5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3"/>
        <v>0</v>
      </c>
      <c r="J112" s="40" t="e">
        <f t="shared" si="4"/>
        <v>#DIV/0!</v>
      </c>
      <c r="K112" s="33" t="e">
        <f t="shared" si="5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3"/>
        <v>0</v>
      </c>
      <c r="J113" s="40" t="e">
        <f t="shared" si="4"/>
        <v>#DIV/0!</v>
      </c>
      <c r="K113" s="33" t="e">
        <f t="shared" si="5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3"/>
        <v>0</v>
      </c>
      <c r="J114" s="40" t="e">
        <f t="shared" si="4"/>
        <v>#DIV/0!</v>
      </c>
      <c r="K114" s="33" t="e">
        <f t="shared" si="5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3"/>
        <v>0</v>
      </c>
      <c r="J115" s="40" t="e">
        <f t="shared" si="4"/>
        <v>#DIV/0!</v>
      </c>
      <c r="K115" s="33" t="e">
        <f t="shared" si="5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3"/>
        <v>0</v>
      </c>
      <c r="J116" s="40" t="e">
        <f t="shared" si="4"/>
        <v>#DIV/0!</v>
      </c>
      <c r="K116" s="33" t="e">
        <f t="shared" si="5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3"/>
        <v>0</v>
      </c>
      <c r="J117" s="40" t="e">
        <f t="shared" si="4"/>
        <v>#DIV/0!</v>
      </c>
      <c r="K117" s="33" t="e">
        <f t="shared" si="5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3"/>
        <v>0</v>
      </c>
      <c r="J118" s="40" t="e">
        <f t="shared" si="4"/>
        <v>#DIV/0!</v>
      </c>
      <c r="K118" s="33" t="e">
        <f t="shared" si="5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3"/>
        <v>0</v>
      </c>
      <c r="J119" s="40" t="e">
        <f t="shared" si="4"/>
        <v>#DIV/0!</v>
      </c>
      <c r="K119" s="33" t="e">
        <f t="shared" si="5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3"/>
        <v>0</v>
      </c>
      <c r="J120" s="40" t="e">
        <f t="shared" si="4"/>
        <v>#DIV/0!</v>
      </c>
      <c r="K120" s="33" t="e">
        <f t="shared" si="5"/>
        <v>#DIV/0!</v>
      </c>
      <c r="L120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>
    <tabColor rgb="FFFF0000"/>
    <pageSetUpPr fitToPage="1"/>
  </sheetPr>
  <dimension ref="A1:L42"/>
  <sheetViews>
    <sheetView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104</v>
      </c>
      <c r="F8" s="10"/>
      <c r="G8" s="10"/>
      <c r="H8" s="38"/>
      <c r="I8" s="9" t="s">
        <v>7</v>
      </c>
      <c r="J8" s="10"/>
      <c r="K8" s="10" t="s">
        <v>483</v>
      </c>
      <c r="L8" s="11"/>
    </row>
    <row r="9" spans="1:12" ht="15" customHeight="1">
      <c r="A9" s="12" t="s">
        <v>9</v>
      </c>
      <c r="D9" s="10" t="s">
        <v>508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49"/>
      <c r="C15" s="28"/>
      <c r="D15" s="29"/>
      <c r="E15" s="21"/>
      <c r="F15" s="30">
        <v>0</v>
      </c>
      <c r="G15" s="31">
        <v>0</v>
      </c>
      <c r="H15" s="21">
        <f>F15*G15</f>
        <v>0</v>
      </c>
      <c r="I15" s="32">
        <f>+I14+C15-F15</f>
        <v>0</v>
      </c>
      <c r="J15" s="40">
        <v>0</v>
      </c>
      <c r="K15" s="33">
        <f>ROUND(I15*J15,2)</f>
        <v>0</v>
      </c>
      <c r="L15" s="34"/>
    </row>
    <row r="16" spans="1:12">
      <c r="A16" s="17"/>
      <c r="B16" s="47"/>
      <c r="C16" s="28"/>
      <c r="D16" s="29"/>
      <c r="E16" s="21"/>
      <c r="F16" s="30"/>
      <c r="G16" s="31"/>
      <c r="H16" s="21"/>
      <c r="I16" s="32"/>
      <c r="J16" s="40"/>
      <c r="K16" s="33"/>
      <c r="L16" s="34"/>
    </row>
    <row r="17" spans="1:12">
      <c r="A17" s="17"/>
      <c r="B17" s="47"/>
      <c r="C17" s="28"/>
      <c r="D17" s="29"/>
      <c r="E17" s="21"/>
      <c r="F17" s="30"/>
      <c r="G17" s="31"/>
      <c r="H17" s="21"/>
      <c r="I17" s="32"/>
      <c r="J17" s="40"/>
      <c r="K17" s="33"/>
      <c r="L17" s="34"/>
    </row>
    <row r="18" spans="1:12">
      <c r="A18" s="17"/>
      <c r="B18" s="48"/>
      <c r="C18" s="28"/>
      <c r="D18" s="29"/>
      <c r="E18" s="21"/>
      <c r="F18" s="30"/>
      <c r="G18" s="31"/>
      <c r="H18" s="21"/>
      <c r="I18" s="32"/>
      <c r="J18" s="40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0"/>
      <c r="K19" s="33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40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0"/>
      <c r="K21" s="33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40"/>
      <c r="K22" s="33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>
    <tabColor rgb="FFFF0000"/>
    <pageSetUpPr fitToPage="1"/>
  </sheetPr>
  <dimension ref="A1:L42"/>
  <sheetViews>
    <sheetView zoomScaleNormal="100" zoomScaleSheetLayoutView="100" workbookViewId="0">
      <selection activeCell="K34" sqref="K3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509</v>
      </c>
      <c r="F8" s="10"/>
      <c r="G8" s="10"/>
      <c r="H8" s="38"/>
      <c r="I8" s="9" t="s">
        <v>7</v>
      </c>
      <c r="J8" s="10"/>
      <c r="K8" s="10" t="s">
        <v>485</v>
      </c>
      <c r="L8" s="11"/>
    </row>
    <row r="9" spans="1:12" ht="15" customHeight="1">
      <c r="A9" s="12" t="s">
        <v>9</v>
      </c>
      <c r="D9" s="10"/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36"/>
      <c r="C15" s="28"/>
      <c r="D15" s="29"/>
      <c r="E15" s="21"/>
      <c r="F15" s="30"/>
      <c r="G15" s="31">
        <f>J14</f>
        <v>0</v>
      </c>
      <c r="H15" s="21">
        <f>G15*F15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154"/>
      <c r="C16" s="28"/>
      <c r="D16" s="29"/>
      <c r="E16" s="21"/>
      <c r="F16" s="30"/>
      <c r="G16" s="31" t="e">
        <f>J15</f>
        <v>#DIV/0!</v>
      </c>
      <c r="H16" s="21" t="e">
        <f>G16*F16</f>
        <v>#DIV/0!</v>
      </c>
      <c r="I16" s="32">
        <f>+I15+C16-F16</f>
        <v>0</v>
      </c>
      <c r="J16" s="40">
        <v>0</v>
      </c>
      <c r="K16" s="33">
        <f>ROUND(I16*J16,2)</f>
        <v>0</v>
      </c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40"/>
      <c r="K17" s="33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40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0"/>
      <c r="K19" s="33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40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0"/>
      <c r="K21" s="33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40"/>
      <c r="K22" s="33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>
    <tabColor rgb="FFFF0000"/>
    <pageSetUpPr fitToPage="1"/>
  </sheetPr>
  <dimension ref="A1:O125"/>
  <sheetViews>
    <sheetView topLeftCell="A19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5" ht="28.5" customHeight="1">
      <c r="A1" s="1" t="s">
        <v>501</v>
      </c>
      <c r="K1" s="467" t="s">
        <v>0</v>
      </c>
      <c r="L1" s="467"/>
    </row>
    <row r="2" spans="1:15" ht="15" customHeight="1"/>
    <row r="3" spans="1:15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5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5" s="3" customFormat="1" ht="15" customHeight="1">
      <c r="B5" s="66"/>
      <c r="L5" s="4"/>
    </row>
    <row r="6" spans="1:15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5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5" ht="15" customHeight="1" thickBot="1">
      <c r="A8" s="8" t="s">
        <v>5</v>
      </c>
      <c r="B8" s="67"/>
      <c r="C8" s="10"/>
      <c r="D8" s="10" t="s">
        <v>1106</v>
      </c>
      <c r="F8" s="10"/>
      <c r="G8" s="10"/>
      <c r="H8" s="38"/>
      <c r="I8" s="9" t="s">
        <v>7</v>
      </c>
      <c r="J8" s="10"/>
      <c r="K8" s="10" t="s">
        <v>486</v>
      </c>
      <c r="L8" s="11"/>
    </row>
    <row r="9" spans="1:15" ht="15" customHeight="1">
      <c r="A9" s="12" t="s">
        <v>9</v>
      </c>
      <c r="D9" s="10"/>
      <c r="E9" s="10"/>
      <c r="F9" s="10"/>
      <c r="G9" s="10"/>
      <c r="H9" s="38"/>
      <c r="I9" s="13" t="s">
        <v>11</v>
      </c>
      <c r="J9" s="14"/>
      <c r="K9" s="451"/>
      <c r="L9" s="452"/>
    </row>
    <row r="10" spans="1:15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5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5" ht="21.75" customHeight="1">
      <c r="A12" s="462"/>
      <c r="B12" s="482"/>
      <c r="C12" s="493" t="s">
        <v>20</v>
      </c>
      <c r="D12" s="495" t="s">
        <v>21</v>
      </c>
      <c r="E12" s="491" t="s">
        <v>22</v>
      </c>
      <c r="F12" s="493" t="s">
        <v>20</v>
      </c>
      <c r="G12" s="495" t="s">
        <v>21</v>
      </c>
      <c r="H12" s="491" t="s">
        <v>22</v>
      </c>
      <c r="I12" s="493" t="s">
        <v>20</v>
      </c>
      <c r="J12" s="495" t="s">
        <v>21</v>
      </c>
      <c r="K12" s="491" t="s">
        <v>22</v>
      </c>
      <c r="L12" s="459"/>
    </row>
    <row r="13" spans="1:15" ht="9.75" customHeight="1" thickBot="1">
      <c r="A13" s="463"/>
      <c r="B13" s="483"/>
      <c r="C13" s="494"/>
      <c r="D13" s="496"/>
      <c r="E13" s="492"/>
      <c r="F13" s="494"/>
      <c r="G13" s="496"/>
      <c r="H13" s="492"/>
      <c r="I13" s="494"/>
      <c r="J13" s="496"/>
      <c r="K13" s="492"/>
      <c r="L13" s="460"/>
    </row>
    <row r="14" spans="1:15" ht="17.100000000000001" customHeight="1">
      <c r="A14" s="17">
        <v>45015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5">
      <c r="A15" s="17">
        <v>45496</v>
      </c>
      <c r="B15" s="27" t="s">
        <v>1097</v>
      </c>
      <c r="C15" s="28">
        <v>25</v>
      </c>
      <c r="D15" s="29">
        <v>100</v>
      </c>
      <c r="E15" s="21">
        <f>C15*D15</f>
        <v>2500</v>
      </c>
      <c r="F15" s="30"/>
      <c r="G15" s="31">
        <f>J14</f>
        <v>0</v>
      </c>
      <c r="H15" s="21">
        <f>G15*F15</f>
        <v>0</v>
      </c>
      <c r="I15" s="32">
        <f>+I14+C15-F15</f>
        <v>25</v>
      </c>
      <c r="J15" s="40">
        <f>ROUND(((K14+E15)-H15)/I15,2)</f>
        <v>100</v>
      </c>
      <c r="K15" s="33">
        <f>ROUND(I15*J15,2)</f>
        <v>2500</v>
      </c>
      <c r="L15" s="34"/>
      <c r="M15" s="60" t="s">
        <v>1098</v>
      </c>
      <c r="O15" s="1" t="s">
        <v>1107</v>
      </c>
    </row>
    <row r="16" spans="1:15" ht="17.100000000000001" customHeight="1">
      <c r="A16" s="17">
        <v>45496</v>
      </c>
      <c r="B16" s="57" t="s">
        <v>570</v>
      </c>
      <c r="C16" s="28"/>
      <c r="D16" s="29"/>
      <c r="E16" s="21"/>
      <c r="F16" s="30">
        <v>1</v>
      </c>
      <c r="G16" s="31">
        <f t="shared" ref="G16:G26" si="0">J15</f>
        <v>100</v>
      </c>
      <c r="H16" s="21">
        <f t="shared" ref="H16:H26" si="1">G16*F16</f>
        <v>100</v>
      </c>
      <c r="I16" s="32">
        <f t="shared" ref="I16:I25" si="2">+I15+C16-F16</f>
        <v>24</v>
      </c>
      <c r="J16" s="40">
        <f t="shared" ref="J16:J25" si="3">ROUND(((K15+E16)-H16)/I16,2)</f>
        <v>100</v>
      </c>
      <c r="K16" s="33">
        <f t="shared" ref="K16:K25" si="4">ROUND(I16*J16,2)</f>
        <v>2400</v>
      </c>
      <c r="L16" s="34"/>
      <c r="M16" s="1" t="s">
        <v>1093</v>
      </c>
    </row>
    <row r="17" spans="1:14" ht="17.100000000000001" customHeight="1">
      <c r="A17" s="17">
        <v>45497</v>
      </c>
      <c r="B17" s="58" t="s">
        <v>577</v>
      </c>
      <c r="C17" s="28"/>
      <c r="D17" s="29"/>
      <c r="E17" s="21"/>
      <c r="F17" s="30">
        <v>1</v>
      </c>
      <c r="G17" s="31">
        <f t="shared" si="0"/>
        <v>100</v>
      </c>
      <c r="H17" s="21">
        <f t="shared" si="1"/>
        <v>100</v>
      </c>
      <c r="I17" s="32">
        <f t="shared" si="2"/>
        <v>23</v>
      </c>
      <c r="J17" s="40">
        <f t="shared" si="3"/>
        <v>100</v>
      </c>
      <c r="K17" s="33">
        <f t="shared" si="4"/>
        <v>2300</v>
      </c>
      <c r="L17" s="34"/>
      <c r="M17" s="1" t="s">
        <v>1095</v>
      </c>
    </row>
    <row r="18" spans="1:14" ht="17.100000000000001" customHeight="1">
      <c r="A18" s="17">
        <v>45497</v>
      </c>
      <c r="B18" s="58" t="s">
        <v>497</v>
      </c>
      <c r="C18" s="28"/>
      <c r="D18" s="29"/>
      <c r="E18" s="21"/>
      <c r="F18" s="30">
        <v>2</v>
      </c>
      <c r="G18" s="31">
        <f t="shared" si="0"/>
        <v>100</v>
      </c>
      <c r="H18" s="21">
        <f t="shared" si="1"/>
        <v>200</v>
      </c>
      <c r="I18" s="32">
        <f t="shared" si="2"/>
        <v>21</v>
      </c>
      <c r="J18" s="40">
        <f t="shared" si="3"/>
        <v>100</v>
      </c>
      <c r="K18" s="33">
        <f t="shared" si="4"/>
        <v>2100</v>
      </c>
      <c r="L18" s="34"/>
      <c r="M18" s="1" t="s">
        <v>1102</v>
      </c>
    </row>
    <row r="19" spans="1:14" ht="17.100000000000001" customHeight="1">
      <c r="A19" s="17">
        <v>45505</v>
      </c>
      <c r="B19" s="17" t="s">
        <v>566</v>
      </c>
      <c r="C19" s="28"/>
      <c r="D19" s="29"/>
      <c r="E19" s="21"/>
      <c r="F19" s="30">
        <v>1</v>
      </c>
      <c r="G19" s="31">
        <f t="shared" si="0"/>
        <v>100</v>
      </c>
      <c r="H19" s="21">
        <f t="shared" si="1"/>
        <v>100</v>
      </c>
      <c r="I19" s="32">
        <f t="shared" si="2"/>
        <v>20</v>
      </c>
      <c r="J19" s="40">
        <f t="shared" si="3"/>
        <v>100</v>
      </c>
      <c r="K19" s="33">
        <f t="shared" si="4"/>
        <v>2000</v>
      </c>
      <c r="L19" s="34"/>
      <c r="M19" s="1" t="s">
        <v>1116</v>
      </c>
    </row>
    <row r="20" spans="1:14" ht="17.100000000000001" customHeight="1">
      <c r="A20" s="17">
        <v>45509</v>
      </c>
      <c r="B20" s="17" t="s">
        <v>607</v>
      </c>
      <c r="C20" s="28"/>
      <c r="D20" s="29"/>
      <c r="E20" s="21"/>
      <c r="F20" s="30">
        <v>1</v>
      </c>
      <c r="G20" s="31">
        <f>J19</f>
        <v>100</v>
      </c>
      <c r="H20" s="21">
        <f>G20*F20</f>
        <v>100</v>
      </c>
      <c r="I20" s="32">
        <f>+I19+C20-F20</f>
        <v>19</v>
      </c>
      <c r="J20" s="40">
        <f>ROUND(((K19+E20)-H20)/I20,2)</f>
        <v>100</v>
      </c>
      <c r="K20" s="33">
        <f>ROUND(I20*J20,2)</f>
        <v>1900</v>
      </c>
      <c r="L20" s="34"/>
      <c r="M20" s="1" t="s">
        <v>1127</v>
      </c>
    </row>
    <row r="21" spans="1:14" ht="17.100000000000001" customHeight="1">
      <c r="A21" s="17">
        <v>45509</v>
      </c>
      <c r="B21" s="36" t="s">
        <v>570</v>
      </c>
      <c r="C21" s="28"/>
      <c r="D21" s="29"/>
      <c r="E21" s="21"/>
      <c r="F21" s="30">
        <v>1</v>
      </c>
      <c r="G21" s="31">
        <f>J20</f>
        <v>100</v>
      </c>
      <c r="H21" s="21">
        <f>G21*F21</f>
        <v>100</v>
      </c>
      <c r="I21" s="32">
        <f>+I20+C21-F21</f>
        <v>18</v>
      </c>
      <c r="J21" s="40">
        <f>ROUND(((K20+E21)-H21)/I21,2)</f>
        <v>100</v>
      </c>
      <c r="K21" s="33">
        <f>ROUND(I21*J21,2)</f>
        <v>1800</v>
      </c>
      <c r="L21" s="34"/>
      <c r="M21" s="1" t="s">
        <v>1133</v>
      </c>
    </row>
    <row r="22" spans="1:14" ht="17.100000000000001" customHeight="1">
      <c r="A22" s="17">
        <v>45510</v>
      </c>
      <c r="B22" s="36" t="s">
        <v>588</v>
      </c>
      <c r="C22" s="28"/>
      <c r="D22" s="29"/>
      <c r="E22" s="21"/>
      <c r="F22" s="30">
        <v>1</v>
      </c>
      <c r="G22" s="31">
        <f t="shared" si="0"/>
        <v>100</v>
      </c>
      <c r="H22" s="21">
        <f t="shared" si="1"/>
        <v>100</v>
      </c>
      <c r="I22" s="32">
        <f t="shared" si="2"/>
        <v>17</v>
      </c>
      <c r="J22" s="40">
        <f t="shared" si="3"/>
        <v>100</v>
      </c>
      <c r="K22" s="33">
        <f t="shared" si="4"/>
        <v>1700</v>
      </c>
      <c r="L22" s="34"/>
      <c r="M22" s="1" t="s">
        <v>1135</v>
      </c>
    </row>
    <row r="23" spans="1:14" ht="17.100000000000001" customHeight="1">
      <c r="A23" s="17">
        <v>45512</v>
      </c>
      <c r="B23" s="36" t="s">
        <v>566</v>
      </c>
      <c r="C23" s="28"/>
      <c r="D23" s="29"/>
      <c r="E23" s="21"/>
      <c r="F23" s="30">
        <v>1</v>
      </c>
      <c r="G23" s="31">
        <f t="shared" si="0"/>
        <v>100</v>
      </c>
      <c r="H23" s="21">
        <f t="shared" si="1"/>
        <v>100</v>
      </c>
      <c r="I23" s="32">
        <f t="shared" si="2"/>
        <v>16</v>
      </c>
      <c r="J23" s="40">
        <f t="shared" si="3"/>
        <v>100</v>
      </c>
      <c r="K23" s="33">
        <f t="shared" si="4"/>
        <v>1600</v>
      </c>
      <c r="L23" s="34"/>
      <c r="M23" s="1" t="s">
        <v>1149</v>
      </c>
    </row>
    <row r="24" spans="1:14" ht="17.100000000000001" customHeight="1">
      <c r="A24" s="17">
        <v>45513</v>
      </c>
      <c r="B24" s="36" t="s">
        <v>577</v>
      </c>
      <c r="C24" s="28"/>
      <c r="D24" s="29"/>
      <c r="E24" s="21"/>
      <c r="F24" s="30">
        <v>1</v>
      </c>
      <c r="G24" s="31">
        <f t="shared" si="0"/>
        <v>100</v>
      </c>
      <c r="H24" s="21">
        <f t="shared" si="1"/>
        <v>100</v>
      </c>
      <c r="I24" s="32">
        <f t="shared" si="2"/>
        <v>15</v>
      </c>
      <c r="J24" s="40">
        <f t="shared" si="3"/>
        <v>100</v>
      </c>
      <c r="K24" s="33">
        <f t="shared" si="4"/>
        <v>1500</v>
      </c>
      <c r="L24" s="34"/>
      <c r="M24" s="1" t="s">
        <v>1155</v>
      </c>
    </row>
    <row r="25" spans="1:14" ht="17.100000000000001" customHeight="1">
      <c r="A25" s="17">
        <v>45517</v>
      </c>
      <c r="B25" s="36" t="s">
        <v>583</v>
      </c>
      <c r="C25" s="28"/>
      <c r="D25" s="29"/>
      <c r="E25" s="21"/>
      <c r="F25" s="30">
        <v>1</v>
      </c>
      <c r="G25" s="31">
        <f t="shared" si="0"/>
        <v>100</v>
      </c>
      <c r="H25" s="21">
        <f t="shared" si="1"/>
        <v>100</v>
      </c>
      <c r="I25" s="32">
        <f t="shared" si="2"/>
        <v>14</v>
      </c>
      <c r="J25" s="40">
        <f t="shared" si="3"/>
        <v>100</v>
      </c>
      <c r="K25" s="33">
        <f t="shared" si="4"/>
        <v>1400</v>
      </c>
      <c r="L25" s="34"/>
      <c r="M25" s="1" t="s">
        <v>1170</v>
      </c>
    </row>
    <row r="26" spans="1:14" ht="17.100000000000001" customHeight="1">
      <c r="A26" s="17">
        <v>45518</v>
      </c>
      <c r="B26" s="36" t="s">
        <v>570</v>
      </c>
      <c r="C26" s="28"/>
      <c r="D26" s="29"/>
      <c r="E26" s="21"/>
      <c r="F26" s="30">
        <v>1</v>
      </c>
      <c r="G26" s="31">
        <f t="shared" si="0"/>
        <v>100</v>
      </c>
      <c r="H26" s="21">
        <f t="shared" si="1"/>
        <v>100</v>
      </c>
      <c r="I26" s="32">
        <f>+I25+C26-F26</f>
        <v>13</v>
      </c>
      <c r="J26" s="40">
        <f>ROUND(((K25+E26)-H26)/I26,2)</f>
        <v>100</v>
      </c>
      <c r="K26" s="33">
        <f>ROUND(I26*J26,2)</f>
        <v>1300</v>
      </c>
      <c r="L26" s="34"/>
      <c r="M26" s="1" t="s">
        <v>1172</v>
      </c>
      <c r="N26" s="51"/>
    </row>
    <row r="27" spans="1:14" ht="17.100000000000001" customHeight="1">
      <c r="A27" s="17">
        <v>45519</v>
      </c>
      <c r="B27" s="36" t="s">
        <v>615</v>
      </c>
      <c r="C27" s="28"/>
      <c r="D27" s="29"/>
      <c r="E27" s="21"/>
      <c r="F27" s="30">
        <v>1</v>
      </c>
      <c r="G27" s="31">
        <f t="shared" ref="G27:G32" si="5">J26</f>
        <v>100</v>
      </c>
      <c r="H27" s="21">
        <f t="shared" ref="H27:H32" si="6">G27*F27</f>
        <v>100</v>
      </c>
      <c r="I27" s="32">
        <f t="shared" ref="I27:I32" si="7">+I26+C27-F27</f>
        <v>12</v>
      </c>
      <c r="J27" s="40">
        <f t="shared" ref="J27:J32" si="8">ROUND(((K26+E27)-H27)/I27,2)</f>
        <v>100</v>
      </c>
      <c r="K27" s="33">
        <f t="shared" ref="K27:K32" si="9">ROUND(I27*J27,2)</f>
        <v>1200</v>
      </c>
      <c r="L27" s="34"/>
      <c r="M27" s="1" t="s">
        <v>1181</v>
      </c>
    </row>
    <row r="28" spans="1:14" ht="17.100000000000001" customHeight="1">
      <c r="A28" s="17">
        <v>45519</v>
      </c>
      <c r="B28" s="36" t="s">
        <v>603</v>
      </c>
      <c r="C28" s="28"/>
      <c r="D28" s="29"/>
      <c r="E28" s="21"/>
      <c r="F28" s="30">
        <v>1</v>
      </c>
      <c r="G28" s="31">
        <f t="shared" si="5"/>
        <v>100</v>
      </c>
      <c r="H28" s="21">
        <f t="shared" si="6"/>
        <v>100</v>
      </c>
      <c r="I28" s="32">
        <f t="shared" si="7"/>
        <v>11</v>
      </c>
      <c r="J28" s="40">
        <f t="shared" si="8"/>
        <v>100</v>
      </c>
      <c r="K28" s="33">
        <f t="shared" si="9"/>
        <v>1100</v>
      </c>
      <c r="L28" s="34"/>
      <c r="M28" s="1" t="s">
        <v>1183</v>
      </c>
    </row>
    <row r="29" spans="1:14" ht="17.100000000000001" customHeight="1">
      <c r="A29" s="17">
        <v>45519</v>
      </c>
      <c r="B29" s="36" t="s">
        <v>570</v>
      </c>
      <c r="C29" s="28"/>
      <c r="D29" s="29"/>
      <c r="E29" s="21"/>
      <c r="F29" s="30">
        <v>1</v>
      </c>
      <c r="G29" s="31">
        <f>J28</f>
        <v>100</v>
      </c>
      <c r="H29" s="21">
        <f>G29*F29</f>
        <v>100</v>
      </c>
      <c r="I29" s="32">
        <f>+I28+C29-F29</f>
        <v>10</v>
      </c>
      <c r="J29" s="40">
        <f>ROUND(((K28+E29)-H29)/I29,2)</f>
        <v>100</v>
      </c>
      <c r="K29" s="33">
        <f>ROUND(I29*J29,2)</f>
        <v>1000</v>
      </c>
      <c r="L29" s="34"/>
      <c r="M29" s="1" t="s">
        <v>1184</v>
      </c>
    </row>
    <row r="30" spans="1:14" ht="17.100000000000001" customHeight="1">
      <c r="A30" s="17">
        <v>45524</v>
      </c>
      <c r="B30" s="36" t="s">
        <v>566</v>
      </c>
      <c r="C30" s="28"/>
      <c r="D30" s="29"/>
      <c r="E30" s="21"/>
      <c r="F30" s="30">
        <v>1</v>
      </c>
      <c r="G30" s="31">
        <f>J29</f>
        <v>100</v>
      </c>
      <c r="H30" s="21">
        <f>G30*F30</f>
        <v>100</v>
      </c>
      <c r="I30" s="32">
        <f>+I29+C30-F30</f>
        <v>9</v>
      </c>
      <c r="J30" s="40">
        <f>ROUND(((K29+E30)-H30)/I30,2)</f>
        <v>100</v>
      </c>
      <c r="K30" s="33">
        <f>ROUND(I30*J30,2)</f>
        <v>900</v>
      </c>
      <c r="L30" s="34"/>
      <c r="M30" s="1" t="s">
        <v>1199</v>
      </c>
    </row>
    <row r="31" spans="1:14" ht="17.100000000000001" customHeight="1">
      <c r="A31" s="17">
        <v>45524</v>
      </c>
      <c r="B31" s="36" t="s">
        <v>588</v>
      </c>
      <c r="C31" s="28"/>
      <c r="D31" s="29"/>
      <c r="E31" s="21"/>
      <c r="F31" s="30">
        <v>1</v>
      </c>
      <c r="G31" s="31">
        <f>J28</f>
        <v>100</v>
      </c>
      <c r="H31" s="21">
        <f>G31*F31</f>
        <v>100</v>
      </c>
      <c r="I31" s="32">
        <f>+I30+C31-F31</f>
        <v>8</v>
      </c>
      <c r="J31" s="40">
        <f>ROUND(((K30+E31)-H31)/I31,2)</f>
        <v>100</v>
      </c>
      <c r="K31" s="33">
        <f>ROUND(I31*J31,2)</f>
        <v>800</v>
      </c>
      <c r="L31" s="34"/>
      <c r="M31" s="1" t="s">
        <v>1200</v>
      </c>
    </row>
    <row r="32" spans="1:14" ht="17.100000000000001" customHeight="1">
      <c r="A32" s="17">
        <v>45525</v>
      </c>
      <c r="B32" s="36" t="s">
        <v>572</v>
      </c>
      <c r="C32" s="28"/>
      <c r="D32" s="29"/>
      <c r="E32" s="21"/>
      <c r="F32" s="30">
        <v>1</v>
      </c>
      <c r="G32" s="31">
        <f t="shared" si="5"/>
        <v>100</v>
      </c>
      <c r="H32" s="21">
        <f t="shared" si="6"/>
        <v>100</v>
      </c>
      <c r="I32" s="32">
        <f t="shared" si="7"/>
        <v>7</v>
      </c>
      <c r="J32" s="40">
        <f t="shared" si="8"/>
        <v>100</v>
      </c>
      <c r="K32" s="33">
        <f t="shared" si="9"/>
        <v>700</v>
      </c>
      <c r="L32" s="34"/>
      <c r="M32" s="1" t="s">
        <v>1205</v>
      </c>
    </row>
    <row r="33" spans="1:13" ht="17.100000000000001" customHeight="1">
      <c r="A33" s="17">
        <v>45537</v>
      </c>
      <c r="B33" s="36" t="s">
        <v>577</v>
      </c>
      <c r="C33" s="28"/>
      <c r="D33" s="29"/>
      <c r="E33" s="21"/>
      <c r="F33" s="30">
        <v>1</v>
      </c>
      <c r="G33" s="31">
        <f t="shared" ref="G33:G49" si="10">J32</f>
        <v>100</v>
      </c>
      <c r="H33" s="21">
        <f t="shared" ref="H33:H49" si="11">G33*F33</f>
        <v>100</v>
      </c>
      <c r="I33" s="32">
        <f t="shared" ref="I33:I39" si="12">+I32+C33-F33</f>
        <v>6</v>
      </c>
      <c r="J33" s="40">
        <f t="shared" ref="J33:J39" si="13">ROUND(((K32+E33)-H33)/I33,2)</f>
        <v>100</v>
      </c>
      <c r="K33" s="33">
        <f t="shared" ref="K33:K39" si="14">ROUND(I33*J33,2)</f>
        <v>600</v>
      </c>
      <c r="L33" s="34"/>
      <c r="M33" s="1" t="s">
        <v>1210</v>
      </c>
    </row>
    <row r="34" spans="1:13" ht="17.100000000000001" customHeight="1">
      <c r="A34" s="17">
        <v>45537</v>
      </c>
      <c r="B34" s="36" t="s">
        <v>605</v>
      </c>
      <c r="C34" s="28"/>
      <c r="D34" s="29"/>
      <c r="E34" s="21"/>
      <c r="F34" s="30">
        <v>2</v>
      </c>
      <c r="G34" s="31">
        <f t="shared" si="10"/>
        <v>100</v>
      </c>
      <c r="H34" s="21">
        <f t="shared" si="11"/>
        <v>200</v>
      </c>
      <c r="I34" s="32">
        <f t="shared" si="12"/>
        <v>4</v>
      </c>
      <c r="J34" s="40">
        <f t="shared" si="13"/>
        <v>100</v>
      </c>
      <c r="K34" s="33">
        <f t="shared" si="14"/>
        <v>400</v>
      </c>
      <c r="L34" s="34"/>
      <c r="M34" s="1" t="s">
        <v>1211</v>
      </c>
    </row>
    <row r="35" spans="1:13" ht="17.100000000000001" customHeight="1">
      <c r="A35" s="17">
        <v>45537</v>
      </c>
      <c r="B35" s="36" t="s">
        <v>566</v>
      </c>
      <c r="C35" s="28"/>
      <c r="D35" s="29"/>
      <c r="E35" s="21"/>
      <c r="F35" s="30">
        <v>2</v>
      </c>
      <c r="G35" s="31">
        <f t="shared" si="10"/>
        <v>100</v>
      </c>
      <c r="H35" s="21">
        <f t="shared" si="11"/>
        <v>200</v>
      </c>
      <c r="I35" s="32">
        <f t="shared" si="12"/>
        <v>2</v>
      </c>
      <c r="J35" s="40">
        <f t="shared" si="13"/>
        <v>100</v>
      </c>
      <c r="K35" s="33">
        <f t="shared" si="14"/>
        <v>200</v>
      </c>
      <c r="L35" s="34"/>
      <c r="M35" s="1" t="s">
        <v>1213</v>
      </c>
    </row>
    <row r="36" spans="1:13" ht="17.100000000000001" customHeight="1">
      <c r="A36" s="17">
        <v>45538</v>
      </c>
      <c r="B36" s="36" t="s">
        <v>572</v>
      </c>
      <c r="C36" s="28"/>
      <c r="D36" s="29"/>
      <c r="E36" s="21"/>
      <c r="F36" s="30">
        <v>1</v>
      </c>
      <c r="G36" s="31">
        <f t="shared" si="10"/>
        <v>100</v>
      </c>
      <c r="H36" s="21">
        <f t="shared" si="11"/>
        <v>100</v>
      </c>
      <c r="I36" s="32">
        <f t="shared" si="12"/>
        <v>1</v>
      </c>
      <c r="J36" s="40">
        <f t="shared" si="13"/>
        <v>100</v>
      </c>
      <c r="K36" s="33">
        <f t="shared" si="14"/>
        <v>100</v>
      </c>
      <c r="L36" s="34"/>
      <c r="M36" s="1" t="s">
        <v>1218</v>
      </c>
    </row>
    <row r="37" spans="1:13" ht="17.100000000000001" customHeight="1">
      <c r="A37" s="17">
        <v>45539</v>
      </c>
      <c r="B37" s="36" t="s">
        <v>570</v>
      </c>
      <c r="C37" s="28"/>
      <c r="D37" s="29"/>
      <c r="E37" s="21"/>
      <c r="F37" s="30">
        <v>1</v>
      </c>
      <c r="G37" s="31">
        <f t="shared" si="10"/>
        <v>100</v>
      </c>
      <c r="H37" s="21">
        <f t="shared" si="11"/>
        <v>100</v>
      </c>
      <c r="I37" s="32">
        <f t="shared" si="12"/>
        <v>0</v>
      </c>
      <c r="J37" s="40">
        <v>0</v>
      </c>
      <c r="K37" s="33">
        <f t="shared" si="14"/>
        <v>0</v>
      </c>
      <c r="L37" s="34"/>
      <c r="M37" s="1" t="s">
        <v>1230</v>
      </c>
    </row>
    <row r="38" spans="1:13" ht="17.100000000000001" customHeight="1">
      <c r="A38" s="17"/>
      <c r="B38" s="36"/>
      <c r="C38" s="28"/>
      <c r="D38" s="29"/>
      <c r="E38" s="21"/>
      <c r="F38" s="30"/>
      <c r="G38" s="31">
        <f t="shared" si="10"/>
        <v>0</v>
      </c>
      <c r="H38" s="21">
        <f t="shared" si="11"/>
        <v>0</v>
      </c>
      <c r="I38" s="32">
        <f t="shared" si="12"/>
        <v>0</v>
      </c>
      <c r="J38" s="40" t="e">
        <f t="shared" si="13"/>
        <v>#DIV/0!</v>
      </c>
      <c r="K38" s="33" t="e">
        <f t="shared" si="14"/>
        <v>#DIV/0!</v>
      </c>
      <c r="L38" s="34"/>
    </row>
    <row r="39" spans="1:13" ht="17.100000000000001" customHeight="1">
      <c r="A39" s="17"/>
      <c r="B39" s="36"/>
      <c r="C39" s="28"/>
      <c r="D39" s="29"/>
      <c r="E39" s="21"/>
      <c r="F39" s="30"/>
      <c r="G39" s="31" t="e">
        <f t="shared" si="10"/>
        <v>#DIV/0!</v>
      </c>
      <c r="H39" s="21" t="e">
        <f t="shared" si="11"/>
        <v>#DIV/0!</v>
      </c>
      <c r="I39" s="32">
        <f t="shared" si="12"/>
        <v>0</v>
      </c>
      <c r="J39" s="40" t="e">
        <f t="shared" si="13"/>
        <v>#DIV/0!</v>
      </c>
      <c r="K39" s="33" t="e">
        <f t="shared" si="14"/>
        <v>#DIV/0!</v>
      </c>
      <c r="L39" s="34"/>
    </row>
    <row r="40" spans="1:13" ht="17.100000000000001" customHeight="1">
      <c r="A40" s="17"/>
      <c r="B40" s="36"/>
      <c r="C40" s="28"/>
      <c r="D40" s="29"/>
      <c r="E40" s="21"/>
      <c r="F40" s="30"/>
      <c r="G40" s="31" t="e">
        <f t="shared" si="10"/>
        <v>#DIV/0!</v>
      </c>
      <c r="H40" s="21" t="e">
        <f t="shared" si="11"/>
        <v>#DIV/0!</v>
      </c>
      <c r="I40" s="32">
        <f t="shared" ref="I40:I103" si="15">+I39+C40-F40</f>
        <v>0</v>
      </c>
      <c r="J40" s="40" t="e">
        <f t="shared" ref="J40:J103" si="16">ROUND(((K39+E40)-H40)/I40,2)</f>
        <v>#DIV/0!</v>
      </c>
      <c r="K40" s="33" t="e">
        <f t="shared" ref="K40:K103" si="17">ROUND(I40*J40,2)</f>
        <v>#DIV/0!</v>
      </c>
      <c r="L40" s="34"/>
    </row>
    <row r="41" spans="1:13" ht="17.100000000000001" customHeight="1">
      <c r="A41" s="17"/>
      <c r="B41" s="36"/>
      <c r="C41" s="28"/>
      <c r="D41" s="29"/>
      <c r="E41" s="21"/>
      <c r="F41" s="30"/>
      <c r="G41" s="31" t="e">
        <f t="shared" si="10"/>
        <v>#DIV/0!</v>
      </c>
      <c r="H41" s="21" t="e">
        <f t="shared" si="11"/>
        <v>#DIV/0!</v>
      </c>
      <c r="I41" s="32">
        <f t="shared" si="15"/>
        <v>0</v>
      </c>
      <c r="J41" s="40" t="e">
        <f t="shared" si="16"/>
        <v>#DIV/0!</v>
      </c>
      <c r="K41" s="33" t="e">
        <f t="shared" si="17"/>
        <v>#DIV/0!</v>
      </c>
      <c r="L41" s="34"/>
    </row>
    <row r="42" spans="1:13" ht="17.100000000000001" customHeight="1">
      <c r="A42" s="17"/>
      <c r="B42" s="36"/>
      <c r="C42" s="28"/>
      <c r="D42" s="29"/>
      <c r="E42" s="21"/>
      <c r="F42" s="30"/>
      <c r="G42" s="31" t="e">
        <f t="shared" si="10"/>
        <v>#DIV/0!</v>
      </c>
      <c r="H42" s="21" t="e">
        <f t="shared" si="11"/>
        <v>#DIV/0!</v>
      </c>
      <c r="I42" s="32">
        <f t="shared" si="15"/>
        <v>0</v>
      </c>
      <c r="J42" s="40" t="e">
        <f t="shared" si="16"/>
        <v>#DIV/0!</v>
      </c>
      <c r="K42" s="33" t="e">
        <f t="shared" si="17"/>
        <v>#DIV/0!</v>
      </c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 t="e">
        <f t="shared" si="10"/>
        <v>#DIV/0!</v>
      </c>
      <c r="H43" s="21" t="e">
        <f t="shared" si="11"/>
        <v>#DIV/0!</v>
      </c>
      <c r="I43" s="32">
        <f t="shared" si="15"/>
        <v>0</v>
      </c>
      <c r="J43" s="40" t="e">
        <f t="shared" si="16"/>
        <v>#DIV/0!</v>
      </c>
      <c r="K43" s="33" t="e">
        <f t="shared" si="17"/>
        <v>#DIV/0!</v>
      </c>
      <c r="L43" s="34"/>
    </row>
    <row r="44" spans="1:13" ht="17.100000000000001" customHeight="1">
      <c r="A44" s="17"/>
      <c r="B44" s="36"/>
      <c r="C44" s="28"/>
      <c r="D44" s="29"/>
      <c r="E44" s="21"/>
      <c r="F44" s="30"/>
      <c r="G44" s="31" t="e">
        <f t="shared" si="10"/>
        <v>#DIV/0!</v>
      </c>
      <c r="H44" s="21" t="e">
        <f t="shared" si="11"/>
        <v>#DIV/0!</v>
      </c>
      <c r="I44" s="32">
        <f t="shared" si="15"/>
        <v>0</v>
      </c>
      <c r="J44" s="40" t="e">
        <f t="shared" si="16"/>
        <v>#DIV/0!</v>
      </c>
      <c r="K44" s="33" t="e">
        <f t="shared" si="17"/>
        <v>#DIV/0!</v>
      </c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 t="e">
        <f t="shared" si="10"/>
        <v>#DIV/0!</v>
      </c>
      <c r="H45" s="21" t="e">
        <f t="shared" si="11"/>
        <v>#DIV/0!</v>
      </c>
      <c r="I45" s="32">
        <f t="shared" si="15"/>
        <v>0</v>
      </c>
      <c r="J45" s="40" t="e">
        <f t="shared" si="16"/>
        <v>#DIV/0!</v>
      </c>
      <c r="K45" s="33" t="e">
        <f t="shared" si="17"/>
        <v>#DIV/0!</v>
      </c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 t="e">
        <f t="shared" si="10"/>
        <v>#DIV/0!</v>
      </c>
      <c r="H46" s="21" t="e">
        <f t="shared" si="11"/>
        <v>#DIV/0!</v>
      </c>
      <c r="I46" s="32">
        <f t="shared" si="15"/>
        <v>0</v>
      </c>
      <c r="J46" s="40" t="e">
        <f t="shared" si="16"/>
        <v>#DIV/0!</v>
      </c>
      <c r="K46" s="33" t="e">
        <f t="shared" si="17"/>
        <v>#DIV/0!</v>
      </c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 t="e">
        <f t="shared" si="10"/>
        <v>#DIV/0!</v>
      </c>
      <c r="H47" s="21" t="e">
        <f t="shared" si="11"/>
        <v>#DIV/0!</v>
      </c>
      <c r="I47" s="32">
        <f t="shared" si="15"/>
        <v>0</v>
      </c>
      <c r="J47" s="40" t="e">
        <f t="shared" si="16"/>
        <v>#DIV/0!</v>
      </c>
      <c r="K47" s="33" t="e">
        <f t="shared" si="17"/>
        <v>#DIV/0!</v>
      </c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 t="e">
        <f t="shared" si="10"/>
        <v>#DIV/0!</v>
      </c>
      <c r="H48" s="21" t="e">
        <f t="shared" si="11"/>
        <v>#DIV/0!</v>
      </c>
      <c r="I48" s="32">
        <f t="shared" si="15"/>
        <v>0</v>
      </c>
      <c r="J48" s="40">
        <v>0</v>
      </c>
      <c r="K48" s="33">
        <f t="shared" si="17"/>
        <v>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>
        <f t="shared" si="10"/>
        <v>0</v>
      </c>
      <c r="H49" s="21">
        <f t="shared" si="11"/>
        <v>0</v>
      </c>
      <c r="I49" s="32">
        <f>+I48+C49-F49</f>
        <v>0</v>
      </c>
      <c r="J49" s="40" t="e">
        <f>ROUND(((K48+E49)-H49)/I49,2)</f>
        <v>#DIV/0!</v>
      </c>
      <c r="K49" s="33" t="e">
        <f>ROUND(I49*J49,2)</f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15"/>
        <v>0</v>
      </c>
      <c r="J50" s="40" t="e">
        <f t="shared" si="16"/>
        <v>#DIV/0!</v>
      </c>
      <c r="K50" s="33" t="e">
        <f t="shared" si="17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15"/>
        <v>0</v>
      </c>
      <c r="J51" s="40" t="e">
        <f t="shared" si="16"/>
        <v>#DIV/0!</v>
      </c>
      <c r="K51" s="33" t="e">
        <f t="shared" si="17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15"/>
        <v>0</v>
      </c>
      <c r="J52" s="40" t="e">
        <f t="shared" si="16"/>
        <v>#DIV/0!</v>
      </c>
      <c r="K52" s="33" t="e">
        <f t="shared" si="17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15"/>
        <v>0</v>
      </c>
      <c r="J53" s="40" t="e">
        <f t="shared" si="16"/>
        <v>#DIV/0!</v>
      </c>
      <c r="K53" s="33" t="e">
        <f t="shared" si="17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15"/>
        <v>0</v>
      </c>
      <c r="J54" s="40" t="e">
        <f t="shared" si="16"/>
        <v>#DIV/0!</v>
      </c>
      <c r="K54" s="33" t="e">
        <f t="shared" si="17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15"/>
        <v>0</v>
      </c>
      <c r="J55" s="40" t="e">
        <f t="shared" si="16"/>
        <v>#DIV/0!</v>
      </c>
      <c r="K55" s="33" t="e">
        <f t="shared" si="17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15"/>
        <v>0</v>
      </c>
      <c r="J56" s="40" t="e">
        <f t="shared" si="16"/>
        <v>#DIV/0!</v>
      </c>
      <c r="K56" s="33" t="e">
        <f t="shared" si="17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15"/>
        <v>0</v>
      </c>
      <c r="J57" s="40" t="e">
        <f t="shared" si="16"/>
        <v>#DIV/0!</v>
      </c>
      <c r="K57" s="33" t="e">
        <f t="shared" si="17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15"/>
        <v>0</v>
      </c>
      <c r="J58" s="40" t="e">
        <f t="shared" si="16"/>
        <v>#DIV/0!</v>
      </c>
      <c r="K58" s="33" t="e">
        <f t="shared" si="17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15"/>
        <v>0</v>
      </c>
      <c r="J59" s="40" t="e">
        <f t="shared" si="16"/>
        <v>#DIV/0!</v>
      </c>
      <c r="K59" s="33" t="e">
        <f t="shared" si="17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15"/>
        <v>0</v>
      </c>
      <c r="J60" s="40" t="e">
        <f t="shared" si="16"/>
        <v>#DIV/0!</v>
      </c>
      <c r="K60" s="33" t="e">
        <f t="shared" si="17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15"/>
        <v>0</v>
      </c>
      <c r="J61" s="40" t="e">
        <f t="shared" si="16"/>
        <v>#DIV/0!</v>
      </c>
      <c r="K61" s="33" t="e">
        <f t="shared" si="17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15"/>
        <v>0</v>
      </c>
      <c r="J62" s="40" t="e">
        <f t="shared" si="16"/>
        <v>#DIV/0!</v>
      </c>
      <c r="K62" s="33" t="e">
        <f t="shared" si="17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5"/>
        <v>0</v>
      </c>
      <c r="J63" s="40" t="e">
        <f t="shared" si="16"/>
        <v>#DIV/0!</v>
      </c>
      <c r="K63" s="33" t="e">
        <f t="shared" si="17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5"/>
        <v>0</v>
      </c>
      <c r="J64" s="40" t="e">
        <f t="shared" si="16"/>
        <v>#DIV/0!</v>
      </c>
      <c r="K64" s="33" t="e">
        <f t="shared" si="17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5"/>
        <v>0</v>
      </c>
      <c r="J65" s="40" t="e">
        <f t="shared" si="16"/>
        <v>#DIV/0!</v>
      </c>
      <c r="K65" s="33" t="e">
        <f t="shared" si="17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5"/>
        <v>0</v>
      </c>
      <c r="J66" s="40" t="e">
        <f t="shared" si="16"/>
        <v>#DIV/0!</v>
      </c>
      <c r="K66" s="33" t="e">
        <f t="shared" si="17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5"/>
        <v>0</v>
      </c>
      <c r="J67" s="40" t="e">
        <f t="shared" si="16"/>
        <v>#DIV/0!</v>
      </c>
      <c r="K67" s="33" t="e">
        <f t="shared" si="17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5"/>
        <v>0</v>
      </c>
      <c r="J68" s="40" t="e">
        <f t="shared" si="16"/>
        <v>#DIV/0!</v>
      </c>
      <c r="K68" s="33" t="e">
        <f t="shared" si="17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5"/>
        <v>0</v>
      </c>
      <c r="J69" s="40" t="e">
        <f t="shared" si="16"/>
        <v>#DIV/0!</v>
      </c>
      <c r="K69" s="33" t="e">
        <f t="shared" si="17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5"/>
        <v>0</v>
      </c>
      <c r="J70" s="40" t="e">
        <f t="shared" si="16"/>
        <v>#DIV/0!</v>
      </c>
      <c r="K70" s="33" t="e">
        <f t="shared" si="17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5"/>
        <v>0</v>
      </c>
      <c r="J71" s="40" t="e">
        <f t="shared" si="16"/>
        <v>#DIV/0!</v>
      </c>
      <c r="K71" s="33" t="e">
        <f t="shared" si="17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5"/>
        <v>0</v>
      </c>
      <c r="J72" s="40" t="e">
        <f t="shared" si="16"/>
        <v>#DIV/0!</v>
      </c>
      <c r="K72" s="33" t="e">
        <f t="shared" si="17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5"/>
        <v>0</v>
      </c>
      <c r="J73" s="40" t="e">
        <f t="shared" si="16"/>
        <v>#DIV/0!</v>
      </c>
      <c r="K73" s="33" t="e">
        <f t="shared" si="17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5"/>
        <v>0</v>
      </c>
      <c r="J74" s="40" t="e">
        <f t="shared" si="16"/>
        <v>#DIV/0!</v>
      </c>
      <c r="K74" s="33" t="e">
        <f t="shared" si="17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5"/>
        <v>0</v>
      </c>
      <c r="J75" s="40" t="e">
        <f t="shared" si="16"/>
        <v>#DIV/0!</v>
      </c>
      <c r="K75" s="33" t="e">
        <f t="shared" si="17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5"/>
        <v>0</v>
      </c>
      <c r="J76" s="40" t="e">
        <f t="shared" si="16"/>
        <v>#DIV/0!</v>
      </c>
      <c r="K76" s="33" t="e">
        <f t="shared" si="17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5"/>
        <v>0</v>
      </c>
      <c r="J77" s="40" t="e">
        <f t="shared" si="16"/>
        <v>#DIV/0!</v>
      </c>
      <c r="K77" s="33" t="e">
        <f t="shared" si="17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15"/>
        <v>0</v>
      </c>
      <c r="J78" s="40" t="e">
        <f t="shared" si="16"/>
        <v>#DIV/0!</v>
      </c>
      <c r="K78" s="33" t="e">
        <f t="shared" si="17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15"/>
        <v>0</v>
      </c>
      <c r="J79" s="40" t="e">
        <f t="shared" si="16"/>
        <v>#DIV/0!</v>
      </c>
      <c r="K79" s="33" t="e">
        <f t="shared" si="17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si="15"/>
        <v>0</v>
      </c>
      <c r="J80" s="40" t="e">
        <f t="shared" si="16"/>
        <v>#DIV/0!</v>
      </c>
      <c r="K80" s="33" t="e">
        <f t="shared" si="17"/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15"/>
        <v>0</v>
      </c>
      <c r="J81" s="40" t="e">
        <f t="shared" si="16"/>
        <v>#DIV/0!</v>
      </c>
      <c r="K81" s="33" t="e">
        <f t="shared" si="17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15"/>
        <v>0</v>
      </c>
      <c r="J82" s="40" t="e">
        <f t="shared" si="16"/>
        <v>#DIV/0!</v>
      </c>
      <c r="K82" s="33" t="e">
        <f t="shared" si="17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15"/>
        <v>0</v>
      </c>
      <c r="J83" s="40" t="e">
        <f t="shared" si="16"/>
        <v>#DIV/0!</v>
      </c>
      <c r="K83" s="33" t="e">
        <f t="shared" si="17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15"/>
        <v>0</v>
      </c>
      <c r="J84" s="40" t="e">
        <f t="shared" si="16"/>
        <v>#DIV/0!</v>
      </c>
      <c r="K84" s="33" t="e">
        <f t="shared" si="17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15"/>
        <v>0</v>
      </c>
      <c r="J85" s="40" t="e">
        <f t="shared" si="16"/>
        <v>#DIV/0!</v>
      </c>
      <c r="K85" s="33" t="e">
        <f t="shared" si="17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15"/>
        <v>0</v>
      </c>
      <c r="J86" s="40" t="e">
        <f t="shared" si="16"/>
        <v>#DIV/0!</v>
      </c>
      <c r="K86" s="33" t="e">
        <f t="shared" si="17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15"/>
        <v>0</v>
      </c>
      <c r="J87" s="40" t="e">
        <f t="shared" si="16"/>
        <v>#DIV/0!</v>
      </c>
      <c r="K87" s="33" t="e">
        <f t="shared" si="17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15"/>
        <v>0</v>
      </c>
      <c r="J88" s="40" t="e">
        <f t="shared" si="16"/>
        <v>#DIV/0!</v>
      </c>
      <c r="K88" s="33" t="e">
        <f t="shared" si="17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15"/>
        <v>0</v>
      </c>
      <c r="J89" s="40" t="e">
        <f t="shared" si="16"/>
        <v>#DIV/0!</v>
      </c>
      <c r="K89" s="33" t="e">
        <f t="shared" si="17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15"/>
        <v>0</v>
      </c>
      <c r="J90" s="40" t="e">
        <f t="shared" si="16"/>
        <v>#DIV/0!</v>
      </c>
      <c r="K90" s="33" t="e">
        <f t="shared" si="17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15"/>
        <v>0</v>
      </c>
      <c r="J91" s="40" t="e">
        <f t="shared" si="16"/>
        <v>#DIV/0!</v>
      </c>
      <c r="K91" s="33" t="e">
        <f t="shared" si="17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15"/>
        <v>0</v>
      </c>
      <c r="J92" s="40" t="e">
        <f t="shared" si="16"/>
        <v>#DIV/0!</v>
      </c>
      <c r="K92" s="33" t="e">
        <f t="shared" si="17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15"/>
        <v>0</v>
      </c>
      <c r="J93" s="40" t="e">
        <f t="shared" si="16"/>
        <v>#DIV/0!</v>
      </c>
      <c r="K93" s="33" t="e">
        <f t="shared" si="17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15"/>
        <v>0</v>
      </c>
      <c r="J94" s="40" t="e">
        <f t="shared" si="16"/>
        <v>#DIV/0!</v>
      </c>
      <c r="K94" s="33" t="e">
        <f t="shared" si="17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15"/>
        <v>0</v>
      </c>
      <c r="J95" s="40" t="e">
        <f t="shared" si="16"/>
        <v>#DIV/0!</v>
      </c>
      <c r="K95" s="33" t="e">
        <f t="shared" si="17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15"/>
        <v>0</v>
      </c>
      <c r="J96" s="40" t="e">
        <f t="shared" si="16"/>
        <v>#DIV/0!</v>
      </c>
      <c r="K96" s="33" t="e">
        <f t="shared" si="17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15"/>
        <v>0</v>
      </c>
      <c r="J97" s="40" t="e">
        <f t="shared" si="16"/>
        <v>#DIV/0!</v>
      </c>
      <c r="K97" s="33" t="e">
        <f t="shared" si="17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15"/>
        <v>0</v>
      </c>
      <c r="J98" s="40" t="e">
        <f t="shared" si="16"/>
        <v>#DIV/0!</v>
      </c>
      <c r="K98" s="33" t="e">
        <f t="shared" si="17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15"/>
        <v>0</v>
      </c>
      <c r="J99" s="40" t="e">
        <f t="shared" si="16"/>
        <v>#DIV/0!</v>
      </c>
      <c r="K99" s="33" t="e">
        <f t="shared" si="17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15"/>
        <v>0</v>
      </c>
      <c r="J100" s="40" t="e">
        <f t="shared" si="16"/>
        <v>#DIV/0!</v>
      </c>
      <c r="K100" s="33" t="e">
        <f t="shared" si="17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15"/>
        <v>0</v>
      </c>
      <c r="J101" s="40" t="e">
        <f t="shared" si="16"/>
        <v>#DIV/0!</v>
      </c>
      <c r="K101" s="33" t="e">
        <f t="shared" si="17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15"/>
        <v>0</v>
      </c>
      <c r="J102" s="40" t="e">
        <f t="shared" si="16"/>
        <v>#DIV/0!</v>
      </c>
      <c r="K102" s="33" t="e">
        <f t="shared" si="17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15"/>
        <v>0</v>
      </c>
      <c r="J103" s="40" t="e">
        <f t="shared" si="16"/>
        <v>#DIV/0!</v>
      </c>
      <c r="K103" s="33" t="e">
        <f t="shared" si="17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ref="I104:I125" si="18">+I103+C104-F104</f>
        <v>0</v>
      </c>
      <c r="J104" s="40" t="e">
        <f t="shared" ref="J104:J125" si="19">ROUND(((K103+E104)-H104)/I104,2)</f>
        <v>#DIV/0!</v>
      </c>
      <c r="K104" s="33" t="e">
        <f t="shared" ref="K104:K125" si="20">ROUND(I104*J104,2)</f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18"/>
        <v>0</v>
      </c>
      <c r="J105" s="40" t="e">
        <f t="shared" si="19"/>
        <v>#DIV/0!</v>
      </c>
      <c r="K105" s="33" t="e">
        <f t="shared" si="20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18"/>
        <v>0</v>
      </c>
      <c r="J106" s="40" t="e">
        <f t="shared" si="19"/>
        <v>#DIV/0!</v>
      </c>
      <c r="K106" s="33" t="e">
        <f t="shared" si="20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18"/>
        <v>0</v>
      </c>
      <c r="J107" s="40" t="e">
        <f t="shared" si="19"/>
        <v>#DIV/0!</v>
      </c>
      <c r="K107" s="33" t="e">
        <f t="shared" si="20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18"/>
        <v>0</v>
      </c>
      <c r="J108" s="40" t="e">
        <f t="shared" si="19"/>
        <v>#DIV/0!</v>
      </c>
      <c r="K108" s="33" t="e">
        <f t="shared" si="20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18"/>
        <v>0</v>
      </c>
      <c r="J109" s="40" t="e">
        <f t="shared" si="19"/>
        <v>#DIV/0!</v>
      </c>
      <c r="K109" s="33" t="e">
        <f t="shared" si="20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18"/>
        <v>0</v>
      </c>
      <c r="J110" s="40" t="e">
        <f t="shared" si="19"/>
        <v>#DIV/0!</v>
      </c>
      <c r="K110" s="33" t="e">
        <f t="shared" si="20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18"/>
        <v>0</v>
      </c>
      <c r="J111" s="40" t="e">
        <f t="shared" si="19"/>
        <v>#DIV/0!</v>
      </c>
      <c r="K111" s="33" t="e">
        <f t="shared" si="20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18"/>
        <v>0</v>
      </c>
      <c r="J112" s="40" t="e">
        <f t="shared" si="19"/>
        <v>#DIV/0!</v>
      </c>
      <c r="K112" s="33" t="e">
        <f t="shared" si="20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18"/>
        <v>0</v>
      </c>
      <c r="J113" s="40" t="e">
        <f t="shared" si="19"/>
        <v>#DIV/0!</v>
      </c>
      <c r="K113" s="33" t="e">
        <f t="shared" si="20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18"/>
        <v>0</v>
      </c>
      <c r="J114" s="40" t="e">
        <f t="shared" si="19"/>
        <v>#DIV/0!</v>
      </c>
      <c r="K114" s="33" t="e">
        <f t="shared" si="20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18"/>
        <v>0</v>
      </c>
      <c r="J115" s="40" t="e">
        <f t="shared" si="19"/>
        <v>#DIV/0!</v>
      </c>
      <c r="K115" s="33" t="e">
        <f t="shared" si="20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18"/>
        <v>0</v>
      </c>
      <c r="J116" s="40" t="e">
        <f t="shared" si="19"/>
        <v>#DIV/0!</v>
      </c>
      <c r="K116" s="33" t="e">
        <f t="shared" si="20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18"/>
        <v>0</v>
      </c>
      <c r="J117" s="40" t="e">
        <f t="shared" si="19"/>
        <v>#DIV/0!</v>
      </c>
      <c r="K117" s="33" t="e">
        <f t="shared" si="20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18"/>
        <v>0</v>
      </c>
      <c r="J118" s="40" t="e">
        <f t="shared" si="19"/>
        <v>#DIV/0!</v>
      </c>
      <c r="K118" s="33" t="e">
        <f t="shared" si="20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18"/>
        <v>0</v>
      </c>
      <c r="J119" s="40" t="e">
        <f t="shared" si="19"/>
        <v>#DIV/0!</v>
      </c>
      <c r="K119" s="33" t="e">
        <f t="shared" si="20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18"/>
        <v>0</v>
      </c>
      <c r="J120" s="40" t="e">
        <f t="shared" si="19"/>
        <v>#DIV/0!</v>
      </c>
      <c r="K120" s="33" t="e">
        <f t="shared" si="20"/>
        <v>#DIV/0!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18"/>
        <v>0</v>
      </c>
      <c r="J121" s="40" t="e">
        <f t="shared" si="19"/>
        <v>#DIV/0!</v>
      </c>
      <c r="K121" s="33" t="e">
        <f t="shared" si="20"/>
        <v>#DIV/0!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18"/>
        <v>0</v>
      </c>
      <c r="J122" s="40" t="e">
        <f t="shared" si="19"/>
        <v>#DIV/0!</v>
      </c>
      <c r="K122" s="33" t="e">
        <f t="shared" si="20"/>
        <v>#DIV/0!</v>
      </c>
      <c r="L122" s="34"/>
    </row>
    <row r="123" spans="1:12" ht="17.100000000000001" customHeight="1">
      <c r="A123" s="17"/>
      <c r="B123" s="36"/>
      <c r="C123" s="28"/>
      <c r="D123" s="29"/>
      <c r="E123" s="21"/>
      <c r="F123" s="30"/>
      <c r="G123" s="31"/>
      <c r="H123" s="21"/>
      <c r="I123" s="32">
        <f t="shared" si="18"/>
        <v>0</v>
      </c>
      <c r="J123" s="40" t="e">
        <f t="shared" si="19"/>
        <v>#DIV/0!</v>
      </c>
      <c r="K123" s="33" t="e">
        <f t="shared" si="20"/>
        <v>#DIV/0!</v>
      </c>
      <c r="L123" s="34"/>
    </row>
    <row r="124" spans="1:12" ht="17.100000000000001" customHeight="1">
      <c r="A124" s="17"/>
      <c r="B124" s="36"/>
      <c r="C124" s="28"/>
      <c r="D124" s="29"/>
      <c r="E124" s="21"/>
      <c r="F124" s="30"/>
      <c r="G124" s="31"/>
      <c r="H124" s="21"/>
      <c r="I124" s="32">
        <f t="shared" si="18"/>
        <v>0</v>
      </c>
      <c r="J124" s="40" t="e">
        <f t="shared" si="19"/>
        <v>#DIV/0!</v>
      </c>
      <c r="K124" s="33" t="e">
        <f t="shared" si="20"/>
        <v>#DIV/0!</v>
      </c>
      <c r="L124" s="34"/>
    </row>
    <row r="125" spans="1:12" ht="17.100000000000001" customHeight="1">
      <c r="A125" s="17"/>
      <c r="B125" s="36"/>
      <c r="C125" s="28"/>
      <c r="D125" s="29"/>
      <c r="E125" s="21"/>
      <c r="F125" s="30"/>
      <c r="G125" s="31"/>
      <c r="H125" s="21"/>
      <c r="I125" s="32">
        <f t="shared" si="18"/>
        <v>0</v>
      </c>
      <c r="J125" s="40" t="e">
        <f t="shared" si="19"/>
        <v>#DIV/0!</v>
      </c>
      <c r="K125" s="33" t="e">
        <f t="shared" si="20"/>
        <v>#DIV/0!</v>
      </c>
      <c r="L125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>
    <tabColor rgb="FF7030A0"/>
    <pageSetUpPr fitToPage="1"/>
  </sheetPr>
  <dimension ref="A1:N121"/>
  <sheetViews>
    <sheetView topLeftCell="A22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5" style="165" customWidth="1"/>
    <col min="14" max="16384" width="9.140625" style="1"/>
  </cols>
  <sheetData>
    <row r="1" spans="1:13" ht="28.5" customHeight="1">
      <c r="A1" s="1" t="s">
        <v>501</v>
      </c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354</v>
      </c>
      <c r="F8" s="10"/>
      <c r="G8" s="10"/>
      <c r="H8" s="38"/>
      <c r="I8" s="9" t="s">
        <v>7</v>
      </c>
      <c r="J8" s="10"/>
      <c r="K8" s="10" t="s">
        <v>517</v>
      </c>
      <c r="L8" s="11"/>
    </row>
    <row r="9" spans="1:13" ht="15" customHeight="1">
      <c r="A9" s="12" t="s">
        <v>9</v>
      </c>
      <c r="D9" s="10" t="s">
        <v>496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93" t="s">
        <v>20</v>
      </c>
      <c r="D12" s="495" t="s">
        <v>21</v>
      </c>
      <c r="E12" s="491" t="s">
        <v>22</v>
      </c>
      <c r="F12" s="493" t="s">
        <v>20</v>
      </c>
      <c r="G12" s="495" t="s">
        <v>21</v>
      </c>
      <c r="H12" s="491" t="s">
        <v>22</v>
      </c>
      <c r="I12" s="493" t="s">
        <v>20</v>
      </c>
      <c r="J12" s="495" t="s">
        <v>21</v>
      </c>
      <c r="K12" s="491" t="s">
        <v>22</v>
      </c>
      <c r="L12" s="459"/>
      <c r="M12" s="480"/>
    </row>
    <row r="13" spans="1:13" ht="9.75" customHeight="1" thickBot="1">
      <c r="A13" s="463"/>
      <c r="B13" s="483"/>
      <c r="C13" s="494"/>
      <c r="D13" s="496"/>
      <c r="E13" s="492"/>
      <c r="F13" s="494"/>
      <c r="G13" s="496"/>
      <c r="H13" s="492"/>
      <c r="I13" s="494"/>
      <c r="J13" s="496"/>
      <c r="K13" s="492"/>
      <c r="L13" s="460"/>
      <c r="M13" s="480"/>
    </row>
    <row r="14" spans="1:13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291</v>
      </c>
      <c r="J14" s="25">
        <v>28</v>
      </c>
      <c r="K14" s="21">
        <f>I14*J14</f>
        <v>8148</v>
      </c>
      <c r="L14" s="26"/>
    </row>
    <row r="15" spans="1:13">
      <c r="A15" s="17">
        <v>45303</v>
      </c>
      <c r="B15" s="72" t="s">
        <v>572</v>
      </c>
      <c r="C15" s="28"/>
      <c r="D15" s="29"/>
      <c r="E15" s="21"/>
      <c r="F15" s="30">
        <v>1</v>
      </c>
      <c r="G15" s="31">
        <v>28</v>
      </c>
      <c r="H15" s="21">
        <f>F15*G15</f>
        <v>28</v>
      </c>
      <c r="I15" s="87">
        <f t="shared" ref="I15:I22" si="0">+I14+C15-F15</f>
        <v>290</v>
      </c>
      <c r="J15" s="88">
        <f t="shared" ref="J15:J22" si="1">ROUND(((K14+E15)-H15)/I15,2)</f>
        <v>28</v>
      </c>
      <c r="K15" s="89">
        <f t="shared" ref="K15:K22" si="2">ROUND(I15*J15,2)</f>
        <v>8120</v>
      </c>
      <c r="L15" s="34"/>
      <c r="M15" s="165" t="s">
        <v>602</v>
      </c>
    </row>
    <row r="16" spans="1:13" ht="17.100000000000001" customHeight="1">
      <c r="A16" s="17">
        <v>45309</v>
      </c>
      <c r="B16" s="57" t="s">
        <v>572</v>
      </c>
      <c r="C16" s="28"/>
      <c r="D16" s="29"/>
      <c r="E16" s="21"/>
      <c r="F16" s="30">
        <v>6</v>
      </c>
      <c r="G16" s="31">
        <f t="shared" ref="G16:G22" si="3">J15</f>
        <v>28</v>
      </c>
      <c r="H16" s="21">
        <f t="shared" ref="H16:H22" si="4">G16*F16</f>
        <v>168</v>
      </c>
      <c r="I16" s="32">
        <f t="shared" si="0"/>
        <v>284</v>
      </c>
      <c r="J16" s="40">
        <f t="shared" si="1"/>
        <v>28</v>
      </c>
      <c r="K16" s="33">
        <f t="shared" si="2"/>
        <v>7952</v>
      </c>
      <c r="L16" s="34"/>
      <c r="M16" s="165" t="s">
        <v>624</v>
      </c>
    </row>
    <row r="17" spans="1:14" ht="17.100000000000001" customHeight="1">
      <c r="A17" s="194">
        <v>45321</v>
      </c>
      <c r="B17" s="227" t="s">
        <v>572</v>
      </c>
      <c r="C17" s="196"/>
      <c r="D17" s="197"/>
      <c r="E17" s="198"/>
      <c r="F17" s="199">
        <v>2</v>
      </c>
      <c r="G17" s="208">
        <f t="shared" si="3"/>
        <v>28</v>
      </c>
      <c r="H17" s="198">
        <f t="shared" si="4"/>
        <v>56</v>
      </c>
      <c r="I17" s="201">
        <f t="shared" si="0"/>
        <v>282</v>
      </c>
      <c r="J17" s="202">
        <f t="shared" si="1"/>
        <v>28</v>
      </c>
      <c r="K17" s="203">
        <f t="shared" si="2"/>
        <v>7896</v>
      </c>
      <c r="L17" s="204"/>
      <c r="M17" s="205" t="s">
        <v>646</v>
      </c>
    </row>
    <row r="18" spans="1:14" ht="17.100000000000001" customHeight="1">
      <c r="A18" s="194">
        <v>45351</v>
      </c>
      <c r="B18" s="227" t="s">
        <v>580</v>
      </c>
      <c r="C18" s="224"/>
      <c r="D18" s="219"/>
      <c r="E18" s="198"/>
      <c r="F18" s="225">
        <v>2</v>
      </c>
      <c r="G18" s="200">
        <f t="shared" si="3"/>
        <v>28</v>
      </c>
      <c r="H18" s="198">
        <f t="shared" si="4"/>
        <v>56</v>
      </c>
      <c r="I18" s="298">
        <f t="shared" si="0"/>
        <v>280</v>
      </c>
      <c r="J18" s="299">
        <f t="shared" si="1"/>
        <v>28</v>
      </c>
      <c r="K18" s="198">
        <f t="shared" si="2"/>
        <v>7840</v>
      </c>
      <c r="L18" s="226"/>
      <c r="M18" s="205" t="s">
        <v>718</v>
      </c>
    </row>
    <row r="19" spans="1:14" ht="17.100000000000001" customHeight="1">
      <c r="A19" s="17">
        <v>45358</v>
      </c>
      <c r="B19" s="17" t="s">
        <v>580</v>
      </c>
      <c r="C19" s="19"/>
      <c r="D19" s="20"/>
      <c r="E19" s="21"/>
      <c r="F19" s="22">
        <v>2</v>
      </c>
      <c r="G19" s="23">
        <f t="shared" si="3"/>
        <v>28</v>
      </c>
      <c r="H19" s="21">
        <f t="shared" si="4"/>
        <v>56</v>
      </c>
      <c r="I19" s="24">
        <f t="shared" si="0"/>
        <v>278</v>
      </c>
      <c r="J19" s="174">
        <f t="shared" si="1"/>
        <v>28</v>
      </c>
      <c r="K19" s="21">
        <f t="shared" si="2"/>
        <v>7784</v>
      </c>
      <c r="L19" s="26"/>
      <c r="M19" s="165" t="s">
        <v>741</v>
      </c>
    </row>
    <row r="20" spans="1:14" ht="17.100000000000001" customHeight="1">
      <c r="A20" s="17">
        <v>45359</v>
      </c>
      <c r="B20" s="36" t="s">
        <v>572</v>
      </c>
      <c r="C20" s="28"/>
      <c r="D20" s="29"/>
      <c r="E20" s="21"/>
      <c r="F20" s="30">
        <v>1</v>
      </c>
      <c r="G20" s="31">
        <f t="shared" si="3"/>
        <v>28</v>
      </c>
      <c r="H20" s="21">
        <f t="shared" si="4"/>
        <v>28</v>
      </c>
      <c r="I20" s="32">
        <f t="shared" si="0"/>
        <v>277</v>
      </c>
      <c r="J20" s="40">
        <f t="shared" si="1"/>
        <v>28</v>
      </c>
      <c r="K20" s="33">
        <f t="shared" si="2"/>
        <v>7756</v>
      </c>
      <c r="L20" s="34"/>
      <c r="M20" s="165" t="s">
        <v>746</v>
      </c>
    </row>
    <row r="21" spans="1:14" ht="17.100000000000001" customHeight="1">
      <c r="A21" s="194">
        <v>45370</v>
      </c>
      <c r="B21" s="207" t="s">
        <v>570</v>
      </c>
      <c r="C21" s="196"/>
      <c r="D21" s="197"/>
      <c r="E21" s="198"/>
      <c r="F21" s="199">
        <v>2</v>
      </c>
      <c r="G21" s="208">
        <f t="shared" si="3"/>
        <v>28</v>
      </c>
      <c r="H21" s="198">
        <f t="shared" si="4"/>
        <v>56</v>
      </c>
      <c r="I21" s="201">
        <f t="shared" si="0"/>
        <v>275</v>
      </c>
      <c r="J21" s="202">
        <f t="shared" si="1"/>
        <v>28</v>
      </c>
      <c r="K21" s="203">
        <f t="shared" si="2"/>
        <v>7700</v>
      </c>
      <c r="L21" s="204"/>
      <c r="M21" s="205" t="s">
        <v>760</v>
      </c>
    </row>
    <row r="22" spans="1:14" ht="17.100000000000001" customHeight="1">
      <c r="A22" s="17">
        <v>45390</v>
      </c>
      <c r="B22" s="58" t="s">
        <v>572</v>
      </c>
      <c r="C22" s="19"/>
      <c r="D22" s="20"/>
      <c r="E22" s="21"/>
      <c r="F22" s="22">
        <v>2</v>
      </c>
      <c r="G22" s="200">
        <f t="shared" si="3"/>
        <v>28</v>
      </c>
      <c r="H22" s="198">
        <f t="shared" si="4"/>
        <v>56</v>
      </c>
      <c r="I22" s="298">
        <f t="shared" si="0"/>
        <v>273</v>
      </c>
      <c r="J22" s="299">
        <f t="shared" si="1"/>
        <v>28</v>
      </c>
      <c r="K22" s="198">
        <f t="shared" si="2"/>
        <v>7644</v>
      </c>
      <c r="L22" s="26"/>
      <c r="M22" s="165" t="s">
        <v>812</v>
      </c>
    </row>
    <row r="23" spans="1:14" ht="17.100000000000001" customHeight="1">
      <c r="A23" s="17">
        <v>45433</v>
      </c>
      <c r="B23" s="36" t="s">
        <v>580</v>
      </c>
      <c r="C23" s="28"/>
      <c r="D23" s="29"/>
      <c r="E23" s="21"/>
      <c r="F23" s="30">
        <v>3</v>
      </c>
      <c r="G23" s="200">
        <f t="shared" ref="G23:G28" si="5">J22</f>
        <v>28</v>
      </c>
      <c r="H23" s="198">
        <f t="shared" ref="H23:H28" si="6">G23*F23</f>
        <v>84</v>
      </c>
      <c r="I23" s="298">
        <f t="shared" ref="I23:I28" si="7">+I22+C23-F23</f>
        <v>270</v>
      </c>
      <c r="J23" s="299">
        <f t="shared" ref="J23:J28" si="8">ROUND(((K22+E23)-H23)/I23,2)</f>
        <v>28</v>
      </c>
      <c r="K23" s="198">
        <f t="shared" ref="K23:K28" si="9">ROUND(I23*J23,2)</f>
        <v>7560</v>
      </c>
      <c r="L23" s="34"/>
      <c r="M23" s="165" t="s">
        <v>939</v>
      </c>
    </row>
    <row r="24" spans="1:14" ht="17.100000000000001" customHeight="1">
      <c r="A24" s="194">
        <v>45454</v>
      </c>
      <c r="B24" s="207" t="s">
        <v>574</v>
      </c>
      <c r="C24" s="196"/>
      <c r="D24" s="197"/>
      <c r="E24" s="198"/>
      <c r="F24" s="199">
        <v>5</v>
      </c>
      <c r="G24" s="200">
        <f t="shared" si="5"/>
        <v>28</v>
      </c>
      <c r="H24" s="198">
        <f t="shared" si="6"/>
        <v>140</v>
      </c>
      <c r="I24" s="298">
        <f t="shared" si="7"/>
        <v>265</v>
      </c>
      <c r="J24" s="299">
        <f t="shared" si="8"/>
        <v>28</v>
      </c>
      <c r="K24" s="198">
        <f t="shared" si="9"/>
        <v>7420</v>
      </c>
      <c r="L24" s="204"/>
      <c r="M24" s="205" t="s">
        <v>989</v>
      </c>
    </row>
    <row r="25" spans="1:14" ht="17.100000000000001" customHeight="1">
      <c r="A25" s="17">
        <v>45481</v>
      </c>
      <c r="B25" s="58" t="s">
        <v>577</v>
      </c>
      <c r="C25" s="19"/>
      <c r="D25" s="20"/>
      <c r="E25" s="21"/>
      <c r="F25" s="22">
        <v>2</v>
      </c>
      <c r="G25" s="238">
        <f t="shared" si="5"/>
        <v>28</v>
      </c>
      <c r="H25" s="236">
        <f t="shared" si="6"/>
        <v>56</v>
      </c>
      <c r="I25" s="370">
        <f t="shared" si="7"/>
        <v>263</v>
      </c>
      <c r="J25" s="371">
        <f t="shared" si="8"/>
        <v>28</v>
      </c>
      <c r="K25" s="236">
        <f t="shared" si="9"/>
        <v>7364</v>
      </c>
      <c r="L25" s="26"/>
      <c r="M25" s="165" t="s">
        <v>1040</v>
      </c>
      <c r="N25" s="51"/>
    </row>
    <row r="26" spans="1:14" ht="17.100000000000001" customHeight="1">
      <c r="A26" s="17">
        <v>45482</v>
      </c>
      <c r="B26" s="36" t="s">
        <v>580</v>
      </c>
      <c r="C26" s="28"/>
      <c r="D26" s="29"/>
      <c r="E26" s="21"/>
      <c r="F26" s="30">
        <v>5</v>
      </c>
      <c r="G26" s="31">
        <f t="shared" si="5"/>
        <v>28</v>
      </c>
      <c r="H26" s="33">
        <f t="shared" si="6"/>
        <v>140</v>
      </c>
      <c r="I26" s="32">
        <f t="shared" si="7"/>
        <v>258</v>
      </c>
      <c r="J26" s="40">
        <f t="shared" si="8"/>
        <v>28</v>
      </c>
      <c r="K26" s="130">
        <f t="shared" si="9"/>
        <v>7224</v>
      </c>
      <c r="L26" s="378"/>
      <c r="M26" s="165" t="s">
        <v>1049</v>
      </c>
    </row>
    <row r="27" spans="1:14" ht="17.100000000000001" customHeight="1">
      <c r="A27" s="17">
        <v>45517</v>
      </c>
      <c r="B27" s="36" t="s">
        <v>572</v>
      </c>
      <c r="C27" s="28"/>
      <c r="D27" s="29"/>
      <c r="E27" s="21"/>
      <c r="F27" s="30">
        <v>3</v>
      </c>
      <c r="G27" s="23">
        <f t="shared" si="5"/>
        <v>28</v>
      </c>
      <c r="H27" s="21">
        <f t="shared" si="6"/>
        <v>84</v>
      </c>
      <c r="I27" s="24">
        <f t="shared" si="7"/>
        <v>255</v>
      </c>
      <c r="J27" s="174">
        <f t="shared" si="8"/>
        <v>28</v>
      </c>
      <c r="K27" s="21">
        <f t="shared" si="9"/>
        <v>7140</v>
      </c>
      <c r="L27" s="34"/>
      <c r="M27" s="165" t="s">
        <v>1169</v>
      </c>
    </row>
    <row r="28" spans="1:14" ht="17.100000000000001" customHeight="1">
      <c r="A28" s="17">
        <v>45523</v>
      </c>
      <c r="B28" s="36" t="s">
        <v>605</v>
      </c>
      <c r="C28" s="28"/>
      <c r="D28" s="29"/>
      <c r="E28" s="21"/>
      <c r="F28" s="344">
        <v>5</v>
      </c>
      <c r="G28" s="238">
        <f t="shared" si="5"/>
        <v>28</v>
      </c>
      <c r="H28" s="236">
        <f t="shared" si="6"/>
        <v>140</v>
      </c>
      <c r="I28" s="370">
        <f t="shared" si="7"/>
        <v>250</v>
      </c>
      <c r="J28" s="371">
        <f t="shared" si="8"/>
        <v>28</v>
      </c>
      <c r="K28" s="236">
        <f t="shared" si="9"/>
        <v>7000</v>
      </c>
      <c r="L28" s="34"/>
      <c r="M28" s="165" t="s">
        <v>1195</v>
      </c>
    </row>
    <row r="29" spans="1:14" ht="17.100000000000001" customHeight="1">
      <c r="A29" s="17">
        <v>45537</v>
      </c>
      <c r="B29" s="36" t="s">
        <v>580</v>
      </c>
      <c r="C29" s="28"/>
      <c r="D29" s="29"/>
      <c r="E29" s="174"/>
      <c r="F29" s="131">
        <v>5</v>
      </c>
      <c r="G29" s="31">
        <f t="shared" ref="G29" si="10">J28</f>
        <v>28</v>
      </c>
      <c r="H29" s="33">
        <f t="shared" ref="H29" si="11">G29*F29</f>
        <v>140</v>
      </c>
      <c r="I29" s="32">
        <f t="shared" ref="I29" si="12">+I28+C29-F29</f>
        <v>245</v>
      </c>
      <c r="J29" s="40">
        <f t="shared" ref="J29" si="13">ROUND(((K28+E29)-H29)/I29,2)</f>
        <v>28</v>
      </c>
      <c r="K29" s="130">
        <f t="shared" ref="K29" si="14">ROUND(I29*J29,2)</f>
        <v>6860</v>
      </c>
      <c r="L29" s="378"/>
      <c r="M29" s="165" t="s">
        <v>1215</v>
      </c>
    </row>
    <row r="30" spans="1:14" ht="17.100000000000001" customHeight="1">
      <c r="A30" s="17">
        <v>45567</v>
      </c>
      <c r="B30" s="36" t="s">
        <v>572</v>
      </c>
      <c r="C30" s="28"/>
      <c r="D30" s="29"/>
      <c r="E30" s="21"/>
      <c r="F30" s="22">
        <v>1</v>
      </c>
      <c r="G30" s="238">
        <f t="shared" ref="G30" si="15">J29</f>
        <v>28</v>
      </c>
      <c r="H30" s="236">
        <f t="shared" ref="H30" si="16">G30*F30</f>
        <v>28</v>
      </c>
      <c r="I30" s="370">
        <f t="shared" ref="I30" si="17">+I29+C30-F30</f>
        <v>244</v>
      </c>
      <c r="J30" s="371">
        <f t="shared" ref="J30" si="18">ROUND(((K29+E30)-H30)/I30,2)</f>
        <v>28</v>
      </c>
      <c r="K30" s="236">
        <f t="shared" ref="K30" si="19">ROUND(I30*J30,2)</f>
        <v>6832</v>
      </c>
      <c r="L30" s="34"/>
      <c r="M30" s="165" t="s">
        <v>1319</v>
      </c>
    </row>
    <row r="31" spans="1:14" ht="17.100000000000001" customHeight="1">
      <c r="A31" s="17">
        <v>45574</v>
      </c>
      <c r="B31" s="36" t="s">
        <v>1239</v>
      </c>
      <c r="C31" s="28"/>
      <c r="D31" s="29"/>
      <c r="E31" s="21"/>
      <c r="F31" s="30">
        <v>10</v>
      </c>
      <c r="G31" s="31">
        <f t="shared" ref="G31" si="20">J30</f>
        <v>28</v>
      </c>
      <c r="H31" s="33">
        <f t="shared" ref="H31" si="21">G31*F31</f>
        <v>280</v>
      </c>
      <c r="I31" s="32">
        <f t="shared" ref="I31" si="22">+I30+C31-F31</f>
        <v>234</v>
      </c>
      <c r="J31" s="40">
        <f t="shared" ref="J31" si="23">ROUND(((K30+E31)-H31)/I31,2)</f>
        <v>28</v>
      </c>
      <c r="K31" s="130">
        <f t="shared" ref="K31" si="24">ROUND(I31*J31,2)</f>
        <v>6552</v>
      </c>
      <c r="L31" s="378"/>
      <c r="M31" s="165" t="s">
        <v>1358</v>
      </c>
    </row>
    <row r="32" spans="1:14" ht="17.100000000000001" customHeight="1">
      <c r="A32" s="17">
        <v>45579</v>
      </c>
      <c r="B32" s="36" t="s">
        <v>574</v>
      </c>
      <c r="C32" s="28"/>
      <c r="D32" s="29"/>
      <c r="E32" s="21"/>
      <c r="F32" s="344">
        <v>3</v>
      </c>
      <c r="G32" s="238">
        <f t="shared" ref="G32" si="25">J31</f>
        <v>28</v>
      </c>
      <c r="H32" s="236">
        <f t="shared" ref="H32" si="26">G32*F32</f>
        <v>84</v>
      </c>
      <c r="I32" s="370">
        <f t="shared" ref="I32" si="27">+I31+C32-F32</f>
        <v>231</v>
      </c>
      <c r="J32" s="40">
        <f t="shared" ref="J32" si="28">ROUND(((K31+E32)-H32)/I32,2)</f>
        <v>28</v>
      </c>
      <c r="K32" s="33">
        <f t="shared" ref="K32" si="29">ROUND(I32*J32,2)</f>
        <v>6468</v>
      </c>
      <c r="L32" s="34"/>
      <c r="M32" s="165" t="s">
        <v>1379</v>
      </c>
    </row>
    <row r="33" spans="1:13" ht="17.100000000000001" customHeight="1">
      <c r="A33" s="17">
        <v>45581</v>
      </c>
      <c r="B33" s="36" t="s">
        <v>572</v>
      </c>
      <c r="C33" s="28"/>
      <c r="D33" s="29"/>
      <c r="E33" s="174"/>
      <c r="F33" s="131">
        <v>2</v>
      </c>
      <c r="G33" s="31">
        <f t="shared" ref="G33" si="30">J32</f>
        <v>28</v>
      </c>
      <c r="H33" s="33">
        <f t="shared" ref="H33" si="31">G33*F33</f>
        <v>56</v>
      </c>
      <c r="I33" s="32">
        <f t="shared" ref="I33" si="32">+I32+C33-F33</f>
        <v>229</v>
      </c>
      <c r="J33" s="444">
        <f t="shared" ref="J33" si="33">ROUND(((K32+E33)-H33)/I33,2)</f>
        <v>28</v>
      </c>
      <c r="K33" s="236">
        <f t="shared" ref="K33" si="34">ROUND(I33*J33,2)</f>
        <v>6412</v>
      </c>
      <c r="L33" s="34"/>
      <c r="M33" s="165" t="s">
        <v>1393</v>
      </c>
    </row>
    <row r="34" spans="1:13" ht="17.100000000000001" customHeight="1">
      <c r="A34" s="17">
        <v>45603</v>
      </c>
      <c r="B34" s="36" t="s">
        <v>572</v>
      </c>
      <c r="C34" s="28"/>
      <c r="D34" s="29"/>
      <c r="E34" s="21"/>
      <c r="F34" s="22">
        <v>1</v>
      </c>
      <c r="G34" s="23">
        <f t="shared" ref="G34" si="35">J33</f>
        <v>28</v>
      </c>
      <c r="H34" s="21">
        <f t="shared" ref="H34" si="36">G34*F34</f>
        <v>28</v>
      </c>
      <c r="I34" s="24">
        <f t="shared" ref="I34" si="37">+I33+C34-F34</f>
        <v>228</v>
      </c>
      <c r="J34" s="40">
        <f t="shared" ref="J34" si="38">ROUND(((K33+E34)-H34)/I34,2)</f>
        <v>28</v>
      </c>
      <c r="K34" s="130">
        <f t="shared" ref="K34" si="39">ROUND(I34*J34,2)</f>
        <v>6384</v>
      </c>
      <c r="L34" s="378"/>
      <c r="M34" s="165" t="s">
        <v>1431</v>
      </c>
    </row>
    <row r="35" spans="1:13" ht="17.100000000000001" customHeight="1">
      <c r="A35" s="17">
        <v>45617</v>
      </c>
      <c r="B35" s="36" t="s">
        <v>570</v>
      </c>
      <c r="C35" s="28"/>
      <c r="D35" s="29"/>
      <c r="E35" s="21"/>
      <c r="F35" s="22">
        <v>3</v>
      </c>
      <c r="G35" s="31">
        <f t="shared" ref="G35" si="40">J34</f>
        <v>28</v>
      </c>
      <c r="H35" s="130">
        <f t="shared" ref="H35" si="41">G35*F35</f>
        <v>84</v>
      </c>
      <c r="I35" s="359">
        <f t="shared" ref="I35" si="42">+I34+C35-F35</f>
        <v>225</v>
      </c>
      <c r="J35" s="299">
        <f t="shared" ref="J35" si="43">ROUND(((K34+E35)-H35)/I35,2)</f>
        <v>28</v>
      </c>
      <c r="K35" s="198">
        <f t="shared" ref="K35" si="44">ROUND(I35*J35,2)</f>
        <v>6300</v>
      </c>
      <c r="L35" s="34"/>
      <c r="M35" s="165" t="s">
        <v>1467</v>
      </c>
    </row>
    <row r="36" spans="1:13" ht="17.100000000000001" customHeight="1">
      <c r="A36" s="17">
        <v>45617</v>
      </c>
      <c r="B36" s="36" t="s">
        <v>580</v>
      </c>
      <c r="C36" s="28"/>
      <c r="D36" s="29"/>
      <c r="E36" s="21"/>
      <c r="F36" s="30">
        <v>6</v>
      </c>
      <c r="G36" s="31">
        <f t="shared" ref="G36:G39" si="45">J35</f>
        <v>28</v>
      </c>
      <c r="H36" s="130">
        <f t="shared" ref="H36:H39" si="46">G36*F36</f>
        <v>168</v>
      </c>
      <c r="I36" s="359">
        <f t="shared" ref="I36:I38" si="47">+I35+C36-F36</f>
        <v>219</v>
      </c>
      <c r="J36" s="299">
        <f t="shared" ref="J36:J38" si="48">ROUND(((K35+E36)-H36)/I36,2)</f>
        <v>28</v>
      </c>
      <c r="K36" s="198">
        <f t="shared" ref="K36:K38" si="49">ROUND(I36*J36,2)</f>
        <v>6132</v>
      </c>
      <c r="L36" s="34"/>
    </row>
    <row r="37" spans="1:13" ht="17.100000000000001" customHeight="1">
      <c r="A37" s="17">
        <v>45617</v>
      </c>
      <c r="B37" s="36" t="s">
        <v>605</v>
      </c>
      <c r="C37" s="28"/>
      <c r="D37" s="29"/>
      <c r="E37" s="21"/>
      <c r="F37" s="30">
        <v>6</v>
      </c>
      <c r="G37" s="31">
        <f t="shared" si="45"/>
        <v>28</v>
      </c>
      <c r="H37" s="130">
        <f t="shared" si="46"/>
        <v>168</v>
      </c>
      <c r="I37" s="359">
        <f t="shared" si="47"/>
        <v>213</v>
      </c>
      <c r="J37" s="299">
        <f t="shared" si="48"/>
        <v>28</v>
      </c>
      <c r="K37" s="198">
        <f t="shared" si="49"/>
        <v>5964</v>
      </c>
      <c r="L37" s="34"/>
    </row>
    <row r="38" spans="1:13" ht="17.100000000000001" customHeight="1">
      <c r="A38" s="17">
        <v>45617</v>
      </c>
      <c r="B38" s="36" t="s">
        <v>585</v>
      </c>
      <c r="C38" s="28"/>
      <c r="D38" s="29"/>
      <c r="E38" s="21"/>
      <c r="F38" s="30">
        <v>20</v>
      </c>
      <c r="G38" s="31">
        <f t="shared" si="45"/>
        <v>28</v>
      </c>
      <c r="H38" s="130">
        <f t="shared" si="46"/>
        <v>560</v>
      </c>
      <c r="I38" s="359">
        <f t="shared" si="47"/>
        <v>193</v>
      </c>
      <c r="J38" s="299">
        <f t="shared" si="48"/>
        <v>28</v>
      </c>
      <c r="K38" s="198">
        <f t="shared" si="49"/>
        <v>5404</v>
      </c>
      <c r="L38" s="34"/>
    </row>
    <row r="39" spans="1:13" ht="17.100000000000001" customHeight="1">
      <c r="A39" s="17">
        <v>45629</v>
      </c>
      <c r="B39" s="36" t="s">
        <v>580</v>
      </c>
      <c r="C39" s="28"/>
      <c r="D39" s="29"/>
      <c r="E39" s="21"/>
      <c r="F39" s="30">
        <v>3</v>
      </c>
      <c r="G39" s="31">
        <f t="shared" si="45"/>
        <v>28</v>
      </c>
      <c r="H39" s="21">
        <f t="shared" si="46"/>
        <v>84</v>
      </c>
      <c r="I39" s="201">
        <f t="shared" ref="I39:I94" si="50">+I38+C39-F39</f>
        <v>190</v>
      </c>
      <c r="J39" s="202">
        <f t="shared" ref="J39:J94" si="51">ROUND(((K38+E39)-H39)/I39,2)</f>
        <v>28</v>
      </c>
      <c r="K39" s="203">
        <f t="shared" ref="K39:K94" si="52">ROUND(I39*J39,2)</f>
        <v>5320</v>
      </c>
      <c r="L39" s="34"/>
      <c r="M39" s="165" t="s">
        <v>1480</v>
      </c>
    </row>
    <row r="40" spans="1:13" ht="17.100000000000001" customHeight="1">
      <c r="A40" s="17">
        <v>45635</v>
      </c>
      <c r="B40" s="36" t="s">
        <v>572</v>
      </c>
      <c r="C40" s="28"/>
      <c r="D40" s="29"/>
      <c r="E40" s="21"/>
      <c r="F40" s="30">
        <v>5</v>
      </c>
      <c r="G40" s="31">
        <f t="shared" ref="G40" si="53">J39</f>
        <v>28</v>
      </c>
      <c r="H40" s="21">
        <f t="shared" ref="H40" si="54">G40*F40</f>
        <v>140</v>
      </c>
      <c r="I40" s="201">
        <f t="shared" ref="I40" si="55">+I39+C40-F40</f>
        <v>185</v>
      </c>
      <c r="J40" s="202">
        <f t="shared" ref="J40" si="56">ROUND(((K39+E40)-H40)/I40,2)</f>
        <v>28</v>
      </c>
      <c r="K40" s="203">
        <f t="shared" ref="K40" si="57">ROUND(I40*J40,2)</f>
        <v>5180</v>
      </c>
      <c r="L40" s="34"/>
      <c r="M40" s="165" t="s">
        <v>1496</v>
      </c>
    </row>
    <row r="41" spans="1:13" ht="17.100000000000001" customHeight="1">
      <c r="A41" s="17">
        <v>45644</v>
      </c>
      <c r="B41" s="36" t="s">
        <v>580</v>
      </c>
      <c r="C41" s="28"/>
      <c r="D41" s="29"/>
      <c r="E41" s="21"/>
      <c r="F41" s="30">
        <v>5</v>
      </c>
      <c r="G41" s="31">
        <f t="shared" ref="G41" si="58">J40</f>
        <v>28</v>
      </c>
      <c r="H41" s="21">
        <f t="shared" ref="H41" si="59">G41*F41</f>
        <v>140</v>
      </c>
      <c r="I41" s="201">
        <f t="shared" ref="I41" si="60">+I40+C41-F41</f>
        <v>180</v>
      </c>
      <c r="J41" s="202">
        <f t="shared" ref="J41" si="61">ROUND(((K40+E41)-H41)/I41,2)</f>
        <v>28</v>
      </c>
      <c r="K41" s="203">
        <f t="shared" ref="K41" si="62">ROUND(I41*J41,2)</f>
        <v>5040</v>
      </c>
      <c r="L41" s="34"/>
      <c r="M41" s="165" t="s">
        <v>1520</v>
      </c>
    </row>
    <row r="42" spans="1:13" ht="17.100000000000001" customHeight="1">
      <c r="A42" s="17"/>
      <c r="B42" s="36"/>
      <c r="C42" s="28"/>
      <c r="D42" s="29"/>
      <c r="E42" s="21"/>
      <c r="F42" s="30"/>
      <c r="G42" s="31"/>
      <c r="H42" s="21"/>
      <c r="I42" s="201">
        <f t="shared" si="50"/>
        <v>180</v>
      </c>
      <c r="J42" s="202">
        <f t="shared" si="51"/>
        <v>28</v>
      </c>
      <c r="K42" s="203">
        <f t="shared" si="52"/>
        <v>5040</v>
      </c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/>
      <c r="H43" s="21"/>
      <c r="I43" s="201">
        <f t="shared" si="50"/>
        <v>180</v>
      </c>
      <c r="J43" s="202">
        <f t="shared" si="51"/>
        <v>28</v>
      </c>
      <c r="K43" s="203">
        <f t="shared" si="52"/>
        <v>5040</v>
      </c>
      <c r="L43" s="34"/>
    </row>
    <row r="44" spans="1:13" ht="17.100000000000001" customHeight="1">
      <c r="A44" s="17"/>
      <c r="B44" s="36"/>
      <c r="C44" s="28"/>
      <c r="D44" s="29"/>
      <c r="E44" s="21"/>
      <c r="F44" s="30"/>
      <c r="G44" s="31"/>
      <c r="H44" s="21"/>
      <c r="I44" s="201">
        <f t="shared" si="50"/>
        <v>180</v>
      </c>
      <c r="J44" s="202">
        <f t="shared" si="51"/>
        <v>28</v>
      </c>
      <c r="K44" s="203">
        <f t="shared" si="52"/>
        <v>5040</v>
      </c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/>
      <c r="H45" s="21"/>
      <c r="I45" s="201">
        <f t="shared" si="50"/>
        <v>180</v>
      </c>
      <c r="J45" s="202">
        <f t="shared" si="51"/>
        <v>28</v>
      </c>
      <c r="K45" s="203">
        <f t="shared" si="52"/>
        <v>5040</v>
      </c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/>
      <c r="H46" s="21"/>
      <c r="I46" s="201">
        <f t="shared" si="50"/>
        <v>180</v>
      </c>
      <c r="J46" s="202">
        <f t="shared" si="51"/>
        <v>28</v>
      </c>
      <c r="K46" s="203">
        <f t="shared" si="52"/>
        <v>5040</v>
      </c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/>
      <c r="H47" s="21"/>
      <c r="I47" s="201">
        <f t="shared" si="50"/>
        <v>180</v>
      </c>
      <c r="J47" s="202">
        <f t="shared" si="51"/>
        <v>28</v>
      </c>
      <c r="K47" s="203">
        <f t="shared" si="52"/>
        <v>5040</v>
      </c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/>
      <c r="H48" s="21"/>
      <c r="I48" s="201">
        <f t="shared" si="50"/>
        <v>180</v>
      </c>
      <c r="J48" s="202">
        <f t="shared" si="51"/>
        <v>28</v>
      </c>
      <c r="K48" s="203">
        <f t="shared" si="52"/>
        <v>5040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201">
        <f t="shared" si="50"/>
        <v>180</v>
      </c>
      <c r="J49" s="202">
        <f t="shared" si="51"/>
        <v>28</v>
      </c>
      <c r="K49" s="203">
        <f t="shared" si="52"/>
        <v>5040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201">
        <f t="shared" si="50"/>
        <v>180</v>
      </c>
      <c r="J50" s="202">
        <f t="shared" si="51"/>
        <v>28</v>
      </c>
      <c r="K50" s="203">
        <f t="shared" si="52"/>
        <v>5040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201">
        <f t="shared" si="50"/>
        <v>180</v>
      </c>
      <c r="J51" s="202">
        <f t="shared" si="51"/>
        <v>28</v>
      </c>
      <c r="K51" s="203">
        <f t="shared" si="52"/>
        <v>5040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201">
        <f t="shared" si="50"/>
        <v>180</v>
      </c>
      <c r="J52" s="202">
        <f t="shared" si="51"/>
        <v>28</v>
      </c>
      <c r="K52" s="203">
        <f t="shared" si="52"/>
        <v>5040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201">
        <f t="shared" si="50"/>
        <v>180</v>
      </c>
      <c r="J53" s="202">
        <f t="shared" si="51"/>
        <v>28</v>
      </c>
      <c r="K53" s="203">
        <f t="shared" si="52"/>
        <v>5040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201">
        <f t="shared" si="50"/>
        <v>180</v>
      </c>
      <c r="J54" s="202">
        <f t="shared" si="51"/>
        <v>28</v>
      </c>
      <c r="K54" s="203">
        <f t="shared" si="52"/>
        <v>5040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201">
        <f t="shared" si="50"/>
        <v>180</v>
      </c>
      <c r="J55" s="202">
        <f t="shared" si="51"/>
        <v>28</v>
      </c>
      <c r="K55" s="203">
        <f t="shared" si="52"/>
        <v>5040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201">
        <f t="shared" si="50"/>
        <v>180</v>
      </c>
      <c r="J56" s="202">
        <f t="shared" si="51"/>
        <v>28</v>
      </c>
      <c r="K56" s="203">
        <f t="shared" si="52"/>
        <v>5040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201">
        <f t="shared" si="50"/>
        <v>180</v>
      </c>
      <c r="J57" s="202">
        <f t="shared" si="51"/>
        <v>28</v>
      </c>
      <c r="K57" s="203">
        <f t="shared" si="52"/>
        <v>5040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201">
        <f t="shared" si="50"/>
        <v>180</v>
      </c>
      <c r="J58" s="202">
        <f t="shared" si="51"/>
        <v>28</v>
      </c>
      <c r="K58" s="203">
        <f t="shared" si="52"/>
        <v>5040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201">
        <f t="shared" si="50"/>
        <v>180</v>
      </c>
      <c r="J59" s="202">
        <f t="shared" si="51"/>
        <v>28</v>
      </c>
      <c r="K59" s="203">
        <f t="shared" si="52"/>
        <v>5040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201">
        <f t="shared" si="50"/>
        <v>180</v>
      </c>
      <c r="J60" s="202">
        <f t="shared" si="51"/>
        <v>28</v>
      </c>
      <c r="K60" s="203">
        <f t="shared" si="52"/>
        <v>5040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201">
        <f t="shared" si="50"/>
        <v>180</v>
      </c>
      <c r="J61" s="202">
        <f t="shared" si="51"/>
        <v>28</v>
      </c>
      <c r="K61" s="203">
        <f t="shared" si="52"/>
        <v>5040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201">
        <f t="shared" si="50"/>
        <v>180</v>
      </c>
      <c r="J62" s="202">
        <f t="shared" si="51"/>
        <v>28</v>
      </c>
      <c r="K62" s="203">
        <f t="shared" si="52"/>
        <v>5040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201">
        <f t="shared" si="50"/>
        <v>180</v>
      </c>
      <c r="J63" s="202">
        <f t="shared" si="51"/>
        <v>28</v>
      </c>
      <c r="K63" s="203">
        <f t="shared" si="52"/>
        <v>5040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201">
        <f t="shared" si="50"/>
        <v>180</v>
      </c>
      <c r="J64" s="202">
        <f t="shared" si="51"/>
        <v>28</v>
      </c>
      <c r="K64" s="203">
        <f t="shared" si="52"/>
        <v>5040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201">
        <f t="shared" si="50"/>
        <v>180</v>
      </c>
      <c r="J65" s="202">
        <f t="shared" si="51"/>
        <v>28</v>
      </c>
      <c r="K65" s="203">
        <f t="shared" si="52"/>
        <v>5040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201">
        <f t="shared" si="50"/>
        <v>180</v>
      </c>
      <c r="J66" s="202">
        <f t="shared" si="51"/>
        <v>28</v>
      </c>
      <c r="K66" s="203">
        <f t="shared" si="52"/>
        <v>5040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201">
        <f t="shared" si="50"/>
        <v>180</v>
      </c>
      <c r="J67" s="202">
        <f t="shared" si="51"/>
        <v>28</v>
      </c>
      <c r="K67" s="203">
        <f t="shared" si="52"/>
        <v>5040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201">
        <f t="shared" si="50"/>
        <v>180</v>
      </c>
      <c r="J68" s="202">
        <f t="shared" si="51"/>
        <v>28</v>
      </c>
      <c r="K68" s="203">
        <f t="shared" si="52"/>
        <v>5040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201">
        <f t="shared" si="50"/>
        <v>180</v>
      </c>
      <c r="J69" s="202">
        <f t="shared" si="51"/>
        <v>28</v>
      </c>
      <c r="K69" s="203">
        <f t="shared" si="52"/>
        <v>5040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201">
        <f t="shared" si="50"/>
        <v>180</v>
      </c>
      <c r="J70" s="202">
        <f t="shared" si="51"/>
        <v>28</v>
      </c>
      <c r="K70" s="203">
        <f t="shared" si="52"/>
        <v>5040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201">
        <f t="shared" si="50"/>
        <v>180</v>
      </c>
      <c r="J71" s="202">
        <f t="shared" si="51"/>
        <v>28</v>
      </c>
      <c r="K71" s="203">
        <f t="shared" si="52"/>
        <v>5040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201">
        <f t="shared" si="50"/>
        <v>180</v>
      </c>
      <c r="J72" s="202">
        <f t="shared" si="51"/>
        <v>28</v>
      </c>
      <c r="K72" s="203">
        <f t="shared" si="52"/>
        <v>5040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201">
        <f t="shared" si="50"/>
        <v>180</v>
      </c>
      <c r="J73" s="202">
        <f t="shared" si="51"/>
        <v>28</v>
      </c>
      <c r="K73" s="203">
        <f t="shared" si="52"/>
        <v>5040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201">
        <f t="shared" si="50"/>
        <v>180</v>
      </c>
      <c r="J74" s="202">
        <f t="shared" si="51"/>
        <v>28</v>
      </c>
      <c r="K74" s="203">
        <f t="shared" si="52"/>
        <v>5040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201">
        <f t="shared" si="50"/>
        <v>180</v>
      </c>
      <c r="J75" s="202">
        <f t="shared" si="51"/>
        <v>28</v>
      </c>
      <c r="K75" s="203">
        <f t="shared" si="52"/>
        <v>5040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201">
        <f t="shared" si="50"/>
        <v>180</v>
      </c>
      <c r="J76" s="202">
        <f t="shared" si="51"/>
        <v>28</v>
      </c>
      <c r="K76" s="203">
        <f t="shared" si="52"/>
        <v>5040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201">
        <f t="shared" si="50"/>
        <v>180</v>
      </c>
      <c r="J77" s="202">
        <f t="shared" si="51"/>
        <v>28</v>
      </c>
      <c r="K77" s="203">
        <f t="shared" si="52"/>
        <v>5040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201">
        <f t="shared" si="50"/>
        <v>180</v>
      </c>
      <c r="J78" s="202">
        <f t="shared" si="51"/>
        <v>28</v>
      </c>
      <c r="K78" s="203">
        <f t="shared" si="52"/>
        <v>5040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201">
        <f t="shared" si="50"/>
        <v>180</v>
      </c>
      <c r="J79" s="202">
        <f t="shared" si="51"/>
        <v>28</v>
      </c>
      <c r="K79" s="203">
        <f t="shared" si="52"/>
        <v>5040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201">
        <f t="shared" si="50"/>
        <v>180</v>
      </c>
      <c r="J80" s="202">
        <f t="shared" si="51"/>
        <v>28</v>
      </c>
      <c r="K80" s="203">
        <f t="shared" si="52"/>
        <v>5040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201">
        <f t="shared" si="50"/>
        <v>180</v>
      </c>
      <c r="J81" s="202">
        <f t="shared" si="51"/>
        <v>28</v>
      </c>
      <c r="K81" s="203">
        <f t="shared" si="52"/>
        <v>5040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201">
        <f t="shared" si="50"/>
        <v>180</v>
      </c>
      <c r="J82" s="202">
        <f t="shared" si="51"/>
        <v>28</v>
      </c>
      <c r="K82" s="203">
        <f t="shared" si="52"/>
        <v>5040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201">
        <f t="shared" si="50"/>
        <v>180</v>
      </c>
      <c r="J83" s="202">
        <f t="shared" si="51"/>
        <v>28</v>
      </c>
      <c r="K83" s="203">
        <f t="shared" si="52"/>
        <v>5040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201">
        <f t="shared" si="50"/>
        <v>180</v>
      </c>
      <c r="J84" s="202">
        <f t="shared" si="51"/>
        <v>28</v>
      </c>
      <c r="K84" s="203">
        <f t="shared" si="52"/>
        <v>5040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201">
        <f t="shared" si="50"/>
        <v>180</v>
      </c>
      <c r="J85" s="202">
        <f t="shared" si="51"/>
        <v>28</v>
      </c>
      <c r="K85" s="203">
        <f t="shared" si="52"/>
        <v>5040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201">
        <f t="shared" si="50"/>
        <v>180</v>
      </c>
      <c r="J86" s="202">
        <f t="shared" si="51"/>
        <v>28</v>
      </c>
      <c r="K86" s="203">
        <f t="shared" si="52"/>
        <v>5040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201">
        <f t="shared" si="50"/>
        <v>180</v>
      </c>
      <c r="J87" s="202">
        <f t="shared" si="51"/>
        <v>28</v>
      </c>
      <c r="K87" s="203">
        <f t="shared" si="52"/>
        <v>5040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201">
        <f t="shared" si="50"/>
        <v>180</v>
      </c>
      <c r="J88" s="202">
        <f t="shared" si="51"/>
        <v>28</v>
      </c>
      <c r="K88" s="203">
        <f t="shared" si="52"/>
        <v>5040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201">
        <f t="shared" si="50"/>
        <v>180</v>
      </c>
      <c r="J89" s="202">
        <f t="shared" si="51"/>
        <v>28</v>
      </c>
      <c r="K89" s="203">
        <f t="shared" si="52"/>
        <v>5040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201">
        <f t="shared" si="50"/>
        <v>180</v>
      </c>
      <c r="J90" s="202">
        <f t="shared" si="51"/>
        <v>28</v>
      </c>
      <c r="K90" s="203">
        <f t="shared" si="52"/>
        <v>5040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201">
        <f t="shared" si="50"/>
        <v>180</v>
      </c>
      <c r="J91" s="202">
        <f t="shared" si="51"/>
        <v>28</v>
      </c>
      <c r="K91" s="203">
        <f t="shared" si="52"/>
        <v>5040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201">
        <f t="shared" si="50"/>
        <v>180</v>
      </c>
      <c r="J92" s="202">
        <f t="shared" si="51"/>
        <v>28</v>
      </c>
      <c r="K92" s="203">
        <f t="shared" si="52"/>
        <v>5040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201">
        <f t="shared" si="50"/>
        <v>180</v>
      </c>
      <c r="J93" s="202">
        <f t="shared" si="51"/>
        <v>28</v>
      </c>
      <c r="K93" s="203">
        <f t="shared" si="52"/>
        <v>5040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201">
        <f t="shared" si="50"/>
        <v>180</v>
      </c>
      <c r="J94" s="202">
        <f t="shared" si="51"/>
        <v>28</v>
      </c>
      <c r="K94" s="203">
        <f t="shared" si="52"/>
        <v>5040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201">
        <f t="shared" ref="I95:I121" si="63">+I94+C95-F95</f>
        <v>180</v>
      </c>
      <c r="J95" s="202">
        <f t="shared" ref="J95:J121" si="64">ROUND(((K94+E95)-H95)/I95,2)</f>
        <v>28</v>
      </c>
      <c r="K95" s="203">
        <f t="shared" ref="K95:K121" si="65">ROUND(I95*J95,2)</f>
        <v>5040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201">
        <f t="shared" si="63"/>
        <v>180</v>
      </c>
      <c r="J96" s="202">
        <f t="shared" si="64"/>
        <v>28</v>
      </c>
      <c r="K96" s="203">
        <f t="shared" si="65"/>
        <v>5040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201">
        <f t="shared" si="63"/>
        <v>180</v>
      </c>
      <c r="J97" s="202">
        <f t="shared" si="64"/>
        <v>28</v>
      </c>
      <c r="K97" s="203">
        <f t="shared" si="65"/>
        <v>5040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201">
        <f t="shared" si="63"/>
        <v>180</v>
      </c>
      <c r="J98" s="202">
        <f t="shared" si="64"/>
        <v>28</v>
      </c>
      <c r="K98" s="203">
        <f t="shared" si="65"/>
        <v>5040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201">
        <f t="shared" si="63"/>
        <v>180</v>
      </c>
      <c r="J99" s="202">
        <f t="shared" si="64"/>
        <v>28</v>
      </c>
      <c r="K99" s="203">
        <f t="shared" si="65"/>
        <v>5040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201">
        <f t="shared" si="63"/>
        <v>180</v>
      </c>
      <c r="J100" s="202">
        <f t="shared" si="64"/>
        <v>28</v>
      </c>
      <c r="K100" s="203">
        <f t="shared" si="65"/>
        <v>5040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201">
        <f t="shared" si="63"/>
        <v>180</v>
      </c>
      <c r="J101" s="202">
        <f t="shared" si="64"/>
        <v>28</v>
      </c>
      <c r="K101" s="203">
        <f t="shared" si="65"/>
        <v>5040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201">
        <f t="shared" si="63"/>
        <v>180</v>
      </c>
      <c r="J102" s="202">
        <f t="shared" si="64"/>
        <v>28</v>
      </c>
      <c r="K102" s="203">
        <f t="shared" si="65"/>
        <v>5040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201">
        <f t="shared" si="63"/>
        <v>180</v>
      </c>
      <c r="J103" s="202">
        <f t="shared" si="64"/>
        <v>28</v>
      </c>
      <c r="K103" s="203">
        <f t="shared" si="65"/>
        <v>5040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201">
        <f t="shared" si="63"/>
        <v>180</v>
      </c>
      <c r="J104" s="202">
        <f t="shared" si="64"/>
        <v>28</v>
      </c>
      <c r="K104" s="203">
        <f t="shared" si="65"/>
        <v>5040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201">
        <f t="shared" si="63"/>
        <v>180</v>
      </c>
      <c r="J105" s="202">
        <f t="shared" si="64"/>
        <v>28</v>
      </c>
      <c r="K105" s="203">
        <f t="shared" si="65"/>
        <v>5040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201">
        <f t="shared" si="63"/>
        <v>180</v>
      </c>
      <c r="J106" s="202">
        <f t="shared" si="64"/>
        <v>28</v>
      </c>
      <c r="K106" s="203">
        <f t="shared" si="65"/>
        <v>5040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201">
        <f t="shared" si="63"/>
        <v>180</v>
      </c>
      <c r="J107" s="202">
        <f t="shared" si="64"/>
        <v>28</v>
      </c>
      <c r="K107" s="203">
        <f t="shared" si="65"/>
        <v>5040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201">
        <f t="shared" si="63"/>
        <v>180</v>
      </c>
      <c r="J108" s="202">
        <f t="shared" si="64"/>
        <v>28</v>
      </c>
      <c r="K108" s="203">
        <f t="shared" si="65"/>
        <v>5040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201">
        <f t="shared" si="63"/>
        <v>180</v>
      </c>
      <c r="J109" s="202">
        <f t="shared" si="64"/>
        <v>28</v>
      </c>
      <c r="K109" s="203">
        <f t="shared" si="65"/>
        <v>5040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201">
        <f t="shared" si="63"/>
        <v>180</v>
      </c>
      <c r="J110" s="202">
        <f t="shared" si="64"/>
        <v>28</v>
      </c>
      <c r="K110" s="203">
        <f t="shared" si="65"/>
        <v>5040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201">
        <f t="shared" si="63"/>
        <v>180</v>
      </c>
      <c r="J111" s="202">
        <f t="shared" si="64"/>
        <v>28</v>
      </c>
      <c r="K111" s="203">
        <f t="shared" si="65"/>
        <v>5040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201">
        <f t="shared" si="63"/>
        <v>180</v>
      </c>
      <c r="J112" s="202">
        <f t="shared" si="64"/>
        <v>28</v>
      </c>
      <c r="K112" s="203">
        <f t="shared" si="65"/>
        <v>5040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201">
        <f t="shared" si="63"/>
        <v>180</v>
      </c>
      <c r="J113" s="202">
        <f t="shared" si="64"/>
        <v>28</v>
      </c>
      <c r="K113" s="203">
        <f t="shared" si="65"/>
        <v>5040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201">
        <f t="shared" si="63"/>
        <v>180</v>
      </c>
      <c r="J114" s="202">
        <f t="shared" si="64"/>
        <v>28</v>
      </c>
      <c r="K114" s="203">
        <f t="shared" si="65"/>
        <v>5040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201">
        <f t="shared" si="63"/>
        <v>180</v>
      </c>
      <c r="J115" s="202">
        <f t="shared" si="64"/>
        <v>28</v>
      </c>
      <c r="K115" s="203">
        <f t="shared" si="65"/>
        <v>5040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201">
        <f t="shared" si="63"/>
        <v>180</v>
      </c>
      <c r="J116" s="202">
        <f t="shared" si="64"/>
        <v>28</v>
      </c>
      <c r="K116" s="203">
        <f t="shared" si="65"/>
        <v>5040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201">
        <f t="shared" si="63"/>
        <v>180</v>
      </c>
      <c r="J117" s="202">
        <f t="shared" si="64"/>
        <v>28</v>
      </c>
      <c r="K117" s="203">
        <f t="shared" si="65"/>
        <v>5040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201">
        <f t="shared" si="63"/>
        <v>180</v>
      </c>
      <c r="J118" s="202">
        <f t="shared" si="64"/>
        <v>28</v>
      </c>
      <c r="K118" s="203">
        <f t="shared" si="65"/>
        <v>5040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201">
        <f t="shared" si="63"/>
        <v>180</v>
      </c>
      <c r="J119" s="202">
        <f t="shared" si="64"/>
        <v>28</v>
      </c>
      <c r="K119" s="203">
        <f t="shared" si="65"/>
        <v>5040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201">
        <f t="shared" si="63"/>
        <v>180</v>
      </c>
      <c r="J120" s="202">
        <f t="shared" si="64"/>
        <v>28</v>
      </c>
      <c r="K120" s="203">
        <f t="shared" si="65"/>
        <v>5040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201">
        <f t="shared" si="63"/>
        <v>180</v>
      </c>
      <c r="J121" s="202">
        <f t="shared" si="64"/>
        <v>28</v>
      </c>
      <c r="K121" s="203">
        <f t="shared" si="65"/>
        <v>5040</v>
      </c>
      <c r="L121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N124"/>
  <sheetViews>
    <sheetView topLeftCell="A28" zoomScale="115" zoomScaleNormal="115" zoomScaleSheetLayoutView="100" workbookViewId="0">
      <selection activeCell="J49" sqref="J4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5" style="1" customWidth="1"/>
    <col min="14" max="16384" width="9.140625" style="1"/>
  </cols>
  <sheetData>
    <row r="1" spans="1:13" ht="28.5" customHeight="1">
      <c r="A1" s="1" t="s">
        <v>501</v>
      </c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518</v>
      </c>
      <c r="F8" s="10"/>
      <c r="G8" s="10"/>
      <c r="H8" s="38"/>
      <c r="I8" s="9" t="s">
        <v>7</v>
      </c>
      <c r="J8" s="10"/>
      <c r="K8" s="10" t="s">
        <v>519</v>
      </c>
      <c r="L8" s="11"/>
    </row>
    <row r="9" spans="1:13" ht="15" customHeight="1">
      <c r="A9" s="12" t="s">
        <v>9</v>
      </c>
      <c r="D9" s="10" t="s">
        <v>520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93" t="s">
        <v>20</v>
      </c>
      <c r="D12" s="495" t="s">
        <v>21</v>
      </c>
      <c r="E12" s="491" t="s">
        <v>22</v>
      </c>
      <c r="F12" s="493" t="s">
        <v>20</v>
      </c>
      <c r="G12" s="495" t="s">
        <v>21</v>
      </c>
      <c r="H12" s="491" t="s">
        <v>22</v>
      </c>
      <c r="I12" s="493" t="s">
        <v>20</v>
      </c>
      <c r="J12" s="495" t="s">
        <v>21</v>
      </c>
      <c r="K12" s="491" t="s">
        <v>22</v>
      </c>
      <c r="L12" s="459"/>
      <c r="M12" s="480"/>
    </row>
    <row r="13" spans="1:13" ht="9.75" customHeight="1" thickBot="1">
      <c r="A13" s="463"/>
      <c r="B13" s="483"/>
      <c r="C13" s="494"/>
      <c r="D13" s="496"/>
      <c r="E13" s="492"/>
      <c r="F13" s="494"/>
      <c r="G13" s="496"/>
      <c r="H13" s="492"/>
      <c r="I13" s="494"/>
      <c r="J13" s="496"/>
      <c r="K13" s="492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220">
        <v>45344</v>
      </c>
      <c r="B15" s="207" t="s">
        <v>701</v>
      </c>
      <c r="C15" s="196">
        <v>20</v>
      </c>
      <c r="D15" s="197">
        <v>90</v>
      </c>
      <c r="E15" s="203">
        <f>C15*D15</f>
        <v>1800</v>
      </c>
      <c r="F15" s="199"/>
      <c r="G15" s="208">
        <f>J14</f>
        <v>0</v>
      </c>
      <c r="H15" s="203">
        <f>G15*F15</f>
        <v>0</v>
      </c>
      <c r="I15" s="201">
        <f>+I14+C15-F15</f>
        <v>20</v>
      </c>
      <c r="J15" s="202">
        <f>ROUND(((K14+E15)-H15)/I15,2)</f>
        <v>90</v>
      </c>
      <c r="K15" s="203">
        <f>ROUND(I15*J15,2)</f>
        <v>1800</v>
      </c>
      <c r="L15" s="34"/>
    </row>
    <row r="16" spans="1:13" ht="17.100000000000001" customHeight="1">
      <c r="A16" s="17">
        <v>45326</v>
      </c>
      <c r="B16" s="212" t="s">
        <v>574</v>
      </c>
      <c r="C16" s="19"/>
      <c r="D16" s="20"/>
      <c r="E16" s="21"/>
      <c r="F16" s="22">
        <v>2</v>
      </c>
      <c r="G16" s="23">
        <f t="shared" ref="G16:G48" si="0">J15</f>
        <v>90</v>
      </c>
      <c r="H16" s="21">
        <f t="shared" ref="H16:H48" si="1">G16*F16</f>
        <v>180</v>
      </c>
      <c r="I16" s="24">
        <f t="shared" ref="I16:I79" si="2">+I15+C16-F16</f>
        <v>18</v>
      </c>
      <c r="J16" s="174">
        <f t="shared" ref="J16:J24" si="3">ROUND(((K15+E16)-H16)/I16,2)</f>
        <v>90</v>
      </c>
      <c r="K16" s="21">
        <f t="shared" ref="K16:K24" si="4">ROUND(I16*J16,2)</f>
        <v>1620</v>
      </c>
      <c r="L16" s="34"/>
      <c r="M16" s="1" t="s">
        <v>792</v>
      </c>
    </row>
    <row r="17" spans="1:14" ht="17.100000000000001" customHeight="1">
      <c r="A17" s="17">
        <v>45490</v>
      </c>
      <c r="B17" s="58" t="s">
        <v>605</v>
      </c>
      <c r="C17" s="28"/>
      <c r="D17" s="29"/>
      <c r="E17" s="21"/>
      <c r="F17" s="30">
        <v>7</v>
      </c>
      <c r="G17" s="31">
        <f t="shared" si="0"/>
        <v>90</v>
      </c>
      <c r="H17" s="21">
        <f t="shared" si="1"/>
        <v>630</v>
      </c>
      <c r="I17" s="32">
        <f t="shared" si="2"/>
        <v>11</v>
      </c>
      <c r="J17" s="40">
        <f t="shared" si="3"/>
        <v>90</v>
      </c>
      <c r="K17" s="33">
        <f t="shared" si="4"/>
        <v>990</v>
      </c>
      <c r="L17" s="34"/>
      <c r="M17" s="1" t="s">
        <v>1081</v>
      </c>
    </row>
    <row r="18" spans="1:14" ht="17.100000000000001" customHeight="1">
      <c r="A18" s="17">
        <v>45505</v>
      </c>
      <c r="B18" s="58" t="s">
        <v>572</v>
      </c>
      <c r="C18" s="28"/>
      <c r="D18" s="29"/>
      <c r="E18" s="21"/>
      <c r="F18" s="30">
        <v>1</v>
      </c>
      <c r="G18" s="31">
        <f t="shared" si="0"/>
        <v>90</v>
      </c>
      <c r="H18" s="21">
        <f t="shared" si="1"/>
        <v>90</v>
      </c>
      <c r="I18" s="32">
        <f t="shared" si="2"/>
        <v>10</v>
      </c>
      <c r="J18" s="40">
        <f t="shared" si="3"/>
        <v>90</v>
      </c>
      <c r="K18" s="33">
        <f t="shared" si="4"/>
        <v>900</v>
      </c>
      <c r="L18" s="34"/>
      <c r="M18" s="1" t="s">
        <v>1118</v>
      </c>
    </row>
    <row r="19" spans="1:14" ht="17.100000000000001" customHeight="1">
      <c r="A19" s="17">
        <v>45511</v>
      </c>
      <c r="B19" s="17" t="s">
        <v>603</v>
      </c>
      <c r="C19" s="28"/>
      <c r="D19" s="29"/>
      <c r="E19" s="21"/>
      <c r="F19" s="30">
        <v>1</v>
      </c>
      <c r="G19" s="31">
        <f t="shared" si="0"/>
        <v>90</v>
      </c>
      <c r="H19" s="21">
        <f t="shared" si="1"/>
        <v>90</v>
      </c>
      <c r="I19" s="32">
        <f t="shared" si="2"/>
        <v>9</v>
      </c>
      <c r="J19" s="40">
        <f t="shared" si="3"/>
        <v>90</v>
      </c>
      <c r="K19" s="33">
        <f t="shared" si="4"/>
        <v>810</v>
      </c>
      <c r="L19" s="34"/>
      <c r="M19" s="1" t="s">
        <v>1143</v>
      </c>
    </row>
    <row r="20" spans="1:14" ht="17.100000000000001" customHeight="1">
      <c r="A20" s="17">
        <v>45523</v>
      </c>
      <c r="B20" s="36" t="s">
        <v>605</v>
      </c>
      <c r="C20" s="28"/>
      <c r="D20" s="29"/>
      <c r="E20" s="21"/>
      <c r="F20" s="30">
        <v>1</v>
      </c>
      <c r="G20" s="31">
        <f t="shared" si="0"/>
        <v>90</v>
      </c>
      <c r="H20" s="21">
        <f t="shared" si="1"/>
        <v>90</v>
      </c>
      <c r="I20" s="32">
        <f t="shared" si="2"/>
        <v>8</v>
      </c>
      <c r="J20" s="40">
        <f t="shared" si="3"/>
        <v>90</v>
      </c>
      <c r="K20" s="33">
        <f t="shared" si="4"/>
        <v>720</v>
      </c>
      <c r="L20" s="34"/>
      <c r="M20" s="1" t="s">
        <v>1195</v>
      </c>
    </row>
    <row r="21" spans="1:14" ht="17.100000000000001" customHeight="1">
      <c r="A21" s="17">
        <v>45580</v>
      </c>
      <c r="B21" s="36" t="s">
        <v>574</v>
      </c>
      <c r="C21" s="28"/>
      <c r="D21" s="29"/>
      <c r="E21" s="21"/>
      <c r="F21" s="30">
        <v>2</v>
      </c>
      <c r="G21" s="31">
        <f t="shared" si="0"/>
        <v>90</v>
      </c>
      <c r="H21" s="21">
        <f t="shared" si="1"/>
        <v>180</v>
      </c>
      <c r="I21" s="32">
        <f t="shared" si="2"/>
        <v>6</v>
      </c>
      <c r="J21" s="40">
        <f t="shared" si="3"/>
        <v>90</v>
      </c>
      <c r="K21" s="33">
        <f t="shared" si="4"/>
        <v>540</v>
      </c>
      <c r="L21" s="34"/>
      <c r="M21" s="1" t="s">
        <v>1386</v>
      </c>
    </row>
    <row r="22" spans="1:14" ht="17.100000000000001" customHeight="1">
      <c r="A22" s="17">
        <v>45600</v>
      </c>
      <c r="B22" s="36" t="s">
        <v>566</v>
      </c>
      <c r="C22" s="28"/>
      <c r="D22" s="29"/>
      <c r="E22" s="21"/>
      <c r="F22" s="30">
        <v>4</v>
      </c>
      <c r="G22" s="31">
        <f t="shared" si="0"/>
        <v>90</v>
      </c>
      <c r="H22" s="21">
        <f t="shared" si="1"/>
        <v>360</v>
      </c>
      <c r="I22" s="32">
        <f t="shared" si="2"/>
        <v>2</v>
      </c>
      <c r="J22" s="40">
        <f t="shared" si="3"/>
        <v>90</v>
      </c>
      <c r="K22" s="33">
        <f t="shared" si="4"/>
        <v>180</v>
      </c>
      <c r="L22" s="34"/>
      <c r="M22" s="1" t="s">
        <v>1404</v>
      </c>
    </row>
    <row r="23" spans="1:14" ht="17.100000000000001" customHeight="1">
      <c r="A23" s="17"/>
      <c r="B23" s="36"/>
      <c r="C23" s="28"/>
      <c r="D23" s="29"/>
      <c r="E23" s="21"/>
      <c r="F23" s="30"/>
      <c r="G23" s="31">
        <f t="shared" si="0"/>
        <v>90</v>
      </c>
      <c r="H23" s="21">
        <f t="shared" si="1"/>
        <v>0</v>
      </c>
      <c r="I23" s="32">
        <f t="shared" si="2"/>
        <v>2</v>
      </c>
      <c r="J23" s="40">
        <f t="shared" si="3"/>
        <v>90</v>
      </c>
      <c r="K23" s="33">
        <f t="shared" si="4"/>
        <v>180</v>
      </c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>
        <f t="shared" si="0"/>
        <v>90</v>
      </c>
      <c r="H24" s="21">
        <f t="shared" si="1"/>
        <v>0</v>
      </c>
      <c r="I24" s="32">
        <f t="shared" si="2"/>
        <v>2</v>
      </c>
      <c r="J24" s="40">
        <f t="shared" si="3"/>
        <v>90</v>
      </c>
      <c r="K24" s="33">
        <f t="shared" si="4"/>
        <v>180</v>
      </c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>
        <f t="shared" si="0"/>
        <v>90</v>
      </c>
      <c r="H25" s="21">
        <f t="shared" si="1"/>
        <v>0</v>
      </c>
      <c r="I25" s="32">
        <f t="shared" si="2"/>
        <v>2</v>
      </c>
      <c r="J25" s="40">
        <f t="shared" ref="J25:J88" si="5">ROUND(((K24+E25)-H25)/I25,2)</f>
        <v>90</v>
      </c>
      <c r="K25" s="33">
        <f t="shared" ref="K25:K88" si="6">ROUND(I25*J25,2)</f>
        <v>180</v>
      </c>
      <c r="L25" s="34"/>
      <c r="N25" s="51"/>
    </row>
    <row r="26" spans="1:14" ht="17.100000000000001" customHeight="1">
      <c r="A26" s="17"/>
      <c r="B26" s="36"/>
      <c r="C26" s="28"/>
      <c r="D26" s="29"/>
      <c r="E26" s="21"/>
      <c r="F26" s="30"/>
      <c r="G26" s="31">
        <f t="shared" si="0"/>
        <v>90</v>
      </c>
      <c r="H26" s="21">
        <f t="shared" si="1"/>
        <v>0</v>
      </c>
      <c r="I26" s="32">
        <f t="shared" si="2"/>
        <v>2</v>
      </c>
      <c r="J26" s="40">
        <f t="shared" si="5"/>
        <v>90</v>
      </c>
      <c r="K26" s="33">
        <f t="shared" si="6"/>
        <v>180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>
        <f t="shared" si="0"/>
        <v>90</v>
      </c>
      <c r="H27" s="21">
        <f t="shared" si="1"/>
        <v>0</v>
      </c>
      <c r="I27" s="32">
        <f t="shared" si="2"/>
        <v>2</v>
      </c>
      <c r="J27" s="40">
        <f t="shared" si="5"/>
        <v>90</v>
      </c>
      <c r="K27" s="33">
        <f t="shared" si="6"/>
        <v>180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>
        <f t="shared" si="0"/>
        <v>90</v>
      </c>
      <c r="H28" s="21">
        <f t="shared" si="1"/>
        <v>0</v>
      </c>
      <c r="I28" s="32">
        <f t="shared" si="2"/>
        <v>2</v>
      </c>
      <c r="J28" s="40">
        <f t="shared" si="5"/>
        <v>90</v>
      </c>
      <c r="K28" s="33">
        <f t="shared" si="6"/>
        <v>180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>
        <f t="shared" si="0"/>
        <v>90</v>
      </c>
      <c r="H29" s="21">
        <f t="shared" si="1"/>
        <v>0</v>
      </c>
      <c r="I29" s="32">
        <f t="shared" si="2"/>
        <v>2</v>
      </c>
      <c r="J29" s="40">
        <f t="shared" si="5"/>
        <v>90</v>
      </c>
      <c r="K29" s="33">
        <f t="shared" si="6"/>
        <v>180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>
        <f>J27</f>
        <v>90</v>
      </c>
      <c r="H30" s="21">
        <f t="shared" si="1"/>
        <v>0</v>
      </c>
      <c r="I30" s="32">
        <f>+I27+C30-F30</f>
        <v>2</v>
      </c>
      <c r="J30" s="40">
        <f t="shared" si="5"/>
        <v>90</v>
      </c>
      <c r="K30" s="33">
        <f t="shared" si="6"/>
        <v>180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>
        <f t="shared" si="0"/>
        <v>90</v>
      </c>
      <c r="H31" s="21">
        <f t="shared" si="1"/>
        <v>0</v>
      </c>
      <c r="I31" s="32">
        <f t="shared" si="2"/>
        <v>2</v>
      </c>
      <c r="J31" s="40">
        <f t="shared" si="5"/>
        <v>90</v>
      </c>
      <c r="K31" s="33">
        <f t="shared" si="6"/>
        <v>180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>
        <f t="shared" si="0"/>
        <v>90</v>
      </c>
      <c r="H32" s="21">
        <f t="shared" si="1"/>
        <v>0</v>
      </c>
      <c r="I32" s="32">
        <f t="shared" si="2"/>
        <v>2</v>
      </c>
      <c r="J32" s="40">
        <f t="shared" si="5"/>
        <v>90</v>
      </c>
      <c r="K32" s="33">
        <f t="shared" si="6"/>
        <v>180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>
        <f t="shared" si="0"/>
        <v>90</v>
      </c>
      <c r="H33" s="21">
        <f t="shared" si="1"/>
        <v>0</v>
      </c>
      <c r="I33" s="32">
        <f t="shared" si="2"/>
        <v>2</v>
      </c>
      <c r="J33" s="40">
        <f t="shared" si="5"/>
        <v>90</v>
      </c>
      <c r="K33" s="33">
        <f t="shared" si="6"/>
        <v>180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>
        <f t="shared" si="0"/>
        <v>90</v>
      </c>
      <c r="H34" s="21">
        <f t="shared" si="1"/>
        <v>0</v>
      </c>
      <c r="I34" s="32">
        <f t="shared" si="2"/>
        <v>2</v>
      </c>
      <c r="J34" s="40">
        <f t="shared" si="5"/>
        <v>90</v>
      </c>
      <c r="K34" s="33">
        <f t="shared" si="6"/>
        <v>180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>
        <f t="shared" si="0"/>
        <v>90</v>
      </c>
      <c r="H35" s="21">
        <f t="shared" si="1"/>
        <v>0</v>
      </c>
      <c r="I35" s="32">
        <f t="shared" si="2"/>
        <v>2</v>
      </c>
      <c r="J35" s="40">
        <f t="shared" si="5"/>
        <v>90</v>
      </c>
      <c r="K35" s="33">
        <f t="shared" si="6"/>
        <v>180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>
        <f t="shared" si="0"/>
        <v>90</v>
      </c>
      <c r="H36" s="21">
        <f t="shared" si="1"/>
        <v>0</v>
      </c>
      <c r="I36" s="32">
        <f t="shared" si="2"/>
        <v>2</v>
      </c>
      <c r="J36" s="40">
        <f t="shared" si="5"/>
        <v>90</v>
      </c>
      <c r="K36" s="33">
        <f t="shared" si="6"/>
        <v>180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>
        <f t="shared" si="0"/>
        <v>90</v>
      </c>
      <c r="H37" s="21">
        <f t="shared" si="1"/>
        <v>0</v>
      </c>
      <c r="I37" s="32">
        <f t="shared" si="2"/>
        <v>2</v>
      </c>
      <c r="J37" s="40">
        <f t="shared" si="5"/>
        <v>90</v>
      </c>
      <c r="K37" s="33">
        <f t="shared" si="6"/>
        <v>180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>
        <f t="shared" si="0"/>
        <v>90</v>
      </c>
      <c r="H38" s="21">
        <f t="shared" si="1"/>
        <v>0</v>
      </c>
      <c r="I38" s="32">
        <f t="shared" si="2"/>
        <v>2</v>
      </c>
      <c r="J38" s="40">
        <f t="shared" si="5"/>
        <v>90</v>
      </c>
      <c r="K38" s="33">
        <f t="shared" si="6"/>
        <v>180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>
        <f t="shared" si="0"/>
        <v>90</v>
      </c>
      <c r="H39" s="21">
        <f t="shared" si="1"/>
        <v>0</v>
      </c>
      <c r="I39" s="32">
        <f t="shared" si="2"/>
        <v>2</v>
      </c>
      <c r="J39" s="40">
        <f t="shared" si="5"/>
        <v>90</v>
      </c>
      <c r="K39" s="33">
        <f t="shared" si="6"/>
        <v>180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>
        <f t="shared" si="0"/>
        <v>90</v>
      </c>
      <c r="H40" s="21">
        <f t="shared" si="1"/>
        <v>0</v>
      </c>
      <c r="I40" s="32">
        <f t="shared" si="2"/>
        <v>2</v>
      </c>
      <c r="J40" s="40">
        <f t="shared" si="5"/>
        <v>90</v>
      </c>
      <c r="K40" s="33">
        <f t="shared" si="6"/>
        <v>180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>
        <f t="shared" si="0"/>
        <v>90</v>
      </c>
      <c r="H41" s="21">
        <f t="shared" si="1"/>
        <v>0</v>
      </c>
      <c r="I41" s="32">
        <f t="shared" si="2"/>
        <v>2</v>
      </c>
      <c r="J41" s="40">
        <f t="shared" si="5"/>
        <v>90</v>
      </c>
      <c r="K41" s="33">
        <f t="shared" si="6"/>
        <v>180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>
        <f t="shared" si="0"/>
        <v>90</v>
      </c>
      <c r="H42" s="21">
        <f t="shared" si="1"/>
        <v>0</v>
      </c>
      <c r="I42" s="32">
        <f t="shared" si="2"/>
        <v>2</v>
      </c>
      <c r="J42" s="40">
        <f t="shared" si="5"/>
        <v>90</v>
      </c>
      <c r="K42" s="33">
        <f t="shared" si="6"/>
        <v>180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>
        <f t="shared" si="0"/>
        <v>90</v>
      </c>
      <c r="H43" s="21">
        <f t="shared" si="1"/>
        <v>0</v>
      </c>
      <c r="I43" s="32">
        <f t="shared" si="2"/>
        <v>2</v>
      </c>
      <c r="J43" s="40">
        <f t="shared" si="5"/>
        <v>90</v>
      </c>
      <c r="K43" s="33">
        <f t="shared" si="6"/>
        <v>180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>
        <f t="shared" si="0"/>
        <v>90</v>
      </c>
      <c r="H44" s="21">
        <f t="shared" si="1"/>
        <v>0</v>
      </c>
      <c r="I44" s="32">
        <f t="shared" si="2"/>
        <v>2</v>
      </c>
      <c r="J44" s="40">
        <f t="shared" si="5"/>
        <v>90</v>
      </c>
      <c r="K44" s="33">
        <f t="shared" si="6"/>
        <v>180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>
        <f t="shared" si="0"/>
        <v>90</v>
      </c>
      <c r="H45" s="21">
        <f t="shared" si="1"/>
        <v>0</v>
      </c>
      <c r="I45" s="32">
        <f t="shared" si="2"/>
        <v>2</v>
      </c>
      <c r="J45" s="40">
        <f t="shared" si="5"/>
        <v>90</v>
      </c>
      <c r="K45" s="33">
        <f t="shared" si="6"/>
        <v>180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>
        <f t="shared" si="0"/>
        <v>90</v>
      </c>
      <c r="H46" s="21">
        <f t="shared" si="1"/>
        <v>0</v>
      </c>
      <c r="I46" s="32">
        <f t="shared" si="2"/>
        <v>2</v>
      </c>
      <c r="J46" s="40">
        <f t="shared" si="5"/>
        <v>90</v>
      </c>
      <c r="K46" s="33">
        <f t="shared" si="6"/>
        <v>180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>
        <f t="shared" si="0"/>
        <v>90</v>
      </c>
      <c r="H47" s="21">
        <f t="shared" si="1"/>
        <v>0</v>
      </c>
      <c r="I47" s="32">
        <f t="shared" si="2"/>
        <v>2</v>
      </c>
      <c r="J47" s="40">
        <f t="shared" si="5"/>
        <v>90</v>
      </c>
      <c r="K47" s="33">
        <f t="shared" si="6"/>
        <v>180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>
        <f t="shared" si="0"/>
        <v>90</v>
      </c>
      <c r="H48" s="21">
        <f t="shared" si="1"/>
        <v>0</v>
      </c>
      <c r="I48" s="32">
        <f t="shared" si="2"/>
        <v>2</v>
      </c>
      <c r="J48" s="40">
        <f t="shared" si="5"/>
        <v>90</v>
      </c>
      <c r="K48" s="33">
        <f t="shared" si="6"/>
        <v>180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2"/>
        <v>2</v>
      </c>
      <c r="J49" s="40">
        <f t="shared" si="5"/>
        <v>90</v>
      </c>
      <c r="K49" s="33">
        <f t="shared" si="6"/>
        <v>180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2"/>
        <v>2</v>
      </c>
      <c r="J50" s="40">
        <f t="shared" si="5"/>
        <v>90</v>
      </c>
      <c r="K50" s="33">
        <f t="shared" si="6"/>
        <v>180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2"/>
        <v>2</v>
      </c>
      <c r="J51" s="40">
        <f t="shared" si="5"/>
        <v>90</v>
      </c>
      <c r="K51" s="33">
        <f t="shared" si="6"/>
        <v>180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2"/>
        <v>2</v>
      </c>
      <c r="J52" s="40">
        <f t="shared" si="5"/>
        <v>90</v>
      </c>
      <c r="K52" s="33">
        <f t="shared" si="6"/>
        <v>180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2"/>
        <v>2</v>
      </c>
      <c r="J53" s="40">
        <f t="shared" si="5"/>
        <v>90</v>
      </c>
      <c r="K53" s="33">
        <f t="shared" si="6"/>
        <v>180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2"/>
        <v>2</v>
      </c>
      <c r="J54" s="40">
        <f t="shared" si="5"/>
        <v>90</v>
      </c>
      <c r="K54" s="33">
        <f t="shared" si="6"/>
        <v>180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2"/>
        <v>2</v>
      </c>
      <c r="J55" s="40">
        <f t="shared" si="5"/>
        <v>90</v>
      </c>
      <c r="K55" s="33">
        <f t="shared" si="6"/>
        <v>180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2"/>
        <v>2</v>
      </c>
      <c r="J56" s="40">
        <f t="shared" si="5"/>
        <v>90</v>
      </c>
      <c r="K56" s="33">
        <f t="shared" si="6"/>
        <v>180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2"/>
        <v>2</v>
      </c>
      <c r="J57" s="40">
        <f t="shared" si="5"/>
        <v>90</v>
      </c>
      <c r="K57" s="33">
        <f t="shared" si="6"/>
        <v>180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2"/>
        <v>2</v>
      </c>
      <c r="J58" s="40">
        <f t="shared" si="5"/>
        <v>90</v>
      </c>
      <c r="K58" s="33">
        <f t="shared" si="6"/>
        <v>180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2"/>
        <v>2</v>
      </c>
      <c r="J59" s="40">
        <f t="shared" si="5"/>
        <v>90</v>
      </c>
      <c r="K59" s="33">
        <f t="shared" si="6"/>
        <v>180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2"/>
        <v>2</v>
      </c>
      <c r="J60" s="40">
        <f t="shared" si="5"/>
        <v>90</v>
      </c>
      <c r="K60" s="33">
        <f t="shared" si="6"/>
        <v>180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2"/>
        <v>2</v>
      </c>
      <c r="J61" s="40">
        <f t="shared" si="5"/>
        <v>90</v>
      </c>
      <c r="K61" s="33">
        <f t="shared" si="6"/>
        <v>180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2"/>
        <v>2</v>
      </c>
      <c r="J62" s="40">
        <f t="shared" si="5"/>
        <v>90</v>
      </c>
      <c r="K62" s="33">
        <f t="shared" si="6"/>
        <v>180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2"/>
        <v>2</v>
      </c>
      <c r="J63" s="40">
        <f t="shared" si="5"/>
        <v>90</v>
      </c>
      <c r="K63" s="33">
        <f t="shared" si="6"/>
        <v>180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2"/>
        <v>2</v>
      </c>
      <c r="J64" s="40">
        <f t="shared" si="5"/>
        <v>90</v>
      </c>
      <c r="K64" s="33">
        <f t="shared" si="6"/>
        <v>180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2"/>
        <v>2</v>
      </c>
      <c r="J65" s="40">
        <f t="shared" si="5"/>
        <v>90</v>
      </c>
      <c r="K65" s="33">
        <f t="shared" si="6"/>
        <v>180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2"/>
        <v>2</v>
      </c>
      <c r="J66" s="40">
        <f t="shared" si="5"/>
        <v>90</v>
      </c>
      <c r="K66" s="33">
        <f t="shared" si="6"/>
        <v>180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2"/>
        <v>2</v>
      </c>
      <c r="J67" s="40">
        <f t="shared" si="5"/>
        <v>90</v>
      </c>
      <c r="K67" s="33">
        <f t="shared" si="6"/>
        <v>180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2"/>
        <v>2</v>
      </c>
      <c r="J68" s="40">
        <f t="shared" si="5"/>
        <v>90</v>
      </c>
      <c r="K68" s="33">
        <f t="shared" si="6"/>
        <v>180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2"/>
        <v>2</v>
      </c>
      <c r="J69" s="40">
        <f t="shared" si="5"/>
        <v>90</v>
      </c>
      <c r="K69" s="33">
        <f t="shared" si="6"/>
        <v>180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2"/>
        <v>2</v>
      </c>
      <c r="J70" s="40">
        <f t="shared" si="5"/>
        <v>90</v>
      </c>
      <c r="K70" s="33">
        <f t="shared" si="6"/>
        <v>180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2"/>
        <v>2</v>
      </c>
      <c r="J71" s="40">
        <f t="shared" si="5"/>
        <v>90</v>
      </c>
      <c r="K71" s="33">
        <f t="shared" si="6"/>
        <v>180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2"/>
        <v>2</v>
      </c>
      <c r="J72" s="40">
        <f t="shared" si="5"/>
        <v>90</v>
      </c>
      <c r="K72" s="33">
        <f t="shared" si="6"/>
        <v>180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2"/>
        <v>2</v>
      </c>
      <c r="J73" s="40">
        <f t="shared" si="5"/>
        <v>90</v>
      </c>
      <c r="K73" s="33">
        <f t="shared" si="6"/>
        <v>180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2"/>
        <v>2</v>
      </c>
      <c r="J74" s="40">
        <f t="shared" si="5"/>
        <v>90</v>
      </c>
      <c r="K74" s="33">
        <f t="shared" si="6"/>
        <v>180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2"/>
        <v>2</v>
      </c>
      <c r="J75" s="40">
        <f t="shared" si="5"/>
        <v>90</v>
      </c>
      <c r="K75" s="33">
        <f t="shared" si="6"/>
        <v>180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2"/>
        <v>2</v>
      </c>
      <c r="J76" s="40">
        <f t="shared" si="5"/>
        <v>90</v>
      </c>
      <c r="K76" s="33">
        <f t="shared" si="6"/>
        <v>180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2"/>
        <v>2</v>
      </c>
      <c r="J77" s="40">
        <f t="shared" si="5"/>
        <v>90</v>
      </c>
      <c r="K77" s="33">
        <f t="shared" si="6"/>
        <v>180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2"/>
        <v>2</v>
      </c>
      <c r="J78" s="40">
        <f t="shared" si="5"/>
        <v>90</v>
      </c>
      <c r="K78" s="33">
        <f t="shared" si="6"/>
        <v>180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2"/>
        <v>2</v>
      </c>
      <c r="J79" s="40">
        <f t="shared" si="5"/>
        <v>90</v>
      </c>
      <c r="K79" s="33">
        <f t="shared" si="6"/>
        <v>180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ref="I80:I124" si="7">+I79+C80-F80</f>
        <v>2</v>
      </c>
      <c r="J80" s="40">
        <f t="shared" si="5"/>
        <v>90</v>
      </c>
      <c r="K80" s="33">
        <f t="shared" si="6"/>
        <v>180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7"/>
        <v>2</v>
      </c>
      <c r="J81" s="40">
        <f t="shared" si="5"/>
        <v>90</v>
      </c>
      <c r="K81" s="33">
        <f t="shared" si="6"/>
        <v>180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7"/>
        <v>2</v>
      </c>
      <c r="J82" s="40">
        <f t="shared" si="5"/>
        <v>90</v>
      </c>
      <c r="K82" s="33">
        <f t="shared" si="6"/>
        <v>180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7"/>
        <v>2</v>
      </c>
      <c r="J83" s="40">
        <f t="shared" si="5"/>
        <v>90</v>
      </c>
      <c r="K83" s="33">
        <f t="shared" si="6"/>
        <v>180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7"/>
        <v>2</v>
      </c>
      <c r="J84" s="40">
        <f t="shared" si="5"/>
        <v>90</v>
      </c>
      <c r="K84" s="33">
        <f t="shared" si="6"/>
        <v>180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7"/>
        <v>2</v>
      </c>
      <c r="J85" s="40">
        <f t="shared" si="5"/>
        <v>90</v>
      </c>
      <c r="K85" s="33">
        <f t="shared" si="6"/>
        <v>180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7"/>
        <v>2</v>
      </c>
      <c r="J86" s="40">
        <f t="shared" si="5"/>
        <v>90</v>
      </c>
      <c r="K86" s="33">
        <f t="shared" si="6"/>
        <v>180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7"/>
        <v>2</v>
      </c>
      <c r="J87" s="40">
        <f t="shared" si="5"/>
        <v>90</v>
      </c>
      <c r="K87" s="33">
        <f t="shared" si="6"/>
        <v>180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7"/>
        <v>2</v>
      </c>
      <c r="J88" s="40">
        <f t="shared" si="5"/>
        <v>90</v>
      </c>
      <c r="K88" s="33">
        <f t="shared" si="6"/>
        <v>180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7"/>
        <v>2</v>
      </c>
      <c r="J89" s="40">
        <f t="shared" ref="J89:J124" si="8">ROUND(((K88+E89)-H89)/I89,2)</f>
        <v>90</v>
      </c>
      <c r="K89" s="33">
        <f t="shared" ref="K89:K124" si="9">ROUND(I89*J89,2)</f>
        <v>180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7"/>
        <v>2</v>
      </c>
      <c r="J90" s="40">
        <f t="shared" si="8"/>
        <v>90</v>
      </c>
      <c r="K90" s="33">
        <f t="shared" si="9"/>
        <v>180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7"/>
        <v>2</v>
      </c>
      <c r="J91" s="40">
        <f t="shared" si="8"/>
        <v>90</v>
      </c>
      <c r="K91" s="33">
        <f t="shared" si="9"/>
        <v>180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7"/>
        <v>2</v>
      </c>
      <c r="J92" s="40">
        <f t="shared" si="8"/>
        <v>90</v>
      </c>
      <c r="K92" s="33">
        <f t="shared" si="9"/>
        <v>180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7"/>
        <v>2</v>
      </c>
      <c r="J93" s="40">
        <f t="shared" si="8"/>
        <v>90</v>
      </c>
      <c r="K93" s="33">
        <f t="shared" si="9"/>
        <v>180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7"/>
        <v>2</v>
      </c>
      <c r="J94" s="40">
        <f t="shared" si="8"/>
        <v>90</v>
      </c>
      <c r="K94" s="33">
        <f t="shared" si="9"/>
        <v>180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7"/>
        <v>2</v>
      </c>
      <c r="J95" s="40">
        <f t="shared" si="8"/>
        <v>90</v>
      </c>
      <c r="K95" s="33">
        <f t="shared" si="9"/>
        <v>180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7"/>
        <v>2</v>
      </c>
      <c r="J96" s="40">
        <f t="shared" si="8"/>
        <v>90</v>
      </c>
      <c r="K96" s="33">
        <f t="shared" si="9"/>
        <v>180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7"/>
        <v>2</v>
      </c>
      <c r="J97" s="40">
        <f t="shared" si="8"/>
        <v>90</v>
      </c>
      <c r="K97" s="33">
        <f t="shared" si="9"/>
        <v>180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7"/>
        <v>2</v>
      </c>
      <c r="J98" s="40">
        <f t="shared" si="8"/>
        <v>90</v>
      </c>
      <c r="K98" s="33">
        <f t="shared" si="9"/>
        <v>180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7"/>
        <v>2</v>
      </c>
      <c r="J99" s="40">
        <f t="shared" si="8"/>
        <v>90</v>
      </c>
      <c r="K99" s="33">
        <f t="shared" si="9"/>
        <v>180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7"/>
        <v>2</v>
      </c>
      <c r="J100" s="40">
        <f t="shared" si="8"/>
        <v>90</v>
      </c>
      <c r="K100" s="33">
        <f t="shared" si="9"/>
        <v>180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7"/>
        <v>2</v>
      </c>
      <c r="J101" s="40">
        <f t="shared" si="8"/>
        <v>90</v>
      </c>
      <c r="K101" s="33">
        <f t="shared" si="9"/>
        <v>180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7"/>
        <v>2</v>
      </c>
      <c r="J102" s="40">
        <f t="shared" si="8"/>
        <v>90</v>
      </c>
      <c r="K102" s="33">
        <f t="shared" si="9"/>
        <v>180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7"/>
        <v>2</v>
      </c>
      <c r="J103" s="40">
        <f t="shared" si="8"/>
        <v>90</v>
      </c>
      <c r="K103" s="33">
        <f t="shared" si="9"/>
        <v>180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7"/>
        <v>2</v>
      </c>
      <c r="J104" s="40">
        <f t="shared" si="8"/>
        <v>90</v>
      </c>
      <c r="K104" s="33">
        <f t="shared" si="9"/>
        <v>180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7"/>
        <v>2</v>
      </c>
      <c r="J105" s="40">
        <f t="shared" si="8"/>
        <v>90</v>
      </c>
      <c r="K105" s="33">
        <f t="shared" si="9"/>
        <v>180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7"/>
        <v>2</v>
      </c>
      <c r="J106" s="40">
        <f t="shared" si="8"/>
        <v>90</v>
      </c>
      <c r="K106" s="33">
        <f t="shared" si="9"/>
        <v>180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7"/>
        <v>2</v>
      </c>
      <c r="J107" s="40">
        <f t="shared" si="8"/>
        <v>90</v>
      </c>
      <c r="K107" s="33">
        <f t="shared" si="9"/>
        <v>180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7"/>
        <v>2</v>
      </c>
      <c r="J108" s="40">
        <f t="shared" si="8"/>
        <v>90</v>
      </c>
      <c r="K108" s="33">
        <f t="shared" si="9"/>
        <v>180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7"/>
        <v>2</v>
      </c>
      <c r="J109" s="40">
        <f t="shared" si="8"/>
        <v>90</v>
      </c>
      <c r="K109" s="33">
        <f t="shared" si="9"/>
        <v>180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7"/>
        <v>2</v>
      </c>
      <c r="J110" s="40">
        <f t="shared" si="8"/>
        <v>90</v>
      </c>
      <c r="K110" s="33">
        <f t="shared" si="9"/>
        <v>180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7"/>
        <v>2</v>
      </c>
      <c r="J111" s="40">
        <f t="shared" si="8"/>
        <v>90</v>
      </c>
      <c r="K111" s="33">
        <f t="shared" si="9"/>
        <v>180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7"/>
        <v>2</v>
      </c>
      <c r="J112" s="40">
        <f t="shared" si="8"/>
        <v>90</v>
      </c>
      <c r="K112" s="33">
        <f t="shared" si="9"/>
        <v>180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7"/>
        <v>2</v>
      </c>
      <c r="J113" s="40">
        <f t="shared" si="8"/>
        <v>90</v>
      </c>
      <c r="K113" s="33">
        <f t="shared" si="9"/>
        <v>180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7"/>
        <v>2</v>
      </c>
      <c r="J114" s="40">
        <f t="shared" si="8"/>
        <v>90</v>
      </c>
      <c r="K114" s="33">
        <f t="shared" si="9"/>
        <v>180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7"/>
        <v>2</v>
      </c>
      <c r="J115" s="40">
        <f t="shared" si="8"/>
        <v>90</v>
      </c>
      <c r="K115" s="33">
        <f t="shared" si="9"/>
        <v>180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7"/>
        <v>2</v>
      </c>
      <c r="J116" s="40">
        <f t="shared" si="8"/>
        <v>90</v>
      </c>
      <c r="K116" s="33">
        <f t="shared" si="9"/>
        <v>180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7"/>
        <v>2</v>
      </c>
      <c r="J117" s="40">
        <f t="shared" si="8"/>
        <v>90</v>
      </c>
      <c r="K117" s="33">
        <f t="shared" si="9"/>
        <v>180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7"/>
        <v>2</v>
      </c>
      <c r="J118" s="40">
        <f t="shared" si="8"/>
        <v>90</v>
      </c>
      <c r="K118" s="33">
        <f t="shared" si="9"/>
        <v>180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7"/>
        <v>2</v>
      </c>
      <c r="J119" s="40">
        <f t="shared" si="8"/>
        <v>90</v>
      </c>
      <c r="K119" s="33">
        <f t="shared" si="9"/>
        <v>180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7"/>
        <v>2</v>
      </c>
      <c r="J120" s="40">
        <f t="shared" si="8"/>
        <v>90</v>
      </c>
      <c r="K120" s="33">
        <f t="shared" si="9"/>
        <v>180</v>
      </c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>
        <f t="shared" si="7"/>
        <v>2</v>
      </c>
      <c r="J121" s="40">
        <f t="shared" si="8"/>
        <v>90</v>
      </c>
      <c r="K121" s="33">
        <f t="shared" si="9"/>
        <v>180</v>
      </c>
      <c r="L121" s="34"/>
    </row>
    <row r="122" spans="1:12" ht="17.100000000000001" customHeight="1">
      <c r="A122" s="17"/>
      <c r="B122" s="36"/>
      <c r="C122" s="28"/>
      <c r="D122" s="29"/>
      <c r="E122" s="21"/>
      <c r="F122" s="30"/>
      <c r="G122" s="31"/>
      <c r="H122" s="21"/>
      <c r="I122" s="32">
        <f t="shared" si="7"/>
        <v>2</v>
      </c>
      <c r="J122" s="40">
        <f t="shared" si="8"/>
        <v>90</v>
      </c>
      <c r="K122" s="33">
        <f t="shared" si="9"/>
        <v>180</v>
      </c>
      <c r="L122" s="34"/>
    </row>
    <row r="123" spans="1:12" ht="17.100000000000001" customHeight="1">
      <c r="A123" s="17"/>
      <c r="B123" s="36"/>
      <c r="C123" s="28"/>
      <c r="D123" s="29"/>
      <c r="E123" s="21"/>
      <c r="F123" s="30"/>
      <c r="G123" s="31"/>
      <c r="H123" s="21"/>
      <c r="I123" s="32">
        <f t="shared" si="7"/>
        <v>2</v>
      </c>
      <c r="J123" s="40">
        <f t="shared" si="8"/>
        <v>90</v>
      </c>
      <c r="K123" s="33">
        <f t="shared" si="9"/>
        <v>180</v>
      </c>
      <c r="L123" s="34"/>
    </row>
    <row r="124" spans="1:12" ht="17.100000000000001" customHeight="1">
      <c r="A124" s="17"/>
      <c r="B124" s="36"/>
      <c r="C124" s="28"/>
      <c r="D124" s="29"/>
      <c r="E124" s="21"/>
      <c r="F124" s="30"/>
      <c r="G124" s="31"/>
      <c r="H124" s="21"/>
      <c r="I124" s="32">
        <f t="shared" si="7"/>
        <v>2</v>
      </c>
      <c r="J124" s="40">
        <f t="shared" si="8"/>
        <v>90</v>
      </c>
      <c r="K124" s="33">
        <f t="shared" si="9"/>
        <v>180</v>
      </c>
      <c r="L124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>
    <tabColor rgb="FF7030A0"/>
    <pageSetUpPr fitToPage="1"/>
  </sheetPr>
  <dimension ref="A1:M42"/>
  <sheetViews>
    <sheetView topLeftCell="A7" zoomScaleNormal="100" zoomScaleSheetLayoutView="100" workbookViewId="0">
      <selection activeCell="G25" sqref="G25:K25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8554687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488</v>
      </c>
      <c r="F8" s="10"/>
      <c r="G8" s="10"/>
      <c r="H8" s="38"/>
      <c r="I8" s="9" t="s">
        <v>7</v>
      </c>
      <c r="J8" s="10"/>
      <c r="K8" s="10" t="s">
        <v>512</v>
      </c>
      <c r="L8" s="11"/>
    </row>
    <row r="9" spans="1:13" ht="15" customHeight="1">
      <c r="A9" s="12" t="s">
        <v>9</v>
      </c>
      <c r="D9" s="10" t="s">
        <v>513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1</v>
      </c>
      <c r="J14" s="25">
        <v>217</v>
      </c>
      <c r="K14" s="21">
        <f>J14*I14</f>
        <v>217</v>
      </c>
      <c r="L14" s="26"/>
    </row>
    <row r="15" spans="1:13">
      <c r="A15" s="17">
        <v>45344</v>
      </c>
      <c r="B15" s="72" t="s">
        <v>572</v>
      </c>
      <c r="C15" s="28"/>
      <c r="D15" s="29"/>
      <c r="E15" s="21"/>
      <c r="F15" s="30">
        <v>1</v>
      </c>
      <c r="G15" s="31"/>
      <c r="H15" s="21">
        <f t="shared" si="0"/>
        <v>0</v>
      </c>
      <c r="I15" s="87">
        <f t="shared" ref="I15:I42" si="1">+I14+C15-F15</f>
        <v>0</v>
      </c>
      <c r="J15" s="88">
        <v>0</v>
      </c>
      <c r="K15" s="89">
        <f t="shared" ref="K15:K42" si="2">ROUND(I15*J15,2)</f>
        <v>0</v>
      </c>
      <c r="L15" s="34"/>
      <c r="M15" s="1" t="s">
        <v>682</v>
      </c>
    </row>
    <row r="16" spans="1:13" ht="17.100000000000001" customHeight="1">
      <c r="A16" s="17">
        <v>45386</v>
      </c>
      <c r="B16" s="70" t="s">
        <v>804</v>
      </c>
      <c r="C16" s="28">
        <v>10</v>
      </c>
      <c r="D16" s="29">
        <v>216</v>
      </c>
      <c r="E16" s="21">
        <f>C16*D16</f>
        <v>2160</v>
      </c>
      <c r="F16" s="30"/>
      <c r="G16" s="31">
        <f t="shared" ref="G16:G21" si="3">J15</f>
        <v>0</v>
      </c>
      <c r="H16" s="21">
        <f t="shared" si="0"/>
        <v>0</v>
      </c>
      <c r="I16" s="32">
        <f t="shared" si="1"/>
        <v>10</v>
      </c>
      <c r="J16" s="40">
        <f t="shared" ref="J16:J42" si="4">ROUND(((K15+E16)-H16)/I16,2)</f>
        <v>216</v>
      </c>
      <c r="K16" s="33">
        <f t="shared" si="2"/>
        <v>2160</v>
      </c>
      <c r="L16" s="34"/>
    </row>
    <row r="17" spans="1:13" ht="17.100000000000001" customHeight="1">
      <c r="A17" s="17">
        <v>45397</v>
      </c>
      <c r="B17" s="73" t="s">
        <v>572</v>
      </c>
      <c r="C17" s="28"/>
      <c r="D17" s="29"/>
      <c r="E17" s="21"/>
      <c r="F17" s="30">
        <v>1</v>
      </c>
      <c r="G17" s="31">
        <f t="shared" si="3"/>
        <v>216</v>
      </c>
      <c r="H17" s="21">
        <f t="shared" si="0"/>
        <v>216</v>
      </c>
      <c r="I17" s="32">
        <f t="shared" si="1"/>
        <v>9</v>
      </c>
      <c r="J17" s="40">
        <f t="shared" si="4"/>
        <v>216</v>
      </c>
      <c r="K17" s="33">
        <f t="shared" si="2"/>
        <v>1944</v>
      </c>
      <c r="L17" s="34"/>
      <c r="M17" s="1" t="s">
        <v>826</v>
      </c>
    </row>
    <row r="18" spans="1:13" ht="17.100000000000001" customHeight="1">
      <c r="A18" s="17">
        <v>45418</v>
      </c>
      <c r="B18" s="73" t="s">
        <v>585</v>
      </c>
      <c r="C18" s="28"/>
      <c r="D18" s="29"/>
      <c r="E18" s="21"/>
      <c r="F18" s="30">
        <v>1</v>
      </c>
      <c r="G18" s="31">
        <f t="shared" si="3"/>
        <v>216</v>
      </c>
      <c r="H18" s="21">
        <f t="shared" si="0"/>
        <v>216</v>
      </c>
      <c r="I18" s="32">
        <f t="shared" si="1"/>
        <v>8</v>
      </c>
      <c r="J18" s="40">
        <f t="shared" si="4"/>
        <v>216</v>
      </c>
      <c r="K18" s="33">
        <f t="shared" si="2"/>
        <v>1728</v>
      </c>
      <c r="L18" s="34"/>
      <c r="M18" s="1" t="s">
        <v>875</v>
      </c>
    </row>
    <row r="19" spans="1:13" ht="17.100000000000001" customHeight="1">
      <c r="A19" s="17">
        <v>45490</v>
      </c>
      <c r="B19" s="85" t="s">
        <v>605</v>
      </c>
      <c r="C19" s="28"/>
      <c r="D19" s="29"/>
      <c r="E19" s="21"/>
      <c r="F19" s="30">
        <v>1</v>
      </c>
      <c r="G19" s="31">
        <f t="shared" si="3"/>
        <v>216</v>
      </c>
      <c r="H19" s="21">
        <f t="shared" si="0"/>
        <v>216</v>
      </c>
      <c r="I19" s="32">
        <f t="shared" si="1"/>
        <v>7</v>
      </c>
      <c r="J19" s="40">
        <f t="shared" si="4"/>
        <v>216</v>
      </c>
      <c r="K19" s="33">
        <f t="shared" si="2"/>
        <v>1512</v>
      </c>
      <c r="L19" s="34"/>
      <c r="M19" s="1" t="s">
        <v>1081</v>
      </c>
    </row>
    <row r="20" spans="1:13" ht="17.100000000000001" customHeight="1">
      <c r="A20" s="17">
        <v>45554</v>
      </c>
      <c r="B20" s="70" t="s">
        <v>574</v>
      </c>
      <c r="C20" s="28"/>
      <c r="D20" s="29"/>
      <c r="E20" s="21"/>
      <c r="F20" s="30">
        <v>1</v>
      </c>
      <c r="G20" s="31">
        <f t="shared" si="3"/>
        <v>216</v>
      </c>
      <c r="H20" s="21">
        <f t="shared" ref="H20" si="5">F20*G20</f>
        <v>216</v>
      </c>
      <c r="I20" s="32">
        <f t="shared" ref="I20" si="6">+I19+C20-F20</f>
        <v>6</v>
      </c>
      <c r="J20" s="40">
        <f t="shared" ref="J20" si="7">ROUND(((K19+E20)-H20)/I20,2)</f>
        <v>216</v>
      </c>
      <c r="K20" s="33">
        <f t="shared" ref="K20" si="8">ROUND(I20*J20,2)</f>
        <v>1296</v>
      </c>
      <c r="L20" s="34"/>
      <c r="M20" s="1" t="s">
        <v>1297</v>
      </c>
    </row>
    <row r="21" spans="1:13" ht="17.100000000000001" customHeight="1">
      <c r="A21" s="17">
        <v>45568</v>
      </c>
      <c r="B21" s="70" t="s">
        <v>607</v>
      </c>
      <c r="C21" s="28"/>
      <c r="D21" s="29"/>
      <c r="E21" s="21"/>
      <c r="F21" s="30">
        <v>1</v>
      </c>
      <c r="G21" s="31">
        <f t="shared" si="3"/>
        <v>216</v>
      </c>
      <c r="H21" s="21">
        <f t="shared" ref="H21" si="9">F21*G21</f>
        <v>216</v>
      </c>
      <c r="I21" s="32">
        <f t="shared" ref="I21" si="10">+I20+C21-F21</f>
        <v>5</v>
      </c>
      <c r="J21" s="40">
        <f t="shared" ref="J21" si="11">ROUND(((K20+E21)-H21)/I21,2)</f>
        <v>216</v>
      </c>
      <c r="K21" s="33">
        <f t="shared" ref="K21" si="12">ROUND(I21*J21,2)</f>
        <v>1080</v>
      </c>
      <c r="L21" s="34"/>
      <c r="M21" s="1" t="s">
        <v>1329</v>
      </c>
    </row>
    <row r="22" spans="1:13" ht="17.100000000000001" customHeight="1">
      <c r="A22" s="17">
        <v>45580</v>
      </c>
      <c r="B22" s="70" t="s">
        <v>588</v>
      </c>
      <c r="C22" s="28"/>
      <c r="D22" s="29"/>
      <c r="E22" s="21"/>
      <c r="F22" s="30">
        <v>1</v>
      </c>
      <c r="G22" s="31">
        <f t="shared" ref="G22" si="13">J21</f>
        <v>216</v>
      </c>
      <c r="H22" s="21">
        <f t="shared" ref="H22" si="14">F22*G22</f>
        <v>216</v>
      </c>
      <c r="I22" s="32">
        <f t="shared" ref="I22" si="15">+I21+C22-F22</f>
        <v>4</v>
      </c>
      <c r="J22" s="40">
        <f t="shared" ref="J22" si="16">ROUND(((K21+E22)-H22)/I22,2)</f>
        <v>216</v>
      </c>
      <c r="K22" s="33">
        <f t="shared" ref="K22" si="17">ROUND(I22*J22,2)</f>
        <v>864</v>
      </c>
      <c r="L22" s="34"/>
      <c r="M22" s="1" t="s">
        <v>1385</v>
      </c>
    </row>
    <row r="23" spans="1:13" ht="17.100000000000001" customHeight="1">
      <c r="A23" s="17">
        <v>45607</v>
      </c>
      <c r="B23" s="70" t="s">
        <v>574</v>
      </c>
      <c r="C23" s="28"/>
      <c r="D23" s="29"/>
      <c r="E23" s="21"/>
      <c r="F23" s="30">
        <v>1</v>
      </c>
      <c r="G23" s="31">
        <f t="shared" ref="G23:G25" si="18">J22</f>
        <v>216</v>
      </c>
      <c r="H23" s="21">
        <f t="shared" ref="H23:H25" si="19">F23*G23</f>
        <v>216</v>
      </c>
      <c r="I23" s="32">
        <f t="shared" ref="I23:I25" si="20">+I22+C23-F23</f>
        <v>3</v>
      </c>
      <c r="J23" s="40">
        <f t="shared" ref="J23:J25" si="21">ROUND(((K22+E23)-H23)/I23,2)</f>
        <v>216</v>
      </c>
      <c r="K23" s="33">
        <f t="shared" ref="K23:K25" si="22">ROUND(I23*J23,2)</f>
        <v>648</v>
      </c>
      <c r="L23" s="34"/>
    </row>
    <row r="24" spans="1:13" ht="17.100000000000001" customHeight="1">
      <c r="A24" s="17">
        <v>45607</v>
      </c>
      <c r="B24" s="70" t="s">
        <v>585</v>
      </c>
      <c r="C24" s="28"/>
      <c r="D24" s="29"/>
      <c r="E24" s="21"/>
      <c r="F24" s="30">
        <v>1</v>
      </c>
      <c r="G24" s="31">
        <f t="shared" si="18"/>
        <v>216</v>
      </c>
      <c r="H24" s="21">
        <f t="shared" si="19"/>
        <v>216</v>
      </c>
      <c r="I24" s="32">
        <f t="shared" si="20"/>
        <v>2</v>
      </c>
      <c r="J24" s="40">
        <f t="shared" si="21"/>
        <v>216</v>
      </c>
      <c r="K24" s="33">
        <f t="shared" si="22"/>
        <v>432</v>
      </c>
      <c r="L24" s="34"/>
    </row>
    <row r="25" spans="1:13" ht="17.100000000000001" customHeight="1">
      <c r="A25" s="17">
        <v>45607</v>
      </c>
      <c r="B25" s="70" t="s">
        <v>607</v>
      </c>
      <c r="C25" s="28"/>
      <c r="D25" s="29"/>
      <c r="E25" s="21"/>
      <c r="F25" s="30">
        <v>1</v>
      </c>
      <c r="G25" s="31">
        <f t="shared" si="18"/>
        <v>216</v>
      </c>
      <c r="H25" s="21">
        <f t="shared" si="19"/>
        <v>216</v>
      </c>
      <c r="I25" s="32">
        <f t="shared" si="20"/>
        <v>1</v>
      </c>
      <c r="J25" s="40">
        <f t="shared" si="21"/>
        <v>216</v>
      </c>
      <c r="K25" s="33">
        <f t="shared" si="22"/>
        <v>216</v>
      </c>
      <c r="L25" s="34"/>
    </row>
    <row r="26" spans="1:13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1"/>
        <v>1</v>
      </c>
      <c r="J26" s="40">
        <f t="shared" si="4"/>
        <v>216</v>
      </c>
      <c r="K26" s="33">
        <f t="shared" si="2"/>
        <v>216</v>
      </c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1"/>
        <v>1</v>
      </c>
      <c r="J27" s="40">
        <f t="shared" si="4"/>
        <v>216</v>
      </c>
      <c r="K27" s="33">
        <f t="shared" si="2"/>
        <v>216</v>
      </c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1"/>
        <v>1</v>
      </c>
      <c r="J28" s="40">
        <f t="shared" si="4"/>
        <v>216</v>
      </c>
      <c r="K28" s="33">
        <f t="shared" si="2"/>
        <v>216</v>
      </c>
      <c r="L28" s="34"/>
    </row>
    <row r="29" spans="1:13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1"/>
        <v>1</v>
      </c>
      <c r="J29" s="40">
        <f t="shared" si="4"/>
        <v>216</v>
      </c>
      <c r="K29" s="33">
        <f t="shared" si="2"/>
        <v>216</v>
      </c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1"/>
        <v>1</v>
      </c>
      <c r="J30" s="40">
        <f t="shared" si="4"/>
        <v>216</v>
      </c>
      <c r="K30" s="33">
        <f t="shared" si="2"/>
        <v>216</v>
      </c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1"/>
        <v>1</v>
      </c>
      <c r="J31" s="40">
        <f t="shared" si="4"/>
        <v>216</v>
      </c>
      <c r="K31" s="33">
        <f t="shared" si="2"/>
        <v>216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1"/>
        <v>1</v>
      </c>
      <c r="J32" s="40">
        <f t="shared" si="4"/>
        <v>216</v>
      </c>
      <c r="K32" s="33">
        <f t="shared" si="2"/>
        <v>216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1"/>
        <v>1</v>
      </c>
      <c r="J33" s="40">
        <f t="shared" si="4"/>
        <v>216</v>
      </c>
      <c r="K33" s="33">
        <f t="shared" si="2"/>
        <v>216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1"/>
        <v>1</v>
      </c>
      <c r="J34" s="40">
        <f t="shared" si="4"/>
        <v>216</v>
      </c>
      <c r="K34" s="33">
        <f t="shared" si="2"/>
        <v>216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1"/>
        <v>1</v>
      </c>
      <c r="J35" s="40">
        <f t="shared" si="4"/>
        <v>216</v>
      </c>
      <c r="K35" s="33">
        <f t="shared" si="2"/>
        <v>216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1"/>
        <v>1</v>
      </c>
      <c r="J36" s="40">
        <f t="shared" si="4"/>
        <v>216</v>
      </c>
      <c r="K36" s="33">
        <f t="shared" si="2"/>
        <v>216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1"/>
        <v>1</v>
      </c>
      <c r="J37" s="40">
        <f t="shared" si="4"/>
        <v>216</v>
      </c>
      <c r="K37" s="33">
        <f t="shared" si="2"/>
        <v>216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1"/>
        <v>1</v>
      </c>
      <c r="J38" s="40">
        <f t="shared" si="4"/>
        <v>216</v>
      </c>
      <c r="K38" s="33">
        <f t="shared" si="2"/>
        <v>216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1"/>
        <v>1</v>
      </c>
      <c r="J39" s="40">
        <f t="shared" si="4"/>
        <v>216</v>
      </c>
      <c r="K39" s="33">
        <f t="shared" si="2"/>
        <v>216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1"/>
        <v>1</v>
      </c>
      <c r="J40" s="40">
        <f t="shared" si="4"/>
        <v>216</v>
      </c>
      <c r="K40" s="33">
        <f t="shared" si="2"/>
        <v>216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1"/>
        <v>1</v>
      </c>
      <c r="J41" s="40">
        <f t="shared" si="4"/>
        <v>216</v>
      </c>
      <c r="K41" s="33">
        <f t="shared" si="2"/>
        <v>216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1"/>
        <v>1</v>
      </c>
      <c r="J42" s="40">
        <f t="shared" si="4"/>
        <v>216</v>
      </c>
      <c r="K42" s="33">
        <f t="shared" si="2"/>
        <v>216</v>
      </c>
      <c r="L42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>
    <tabColor rgb="FF7030A0"/>
    <pageSetUpPr fitToPage="1"/>
  </sheetPr>
  <dimension ref="A1:M120"/>
  <sheetViews>
    <sheetView topLeftCell="A4" zoomScaleNormal="100" zoomScaleSheetLayoutView="100" workbookViewId="0">
      <selection activeCell="K32" sqref="K32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9.28515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9.28515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521</v>
      </c>
      <c r="F8" s="10"/>
      <c r="G8" s="10"/>
      <c r="H8" s="38"/>
      <c r="I8" s="9" t="s">
        <v>7</v>
      </c>
      <c r="J8" s="10"/>
      <c r="K8" s="10" t="s">
        <v>514</v>
      </c>
      <c r="L8" s="11"/>
    </row>
    <row r="9" spans="1:13" ht="15" customHeight="1">
      <c r="A9" s="12" t="s">
        <v>9</v>
      </c>
      <c r="D9" s="10" t="s">
        <v>522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21" si="0">F14*G14</f>
        <v>0</v>
      </c>
      <c r="I14" s="24">
        <v>920</v>
      </c>
      <c r="J14" s="25">
        <v>1.53</v>
      </c>
      <c r="K14" s="21">
        <f>J14*I14</f>
        <v>1407.6000000000001</v>
      </c>
      <c r="L14" s="26"/>
    </row>
    <row r="15" spans="1:13">
      <c r="A15" s="17">
        <v>45295</v>
      </c>
      <c r="B15" s="36" t="s">
        <v>572</v>
      </c>
      <c r="C15" s="28"/>
      <c r="D15" s="29"/>
      <c r="E15" s="21"/>
      <c r="F15" s="30">
        <v>300</v>
      </c>
      <c r="G15" s="31">
        <f t="shared" ref="G15:G21" si="1">J14</f>
        <v>1.53</v>
      </c>
      <c r="H15" s="21">
        <f t="shared" si="0"/>
        <v>459</v>
      </c>
      <c r="I15" s="87">
        <f t="shared" ref="I15:I21" si="2">+I14+C15-F15</f>
        <v>620</v>
      </c>
      <c r="J15" s="88">
        <f t="shared" ref="J15:J21" si="3">ROUND(((K14+E15)-H15)/I15,2)</f>
        <v>1.53</v>
      </c>
      <c r="K15" s="89">
        <f t="shared" ref="K15:K21" si="4">ROUND(I15*J15,2)</f>
        <v>948.6</v>
      </c>
      <c r="L15" s="34"/>
      <c r="M15" s="165" t="s">
        <v>573</v>
      </c>
    </row>
    <row r="16" spans="1:13" ht="17.100000000000001" customHeight="1">
      <c r="A16" s="17">
        <v>45323</v>
      </c>
      <c r="B16" s="36" t="s">
        <v>605</v>
      </c>
      <c r="C16" s="28"/>
      <c r="D16" s="29"/>
      <c r="E16" s="21"/>
      <c r="F16" s="30">
        <v>200</v>
      </c>
      <c r="G16" s="31">
        <f t="shared" si="1"/>
        <v>1.53</v>
      </c>
      <c r="H16" s="21">
        <f t="shared" si="0"/>
        <v>306</v>
      </c>
      <c r="I16" s="32">
        <f t="shared" si="2"/>
        <v>420</v>
      </c>
      <c r="J16" s="40">
        <f t="shared" si="3"/>
        <v>1.53</v>
      </c>
      <c r="K16" s="33">
        <f t="shared" si="4"/>
        <v>642.6</v>
      </c>
      <c r="L16" s="34"/>
      <c r="M16" s="165" t="s">
        <v>652</v>
      </c>
    </row>
    <row r="17" spans="1:13" ht="17.100000000000001" customHeight="1">
      <c r="A17" s="194">
        <v>45344</v>
      </c>
      <c r="B17" s="227" t="s">
        <v>700</v>
      </c>
      <c r="C17" s="196">
        <v>2000</v>
      </c>
      <c r="D17" s="197">
        <v>0.67</v>
      </c>
      <c r="E17" s="198">
        <f>C17*D17</f>
        <v>1340</v>
      </c>
      <c r="F17" s="199"/>
      <c r="G17" s="208">
        <f t="shared" si="1"/>
        <v>1.53</v>
      </c>
      <c r="H17" s="198">
        <f t="shared" si="0"/>
        <v>0</v>
      </c>
      <c r="I17" s="201">
        <f t="shared" si="2"/>
        <v>2420</v>
      </c>
      <c r="J17" s="202">
        <f t="shared" si="3"/>
        <v>0.82</v>
      </c>
      <c r="K17" s="203">
        <f t="shared" si="4"/>
        <v>1984.4</v>
      </c>
      <c r="L17" s="204"/>
      <c r="M17" s="205"/>
    </row>
    <row r="18" spans="1:13" ht="17.100000000000001" customHeight="1">
      <c r="A18" s="17">
        <v>45414</v>
      </c>
      <c r="B18" s="58" t="s">
        <v>574</v>
      </c>
      <c r="C18" s="19"/>
      <c r="D18" s="20"/>
      <c r="E18" s="21"/>
      <c r="F18" s="22">
        <v>20</v>
      </c>
      <c r="G18" s="23">
        <f t="shared" si="1"/>
        <v>0.82</v>
      </c>
      <c r="H18" s="21">
        <f t="shared" si="0"/>
        <v>16.399999999999999</v>
      </c>
      <c r="I18" s="24">
        <f t="shared" si="2"/>
        <v>2400</v>
      </c>
      <c r="J18" s="174">
        <f t="shared" si="3"/>
        <v>0.82</v>
      </c>
      <c r="K18" s="21">
        <f t="shared" si="4"/>
        <v>1968</v>
      </c>
      <c r="L18" s="26"/>
      <c r="M18" s="165" t="s">
        <v>869</v>
      </c>
    </row>
    <row r="19" spans="1:13" ht="17.100000000000001" customHeight="1">
      <c r="A19" s="17">
        <v>45425</v>
      </c>
      <c r="B19" s="17" t="s">
        <v>583</v>
      </c>
      <c r="C19" s="28"/>
      <c r="D19" s="29"/>
      <c r="E19" s="21"/>
      <c r="F19" s="30">
        <v>150</v>
      </c>
      <c r="G19" s="31">
        <f t="shared" si="1"/>
        <v>0.82</v>
      </c>
      <c r="H19" s="21">
        <f t="shared" si="0"/>
        <v>122.99999999999999</v>
      </c>
      <c r="I19" s="32">
        <f t="shared" si="2"/>
        <v>2250</v>
      </c>
      <c r="J19" s="40">
        <f t="shared" si="3"/>
        <v>0.82</v>
      </c>
      <c r="K19" s="33">
        <f>ROUND(I19*J19,2)</f>
        <v>1845</v>
      </c>
      <c r="L19" s="34"/>
      <c r="M19" s="165" t="s">
        <v>899</v>
      </c>
    </row>
    <row r="20" spans="1:13" ht="17.100000000000001" customHeight="1">
      <c r="A20" s="17">
        <v>45490</v>
      </c>
      <c r="B20" s="36" t="s">
        <v>605</v>
      </c>
      <c r="C20" s="28"/>
      <c r="D20" s="29"/>
      <c r="E20" s="21"/>
      <c r="F20" s="30">
        <v>439</v>
      </c>
      <c r="G20" s="31">
        <f t="shared" si="1"/>
        <v>0.82</v>
      </c>
      <c r="H20" s="21">
        <f t="shared" si="0"/>
        <v>359.97999999999996</v>
      </c>
      <c r="I20" s="32">
        <f t="shared" si="2"/>
        <v>1811</v>
      </c>
      <c r="J20" s="40">
        <f t="shared" si="3"/>
        <v>0.82</v>
      </c>
      <c r="K20" s="33">
        <f t="shared" si="4"/>
        <v>1485.02</v>
      </c>
      <c r="L20" s="34"/>
      <c r="M20" s="165" t="s">
        <v>1081</v>
      </c>
    </row>
    <row r="21" spans="1:13" ht="17.100000000000001" customHeight="1">
      <c r="A21" s="17">
        <v>45506</v>
      </c>
      <c r="B21" s="36" t="s">
        <v>605</v>
      </c>
      <c r="C21" s="28"/>
      <c r="D21" s="29"/>
      <c r="E21" s="21"/>
      <c r="F21" s="30">
        <v>3</v>
      </c>
      <c r="G21" s="31">
        <f t="shared" si="1"/>
        <v>0.82</v>
      </c>
      <c r="H21" s="21">
        <f t="shared" si="0"/>
        <v>2.46</v>
      </c>
      <c r="I21" s="32">
        <f t="shared" si="2"/>
        <v>1808</v>
      </c>
      <c r="J21" s="40">
        <f t="shared" si="3"/>
        <v>0.82</v>
      </c>
      <c r="K21" s="33">
        <f t="shared" si="4"/>
        <v>1482.56</v>
      </c>
      <c r="L21" s="34"/>
      <c r="M21" s="165" t="s">
        <v>1123</v>
      </c>
    </row>
    <row r="22" spans="1:13" ht="17.100000000000001" customHeight="1">
      <c r="A22" s="17">
        <v>45509</v>
      </c>
      <c r="B22" s="36" t="s">
        <v>574</v>
      </c>
      <c r="C22" s="28"/>
      <c r="D22" s="29"/>
      <c r="E22" s="21"/>
      <c r="F22" s="30">
        <v>50</v>
      </c>
      <c r="G22" s="31">
        <f t="shared" ref="G22:G27" si="5">J21</f>
        <v>0.82</v>
      </c>
      <c r="H22" s="21">
        <f t="shared" ref="H22:H27" si="6">F22*G22</f>
        <v>41</v>
      </c>
      <c r="I22" s="32">
        <f t="shared" ref="I22:I27" si="7">+I21+C22-F22</f>
        <v>1758</v>
      </c>
      <c r="J22" s="40">
        <f t="shared" ref="J22:J27" si="8">ROUND(((K21+E22)-H22)/I22,2)</f>
        <v>0.82</v>
      </c>
      <c r="K22" s="33">
        <f t="shared" ref="K22:K27" si="9">ROUND(I22*J22,2)</f>
        <v>1441.56</v>
      </c>
      <c r="L22" s="34"/>
      <c r="M22" s="165" t="s">
        <v>1132</v>
      </c>
    </row>
    <row r="23" spans="1:13" ht="17.100000000000001" customHeight="1">
      <c r="A23" s="17">
        <v>45523</v>
      </c>
      <c r="B23" s="36" t="s">
        <v>605</v>
      </c>
      <c r="C23" s="28"/>
      <c r="D23" s="29"/>
      <c r="E23" s="21"/>
      <c r="F23" s="30">
        <v>5</v>
      </c>
      <c r="G23" s="31">
        <f t="shared" si="5"/>
        <v>0.82</v>
      </c>
      <c r="H23" s="21">
        <f t="shared" si="6"/>
        <v>4.0999999999999996</v>
      </c>
      <c r="I23" s="32">
        <f t="shared" si="7"/>
        <v>1753</v>
      </c>
      <c r="J23" s="40">
        <f t="shared" si="8"/>
        <v>0.82</v>
      </c>
      <c r="K23" s="33">
        <f t="shared" si="9"/>
        <v>1437.46</v>
      </c>
      <c r="L23" s="34"/>
      <c r="M23" s="165" t="s">
        <v>1195</v>
      </c>
    </row>
    <row r="24" spans="1:13" ht="17.100000000000001" customHeight="1">
      <c r="A24" s="17">
        <v>45539</v>
      </c>
      <c r="B24" s="36" t="s">
        <v>585</v>
      </c>
      <c r="C24" s="28"/>
      <c r="D24" s="29"/>
      <c r="E24" s="21"/>
      <c r="F24" s="30">
        <v>50</v>
      </c>
      <c r="G24" s="31">
        <f t="shared" si="5"/>
        <v>0.82</v>
      </c>
      <c r="H24" s="21">
        <f t="shared" si="6"/>
        <v>41</v>
      </c>
      <c r="I24" s="32">
        <f t="shared" si="7"/>
        <v>1703</v>
      </c>
      <c r="J24" s="40">
        <f t="shared" si="8"/>
        <v>0.82</v>
      </c>
      <c r="K24" s="33">
        <f t="shared" si="9"/>
        <v>1396.46</v>
      </c>
      <c r="L24" s="34"/>
      <c r="M24" s="165" t="s">
        <v>1231</v>
      </c>
    </row>
    <row r="25" spans="1:13" ht="17.100000000000001" customHeight="1">
      <c r="A25" s="17">
        <v>45569</v>
      </c>
      <c r="B25" s="36" t="s">
        <v>605</v>
      </c>
      <c r="C25" s="28"/>
      <c r="D25" s="29"/>
      <c r="E25" s="21"/>
      <c r="F25" s="30">
        <v>100</v>
      </c>
      <c r="G25" s="31">
        <f t="shared" si="5"/>
        <v>0.82</v>
      </c>
      <c r="H25" s="21">
        <f t="shared" si="6"/>
        <v>82</v>
      </c>
      <c r="I25" s="32">
        <f t="shared" si="7"/>
        <v>1603</v>
      </c>
      <c r="J25" s="40">
        <f t="shared" si="8"/>
        <v>0.82</v>
      </c>
      <c r="K25" s="33">
        <f t="shared" si="9"/>
        <v>1314.46</v>
      </c>
      <c r="L25" s="34"/>
      <c r="M25" s="165" t="s">
        <v>1334</v>
      </c>
    </row>
    <row r="26" spans="1:13" ht="17.100000000000001" customHeight="1">
      <c r="A26" s="17">
        <v>45572</v>
      </c>
      <c r="B26" s="36" t="s">
        <v>585</v>
      </c>
      <c r="C26" s="28"/>
      <c r="D26" s="29"/>
      <c r="E26" s="21"/>
      <c r="F26" s="30">
        <v>50</v>
      </c>
      <c r="G26" s="31">
        <f t="shared" si="5"/>
        <v>0.82</v>
      </c>
      <c r="H26" s="21">
        <f t="shared" si="6"/>
        <v>41</v>
      </c>
      <c r="I26" s="32">
        <f t="shared" si="7"/>
        <v>1553</v>
      </c>
      <c r="J26" s="40">
        <f t="shared" si="8"/>
        <v>0.82</v>
      </c>
      <c r="K26" s="33">
        <f t="shared" si="9"/>
        <v>1273.46</v>
      </c>
      <c r="L26" s="34"/>
      <c r="M26" s="165" t="s">
        <v>1341</v>
      </c>
    </row>
    <row r="27" spans="1:13" ht="17.100000000000001" customHeight="1">
      <c r="A27" s="17">
        <v>45574</v>
      </c>
      <c r="B27" s="36" t="s">
        <v>570</v>
      </c>
      <c r="C27" s="28"/>
      <c r="D27" s="29"/>
      <c r="E27" s="21"/>
      <c r="F27" s="30">
        <v>50</v>
      </c>
      <c r="G27" s="31">
        <f t="shared" si="5"/>
        <v>0.82</v>
      </c>
      <c r="H27" s="21">
        <f t="shared" si="6"/>
        <v>41</v>
      </c>
      <c r="I27" s="32">
        <f t="shared" si="7"/>
        <v>1503</v>
      </c>
      <c r="J27" s="40">
        <f t="shared" si="8"/>
        <v>0.82</v>
      </c>
      <c r="K27" s="33">
        <f t="shared" si="9"/>
        <v>1232.46</v>
      </c>
      <c r="L27" s="34"/>
      <c r="M27" s="165" t="s">
        <v>1357</v>
      </c>
    </row>
    <row r="28" spans="1:13" ht="17.100000000000001" customHeight="1">
      <c r="A28" s="17">
        <v>45600</v>
      </c>
      <c r="B28" s="36" t="s">
        <v>585</v>
      </c>
      <c r="C28" s="28"/>
      <c r="D28" s="29"/>
      <c r="E28" s="21"/>
      <c r="F28" s="30">
        <v>50</v>
      </c>
      <c r="G28" s="31">
        <f t="shared" ref="G28" si="10">J27</f>
        <v>0.82</v>
      </c>
      <c r="H28" s="21">
        <f t="shared" ref="H28" si="11">F28*G28</f>
        <v>41</v>
      </c>
      <c r="I28" s="32">
        <f t="shared" ref="I28" si="12">+I27+C28-F28</f>
        <v>1453</v>
      </c>
      <c r="J28" s="40">
        <f t="shared" ref="J28" si="13">ROUND(((K27+E28)-H28)/I28,2)</f>
        <v>0.82</v>
      </c>
      <c r="K28" s="33">
        <f t="shared" ref="K28" si="14">ROUND(I28*J28,2)</f>
        <v>1191.46</v>
      </c>
      <c r="L28" s="34"/>
      <c r="M28" s="165" t="s">
        <v>1409</v>
      </c>
    </row>
    <row r="29" spans="1:13" ht="17.100000000000001" customHeight="1">
      <c r="A29" s="17">
        <v>45608</v>
      </c>
      <c r="B29" s="36" t="s">
        <v>585</v>
      </c>
      <c r="C29" s="28"/>
      <c r="D29" s="29"/>
      <c r="E29" s="21"/>
      <c r="F29" s="30">
        <v>50</v>
      </c>
      <c r="G29" s="31">
        <f t="shared" ref="G29" si="15">J28</f>
        <v>0.82</v>
      </c>
      <c r="H29" s="21">
        <f t="shared" ref="H29" si="16">F29*G29</f>
        <v>41</v>
      </c>
      <c r="I29" s="32">
        <f t="shared" ref="I29" si="17">+I28+C29-F29</f>
        <v>1403</v>
      </c>
      <c r="J29" s="40">
        <f t="shared" ref="J29" si="18">ROUND(((K28+E29)-H29)/I29,2)</f>
        <v>0.82</v>
      </c>
      <c r="K29" s="33">
        <f t="shared" ref="K29" si="19">ROUND(I29*J29,2)</f>
        <v>1150.46</v>
      </c>
      <c r="L29" s="34"/>
      <c r="M29" s="165" t="s">
        <v>1446</v>
      </c>
    </row>
    <row r="30" spans="1:13" ht="17.100000000000001" customHeight="1">
      <c r="A30" s="17">
        <v>45631</v>
      </c>
      <c r="B30" s="36" t="s">
        <v>585</v>
      </c>
      <c r="C30" s="28"/>
      <c r="D30" s="29"/>
      <c r="E30" s="21"/>
      <c r="F30" s="30">
        <v>50</v>
      </c>
      <c r="G30" s="31">
        <f t="shared" ref="G30" si="20">J29</f>
        <v>0.82</v>
      </c>
      <c r="H30" s="21">
        <f t="shared" ref="H30" si="21">F30*G30</f>
        <v>41</v>
      </c>
      <c r="I30" s="32">
        <f t="shared" ref="I30" si="22">+I29+C30-F30</f>
        <v>1353</v>
      </c>
      <c r="J30" s="40">
        <f t="shared" ref="J30" si="23">ROUND(((K29+E30)-H30)/I30,2)</f>
        <v>0.82</v>
      </c>
      <c r="K30" s="33">
        <f>ROUND(I30*J30,2)</f>
        <v>1109.46</v>
      </c>
      <c r="L30" s="34"/>
      <c r="M30" s="165" t="s">
        <v>1488</v>
      </c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ref="I31:I42" si="24">+I30+C31-F31</f>
        <v>1353</v>
      </c>
      <c r="J31" s="40">
        <f t="shared" ref="J31:J42" si="25">ROUND(((K30+E31)-H31)/I31,2)</f>
        <v>0.82</v>
      </c>
      <c r="K31" s="33">
        <f>ROUND(I31*J31,2)</f>
        <v>1109.46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24"/>
        <v>1353</v>
      </c>
      <c r="J32" s="40">
        <f t="shared" si="25"/>
        <v>0.82</v>
      </c>
      <c r="K32" s="33">
        <f t="shared" ref="K32:K42" si="26">ROUND(I32*J32,2)</f>
        <v>1109.46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24"/>
        <v>1353</v>
      </c>
      <c r="J33" s="40">
        <f t="shared" si="25"/>
        <v>0.82</v>
      </c>
      <c r="K33" s="33">
        <f t="shared" si="26"/>
        <v>1109.46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24"/>
        <v>1353</v>
      </c>
      <c r="J34" s="40">
        <f t="shared" si="25"/>
        <v>0.82</v>
      </c>
      <c r="K34" s="33">
        <f t="shared" si="26"/>
        <v>1109.46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24"/>
        <v>1353</v>
      </c>
      <c r="J35" s="40">
        <f t="shared" si="25"/>
        <v>0.82</v>
      </c>
      <c r="K35" s="33">
        <f t="shared" si="26"/>
        <v>1109.46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24"/>
        <v>1353</v>
      </c>
      <c r="J36" s="40">
        <f t="shared" si="25"/>
        <v>0.82</v>
      </c>
      <c r="K36" s="33">
        <f t="shared" si="26"/>
        <v>1109.46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24"/>
        <v>1353</v>
      </c>
      <c r="J37" s="40">
        <f t="shared" si="25"/>
        <v>0.82</v>
      </c>
      <c r="K37" s="33">
        <f t="shared" si="26"/>
        <v>1109.46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24"/>
        <v>1353</v>
      </c>
      <c r="J38" s="40">
        <f t="shared" si="25"/>
        <v>0.82</v>
      </c>
      <c r="K38" s="33">
        <f t="shared" si="26"/>
        <v>1109.46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24"/>
        <v>1353</v>
      </c>
      <c r="J39" s="40">
        <f t="shared" si="25"/>
        <v>0.82</v>
      </c>
      <c r="K39" s="33">
        <f t="shared" si="26"/>
        <v>1109.46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24"/>
        <v>1353</v>
      </c>
      <c r="J40" s="40">
        <f t="shared" si="25"/>
        <v>0.82</v>
      </c>
      <c r="K40" s="33">
        <f t="shared" si="26"/>
        <v>1109.46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24"/>
        <v>1353</v>
      </c>
      <c r="J41" s="40">
        <f t="shared" si="25"/>
        <v>0.82</v>
      </c>
      <c r="K41" s="33">
        <f t="shared" si="26"/>
        <v>1109.46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24"/>
        <v>1353</v>
      </c>
      <c r="J42" s="40">
        <f t="shared" si="25"/>
        <v>0.82</v>
      </c>
      <c r="K42" s="33">
        <f t="shared" si="26"/>
        <v>1109.46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32">
        <f t="shared" ref="I43:I106" si="27">+I42+C43-F43</f>
        <v>1353</v>
      </c>
      <c r="J43" s="40">
        <f t="shared" ref="J43:J106" si="28">ROUND(((K42+E43)-H43)/I43,2)</f>
        <v>0.82</v>
      </c>
      <c r="K43" s="33">
        <f t="shared" ref="K43:K106" si="29">ROUND(I43*J43,2)</f>
        <v>1109.46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32">
        <f t="shared" si="27"/>
        <v>1353</v>
      </c>
      <c r="J44" s="40">
        <f t="shared" si="28"/>
        <v>0.82</v>
      </c>
      <c r="K44" s="33">
        <f t="shared" si="29"/>
        <v>1109.46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32">
        <f t="shared" si="27"/>
        <v>1353</v>
      </c>
      <c r="J45" s="40">
        <f t="shared" si="28"/>
        <v>0.82</v>
      </c>
      <c r="K45" s="33">
        <f t="shared" si="29"/>
        <v>1109.46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32">
        <f t="shared" si="27"/>
        <v>1353</v>
      </c>
      <c r="J46" s="40">
        <f t="shared" si="28"/>
        <v>0.82</v>
      </c>
      <c r="K46" s="33">
        <f t="shared" si="29"/>
        <v>1109.46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32">
        <f t="shared" si="27"/>
        <v>1353</v>
      </c>
      <c r="J47" s="40">
        <f t="shared" si="28"/>
        <v>0.82</v>
      </c>
      <c r="K47" s="33">
        <f t="shared" si="29"/>
        <v>1109.46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32">
        <f t="shared" si="27"/>
        <v>1353</v>
      </c>
      <c r="J48" s="40">
        <f t="shared" si="28"/>
        <v>0.82</v>
      </c>
      <c r="K48" s="33">
        <f t="shared" si="29"/>
        <v>1109.46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32">
        <f t="shared" si="27"/>
        <v>1353</v>
      </c>
      <c r="J49" s="40">
        <f t="shared" si="28"/>
        <v>0.82</v>
      </c>
      <c r="K49" s="33">
        <f t="shared" si="29"/>
        <v>1109.46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32">
        <f t="shared" si="27"/>
        <v>1353</v>
      </c>
      <c r="J50" s="40">
        <f t="shared" si="28"/>
        <v>0.82</v>
      </c>
      <c r="K50" s="33">
        <f t="shared" si="29"/>
        <v>1109.46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32">
        <f t="shared" si="27"/>
        <v>1353</v>
      </c>
      <c r="J51" s="40">
        <f t="shared" si="28"/>
        <v>0.82</v>
      </c>
      <c r="K51" s="33">
        <f t="shared" si="29"/>
        <v>1109.46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32">
        <f t="shared" si="27"/>
        <v>1353</v>
      </c>
      <c r="J52" s="40">
        <f t="shared" si="28"/>
        <v>0.82</v>
      </c>
      <c r="K52" s="33">
        <f t="shared" si="29"/>
        <v>1109.46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32">
        <f t="shared" si="27"/>
        <v>1353</v>
      </c>
      <c r="J53" s="40">
        <f t="shared" si="28"/>
        <v>0.82</v>
      </c>
      <c r="K53" s="33">
        <f t="shared" si="29"/>
        <v>1109.46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32">
        <f t="shared" si="27"/>
        <v>1353</v>
      </c>
      <c r="J54" s="40">
        <f t="shared" si="28"/>
        <v>0.82</v>
      </c>
      <c r="K54" s="33">
        <f t="shared" si="29"/>
        <v>1109.46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32">
        <f t="shared" si="27"/>
        <v>1353</v>
      </c>
      <c r="J55" s="40">
        <f t="shared" si="28"/>
        <v>0.82</v>
      </c>
      <c r="K55" s="33">
        <f t="shared" si="29"/>
        <v>1109.46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32">
        <f t="shared" si="27"/>
        <v>1353</v>
      </c>
      <c r="J56" s="40">
        <f t="shared" si="28"/>
        <v>0.82</v>
      </c>
      <c r="K56" s="33">
        <f t="shared" si="29"/>
        <v>1109.46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32">
        <f t="shared" si="27"/>
        <v>1353</v>
      </c>
      <c r="J57" s="40">
        <f t="shared" si="28"/>
        <v>0.82</v>
      </c>
      <c r="K57" s="33">
        <f t="shared" si="29"/>
        <v>1109.46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32">
        <f t="shared" si="27"/>
        <v>1353</v>
      </c>
      <c r="J58" s="40">
        <f t="shared" si="28"/>
        <v>0.82</v>
      </c>
      <c r="K58" s="33">
        <f t="shared" si="29"/>
        <v>1109.46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32">
        <f t="shared" si="27"/>
        <v>1353</v>
      </c>
      <c r="J59" s="40">
        <f t="shared" si="28"/>
        <v>0.82</v>
      </c>
      <c r="K59" s="33">
        <f t="shared" si="29"/>
        <v>1109.46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32">
        <f t="shared" si="27"/>
        <v>1353</v>
      </c>
      <c r="J60" s="40">
        <f t="shared" si="28"/>
        <v>0.82</v>
      </c>
      <c r="K60" s="33">
        <f t="shared" si="29"/>
        <v>1109.46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32">
        <f t="shared" si="27"/>
        <v>1353</v>
      </c>
      <c r="J61" s="40">
        <f t="shared" si="28"/>
        <v>0.82</v>
      </c>
      <c r="K61" s="33">
        <f t="shared" si="29"/>
        <v>1109.46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32">
        <f t="shared" si="27"/>
        <v>1353</v>
      </c>
      <c r="J62" s="40">
        <f t="shared" si="28"/>
        <v>0.82</v>
      </c>
      <c r="K62" s="33">
        <f t="shared" si="29"/>
        <v>1109.46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32">
        <f t="shared" si="27"/>
        <v>1353</v>
      </c>
      <c r="J63" s="40">
        <f t="shared" si="28"/>
        <v>0.82</v>
      </c>
      <c r="K63" s="33">
        <f t="shared" si="29"/>
        <v>1109.46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32">
        <f t="shared" si="27"/>
        <v>1353</v>
      </c>
      <c r="J64" s="40">
        <f t="shared" si="28"/>
        <v>0.82</v>
      </c>
      <c r="K64" s="33">
        <f t="shared" si="29"/>
        <v>1109.46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32">
        <f t="shared" si="27"/>
        <v>1353</v>
      </c>
      <c r="J65" s="40">
        <f t="shared" si="28"/>
        <v>0.82</v>
      </c>
      <c r="K65" s="33">
        <f t="shared" si="29"/>
        <v>1109.46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32">
        <f t="shared" si="27"/>
        <v>1353</v>
      </c>
      <c r="J66" s="40">
        <f t="shared" si="28"/>
        <v>0.82</v>
      </c>
      <c r="K66" s="33">
        <f t="shared" si="29"/>
        <v>1109.46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32">
        <f t="shared" si="27"/>
        <v>1353</v>
      </c>
      <c r="J67" s="40">
        <f t="shared" si="28"/>
        <v>0.82</v>
      </c>
      <c r="K67" s="33">
        <f t="shared" si="29"/>
        <v>1109.46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32">
        <f t="shared" si="27"/>
        <v>1353</v>
      </c>
      <c r="J68" s="40">
        <f t="shared" si="28"/>
        <v>0.82</v>
      </c>
      <c r="K68" s="33">
        <f t="shared" si="29"/>
        <v>1109.46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32">
        <f t="shared" si="27"/>
        <v>1353</v>
      </c>
      <c r="J69" s="40">
        <f t="shared" si="28"/>
        <v>0.82</v>
      </c>
      <c r="K69" s="33">
        <f t="shared" si="29"/>
        <v>1109.46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32">
        <f t="shared" si="27"/>
        <v>1353</v>
      </c>
      <c r="J70" s="40">
        <f t="shared" si="28"/>
        <v>0.82</v>
      </c>
      <c r="K70" s="33">
        <f t="shared" si="29"/>
        <v>1109.46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32">
        <f t="shared" si="27"/>
        <v>1353</v>
      </c>
      <c r="J71" s="40">
        <f t="shared" si="28"/>
        <v>0.82</v>
      </c>
      <c r="K71" s="33">
        <f t="shared" si="29"/>
        <v>1109.46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32">
        <f t="shared" si="27"/>
        <v>1353</v>
      </c>
      <c r="J72" s="40">
        <f t="shared" si="28"/>
        <v>0.82</v>
      </c>
      <c r="K72" s="33">
        <f t="shared" si="29"/>
        <v>1109.46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32">
        <f t="shared" si="27"/>
        <v>1353</v>
      </c>
      <c r="J73" s="40">
        <f t="shared" si="28"/>
        <v>0.82</v>
      </c>
      <c r="K73" s="33">
        <f t="shared" si="29"/>
        <v>1109.46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32">
        <f t="shared" si="27"/>
        <v>1353</v>
      </c>
      <c r="J74" s="40">
        <f t="shared" si="28"/>
        <v>0.82</v>
      </c>
      <c r="K74" s="33">
        <f t="shared" si="29"/>
        <v>1109.46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32">
        <f t="shared" si="27"/>
        <v>1353</v>
      </c>
      <c r="J75" s="40">
        <f t="shared" si="28"/>
        <v>0.82</v>
      </c>
      <c r="K75" s="33">
        <f t="shared" si="29"/>
        <v>1109.46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32">
        <f t="shared" si="27"/>
        <v>1353</v>
      </c>
      <c r="J76" s="40">
        <f t="shared" si="28"/>
        <v>0.82</v>
      </c>
      <c r="K76" s="33">
        <f t="shared" si="29"/>
        <v>1109.46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32">
        <f t="shared" si="27"/>
        <v>1353</v>
      </c>
      <c r="J77" s="40">
        <f t="shared" si="28"/>
        <v>0.82</v>
      </c>
      <c r="K77" s="33">
        <f t="shared" si="29"/>
        <v>1109.46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32">
        <f t="shared" si="27"/>
        <v>1353</v>
      </c>
      <c r="J78" s="40">
        <f t="shared" si="28"/>
        <v>0.82</v>
      </c>
      <c r="K78" s="33">
        <f t="shared" si="29"/>
        <v>1109.46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32">
        <f t="shared" si="27"/>
        <v>1353</v>
      </c>
      <c r="J79" s="40">
        <f t="shared" si="28"/>
        <v>0.82</v>
      </c>
      <c r="K79" s="33">
        <f t="shared" si="29"/>
        <v>1109.46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32">
        <f t="shared" si="27"/>
        <v>1353</v>
      </c>
      <c r="J80" s="40">
        <f t="shared" si="28"/>
        <v>0.82</v>
      </c>
      <c r="K80" s="33">
        <f t="shared" si="29"/>
        <v>1109.46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32">
        <f t="shared" si="27"/>
        <v>1353</v>
      </c>
      <c r="J81" s="40">
        <f t="shared" si="28"/>
        <v>0.82</v>
      </c>
      <c r="K81" s="33">
        <f t="shared" si="29"/>
        <v>1109.46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32">
        <f t="shared" si="27"/>
        <v>1353</v>
      </c>
      <c r="J82" s="40">
        <f t="shared" si="28"/>
        <v>0.82</v>
      </c>
      <c r="K82" s="33">
        <f t="shared" si="29"/>
        <v>1109.46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32">
        <f t="shared" si="27"/>
        <v>1353</v>
      </c>
      <c r="J83" s="40">
        <f t="shared" si="28"/>
        <v>0.82</v>
      </c>
      <c r="K83" s="33">
        <f t="shared" si="29"/>
        <v>1109.46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32">
        <f t="shared" si="27"/>
        <v>1353</v>
      </c>
      <c r="J84" s="40">
        <f t="shared" si="28"/>
        <v>0.82</v>
      </c>
      <c r="K84" s="33">
        <f t="shared" si="29"/>
        <v>1109.46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32">
        <f t="shared" si="27"/>
        <v>1353</v>
      </c>
      <c r="J85" s="40">
        <f t="shared" si="28"/>
        <v>0.82</v>
      </c>
      <c r="K85" s="33">
        <f t="shared" si="29"/>
        <v>1109.46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32">
        <f t="shared" si="27"/>
        <v>1353</v>
      </c>
      <c r="J86" s="40">
        <f t="shared" si="28"/>
        <v>0.82</v>
      </c>
      <c r="K86" s="33">
        <f t="shared" si="29"/>
        <v>1109.46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32">
        <f t="shared" si="27"/>
        <v>1353</v>
      </c>
      <c r="J87" s="40">
        <f t="shared" si="28"/>
        <v>0.82</v>
      </c>
      <c r="K87" s="33">
        <f t="shared" si="29"/>
        <v>1109.46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32">
        <f t="shared" si="27"/>
        <v>1353</v>
      </c>
      <c r="J88" s="40">
        <f t="shared" si="28"/>
        <v>0.82</v>
      </c>
      <c r="K88" s="33">
        <f t="shared" si="29"/>
        <v>1109.46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32">
        <f t="shared" si="27"/>
        <v>1353</v>
      </c>
      <c r="J89" s="40">
        <f t="shared" si="28"/>
        <v>0.82</v>
      </c>
      <c r="K89" s="33">
        <f t="shared" si="29"/>
        <v>1109.46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32">
        <f t="shared" si="27"/>
        <v>1353</v>
      </c>
      <c r="J90" s="40">
        <f t="shared" si="28"/>
        <v>0.82</v>
      </c>
      <c r="K90" s="33">
        <f t="shared" si="29"/>
        <v>1109.46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32">
        <f t="shared" si="27"/>
        <v>1353</v>
      </c>
      <c r="J91" s="40">
        <f t="shared" si="28"/>
        <v>0.82</v>
      </c>
      <c r="K91" s="33">
        <f t="shared" si="29"/>
        <v>1109.46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32">
        <f t="shared" si="27"/>
        <v>1353</v>
      </c>
      <c r="J92" s="40">
        <f t="shared" si="28"/>
        <v>0.82</v>
      </c>
      <c r="K92" s="33">
        <f t="shared" si="29"/>
        <v>1109.46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32">
        <f t="shared" si="27"/>
        <v>1353</v>
      </c>
      <c r="J93" s="40">
        <f t="shared" si="28"/>
        <v>0.82</v>
      </c>
      <c r="K93" s="33">
        <f t="shared" si="29"/>
        <v>1109.46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32">
        <f t="shared" si="27"/>
        <v>1353</v>
      </c>
      <c r="J94" s="40">
        <f t="shared" si="28"/>
        <v>0.82</v>
      </c>
      <c r="K94" s="33">
        <f t="shared" si="29"/>
        <v>1109.46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32">
        <f t="shared" si="27"/>
        <v>1353</v>
      </c>
      <c r="J95" s="40">
        <f t="shared" si="28"/>
        <v>0.82</v>
      </c>
      <c r="K95" s="33">
        <f t="shared" si="29"/>
        <v>1109.46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32">
        <f t="shared" si="27"/>
        <v>1353</v>
      </c>
      <c r="J96" s="40">
        <f t="shared" si="28"/>
        <v>0.82</v>
      </c>
      <c r="K96" s="33">
        <f t="shared" si="29"/>
        <v>1109.46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32">
        <f t="shared" si="27"/>
        <v>1353</v>
      </c>
      <c r="J97" s="40">
        <f t="shared" si="28"/>
        <v>0.82</v>
      </c>
      <c r="K97" s="33">
        <f t="shared" si="29"/>
        <v>1109.46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32">
        <f t="shared" si="27"/>
        <v>1353</v>
      </c>
      <c r="J98" s="40">
        <f t="shared" si="28"/>
        <v>0.82</v>
      </c>
      <c r="K98" s="33">
        <f t="shared" si="29"/>
        <v>1109.46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32">
        <f t="shared" si="27"/>
        <v>1353</v>
      </c>
      <c r="J99" s="40">
        <f t="shared" si="28"/>
        <v>0.82</v>
      </c>
      <c r="K99" s="33">
        <f t="shared" si="29"/>
        <v>1109.46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32">
        <f t="shared" si="27"/>
        <v>1353</v>
      </c>
      <c r="J100" s="40">
        <f t="shared" si="28"/>
        <v>0.82</v>
      </c>
      <c r="K100" s="33">
        <f t="shared" si="29"/>
        <v>1109.46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32">
        <f t="shared" si="27"/>
        <v>1353</v>
      </c>
      <c r="J101" s="40">
        <f t="shared" si="28"/>
        <v>0.82</v>
      </c>
      <c r="K101" s="33">
        <f t="shared" si="29"/>
        <v>1109.46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32">
        <f t="shared" si="27"/>
        <v>1353</v>
      </c>
      <c r="J102" s="40">
        <f t="shared" si="28"/>
        <v>0.82</v>
      </c>
      <c r="K102" s="33">
        <f t="shared" si="29"/>
        <v>1109.46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32">
        <f t="shared" si="27"/>
        <v>1353</v>
      </c>
      <c r="J103" s="40">
        <f t="shared" si="28"/>
        <v>0.82</v>
      </c>
      <c r="K103" s="33">
        <f t="shared" si="29"/>
        <v>1109.46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32">
        <f t="shared" si="27"/>
        <v>1353</v>
      </c>
      <c r="J104" s="40">
        <f t="shared" si="28"/>
        <v>0.82</v>
      </c>
      <c r="K104" s="33">
        <f t="shared" si="29"/>
        <v>1109.46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32">
        <f t="shared" si="27"/>
        <v>1353</v>
      </c>
      <c r="J105" s="40">
        <f t="shared" si="28"/>
        <v>0.82</v>
      </c>
      <c r="K105" s="33">
        <f t="shared" si="29"/>
        <v>1109.46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32">
        <f t="shared" si="27"/>
        <v>1353</v>
      </c>
      <c r="J106" s="40">
        <f t="shared" si="28"/>
        <v>0.82</v>
      </c>
      <c r="K106" s="33">
        <f t="shared" si="29"/>
        <v>1109.46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32">
        <f t="shared" ref="I107:I120" si="30">+I106+C107-F107</f>
        <v>1353</v>
      </c>
      <c r="J107" s="40">
        <f t="shared" ref="J107:J120" si="31">ROUND(((K106+E107)-H107)/I107,2)</f>
        <v>0.82</v>
      </c>
      <c r="K107" s="33">
        <f t="shared" ref="K107:K120" si="32">ROUND(I107*J107,2)</f>
        <v>1109.46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32">
        <f t="shared" si="30"/>
        <v>1353</v>
      </c>
      <c r="J108" s="40">
        <f t="shared" si="31"/>
        <v>0.82</v>
      </c>
      <c r="K108" s="33">
        <f t="shared" si="32"/>
        <v>1109.46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32">
        <f t="shared" si="30"/>
        <v>1353</v>
      </c>
      <c r="J109" s="40">
        <f t="shared" si="31"/>
        <v>0.82</v>
      </c>
      <c r="K109" s="33">
        <f t="shared" si="32"/>
        <v>1109.46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32">
        <f t="shared" si="30"/>
        <v>1353</v>
      </c>
      <c r="J110" s="40">
        <f t="shared" si="31"/>
        <v>0.82</v>
      </c>
      <c r="K110" s="33">
        <f t="shared" si="32"/>
        <v>1109.46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32">
        <f t="shared" si="30"/>
        <v>1353</v>
      </c>
      <c r="J111" s="40">
        <f t="shared" si="31"/>
        <v>0.82</v>
      </c>
      <c r="K111" s="33">
        <f t="shared" si="32"/>
        <v>1109.46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32">
        <f t="shared" si="30"/>
        <v>1353</v>
      </c>
      <c r="J112" s="40">
        <f t="shared" si="31"/>
        <v>0.82</v>
      </c>
      <c r="K112" s="33">
        <f t="shared" si="32"/>
        <v>1109.46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32">
        <f t="shared" si="30"/>
        <v>1353</v>
      </c>
      <c r="J113" s="40">
        <f t="shared" si="31"/>
        <v>0.82</v>
      </c>
      <c r="K113" s="33">
        <f t="shared" si="32"/>
        <v>1109.46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32">
        <f t="shared" si="30"/>
        <v>1353</v>
      </c>
      <c r="J114" s="40">
        <f t="shared" si="31"/>
        <v>0.82</v>
      </c>
      <c r="K114" s="33">
        <f t="shared" si="32"/>
        <v>1109.46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32">
        <f t="shared" si="30"/>
        <v>1353</v>
      </c>
      <c r="J115" s="40">
        <f t="shared" si="31"/>
        <v>0.82</v>
      </c>
      <c r="K115" s="33">
        <f t="shared" si="32"/>
        <v>1109.46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32">
        <f t="shared" si="30"/>
        <v>1353</v>
      </c>
      <c r="J116" s="40">
        <f t="shared" si="31"/>
        <v>0.82</v>
      </c>
      <c r="K116" s="33">
        <f t="shared" si="32"/>
        <v>1109.46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32">
        <f t="shared" si="30"/>
        <v>1353</v>
      </c>
      <c r="J117" s="40">
        <f t="shared" si="31"/>
        <v>0.82</v>
      </c>
      <c r="K117" s="33">
        <f t="shared" si="32"/>
        <v>1109.46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32">
        <f t="shared" si="30"/>
        <v>1353</v>
      </c>
      <c r="J118" s="40">
        <f t="shared" si="31"/>
        <v>0.82</v>
      </c>
      <c r="K118" s="33">
        <f t="shared" si="32"/>
        <v>1109.46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2">
        <f t="shared" si="30"/>
        <v>1353</v>
      </c>
      <c r="J119" s="40">
        <f t="shared" si="31"/>
        <v>0.82</v>
      </c>
      <c r="K119" s="33">
        <f t="shared" si="32"/>
        <v>1109.46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32">
        <f t="shared" si="30"/>
        <v>1353</v>
      </c>
      <c r="J120" s="40">
        <f t="shared" si="31"/>
        <v>0.82</v>
      </c>
      <c r="K120" s="33">
        <f t="shared" si="32"/>
        <v>1109.46</v>
      </c>
      <c r="L120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>
    <tabColor rgb="FF7030A0"/>
    <pageSetUpPr fitToPage="1"/>
  </sheetPr>
  <dimension ref="A1:N120"/>
  <sheetViews>
    <sheetView topLeftCell="A5" zoomScaleNormal="100" zoomScaleSheetLayoutView="100" workbookViewId="0">
      <selection activeCell="N120" sqref="N1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523</v>
      </c>
      <c r="F8" s="10"/>
      <c r="G8" s="10"/>
      <c r="H8" s="38"/>
      <c r="I8" s="9" t="s">
        <v>7</v>
      </c>
      <c r="J8" s="10"/>
      <c r="K8" s="10" t="s">
        <v>489</v>
      </c>
      <c r="L8" s="11"/>
    </row>
    <row r="9" spans="1:13" ht="15" customHeight="1">
      <c r="A9" s="12" t="s">
        <v>9</v>
      </c>
      <c r="D9" s="10">
        <v>0.5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89</v>
      </c>
      <c r="J14" s="25">
        <v>35</v>
      </c>
      <c r="K14" s="21">
        <f>J14*I14</f>
        <v>3115</v>
      </c>
      <c r="L14" s="26"/>
    </row>
    <row r="15" spans="1:13">
      <c r="A15" s="194">
        <v>45349</v>
      </c>
      <c r="B15" s="207" t="s">
        <v>570</v>
      </c>
      <c r="C15" s="196"/>
      <c r="D15" s="197"/>
      <c r="E15" s="198"/>
      <c r="F15" s="199">
        <v>2</v>
      </c>
      <c r="G15" s="208">
        <f>J14</f>
        <v>35</v>
      </c>
      <c r="H15" s="198">
        <f t="shared" si="0"/>
        <v>70</v>
      </c>
      <c r="I15" s="209">
        <f t="shared" ref="I15:I20" si="1">+I14+C15-F15</f>
        <v>87</v>
      </c>
      <c r="J15" s="210">
        <f t="shared" ref="J15:J20" si="2">ROUND(((K14+E15)-H15)/I15,2)</f>
        <v>35</v>
      </c>
      <c r="K15" s="211">
        <f t="shared" ref="K15:K20" si="3">ROUND(I15*J15,2)</f>
        <v>3045</v>
      </c>
      <c r="L15" s="204"/>
      <c r="M15" s="218" t="s">
        <v>710</v>
      </c>
    </row>
    <row r="16" spans="1:13" ht="17.100000000000001" customHeight="1">
      <c r="A16" s="17">
        <v>45355</v>
      </c>
      <c r="B16" s="212" t="s">
        <v>585</v>
      </c>
      <c r="C16" s="19"/>
      <c r="D16" s="20"/>
      <c r="E16" s="21"/>
      <c r="F16" s="22">
        <v>10</v>
      </c>
      <c r="G16" s="23">
        <f>J15</f>
        <v>35</v>
      </c>
      <c r="H16" s="21">
        <f t="shared" si="0"/>
        <v>350</v>
      </c>
      <c r="I16" s="24">
        <f t="shared" si="1"/>
        <v>77</v>
      </c>
      <c r="J16" s="174">
        <f t="shared" si="2"/>
        <v>35</v>
      </c>
      <c r="K16" s="21">
        <f t="shared" si="3"/>
        <v>2695</v>
      </c>
      <c r="L16" s="26"/>
      <c r="M16" s="1" t="s">
        <v>726</v>
      </c>
    </row>
    <row r="17" spans="1:14" ht="17.100000000000001" customHeight="1">
      <c r="A17" s="194">
        <v>45358</v>
      </c>
      <c r="B17" s="227" t="s">
        <v>566</v>
      </c>
      <c r="C17" s="196"/>
      <c r="D17" s="197"/>
      <c r="E17" s="198"/>
      <c r="F17" s="199">
        <v>5</v>
      </c>
      <c r="G17" s="208">
        <f>J16</f>
        <v>35</v>
      </c>
      <c r="H17" s="198">
        <f t="shared" si="0"/>
        <v>175</v>
      </c>
      <c r="I17" s="201">
        <f t="shared" si="1"/>
        <v>72</v>
      </c>
      <c r="J17" s="202">
        <f t="shared" si="2"/>
        <v>35</v>
      </c>
      <c r="K17" s="203">
        <f t="shared" si="3"/>
        <v>2520</v>
      </c>
      <c r="L17" s="204"/>
      <c r="M17" s="218" t="s">
        <v>741</v>
      </c>
      <c r="N17" s="50"/>
    </row>
    <row r="18" spans="1:14" ht="17.100000000000001" customHeight="1">
      <c r="A18" s="17">
        <v>45386</v>
      </c>
      <c r="B18" s="58" t="s">
        <v>804</v>
      </c>
      <c r="C18" s="19">
        <v>25</v>
      </c>
      <c r="D18" s="20">
        <v>66</v>
      </c>
      <c r="E18" s="21">
        <f>C18*D18</f>
        <v>1650</v>
      </c>
      <c r="F18" s="22"/>
      <c r="G18" s="23">
        <v>0</v>
      </c>
      <c r="H18" s="21">
        <v>0</v>
      </c>
      <c r="I18" s="24">
        <f t="shared" si="1"/>
        <v>97</v>
      </c>
      <c r="J18" s="174">
        <f t="shared" si="2"/>
        <v>42.99</v>
      </c>
      <c r="K18" s="21">
        <f t="shared" si="3"/>
        <v>4170.03</v>
      </c>
      <c r="L18" s="26"/>
    </row>
    <row r="19" spans="1:14" ht="17.100000000000001" customHeight="1">
      <c r="A19" s="17">
        <v>45404</v>
      </c>
      <c r="B19" s="17" t="s">
        <v>566</v>
      </c>
      <c r="C19" s="28"/>
      <c r="D19" s="29"/>
      <c r="E19" s="21"/>
      <c r="F19" s="30">
        <v>2</v>
      </c>
      <c r="G19" s="23">
        <f t="shared" ref="G19:G24" si="4">J18</f>
        <v>42.99</v>
      </c>
      <c r="H19" s="21">
        <f t="shared" si="0"/>
        <v>85.98</v>
      </c>
      <c r="I19" s="24">
        <f t="shared" si="1"/>
        <v>95</v>
      </c>
      <c r="J19" s="174">
        <f t="shared" si="2"/>
        <v>42.99</v>
      </c>
      <c r="K19" s="21">
        <f t="shared" si="3"/>
        <v>4084.05</v>
      </c>
      <c r="L19" s="34"/>
      <c r="M19" s="1" t="s">
        <v>843</v>
      </c>
    </row>
    <row r="20" spans="1:14" ht="17.100000000000001" customHeight="1">
      <c r="A20" s="194">
        <v>45412</v>
      </c>
      <c r="B20" s="194" t="s">
        <v>566</v>
      </c>
      <c r="C20" s="196"/>
      <c r="D20" s="197"/>
      <c r="E20" s="198"/>
      <c r="F20" s="199">
        <v>2</v>
      </c>
      <c r="G20" s="200">
        <f t="shared" si="4"/>
        <v>42.99</v>
      </c>
      <c r="H20" s="198">
        <f t="shared" ref="H20:H29" si="5">F20*G20</f>
        <v>85.98</v>
      </c>
      <c r="I20" s="298">
        <f t="shared" si="1"/>
        <v>93</v>
      </c>
      <c r="J20" s="299">
        <f t="shared" si="2"/>
        <v>42.99</v>
      </c>
      <c r="K20" s="198">
        <f t="shared" si="3"/>
        <v>3998.07</v>
      </c>
      <c r="L20" s="204"/>
      <c r="M20" s="218" t="s">
        <v>864</v>
      </c>
    </row>
    <row r="21" spans="1:14" ht="17.100000000000001" customHeight="1">
      <c r="A21" s="17">
        <v>45414</v>
      </c>
      <c r="B21" s="58" t="s">
        <v>615</v>
      </c>
      <c r="C21" s="19"/>
      <c r="D21" s="20"/>
      <c r="E21" s="21"/>
      <c r="F21" s="22">
        <v>1</v>
      </c>
      <c r="G21" s="23">
        <f t="shared" si="4"/>
        <v>42.99</v>
      </c>
      <c r="H21" s="21">
        <f t="shared" si="5"/>
        <v>42.99</v>
      </c>
      <c r="I21" s="24">
        <f t="shared" ref="I21:I29" si="6">+I20+C21-F21</f>
        <v>92</v>
      </c>
      <c r="J21" s="174">
        <f t="shared" ref="J21:J29" si="7">ROUND(((K20+E21)-H21)/I21,2)</f>
        <v>42.99</v>
      </c>
      <c r="K21" s="21">
        <f t="shared" ref="K21:K29" si="8">ROUND(I21*J21,2)</f>
        <v>3955.08</v>
      </c>
      <c r="L21" s="26"/>
      <c r="M21" s="1" t="s">
        <v>870</v>
      </c>
    </row>
    <row r="22" spans="1:14" ht="17.100000000000001" customHeight="1">
      <c r="A22" s="17">
        <v>45419</v>
      </c>
      <c r="B22" s="36" t="s">
        <v>566</v>
      </c>
      <c r="C22" s="28"/>
      <c r="D22" s="29"/>
      <c r="E22" s="21"/>
      <c r="F22" s="30">
        <v>1</v>
      </c>
      <c r="G22" s="23">
        <f t="shared" si="4"/>
        <v>42.99</v>
      </c>
      <c r="H22" s="21">
        <f t="shared" si="5"/>
        <v>42.99</v>
      </c>
      <c r="I22" s="24">
        <f t="shared" si="6"/>
        <v>91</v>
      </c>
      <c r="J22" s="174">
        <f t="shared" si="7"/>
        <v>42.99</v>
      </c>
      <c r="K22" s="21">
        <f t="shared" si="8"/>
        <v>3912.09</v>
      </c>
      <c r="L22" s="34"/>
      <c r="M22" s="1" t="s">
        <v>876</v>
      </c>
    </row>
    <row r="23" spans="1:14" ht="17.100000000000001" customHeight="1">
      <c r="A23" s="17">
        <v>45420</v>
      </c>
      <c r="B23" s="36" t="s">
        <v>580</v>
      </c>
      <c r="C23" s="28"/>
      <c r="D23" s="29"/>
      <c r="E23" s="21"/>
      <c r="F23" s="30">
        <v>3</v>
      </c>
      <c r="G23" s="23">
        <f t="shared" si="4"/>
        <v>42.99</v>
      </c>
      <c r="H23" s="21">
        <f t="shared" si="5"/>
        <v>128.97</v>
      </c>
      <c r="I23" s="24">
        <f t="shared" si="6"/>
        <v>88</v>
      </c>
      <c r="J23" s="174">
        <f t="shared" si="7"/>
        <v>42.99</v>
      </c>
      <c r="K23" s="21">
        <f t="shared" si="8"/>
        <v>3783.12</v>
      </c>
      <c r="L23" s="34"/>
      <c r="M23" s="1" t="s">
        <v>883</v>
      </c>
    </row>
    <row r="24" spans="1:14" ht="17.100000000000001" customHeight="1">
      <c r="A24" s="17">
        <v>45427</v>
      </c>
      <c r="B24" s="36" t="s">
        <v>580</v>
      </c>
      <c r="C24" s="28"/>
      <c r="D24" s="29"/>
      <c r="E24" s="21"/>
      <c r="F24" s="30">
        <v>5</v>
      </c>
      <c r="G24" s="23">
        <f t="shared" si="4"/>
        <v>42.99</v>
      </c>
      <c r="H24" s="21">
        <f t="shared" si="5"/>
        <v>214.95000000000002</v>
      </c>
      <c r="I24" s="24">
        <f t="shared" si="6"/>
        <v>83</v>
      </c>
      <c r="J24" s="174">
        <f t="shared" si="7"/>
        <v>42.99</v>
      </c>
      <c r="K24" s="21">
        <f t="shared" si="8"/>
        <v>3568.17</v>
      </c>
      <c r="L24" s="34"/>
      <c r="M24" s="1" t="s">
        <v>928</v>
      </c>
    </row>
    <row r="25" spans="1:14" ht="17.100000000000001" customHeight="1">
      <c r="A25" s="194">
        <v>45467</v>
      </c>
      <c r="B25" s="207" t="s">
        <v>566</v>
      </c>
      <c r="C25" s="196"/>
      <c r="D25" s="197"/>
      <c r="E25" s="198"/>
      <c r="F25" s="199">
        <v>5</v>
      </c>
      <c r="G25" s="200">
        <f t="shared" ref="G25:G30" si="9">J24</f>
        <v>42.99</v>
      </c>
      <c r="H25" s="198">
        <f t="shared" si="5"/>
        <v>214.95000000000002</v>
      </c>
      <c r="I25" s="298">
        <f t="shared" si="6"/>
        <v>78</v>
      </c>
      <c r="J25" s="299">
        <f t="shared" si="7"/>
        <v>42.99</v>
      </c>
      <c r="K25" s="198">
        <f t="shared" si="8"/>
        <v>3353.22</v>
      </c>
      <c r="L25" s="204"/>
      <c r="M25" s="218" t="s">
        <v>999</v>
      </c>
    </row>
    <row r="26" spans="1:14" ht="17.100000000000001" customHeight="1">
      <c r="A26" s="17">
        <v>45500</v>
      </c>
      <c r="B26" s="58" t="s">
        <v>605</v>
      </c>
      <c r="C26" s="19"/>
      <c r="D26" s="20"/>
      <c r="E26" s="21"/>
      <c r="F26" s="22">
        <v>42</v>
      </c>
      <c r="G26" s="200">
        <f t="shared" si="9"/>
        <v>42.99</v>
      </c>
      <c r="H26" s="198">
        <f t="shared" si="5"/>
        <v>1805.5800000000002</v>
      </c>
      <c r="I26" s="298">
        <f t="shared" si="6"/>
        <v>36</v>
      </c>
      <c r="J26" s="299">
        <f t="shared" si="7"/>
        <v>42.99</v>
      </c>
      <c r="K26" s="198">
        <f t="shared" si="8"/>
        <v>1547.64</v>
      </c>
      <c r="L26" s="26"/>
      <c r="M26" s="1" t="s">
        <v>1081</v>
      </c>
    </row>
    <row r="27" spans="1:14" ht="17.100000000000001" customHeight="1">
      <c r="A27" s="17">
        <v>45506</v>
      </c>
      <c r="B27" s="36" t="s">
        <v>566</v>
      </c>
      <c r="C27" s="28"/>
      <c r="D27" s="29"/>
      <c r="E27" s="21"/>
      <c r="F27" s="30">
        <v>5</v>
      </c>
      <c r="G27" s="200">
        <f t="shared" si="9"/>
        <v>42.99</v>
      </c>
      <c r="H27" s="198">
        <f t="shared" si="5"/>
        <v>214.95000000000002</v>
      </c>
      <c r="I27" s="298">
        <f t="shared" si="6"/>
        <v>31</v>
      </c>
      <c r="J27" s="299">
        <f t="shared" si="7"/>
        <v>42.99</v>
      </c>
      <c r="K27" s="198">
        <f t="shared" si="8"/>
        <v>1332.69</v>
      </c>
      <c r="L27" s="34"/>
      <c r="M27" s="1" t="s">
        <v>1122</v>
      </c>
    </row>
    <row r="28" spans="1:14" ht="17.100000000000001" customHeight="1">
      <c r="A28" s="17">
        <v>45512</v>
      </c>
      <c r="B28" s="36" t="s">
        <v>566</v>
      </c>
      <c r="C28" s="28"/>
      <c r="D28" s="29"/>
      <c r="E28" s="21"/>
      <c r="F28" s="30">
        <v>5</v>
      </c>
      <c r="G28" s="200">
        <f t="shared" si="9"/>
        <v>42.99</v>
      </c>
      <c r="H28" s="198">
        <f t="shared" si="5"/>
        <v>214.95000000000002</v>
      </c>
      <c r="I28" s="298">
        <f t="shared" si="6"/>
        <v>26</v>
      </c>
      <c r="J28" s="299">
        <f t="shared" si="7"/>
        <v>42.99</v>
      </c>
      <c r="K28" s="198">
        <f t="shared" si="8"/>
        <v>1117.74</v>
      </c>
      <c r="L28" s="34"/>
      <c r="M28" s="1" t="s">
        <v>1150</v>
      </c>
    </row>
    <row r="29" spans="1:14" ht="17.100000000000001" customHeight="1">
      <c r="A29" s="17">
        <v>45524</v>
      </c>
      <c r="B29" s="36" t="s">
        <v>566</v>
      </c>
      <c r="C29" s="28"/>
      <c r="D29" s="29"/>
      <c r="E29" s="21"/>
      <c r="F29" s="30">
        <v>5</v>
      </c>
      <c r="G29" s="200">
        <f t="shared" si="9"/>
        <v>42.99</v>
      </c>
      <c r="H29" s="198">
        <f t="shared" si="5"/>
        <v>214.95000000000002</v>
      </c>
      <c r="I29" s="298">
        <f t="shared" si="6"/>
        <v>21</v>
      </c>
      <c r="J29" s="299">
        <f t="shared" si="7"/>
        <v>42.99</v>
      </c>
      <c r="K29" s="198">
        <f t="shared" si="8"/>
        <v>902.79</v>
      </c>
      <c r="L29" s="34"/>
      <c r="M29" s="1" t="s">
        <v>1197</v>
      </c>
    </row>
    <row r="30" spans="1:14" ht="17.100000000000001" customHeight="1">
      <c r="A30" s="17">
        <v>45546</v>
      </c>
      <c r="B30" s="36" t="s">
        <v>577</v>
      </c>
      <c r="C30" s="28"/>
      <c r="D30" s="29"/>
      <c r="E30" s="21"/>
      <c r="F30" s="30">
        <v>2</v>
      </c>
      <c r="G30" s="200">
        <f t="shared" si="9"/>
        <v>42.99</v>
      </c>
      <c r="H30" s="198">
        <f t="shared" ref="H30" si="10">F30*G30</f>
        <v>85.98</v>
      </c>
      <c r="I30" s="298">
        <f t="shared" ref="I30" si="11">+I29+C30-F30</f>
        <v>19</v>
      </c>
      <c r="J30" s="299">
        <f t="shared" ref="J30" si="12">ROUND(((K29+E30)-H30)/I30,2)</f>
        <v>42.99</v>
      </c>
      <c r="K30" s="198">
        <f t="shared" ref="K30" si="13">ROUND(I30*J30,2)</f>
        <v>816.81</v>
      </c>
      <c r="L30" s="34"/>
      <c r="M30" s="1" t="s">
        <v>1261</v>
      </c>
    </row>
    <row r="31" spans="1:14" ht="17.100000000000001" customHeight="1">
      <c r="A31" s="17">
        <v>45546</v>
      </c>
      <c r="B31" s="36" t="s">
        <v>1286</v>
      </c>
      <c r="C31" s="28">
        <v>25</v>
      </c>
      <c r="D31" s="29">
        <v>20</v>
      </c>
      <c r="E31" s="21">
        <f>C31*D31</f>
        <v>500</v>
      </c>
      <c r="F31" s="30"/>
      <c r="G31" s="31"/>
      <c r="H31" s="21"/>
      <c r="I31" s="24">
        <f t="shared" ref="I31:I42" si="14">+I30+C31-F31</f>
        <v>44</v>
      </c>
      <c r="J31" s="174">
        <f t="shared" ref="J31:J42" si="15">ROUND(((K30+E31)-H31)/I31,2)</f>
        <v>29.93</v>
      </c>
      <c r="K31" s="21">
        <f t="shared" ref="K31:K42" si="16">ROUND(I31*J31,2)</f>
        <v>1316.92</v>
      </c>
      <c r="L31" s="34"/>
    </row>
    <row r="32" spans="1:14" ht="17.100000000000001" customHeight="1">
      <c r="A32" s="17">
        <v>45569</v>
      </c>
      <c r="B32" s="36" t="s">
        <v>566</v>
      </c>
      <c r="C32" s="28"/>
      <c r="D32" s="29"/>
      <c r="E32" s="21"/>
      <c r="F32" s="30">
        <v>5</v>
      </c>
      <c r="G32" s="200">
        <f t="shared" ref="G32" si="17">J31</f>
        <v>29.93</v>
      </c>
      <c r="H32" s="198">
        <f t="shared" ref="H32" si="18">F32*G32</f>
        <v>149.65</v>
      </c>
      <c r="I32" s="298">
        <f t="shared" si="14"/>
        <v>39</v>
      </c>
      <c r="J32" s="299">
        <f t="shared" si="15"/>
        <v>29.93</v>
      </c>
      <c r="K32" s="198">
        <f t="shared" si="16"/>
        <v>1167.27</v>
      </c>
      <c r="L32" s="34"/>
      <c r="M32" s="1" t="s">
        <v>1336</v>
      </c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14"/>
        <v>39</v>
      </c>
      <c r="J33" s="174">
        <f t="shared" si="15"/>
        <v>29.93</v>
      </c>
      <c r="K33" s="21">
        <f t="shared" si="16"/>
        <v>1167.27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14"/>
        <v>39</v>
      </c>
      <c r="J34" s="174">
        <f t="shared" si="15"/>
        <v>29.93</v>
      </c>
      <c r="K34" s="21">
        <f t="shared" si="16"/>
        <v>1167.27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14"/>
        <v>39</v>
      </c>
      <c r="J35" s="174">
        <f t="shared" si="15"/>
        <v>29.93</v>
      </c>
      <c r="K35" s="21">
        <f t="shared" si="16"/>
        <v>1167.27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14"/>
        <v>39</v>
      </c>
      <c r="J36" s="174">
        <f t="shared" si="15"/>
        <v>29.93</v>
      </c>
      <c r="K36" s="21">
        <f t="shared" si="16"/>
        <v>1167.27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14"/>
        <v>39</v>
      </c>
      <c r="J37" s="174">
        <f t="shared" si="15"/>
        <v>29.93</v>
      </c>
      <c r="K37" s="21">
        <f t="shared" si="16"/>
        <v>1167.27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14"/>
        <v>39</v>
      </c>
      <c r="J38" s="174">
        <f t="shared" si="15"/>
        <v>29.93</v>
      </c>
      <c r="K38" s="21">
        <f t="shared" si="16"/>
        <v>1167.27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14"/>
        <v>39</v>
      </c>
      <c r="J39" s="174">
        <f t="shared" si="15"/>
        <v>29.93</v>
      </c>
      <c r="K39" s="21">
        <f t="shared" si="16"/>
        <v>1167.27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14"/>
        <v>39</v>
      </c>
      <c r="J40" s="174">
        <f t="shared" si="15"/>
        <v>29.93</v>
      </c>
      <c r="K40" s="21">
        <f t="shared" si="16"/>
        <v>1167.27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14"/>
        <v>39</v>
      </c>
      <c r="J41" s="174">
        <f t="shared" si="15"/>
        <v>29.93</v>
      </c>
      <c r="K41" s="21">
        <f t="shared" si="16"/>
        <v>1167.27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14"/>
        <v>39</v>
      </c>
      <c r="J42" s="174">
        <f t="shared" si="15"/>
        <v>29.93</v>
      </c>
      <c r="K42" s="21">
        <f t="shared" si="16"/>
        <v>1167.27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ref="I43:I106" si="19">+I42+C43-F43</f>
        <v>39</v>
      </c>
      <c r="J43" s="174">
        <f t="shared" ref="J43:J106" si="20">ROUND(((K42+E43)-H43)/I43,2)</f>
        <v>29.93</v>
      </c>
      <c r="K43" s="21">
        <f t="shared" ref="K43:K106" si="21">ROUND(I43*J43,2)</f>
        <v>1167.27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19"/>
        <v>39</v>
      </c>
      <c r="J44" s="174">
        <f t="shared" si="20"/>
        <v>29.93</v>
      </c>
      <c r="K44" s="21">
        <f t="shared" si="21"/>
        <v>1167.27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19"/>
        <v>39</v>
      </c>
      <c r="J45" s="174">
        <f t="shared" si="20"/>
        <v>29.93</v>
      </c>
      <c r="K45" s="21">
        <f t="shared" si="21"/>
        <v>1167.27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19"/>
        <v>39</v>
      </c>
      <c r="J46" s="174">
        <f t="shared" si="20"/>
        <v>29.93</v>
      </c>
      <c r="K46" s="21">
        <f t="shared" si="21"/>
        <v>1167.27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19"/>
        <v>39</v>
      </c>
      <c r="J47" s="174">
        <f t="shared" si="20"/>
        <v>29.93</v>
      </c>
      <c r="K47" s="21">
        <f t="shared" si="21"/>
        <v>1167.27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19"/>
        <v>39</v>
      </c>
      <c r="J48" s="174">
        <f t="shared" si="20"/>
        <v>29.93</v>
      </c>
      <c r="K48" s="21">
        <f t="shared" si="21"/>
        <v>1167.27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19"/>
        <v>39</v>
      </c>
      <c r="J49" s="174">
        <f t="shared" si="20"/>
        <v>29.93</v>
      </c>
      <c r="K49" s="21">
        <f t="shared" si="21"/>
        <v>1167.27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19"/>
        <v>39</v>
      </c>
      <c r="J50" s="174">
        <f t="shared" si="20"/>
        <v>29.93</v>
      </c>
      <c r="K50" s="21">
        <f t="shared" si="21"/>
        <v>1167.27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19"/>
        <v>39</v>
      </c>
      <c r="J51" s="174">
        <f t="shared" si="20"/>
        <v>29.93</v>
      </c>
      <c r="K51" s="21">
        <f t="shared" si="21"/>
        <v>1167.27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19"/>
        <v>39</v>
      </c>
      <c r="J52" s="174">
        <f t="shared" si="20"/>
        <v>29.93</v>
      </c>
      <c r="K52" s="21">
        <f t="shared" si="21"/>
        <v>1167.27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19"/>
        <v>39</v>
      </c>
      <c r="J53" s="174">
        <f t="shared" si="20"/>
        <v>29.93</v>
      </c>
      <c r="K53" s="21">
        <f t="shared" si="21"/>
        <v>1167.27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19"/>
        <v>39</v>
      </c>
      <c r="J54" s="174">
        <f t="shared" si="20"/>
        <v>29.93</v>
      </c>
      <c r="K54" s="21">
        <f t="shared" si="21"/>
        <v>1167.27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19"/>
        <v>39</v>
      </c>
      <c r="J55" s="174">
        <f t="shared" si="20"/>
        <v>29.93</v>
      </c>
      <c r="K55" s="21">
        <f t="shared" si="21"/>
        <v>1167.27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19"/>
        <v>39</v>
      </c>
      <c r="J56" s="174">
        <f t="shared" si="20"/>
        <v>29.93</v>
      </c>
      <c r="K56" s="21">
        <f t="shared" si="21"/>
        <v>1167.27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19"/>
        <v>39</v>
      </c>
      <c r="J57" s="174">
        <f t="shared" si="20"/>
        <v>29.93</v>
      </c>
      <c r="K57" s="21">
        <f t="shared" si="21"/>
        <v>1167.27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19"/>
        <v>39</v>
      </c>
      <c r="J58" s="174">
        <f t="shared" si="20"/>
        <v>29.93</v>
      </c>
      <c r="K58" s="21">
        <f t="shared" si="21"/>
        <v>1167.27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19"/>
        <v>39</v>
      </c>
      <c r="J59" s="174">
        <f t="shared" si="20"/>
        <v>29.93</v>
      </c>
      <c r="K59" s="21">
        <f t="shared" si="21"/>
        <v>1167.27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19"/>
        <v>39</v>
      </c>
      <c r="J60" s="174">
        <f t="shared" si="20"/>
        <v>29.93</v>
      </c>
      <c r="K60" s="21">
        <f t="shared" si="21"/>
        <v>1167.27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19"/>
        <v>39</v>
      </c>
      <c r="J61" s="174">
        <f t="shared" si="20"/>
        <v>29.93</v>
      </c>
      <c r="K61" s="21">
        <f t="shared" si="21"/>
        <v>1167.27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19"/>
        <v>39</v>
      </c>
      <c r="J62" s="174">
        <f t="shared" si="20"/>
        <v>29.93</v>
      </c>
      <c r="K62" s="21">
        <f t="shared" si="21"/>
        <v>1167.27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19"/>
        <v>39</v>
      </c>
      <c r="J63" s="174">
        <f t="shared" si="20"/>
        <v>29.93</v>
      </c>
      <c r="K63" s="21">
        <f t="shared" si="21"/>
        <v>1167.27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19"/>
        <v>39</v>
      </c>
      <c r="J64" s="174">
        <f t="shared" si="20"/>
        <v>29.93</v>
      </c>
      <c r="K64" s="21">
        <f t="shared" si="21"/>
        <v>1167.27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19"/>
        <v>39</v>
      </c>
      <c r="J65" s="174">
        <f t="shared" si="20"/>
        <v>29.93</v>
      </c>
      <c r="K65" s="21">
        <f t="shared" si="21"/>
        <v>1167.27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19"/>
        <v>39</v>
      </c>
      <c r="J66" s="174">
        <f t="shared" si="20"/>
        <v>29.93</v>
      </c>
      <c r="K66" s="21">
        <f t="shared" si="21"/>
        <v>1167.27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19"/>
        <v>39</v>
      </c>
      <c r="J67" s="174">
        <f t="shared" si="20"/>
        <v>29.93</v>
      </c>
      <c r="K67" s="21">
        <f t="shared" si="21"/>
        <v>1167.27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19"/>
        <v>39</v>
      </c>
      <c r="J68" s="174">
        <f t="shared" si="20"/>
        <v>29.93</v>
      </c>
      <c r="K68" s="21">
        <f t="shared" si="21"/>
        <v>1167.27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19"/>
        <v>39</v>
      </c>
      <c r="J69" s="174">
        <f t="shared" si="20"/>
        <v>29.93</v>
      </c>
      <c r="K69" s="21">
        <f t="shared" si="21"/>
        <v>1167.27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19"/>
        <v>39</v>
      </c>
      <c r="J70" s="174">
        <f t="shared" si="20"/>
        <v>29.93</v>
      </c>
      <c r="K70" s="21">
        <f t="shared" si="21"/>
        <v>1167.27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19"/>
        <v>39</v>
      </c>
      <c r="J71" s="174">
        <f t="shared" si="20"/>
        <v>29.93</v>
      </c>
      <c r="K71" s="21">
        <f t="shared" si="21"/>
        <v>1167.27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19"/>
        <v>39</v>
      </c>
      <c r="J72" s="174">
        <f t="shared" si="20"/>
        <v>29.93</v>
      </c>
      <c r="K72" s="21">
        <f t="shared" si="21"/>
        <v>1167.27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19"/>
        <v>39</v>
      </c>
      <c r="J73" s="174">
        <f t="shared" si="20"/>
        <v>29.93</v>
      </c>
      <c r="K73" s="21">
        <f t="shared" si="21"/>
        <v>1167.27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19"/>
        <v>39</v>
      </c>
      <c r="J74" s="174">
        <f t="shared" si="20"/>
        <v>29.93</v>
      </c>
      <c r="K74" s="21">
        <f t="shared" si="21"/>
        <v>1167.27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19"/>
        <v>39</v>
      </c>
      <c r="J75" s="174">
        <f t="shared" si="20"/>
        <v>29.93</v>
      </c>
      <c r="K75" s="21">
        <f t="shared" si="21"/>
        <v>1167.27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19"/>
        <v>39</v>
      </c>
      <c r="J76" s="174">
        <f t="shared" si="20"/>
        <v>29.93</v>
      </c>
      <c r="K76" s="21">
        <f t="shared" si="21"/>
        <v>1167.27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19"/>
        <v>39</v>
      </c>
      <c r="J77" s="174">
        <f t="shared" si="20"/>
        <v>29.93</v>
      </c>
      <c r="K77" s="21">
        <f t="shared" si="21"/>
        <v>1167.27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19"/>
        <v>39</v>
      </c>
      <c r="J78" s="174">
        <f t="shared" si="20"/>
        <v>29.93</v>
      </c>
      <c r="K78" s="21">
        <f t="shared" si="21"/>
        <v>1167.27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si="19"/>
        <v>39</v>
      </c>
      <c r="J79" s="174">
        <f t="shared" si="20"/>
        <v>29.93</v>
      </c>
      <c r="K79" s="21">
        <f t="shared" si="21"/>
        <v>1167.27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19"/>
        <v>39</v>
      </c>
      <c r="J80" s="174">
        <f t="shared" si="20"/>
        <v>29.93</v>
      </c>
      <c r="K80" s="21">
        <f t="shared" si="21"/>
        <v>1167.27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19"/>
        <v>39</v>
      </c>
      <c r="J81" s="174">
        <f t="shared" si="20"/>
        <v>29.93</v>
      </c>
      <c r="K81" s="21">
        <f t="shared" si="21"/>
        <v>1167.27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19"/>
        <v>39</v>
      </c>
      <c r="J82" s="174">
        <f t="shared" si="20"/>
        <v>29.93</v>
      </c>
      <c r="K82" s="21">
        <f t="shared" si="21"/>
        <v>1167.27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19"/>
        <v>39</v>
      </c>
      <c r="J83" s="174">
        <f t="shared" si="20"/>
        <v>29.93</v>
      </c>
      <c r="K83" s="21">
        <f t="shared" si="21"/>
        <v>1167.27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19"/>
        <v>39</v>
      </c>
      <c r="J84" s="174">
        <f t="shared" si="20"/>
        <v>29.93</v>
      </c>
      <c r="K84" s="21">
        <f t="shared" si="21"/>
        <v>1167.27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19"/>
        <v>39</v>
      </c>
      <c r="J85" s="174">
        <f t="shared" si="20"/>
        <v>29.93</v>
      </c>
      <c r="K85" s="21">
        <f t="shared" si="21"/>
        <v>1167.27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19"/>
        <v>39</v>
      </c>
      <c r="J86" s="174">
        <f t="shared" si="20"/>
        <v>29.93</v>
      </c>
      <c r="K86" s="21">
        <f t="shared" si="21"/>
        <v>1167.27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19"/>
        <v>39</v>
      </c>
      <c r="J87" s="174">
        <f t="shared" si="20"/>
        <v>29.93</v>
      </c>
      <c r="K87" s="21">
        <f t="shared" si="21"/>
        <v>1167.27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19"/>
        <v>39</v>
      </c>
      <c r="J88" s="174">
        <f t="shared" si="20"/>
        <v>29.93</v>
      </c>
      <c r="K88" s="21">
        <f t="shared" si="21"/>
        <v>1167.27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19"/>
        <v>39</v>
      </c>
      <c r="J89" s="174">
        <f t="shared" si="20"/>
        <v>29.93</v>
      </c>
      <c r="K89" s="21">
        <f t="shared" si="21"/>
        <v>1167.27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19"/>
        <v>39</v>
      </c>
      <c r="J90" s="174">
        <f t="shared" si="20"/>
        <v>29.93</v>
      </c>
      <c r="K90" s="21">
        <f t="shared" si="21"/>
        <v>1167.27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19"/>
        <v>39</v>
      </c>
      <c r="J91" s="174">
        <f t="shared" si="20"/>
        <v>29.93</v>
      </c>
      <c r="K91" s="21">
        <f t="shared" si="21"/>
        <v>1167.27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19"/>
        <v>39</v>
      </c>
      <c r="J92" s="174">
        <f t="shared" si="20"/>
        <v>29.93</v>
      </c>
      <c r="K92" s="21">
        <f t="shared" si="21"/>
        <v>1167.27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19"/>
        <v>39</v>
      </c>
      <c r="J93" s="174">
        <f t="shared" si="20"/>
        <v>29.93</v>
      </c>
      <c r="K93" s="21">
        <f t="shared" si="21"/>
        <v>1167.27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19"/>
        <v>39</v>
      </c>
      <c r="J94" s="174">
        <f t="shared" si="20"/>
        <v>29.93</v>
      </c>
      <c r="K94" s="21">
        <f t="shared" si="21"/>
        <v>1167.27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19"/>
        <v>39</v>
      </c>
      <c r="J95" s="174">
        <f t="shared" si="20"/>
        <v>29.93</v>
      </c>
      <c r="K95" s="21">
        <f t="shared" si="21"/>
        <v>1167.27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19"/>
        <v>39</v>
      </c>
      <c r="J96" s="174">
        <f t="shared" si="20"/>
        <v>29.93</v>
      </c>
      <c r="K96" s="21">
        <f t="shared" si="21"/>
        <v>1167.27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19"/>
        <v>39</v>
      </c>
      <c r="J97" s="174">
        <f t="shared" si="20"/>
        <v>29.93</v>
      </c>
      <c r="K97" s="21">
        <f t="shared" si="21"/>
        <v>1167.27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19"/>
        <v>39</v>
      </c>
      <c r="J98" s="174">
        <f t="shared" si="20"/>
        <v>29.93</v>
      </c>
      <c r="K98" s="21">
        <f t="shared" si="21"/>
        <v>1167.27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19"/>
        <v>39</v>
      </c>
      <c r="J99" s="174">
        <f t="shared" si="20"/>
        <v>29.93</v>
      </c>
      <c r="K99" s="21">
        <f t="shared" si="21"/>
        <v>1167.27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19"/>
        <v>39</v>
      </c>
      <c r="J100" s="174">
        <f t="shared" si="20"/>
        <v>29.93</v>
      </c>
      <c r="K100" s="21">
        <f t="shared" si="21"/>
        <v>1167.27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19"/>
        <v>39</v>
      </c>
      <c r="J101" s="174">
        <f t="shared" si="20"/>
        <v>29.93</v>
      </c>
      <c r="K101" s="21">
        <f t="shared" si="21"/>
        <v>1167.27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19"/>
        <v>39</v>
      </c>
      <c r="J102" s="174">
        <f t="shared" si="20"/>
        <v>29.93</v>
      </c>
      <c r="K102" s="21">
        <f t="shared" si="21"/>
        <v>1167.27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19"/>
        <v>39</v>
      </c>
      <c r="J103" s="174">
        <f t="shared" si="20"/>
        <v>29.93</v>
      </c>
      <c r="K103" s="21">
        <f t="shared" si="21"/>
        <v>1167.27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19"/>
        <v>39</v>
      </c>
      <c r="J104" s="174">
        <f t="shared" si="20"/>
        <v>29.93</v>
      </c>
      <c r="K104" s="21">
        <f t="shared" si="21"/>
        <v>1167.27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19"/>
        <v>39</v>
      </c>
      <c r="J105" s="174">
        <f t="shared" si="20"/>
        <v>29.93</v>
      </c>
      <c r="K105" s="21">
        <f t="shared" si="21"/>
        <v>1167.27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19"/>
        <v>39</v>
      </c>
      <c r="J106" s="174">
        <f t="shared" si="20"/>
        <v>29.93</v>
      </c>
      <c r="K106" s="21">
        <f t="shared" si="21"/>
        <v>1167.27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ref="I107:I120" si="22">+I106+C107-F107</f>
        <v>39</v>
      </c>
      <c r="J107" s="174">
        <f t="shared" ref="J107:J120" si="23">ROUND(((K106+E107)-H107)/I107,2)</f>
        <v>29.93</v>
      </c>
      <c r="K107" s="21">
        <f t="shared" ref="K107:K120" si="24">ROUND(I107*J107,2)</f>
        <v>1167.27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22"/>
        <v>39</v>
      </c>
      <c r="J108" s="174">
        <f t="shared" si="23"/>
        <v>29.93</v>
      </c>
      <c r="K108" s="21">
        <f t="shared" si="24"/>
        <v>1167.27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22"/>
        <v>39</v>
      </c>
      <c r="J109" s="174">
        <f t="shared" si="23"/>
        <v>29.93</v>
      </c>
      <c r="K109" s="21">
        <f t="shared" si="24"/>
        <v>1167.27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22"/>
        <v>39</v>
      </c>
      <c r="J110" s="174">
        <f t="shared" si="23"/>
        <v>29.93</v>
      </c>
      <c r="K110" s="21">
        <f t="shared" si="24"/>
        <v>1167.27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22"/>
        <v>39</v>
      </c>
      <c r="J111" s="174">
        <f t="shared" si="23"/>
        <v>29.93</v>
      </c>
      <c r="K111" s="21">
        <f t="shared" si="24"/>
        <v>1167.27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22"/>
        <v>39</v>
      </c>
      <c r="J112" s="174">
        <f t="shared" si="23"/>
        <v>29.93</v>
      </c>
      <c r="K112" s="21">
        <f t="shared" si="24"/>
        <v>1167.27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22"/>
        <v>39</v>
      </c>
      <c r="J113" s="174">
        <f t="shared" si="23"/>
        <v>29.93</v>
      </c>
      <c r="K113" s="21">
        <f t="shared" si="24"/>
        <v>1167.27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22"/>
        <v>39</v>
      </c>
      <c r="J114" s="174">
        <f t="shared" si="23"/>
        <v>29.93</v>
      </c>
      <c r="K114" s="21">
        <f t="shared" si="24"/>
        <v>1167.27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22"/>
        <v>39</v>
      </c>
      <c r="J115" s="174">
        <f t="shared" si="23"/>
        <v>29.93</v>
      </c>
      <c r="K115" s="21">
        <f t="shared" si="24"/>
        <v>1167.27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22"/>
        <v>39</v>
      </c>
      <c r="J116" s="174">
        <f t="shared" si="23"/>
        <v>29.93</v>
      </c>
      <c r="K116" s="21">
        <f t="shared" si="24"/>
        <v>1167.27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22"/>
        <v>39</v>
      </c>
      <c r="J117" s="174">
        <f t="shared" si="23"/>
        <v>29.93</v>
      </c>
      <c r="K117" s="21">
        <f t="shared" si="24"/>
        <v>1167.27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22"/>
        <v>39</v>
      </c>
      <c r="J118" s="174">
        <f t="shared" si="23"/>
        <v>29.93</v>
      </c>
      <c r="K118" s="21">
        <f t="shared" si="24"/>
        <v>1167.27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22"/>
        <v>39</v>
      </c>
      <c r="J119" s="174">
        <f t="shared" si="23"/>
        <v>29.93</v>
      </c>
      <c r="K119" s="21">
        <f t="shared" si="24"/>
        <v>1167.27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22"/>
        <v>39</v>
      </c>
      <c r="J120" s="174">
        <f t="shared" si="23"/>
        <v>29.93</v>
      </c>
      <c r="K120" s="21">
        <f t="shared" si="24"/>
        <v>1167.27</v>
      </c>
      <c r="L120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>
    <tabColor rgb="FF7030A0"/>
    <pageSetUpPr fitToPage="1"/>
  </sheetPr>
  <dimension ref="A1:L42"/>
  <sheetViews>
    <sheetView topLeftCell="A2" zoomScaleNormal="100" zoomScaleSheetLayoutView="100" workbookViewId="0">
      <selection activeCell="I16" sqref="I1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67</v>
      </c>
      <c r="F8" s="10"/>
      <c r="G8" s="10"/>
      <c r="H8" s="38"/>
      <c r="I8" s="9" t="s">
        <v>7</v>
      </c>
      <c r="J8" s="10"/>
      <c r="K8" s="10" t="s">
        <v>489</v>
      </c>
      <c r="L8" s="11"/>
    </row>
    <row r="9" spans="1:12" ht="15" customHeight="1">
      <c r="A9" s="12" t="s">
        <v>9</v>
      </c>
      <c r="D9" s="10" t="s">
        <v>516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365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>
        <v>45167</v>
      </c>
      <c r="B15" s="72" t="s">
        <v>515</v>
      </c>
      <c r="C15" s="28">
        <v>80</v>
      </c>
      <c r="D15" s="29">
        <v>36</v>
      </c>
      <c r="E15" s="21">
        <f>C15*D15</f>
        <v>2880</v>
      </c>
      <c r="F15" s="30"/>
      <c r="G15" s="31"/>
      <c r="H15" s="21">
        <f>F15*G15</f>
        <v>0</v>
      </c>
      <c r="I15" s="87">
        <f t="shared" ref="I15:I42" si="0">+I14+C15-F15</f>
        <v>80</v>
      </c>
      <c r="J15" s="88">
        <f t="shared" ref="J15:J42" si="1">ROUND(((K14+E15)-H15)/I15,2)</f>
        <v>36</v>
      </c>
      <c r="K15" s="89">
        <f t="shared" ref="K15:K42" si="2">ROUND(I15*J15,2)</f>
        <v>2880</v>
      </c>
      <c r="L15" s="34"/>
    </row>
    <row r="16" spans="1:12" ht="17.100000000000001" customHeight="1">
      <c r="A16" s="17"/>
      <c r="B16" s="71"/>
      <c r="C16" s="28"/>
      <c r="D16" s="29"/>
      <c r="E16" s="21"/>
      <c r="F16" s="30"/>
      <c r="G16" s="31"/>
      <c r="H16" s="21">
        <f>F16*G16</f>
        <v>0</v>
      </c>
      <c r="I16" s="32">
        <f t="shared" si="0"/>
        <v>80</v>
      </c>
      <c r="J16" s="40">
        <f t="shared" si="1"/>
        <v>36</v>
      </c>
      <c r="K16" s="33">
        <f t="shared" si="2"/>
        <v>2880</v>
      </c>
      <c r="L16" s="34"/>
    </row>
    <row r="17" spans="1:12" ht="17.100000000000001" customHeight="1">
      <c r="A17" s="17"/>
      <c r="B17" s="73"/>
      <c r="C17" s="28"/>
      <c r="D17" s="29"/>
      <c r="E17" s="21"/>
      <c r="F17" s="30"/>
      <c r="G17" s="31"/>
      <c r="H17" s="21">
        <f>F17*G17</f>
        <v>0</v>
      </c>
      <c r="I17" s="32">
        <f t="shared" si="0"/>
        <v>80</v>
      </c>
      <c r="J17" s="40">
        <f t="shared" si="1"/>
        <v>36</v>
      </c>
      <c r="K17" s="33">
        <f t="shared" si="2"/>
        <v>2880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/>
      <c r="H18" s="21"/>
      <c r="I18" s="32">
        <f t="shared" si="0"/>
        <v>80</v>
      </c>
      <c r="J18" s="40">
        <f t="shared" si="1"/>
        <v>36</v>
      </c>
      <c r="K18" s="33">
        <f t="shared" si="2"/>
        <v>2880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>
        <f t="shared" si="0"/>
        <v>80</v>
      </c>
      <c r="J19" s="40">
        <f t="shared" si="1"/>
        <v>36</v>
      </c>
      <c r="K19" s="33">
        <f t="shared" si="2"/>
        <v>2880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31"/>
      <c r="H20" s="21"/>
      <c r="I20" s="32">
        <f t="shared" si="0"/>
        <v>80</v>
      </c>
      <c r="J20" s="40">
        <f t="shared" si="1"/>
        <v>36</v>
      </c>
      <c r="K20" s="33">
        <f t="shared" si="2"/>
        <v>2880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/>
      <c r="H21" s="21"/>
      <c r="I21" s="32">
        <f t="shared" si="0"/>
        <v>80</v>
      </c>
      <c r="J21" s="40">
        <f t="shared" si="1"/>
        <v>36</v>
      </c>
      <c r="K21" s="33">
        <f t="shared" si="2"/>
        <v>2880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/>
      <c r="H22" s="21"/>
      <c r="I22" s="32">
        <f t="shared" si="0"/>
        <v>80</v>
      </c>
      <c r="J22" s="40">
        <f t="shared" si="1"/>
        <v>36</v>
      </c>
      <c r="K22" s="33">
        <f t="shared" si="2"/>
        <v>2880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/>
      <c r="H23" s="21"/>
      <c r="I23" s="32">
        <f t="shared" si="0"/>
        <v>80</v>
      </c>
      <c r="J23" s="40">
        <f t="shared" si="1"/>
        <v>36</v>
      </c>
      <c r="K23" s="33">
        <f t="shared" si="2"/>
        <v>2880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/>
      <c r="H24" s="21"/>
      <c r="I24" s="32">
        <f t="shared" si="0"/>
        <v>80</v>
      </c>
      <c r="J24" s="40">
        <f t="shared" si="1"/>
        <v>36</v>
      </c>
      <c r="K24" s="33">
        <f t="shared" si="2"/>
        <v>2880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>
        <f t="shared" si="0"/>
        <v>80</v>
      </c>
      <c r="J25" s="40">
        <f t="shared" si="1"/>
        <v>36</v>
      </c>
      <c r="K25" s="33">
        <f t="shared" si="2"/>
        <v>2880</v>
      </c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0"/>
        <v>80</v>
      </c>
      <c r="J26" s="40">
        <f t="shared" si="1"/>
        <v>36</v>
      </c>
      <c r="K26" s="33">
        <f t="shared" si="2"/>
        <v>2880</v>
      </c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0"/>
        <v>80</v>
      </c>
      <c r="J27" s="40">
        <f t="shared" si="1"/>
        <v>36</v>
      </c>
      <c r="K27" s="33">
        <f t="shared" si="2"/>
        <v>2880</v>
      </c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0"/>
        <v>80</v>
      </c>
      <c r="J28" s="40">
        <f t="shared" si="1"/>
        <v>36</v>
      </c>
      <c r="K28" s="33">
        <f t="shared" si="2"/>
        <v>2880</v>
      </c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0"/>
        <v>80</v>
      </c>
      <c r="J29" s="40">
        <f t="shared" si="1"/>
        <v>36</v>
      </c>
      <c r="K29" s="33">
        <f t="shared" si="2"/>
        <v>2880</v>
      </c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0"/>
        <v>80</v>
      </c>
      <c r="J30" s="40">
        <f t="shared" si="1"/>
        <v>36</v>
      </c>
      <c r="K30" s="33">
        <f t="shared" si="2"/>
        <v>2880</v>
      </c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0"/>
        <v>80</v>
      </c>
      <c r="J31" s="40">
        <f t="shared" si="1"/>
        <v>36</v>
      </c>
      <c r="K31" s="33">
        <f t="shared" si="2"/>
        <v>2880</v>
      </c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0"/>
        <v>80</v>
      </c>
      <c r="J32" s="40">
        <f t="shared" si="1"/>
        <v>36</v>
      </c>
      <c r="K32" s="33">
        <f t="shared" si="2"/>
        <v>2880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0"/>
        <v>80</v>
      </c>
      <c r="J33" s="40">
        <f t="shared" si="1"/>
        <v>36</v>
      </c>
      <c r="K33" s="33">
        <f t="shared" si="2"/>
        <v>2880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0"/>
        <v>80</v>
      </c>
      <c r="J34" s="40">
        <f t="shared" si="1"/>
        <v>36</v>
      </c>
      <c r="K34" s="33">
        <f t="shared" si="2"/>
        <v>2880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0"/>
        <v>80</v>
      </c>
      <c r="J35" s="40">
        <f t="shared" si="1"/>
        <v>36</v>
      </c>
      <c r="K35" s="33">
        <f t="shared" si="2"/>
        <v>2880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0"/>
        <v>80</v>
      </c>
      <c r="J36" s="40">
        <f t="shared" si="1"/>
        <v>36</v>
      </c>
      <c r="K36" s="33">
        <f t="shared" si="2"/>
        <v>2880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0"/>
        <v>80</v>
      </c>
      <c r="J37" s="40">
        <f t="shared" si="1"/>
        <v>36</v>
      </c>
      <c r="K37" s="33">
        <f t="shared" si="2"/>
        <v>2880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0"/>
        <v>80</v>
      </c>
      <c r="J38" s="40">
        <f t="shared" si="1"/>
        <v>36</v>
      </c>
      <c r="K38" s="33">
        <f t="shared" si="2"/>
        <v>2880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0"/>
        <v>80</v>
      </c>
      <c r="J39" s="40">
        <f t="shared" si="1"/>
        <v>36</v>
      </c>
      <c r="K39" s="33">
        <f t="shared" si="2"/>
        <v>2880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0"/>
        <v>80</v>
      </c>
      <c r="J40" s="40">
        <f t="shared" si="1"/>
        <v>36</v>
      </c>
      <c r="K40" s="33">
        <f t="shared" si="2"/>
        <v>2880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0"/>
        <v>80</v>
      </c>
      <c r="J41" s="40">
        <f t="shared" si="1"/>
        <v>36</v>
      </c>
      <c r="K41" s="33">
        <f t="shared" si="2"/>
        <v>2880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0"/>
        <v>80</v>
      </c>
      <c r="J42" s="40">
        <f t="shared" si="1"/>
        <v>36</v>
      </c>
      <c r="K42" s="33">
        <f t="shared" si="2"/>
        <v>2880</v>
      </c>
      <c r="L42" s="34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>
    <tabColor rgb="FF7030A0"/>
    <pageSetUpPr fitToPage="1"/>
  </sheetPr>
  <dimension ref="A1:M120"/>
  <sheetViews>
    <sheetView topLeftCell="A37" zoomScaleNormal="100" zoomScaleSheetLayoutView="100" workbookViewId="0">
      <selection activeCell="E48" sqref="E4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4.140625" style="1" customWidth="1"/>
    <col min="14" max="16384" width="9.140625" style="1"/>
  </cols>
  <sheetData>
    <row r="1" spans="1:13" ht="28.5" customHeight="1">
      <c r="K1" s="143" t="s">
        <v>0</v>
      </c>
      <c r="L1" s="113"/>
    </row>
    <row r="2" spans="1:13" ht="15" customHeight="1"/>
    <row r="3" spans="1:13" s="2" customFormat="1" ht="24.75" customHeight="1">
      <c r="A3" s="114" t="s">
        <v>1</v>
      </c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114"/>
    </row>
    <row r="4" spans="1:13" ht="15" customHeight="1"/>
    <row r="5" spans="1:13" s="3" customFormat="1" ht="15" customHeight="1">
      <c r="L5" s="4"/>
    </row>
    <row r="6" spans="1:13" ht="15" customHeight="1">
      <c r="A6" s="5" t="s">
        <v>2</v>
      </c>
      <c r="B6" s="7" t="s">
        <v>3</v>
      </c>
      <c r="C6" s="7"/>
      <c r="D6" s="7"/>
      <c r="E6" s="7"/>
      <c r="F6" s="7"/>
      <c r="G6" s="7"/>
      <c r="H6" s="7"/>
      <c r="I6" s="6"/>
      <c r="J6" s="7" t="s">
        <v>4</v>
      </c>
      <c r="K6" s="7"/>
      <c r="L6" s="7"/>
    </row>
    <row r="7" spans="1:13" ht="15" customHeight="1" thickBot="1">
      <c r="A7" s="115"/>
      <c r="B7" s="115"/>
      <c r="C7" s="115"/>
      <c r="D7" s="115"/>
      <c r="E7" s="115"/>
      <c r="F7" s="115"/>
      <c r="G7" s="115"/>
      <c r="H7" s="115"/>
      <c r="I7" s="115"/>
      <c r="J7" s="115"/>
      <c r="K7" s="115"/>
      <c r="L7" s="115"/>
    </row>
    <row r="8" spans="1:13" ht="15" customHeight="1" thickBot="1">
      <c r="A8" s="8" t="s">
        <v>5</v>
      </c>
      <c r="B8" s="10"/>
      <c r="C8" s="10"/>
      <c r="D8" s="10" t="s">
        <v>524</v>
      </c>
      <c r="F8" s="10"/>
      <c r="G8" s="10"/>
      <c r="H8" s="38"/>
      <c r="I8" s="9" t="s">
        <v>7</v>
      </c>
      <c r="J8" s="10"/>
      <c r="K8" s="10" t="s">
        <v>491</v>
      </c>
      <c r="L8" s="11"/>
    </row>
    <row r="9" spans="1:13" ht="15" customHeight="1">
      <c r="A9" s="12" t="s">
        <v>9</v>
      </c>
      <c r="D9" s="10" t="s">
        <v>525</v>
      </c>
      <c r="E9" s="10"/>
      <c r="F9" s="10"/>
      <c r="G9" s="10"/>
      <c r="H9" s="38"/>
      <c r="I9" s="13" t="s">
        <v>11</v>
      </c>
      <c r="J9" s="14"/>
      <c r="K9" s="111"/>
      <c r="L9" s="11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97"/>
      <c r="J10" s="98"/>
      <c r="K10" s="98"/>
      <c r="L10" s="99"/>
    </row>
    <row r="11" spans="1:13" s="2" customFormat="1" ht="21.75" customHeight="1" thickBot="1">
      <c r="A11" s="100" t="s">
        <v>14</v>
      </c>
      <c r="B11" s="100" t="s">
        <v>15</v>
      </c>
      <c r="C11" s="103" t="s">
        <v>16</v>
      </c>
      <c r="D11" s="104"/>
      <c r="E11" s="105"/>
      <c r="F11" s="103" t="s">
        <v>17</v>
      </c>
      <c r="G11" s="104"/>
      <c r="H11" s="105"/>
      <c r="I11" s="103" t="s">
        <v>18</v>
      </c>
      <c r="J11" s="104"/>
      <c r="K11" s="105"/>
      <c r="L11" s="458" t="s">
        <v>19</v>
      </c>
      <c r="M11" s="480" t="s">
        <v>565</v>
      </c>
    </row>
    <row r="12" spans="1:13" ht="21.75" customHeight="1">
      <c r="A12" s="101"/>
      <c r="B12" s="101"/>
      <c r="C12" s="107" t="s">
        <v>20</v>
      </c>
      <c r="D12" s="109" t="s">
        <v>21</v>
      </c>
      <c r="E12" s="95" t="s">
        <v>22</v>
      </c>
      <c r="F12" s="107" t="s">
        <v>20</v>
      </c>
      <c r="G12" s="109" t="s">
        <v>21</v>
      </c>
      <c r="H12" s="95" t="s">
        <v>22</v>
      </c>
      <c r="I12" s="107" t="s">
        <v>20</v>
      </c>
      <c r="J12" s="109" t="s">
        <v>21</v>
      </c>
      <c r="K12" s="95" t="s">
        <v>22</v>
      </c>
      <c r="L12" s="459"/>
      <c r="M12" s="480"/>
    </row>
    <row r="13" spans="1:13" ht="9.75" customHeight="1" thickBot="1">
      <c r="A13" s="102"/>
      <c r="B13" s="102"/>
      <c r="C13" s="108"/>
      <c r="D13" s="110"/>
      <c r="E13" s="96"/>
      <c r="F13" s="108"/>
      <c r="G13" s="110"/>
      <c r="H13" s="96"/>
      <c r="I13" s="108"/>
      <c r="J13" s="110"/>
      <c r="K13" s="96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26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7">
        <v>45344</v>
      </c>
      <c r="B15" s="72" t="s">
        <v>700</v>
      </c>
      <c r="C15" s="28">
        <v>20</v>
      </c>
      <c r="D15" s="29">
        <v>65</v>
      </c>
      <c r="E15" s="21">
        <f>C15*D15</f>
        <v>1300</v>
      </c>
      <c r="F15" s="30"/>
      <c r="G15" s="31"/>
      <c r="H15" s="21">
        <f t="shared" si="0"/>
        <v>0</v>
      </c>
      <c r="I15" s="87">
        <f t="shared" ref="I15:I26" si="1">+I14+C15-F15</f>
        <v>20</v>
      </c>
      <c r="J15" s="88">
        <f t="shared" ref="J15:J26" si="2">ROUND(((K14+E15)-H15)/I15,2)</f>
        <v>65</v>
      </c>
      <c r="K15" s="89">
        <f t="shared" ref="K15:K26" si="3">ROUND(I15*J15,2)</f>
        <v>1300</v>
      </c>
      <c r="L15" s="34"/>
    </row>
    <row r="16" spans="1:13" ht="17.100000000000001" customHeight="1">
      <c r="A16" s="17">
        <v>45364</v>
      </c>
      <c r="B16" s="76" t="s">
        <v>615</v>
      </c>
      <c r="C16" s="28"/>
      <c r="D16" s="29"/>
      <c r="E16" s="21"/>
      <c r="F16" s="30">
        <v>1</v>
      </c>
      <c r="G16" s="31">
        <f t="shared" ref="G16:G26" si="4">J15</f>
        <v>65</v>
      </c>
      <c r="H16" s="21">
        <f t="shared" si="0"/>
        <v>65</v>
      </c>
      <c r="I16" s="32">
        <f t="shared" si="1"/>
        <v>19</v>
      </c>
      <c r="J16" s="40">
        <f t="shared" si="2"/>
        <v>65</v>
      </c>
      <c r="K16" s="33">
        <f t="shared" si="3"/>
        <v>1235</v>
      </c>
      <c r="L16" s="34"/>
      <c r="M16" s="1" t="s">
        <v>753</v>
      </c>
    </row>
    <row r="17" spans="1:13" ht="17.100000000000001" customHeight="1">
      <c r="A17" s="17">
        <v>45370</v>
      </c>
      <c r="B17" s="73" t="s">
        <v>572</v>
      </c>
      <c r="C17" s="28"/>
      <c r="D17" s="29"/>
      <c r="E17" s="21"/>
      <c r="F17" s="30">
        <v>1</v>
      </c>
      <c r="G17" s="31">
        <f t="shared" si="4"/>
        <v>65</v>
      </c>
      <c r="H17" s="21">
        <f t="shared" si="0"/>
        <v>65</v>
      </c>
      <c r="I17" s="32">
        <f t="shared" si="1"/>
        <v>18</v>
      </c>
      <c r="J17" s="40">
        <f t="shared" si="2"/>
        <v>65</v>
      </c>
      <c r="K17" s="33">
        <f t="shared" si="3"/>
        <v>1170</v>
      </c>
      <c r="L17" s="34"/>
      <c r="M17" s="1" t="s">
        <v>759</v>
      </c>
    </row>
    <row r="18" spans="1:13" ht="17.100000000000001" customHeight="1">
      <c r="A18" s="17">
        <v>45370</v>
      </c>
      <c r="B18" s="85" t="s">
        <v>566</v>
      </c>
      <c r="C18" s="28"/>
      <c r="D18" s="29"/>
      <c r="E18" s="21"/>
      <c r="F18" s="30">
        <v>2</v>
      </c>
      <c r="G18" s="31">
        <f t="shared" si="4"/>
        <v>65</v>
      </c>
      <c r="H18" s="21">
        <f t="shared" si="0"/>
        <v>130</v>
      </c>
      <c r="I18" s="32">
        <f t="shared" si="1"/>
        <v>16</v>
      </c>
      <c r="J18" s="40">
        <f t="shared" si="2"/>
        <v>65</v>
      </c>
      <c r="K18" s="33">
        <f t="shared" si="3"/>
        <v>1040</v>
      </c>
      <c r="L18" s="34"/>
      <c r="M18" s="1" t="s">
        <v>761</v>
      </c>
    </row>
    <row r="19" spans="1:13" ht="17.100000000000001" customHeight="1">
      <c r="A19" s="17">
        <v>45371</v>
      </c>
      <c r="B19" s="85" t="s">
        <v>605</v>
      </c>
      <c r="C19" s="28"/>
      <c r="D19" s="29"/>
      <c r="E19" s="21"/>
      <c r="F19" s="30">
        <v>2</v>
      </c>
      <c r="G19" s="31">
        <f t="shared" si="4"/>
        <v>65</v>
      </c>
      <c r="H19" s="21">
        <f t="shared" si="0"/>
        <v>130</v>
      </c>
      <c r="I19" s="32">
        <f t="shared" si="1"/>
        <v>14</v>
      </c>
      <c r="J19" s="40">
        <f t="shared" si="2"/>
        <v>65</v>
      </c>
      <c r="K19" s="33">
        <f t="shared" si="3"/>
        <v>910</v>
      </c>
      <c r="L19" s="34"/>
      <c r="M19" s="1" t="s">
        <v>763</v>
      </c>
    </row>
    <row r="20" spans="1:13" ht="17.100000000000001" customHeight="1">
      <c r="A20" s="194">
        <v>45371</v>
      </c>
      <c r="B20" s="195" t="s">
        <v>607</v>
      </c>
      <c r="C20" s="196"/>
      <c r="D20" s="197"/>
      <c r="E20" s="198"/>
      <c r="F20" s="199">
        <v>1</v>
      </c>
      <c r="G20" s="208">
        <f t="shared" si="4"/>
        <v>65</v>
      </c>
      <c r="H20" s="198">
        <f t="shared" si="0"/>
        <v>65</v>
      </c>
      <c r="I20" s="201">
        <f t="shared" si="1"/>
        <v>13</v>
      </c>
      <c r="J20" s="202">
        <f t="shared" si="2"/>
        <v>65</v>
      </c>
      <c r="K20" s="203">
        <f t="shared" si="3"/>
        <v>845</v>
      </c>
      <c r="L20" s="204"/>
      <c r="M20" s="218" t="s">
        <v>764</v>
      </c>
    </row>
    <row r="21" spans="1:13" ht="17.100000000000001" customHeight="1">
      <c r="A21" s="17">
        <v>45386</v>
      </c>
      <c r="B21" s="73" t="s">
        <v>570</v>
      </c>
      <c r="C21" s="19"/>
      <c r="D21" s="20"/>
      <c r="E21" s="21"/>
      <c r="F21" s="22">
        <v>1</v>
      </c>
      <c r="G21" s="23">
        <f t="shared" si="4"/>
        <v>65</v>
      </c>
      <c r="H21" s="21">
        <f t="shared" si="0"/>
        <v>65</v>
      </c>
      <c r="I21" s="24">
        <f t="shared" si="1"/>
        <v>12</v>
      </c>
      <c r="J21" s="174">
        <f t="shared" si="2"/>
        <v>65</v>
      </c>
      <c r="K21" s="21">
        <f t="shared" si="3"/>
        <v>780</v>
      </c>
      <c r="L21" s="26"/>
      <c r="M21" s="1" t="s">
        <v>801</v>
      </c>
    </row>
    <row r="22" spans="1:13" ht="17.100000000000001" customHeight="1">
      <c r="A22" s="17">
        <v>45386</v>
      </c>
      <c r="B22" s="70" t="s">
        <v>804</v>
      </c>
      <c r="C22" s="28">
        <v>30</v>
      </c>
      <c r="D22" s="29">
        <v>66</v>
      </c>
      <c r="E22" s="21">
        <f>C22*D22</f>
        <v>1980</v>
      </c>
      <c r="F22" s="30"/>
      <c r="G22" s="31">
        <f t="shared" si="4"/>
        <v>65</v>
      </c>
      <c r="H22" s="21">
        <f t="shared" si="0"/>
        <v>0</v>
      </c>
      <c r="I22" s="32">
        <f t="shared" si="1"/>
        <v>42</v>
      </c>
      <c r="J22" s="40">
        <f t="shared" si="2"/>
        <v>65.709999999999994</v>
      </c>
      <c r="K22" s="33">
        <f t="shared" si="3"/>
        <v>2759.82</v>
      </c>
      <c r="L22" s="34"/>
    </row>
    <row r="23" spans="1:13" ht="17.100000000000001" customHeight="1">
      <c r="A23" s="17">
        <v>45390</v>
      </c>
      <c r="B23" s="70" t="s">
        <v>615</v>
      </c>
      <c r="C23" s="28"/>
      <c r="D23" s="29"/>
      <c r="E23" s="21"/>
      <c r="F23" s="30">
        <v>1</v>
      </c>
      <c r="G23" s="31">
        <f t="shared" si="4"/>
        <v>65.709999999999994</v>
      </c>
      <c r="H23" s="21">
        <f t="shared" si="0"/>
        <v>65.709999999999994</v>
      </c>
      <c r="I23" s="32">
        <f t="shared" si="1"/>
        <v>41</v>
      </c>
      <c r="J23" s="40">
        <f t="shared" si="2"/>
        <v>65.709999999999994</v>
      </c>
      <c r="K23" s="33">
        <f t="shared" si="3"/>
        <v>2694.11</v>
      </c>
      <c r="L23" s="34"/>
      <c r="M23" s="1" t="s">
        <v>813</v>
      </c>
    </row>
    <row r="24" spans="1:13" ht="17.100000000000001" customHeight="1">
      <c r="A24" s="17">
        <v>45393</v>
      </c>
      <c r="B24" s="70" t="s">
        <v>607</v>
      </c>
      <c r="C24" s="28"/>
      <c r="D24" s="29"/>
      <c r="E24" s="21"/>
      <c r="F24" s="30">
        <v>1</v>
      </c>
      <c r="G24" s="31">
        <f t="shared" si="4"/>
        <v>65.709999999999994</v>
      </c>
      <c r="H24" s="21">
        <f t="shared" si="0"/>
        <v>65.709999999999994</v>
      </c>
      <c r="I24" s="32">
        <f t="shared" si="1"/>
        <v>40</v>
      </c>
      <c r="J24" s="40">
        <f t="shared" si="2"/>
        <v>65.709999999999994</v>
      </c>
      <c r="K24" s="33">
        <f t="shared" si="3"/>
        <v>2628.4</v>
      </c>
      <c r="L24" s="34"/>
      <c r="M24" s="1" t="s">
        <v>819</v>
      </c>
    </row>
    <row r="25" spans="1:13" ht="17.100000000000001" customHeight="1">
      <c r="A25" s="17">
        <v>45397</v>
      </c>
      <c r="B25" s="70" t="s">
        <v>572</v>
      </c>
      <c r="C25" s="28"/>
      <c r="D25" s="29"/>
      <c r="E25" s="21"/>
      <c r="F25" s="30">
        <v>1</v>
      </c>
      <c r="G25" s="31">
        <f t="shared" si="4"/>
        <v>65.709999999999994</v>
      </c>
      <c r="H25" s="21">
        <f t="shared" si="0"/>
        <v>65.709999999999994</v>
      </c>
      <c r="I25" s="32">
        <f t="shared" si="1"/>
        <v>39</v>
      </c>
      <c r="J25" s="40">
        <f t="shared" si="2"/>
        <v>65.709999999999994</v>
      </c>
      <c r="K25" s="33">
        <f t="shared" si="3"/>
        <v>2562.69</v>
      </c>
      <c r="L25" s="34"/>
      <c r="M25" s="1" t="s">
        <v>826</v>
      </c>
    </row>
    <row r="26" spans="1:13" ht="17.100000000000001" customHeight="1">
      <c r="A26" s="17">
        <v>45398</v>
      </c>
      <c r="B26" s="70" t="s">
        <v>574</v>
      </c>
      <c r="C26" s="28"/>
      <c r="D26" s="29"/>
      <c r="E26" s="21"/>
      <c r="F26" s="30">
        <v>1</v>
      </c>
      <c r="G26" s="31">
        <f t="shared" si="4"/>
        <v>65.709999999999994</v>
      </c>
      <c r="H26" s="21">
        <f t="shared" si="0"/>
        <v>65.709999999999994</v>
      </c>
      <c r="I26" s="32">
        <f t="shared" si="1"/>
        <v>38</v>
      </c>
      <c r="J26" s="40">
        <f t="shared" si="2"/>
        <v>65.709999999999994</v>
      </c>
      <c r="K26" s="33">
        <f t="shared" si="3"/>
        <v>2496.98</v>
      </c>
      <c r="L26" s="34"/>
      <c r="M26" s="1" t="s">
        <v>829</v>
      </c>
    </row>
    <row r="27" spans="1:13" ht="17.100000000000001" customHeight="1">
      <c r="A27" s="17">
        <v>45399</v>
      </c>
      <c r="B27" s="70" t="s">
        <v>615</v>
      </c>
      <c r="C27" s="28"/>
      <c r="D27" s="29"/>
      <c r="E27" s="21"/>
      <c r="F27" s="30">
        <v>3</v>
      </c>
      <c r="G27" s="31">
        <f t="shared" ref="G27:G45" si="5">J26</f>
        <v>65.709999999999994</v>
      </c>
      <c r="H27" s="21">
        <f t="shared" ref="H27:H45" si="6">F27*G27</f>
        <v>197.13</v>
      </c>
      <c r="I27" s="32">
        <f t="shared" ref="I27:I45" si="7">+I26+C27-F27</f>
        <v>35</v>
      </c>
      <c r="J27" s="40">
        <f t="shared" ref="J27:J45" si="8">ROUND(((K26+E27)-H27)/I27,2)</f>
        <v>65.709999999999994</v>
      </c>
      <c r="K27" s="33">
        <f t="shared" ref="K27:K45" si="9">ROUND(I27*J27,2)</f>
        <v>2299.85</v>
      </c>
      <c r="L27" s="34"/>
      <c r="M27" s="1" t="s">
        <v>837</v>
      </c>
    </row>
    <row r="28" spans="1:13" ht="17.100000000000001" customHeight="1">
      <c r="A28" s="17">
        <v>45404</v>
      </c>
      <c r="B28" s="70" t="s">
        <v>566</v>
      </c>
      <c r="C28" s="28"/>
      <c r="D28" s="29"/>
      <c r="E28" s="21"/>
      <c r="F28" s="30">
        <v>1</v>
      </c>
      <c r="G28" s="31">
        <f t="shared" si="5"/>
        <v>65.709999999999994</v>
      </c>
      <c r="H28" s="21">
        <f t="shared" si="6"/>
        <v>65.709999999999994</v>
      </c>
      <c r="I28" s="32">
        <f t="shared" si="7"/>
        <v>34</v>
      </c>
      <c r="J28" s="40">
        <f t="shared" si="8"/>
        <v>65.709999999999994</v>
      </c>
      <c r="K28" s="33">
        <f t="shared" si="9"/>
        <v>2234.14</v>
      </c>
      <c r="L28" s="34"/>
      <c r="M28" s="1" t="s">
        <v>843</v>
      </c>
    </row>
    <row r="29" spans="1:13" ht="17.100000000000001" customHeight="1">
      <c r="A29" s="17">
        <v>45405</v>
      </c>
      <c r="B29" s="70" t="s">
        <v>566</v>
      </c>
      <c r="C29" s="28"/>
      <c r="D29" s="29"/>
      <c r="E29" s="21"/>
      <c r="F29" s="30">
        <v>5</v>
      </c>
      <c r="G29" s="31">
        <f t="shared" si="5"/>
        <v>65.709999999999994</v>
      </c>
      <c r="H29" s="21">
        <f t="shared" si="6"/>
        <v>328.54999999999995</v>
      </c>
      <c r="I29" s="32">
        <f t="shared" si="7"/>
        <v>29</v>
      </c>
      <c r="J29" s="40">
        <f t="shared" si="8"/>
        <v>65.709999999999994</v>
      </c>
      <c r="K29" s="33">
        <f t="shared" si="9"/>
        <v>1905.59</v>
      </c>
      <c r="L29" s="34"/>
      <c r="M29" s="1" t="s">
        <v>845</v>
      </c>
    </row>
    <row r="30" spans="1:13" ht="17.100000000000001" customHeight="1">
      <c r="A30" s="194">
        <v>45407</v>
      </c>
      <c r="B30" s="195" t="s">
        <v>572</v>
      </c>
      <c r="C30" s="196"/>
      <c r="D30" s="197"/>
      <c r="E30" s="198"/>
      <c r="F30" s="199">
        <v>1</v>
      </c>
      <c r="G30" s="208">
        <f t="shared" si="5"/>
        <v>65.709999999999994</v>
      </c>
      <c r="H30" s="198">
        <f t="shared" si="6"/>
        <v>65.709999999999994</v>
      </c>
      <c r="I30" s="201">
        <f t="shared" si="7"/>
        <v>28</v>
      </c>
      <c r="J30" s="202">
        <f t="shared" si="8"/>
        <v>65.709999999999994</v>
      </c>
      <c r="K30" s="203">
        <f t="shared" si="9"/>
        <v>1839.88</v>
      </c>
      <c r="L30" s="204"/>
      <c r="M30" s="218" t="s">
        <v>849</v>
      </c>
    </row>
    <row r="31" spans="1:13" ht="17.100000000000001" customHeight="1">
      <c r="A31" s="17">
        <v>45414</v>
      </c>
      <c r="B31" s="73" t="s">
        <v>615</v>
      </c>
      <c r="C31" s="19"/>
      <c r="D31" s="20"/>
      <c r="E31" s="21"/>
      <c r="F31" s="22">
        <v>1</v>
      </c>
      <c r="G31" s="23">
        <f t="shared" si="5"/>
        <v>65.709999999999994</v>
      </c>
      <c r="H31" s="21">
        <f t="shared" si="6"/>
        <v>65.709999999999994</v>
      </c>
      <c r="I31" s="24">
        <f t="shared" si="7"/>
        <v>27</v>
      </c>
      <c r="J31" s="174">
        <f t="shared" si="8"/>
        <v>65.709999999999994</v>
      </c>
      <c r="K31" s="21">
        <f t="shared" si="9"/>
        <v>1774.17</v>
      </c>
      <c r="L31" s="26"/>
      <c r="M31" s="1" t="s">
        <v>870</v>
      </c>
    </row>
    <row r="32" spans="1:13" ht="17.100000000000001" customHeight="1">
      <c r="A32" s="17">
        <v>45418</v>
      </c>
      <c r="B32" s="70" t="s">
        <v>585</v>
      </c>
      <c r="C32" s="28"/>
      <c r="D32" s="29"/>
      <c r="E32" s="21"/>
      <c r="F32" s="30">
        <v>1</v>
      </c>
      <c r="G32" s="23">
        <f t="shared" si="5"/>
        <v>65.709999999999994</v>
      </c>
      <c r="H32" s="21">
        <f t="shared" si="6"/>
        <v>65.709999999999994</v>
      </c>
      <c r="I32" s="24">
        <f t="shared" si="7"/>
        <v>26</v>
      </c>
      <c r="J32" s="174">
        <f t="shared" si="8"/>
        <v>65.709999999999994</v>
      </c>
      <c r="K32" s="21">
        <f t="shared" si="9"/>
        <v>1708.46</v>
      </c>
      <c r="L32" s="34"/>
      <c r="M32" s="1" t="s">
        <v>875</v>
      </c>
    </row>
    <row r="33" spans="1:13" ht="17.100000000000001" customHeight="1">
      <c r="A33" s="17">
        <v>45421</v>
      </c>
      <c r="B33" s="70" t="s">
        <v>572</v>
      </c>
      <c r="C33" s="28"/>
      <c r="D33" s="29"/>
      <c r="E33" s="21"/>
      <c r="F33" s="30">
        <v>2</v>
      </c>
      <c r="G33" s="23">
        <f t="shared" si="5"/>
        <v>65.709999999999994</v>
      </c>
      <c r="H33" s="21">
        <f t="shared" si="6"/>
        <v>131.41999999999999</v>
      </c>
      <c r="I33" s="24">
        <f t="shared" si="7"/>
        <v>24</v>
      </c>
      <c r="J33" s="174">
        <f t="shared" si="8"/>
        <v>65.709999999999994</v>
      </c>
      <c r="K33" s="21">
        <f t="shared" si="9"/>
        <v>1577.04</v>
      </c>
      <c r="L33" s="34"/>
      <c r="M33" s="1" t="s">
        <v>892</v>
      </c>
    </row>
    <row r="34" spans="1:13" ht="17.100000000000001" customHeight="1">
      <c r="A34" s="17">
        <v>45425</v>
      </c>
      <c r="B34" s="70" t="s">
        <v>583</v>
      </c>
      <c r="C34" s="28"/>
      <c r="D34" s="29"/>
      <c r="E34" s="21"/>
      <c r="F34" s="30">
        <v>2</v>
      </c>
      <c r="G34" s="23">
        <f t="shared" si="5"/>
        <v>65.709999999999994</v>
      </c>
      <c r="H34" s="21">
        <f t="shared" si="6"/>
        <v>131.41999999999999</v>
      </c>
      <c r="I34" s="24">
        <f t="shared" si="7"/>
        <v>22</v>
      </c>
      <c r="J34" s="174">
        <f t="shared" si="8"/>
        <v>65.709999999999994</v>
      </c>
      <c r="K34" s="21">
        <f t="shared" si="9"/>
        <v>1445.62</v>
      </c>
      <c r="L34" s="34"/>
      <c r="M34" s="1" t="s">
        <v>899</v>
      </c>
    </row>
    <row r="35" spans="1:13" ht="17.100000000000001" customHeight="1">
      <c r="A35" s="17">
        <v>45426</v>
      </c>
      <c r="B35" s="70" t="s">
        <v>572</v>
      </c>
      <c r="C35" s="28"/>
      <c r="D35" s="29"/>
      <c r="E35" s="21"/>
      <c r="F35" s="30">
        <v>1</v>
      </c>
      <c r="G35" s="23">
        <f t="shared" si="5"/>
        <v>65.709999999999994</v>
      </c>
      <c r="H35" s="21">
        <f t="shared" si="6"/>
        <v>65.709999999999994</v>
      </c>
      <c r="I35" s="24">
        <f t="shared" si="7"/>
        <v>21</v>
      </c>
      <c r="J35" s="174">
        <f t="shared" si="8"/>
        <v>65.709999999999994</v>
      </c>
      <c r="K35" s="21">
        <f t="shared" si="9"/>
        <v>1379.91</v>
      </c>
      <c r="L35" s="34"/>
      <c r="M35" s="1" t="s">
        <v>926</v>
      </c>
    </row>
    <row r="36" spans="1:13" ht="17.100000000000001" customHeight="1">
      <c r="A36" s="17">
        <v>45427</v>
      </c>
      <c r="B36" s="70" t="s">
        <v>577</v>
      </c>
      <c r="C36" s="28"/>
      <c r="D36" s="29"/>
      <c r="E36" s="21"/>
      <c r="F36" s="30">
        <v>1</v>
      </c>
      <c r="G36" s="23">
        <f t="shared" si="5"/>
        <v>65.709999999999994</v>
      </c>
      <c r="H36" s="21">
        <f t="shared" si="6"/>
        <v>65.709999999999994</v>
      </c>
      <c r="I36" s="24">
        <f t="shared" si="7"/>
        <v>20</v>
      </c>
      <c r="J36" s="174">
        <f t="shared" si="8"/>
        <v>65.709999999999994</v>
      </c>
      <c r="K36" s="21">
        <f t="shared" si="9"/>
        <v>1314.2</v>
      </c>
      <c r="L36" s="34"/>
      <c r="M36" s="1" t="s">
        <v>930</v>
      </c>
    </row>
    <row r="37" spans="1:13" ht="17.100000000000001" customHeight="1">
      <c r="A37" s="17">
        <v>45439</v>
      </c>
      <c r="B37" s="70" t="s">
        <v>583</v>
      </c>
      <c r="C37" s="28"/>
      <c r="D37" s="29"/>
      <c r="E37" s="21"/>
      <c r="F37" s="30">
        <v>2</v>
      </c>
      <c r="G37" s="23">
        <f t="shared" si="5"/>
        <v>65.709999999999994</v>
      </c>
      <c r="H37" s="21">
        <f t="shared" si="6"/>
        <v>131.41999999999999</v>
      </c>
      <c r="I37" s="24">
        <f t="shared" si="7"/>
        <v>18</v>
      </c>
      <c r="J37" s="174">
        <f t="shared" si="8"/>
        <v>65.709999999999994</v>
      </c>
      <c r="K37" s="21">
        <f t="shared" si="9"/>
        <v>1182.78</v>
      </c>
      <c r="L37" s="34"/>
      <c r="M37" s="1" t="s">
        <v>950</v>
      </c>
    </row>
    <row r="38" spans="1:13" ht="17.100000000000001" customHeight="1">
      <c r="A38" s="17">
        <v>45447</v>
      </c>
      <c r="B38" s="70" t="s">
        <v>615</v>
      </c>
      <c r="C38" s="28"/>
      <c r="D38" s="29"/>
      <c r="E38" s="21"/>
      <c r="F38" s="30">
        <v>3</v>
      </c>
      <c r="G38" s="23">
        <f t="shared" si="5"/>
        <v>65.709999999999994</v>
      </c>
      <c r="H38" s="21">
        <f t="shared" si="6"/>
        <v>197.13</v>
      </c>
      <c r="I38" s="24">
        <f t="shared" si="7"/>
        <v>15</v>
      </c>
      <c r="J38" s="174">
        <f t="shared" si="8"/>
        <v>65.709999999999994</v>
      </c>
      <c r="K38" s="21">
        <f t="shared" si="9"/>
        <v>985.65</v>
      </c>
      <c r="L38" s="34"/>
      <c r="M38" s="1" t="s">
        <v>972</v>
      </c>
    </row>
    <row r="39" spans="1:13" ht="17.100000000000001" customHeight="1">
      <c r="A39" s="17">
        <v>45454</v>
      </c>
      <c r="B39" s="70" t="s">
        <v>574</v>
      </c>
      <c r="C39" s="28"/>
      <c r="D39" s="29"/>
      <c r="E39" s="21"/>
      <c r="F39" s="30">
        <v>3</v>
      </c>
      <c r="G39" s="23">
        <f t="shared" si="5"/>
        <v>65.709999999999994</v>
      </c>
      <c r="H39" s="21">
        <f t="shared" si="6"/>
        <v>197.13</v>
      </c>
      <c r="I39" s="24">
        <f t="shared" si="7"/>
        <v>12</v>
      </c>
      <c r="J39" s="174">
        <f t="shared" si="8"/>
        <v>65.709999999999994</v>
      </c>
      <c r="K39" s="21">
        <f t="shared" si="9"/>
        <v>788.52</v>
      </c>
      <c r="L39" s="34"/>
      <c r="M39" s="1" t="s">
        <v>989</v>
      </c>
    </row>
    <row r="40" spans="1:13" ht="17.100000000000001" customHeight="1">
      <c r="A40" s="17">
        <v>45463</v>
      </c>
      <c r="B40" s="70" t="s">
        <v>605</v>
      </c>
      <c r="C40" s="28"/>
      <c r="D40" s="29"/>
      <c r="E40" s="21"/>
      <c r="F40" s="30">
        <v>2</v>
      </c>
      <c r="G40" s="23">
        <f t="shared" si="5"/>
        <v>65.709999999999994</v>
      </c>
      <c r="H40" s="21">
        <f t="shared" si="6"/>
        <v>131.41999999999999</v>
      </c>
      <c r="I40" s="24">
        <f t="shared" si="7"/>
        <v>10</v>
      </c>
      <c r="J40" s="174">
        <f t="shared" si="8"/>
        <v>65.709999999999994</v>
      </c>
      <c r="K40" s="21">
        <f t="shared" si="9"/>
        <v>657.1</v>
      </c>
      <c r="L40" s="34"/>
      <c r="M40" s="1" t="s">
        <v>998</v>
      </c>
    </row>
    <row r="41" spans="1:13" ht="17.100000000000001" customHeight="1">
      <c r="A41" s="17">
        <v>45467</v>
      </c>
      <c r="B41" s="70" t="s">
        <v>566</v>
      </c>
      <c r="C41" s="28"/>
      <c r="D41" s="29"/>
      <c r="E41" s="21"/>
      <c r="F41" s="30">
        <v>2</v>
      </c>
      <c r="G41" s="23">
        <f t="shared" si="5"/>
        <v>65.709999999999994</v>
      </c>
      <c r="H41" s="21">
        <f t="shared" si="6"/>
        <v>131.41999999999999</v>
      </c>
      <c r="I41" s="24">
        <f t="shared" si="7"/>
        <v>8</v>
      </c>
      <c r="J41" s="174">
        <f t="shared" si="8"/>
        <v>65.709999999999994</v>
      </c>
      <c r="K41" s="21">
        <f t="shared" si="9"/>
        <v>525.67999999999995</v>
      </c>
      <c r="L41" s="34"/>
      <c r="M41" s="1" t="s">
        <v>999</v>
      </c>
    </row>
    <row r="42" spans="1:13" ht="17.100000000000001" customHeight="1">
      <c r="A42" s="194">
        <v>45470</v>
      </c>
      <c r="B42" s="195" t="s">
        <v>615</v>
      </c>
      <c r="C42" s="196"/>
      <c r="D42" s="197"/>
      <c r="E42" s="198"/>
      <c r="F42" s="199">
        <v>2</v>
      </c>
      <c r="G42" s="200">
        <f t="shared" si="5"/>
        <v>65.709999999999994</v>
      </c>
      <c r="H42" s="198">
        <f t="shared" si="6"/>
        <v>131.41999999999999</v>
      </c>
      <c r="I42" s="298">
        <f t="shared" si="7"/>
        <v>6</v>
      </c>
      <c r="J42" s="299">
        <f t="shared" si="8"/>
        <v>65.709999999999994</v>
      </c>
      <c r="K42" s="198">
        <f t="shared" si="9"/>
        <v>394.26</v>
      </c>
      <c r="L42" s="204"/>
      <c r="M42" s="218" t="s">
        <v>1016</v>
      </c>
    </row>
    <row r="43" spans="1:13">
      <c r="A43" s="17">
        <v>45506</v>
      </c>
      <c r="B43" s="73" t="s">
        <v>566</v>
      </c>
      <c r="C43" s="19"/>
      <c r="D43" s="20"/>
      <c r="E43" s="21"/>
      <c r="F43" s="22">
        <v>2</v>
      </c>
      <c r="G43" s="200">
        <f t="shared" si="5"/>
        <v>65.709999999999994</v>
      </c>
      <c r="H43" s="198">
        <f t="shared" si="6"/>
        <v>131.41999999999999</v>
      </c>
      <c r="I43" s="298">
        <f t="shared" si="7"/>
        <v>4</v>
      </c>
      <c r="J43" s="299">
        <f t="shared" si="8"/>
        <v>65.709999999999994</v>
      </c>
      <c r="K43" s="198">
        <f t="shared" si="9"/>
        <v>262.83999999999997</v>
      </c>
      <c r="L43" s="26"/>
      <c r="M43" s="1" t="s">
        <v>1122</v>
      </c>
    </row>
    <row r="44" spans="1:13">
      <c r="A44" s="17">
        <v>45512</v>
      </c>
      <c r="B44" s="73" t="s">
        <v>566</v>
      </c>
      <c r="C44" s="28"/>
      <c r="D44" s="29"/>
      <c r="E44" s="21"/>
      <c r="F44" s="30">
        <v>2</v>
      </c>
      <c r="G44" s="200">
        <f t="shared" si="5"/>
        <v>65.709999999999994</v>
      </c>
      <c r="H44" s="198">
        <f t="shared" si="6"/>
        <v>131.41999999999999</v>
      </c>
      <c r="I44" s="298">
        <f t="shared" si="7"/>
        <v>2</v>
      </c>
      <c r="J44" s="299">
        <f t="shared" si="8"/>
        <v>65.709999999999994</v>
      </c>
      <c r="K44" s="198">
        <f t="shared" si="9"/>
        <v>131.41999999999999</v>
      </c>
      <c r="L44" s="34"/>
      <c r="M44" s="1" t="s">
        <v>1150</v>
      </c>
    </row>
    <row r="45" spans="1:13">
      <c r="A45" s="17">
        <v>45517</v>
      </c>
      <c r="B45" s="70" t="s">
        <v>572</v>
      </c>
      <c r="C45" s="28"/>
      <c r="D45" s="29"/>
      <c r="E45" s="21"/>
      <c r="F45" s="30">
        <v>1</v>
      </c>
      <c r="G45" s="200">
        <f t="shared" si="5"/>
        <v>65.709999999999994</v>
      </c>
      <c r="H45" s="198">
        <f t="shared" si="6"/>
        <v>65.709999999999994</v>
      </c>
      <c r="I45" s="298">
        <f t="shared" si="7"/>
        <v>1</v>
      </c>
      <c r="J45" s="299">
        <f t="shared" si="8"/>
        <v>65.709999999999994</v>
      </c>
      <c r="K45" s="198">
        <f t="shared" si="9"/>
        <v>65.709999999999994</v>
      </c>
      <c r="L45" s="34"/>
      <c r="M45" s="117" t="s">
        <v>1169</v>
      </c>
    </row>
    <row r="46" spans="1:13">
      <c r="A46" s="17">
        <v>45544</v>
      </c>
      <c r="B46" s="70" t="s">
        <v>605</v>
      </c>
      <c r="C46" s="28"/>
      <c r="D46" s="29"/>
      <c r="E46" s="21"/>
      <c r="F46" s="30">
        <v>1</v>
      </c>
      <c r="G46" s="200">
        <f t="shared" ref="G46" si="10">J45</f>
        <v>65.709999999999994</v>
      </c>
      <c r="H46" s="198">
        <f t="shared" ref="H46" si="11">F46*G46</f>
        <v>65.709999999999994</v>
      </c>
      <c r="I46" s="298">
        <f t="shared" ref="I46" si="12">+I45+C46-F46</f>
        <v>0</v>
      </c>
      <c r="J46" s="299">
        <v>0</v>
      </c>
      <c r="K46" s="198">
        <f t="shared" ref="K46" si="13">ROUND(I46*J46,2)</f>
        <v>0</v>
      </c>
      <c r="L46" s="34"/>
      <c r="M46" s="1" t="s">
        <v>1245</v>
      </c>
    </row>
    <row r="47" spans="1:13">
      <c r="A47" s="17">
        <v>45643</v>
      </c>
      <c r="B47" s="70" t="s">
        <v>1525</v>
      </c>
      <c r="C47" s="28">
        <v>100</v>
      </c>
      <c r="D47" s="29">
        <v>55</v>
      </c>
      <c r="E47" s="21">
        <f>C47*D47</f>
        <v>5500</v>
      </c>
      <c r="F47" s="30"/>
      <c r="G47" s="31"/>
      <c r="H47" s="21"/>
      <c r="I47" s="32">
        <f t="shared" ref="I47:I106" si="14">+I46+C47-F47</f>
        <v>100</v>
      </c>
      <c r="J47" s="40">
        <f t="shared" ref="J47:J106" si="15">ROUND(((K46+E47)-H47)/I47,2)</f>
        <v>55</v>
      </c>
      <c r="K47" s="33">
        <f t="shared" ref="K47:K106" si="16">ROUND(I47*J47,2)</f>
        <v>5500</v>
      </c>
      <c r="L47" s="34"/>
    </row>
    <row r="48" spans="1:13">
      <c r="A48" s="17"/>
      <c r="B48" s="70"/>
      <c r="C48" s="28"/>
      <c r="D48" s="29"/>
      <c r="E48" s="21"/>
      <c r="F48" s="30"/>
      <c r="G48" s="31"/>
      <c r="H48" s="21"/>
      <c r="I48" s="32">
        <f t="shared" si="14"/>
        <v>100</v>
      </c>
      <c r="J48" s="40">
        <f t="shared" si="15"/>
        <v>55</v>
      </c>
      <c r="K48" s="33">
        <f t="shared" si="16"/>
        <v>5500</v>
      </c>
      <c r="L48" s="34"/>
    </row>
    <row r="49" spans="1:12">
      <c r="A49" s="17"/>
      <c r="B49" s="70"/>
      <c r="C49" s="28"/>
      <c r="D49" s="29"/>
      <c r="E49" s="21"/>
      <c r="F49" s="30"/>
      <c r="G49" s="31"/>
      <c r="H49" s="21"/>
      <c r="I49" s="32">
        <f t="shared" si="14"/>
        <v>100</v>
      </c>
      <c r="J49" s="40">
        <f t="shared" si="15"/>
        <v>55</v>
      </c>
      <c r="K49" s="33">
        <f t="shared" si="16"/>
        <v>5500</v>
      </c>
      <c r="L49" s="34"/>
    </row>
    <row r="50" spans="1:12">
      <c r="A50" s="17"/>
      <c r="B50" s="70"/>
      <c r="C50" s="28"/>
      <c r="D50" s="29"/>
      <c r="E50" s="21"/>
      <c r="F50" s="30"/>
      <c r="G50" s="31"/>
      <c r="H50" s="21"/>
      <c r="I50" s="32">
        <f t="shared" si="14"/>
        <v>100</v>
      </c>
      <c r="J50" s="40">
        <f t="shared" si="15"/>
        <v>55</v>
      </c>
      <c r="K50" s="33">
        <f t="shared" si="16"/>
        <v>5500</v>
      </c>
      <c r="L50" s="34"/>
    </row>
    <row r="51" spans="1:12">
      <c r="A51" s="17"/>
      <c r="B51" s="70"/>
      <c r="C51" s="28"/>
      <c r="D51" s="29"/>
      <c r="E51" s="21"/>
      <c r="F51" s="30"/>
      <c r="G51" s="31"/>
      <c r="H51" s="21"/>
      <c r="I51" s="32">
        <f t="shared" si="14"/>
        <v>100</v>
      </c>
      <c r="J51" s="40">
        <f t="shared" si="15"/>
        <v>55</v>
      </c>
      <c r="K51" s="33">
        <f t="shared" si="16"/>
        <v>5500</v>
      </c>
      <c r="L51" s="34"/>
    </row>
    <row r="52" spans="1:12">
      <c r="A52" s="17"/>
      <c r="B52" s="70"/>
      <c r="C52" s="28"/>
      <c r="D52" s="29"/>
      <c r="E52" s="21"/>
      <c r="F52" s="30"/>
      <c r="G52" s="31"/>
      <c r="H52" s="21"/>
      <c r="I52" s="32">
        <f t="shared" si="14"/>
        <v>100</v>
      </c>
      <c r="J52" s="40">
        <f t="shared" si="15"/>
        <v>55</v>
      </c>
      <c r="K52" s="33">
        <f t="shared" si="16"/>
        <v>5500</v>
      </c>
      <c r="L52" s="34"/>
    </row>
    <row r="53" spans="1:12">
      <c r="A53" s="17"/>
      <c r="B53" s="70"/>
      <c r="C53" s="28"/>
      <c r="D53" s="29"/>
      <c r="E53" s="21"/>
      <c r="F53" s="30"/>
      <c r="G53" s="31"/>
      <c r="H53" s="21"/>
      <c r="I53" s="32">
        <f t="shared" si="14"/>
        <v>100</v>
      </c>
      <c r="J53" s="40">
        <f t="shared" si="15"/>
        <v>55</v>
      </c>
      <c r="K53" s="33">
        <f t="shared" si="16"/>
        <v>5500</v>
      </c>
      <c r="L53" s="34"/>
    </row>
    <row r="54" spans="1:12">
      <c r="A54" s="17"/>
      <c r="B54" s="70"/>
      <c r="C54" s="28"/>
      <c r="D54" s="29"/>
      <c r="E54" s="21"/>
      <c r="F54" s="30"/>
      <c r="G54" s="31"/>
      <c r="H54" s="21"/>
      <c r="I54" s="32">
        <f t="shared" si="14"/>
        <v>100</v>
      </c>
      <c r="J54" s="40">
        <f t="shared" si="15"/>
        <v>55</v>
      </c>
      <c r="K54" s="33">
        <f t="shared" si="16"/>
        <v>5500</v>
      </c>
      <c r="L54" s="34"/>
    </row>
    <row r="55" spans="1:12">
      <c r="A55" s="17"/>
      <c r="B55" s="70"/>
      <c r="C55" s="28"/>
      <c r="D55" s="29"/>
      <c r="E55" s="21"/>
      <c r="F55" s="30"/>
      <c r="G55" s="31"/>
      <c r="H55" s="21"/>
      <c r="I55" s="32">
        <f t="shared" si="14"/>
        <v>100</v>
      </c>
      <c r="J55" s="40">
        <f t="shared" si="15"/>
        <v>55</v>
      </c>
      <c r="K55" s="33">
        <f t="shared" si="16"/>
        <v>5500</v>
      </c>
      <c r="L55" s="34"/>
    </row>
    <row r="56" spans="1:12">
      <c r="A56" s="17"/>
      <c r="B56" s="70"/>
      <c r="C56" s="28"/>
      <c r="D56" s="29"/>
      <c r="E56" s="21"/>
      <c r="F56" s="30"/>
      <c r="G56" s="31"/>
      <c r="H56" s="21"/>
      <c r="I56" s="32">
        <f t="shared" si="14"/>
        <v>100</v>
      </c>
      <c r="J56" s="40">
        <f t="shared" si="15"/>
        <v>55</v>
      </c>
      <c r="K56" s="33">
        <f t="shared" si="16"/>
        <v>5500</v>
      </c>
      <c r="L56" s="34"/>
    </row>
    <row r="57" spans="1:12">
      <c r="A57" s="17"/>
      <c r="B57" s="70"/>
      <c r="C57" s="28"/>
      <c r="D57" s="29"/>
      <c r="E57" s="21"/>
      <c r="F57" s="30"/>
      <c r="G57" s="31"/>
      <c r="H57" s="21"/>
      <c r="I57" s="32">
        <f t="shared" si="14"/>
        <v>100</v>
      </c>
      <c r="J57" s="40">
        <f t="shared" si="15"/>
        <v>55</v>
      </c>
      <c r="K57" s="33">
        <f t="shared" si="16"/>
        <v>5500</v>
      </c>
      <c r="L57" s="34"/>
    </row>
    <row r="58" spans="1:12">
      <c r="A58" s="17"/>
      <c r="B58" s="70"/>
      <c r="C58" s="28"/>
      <c r="D58" s="29"/>
      <c r="E58" s="21"/>
      <c r="F58" s="30"/>
      <c r="G58" s="31"/>
      <c r="H58" s="21"/>
      <c r="I58" s="32">
        <f t="shared" si="14"/>
        <v>100</v>
      </c>
      <c r="J58" s="40">
        <f t="shared" si="15"/>
        <v>55</v>
      </c>
      <c r="K58" s="33">
        <f t="shared" si="16"/>
        <v>5500</v>
      </c>
      <c r="L58" s="34"/>
    </row>
    <row r="59" spans="1:12">
      <c r="A59" s="17"/>
      <c r="B59" s="70"/>
      <c r="C59" s="28"/>
      <c r="D59" s="29"/>
      <c r="E59" s="21"/>
      <c r="F59" s="30"/>
      <c r="G59" s="31"/>
      <c r="H59" s="21"/>
      <c r="I59" s="32">
        <f t="shared" si="14"/>
        <v>100</v>
      </c>
      <c r="J59" s="40">
        <f t="shared" si="15"/>
        <v>55</v>
      </c>
      <c r="K59" s="33">
        <f t="shared" si="16"/>
        <v>5500</v>
      </c>
      <c r="L59" s="34"/>
    </row>
    <row r="60" spans="1:12">
      <c r="A60" s="17"/>
      <c r="B60" s="70"/>
      <c r="C60" s="28"/>
      <c r="D60" s="29"/>
      <c r="E60" s="21"/>
      <c r="F60" s="30"/>
      <c r="G60" s="31"/>
      <c r="H60" s="21"/>
      <c r="I60" s="32">
        <f t="shared" si="14"/>
        <v>100</v>
      </c>
      <c r="J60" s="40">
        <f t="shared" si="15"/>
        <v>55</v>
      </c>
      <c r="K60" s="33">
        <f t="shared" si="16"/>
        <v>5500</v>
      </c>
      <c r="L60" s="34"/>
    </row>
    <row r="61" spans="1:12">
      <c r="A61" s="17"/>
      <c r="B61" s="70"/>
      <c r="C61" s="28"/>
      <c r="D61" s="29"/>
      <c r="E61" s="21"/>
      <c r="F61" s="30"/>
      <c r="G61" s="31"/>
      <c r="H61" s="21"/>
      <c r="I61" s="32">
        <f t="shared" si="14"/>
        <v>100</v>
      </c>
      <c r="J61" s="40">
        <f t="shared" si="15"/>
        <v>55</v>
      </c>
      <c r="K61" s="33">
        <f t="shared" si="16"/>
        <v>5500</v>
      </c>
      <c r="L61" s="34"/>
    </row>
    <row r="62" spans="1:12">
      <c r="A62" s="17"/>
      <c r="B62" s="70"/>
      <c r="C62" s="28"/>
      <c r="D62" s="29"/>
      <c r="E62" s="21"/>
      <c r="F62" s="30"/>
      <c r="G62" s="31"/>
      <c r="H62" s="21"/>
      <c r="I62" s="32">
        <f t="shared" si="14"/>
        <v>100</v>
      </c>
      <c r="J62" s="40">
        <f t="shared" si="15"/>
        <v>55</v>
      </c>
      <c r="K62" s="33">
        <f t="shared" si="16"/>
        <v>5500</v>
      </c>
      <c r="L62" s="34"/>
    </row>
    <row r="63" spans="1:12">
      <c r="A63" s="17"/>
      <c r="B63" s="70"/>
      <c r="C63" s="28"/>
      <c r="D63" s="29"/>
      <c r="E63" s="21"/>
      <c r="F63" s="30"/>
      <c r="G63" s="31"/>
      <c r="H63" s="21"/>
      <c r="I63" s="32">
        <f t="shared" si="14"/>
        <v>100</v>
      </c>
      <c r="J63" s="40">
        <f t="shared" si="15"/>
        <v>55</v>
      </c>
      <c r="K63" s="33">
        <f t="shared" si="16"/>
        <v>5500</v>
      </c>
      <c r="L63" s="34"/>
    </row>
    <row r="64" spans="1:12">
      <c r="A64" s="17"/>
      <c r="B64" s="70"/>
      <c r="C64" s="28"/>
      <c r="D64" s="29"/>
      <c r="E64" s="21"/>
      <c r="F64" s="30"/>
      <c r="G64" s="31"/>
      <c r="H64" s="21"/>
      <c r="I64" s="32">
        <f t="shared" si="14"/>
        <v>100</v>
      </c>
      <c r="J64" s="40">
        <f t="shared" si="15"/>
        <v>55</v>
      </c>
      <c r="K64" s="33">
        <f t="shared" si="16"/>
        <v>5500</v>
      </c>
      <c r="L64" s="34"/>
    </row>
    <row r="65" spans="1:12">
      <c r="A65" s="17"/>
      <c r="B65" s="70"/>
      <c r="C65" s="28"/>
      <c r="D65" s="29"/>
      <c r="E65" s="21"/>
      <c r="F65" s="30"/>
      <c r="G65" s="31"/>
      <c r="H65" s="21"/>
      <c r="I65" s="32">
        <f t="shared" si="14"/>
        <v>100</v>
      </c>
      <c r="J65" s="40">
        <f t="shared" si="15"/>
        <v>55</v>
      </c>
      <c r="K65" s="33">
        <f t="shared" si="16"/>
        <v>5500</v>
      </c>
      <c r="L65" s="34"/>
    </row>
    <row r="66" spans="1:12">
      <c r="A66" s="17"/>
      <c r="B66" s="70"/>
      <c r="C66" s="28"/>
      <c r="D66" s="29"/>
      <c r="E66" s="21"/>
      <c r="F66" s="30"/>
      <c r="G66" s="31"/>
      <c r="H66" s="21"/>
      <c r="I66" s="32">
        <f t="shared" si="14"/>
        <v>100</v>
      </c>
      <c r="J66" s="40">
        <f t="shared" si="15"/>
        <v>55</v>
      </c>
      <c r="K66" s="33">
        <f t="shared" si="16"/>
        <v>5500</v>
      </c>
      <c r="L66" s="34"/>
    </row>
    <row r="67" spans="1:12">
      <c r="A67" s="17"/>
      <c r="B67" s="70"/>
      <c r="C67" s="28"/>
      <c r="D67" s="29"/>
      <c r="E67" s="21"/>
      <c r="F67" s="30"/>
      <c r="G67" s="31"/>
      <c r="H67" s="21"/>
      <c r="I67" s="32">
        <f t="shared" si="14"/>
        <v>100</v>
      </c>
      <c r="J67" s="40">
        <f t="shared" si="15"/>
        <v>55</v>
      </c>
      <c r="K67" s="33">
        <f t="shared" si="16"/>
        <v>5500</v>
      </c>
      <c r="L67" s="34"/>
    </row>
    <row r="68" spans="1:12">
      <c r="A68" s="17"/>
      <c r="B68" s="70"/>
      <c r="C68" s="28"/>
      <c r="D68" s="29"/>
      <c r="E68" s="21"/>
      <c r="F68" s="30"/>
      <c r="G68" s="31"/>
      <c r="H68" s="21"/>
      <c r="I68" s="32">
        <f t="shared" si="14"/>
        <v>100</v>
      </c>
      <c r="J68" s="40">
        <f t="shared" si="15"/>
        <v>55</v>
      </c>
      <c r="K68" s="33">
        <f t="shared" si="16"/>
        <v>5500</v>
      </c>
      <c r="L68" s="34"/>
    </row>
    <row r="69" spans="1:12">
      <c r="A69" s="17"/>
      <c r="B69" s="70"/>
      <c r="C69" s="28"/>
      <c r="D69" s="29"/>
      <c r="E69" s="21"/>
      <c r="F69" s="30"/>
      <c r="G69" s="31"/>
      <c r="H69" s="21"/>
      <c r="I69" s="32">
        <f t="shared" si="14"/>
        <v>100</v>
      </c>
      <c r="J69" s="40">
        <f t="shared" si="15"/>
        <v>55</v>
      </c>
      <c r="K69" s="33">
        <f t="shared" si="16"/>
        <v>5500</v>
      </c>
      <c r="L69" s="34"/>
    </row>
    <row r="70" spans="1:12">
      <c r="A70" s="17"/>
      <c r="B70" s="70"/>
      <c r="C70" s="28"/>
      <c r="D70" s="29"/>
      <c r="E70" s="21"/>
      <c r="F70" s="30"/>
      <c r="G70" s="31"/>
      <c r="H70" s="21"/>
      <c r="I70" s="32">
        <f t="shared" si="14"/>
        <v>100</v>
      </c>
      <c r="J70" s="40">
        <f t="shared" si="15"/>
        <v>55</v>
      </c>
      <c r="K70" s="33">
        <f t="shared" si="16"/>
        <v>5500</v>
      </c>
      <c r="L70" s="34"/>
    </row>
    <row r="71" spans="1:12">
      <c r="A71" s="17"/>
      <c r="B71" s="70"/>
      <c r="C71" s="28"/>
      <c r="D71" s="29"/>
      <c r="E71" s="21"/>
      <c r="F71" s="30"/>
      <c r="G71" s="31"/>
      <c r="H71" s="21"/>
      <c r="I71" s="32">
        <f t="shared" si="14"/>
        <v>100</v>
      </c>
      <c r="J71" s="40">
        <f t="shared" si="15"/>
        <v>55</v>
      </c>
      <c r="K71" s="33">
        <f t="shared" si="16"/>
        <v>5500</v>
      </c>
      <c r="L71" s="34"/>
    </row>
    <row r="72" spans="1:12">
      <c r="A72" s="17"/>
      <c r="B72" s="70"/>
      <c r="C72" s="28"/>
      <c r="D72" s="29"/>
      <c r="E72" s="21"/>
      <c r="F72" s="30"/>
      <c r="G72" s="31"/>
      <c r="H72" s="21"/>
      <c r="I72" s="32">
        <f t="shared" si="14"/>
        <v>100</v>
      </c>
      <c r="J72" s="40">
        <f t="shared" si="15"/>
        <v>55</v>
      </c>
      <c r="K72" s="33">
        <f t="shared" si="16"/>
        <v>5500</v>
      </c>
      <c r="L72" s="34"/>
    </row>
    <row r="73" spans="1:12">
      <c r="A73" s="17"/>
      <c r="B73" s="70"/>
      <c r="C73" s="28"/>
      <c r="D73" s="29"/>
      <c r="E73" s="21"/>
      <c r="F73" s="30"/>
      <c r="G73" s="31"/>
      <c r="H73" s="21"/>
      <c r="I73" s="32">
        <f t="shared" si="14"/>
        <v>100</v>
      </c>
      <c r="J73" s="40">
        <f t="shared" si="15"/>
        <v>55</v>
      </c>
      <c r="K73" s="33">
        <f t="shared" si="16"/>
        <v>5500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32">
        <f t="shared" si="14"/>
        <v>100</v>
      </c>
      <c r="J74" s="40">
        <f t="shared" si="15"/>
        <v>55</v>
      </c>
      <c r="K74" s="33">
        <f t="shared" si="16"/>
        <v>5500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32">
        <f t="shared" si="14"/>
        <v>100</v>
      </c>
      <c r="J75" s="40">
        <f t="shared" si="15"/>
        <v>55</v>
      </c>
      <c r="K75" s="33">
        <f t="shared" si="16"/>
        <v>5500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32">
        <f t="shared" si="14"/>
        <v>100</v>
      </c>
      <c r="J76" s="40">
        <f t="shared" si="15"/>
        <v>55</v>
      </c>
      <c r="K76" s="33">
        <f t="shared" si="16"/>
        <v>5500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32">
        <f t="shared" si="14"/>
        <v>100</v>
      </c>
      <c r="J77" s="40">
        <f t="shared" si="15"/>
        <v>55</v>
      </c>
      <c r="K77" s="33">
        <f t="shared" si="16"/>
        <v>5500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32">
        <f t="shared" si="14"/>
        <v>100</v>
      </c>
      <c r="J78" s="40">
        <f t="shared" si="15"/>
        <v>55</v>
      </c>
      <c r="K78" s="33">
        <f t="shared" si="16"/>
        <v>5500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32">
        <f t="shared" si="14"/>
        <v>100</v>
      </c>
      <c r="J79" s="40">
        <f t="shared" si="15"/>
        <v>55</v>
      </c>
      <c r="K79" s="33">
        <f t="shared" si="16"/>
        <v>5500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32">
        <f t="shared" si="14"/>
        <v>100</v>
      </c>
      <c r="J80" s="40">
        <f t="shared" si="15"/>
        <v>55</v>
      </c>
      <c r="K80" s="33">
        <f t="shared" si="16"/>
        <v>5500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32">
        <f t="shared" si="14"/>
        <v>100</v>
      </c>
      <c r="J81" s="40">
        <f t="shared" si="15"/>
        <v>55</v>
      </c>
      <c r="K81" s="33">
        <f t="shared" si="16"/>
        <v>5500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32">
        <f t="shared" si="14"/>
        <v>100</v>
      </c>
      <c r="J82" s="40">
        <f t="shared" si="15"/>
        <v>55</v>
      </c>
      <c r="K82" s="33">
        <f t="shared" si="16"/>
        <v>5500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32">
        <f t="shared" si="14"/>
        <v>100</v>
      </c>
      <c r="J83" s="40">
        <f t="shared" si="15"/>
        <v>55</v>
      </c>
      <c r="K83" s="33">
        <f t="shared" si="16"/>
        <v>5500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32">
        <f t="shared" si="14"/>
        <v>100</v>
      </c>
      <c r="J84" s="40">
        <f t="shared" si="15"/>
        <v>55</v>
      </c>
      <c r="K84" s="33">
        <f t="shared" si="16"/>
        <v>5500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32">
        <f t="shared" si="14"/>
        <v>100</v>
      </c>
      <c r="J85" s="40">
        <f t="shared" si="15"/>
        <v>55</v>
      </c>
      <c r="K85" s="33">
        <f t="shared" si="16"/>
        <v>5500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32">
        <f t="shared" si="14"/>
        <v>100</v>
      </c>
      <c r="J86" s="40">
        <f t="shared" si="15"/>
        <v>55</v>
      </c>
      <c r="K86" s="33">
        <f t="shared" si="16"/>
        <v>5500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32">
        <f t="shared" si="14"/>
        <v>100</v>
      </c>
      <c r="J87" s="40">
        <f t="shared" si="15"/>
        <v>55</v>
      </c>
      <c r="K87" s="33">
        <f t="shared" si="16"/>
        <v>5500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32">
        <f t="shared" si="14"/>
        <v>100</v>
      </c>
      <c r="J88" s="40">
        <f t="shared" si="15"/>
        <v>55</v>
      </c>
      <c r="K88" s="33">
        <f t="shared" si="16"/>
        <v>5500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32">
        <f t="shared" si="14"/>
        <v>100</v>
      </c>
      <c r="J89" s="40">
        <f t="shared" si="15"/>
        <v>55</v>
      </c>
      <c r="K89" s="33">
        <f t="shared" si="16"/>
        <v>5500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32">
        <f t="shared" si="14"/>
        <v>100</v>
      </c>
      <c r="J90" s="40">
        <f t="shared" si="15"/>
        <v>55</v>
      </c>
      <c r="K90" s="33">
        <f t="shared" si="16"/>
        <v>5500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32">
        <f t="shared" si="14"/>
        <v>100</v>
      </c>
      <c r="J91" s="40">
        <f t="shared" si="15"/>
        <v>55</v>
      </c>
      <c r="K91" s="33">
        <f t="shared" si="16"/>
        <v>5500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32">
        <f t="shared" si="14"/>
        <v>100</v>
      </c>
      <c r="J92" s="40">
        <f t="shared" si="15"/>
        <v>55</v>
      </c>
      <c r="K92" s="33">
        <f t="shared" si="16"/>
        <v>5500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32">
        <f t="shared" si="14"/>
        <v>100</v>
      </c>
      <c r="J93" s="40">
        <f t="shared" si="15"/>
        <v>55</v>
      </c>
      <c r="K93" s="33">
        <f t="shared" si="16"/>
        <v>5500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32">
        <f t="shared" si="14"/>
        <v>100</v>
      </c>
      <c r="J94" s="40">
        <f t="shared" si="15"/>
        <v>55</v>
      </c>
      <c r="K94" s="33">
        <f t="shared" si="16"/>
        <v>5500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32">
        <f t="shared" si="14"/>
        <v>100</v>
      </c>
      <c r="J95" s="40">
        <f t="shared" si="15"/>
        <v>55</v>
      </c>
      <c r="K95" s="33">
        <f t="shared" si="16"/>
        <v>5500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32">
        <f t="shared" si="14"/>
        <v>100</v>
      </c>
      <c r="J96" s="40">
        <f t="shared" si="15"/>
        <v>55</v>
      </c>
      <c r="K96" s="33">
        <f t="shared" si="16"/>
        <v>5500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32">
        <f t="shared" si="14"/>
        <v>100</v>
      </c>
      <c r="J97" s="40">
        <f t="shared" si="15"/>
        <v>55</v>
      </c>
      <c r="K97" s="33">
        <f t="shared" si="16"/>
        <v>5500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32">
        <f t="shared" si="14"/>
        <v>100</v>
      </c>
      <c r="J98" s="40">
        <f t="shared" si="15"/>
        <v>55</v>
      </c>
      <c r="K98" s="33">
        <f t="shared" si="16"/>
        <v>5500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32">
        <f t="shared" si="14"/>
        <v>100</v>
      </c>
      <c r="J99" s="40">
        <f t="shared" si="15"/>
        <v>55</v>
      </c>
      <c r="K99" s="33">
        <f t="shared" si="16"/>
        <v>5500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32">
        <f t="shared" si="14"/>
        <v>100</v>
      </c>
      <c r="J100" s="40">
        <f t="shared" si="15"/>
        <v>55</v>
      </c>
      <c r="K100" s="33">
        <f t="shared" si="16"/>
        <v>5500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32">
        <f t="shared" si="14"/>
        <v>100</v>
      </c>
      <c r="J101" s="40">
        <f t="shared" si="15"/>
        <v>55</v>
      </c>
      <c r="K101" s="33">
        <f t="shared" si="16"/>
        <v>5500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32">
        <f t="shared" si="14"/>
        <v>100</v>
      </c>
      <c r="J102" s="40">
        <f t="shared" si="15"/>
        <v>55</v>
      </c>
      <c r="K102" s="33">
        <f t="shared" si="16"/>
        <v>5500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32">
        <f t="shared" si="14"/>
        <v>100</v>
      </c>
      <c r="J103" s="40">
        <f t="shared" si="15"/>
        <v>55</v>
      </c>
      <c r="K103" s="33">
        <f t="shared" si="16"/>
        <v>5500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32">
        <f t="shared" si="14"/>
        <v>100</v>
      </c>
      <c r="J104" s="40">
        <f t="shared" si="15"/>
        <v>55</v>
      </c>
      <c r="K104" s="33">
        <f t="shared" si="16"/>
        <v>5500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32">
        <f t="shared" si="14"/>
        <v>100</v>
      </c>
      <c r="J105" s="40">
        <f t="shared" si="15"/>
        <v>55</v>
      </c>
      <c r="K105" s="33">
        <f t="shared" si="16"/>
        <v>5500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32">
        <f t="shared" si="14"/>
        <v>100</v>
      </c>
      <c r="J106" s="40">
        <f t="shared" si="15"/>
        <v>55</v>
      </c>
      <c r="K106" s="33">
        <f t="shared" si="16"/>
        <v>5500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32">
        <f t="shared" ref="I107:I120" si="17">+I106+C107-F107</f>
        <v>100</v>
      </c>
      <c r="J107" s="40">
        <f t="shared" ref="J107:J120" si="18">ROUND(((K106+E107)-H107)/I107,2)</f>
        <v>55</v>
      </c>
      <c r="K107" s="33">
        <f t="shared" ref="K107:K120" si="19">ROUND(I107*J107,2)</f>
        <v>5500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32">
        <f t="shared" si="17"/>
        <v>100</v>
      </c>
      <c r="J108" s="40">
        <f t="shared" si="18"/>
        <v>55</v>
      </c>
      <c r="K108" s="33">
        <f t="shared" si="19"/>
        <v>5500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32">
        <f t="shared" si="17"/>
        <v>100</v>
      </c>
      <c r="J109" s="40">
        <f t="shared" si="18"/>
        <v>55</v>
      </c>
      <c r="K109" s="33">
        <f t="shared" si="19"/>
        <v>5500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32">
        <f t="shared" si="17"/>
        <v>100</v>
      </c>
      <c r="J110" s="40">
        <f t="shared" si="18"/>
        <v>55</v>
      </c>
      <c r="K110" s="33">
        <f t="shared" si="19"/>
        <v>5500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32">
        <f t="shared" si="17"/>
        <v>100</v>
      </c>
      <c r="J111" s="40">
        <f t="shared" si="18"/>
        <v>55</v>
      </c>
      <c r="K111" s="33">
        <f t="shared" si="19"/>
        <v>5500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32">
        <f t="shared" si="17"/>
        <v>100</v>
      </c>
      <c r="J112" s="40">
        <f t="shared" si="18"/>
        <v>55</v>
      </c>
      <c r="K112" s="33">
        <f t="shared" si="19"/>
        <v>5500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/>
      <c r="I113" s="32">
        <f t="shared" si="17"/>
        <v>100</v>
      </c>
      <c r="J113" s="40">
        <f t="shared" si="18"/>
        <v>55</v>
      </c>
      <c r="K113" s="33">
        <f t="shared" si="19"/>
        <v>5500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/>
      <c r="I114" s="32">
        <f t="shared" si="17"/>
        <v>100</v>
      </c>
      <c r="J114" s="40">
        <f t="shared" si="18"/>
        <v>55</v>
      </c>
      <c r="K114" s="33">
        <f t="shared" si="19"/>
        <v>5500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/>
      <c r="I115" s="32">
        <f t="shared" si="17"/>
        <v>100</v>
      </c>
      <c r="J115" s="40">
        <f t="shared" si="18"/>
        <v>55</v>
      </c>
      <c r="K115" s="33">
        <f t="shared" si="19"/>
        <v>5500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/>
      <c r="I116" s="32">
        <f t="shared" si="17"/>
        <v>100</v>
      </c>
      <c r="J116" s="40">
        <f t="shared" si="18"/>
        <v>55</v>
      </c>
      <c r="K116" s="33">
        <f t="shared" si="19"/>
        <v>5500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/>
      <c r="I117" s="32">
        <f t="shared" si="17"/>
        <v>100</v>
      </c>
      <c r="J117" s="40">
        <f t="shared" si="18"/>
        <v>55</v>
      </c>
      <c r="K117" s="33">
        <f t="shared" si="19"/>
        <v>5500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/>
      <c r="I118" s="32">
        <f t="shared" si="17"/>
        <v>100</v>
      </c>
      <c r="J118" s="40">
        <f t="shared" si="18"/>
        <v>55</v>
      </c>
      <c r="K118" s="33">
        <f t="shared" si="19"/>
        <v>5500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/>
      <c r="I119" s="32">
        <f t="shared" si="17"/>
        <v>100</v>
      </c>
      <c r="J119" s="40">
        <f t="shared" si="18"/>
        <v>55</v>
      </c>
      <c r="K119" s="33">
        <f t="shared" si="19"/>
        <v>5500</v>
      </c>
      <c r="L119" s="34"/>
    </row>
    <row r="120" spans="1:12">
      <c r="A120" s="17"/>
      <c r="B120" s="70"/>
      <c r="C120" s="28"/>
      <c r="D120" s="29"/>
      <c r="E120" s="21"/>
      <c r="F120" s="30"/>
      <c r="G120" s="31"/>
      <c r="H120" s="21"/>
      <c r="I120" s="32">
        <f t="shared" si="17"/>
        <v>100</v>
      </c>
      <c r="J120" s="40">
        <f t="shared" si="18"/>
        <v>55</v>
      </c>
      <c r="K120" s="33">
        <f t="shared" si="19"/>
        <v>5500</v>
      </c>
      <c r="L120" s="34"/>
    </row>
  </sheetData>
  <mergeCells count="2">
    <mergeCell ref="M11:M13"/>
    <mergeCell ref="L11:L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>
    <tabColor rgb="FF7030A0"/>
    <pageSetUpPr fitToPage="1"/>
  </sheetPr>
  <dimension ref="A1:M120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9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216</v>
      </c>
      <c r="F8" s="10"/>
      <c r="G8" s="10"/>
      <c r="H8" s="38"/>
      <c r="I8" s="9" t="s">
        <v>7</v>
      </c>
      <c r="J8" s="10"/>
      <c r="K8" s="10" t="s">
        <v>492</v>
      </c>
      <c r="L8" s="11"/>
    </row>
    <row r="9" spans="1:13" ht="15" customHeight="1">
      <c r="A9" s="12" t="s">
        <v>9</v>
      </c>
      <c r="D9" s="10" t="s">
        <v>355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17</v>
      </c>
      <c r="J14" s="25">
        <v>31.5</v>
      </c>
      <c r="K14" s="21">
        <f>J14*I14</f>
        <v>535.5</v>
      </c>
      <c r="L14" s="26"/>
    </row>
    <row r="15" spans="1:13" ht="17.100000000000001" customHeight="1">
      <c r="A15" s="17">
        <v>45299</v>
      </c>
      <c r="B15" s="92" t="s">
        <v>570</v>
      </c>
      <c r="C15" s="19"/>
      <c r="D15" s="20"/>
      <c r="E15" s="21"/>
      <c r="F15" s="22">
        <v>1</v>
      </c>
      <c r="G15" s="23">
        <f t="shared" ref="G15:G20" si="0">J14</f>
        <v>31.5</v>
      </c>
      <c r="H15" s="21">
        <f t="shared" ref="H15:H20" si="1">G15*F15</f>
        <v>31.5</v>
      </c>
      <c r="I15" s="32">
        <f t="shared" ref="I15:I20" si="2">+I14+C15-F15</f>
        <v>16</v>
      </c>
      <c r="J15" s="40">
        <f t="shared" ref="J15:J20" si="3">ROUND(((K14+E15)-H15)/I15,2)</f>
        <v>31.5</v>
      </c>
      <c r="K15" s="33">
        <f t="shared" ref="K15:K20" si="4">ROUND(I15*J15,2)</f>
        <v>504</v>
      </c>
      <c r="L15" s="26"/>
      <c r="M15" s="165" t="s">
        <v>582</v>
      </c>
    </row>
    <row r="16" spans="1:13" ht="17.100000000000001" customHeight="1">
      <c r="A16" s="194">
        <v>45300</v>
      </c>
      <c r="B16" s="223" t="s">
        <v>583</v>
      </c>
      <c r="C16" s="196"/>
      <c r="D16" s="197"/>
      <c r="E16" s="198"/>
      <c r="F16" s="199">
        <v>1</v>
      </c>
      <c r="G16" s="200">
        <f t="shared" si="0"/>
        <v>31.5</v>
      </c>
      <c r="H16" s="198">
        <f t="shared" si="1"/>
        <v>31.5</v>
      </c>
      <c r="I16" s="201">
        <f t="shared" si="2"/>
        <v>15</v>
      </c>
      <c r="J16" s="202">
        <f t="shared" si="3"/>
        <v>31.5</v>
      </c>
      <c r="K16" s="203">
        <f t="shared" si="4"/>
        <v>472.5</v>
      </c>
      <c r="L16" s="226"/>
      <c r="M16" s="205" t="s">
        <v>594</v>
      </c>
    </row>
    <row r="17" spans="1:13">
      <c r="A17" s="300">
        <v>45345</v>
      </c>
      <c r="B17" s="323" t="s">
        <v>580</v>
      </c>
      <c r="C17" s="302"/>
      <c r="D17" s="303"/>
      <c r="E17" s="304"/>
      <c r="F17" s="305">
        <v>2</v>
      </c>
      <c r="G17" s="306">
        <f t="shared" si="0"/>
        <v>31.5</v>
      </c>
      <c r="H17" s="304">
        <f t="shared" si="1"/>
        <v>63</v>
      </c>
      <c r="I17" s="307">
        <f t="shared" si="2"/>
        <v>13</v>
      </c>
      <c r="J17" s="308">
        <f t="shared" si="3"/>
        <v>31.5</v>
      </c>
      <c r="K17" s="304">
        <f t="shared" si="4"/>
        <v>409.5</v>
      </c>
      <c r="L17" s="309"/>
      <c r="M17" s="310" t="s">
        <v>692</v>
      </c>
    </row>
    <row r="18" spans="1:13" ht="17.100000000000001" customHeight="1">
      <c r="A18" s="17">
        <v>45453</v>
      </c>
      <c r="B18" s="251" t="s">
        <v>580</v>
      </c>
      <c r="C18" s="19"/>
      <c r="D18" s="20"/>
      <c r="E18" s="21"/>
      <c r="F18" s="22">
        <v>1</v>
      </c>
      <c r="G18" s="23">
        <f t="shared" si="0"/>
        <v>31.5</v>
      </c>
      <c r="H18" s="21">
        <f t="shared" si="1"/>
        <v>31.5</v>
      </c>
      <c r="I18" s="24">
        <f t="shared" si="2"/>
        <v>12</v>
      </c>
      <c r="J18" s="174">
        <f t="shared" si="3"/>
        <v>31.5</v>
      </c>
      <c r="K18" s="21">
        <f t="shared" si="4"/>
        <v>378</v>
      </c>
      <c r="L18" s="26"/>
      <c r="M18" s="165" t="s">
        <v>987</v>
      </c>
    </row>
    <row r="19" spans="1:13" ht="17.100000000000001" customHeight="1">
      <c r="A19" s="194">
        <v>45463</v>
      </c>
      <c r="B19" s="227" t="s">
        <v>570</v>
      </c>
      <c r="C19" s="196"/>
      <c r="D19" s="197"/>
      <c r="E19" s="198"/>
      <c r="F19" s="199">
        <v>1</v>
      </c>
      <c r="G19" s="200">
        <f t="shared" si="0"/>
        <v>31.5</v>
      </c>
      <c r="H19" s="198">
        <f t="shared" si="1"/>
        <v>31.5</v>
      </c>
      <c r="I19" s="298">
        <f t="shared" si="2"/>
        <v>11</v>
      </c>
      <c r="J19" s="299">
        <f t="shared" si="3"/>
        <v>31.5</v>
      </c>
      <c r="K19" s="198">
        <f t="shared" si="4"/>
        <v>346.5</v>
      </c>
      <c r="L19" s="204"/>
      <c r="M19" s="205" t="s">
        <v>996</v>
      </c>
    </row>
    <row r="20" spans="1:13" ht="17.100000000000001" customHeight="1">
      <c r="A20" s="17">
        <v>45490</v>
      </c>
      <c r="B20" s="58" t="s">
        <v>605</v>
      </c>
      <c r="C20" s="19"/>
      <c r="D20" s="20"/>
      <c r="E20" s="21"/>
      <c r="F20" s="22">
        <v>1</v>
      </c>
      <c r="G20" s="200">
        <f t="shared" si="0"/>
        <v>31.5</v>
      </c>
      <c r="H20" s="198">
        <f t="shared" si="1"/>
        <v>31.5</v>
      </c>
      <c r="I20" s="298">
        <f t="shared" si="2"/>
        <v>10</v>
      </c>
      <c r="J20" s="299">
        <f t="shared" si="3"/>
        <v>31.5</v>
      </c>
      <c r="K20" s="198">
        <f t="shared" si="4"/>
        <v>315</v>
      </c>
      <c r="L20" s="26"/>
      <c r="M20" s="165" t="s">
        <v>1081</v>
      </c>
    </row>
    <row r="21" spans="1:13" ht="17.100000000000001" customHeight="1">
      <c r="A21" s="17">
        <v>45516</v>
      </c>
      <c r="B21" s="17" t="s">
        <v>605</v>
      </c>
      <c r="C21" s="28"/>
      <c r="D21" s="29"/>
      <c r="E21" s="21"/>
      <c r="F21" s="30">
        <v>1</v>
      </c>
      <c r="G21" s="200">
        <f t="shared" ref="G21:G26" si="5">J20</f>
        <v>31.5</v>
      </c>
      <c r="H21" s="198">
        <f t="shared" ref="H21:H26" si="6">G21*F21</f>
        <v>31.5</v>
      </c>
      <c r="I21" s="298">
        <f t="shared" ref="I21:I26" si="7">+I20+C21-F21</f>
        <v>9</v>
      </c>
      <c r="J21" s="299">
        <f t="shared" ref="J21:J26" si="8">ROUND(((K20+E21)-H21)/I21,2)</f>
        <v>31.5</v>
      </c>
      <c r="K21" s="198">
        <f t="shared" ref="K21:K26" si="9">ROUND(I21*J21,2)</f>
        <v>283.5</v>
      </c>
      <c r="L21" s="34"/>
      <c r="M21" s="165" t="s">
        <v>1162</v>
      </c>
    </row>
    <row r="22" spans="1:13" ht="17.100000000000001" customHeight="1">
      <c r="A22" s="17">
        <v>45547</v>
      </c>
      <c r="B22" s="36" t="s">
        <v>577</v>
      </c>
      <c r="C22" s="28"/>
      <c r="D22" s="29"/>
      <c r="E22" s="21"/>
      <c r="F22" s="30">
        <v>1</v>
      </c>
      <c r="G22" s="200">
        <f t="shared" si="5"/>
        <v>31.5</v>
      </c>
      <c r="H22" s="198">
        <f t="shared" si="6"/>
        <v>31.5</v>
      </c>
      <c r="I22" s="298">
        <f t="shared" si="7"/>
        <v>8</v>
      </c>
      <c r="J22" s="299">
        <f t="shared" si="8"/>
        <v>31.5</v>
      </c>
      <c r="K22" s="198">
        <f t="shared" si="9"/>
        <v>252</v>
      </c>
      <c r="L22" s="34"/>
      <c r="M22" s="165" t="s">
        <v>1264</v>
      </c>
    </row>
    <row r="23" spans="1:13" ht="17.100000000000001" customHeight="1">
      <c r="A23" s="17">
        <v>45551</v>
      </c>
      <c r="B23" s="36" t="s">
        <v>588</v>
      </c>
      <c r="C23" s="28"/>
      <c r="D23" s="29"/>
      <c r="E23" s="21"/>
      <c r="F23" s="30">
        <v>1</v>
      </c>
      <c r="G23" s="200">
        <f t="shared" si="5"/>
        <v>31.5</v>
      </c>
      <c r="H23" s="198">
        <f t="shared" si="6"/>
        <v>31.5</v>
      </c>
      <c r="I23" s="298">
        <f t="shared" si="7"/>
        <v>7</v>
      </c>
      <c r="J23" s="299">
        <f t="shared" si="8"/>
        <v>31.5</v>
      </c>
      <c r="K23" s="198">
        <f t="shared" si="9"/>
        <v>220.5</v>
      </c>
      <c r="L23" s="34"/>
      <c r="M23" s="165" t="s">
        <v>1277</v>
      </c>
    </row>
    <row r="24" spans="1:13" ht="17.100000000000001" customHeight="1">
      <c r="A24" s="17">
        <v>45554</v>
      </c>
      <c r="B24" s="36" t="s">
        <v>572</v>
      </c>
      <c r="C24" s="28"/>
      <c r="D24" s="29"/>
      <c r="E24" s="21"/>
      <c r="F24" s="30">
        <v>1</v>
      </c>
      <c r="G24" s="200">
        <f t="shared" si="5"/>
        <v>31.5</v>
      </c>
      <c r="H24" s="198">
        <f t="shared" si="6"/>
        <v>31.5</v>
      </c>
      <c r="I24" s="298">
        <f t="shared" si="7"/>
        <v>6</v>
      </c>
      <c r="J24" s="299">
        <f t="shared" si="8"/>
        <v>31.5</v>
      </c>
      <c r="K24" s="198">
        <f t="shared" si="9"/>
        <v>189</v>
      </c>
      <c r="L24" s="34"/>
      <c r="M24" s="165" t="s">
        <v>1304</v>
      </c>
    </row>
    <row r="25" spans="1:13" ht="17.100000000000001" customHeight="1">
      <c r="A25" s="17">
        <v>45602</v>
      </c>
      <c r="B25" s="36" t="s">
        <v>580</v>
      </c>
      <c r="C25" s="28"/>
      <c r="D25" s="29"/>
      <c r="E25" s="21"/>
      <c r="F25" s="30">
        <v>2</v>
      </c>
      <c r="G25" s="200">
        <f t="shared" si="5"/>
        <v>31.5</v>
      </c>
      <c r="H25" s="198">
        <f t="shared" si="6"/>
        <v>63</v>
      </c>
      <c r="I25" s="298">
        <f t="shared" si="7"/>
        <v>4</v>
      </c>
      <c r="J25" s="299">
        <f t="shared" si="8"/>
        <v>31.5</v>
      </c>
      <c r="K25" s="198">
        <f t="shared" si="9"/>
        <v>126</v>
      </c>
      <c r="L25" s="34"/>
      <c r="M25" s="165" t="s">
        <v>1421</v>
      </c>
    </row>
    <row r="26" spans="1:13" ht="17.100000000000001" customHeight="1">
      <c r="A26" s="17">
        <v>45616</v>
      </c>
      <c r="B26" s="36" t="s">
        <v>588</v>
      </c>
      <c r="C26" s="28"/>
      <c r="D26" s="29"/>
      <c r="E26" s="21"/>
      <c r="F26" s="30">
        <v>1</v>
      </c>
      <c r="G26" s="200">
        <f t="shared" si="5"/>
        <v>31.5</v>
      </c>
      <c r="H26" s="198">
        <f t="shared" si="6"/>
        <v>31.5</v>
      </c>
      <c r="I26" s="298">
        <f t="shared" si="7"/>
        <v>3</v>
      </c>
      <c r="J26" s="299">
        <f t="shared" si="8"/>
        <v>31.5</v>
      </c>
      <c r="K26" s="198">
        <f t="shared" si="9"/>
        <v>94.5</v>
      </c>
      <c r="L26" s="34"/>
      <c r="M26" s="165" t="s">
        <v>1461</v>
      </c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24">
        <f t="shared" ref="I27:I44" si="10">+I26+C27-F27</f>
        <v>3</v>
      </c>
      <c r="J27" s="174">
        <f t="shared" ref="J27:J44" si="11">ROUND(((K26+E27)-H27)/I27,2)</f>
        <v>31.5</v>
      </c>
      <c r="K27" s="21">
        <f t="shared" ref="K27:K44" si="12">ROUND(I27*J27,2)</f>
        <v>94.5</v>
      </c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24">
        <f t="shared" si="10"/>
        <v>3</v>
      </c>
      <c r="J28" s="174">
        <f t="shared" si="11"/>
        <v>31.5</v>
      </c>
      <c r="K28" s="21">
        <f t="shared" si="12"/>
        <v>94.5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24">
        <f t="shared" si="10"/>
        <v>3</v>
      </c>
      <c r="J29" s="174">
        <f t="shared" si="11"/>
        <v>31.5</v>
      </c>
      <c r="K29" s="21">
        <f t="shared" si="12"/>
        <v>94.5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24">
        <f t="shared" si="10"/>
        <v>3</v>
      </c>
      <c r="J30" s="174">
        <f t="shared" si="11"/>
        <v>31.5</v>
      </c>
      <c r="K30" s="21">
        <f t="shared" si="12"/>
        <v>94.5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24">
        <f t="shared" si="10"/>
        <v>3</v>
      </c>
      <c r="J31" s="174">
        <f t="shared" si="11"/>
        <v>31.5</v>
      </c>
      <c r="K31" s="21">
        <f t="shared" si="12"/>
        <v>94.5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24">
        <f t="shared" si="10"/>
        <v>3</v>
      </c>
      <c r="J32" s="174">
        <f t="shared" si="11"/>
        <v>31.5</v>
      </c>
      <c r="K32" s="21">
        <f t="shared" si="12"/>
        <v>94.5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10"/>
        <v>3</v>
      </c>
      <c r="J33" s="174">
        <f t="shared" si="11"/>
        <v>31.5</v>
      </c>
      <c r="K33" s="21">
        <f t="shared" si="12"/>
        <v>94.5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10"/>
        <v>3</v>
      </c>
      <c r="J34" s="174">
        <f t="shared" si="11"/>
        <v>31.5</v>
      </c>
      <c r="K34" s="21">
        <f t="shared" si="12"/>
        <v>94.5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10"/>
        <v>3</v>
      </c>
      <c r="J35" s="174">
        <f t="shared" si="11"/>
        <v>31.5</v>
      </c>
      <c r="K35" s="21">
        <f t="shared" si="12"/>
        <v>94.5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10"/>
        <v>3</v>
      </c>
      <c r="J36" s="174">
        <f t="shared" si="11"/>
        <v>31.5</v>
      </c>
      <c r="K36" s="21">
        <f t="shared" si="12"/>
        <v>94.5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10"/>
        <v>3</v>
      </c>
      <c r="J37" s="174">
        <f t="shared" si="11"/>
        <v>31.5</v>
      </c>
      <c r="K37" s="21">
        <f t="shared" si="12"/>
        <v>94.5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10"/>
        <v>3</v>
      </c>
      <c r="J38" s="174">
        <f t="shared" si="11"/>
        <v>31.5</v>
      </c>
      <c r="K38" s="21">
        <f t="shared" si="12"/>
        <v>94.5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10"/>
        <v>3</v>
      </c>
      <c r="J39" s="174">
        <f t="shared" si="11"/>
        <v>31.5</v>
      </c>
      <c r="K39" s="21">
        <f t="shared" si="12"/>
        <v>94.5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10"/>
        <v>3</v>
      </c>
      <c r="J40" s="174">
        <f t="shared" si="11"/>
        <v>31.5</v>
      </c>
      <c r="K40" s="21">
        <f t="shared" si="12"/>
        <v>94.5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10"/>
        <v>3</v>
      </c>
      <c r="J41" s="174">
        <f t="shared" si="11"/>
        <v>31.5</v>
      </c>
      <c r="K41" s="21">
        <f t="shared" si="12"/>
        <v>94.5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10"/>
        <v>3</v>
      </c>
      <c r="J42" s="174">
        <f t="shared" si="11"/>
        <v>31.5</v>
      </c>
      <c r="K42" s="21">
        <f t="shared" si="12"/>
        <v>94.5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24">
        <f t="shared" si="10"/>
        <v>3</v>
      </c>
      <c r="J43" s="174">
        <f t="shared" si="11"/>
        <v>31.5</v>
      </c>
      <c r="K43" s="21">
        <f t="shared" si="12"/>
        <v>94.5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24">
        <f t="shared" si="10"/>
        <v>3</v>
      </c>
      <c r="J44" s="174">
        <f t="shared" si="11"/>
        <v>31.5</v>
      </c>
      <c r="K44" s="21">
        <f t="shared" si="12"/>
        <v>94.5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ref="I45:I108" si="13">+I44+C45-F45</f>
        <v>3</v>
      </c>
      <c r="J45" s="174">
        <f t="shared" ref="J45:J108" si="14">ROUND(((K44+E45)-H45)/I45,2)</f>
        <v>31.5</v>
      </c>
      <c r="K45" s="21">
        <f t="shared" ref="K45:K108" si="15">ROUND(I45*J45,2)</f>
        <v>94.5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13"/>
        <v>3</v>
      </c>
      <c r="J46" s="174">
        <f t="shared" si="14"/>
        <v>31.5</v>
      </c>
      <c r="K46" s="21">
        <f t="shared" si="15"/>
        <v>94.5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13"/>
        <v>3</v>
      </c>
      <c r="J47" s="174">
        <f t="shared" si="14"/>
        <v>31.5</v>
      </c>
      <c r="K47" s="21">
        <f t="shared" si="15"/>
        <v>94.5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13"/>
        <v>3</v>
      </c>
      <c r="J48" s="174">
        <f t="shared" si="14"/>
        <v>31.5</v>
      </c>
      <c r="K48" s="21">
        <f t="shared" si="15"/>
        <v>94.5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13"/>
        <v>3</v>
      </c>
      <c r="J49" s="174">
        <f t="shared" si="14"/>
        <v>31.5</v>
      </c>
      <c r="K49" s="21">
        <f t="shared" si="15"/>
        <v>94.5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13"/>
        <v>3</v>
      </c>
      <c r="J50" s="174">
        <f t="shared" si="14"/>
        <v>31.5</v>
      </c>
      <c r="K50" s="21">
        <f t="shared" si="15"/>
        <v>94.5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13"/>
        <v>3</v>
      </c>
      <c r="J51" s="174">
        <f t="shared" si="14"/>
        <v>31.5</v>
      </c>
      <c r="K51" s="21">
        <f t="shared" si="15"/>
        <v>94.5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13"/>
        <v>3</v>
      </c>
      <c r="J52" s="174">
        <f t="shared" si="14"/>
        <v>31.5</v>
      </c>
      <c r="K52" s="21">
        <f t="shared" si="15"/>
        <v>94.5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13"/>
        <v>3</v>
      </c>
      <c r="J53" s="174">
        <f t="shared" si="14"/>
        <v>31.5</v>
      </c>
      <c r="K53" s="21">
        <f t="shared" si="15"/>
        <v>94.5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13"/>
        <v>3</v>
      </c>
      <c r="J54" s="174">
        <f t="shared" si="14"/>
        <v>31.5</v>
      </c>
      <c r="K54" s="21">
        <f t="shared" si="15"/>
        <v>94.5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13"/>
        <v>3</v>
      </c>
      <c r="J55" s="174">
        <f t="shared" si="14"/>
        <v>31.5</v>
      </c>
      <c r="K55" s="21">
        <f t="shared" si="15"/>
        <v>94.5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13"/>
        <v>3</v>
      </c>
      <c r="J56" s="174">
        <f t="shared" si="14"/>
        <v>31.5</v>
      </c>
      <c r="K56" s="21">
        <f t="shared" si="15"/>
        <v>94.5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13"/>
        <v>3</v>
      </c>
      <c r="J57" s="174">
        <f t="shared" si="14"/>
        <v>31.5</v>
      </c>
      <c r="K57" s="21">
        <f t="shared" si="15"/>
        <v>94.5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13"/>
        <v>3</v>
      </c>
      <c r="J58" s="174">
        <f t="shared" si="14"/>
        <v>31.5</v>
      </c>
      <c r="K58" s="21">
        <f t="shared" si="15"/>
        <v>94.5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13"/>
        <v>3</v>
      </c>
      <c r="J59" s="174">
        <f t="shared" si="14"/>
        <v>31.5</v>
      </c>
      <c r="K59" s="21">
        <f t="shared" si="15"/>
        <v>94.5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13"/>
        <v>3</v>
      </c>
      <c r="J60" s="174">
        <f t="shared" si="14"/>
        <v>31.5</v>
      </c>
      <c r="K60" s="21">
        <f t="shared" si="15"/>
        <v>94.5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13"/>
        <v>3</v>
      </c>
      <c r="J61" s="174">
        <f t="shared" si="14"/>
        <v>31.5</v>
      </c>
      <c r="K61" s="21">
        <f t="shared" si="15"/>
        <v>94.5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13"/>
        <v>3</v>
      </c>
      <c r="J62" s="174">
        <f t="shared" si="14"/>
        <v>31.5</v>
      </c>
      <c r="K62" s="21">
        <f t="shared" si="15"/>
        <v>94.5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13"/>
        <v>3</v>
      </c>
      <c r="J63" s="174">
        <f t="shared" si="14"/>
        <v>31.5</v>
      </c>
      <c r="K63" s="21">
        <f t="shared" si="15"/>
        <v>94.5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13"/>
        <v>3</v>
      </c>
      <c r="J64" s="174">
        <f t="shared" si="14"/>
        <v>31.5</v>
      </c>
      <c r="K64" s="21">
        <f t="shared" si="15"/>
        <v>94.5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13"/>
        <v>3</v>
      </c>
      <c r="J65" s="174">
        <f t="shared" si="14"/>
        <v>31.5</v>
      </c>
      <c r="K65" s="21">
        <f t="shared" si="15"/>
        <v>94.5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13"/>
        <v>3</v>
      </c>
      <c r="J66" s="174">
        <f t="shared" si="14"/>
        <v>31.5</v>
      </c>
      <c r="K66" s="21">
        <f t="shared" si="15"/>
        <v>94.5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13"/>
        <v>3</v>
      </c>
      <c r="J67" s="174">
        <f t="shared" si="14"/>
        <v>31.5</v>
      </c>
      <c r="K67" s="21">
        <f t="shared" si="15"/>
        <v>94.5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13"/>
        <v>3</v>
      </c>
      <c r="J68" s="174">
        <f t="shared" si="14"/>
        <v>31.5</v>
      </c>
      <c r="K68" s="21">
        <f t="shared" si="15"/>
        <v>94.5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13"/>
        <v>3</v>
      </c>
      <c r="J69" s="174">
        <f t="shared" si="14"/>
        <v>31.5</v>
      </c>
      <c r="K69" s="21">
        <f t="shared" si="15"/>
        <v>94.5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13"/>
        <v>3</v>
      </c>
      <c r="J70" s="174">
        <f t="shared" si="14"/>
        <v>31.5</v>
      </c>
      <c r="K70" s="21">
        <f t="shared" si="15"/>
        <v>94.5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13"/>
        <v>3</v>
      </c>
      <c r="J71" s="174">
        <f t="shared" si="14"/>
        <v>31.5</v>
      </c>
      <c r="K71" s="21">
        <f t="shared" si="15"/>
        <v>94.5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13"/>
        <v>3</v>
      </c>
      <c r="J72" s="174">
        <f t="shared" si="14"/>
        <v>31.5</v>
      </c>
      <c r="K72" s="21">
        <f t="shared" si="15"/>
        <v>94.5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13"/>
        <v>3</v>
      </c>
      <c r="J73" s="174">
        <f t="shared" si="14"/>
        <v>31.5</v>
      </c>
      <c r="K73" s="21">
        <f t="shared" si="15"/>
        <v>94.5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13"/>
        <v>3</v>
      </c>
      <c r="J74" s="174">
        <f t="shared" si="14"/>
        <v>31.5</v>
      </c>
      <c r="K74" s="21">
        <f t="shared" si="15"/>
        <v>94.5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13"/>
        <v>3</v>
      </c>
      <c r="J75" s="174">
        <f t="shared" si="14"/>
        <v>31.5</v>
      </c>
      <c r="K75" s="21">
        <f t="shared" si="15"/>
        <v>94.5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13"/>
        <v>3</v>
      </c>
      <c r="J76" s="174">
        <f t="shared" si="14"/>
        <v>31.5</v>
      </c>
      <c r="K76" s="21">
        <f t="shared" si="15"/>
        <v>94.5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13"/>
        <v>3</v>
      </c>
      <c r="J77" s="174">
        <f t="shared" si="14"/>
        <v>31.5</v>
      </c>
      <c r="K77" s="21">
        <f t="shared" si="15"/>
        <v>94.5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13"/>
        <v>3</v>
      </c>
      <c r="J78" s="174">
        <f t="shared" si="14"/>
        <v>31.5</v>
      </c>
      <c r="K78" s="21">
        <f t="shared" si="15"/>
        <v>94.5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si="13"/>
        <v>3</v>
      </c>
      <c r="J79" s="174">
        <f t="shared" si="14"/>
        <v>31.5</v>
      </c>
      <c r="K79" s="21">
        <f t="shared" si="15"/>
        <v>94.5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13"/>
        <v>3</v>
      </c>
      <c r="J80" s="174">
        <f t="shared" si="14"/>
        <v>31.5</v>
      </c>
      <c r="K80" s="21">
        <f t="shared" si="15"/>
        <v>94.5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13"/>
        <v>3</v>
      </c>
      <c r="J81" s="174">
        <f t="shared" si="14"/>
        <v>31.5</v>
      </c>
      <c r="K81" s="21">
        <f t="shared" si="15"/>
        <v>94.5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13"/>
        <v>3</v>
      </c>
      <c r="J82" s="174">
        <f t="shared" si="14"/>
        <v>31.5</v>
      </c>
      <c r="K82" s="21">
        <f t="shared" si="15"/>
        <v>94.5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13"/>
        <v>3</v>
      </c>
      <c r="J83" s="174">
        <f t="shared" si="14"/>
        <v>31.5</v>
      </c>
      <c r="K83" s="21">
        <f t="shared" si="15"/>
        <v>94.5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13"/>
        <v>3</v>
      </c>
      <c r="J84" s="174">
        <f t="shared" si="14"/>
        <v>31.5</v>
      </c>
      <c r="K84" s="21">
        <f t="shared" si="15"/>
        <v>94.5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13"/>
        <v>3</v>
      </c>
      <c r="J85" s="174">
        <f t="shared" si="14"/>
        <v>31.5</v>
      </c>
      <c r="K85" s="21">
        <f t="shared" si="15"/>
        <v>94.5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13"/>
        <v>3</v>
      </c>
      <c r="J86" s="174">
        <f t="shared" si="14"/>
        <v>31.5</v>
      </c>
      <c r="K86" s="21">
        <f t="shared" si="15"/>
        <v>94.5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13"/>
        <v>3</v>
      </c>
      <c r="J87" s="174">
        <f t="shared" si="14"/>
        <v>31.5</v>
      </c>
      <c r="K87" s="21">
        <f t="shared" si="15"/>
        <v>94.5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13"/>
        <v>3</v>
      </c>
      <c r="J88" s="174">
        <f t="shared" si="14"/>
        <v>31.5</v>
      </c>
      <c r="K88" s="21">
        <f t="shared" si="15"/>
        <v>94.5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13"/>
        <v>3</v>
      </c>
      <c r="J89" s="174">
        <f t="shared" si="14"/>
        <v>31.5</v>
      </c>
      <c r="K89" s="21">
        <f t="shared" si="15"/>
        <v>94.5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13"/>
        <v>3</v>
      </c>
      <c r="J90" s="174">
        <f t="shared" si="14"/>
        <v>31.5</v>
      </c>
      <c r="K90" s="21">
        <f t="shared" si="15"/>
        <v>94.5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13"/>
        <v>3</v>
      </c>
      <c r="J91" s="174">
        <f t="shared" si="14"/>
        <v>31.5</v>
      </c>
      <c r="K91" s="21">
        <f t="shared" si="15"/>
        <v>94.5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13"/>
        <v>3</v>
      </c>
      <c r="J92" s="174">
        <f t="shared" si="14"/>
        <v>31.5</v>
      </c>
      <c r="K92" s="21">
        <f t="shared" si="15"/>
        <v>94.5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13"/>
        <v>3</v>
      </c>
      <c r="J93" s="174">
        <f t="shared" si="14"/>
        <v>31.5</v>
      </c>
      <c r="K93" s="21">
        <f t="shared" si="15"/>
        <v>94.5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13"/>
        <v>3</v>
      </c>
      <c r="J94" s="174">
        <f t="shared" si="14"/>
        <v>31.5</v>
      </c>
      <c r="K94" s="21">
        <f t="shared" si="15"/>
        <v>94.5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13"/>
        <v>3</v>
      </c>
      <c r="J95" s="174">
        <f t="shared" si="14"/>
        <v>31.5</v>
      </c>
      <c r="K95" s="21">
        <f t="shared" si="15"/>
        <v>94.5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13"/>
        <v>3</v>
      </c>
      <c r="J96" s="174">
        <f t="shared" si="14"/>
        <v>31.5</v>
      </c>
      <c r="K96" s="21">
        <f t="shared" si="15"/>
        <v>94.5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13"/>
        <v>3</v>
      </c>
      <c r="J97" s="174">
        <f t="shared" si="14"/>
        <v>31.5</v>
      </c>
      <c r="K97" s="21">
        <f t="shared" si="15"/>
        <v>94.5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13"/>
        <v>3</v>
      </c>
      <c r="J98" s="174">
        <f t="shared" si="14"/>
        <v>31.5</v>
      </c>
      <c r="K98" s="21">
        <f t="shared" si="15"/>
        <v>94.5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13"/>
        <v>3</v>
      </c>
      <c r="J99" s="174">
        <f t="shared" si="14"/>
        <v>31.5</v>
      </c>
      <c r="K99" s="21">
        <f t="shared" si="15"/>
        <v>94.5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13"/>
        <v>3</v>
      </c>
      <c r="J100" s="174">
        <f t="shared" si="14"/>
        <v>31.5</v>
      </c>
      <c r="K100" s="21">
        <f t="shared" si="15"/>
        <v>94.5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13"/>
        <v>3</v>
      </c>
      <c r="J101" s="174">
        <f t="shared" si="14"/>
        <v>31.5</v>
      </c>
      <c r="K101" s="21">
        <f t="shared" si="15"/>
        <v>94.5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13"/>
        <v>3</v>
      </c>
      <c r="J102" s="174">
        <f t="shared" si="14"/>
        <v>31.5</v>
      </c>
      <c r="K102" s="21">
        <f t="shared" si="15"/>
        <v>94.5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13"/>
        <v>3</v>
      </c>
      <c r="J103" s="174">
        <f t="shared" si="14"/>
        <v>31.5</v>
      </c>
      <c r="K103" s="21">
        <f t="shared" si="15"/>
        <v>94.5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13"/>
        <v>3</v>
      </c>
      <c r="J104" s="174">
        <f t="shared" si="14"/>
        <v>31.5</v>
      </c>
      <c r="K104" s="21">
        <f t="shared" si="15"/>
        <v>94.5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13"/>
        <v>3</v>
      </c>
      <c r="J105" s="174">
        <f t="shared" si="14"/>
        <v>31.5</v>
      </c>
      <c r="K105" s="21">
        <f t="shared" si="15"/>
        <v>94.5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13"/>
        <v>3</v>
      </c>
      <c r="J106" s="174">
        <f t="shared" si="14"/>
        <v>31.5</v>
      </c>
      <c r="K106" s="21">
        <f t="shared" si="15"/>
        <v>94.5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13"/>
        <v>3</v>
      </c>
      <c r="J107" s="174">
        <f t="shared" si="14"/>
        <v>31.5</v>
      </c>
      <c r="K107" s="21">
        <f t="shared" si="15"/>
        <v>94.5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13"/>
        <v>3</v>
      </c>
      <c r="J108" s="174">
        <f t="shared" si="14"/>
        <v>31.5</v>
      </c>
      <c r="K108" s="21">
        <f t="shared" si="15"/>
        <v>94.5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ref="I109:I120" si="16">+I108+C109-F109</f>
        <v>3</v>
      </c>
      <c r="J109" s="174">
        <f t="shared" ref="J109:J120" si="17">ROUND(((K108+E109)-H109)/I109,2)</f>
        <v>31.5</v>
      </c>
      <c r="K109" s="21">
        <f t="shared" ref="K109:K120" si="18">ROUND(I109*J109,2)</f>
        <v>94.5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16"/>
        <v>3</v>
      </c>
      <c r="J110" s="174">
        <f t="shared" si="17"/>
        <v>31.5</v>
      </c>
      <c r="K110" s="21">
        <f t="shared" si="18"/>
        <v>94.5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16"/>
        <v>3</v>
      </c>
      <c r="J111" s="174">
        <f t="shared" si="17"/>
        <v>31.5</v>
      </c>
      <c r="K111" s="21">
        <f t="shared" si="18"/>
        <v>94.5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16"/>
        <v>3</v>
      </c>
      <c r="J112" s="174">
        <f t="shared" si="17"/>
        <v>31.5</v>
      </c>
      <c r="K112" s="21">
        <f t="shared" si="18"/>
        <v>94.5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16"/>
        <v>3</v>
      </c>
      <c r="J113" s="174">
        <f t="shared" si="17"/>
        <v>31.5</v>
      </c>
      <c r="K113" s="21">
        <f t="shared" si="18"/>
        <v>94.5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16"/>
        <v>3</v>
      </c>
      <c r="J114" s="174">
        <f t="shared" si="17"/>
        <v>31.5</v>
      </c>
      <c r="K114" s="21">
        <f t="shared" si="18"/>
        <v>94.5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16"/>
        <v>3</v>
      </c>
      <c r="J115" s="174">
        <f t="shared" si="17"/>
        <v>31.5</v>
      </c>
      <c r="K115" s="21">
        <f t="shared" si="18"/>
        <v>94.5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16"/>
        <v>3</v>
      </c>
      <c r="J116" s="174">
        <f t="shared" si="17"/>
        <v>31.5</v>
      </c>
      <c r="K116" s="21">
        <f t="shared" si="18"/>
        <v>94.5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16"/>
        <v>3</v>
      </c>
      <c r="J117" s="174">
        <f t="shared" si="17"/>
        <v>31.5</v>
      </c>
      <c r="K117" s="21">
        <f t="shared" si="18"/>
        <v>94.5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16"/>
        <v>3</v>
      </c>
      <c r="J118" s="174">
        <f t="shared" si="17"/>
        <v>31.5</v>
      </c>
      <c r="K118" s="21">
        <f t="shared" si="18"/>
        <v>94.5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16"/>
        <v>3</v>
      </c>
      <c r="J119" s="174">
        <f t="shared" si="17"/>
        <v>31.5</v>
      </c>
      <c r="K119" s="21">
        <f t="shared" si="18"/>
        <v>94.5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16"/>
        <v>3</v>
      </c>
      <c r="J120" s="174">
        <f t="shared" si="17"/>
        <v>31.5</v>
      </c>
      <c r="K120" s="21">
        <f t="shared" si="18"/>
        <v>94.5</v>
      </c>
      <c r="L120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>
    <tabColor rgb="FF7030A0"/>
    <pageSetUpPr fitToPage="1"/>
  </sheetPr>
  <dimension ref="A1:M120"/>
  <sheetViews>
    <sheetView topLeftCell="A34" zoomScaleNormal="100" zoomScaleSheetLayoutView="100" workbookViewId="0">
      <selection activeCell="E46" sqref="E4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526</v>
      </c>
      <c r="F8" s="10"/>
      <c r="G8" s="10"/>
      <c r="H8" s="38"/>
      <c r="I8" s="9" t="s">
        <v>7</v>
      </c>
      <c r="J8" s="10"/>
      <c r="K8" s="10" t="s">
        <v>493</v>
      </c>
      <c r="L8" s="11"/>
    </row>
    <row r="9" spans="1:13" ht="15" customHeight="1">
      <c r="A9" s="12" t="s">
        <v>9</v>
      </c>
      <c r="D9" s="10" t="s">
        <v>527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7">
        <v>45344</v>
      </c>
      <c r="B15" s="70" t="s">
        <v>700</v>
      </c>
      <c r="C15" s="28">
        <v>10</v>
      </c>
      <c r="D15" s="29">
        <v>60</v>
      </c>
      <c r="E15" s="21">
        <f>C15*D15</f>
        <v>600</v>
      </c>
      <c r="F15" s="30"/>
      <c r="G15" s="31"/>
      <c r="H15" s="21"/>
      <c r="I15" s="87">
        <f t="shared" ref="I15:I25" si="0">+I14+C15-F15</f>
        <v>10</v>
      </c>
      <c r="J15" s="88">
        <f t="shared" ref="J15:J25" si="1">ROUND(((K14+E15)-H15)/I15,2)</f>
        <v>60</v>
      </c>
      <c r="K15" s="89">
        <f t="shared" ref="K15:K25" si="2">ROUND(I15*J15,2)</f>
        <v>600</v>
      </c>
      <c r="L15" s="34"/>
    </row>
    <row r="16" spans="1:13" ht="17.100000000000001" customHeight="1">
      <c r="A16" s="17">
        <v>45344</v>
      </c>
      <c r="B16" s="70" t="s">
        <v>580</v>
      </c>
      <c r="C16" s="28"/>
      <c r="D16" s="29"/>
      <c r="E16" s="21"/>
      <c r="F16" s="30">
        <v>1</v>
      </c>
      <c r="G16" s="31">
        <f t="shared" ref="G16:G24" si="3">J15</f>
        <v>60</v>
      </c>
      <c r="H16" s="21">
        <f t="shared" ref="H16:H24" si="4">F16*G16</f>
        <v>60</v>
      </c>
      <c r="I16" s="32">
        <f t="shared" si="0"/>
        <v>9</v>
      </c>
      <c r="J16" s="40">
        <f t="shared" si="1"/>
        <v>60</v>
      </c>
      <c r="K16" s="33">
        <f t="shared" si="2"/>
        <v>540</v>
      </c>
      <c r="L16" s="34"/>
      <c r="M16" s="1" t="s">
        <v>680</v>
      </c>
    </row>
    <row r="17" spans="1:13" ht="17.100000000000001" customHeight="1">
      <c r="A17" s="17">
        <v>45345</v>
      </c>
      <c r="B17" s="73" t="s">
        <v>583</v>
      </c>
      <c r="C17" s="28"/>
      <c r="D17" s="29"/>
      <c r="E17" s="21"/>
      <c r="F17" s="30">
        <v>1</v>
      </c>
      <c r="G17" s="31">
        <f t="shared" si="3"/>
        <v>60</v>
      </c>
      <c r="H17" s="21">
        <f t="shared" si="4"/>
        <v>60</v>
      </c>
      <c r="I17" s="32">
        <f t="shared" si="0"/>
        <v>8</v>
      </c>
      <c r="J17" s="40">
        <f t="shared" si="1"/>
        <v>60</v>
      </c>
      <c r="K17" s="33">
        <f t="shared" si="2"/>
        <v>480</v>
      </c>
      <c r="L17" s="34"/>
      <c r="M17" s="1" t="s">
        <v>695</v>
      </c>
    </row>
    <row r="18" spans="1:13" ht="17.100000000000001" customHeight="1">
      <c r="A18" s="17">
        <v>45348</v>
      </c>
      <c r="B18" s="73" t="s">
        <v>580</v>
      </c>
      <c r="C18" s="28"/>
      <c r="D18" s="29"/>
      <c r="E18" s="21"/>
      <c r="F18" s="30">
        <v>1</v>
      </c>
      <c r="G18" s="31">
        <f t="shared" si="3"/>
        <v>60</v>
      </c>
      <c r="H18" s="21">
        <f t="shared" si="4"/>
        <v>60</v>
      </c>
      <c r="I18" s="32">
        <f t="shared" si="0"/>
        <v>7</v>
      </c>
      <c r="J18" s="40">
        <f t="shared" si="1"/>
        <v>60</v>
      </c>
      <c r="K18" s="33">
        <f t="shared" si="2"/>
        <v>420</v>
      </c>
      <c r="L18" s="34"/>
      <c r="M18" s="1" t="s">
        <v>705</v>
      </c>
    </row>
    <row r="19" spans="1:13" ht="17.100000000000001" customHeight="1">
      <c r="A19" s="17">
        <v>45349</v>
      </c>
      <c r="B19" s="85" t="s">
        <v>572</v>
      </c>
      <c r="C19" s="28"/>
      <c r="D19" s="29"/>
      <c r="E19" s="21"/>
      <c r="F19" s="30">
        <v>1</v>
      </c>
      <c r="G19" s="31">
        <f t="shared" si="3"/>
        <v>60</v>
      </c>
      <c r="H19" s="21">
        <f t="shared" si="4"/>
        <v>60</v>
      </c>
      <c r="I19" s="32">
        <f t="shared" si="0"/>
        <v>6</v>
      </c>
      <c r="J19" s="40">
        <f t="shared" si="1"/>
        <v>60</v>
      </c>
      <c r="K19" s="33">
        <f t="shared" si="2"/>
        <v>360</v>
      </c>
      <c r="L19" s="34"/>
      <c r="M19" s="1" t="s">
        <v>713</v>
      </c>
    </row>
    <row r="20" spans="1:13" ht="17.100000000000001" customHeight="1">
      <c r="A20" s="194">
        <v>45350</v>
      </c>
      <c r="B20" s="195" t="s">
        <v>572</v>
      </c>
      <c r="C20" s="196"/>
      <c r="D20" s="197"/>
      <c r="E20" s="198"/>
      <c r="F20" s="199">
        <v>1</v>
      </c>
      <c r="G20" s="208">
        <f t="shared" si="3"/>
        <v>60</v>
      </c>
      <c r="H20" s="203">
        <f t="shared" si="4"/>
        <v>60</v>
      </c>
      <c r="I20" s="201">
        <f t="shared" si="0"/>
        <v>5</v>
      </c>
      <c r="J20" s="202">
        <f t="shared" si="1"/>
        <v>60</v>
      </c>
      <c r="K20" s="203">
        <f t="shared" si="2"/>
        <v>300</v>
      </c>
      <c r="L20" s="204"/>
      <c r="M20" s="218" t="s">
        <v>716</v>
      </c>
    </row>
    <row r="21" spans="1:13" ht="17.100000000000001" customHeight="1">
      <c r="A21" s="17">
        <v>45357</v>
      </c>
      <c r="B21" s="73" t="s">
        <v>577</v>
      </c>
      <c r="C21" s="19"/>
      <c r="D21" s="20"/>
      <c r="E21" s="21"/>
      <c r="F21" s="22">
        <v>1</v>
      </c>
      <c r="G21" s="23">
        <f t="shared" si="3"/>
        <v>60</v>
      </c>
      <c r="H21" s="21">
        <f t="shared" si="4"/>
        <v>60</v>
      </c>
      <c r="I21" s="24">
        <f t="shared" si="0"/>
        <v>4</v>
      </c>
      <c r="J21" s="174">
        <f t="shared" si="1"/>
        <v>60</v>
      </c>
      <c r="K21" s="21">
        <f t="shared" si="2"/>
        <v>240</v>
      </c>
      <c r="L21" s="26"/>
      <c r="M21" s="1" t="s">
        <v>734</v>
      </c>
    </row>
    <row r="22" spans="1:13" ht="17.100000000000001" customHeight="1">
      <c r="A22" s="17">
        <v>45358</v>
      </c>
      <c r="B22" s="70" t="s">
        <v>607</v>
      </c>
      <c r="C22" s="28"/>
      <c r="D22" s="29"/>
      <c r="E22" s="21"/>
      <c r="F22" s="30">
        <v>1</v>
      </c>
      <c r="G22" s="31">
        <f t="shared" si="3"/>
        <v>60</v>
      </c>
      <c r="H22" s="21">
        <f t="shared" si="4"/>
        <v>60</v>
      </c>
      <c r="I22" s="32">
        <f t="shared" si="0"/>
        <v>3</v>
      </c>
      <c r="J22" s="40">
        <f t="shared" si="1"/>
        <v>60</v>
      </c>
      <c r="K22" s="33">
        <f t="shared" si="2"/>
        <v>180</v>
      </c>
      <c r="L22" s="34"/>
      <c r="M22" s="1" t="s">
        <v>740</v>
      </c>
    </row>
    <row r="23" spans="1:13" ht="17.100000000000001" customHeight="1">
      <c r="A23" s="17">
        <v>45362</v>
      </c>
      <c r="B23" s="70" t="s">
        <v>572</v>
      </c>
      <c r="C23" s="28"/>
      <c r="D23" s="29"/>
      <c r="E23" s="21"/>
      <c r="F23" s="30">
        <v>1</v>
      </c>
      <c r="G23" s="31">
        <f t="shared" si="3"/>
        <v>60</v>
      </c>
      <c r="H23" s="21">
        <f t="shared" si="4"/>
        <v>60</v>
      </c>
      <c r="I23" s="32">
        <f t="shared" si="0"/>
        <v>2</v>
      </c>
      <c r="J23" s="40">
        <f t="shared" si="1"/>
        <v>60</v>
      </c>
      <c r="K23" s="33">
        <f t="shared" si="2"/>
        <v>120</v>
      </c>
      <c r="L23" s="34"/>
      <c r="M23" s="1" t="s">
        <v>746</v>
      </c>
    </row>
    <row r="24" spans="1:13" ht="17.100000000000001" customHeight="1">
      <c r="A24" s="194">
        <v>45370</v>
      </c>
      <c r="B24" s="195" t="s">
        <v>572</v>
      </c>
      <c r="C24" s="196"/>
      <c r="D24" s="197"/>
      <c r="E24" s="198"/>
      <c r="F24" s="199">
        <v>1</v>
      </c>
      <c r="G24" s="208">
        <f t="shared" si="3"/>
        <v>60</v>
      </c>
      <c r="H24" s="198">
        <f t="shared" si="4"/>
        <v>60</v>
      </c>
      <c r="I24" s="201">
        <f t="shared" si="0"/>
        <v>1</v>
      </c>
      <c r="J24" s="202">
        <f t="shared" si="1"/>
        <v>60</v>
      </c>
      <c r="K24" s="203">
        <f t="shared" si="2"/>
        <v>60</v>
      </c>
      <c r="L24" s="204"/>
      <c r="M24" s="218" t="s">
        <v>759</v>
      </c>
    </row>
    <row r="25" spans="1:13" ht="17.100000000000001" customHeight="1">
      <c r="A25" s="17">
        <v>45464</v>
      </c>
      <c r="B25" s="73" t="s">
        <v>995</v>
      </c>
      <c r="C25" s="19">
        <v>20</v>
      </c>
      <c r="D25" s="20">
        <v>60</v>
      </c>
      <c r="E25" s="21">
        <f>C25*D25</f>
        <v>1200</v>
      </c>
      <c r="F25" s="22"/>
      <c r="G25" s="23"/>
      <c r="H25" s="21"/>
      <c r="I25" s="298">
        <f t="shared" si="0"/>
        <v>21</v>
      </c>
      <c r="J25" s="299">
        <f t="shared" si="1"/>
        <v>60</v>
      </c>
      <c r="K25" s="198">
        <f t="shared" si="2"/>
        <v>1260</v>
      </c>
      <c r="L25" s="26"/>
    </row>
    <row r="26" spans="1:13" ht="17.100000000000001" customHeight="1">
      <c r="A26" s="194">
        <v>45467</v>
      </c>
      <c r="B26" s="195" t="s">
        <v>572</v>
      </c>
      <c r="C26" s="196"/>
      <c r="D26" s="197"/>
      <c r="E26" s="198"/>
      <c r="F26" s="199">
        <v>1</v>
      </c>
      <c r="G26" s="208">
        <f t="shared" ref="G26:G35" si="5">J25</f>
        <v>60</v>
      </c>
      <c r="H26" s="198">
        <f t="shared" ref="H26:H35" si="6">F26*G26</f>
        <v>60</v>
      </c>
      <c r="I26" s="201">
        <f t="shared" ref="I26:I35" si="7">+I25+C26-F26</f>
        <v>20</v>
      </c>
      <c r="J26" s="202">
        <f t="shared" ref="J26:J35" si="8">ROUND(((K25+E26)-H26)/I26,2)</f>
        <v>60</v>
      </c>
      <c r="K26" s="203">
        <f t="shared" ref="K26:K35" si="9">ROUND(I26*J26,2)</f>
        <v>1200</v>
      </c>
      <c r="L26" s="204"/>
      <c r="M26" s="218" t="s">
        <v>1002</v>
      </c>
    </row>
    <row r="27" spans="1:13" ht="17.100000000000001" customHeight="1">
      <c r="A27" s="17">
        <v>45474</v>
      </c>
      <c r="B27" s="73" t="s">
        <v>603</v>
      </c>
      <c r="C27" s="19"/>
      <c r="D27" s="20"/>
      <c r="E27" s="21"/>
      <c r="F27" s="22">
        <v>1</v>
      </c>
      <c r="G27" s="23">
        <f t="shared" si="5"/>
        <v>60</v>
      </c>
      <c r="H27" s="21">
        <f t="shared" si="6"/>
        <v>60</v>
      </c>
      <c r="I27" s="24">
        <f t="shared" si="7"/>
        <v>19</v>
      </c>
      <c r="J27" s="174">
        <f t="shared" si="8"/>
        <v>60</v>
      </c>
      <c r="K27" s="21">
        <f t="shared" si="9"/>
        <v>1140</v>
      </c>
      <c r="L27" s="26"/>
      <c r="M27" s="1" t="s">
        <v>1026</v>
      </c>
    </row>
    <row r="28" spans="1:13" ht="17.100000000000001" customHeight="1">
      <c r="A28" s="17">
        <v>45481</v>
      </c>
      <c r="B28" s="70" t="s">
        <v>577</v>
      </c>
      <c r="C28" s="28"/>
      <c r="D28" s="29"/>
      <c r="E28" s="21"/>
      <c r="F28" s="30">
        <v>1</v>
      </c>
      <c r="G28" s="31">
        <f t="shared" si="5"/>
        <v>60</v>
      </c>
      <c r="H28" s="21">
        <f t="shared" si="6"/>
        <v>60</v>
      </c>
      <c r="I28" s="32">
        <f t="shared" si="7"/>
        <v>18</v>
      </c>
      <c r="J28" s="40">
        <f t="shared" si="8"/>
        <v>60</v>
      </c>
      <c r="K28" s="33">
        <f t="shared" si="9"/>
        <v>1080</v>
      </c>
      <c r="L28" s="34"/>
      <c r="M28" s="1" t="s">
        <v>1040</v>
      </c>
    </row>
    <row r="29" spans="1:13" ht="17.100000000000001" customHeight="1">
      <c r="A29" s="17">
        <v>45482</v>
      </c>
      <c r="B29" s="70" t="s">
        <v>580</v>
      </c>
      <c r="C29" s="28"/>
      <c r="D29" s="29"/>
      <c r="E29" s="21"/>
      <c r="F29" s="30">
        <v>1</v>
      </c>
      <c r="G29" s="31">
        <f t="shared" si="5"/>
        <v>60</v>
      </c>
      <c r="H29" s="21">
        <f t="shared" si="6"/>
        <v>60</v>
      </c>
      <c r="I29" s="32">
        <f t="shared" si="7"/>
        <v>17</v>
      </c>
      <c r="J29" s="40">
        <f t="shared" si="8"/>
        <v>60</v>
      </c>
      <c r="K29" s="33">
        <f t="shared" si="9"/>
        <v>1020</v>
      </c>
      <c r="L29" s="34"/>
      <c r="M29" s="1" t="s">
        <v>1049</v>
      </c>
    </row>
    <row r="30" spans="1:13" ht="17.100000000000001" customHeight="1">
      <c r="A30" s="17">
        <v>45488</v>
      </c>
      <c r="B30" s="70" t="s">
        <v>572</v>
      </c>
      <c r="C30" s="28"/>
      <c r="D30" s="29"/>
      <c r="E30" s="21"/>
      <c r="F30" s="30">
        <v>1</v>
      </c>
      <c r="G30" s="31">
        <f t="shared" si="5"/>
        <v>60</v>
      </c>
      <c r="H30" s="21">
        <f t="shared" si="6"/>
        <v>60</v>
      </c>
      <c r="I30" s="32">
        <f t="shared" si="7"/>
        <v>16</v>
      </c>
      <c r="J30" s="40">
        <f t="shared" si="8"/>
        <v>60</v>
      </c>
      <c r="K30" s="33">
        <f t="shared" si="9"/>
        <v>960</v>
      </c>
      <c r="L30" s="34"/>
      <c r="M30" s="1" t="s">
        <v>1072</v>
      </c>
    </row>
    <row r="31" spans="1:13" ht="17.100000000000001" customHeight="1">
      <c r="A31" s="17">
        <v>45491</v>
      </c>
      <c r="B31" s="70" t="s">
        <v>585</v>
      </c>
      <c r="C31" s="28"/>
      <c r="D31" s="29"/>
      <c r="E31" s="21"/>
      <c r="F31" s="30">
        <v>1</v>
      </c>
      <c r="G31" s="31">
        <f t="shared" si="5"/>
        <v>60</v>
      </c>
      <c r="H31" s="21">
        <f t="shared" si="6"/>
        <v>60</v>
      </c>
      <c r="I31" s="32">
        <f t="shared" si="7"/>
        <v>15</v>
      </c>
      <c r="J31" s="40">
        <f t="shared" si="8"/>
        <v>60</v>
      </c>
      <c r="K31" s="33">
        <f t="shared" si="9"/>
        <v>900</v>
      </c>
      <c r="L31" s="34"/>
      <c r="M31" s="1" t="s">
        <v>1084</v>
      </c>
    </row>
    <row r="32" spans="1:13" ht="17.100000000000001" customHeight="1">
      <c r="A32" s="17">
        <v>45506</v>
      </c>
      <c r="B32" s="70" t="s">
        <v>580</v>
      </c>
      <c r="C32" s="28"/>
      <c r="D32" s="29"/>
      <c r="E32" s="21"/>
      <c r="F32" s="30">
        <v>1</v>
      </c>
      <c r="G32" s="31">
        <f t="shared" si="5"/>
        <v>60</v>
      </c>
      <c r="H32" s="21">
        <f t="shared" si="6"/>
        <v>60</v>
      </c>
      <c r="I32" s="32">
        <f t="shared" si="7"/>
        <v>14</v>
      </c>
      <c r="J32" s="40">
        <f t="shared" si="8"/>
        <v>60</v>
      </c>
      <c r="K32" s="33">
        <f t="shared" si="9"/>
        <v>840</v>
      </c>
      <c r="L32" s="34"/>
      <c r="M32" s="1" t="s">
        <v>1125</v>
      </c>
    </row>
    <row r="33" spans="1:13" ht="17.100000000000001" customHeight="1">
      <c r="A33" s="17">
        <v>45509</v>
      </c>
      <c r="B33" s="70" t="s">
        <v>607</v>
      </c>
      <c r="C33" s="28"/>
      <c r="D33" s="29"/>
      <c r="E33" s="21"/>
      <c r="F33" s="30">
        <v>1</v>
      </c>
      <c r="G33" s="31">
        <f t="shared" si="5"/>
        <v>60</v>
      </c>
      <c r="H33" s="21">
        <f t="shared" si="6"/>
        <v>60</v>
      </c>
      <c r="I33" s="32">
        <f t="shared" si="7"/>
        <v>13</v>
      </c>
      <c r="J33" s="40">
        <f t="shared" si="8"/>
        <v>60</v>
      </c>
      <c r="K33" s="33">
        <f t="shared" si="9"/>
        <v>780</v>
      </c>
      <c r="L33" s="34"/>
      <c r="M33" s="1" t="s">
        <v>1130</v>
      </c>
    </row>
    <row r="34" spans="1:13" ht="17.100000000000001" customHeight="1">
      <c r="A34" s="17">
        <v>45516</v>
      </c>
      <c r="B34" s="70" t="s">
        <v>603</v>
      </c>
      <c r="C34" s="28"/>
      <c r="D34" s="29"/>
      <c r="E34" s="21"/>
      <c r="F34" s="30">
        <v>1</v>
      </c>
      <c r="G34" s="31">
        <f t="shared" si="5"/>
        <v>60</v>
      </c>
      <c r="H34" s="21">
        <f t="shared" si="6"/>
        <v>60</v>
      </c>
      <c r="I34" s="32">
        <f t="shared" si="7"/>
        <v>12</v>
      </c>
      <c r="J34" s="40">
        <f t="shared" si="8"/>
        <v>60</v>
      </c>
      <c r="K34" s="33">
        <f t="shared" si="9"/>
        <v>720</v>
      </c>
      <c r="L34" s="34"/>
      <c r="M34" s="1" t="s">
        <v>1163</v>
      </c>
    </row>
    <row r="35" spans="1:13" ht="17.100000000000001" customHeight="1">
      <c r="A35" s="17">
        <v>45518</v>
      </c>
      <c r="B35" s="70" t="s">
        <v>577</v>
      </c>
      <c r="C35" s="28"/>
      <c r="D35" s="29"/>
      <c r="E35" s="21"/>
      <c r="F35" s="30">
        <v>3</v>
      </c>
      <c r="G35" s="31">
        <f t="shared" si="5"/>
        <v>60</v>
      </c>
      <c r="H35" s="21">
        <f t="shared" si="6"/>
        <v>180</v>
      </c>
      <c r="I35" s="32">
        <f t="shared" si="7"/>
        <v>9</v>
      </c>
      <c r="J35" s="40">
        <f t="shared" si="8"/>
        <v>60</v>
      </c>
      <c r="K35" s="33">
        <f t="shared" si="9"/>
        <v>540</v>
      </c>
      <c r="L35" s="34"/>
      <c r="M35" s="1" t="s">
        <v>1179</v>
      </c>
    </row>
    <row r="36" spans="1:13" ht="17.100000000000001" customHeight="1">
      <c r="A36" s="17">
        <v>45537</v>
      </c>
      <c r="B36" s="70" t="s">
        <v>605</v>
      </c>
      <c r="C36" s="28"/>
      <c r="D36" s="29"/>
      <c r="E36" s="21"/>
      <c r="F36" s="30">
        <v>1</v>
      </c>
      <c r="G36" s="31">
        <f t="shared" ref="G36" si="10">J35</f>
        <v>60</v>
      </c>
      <c r="H36" s="21">
        <f t="shared" ref="H36" si="11">F36*G36</f>
        <v>60</v>
      </c>
      <c r="I36" s="32">
        <f t="shared" ref="I36" si="12">+I35+C36-F36</f>
        <v>8</v>
      </c>
      <c r="J36" s="40">
        <f t="shared" ref="J36" si="13">ROUND(((K35+E36)-H36)/I36,2)</f>
        <v>60</v>
      </c>
      <c r="K36" s="33">
        <f t="shared" ref="K36" si="14">ROUND(I36*J36,2)</f>
        <v>480</v>
      </c>
      <c r="L36" s="34"/>
      <c r="M36" s="1" t="s">
        <v>1212</v>
      </c>
    </row>
    <row r="37" spans="1:13" ht="17.100000000000001" customHeight="1">
      <c r="A37" s="17">
        <v>45538</v>
      </c>
      <c r="B37" s="70" t="s">
        <v>603</v>
      </c>
      <c r="C37" s="28"/>
      <c r="D37" s="29"/>
      <c r="E37" s="21"/>
      <c r="F37" s="30">
        <v>1</v>
      </c>
      <c r="G37" s="31">
        <f t="shared" ref="G37" si="15">J36</f>
        <v>60</v>
      </c>
      <c r="H37" s="21">
        <f t="shared" ref="H37" si="16">F37*G37</f>
        <v>60</v>
      </c>
      <c r="I37" s="32">
        <f t="shared" ref="I37" si="17">+I36+C37-F37</f>
        <v>7</v>
      </c>
      <c r="J37" s="40">
        <f t="shared" ref="J37" si="18">ROUND(((K36+E37)-H37)/I37,2)</f>
        <v>60</v>
      </c>
      <c r="K37" s="33">
        <f t="shared" ref="K37" si="19">ROUND(I37*J37,2)</f>
        <v>420</v>
      </c>
      <c r="L37" s="34"/>
      <c r="M37" s="1" t="s">
        <v>1225</v>
      </c>
    </row>
    <row r="38" spans="1:13" ht="17.100000000000001" customHeight="1">
      <c r="A38" s="17">
        <v>45539</v>
      </c>
      <c r="B38" s="70" t="s">
        <v>577</v>
      </c>
      <c r="C38" s="28"/>
      <c r="D38" s="29"/>
      <c r="E38" s="21"/>
      <c r="F38" s="30">
        <v>1</v>
      </c>
      <c r="G38" s="31">
        <f t="shared" ref="G38" si="20">J37</f>
        <v>60</v>
      </c>
      <c r="H38" s="21">
        <f t="shared" ref="H38" si="21">F38*G38</f>
        <v>60</v>
      </c>
      <c r="I38" s="32">
        <f t="shared" ref="I38" si="22">+I37+C38-F38</f>
        <v>6</v>
      </c>
      <c r="J38" s="40">
        <f t="shared" ref="J38" si="23">ROUND(((K37+E38)-H38)/I38,2)</f>
        <v>60</v>
      </c>
      <c r="K38" s="33">
        <f t="shared" ref="K38" si="24">ROUND(I38*J38,2)</f>
        <v>360</v>
      </c>
      <c r="L38" s="34"/>
      <c r="M38" s="1" t="s">
        <v>1233</v>
      </c>
    </row>
    <row r="39" spans="1:13" ht="17.100000000000001" customHeight="1">
      <c r="A39" s="17">
        <v>45544</v>
      </c>
      <c r="B39" s="70" t="s">
        <v>574</v>
      </c>
      <c r="C39" s="28"/>
      <c r="D39" s="29"/>
      <c r="E39" s="21"/>
      <c r="F39" s="30">
        <v>1</v>
      </c>
      <c r="G39" s="31">
        <f t="shared" ref="G39" si="25">J38</f>
        <v>60</v>
      </c>
      <c r="H39" s="21">
        <f t="shared" ref="H39" si="26">F39*G39</f>
        <v>60</v>
      </c>
      <c r="I39" s="32">
        <f t="shared" ref="I39" si="27">+I38+C39-F39</f>
        <v>5</v>
      </c>
      <c r="J39" s="40">
        <f t="shared" ref="J39" si="28">ROUND(((K38+E39)-H39)/I39,2)</f>
        <v>60</v>
      </c>
      <c r="K39" s="33">
        <f t="shared" ref="K39" si="29">ROUND(I39*J39,2)</f>
        <v>300</v>
      </c>
      <c r="L39" s="34"/>
      <c r="M39" s="1" t="s">
        <v>1246</v>
      </c>
    </row>
    <row r="40" spans="1:13" ht="17.100000000000001" customHeight="1">
      <c r="A40" s="17">
        <v>45545</v>
      </c>
      <c r="B40" s="70" t="s">
        <v>577</v>
      </c>
      <c r="C40" s="28"/>
      <c r="D40" s="29"/>
      <c r="E40" s="21"/>
      <c r="F40" s="30">
        <v>1</v>
      </c>
      <c r="G40" s="31">
        <f t="shared" ref="G40" si="30">J39</f>
        <v>60</v>
      </c>
      <c r="H40" s="21">
        <f t="shared" ref="H40" si="31">F40*G40</f>
        <v>60</v>
      </c>
      <c r="I40" s="32">
        <f t="shared" ref="I40" si="32">+I39+C40-F40</f>
        <v>4</v>
      </c>
      <c r="J40" s="40">
        <f t="shared" ref="J40" si="33">ROUND(((K39+E40)-H40)/I40,2)</f>
        <v>60</v>
      </c>
      <c r="K40" s="33">
        <f t="shared" ref="K40" si="34">ROUND(I40*J40,2)</f>
        <v>240</v>
      </c>
      <c r="L40" s="34"/>
      <c r="M40" s="1" t="s">
        <v>1248</v>
      </c>
    </row>
    <row r="41" spans="1:13" ht="17.100000000000001" customHeight="1">
      <c r="A41" s="17">
        <v>45547</v>
      </c>
      <c r="B41" s="70" t="s">
        <v>577</v>
      </c>
      <c r="C41" s="28"/>
      <c r="D41" s="29"/>
      <c r="E41" s="21"/>
      <c r="F41" s="30">
        <v>1</v>
      </c>
      <c r="G41" s="31">
        <f t="shared" ref="G41" si="35">J40</f>
        <v>60</v>
      </c>
      <c r="H41" s="21">
        <f t="shared" ref="H41" si="36">F41*G41</f>
        <v>60</v>
      </c>
      <c r="I41" s="32">
        <f t="shared" ref="I41" si="37">+I40+C41-F41</f>
        <v>3</v>
      </c>
      <c r="J41" s="40">
        <f t="shared" ref="J41" si="38">ROUND(((K40+E41)-H41)/I41,2)</f>
        <v>60</v>
      </c>
      <c r="K41" s="33">
        <f t="shared" ref="K41" si="39">ROUND(I41*J41,2)</f>
        <v>180</v>
      </c>
      <c r="L41" s="34"/>
      <c r="M41" s="1" t="s">
        <v>1264</v>
      </c>
    </row>
    <row r="42" spans="1:13" ht="17.100000000000001" customHeight="1">
      <c r="A42" s="17">
        <v>45551</v>
      </c>
      <c r="B42" s="70" t="s">
        <v>588</v>
      </c>
      <c r="C42" s="28"/>
      <c r="D42" s="29"/>
      <c r="E42" s="21"/>
      <c r="F42" s="30">
        <v>1</v>
      </c>
      <c r="G42" s="31">
        <f t="shared" ref="G42" si="40">J41</f>
        <v>60</v>
      </c>
      <c r="H42" s="21">
        <f t="shared" ref="H42" si="41">F42*G42</f>
        <v>60</v>
      </c>
      <c r="I42" s="32">
        <f t="shared" ref="I42" si="42">+I41+C42-F42</f>
        <v>2</v>
      </c>
      <c r="J42" s="40">
        <f t="shared" ref="J42" si="43">ROUND(((K41+E42)-H42)/I42,2)</f>
        <v>60</v>
      </c>
      <c r="K42" s="33">
        <f t="shared" ref="K42" si="44">ROUND(I42*J42,2)</f>
        <v>120</v>
      </c>
      <c r="L42" s="34"/>
      <c r="M42" s="1" t="s">
        <v>1277</v>
      </c>
    </row>
    <row r="43" spans="1:13">
      <c r="A43" s="17">
        <v>45602</v>
      </c>
      <c r="B43" s="70" t="s">
        <v>580</v>
      </c>
      <c r="C43" s="28"/>
      <c r="D43" s="29"/>
      <c r="E43" s="21"/>
      <c r="F43" s="30">
        <v>1</v>
      </c>
      <c r="G43" s="31">
        <f t="shared" ref="G43" si="45">J42</f>
        <v>60</v>
      </c>
      <c r="H43" s="21">
        <f t="shared" ref="H43" si="46">F43*G43</f>
        <v>60</v>
      </c>
      <c r="I43" s="32">
        <f t="shared" ref="I43" si="47">+I42+C43-F43</f>
        <v>1</v>
      </c>
      <c r="J43" s="40">
        <f t="shared" ref="J43" si="48">ROUND(((K42+E43)-H43)/I43,2)</f>
        <v>60</v>
      </c>
      <c r="K43" s="33">
        <f t="shared" ref="K43" si="49">ROUND(I43*J43,2)</f>
        <v>60</v>
      </c>
      <c r="L43" s="34"/>
      <c r="M43" s="1" t="s">
        <v>1421</v>
      </c>
    </row>
    <row r="44" spans="1:13">
      <c r="A44" s="17">
        <v>45602</v>
      </c>
      <c r="B44" s="70" t="s">
        <v>580</v>
      </c>
      <c r="C44" s="28"/>
      <c r="D44" s="29"/>
      <c r="E44" s="21"/>
      <c r="F44" s="30">
        <v>1</v>
      </c>
      <c r="G44" s="31">
        <f t="shared" ref="G44" si="50">J43</f>
        <v>60</v>
      </c>
      <c r="H44" s="21">
        <f t="shared" ref="H44" si="51">F44*G44</f>
        <v>60</v>
      </c>
      <c r="I44" s="32">
        <f t="shared" ref="I44" si="52">+I43+C44-F44</f>
        <v>0</v>
      </c>
      <c r="J44" s="40">
        <v>0</v>
      </c>
      <c r="K44" s="33">
        <f t="shared" ref="K44" si="53">ROUND(I44*J44,2)</f>
        <v>0</v>
      </c>
      <c r="L44" s="34"/>
      <c r="M44" s="1" t="s">
        <v>1422</v>
      </c>
    </row>
    <row r="45" spans="1:13">
      <c r="A45" s="17">
        <v>45643</v>
      </c>
      <c r="B45" s="70" t="s">
        <v>1525</v>
      </c>
      <c r="C45" s="28">
        <v>30</v>
      </c>
      <c r="D45" s="29">
        <v>50</v>
      </c>
      <c r="E45" s="21">
        <f>C45*D45</f>
        <v>1500</v>
      </c>
      <c r="F45" s="30"/>
      <c r="G45" s="31"/>
      <c r="H45" s="21"/>
      <c r="I45" s="201">
        <f t="shared" ref="I45:I50" si="54">+I44+C45-F45</f>
        <v>30</v>
      </c>
      <c r="J45" s="202">
        <f t="shared" ref="J45:J50" si="55">ROUND(((K44+E45)-H45)/I45,2)</f>
        <v>50</v>
      </c>
      <c r="K45" s="203">
        <f t="shared" ref="K45:K50" si="56">ROUND(I45*J45,2)</f>
        <v>1500</v>
      </c>
      <c r="L45" s="34"/>
    </row>
    <row r="46" spans="1:13">
      <c r="A46" s="17"/>
      <c r="B46" s="70"/>
      <c r="C46" s="28"/>
      <c r="D46" s="29"/>
      <c r="E46" s="21"/>
      <c r="F46" s="30"/>
      <c r="G46" s="31"/>
      <c r="H46" s="21"/>
      <c r="I46" s="201">
        <f t="shared" si="54"/>
        <v>30</v>
      </c>
      <c r="J46" s="202">
        <f t="shared" si="55"/>
        <v>50</v>
      </c>
      <c r="K46" s="203">
        <f t="shared" si="56"/>
        <v>1500</v>
      </c>
      <c r="L46" s="34"/>
    </row>
    <row r="47" spans="1:13">
      <c r="A47" s="17"/>
      <c r="B47" s="70"/>
      <c r="C47" s="28"/>
      <c r="D47" s="29"/>
      <c r="E47" s="21"/>
      <c r="F47" s="30"/>
      <c r="G47" s="31"/>
      <c r="H47" s="21"/>
      <c r="I47" s="201">
        <f t="shared" si="54"/>
        <v>30</v>
      </c>
      <c r="J47" s="202">
        <f t="shared" si="55"/>
        <v>50</v>
      </c>
      <c r="K47" s="203">
        <f t="shared" si="56"/>
        <v>1500</v>
      </c>
      <c r="L47" s="34"/>
    </row>
    <row r="48" spans="1:13">
      <c r="A48" s="17"/>
      <c r="B48" s="70"/>
      <c r="C48" s="28"/>
      <c r="D48" s="29"/>
      <c r="E48" s="21"/>
      <c r="F48" s="30"/>
      <c r="G48" s="31"/>
      <c r="H48" s="21"/>
      <c r="I48" s="201">
        <f t="shared" si="54"/>
        <v>30</v>
      </c>
      <c r="J48" s="202">
        <f t="shared" si="55"/>
        <v>50</v>
      </c>
      <c r="K48" s="203">
        <f t="shared" si="56"/>
        <v>1500</v>
      </c>
      <c r="L48" s="34"/>
    </row>
    <row r="49" spans="1:12">
      <c r="A49" s="17"/>
      <c r="B49" s="70"/>
      <c r="C49" s="28"/>
      <c r="D49" s="29"/>
      <c r="E49" s="21"/>
      <c r="F49" s="30"/>
      <c r="G49" s="31"/>
      <c r="H49" s="21"/>
      <c r="I49" s="201">
        <f t="shared" si="54"/>
        <v>30</v>
      </c>
      <c r="J49" s="202">
        <f t="shared" si="55"/>
        <v>50</v>
      </c>
      <c r="K49" s="203">
        <f t="shared" si="56"/>
        <v>1500</v>
      </c>
      <c r="L49" s="34"/>
    </row>
    <row r="50" spans="1:12">
      <c r="A50" s="17"/>
      <c r="B50" s="70"/>
      <c r="C50" s="28"/>
      <c r="D50" s="29"/>
      <c r="E50" s="21"/>
      <c r="F50" s="30"/>
      <c r="G50" s="31"/>
      <c r="H50" s="21"/>
      <c r="I50" s="201">
        <f t="shared" si="54"/>
        <v>30</v>
      </c>
      <c r="J50" s="202">
        <f t="shared" si="55"/>
        <v>50</v>
      </c>
      <c r="K50" s="203">
        <f t="shared" si="56"/>
        <v>1500</v>
      </c>
      <c r="L50" s="34"/>
    </row>
    <row r="51" spans="1:12">
      <c r="A51" s="17"/>
      <c r="B51" s="70"/>
      <c r="C51" s="28"/>
      <c r="D51" s="29"/>
      <c r="E51" s="21"/>
      <c r="F51" s="30"/>
      <c r="G51" s="31"/>
      <c r="H51" s="21"/>
      <c r="I51" s="201">
        <f t="shared" ref="I51:I114" si="57">+I50+C51-F51</f>
        <v>30</v>
      </c>
      <c r="J51" s="202">
        <f t="shared" ref="J51:J114" si="58">ROUND(((K50+E51)-H51)/I51,2)</f>
        <v>50</v>
      </c>
      <c r="K51" s="203">
        <f t="shared" ref="K51:K114" si="59">ROUND(I51*J51,2)</f>
        <v>1500</v>
      </c>
      <c r="L51" s="34"/>
    </row>
    <row r="52" spans="1:12">
      <c r="A52" s="17"/>
      <c r="B52" s="70"/>
      <c r="C52" s="28"/>
      <c r="D52" s="29"/>
      <c r="E52" s="21"/>
      <c r="F52" s="30"/>
      <c r="G52" s="31"/>
      <c r="H52" s="21"/>
      <c r="I52" s="201">
        <f t="shared" si="57"/>
        <v>30</v>
      </c>
      <c r="J52" s="202">
        <f t="shared" si="58"/>
        <v>50</v>
      </c>
      <c r="K52" s="203">
        <f t="shared" si="59"/>
        <v>1500</v>
      </c>
      <c r="L52" s="34"/>
    </row>
    <row r="53" spans="1:12">
      <c r="A53" s="17"/>
      <c r="B53" s="70"/>
      <c r="C53" s="28"/>
      <c r="D53" s="29"/>
      <c r="E53" s="21"/>
      <c r="F53" s="30"/>
      <c r="G53" s="31"/>
      <c r="H53" s="21"/>
      <c r="I53" s="201">
        <f t="shared" si="57"/>
        <v>30</v>
      </c>
      <c r="J53" s="202">
        <f t="shared" si="58"/>
        <v>50</v>
      </c>
      <c r="K53" s="203">
        <f t="shared" si="59"/>
        <v>1500</v>
      </c>
      <c r="L53" s="34"/>
    </row>
    <row r="54" spans="1:12">
      <c r="A54" s="17"/>
      <c r="B54" s="70"/>
      <c r="C54" s="28"/>
      <c r="D54" s="29"/>
      <c r="E54" s="21"/>
      <c r="F54" s="30"/>
      <c r="G54" s="31"/>
      <c r="H54" s="21"/>
      <c r="I54" s="201">
        <f t="shared" si="57"/>
        <v>30</v>
      </c>
      <c r="J54" s="202">
        <f t="shared" si="58"/>
        <v>50</v>
      </c>
      <c r="K54" s="203">
        <f t="shared" si="59"/>
        <v>1500</v>
      </c>
      <c r="L54" s="34"/>
    </row>
    <row r="55" spans="1:12">
      <c r="A55" s="17"/>
      <c r="B55" s="70"/>
      <c r="C55" s="28"/>
      <c r="D55" s="29"/>
      <c r="E55" s="21"/>
      <c r="F55" s="30"/>
      <c r="G55" s="31"/>
      <c r="H55" s="21"/>
      <c r="I55" s="201">
        <f t="shared" si="57"/>
        <v>30</v>
      </c>
      <c r="J55" s="202">
        <f t="shared" si="58"/>
        <v>50</v>
      </c>
      <c r="K55" s="203">
        <f t="shared" si="59"/>
        <v>1500</v>
      </c>
      <c r="L55" s="34"/>
    </row>
    <row r="56" spans="1:12">
      <c r="A56" s="17"/>
      <c r="B56" s="70"/>
      <c r="C56" s="28"/>
      <c r="D56" s="29"/>
      <c r="E56" s="21"/>
      <c r="F56" s="30"/>
      <c r="G56" s="31"/>
      <c r="H56" s="21"/>
      <c r="I56" s="201">
        <f t="shared" si="57"/>
        <v>30</v>
      </c>
      <c r="J56" s="202">
        <f t="shared" si="58"/>
        <v>50</v>
      </c>
      <c r="K56" s="203">
        <f t="shared" si="59"/>
        <v>1500</v>
      </c>
      <c r="L56" s="34"/>
    </row>
    <row r="57" spans="1:12">
      <c r="A57" s="17"/>
      <c r="B57" s="70"/>
      <c r="C57" s="28"/>
      <c r="D57" s="29"/>
      <c r="E57" s="21"/>
      <c r="F57" s="30"/>
      <c r="G57" s="31"/>
      <c r="H57" s="21"/>
      <c r="I57" s="201">
        <f t="shared" si="57"/>
        <v>30</v>
      </c>
      <c r="J57" s="202">
        <f t="shared" si="58"/>
        <v>50</v>
      </c>
      <c r="K57" s="203">
        <f t="shared" si="59"/>
        <v>1500</v>
      </c>
      <c r="L57" s="34"/>
    </row>
    <row r="58" spans="1:12">
      <c r="A58" s="17"/>
      <c r="B58" s="70"/>
      <c r="C58" s="28"/>
      <c r="D58" s="29"/>
      <c r="E58" s="21"/>
      <c r="F58" s="30"/>
      <c r="G58" s="31"/>
      <c r="H58" s="21"/>
      <c r="I58" s="201">
        <f t="shared" si="57"/>
        <v>30</v>
      </c>
      <c r="J58" s="202">
        <f t="shared" si="58"/>
        <v>50</v>
      </c>
      <c r="K58" s="203">
        <f t="shared" si="59"/>
        <v>1500</v>
      </c>
      <c r="L58" s="34"/>
    </row>
    <row r="59" spans="1:12">
      <c r="A59" s="17"/>
      <c r="B59" s="70"/>
      <c r="C59" s="28"/>
      <c r="D59" s="29"/>
      <c r="E59" s="21"/>
      <c r="F59" s="30"/>
      <c r="G59" s="31"/>
      <c r="H59" s="21"/>
      <c r="I59" s="201">
        <f t="shared" si="57"/>
        <v>30</v>
      </c>
      <c r="J59" s="202">
        <f t="shared" si="58"/>
        <v>50</v>
      </c>
      <c r="K59" s="203">
        <f t="shared" si="59"/>
        <v>1500</v>
      </c>
      <c r="L59" s="34"/>
    </row>
    <row r="60" spans="1:12">
      <c r="A60" s="17"/>
      <c r="B60" s="70"/>
      <c r="C60" s="28"/>
      <c r="D60" s="29"/>
      <c r="E60" s="21"/>
      <c r="F60" s="30"/>
      <c r="G60" s="31"/>
      <c r="H60" s="21"/>
      <c r="I60" s="201">
        <f t="shared" si="57"/>
        <v>30</v>
      </c>
      <c r="J60" s="202">
        <f t="shared" si="58"/>
        <v>50</v>
      </c>
      <c r="K60" s="203">
        <f t="shared" si="59"/>
        <v>1500</v>
      </c>
      <c r="L60" s="34"/>
    </row>
    <row r="61" spans="1:12">
      <c r="A61" s="17"/>
      <c r="B61" s="70"/>
      <c r="C61" s="28"/>
      <c r="D61" s="29"/>
      <c r="E61" s="21"/>
      <c r="F61" s="30"/>
      <c r="G61" s="31"/>
      <c r="H61" s="21"/>
      <c r="I61" s="201">
        <f t="shared" si="57"/>
        <v>30</v>
      </c>
      <c r="J61" s="202">
        <f t="shared" si="58"/>
        <v>50</v>
      </c>
      <c r="K61" s="203">
        <f t="shared" si="59"/>
        <v>1500</v>
      </c>
      <c r="L61" s="34"/>
    </row>
    <row r="62" spans="1:12">
      <c r="A62" s="17"/>
      <c r="B62" s="70"/>
      <c r="C62" s="28"/>
      <c r="D62" s="29"/>
      <c r="E62" s="21"/>
      <c r="F62" s="30"/>
      <c r="G62" s="31"/>
      <c r="H62" s="21"/>
      <c r="I62" s="201">
        <f t="shared" si="57"/>
        <v>30</v>
      </c>
      <c r="J62" s="202">
        <f t="shared" si="58"/>
        <v>50</v>
      </c>
      <c r="K62" s="203">
        <f t="shared" si="59"/>
        <v>1500</v>
      </c>
      <c r="L62" s="34"/>
    </row>
    <row r="63" spans="1:12">
      <c r="A63" s="17"/>
      <c r="B63" s="70"/>
      <c r="C63" s="28"/>
      <c r="D63" s="29"/>
      <c r="E63" s="21"/>
      <c r="F63" s="30"/>
      <c r="G63" s="31"/>
      <c r="H63" s="21"/>
      <c r="I63" s="201">
        <f t="shared" si="57"/>
        <v>30</v>
      </c>
      <c r="J63" s="202">
        <f t="shared" si="58"/>
        <v>50</v>
      </c>
      <c r="K63" s="203">
        <f t="shared" si="59"/>
        <v>1500</v>
      </c>
      <c r="L63" s="34"/>
    </row>
    <row r="64" spans="1:12">
      <c r="A64" s="17"/>
      <c r="B64" s="70"/>
      <c r="C64" s="28"/>
      <c r="D64" s="29"/>
      <c r="E64" s="21"/>
      <c r="F64" s="30"/>
      <c r="G64" s="31"/>
      <c r="H64" s="21"/>
      <c r="I64" s="201">
        <f t="shared" si="57"/>
        <v>30</v>
      </c>
      <c r="J64" s="202">
        <f t="shared" si="58"/>
        <v>50</v>
      </c>
      <c r="K64" s="203">
        <f t="shared" si="59"/>
        <v>1500</v>
      </c>
      <c r="L64" s="34"/>
    </row>
    <row r="65" spans="1:12">
      <c r="A65" s="17"/>
      <c r="B65" s="70"/>
      <c r="C65" s="28"/>
      <c r="D65" s="29"/>
      <c r="E65" s="21"/>
      <c r="F65" s="30"/>
      <c r="G65" s="31"/>
      <c r="H65" s="21"/>
      <c r="I65" s="201">
        <f t="shared" si="57"/>
        <v>30</v>
      </c>
      <c r="J65" s="202">
        <f t="shared" si="58"/>
        <v>50</v>
      </c>
      <c r="K65" s="203">
        <f t="shared" si="59"/>
        <v>1500</v>
      </c>
      <c r="L65" s="34"/>
    </row>
    <row r="66" spans="1:12">
      <c r="A66" s="17"/>
      <c r="B66" s="70"/>
      <c r="C66" s="28"/>
      <c r="D66" s="29"/>
      <c r="E66" s="21"/>
      <c r="F66" s="30"/>
      <c r="G66" s="31"/>
      <c r="H66" s="21"/>
      <c r="I66" s="201">
        <f t="shared" si="57"/>
        <v>30</v>
      </c>
      <c r="J66" s="202">
        <f t="shared" si="58"/>
        <v>50</v>
      </c>
      <c r="K66" s="203">
        <f t="shared" si="59"/>
        <v>1500</v>
      </c>
      <c r="L66" s="34"/>
    </row>
    <row r="67" spans="1:12">
      <c r="A67" s="17"/>
      <c r="B67" s="70"/>
      <c r="C67" s="28"/>
      <c r="D67" s="29"/>
      <c r="E67" s="21"/>
      <c r="F67" s="30"/>
      <c r="G67" s="31"/>
      <c r="H67" s="21"/>
      <c r="I67" s="201">
        <f t="shared" si="57"/>
        <v>30</v>
      </c>
      <c r="J67" s="202">
        <f t="shared" si="58"/>
        <v>50</v>
      </c>
      <c r="K67" s="203">
        <f t="shared" si="59"/>
        <v>1500</v>
      </c>
      <c r="L67" s="34"/>
    </row>
    <row r="68" spans="1:12">
      <c r="A68" s="17"/>
      <c r="B68" s="70"/>
      <c r="C68" s="28"/>
      <c r="D68" s="29"/>
      <c r="E68" s="21"/>
      <c r="F68" s="30"/>
      <c r="G68" s="31"/>
      <c r="H68" s="21"/>
      <c r="I68" s="201">
        <f t="shared" si="57"/>
        <v>30</v>
      </c>
      <c r="J68" s="202">
        <f t="shared" si="58"/>
        <v>50</v>
      </c>
      <c r="K68" s="203">
        <f t="shared" si="59"/>
        <v>1500</v>
      </c>
      <c r="L68" s="34"/>
    </row>
    <row r="69" spans="1:12">
      <c r="A69" s="17"/>
      <c r="B69" s="70"/>
      <c r="C69" s="28"/>
      <c r="D69" s="29"/>
      <c r="E69" s="21"/>
      <c r="F69" s="30"/>
      <c r="G69" s="31"/>
      <c r="H69" s="21"/>
      <c r="I69" s="201">
        <f t="shared" si="57"/>
        <v>30</v>
      </c>
      <c r="J69" s="202">
        <f t="shared" si="58"/>
        <v>50</v>
      </c>
      <c r="K69" s="203">
        <f t="shared" si="59"/>
        <v>1500</v>
      </c>
      <c r="L69" s="34"/>
    </row>
    <row r="70" spans="1:12">
      <c r="A70" s="17"/>
      <c r="B70" s="70"/>
      <c r="C70" s="28"/>
      <c r="D70" s="29"/>
      <c r="E70" s="21"/>
      <c r="F70" s="30"/>
      <c r="G70" s="31"/>
      <c r="H70" s="21"/>
      <c r="I70" s="201">
        <f t="shared" si="57"/>
        <v>30</v>
      </c>
      <c r="J70" s="202">
        <f t="shared" si="58"/>
        <v>50</v>
      </c>
      <c r="K70" s="203">
        <f t="shared" si="59"/>
        <v>1500</v>
      </c>
      <c r="L70" s="34"/>
    </row>
    <row r="71" spans="1:12">
      <c r="A71" s="17"/>
      <c r="B71" s="70"/>
      <c r="C71" s="28"/>
      <c r="D71" s="29"/>
      <c r="E71" s="21"/>
      <c r="F71" s="30"/>
      <c r="G71" s="31"/>
      <c r="H71" s="21"/>
      <c r="I71" s="201">
        <f t="shared" si="57"/>
        <v>30</v>
      </c>
      <c r="J71" s="202">
        <f t="shared" si="58"/>
        <v>50</v>
      </c>
      <c r="K71" s="203">
        <f t="shared" si="59"/>
        <v>1500</v>
      </c>
      <c r="L71" s="34"/>
    </row>
    <row r="72" spans="1:12">
      <c r="A72" s="17"/>
      <c r="B72" s="70"/>
      <c r="C72" s="28"/>
      <c r="D72" s="29"/>
      <c r="E72" s="21"/>
      <c r="F72" s="30"/>
      <c r="G72" s="31"/>
      <c r="H72" s="21"/>
      <c r="I72" s="201">
        <f t="shared" si="57"/>
        <v>30</v>
      </c>
      <c r="J72" s="202">
        <f t="shared" si="58"/>
        <v>50</v>
      </c>
      <c r="K72" s="203">
        <f t="shared" si="59"/>
        <v>1500</v>
      </c>
      <c r="L72" s="34"/>
    </row>
    <row r="73" spans="1:12">
      <c r="A73" s="17"/>
      <c r="B73" s="70"/>
      <c r="C73" s="28"/>
      <c r="D73" s="29"/>
      <c r="E73" s="21"/>
      <c r="F73" s="30"/>
      <c r="G73" s="31"/>
      <c r="H73" s="21"/>
      <c r="I73" s="201">
        <f t="shared" si="57"/>
        <v>30</v>
      </c>
      <c r="J73" s="202">
        <f t="shared" si="58"/>
        <v>50</v>
      </c>
      <c r="K73" s="203">
        <f t="shared" si="59"/>
        <v>1500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201">
        <f t="shared" si="57"/>
        <v>30</v>
      </c>
      <c r="J74" s="202">
        <f t="shared" si="58"/>
        <v>50</v>
      </c>
      <c r="K74" s="203">
        <f t="shared" si="59"/>
        <v>1500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201">
        <f t="shared" si="57"/>
        <v>30</v>
      </c>
      <c r="J75" s="202">
        <f t="shared" si="58"/>
        <v>50</v>
      </c>
      <c r="K75" s="203">
        <f t="shared" si="59"/>
        <v>1500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201">
        <f t="shared" si="57"/>
        <v>30</v>
      </c>
      <c r="J76" s="202">
        <f t="shared" si="58"/>
        <v>50</v>
      </c>
      <c r="K76" s="203">
        <f t="shared" si="59"/>
        <v>1500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201">
        <f t="shared" si="57"/>
        <v>30</v>
      </c>
      <c r="J77" s="202">
        <f t="shared" si="58"/>
        <v>50</v>
      </c>
      <c r="K77" s="203">
        <f t="shared" si="59"/>
        <v>1500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201">
        <f t="shared" si="57"/>
        <v>30</v>
      </c>
      <c r="J78" s="202">
        <f t="shared" si="58"/>
        <v>50</v>
      </c>
      <c r="K78" s="203">
        <f t="shared" si="59"/>
        <v>1500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201">
        <f t="shared" si="57"/>
        <v>30</v>
      </c>
      <c r="J79" s="202">
        <f t="shared" si="58"/>
        <v>50</v>
      </c>
      <c r="K79" s="203">
        <f t="shared" si="59"/>
        <v>1500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201">
        <f t="shared" si="57"/>
        <v>30</v>
      </c>
      <c r="J80" s="202">
        <f t="shared" si="58"/>
        <v>50</v>
      </c>
      <c r="K80" s="203">
        <f t="shared" si="59"/>
        <v>1500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201">
        <f t="shared" si="57"/>
        <v>30</v>
      </c>
      <c r="J81" s="202">
        <f t="shared" si="58"/>
        <v>50</v>
      </c>
      <c r="K81" s="203">
        <f t="shared" si="59"/>
        <v>1500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201">
        <f t="shared" si="57"/>
        <v>30</v>
      </c>
      <c r="J82" s="202">
        <f t="shared" si="58"/>
        <v>50</v>
      </c>
      <c r="K82" s="203">
        <f t="shared" si="59"/>
        <v>1500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201">
        <f t="shared" si="57"/>
        <v>30</v>
      </c>
      <c r="J83" s="202">
        <f t="shared" si="58"/>
        <v>50</v>
      </c>
      <c r="K83" s="203">
        <f t="shared" si="59"/>
        <v>1500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201">
        <f t="shared" si="57"/>
        <v>30</v>
      </c>
      <c r="J84" s="202">
        <f t="shared" si="58"/>
        <v>50</v>
      </c>
      <c r="K84" s="203">
        <f t="shared" si="59"/>
        <v>1500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201">
        <f t="shared" si="57"/>
        <v>30</v>
      </c>
      <c r="J85" s="202">
        <f t="shared" si="58"/>
        <v>50</v>
      </c>
      <c r="K85" s="203">
        <f t="shared" si="59"/>
        <v>1500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201">
        <f t="shared" si="57"/>
        <v>30</v>
      </c>
      <c r="J86" s="202">
        <f t="shared" si="58"/>
        <v>50</v>
      </c>
      <c r="K86" s="203">
        <f t="shared" si="59"/>
        <v>1500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201">
        <f t="shared" si="57"/>
        <v>30</v>
      </c>
      <c r="J87" s="202">
        <f t="shared" si="58"/>
        <v>50</v>
      </c>
      <c r="K87" s="203">
        <f t="shared" si="59"/>
        <v>1500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201">
        <f t="shared" si="57"/>
        <v>30</v>
      </c>
      <c r="J88" s="202">
        <f t="shared" si="58"/>
        <v>50</v>
      </c>
      <c r="K88" s="203">
        <f t="shared" si="59"/>
        <v>1500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201">
        <f t="shared" si="57"/>
        <v>30</v>
      </c>
      <c r="J89" s="202">
        <f t="shared" si="58"/>
        <v>50</v>
      </c>
      <c r="K89" s="203">
        <f t="shared" si="59"/>
        <v>1500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201">
        <f t="shared" si="57"/>
        <v>30</v>
      </c>
      <c r="J90" s="202">
        <f t="shared" si="58"/>
        <v>50</v>
      </c>
      <c r="K90" s="203">
        <f t="shared" si="59"/>
        <v>1500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201">
        <f t="shared" si="57"/>
        <v>30</v>
      </c>
      <c r="J91" s="202">
        <f t="shared" si="58"/>
        <v>50</v>
      </c>
      <c r="K91" s="203">
        <f t="shared" si="59"/>
        <v>1500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201">
        <f t="shared" si="57"/>
        <v>30</v>
      </c>
      <c r="J92" s="202">
        <f t="shared" si="58"/>
        <v>50</v>
      </c>
      <c r="K92" s="203">
        <f t="shared" si="59"/>
        <v>1500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201">
        <f t="shared" si="57"/>
        <v>30</v>
      </c>
      <c r="J93" s="202">
        <f t="shared" si="58"/>
        <v>50</v>
      </c>
      <c r="K93" s="203">
        <f t="shared" si="59"/>
        <v>1500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201">
        <f t="shared" si="57"/>
        <v>30</v>
      </c>
      <c r="J94" s="202">
        <f t="shared" si="58"/>
        <v>50</v>
      </c>
      <c r="K94" s="203">
        <f t="shared" si="59"/>
        <v>1500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201">
        <f t="shared" si="57"/>
        <v>30</v>
      </c>
      <c r="J95" s="202">
        <f t="shared" si="58"/>
        <v>50</v>
      </c>
      <c r="K95" s="203">
        <f t="shared" si="59"/>
        <v>1500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201">
        <f t="shared" si="57"/>
        <v>30</v>
      </c>
      <c r="J96" s="202">
        <f t="shared" si="58"/>
        <v>50</v>
      </c>
      <c r="K96" s="203">
        <f t="shared" si="59"/>
        <v>1500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201">
        <f t="shared" si="57"/>
        <v>30</v>
      </c>
      <c r="J97" s="202">
        <f t="shared" si="58"/>
        <v>50</v>
      </c>
      <c r="K97" s="203">
        <f t="shared" si="59"/>
        <v>1500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201">
        <f t="shared" si="57"/>
        <v>30</v>
      </c>
      <c r="J98" s="202">
        <f t="shared" si="58"/>
        <v>50</v>
      </c>
      <c r="K98" s="203">
        <f t="shared" si="59"/>
        <v>1500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201">
        <f t="shared" si="57"/>
        <v>30</v>
      </c>
      <c r="J99" s="202">
        <f t="shared" si="58"/>
        <v>50</v>
      </c>
      <c r="K99" s="203">
        <f t="shared" si="59"/>
        <v>1500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201">
        <f t="shared" si="57"/>
        <v>30</v>
      </c>
      <c r="J100" s="202">
        <f t="shared" si="58"/>
        <v>50</v>
      </c>
      <c r="K100" s="203">
        <f t="shared" si="59"/>
        <v>1500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201">
        <f t="shared" si="57"/>
        <v>30</v>
      </c>
      <c r="J101" s="202">
        <f t="shared" si="58"/>
        <v>50</v>
      </c>
      <c r="K101" s="203">
        <f t="shared" si="59"/>
        <v>1500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201">
        <f t="shared" si="57"/>
        <v>30</v>
      </c>
      <c r="J102" s="202">
        <f t="shared" si="58"/>
        <v>50</v>
      </c>
      <c r="K102" s="203">
        <f t="shared" si="59"/>
        <v>1500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201">
        <f t="shared" si="57"/>
        <v>30</v>
      </c>
      <c r="J103" s="202">
        <f t="shared" si="58"/>
        <v>50</v>
      </c>
      <c r="K103" s="203">
        <f t="shared" si="59"/>
        <v>1500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201">
        <f t="shared" si="57"/>
        <v>30</v>
      </c>
      <c r="J104" s="202">
        <f t="shared" si="58"/>
        <v>50</v>
      </c>
      <c r="K104" s="203">
        <f t="shared" si="59"/>
        <v>1500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201">
        <f t="shared" si="57"/>
        <v>30</v>
      </c>
      <c r="J105" s="202">
        <f t="shared" si="58"/>
        <v>50</v>
      </c>
      <c r="K105" s="203">
        <f t="shared" si="59"/>
        <v>1500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201">
        <f t="shared" si="57"/>
        <v>30</v>
      </c>
      <c r="J106" s="202">
        <f t="shared" si="58"/>
        <v>50</v>
      </c>
      <c r="K106" s="203">
        <f t="shared" si="59"/>
        <v>1500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201">
        <f t="shared" si="57"/>
        <v>30</v>
      </c>
      <c r="J107" s="202">
        <f t="shared" si="58"/>
        <v>50</v>
      </c>
      <c r="K107" s="203">
        <f t="shared" si="59"/>
        <v>1500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201">
        <f t="shared" si="57"/>
        <v>30</v>
      </c>
      <c r="J108" s="202">
        <f t="shared" si="58"/>
        <v>50</v>
      </c>
      <c r="K108" s="203">
        <f t="shared" si="59"/>
        <v>1500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201">
        <f t="shared" si="57"/>
        <v>30</v>
      </c>
      <c r="J109" s="202">
        <f t="shared" si="58"/>
        <v>50</v>
      </c>
      <c r="K109" s="203">
        <f t="shared" si="59"/>
        <v>1500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201">
        <f t="shared" si="57"/>
        <v>30</v>
      </c>
      <c r="J110" s="202">
        <f t="shared" si="58"/>
        <v>50</v>
      </c>
      <c r="K110" s="203">
        <f t="shared" si="59"/>
        <v>1500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201">
        <f t="shared" si="57"/>
        <v>30</v>
      </c>
      <c r="J111" s="202">
        <f t="shared" si="58"/>
        <v>50</v>
      </c>
      <c r="K111" s="203">
        <f t="shared" si="59"/>
        <v>1500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201">
        <f t="shared" si="57"/>
        <v>30</v>
      </c>
      <c r="J112" s="202">
        <f t="shared" si="58"/>
        <v>50</v>
      </c>
      <c r="K112" s="203">
        <f t="shared" si="59"/>
        <v>1500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/>
      <c r="I113" s="201">
        <f t="shared" si="57"/>
        <v>30</v>
      </c>
      <c r="J113" s="202">
        <f t="shared" si="58"/>
        <v>50</v>
      </c>
      <c r="K113" s="203">
        <f t="shared" si="59"/>
        <v>1500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/>
      <c r="I114" s="201">
        <f t="shared" si="57"/>
        <v>30</v>
      </c>
      <c r="J114" s="202">
        <f t="shared" si="58"/>
        <v>50</v>
      </c>
      <c r="K114" s="203">
        <f t="shared" si="59"/>
        <v>1500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/>
      <c r="I115" s="201">
        <f t="shared" ref="I115:I120" si="60">+I114+C115-F115</f>
        <v>30</v>
      </c>
      <c r="J115" s="202">
        <f t="shared" ref="J115:J120" si="61">ROUND(((K114+E115)-H115)/I115,2)</f>
        <v>50</v>
      </c>
      <c r="K115" s="203">
        <f t="shared" ref="K115:K120" si="62">ROUND(I115*J115,2)</f>
        <v>1500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/>
      <c r="I116" s="201">
        <f t="shared" si="60"/>
        <v>30</v>
      </c>
      <c r="J116" s="202">
        <f t="shared" si="61"/>
        <v>50</v>
      </c>
      <c r="K116" s="203">
        <f t="shared" si="62"/>
        <v>1500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/>
      <c r="I117" s="201">
        <f t="shared" si="60"/>
        <v>30</v>
      </c>
      <c r="J117" s="202">
        <f t="shared" si="61"/>
        <v>50</v>
      </c>
      <c r="K117" s="203">
        <f t="shared" si="62"/>
        <v>1500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/>
      <c r="I118" s="201">
        <f t="shared" si="60"/>
        <v>30</v>
      </c>
      <c r="J118" s="202">
        <f t="shared" si="61"/>
        <v>50</v>
      </c>
      <c r="K118" s="203">
        <f t="shared" si="62"/>
        <v>1500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/>
      <c r="I119" s="201">
        <f t="shared" si="60"/>
        <v>30</v>
      </c>
      <c r="J119" s="202">
        <f t="shared" si="61"/>
        <v>50</v>
      </c>
      <c r="K119" s="203">
        <f t="shared" si="62"/>
        <v>1500</v>
      </c>
      <c r="L119" s="34"/>
    </row>
    <row r="120" spans="1:12">
      <c r="A120" s="17"/>
      <c r="B120" s="70"/>
      <c r="C120" s="28"/>
      <c r="D120" s="29"/>
      <c r="E120" s="21"/>
      <c r="F120" s="30"/>
      <c r="G120" s="31"/>
      <c r="H120" s="21"/>
      <c r="I120" s="32">
        <f t="shared" si="60"/>
        <v>30</v>
      </c>
      <c r="J120" s="40">
        <f t="shared" si="61"/>
        <v>50</v>
      </c>
      <c r="K120" s="33">
        <f t="shared" si="62"/>
        <v>1500</v>
      </c>
      <c r="L120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2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>
    <tabColor rgb="FF7030A0"/>
    <pageSetUpPr fitToPage="1"/>
  </sheetPr>
  <dimension ref="A1:M120"/>
  <sheetViews>
    <sheetView topLeftCell="A25" zoomScaleNormal="100" zoomScaleSheetLayoutView="100" workbookViewId="0">
      <selection activeCell="J51" sqref="J51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2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528</v>
      </c>
      <c r="F8" s="10"/>
      <c r="G8" s="10"/>
      <c r="H8" s="38"/>
      <c r="I8" s="9" t="s">
        <v>7</v>
      </c>
      <c r="J8" s="10"/>
      <c r="K8" s="10" t="s">
        <v>494</v>
      </c>
      <c r="L8" s="11"/>
    </row>
    <row r="9" spans="1:13" ht="15" customHeight="1">
      <c r="A9" s="12" t="s">
        <v>9</v>
      </c>
      <c r="D9" s="10" t="s">
        <v>529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20</v>
      </c>
      <c r="J14" s="25">
        <v>398</v>
      </c>
      <c r="K14" s="21">
        <f>J14*I14</f>
        <v>7960</v>
      </c>
      <c r="L14" s="26"/>
    </row>
    <row r="15" spans="1:13">
      <c r="A15" s="17">
        <v>45295</v>
      </c>
      <c r="B15" s="70" t="s">
        <v>572</v>
      </c>
      <c r="C15" s="28"/>
      <c r="D15" s="29"/>
      <c r="E15" s="21"/>
      <c r="F15" s="30">
        <v>2</v>
      </c>
      <c r="G15" s="31">
        <f t="shared" ref="G15:G20" si="1">J14</f>
        <v>398</v>
      </c>
      <c r="H15" s="21">
        <f t="shared" si="0"/>
        <v>796</v>
      </c>
      <c r="I15" s="87">
        <f t="shared" ref="I15:I30" si="2">+I14+C15-F15</f>
        <v>18</v>
      </c>
      <c r="J15" s="88">
        <f t="shared" ref="J15:J30" si="3">ROUND(((K14+E15)-H15)/I15,2)</f>
        <v>398</v>
      </c>
      <c r="K15" s="89">
        <f t="shared" ref="K15:K30" si="4">ROUND(I15*J15,2)</f>
        <v>7164</v>
      </c>
      <c r="L15" s="34"/>
      <c r="M15" s="165" t="s">
        <v>573</v>
      </c>
    </row>
    <row r="16" spans="1:13" ht="17.100000000000001" customHeight="1">
      <c r="A16" s="17">
        <v>45299</v>
      </c>
      <c r="B16" s="70" t="s">
        <v>570</v>
      </c>
      <c r="C16" s="28"/>
      <c r="D16" s="29"/>
      <c r="E16" s="21"/>
      <c r="F16" s="30">
        <v>3</v>
      </c>
      <c r="G16" s="31">
        <f t="shared" si="1"/>
        <v>398</v>
      </c>
      <c r="H16" s="21">
        <f t="shared" si="0"/>
        <v>1194</v>
      </c>
      <c r="I16" s="32">
        <f t="shared" si="2"/>
        <v>15</v>
      </c>
      <c r="J16" s="40">
        <f t="shared" si="3"/>
        <v>398</v>
      </c>
      <c r="K16" s="33">
        <f t="shared" si="4"/>
        <v>5970</v>
      </c>
      <c r="L16" s="34"/>
      <c r="M16" s="165" t="s">
        <v>582</v>
      </c>
    </row>
    <row r="17" spans="1:13" ht="17.100000000000001" customHeight="1">
      <c r="A17" s="17">
        <v>45315</v>
      </c>
      <c r="B17" s="73" t="s">
        <v>570</v>
      </c>
      <c r="C17" s="28"/>
      <c r="D17" s="29"/>
      <c r="E17" s="21"/>
      <c r="F17" s="30">
        <v>3</v>
      </c>
      <c r="G17" s="31">
        <f t="shared" si="1"/>
        <v>398</v>
      </c>
      <c r="H17" s="21">
        <f t="shared" si="0"/>
        <v>1194</v>
      </c>
      <c r="I17" s="32">
        <f t="shared" si="2"/>
        <v>12</v>
      </c>
      <c r="J17" s="40">
        <f t="shared" si="3"/>
        <v>398</v>
      </c>
      <c r="K17" s="33">
        <f t="shared" si="4"/>
        <v>4776</v>
      </c>
      <c r="L17" s="34"/>
      <c r="M17" s="165" t="s">
        <v>635</v>
      </c>
    </row>
    <row r="18" spans="1:13" ht="17.100000000000001" customHeight="1">
      <c r="A18" s="194">
        <v>45348</v>
      </c>
      <c r="B18" s="231" t="s">
        <v>566</v>
      </c>
      <c r="C18" s="196"/>
      <c r="D18" s="197"/>
      <c r="E18" s="198"/>
      <c r="F18" s="199">
        <v>5</v>
      </c>
      <c r="G18" s="208">
        <f t="shared" si="1"/>
        <v>398</v>
      </c>
      <c r="H18" s="198">
        <f t="shared" si="0"/>
        <v>1990</v>
      </c>
      <c r="I18" s="201">
        <f>+I17+C18-F18</f>
        <v>7</v>
      </c>
      <c r="J18" s="202">
        <f>ROUND(((K17+E18)-H18)/I18,2)</f>
        <v>398</v>
      </c>
      <c r="K18" s="203">
        <f>ROUND(I18*J18,2)</f>
        <v>2786</v>
      </c>
      <c r="L18" s="204"/>
      <c r="M18" s="205" t="s">
        <v>706</v>
      </c>
    </row>
    <row r="19" spans="1:13" ht="17.100000000000001" customHeight="1">
      <c r="A19" s="17">
        <v>45386</v>
      </c>
      <c r="B19" s="85" t="s">
        <v>803</v>
      </c>
      <c r="C19" s="19">
        <v>25</v>
      </c>
      <c r="D19" s="20">
        <v>210</v>
      </c>
      <c r="E19" s="21">
        <f>C19*D19</f>
        <v>5250</v>
      </c>
      <c r="F19" s="22"/>
      <c r="G19" s="23">
        <f t="shared" si="1"/>
        <v>398</v>
      </c>
      <c r="H19" s="21">
        <f t="shared" si="0"/>
        <v>0</v>
      </c>
      <c r="I19" s="24">
        <f t="shared" si="2"/>
        <v>32</v>
      </c>
      <c r="J19" s="174">
        <f t="shared" si="3"/>
        <v>251.13</v>
      </c>
      <c r="K19" s="21">
        <f t="shared" si="4"/>
        <v>8036.16</v>
      </c>
      <c r="L19" s="26"/>
    </row>
    <row r="20" spans="1:13" ht="17.100000000000001" customHeight="1">
      <c r="A20" s="17">
        <v>45397</v>
      </c>
      <c r="B20" s="70" t="s">
        <v>572</v>
      </c>
      <c r="C20" s="28"/>
      <c r="D20" s="29"/>
      <c r="E20" s="21"/>
      <c r="F20" s="30">
        <v>2</v>
      </c>
      <c r="G20" s="208">
        <f t="shared" si="1"/>
        <v>251.13</v>
      </c>
      <c r="H20" s="33">
        <f t="shared" ref="H20:H25" si="5">F20*G20</f>
        <v>502.26</v>
      </c>
      <c r="I20" s="201">
        <f t="shared" si="2"/>
        <v>30</v>
      </c>
      <c r="J20" s="202">
        <f t="shared" si="3"/>
        <v>251.13</v>
      </c>
      <c r="K20" s="203">
        <f t="shared" si="4"/>
        <v>7533.9</v>
      </c>
      <c r="L20" s="34"/>
      <c r="M20" s="165" t="s">
        <v>826</v>
      </c>
    </row>
    <row r="21" spans="1:13" ht="17.100000000000001" customHeight="1">
      <c r="A21" s="17">
        <v>45405</v>
      </c>
      <c r="B21" s="70" t="s">
        <v>566</v>
      </c>
      <c r="C21" s="28"/>
      <c r="D21" s="29"/>
      <c r="E21" s="21"/>
      <c r="F21" s="30">
        <v>10</v>
      </c>
      <c r="G21" s="208">
        <f t="shared" ref="G21:G28" si="6">J20</f>
        <v>251.13</v>
      </c>
      <c r="H21" s="21">
        <f t="shared" si="5"/>
        <v>2511.3000000000002</v>
      </c>
      <c r="I21" s="201">
        <f t="shared" ref="I21:I28" si="7">+I20+C21-F21</f>
        <v>20</v>
      </c>
      <c r="J21" s="202">
        <f t="shared" ref="J21:J27" si="8">ROUND(((K20+E21)-H21)/I21,2)</f>
        <v>251.13</v>
      </c>
      <c r="K21" s="203">
        <f t="shared" ref="K21:K28" si="9">ROUND(I21*J21,2)</f>
        <v>5022.6000000000004</v>
      </c>
      <c r="L21" s="34"/>
      <c r="M21" s="165" t="s">
        <v>845</v>
      </c>
    </row>
    <row r="22" spans="1:13" ht="17.100000000000001" customHeight="1">
      <c r="A22" s="194">
        <v>45412</v>
      </c>
      <c r="B22" s="195" t="s">
        <v>566</v>
      </c>
      <c r="C22" s="196"/>
      <c r="D22" s="197"/>
      <c r="E22" s="198"/>
      <c r="F22" s="199">
        <v>5</v>
      </c>
      <c r="G22" s="208">
        <f t="shared" si="6"/>
        <v>251.13</v>
      </c>
      <c r="H22" s="198">
        <f t="shared" si="5"/>
        <v>1255.6500000000001</v>
      </c>
      <c r="I22" s="201">
        <f t="shared" si="7"/>
        <v>15</v>
      </c>
      <c r="J22" s="202">
        <f t="shared" si="8"/>
        <v>251.13</v>
      </c>
      <c r="K22" s="203">
        <f t="shared" si="9"/>
        <v>3766.95</v>
      </c>
      <c r="L22" s="204"/>
      <c r="M22" s="205" t="s">
        <v>864</v>
      </c>
    </row>
    <row r="23" spans="1:13" ht="17.100000000000001" customHeight="1">
      <c r="A23" s="194">
        <v>45439</v>
      </c>
      <c r="B23" s="231" t="s">
        <v>572</v>
      </c>
      <c r="C23" s="224"/>
      <c r="D23" s="219"/>
      <c r="E23" s="198"/>
      <c r="F23" s="225">
        <v>2</v>
      </c>
      <c r="G23" s="200">
        <f t="shared" si="6"/>
        <v>251.13</v>
      </c>
      <c r="H23" s="198">
        <f t="shared" si="5"/>
        <v>502.26</v>
      </c>
      <c r="I23" s="298">
        <f t="shared" si="7"/>
        <v>13</v>
      </c>
      <c r="J23" s="299">
        <f t="shared" si="8"/>
        <v>251.13</v>
      </c>
      <c r="K23" s="198">
        <f t="shared" si="9"/>
        <v>3264.69</v>
      </c>
      <c r="L23" s="226"/>
      <c r="M23" s="205" t="s">
        <v>956</v>
      </c>
    </row>
    <row r="24" spans="1:13" ht="17.100000000000001" customHeight="1">
      <c r="A24" s="17">
        <v>45448</v>
      </c>
      <c r="B24" s="73" t="s">
        <v>583</v>
      </c>
      <c r="C24" s="19"/>
      <c r="D24" s="20"/>
      <c r="E24" s="21"/>
      <c r="F24" s="22">
        <v>1</v>
      </c>
      <c r="G24" s="200">
        <f t="shared" si="6"/>
        <v>251.13</v>
      </c>
      <c r="H24" s="21">
        <f t="shared" si="5"/>
        <v>251.13</v>
      </c>
      <c r="I24" s="298">
        <f t="shared" si="7"/>
        <v>12</v>
      </c>
      <c r="J24" s="299">
        <f t="shared" si="8"/>
        <v>251.13</v>
      </c>
      <c r="K24" s="198">
        <f t="shared" si="9"/>
        <v>3013.56</v>
      </c>
      <c r="L24" s="26"/>
      <c r="M24" s="165" t="s">
        <v>976</v>
      </c>
    </row>
    <row r="25" spans="1:13" ht="17.100000000000001" customHeight="1">
      <c r="A25" s="194">
        <v>45453</v>
      </c>
      <c r="B25" s="195" t="s">
        <v>572</v>
      </c>
      <c r="C25" s="196"/>
      <c r="D25" s="197"/>
      <c r="E25" s="198"/>
      <c r="F25" s="199">
        <v>1</v>
      </c>
      <c r="G25" s="208">
        <f t="shared" si="6"/>
        <v>251.13</v>
      </c>
      <c r="H25" s="198">
        <f t="shared" si="5"/>
        <v>251.13</v>
      </c>
      <c r="I25" s="201">
        <f t="shared" si="7"/>
        <v>11</v>
      </c>
      <c r="J25" s="202">
        <f t="shared" si="8"/>
        <v>251.13</v>
      </c>
      <c r="K25" s="203">
        <f t="shared" si="9"/>
        <v>2762.43</v>
      </c>
      <c r="L25" s="204"/>
      <c r="M25" s="205" t="s">
        <v>984</v>
      </c>
    </row>
    <row r="26" spans="1:13" ht="17.100000000000001" customHeight="1">
      <c r="A26" s="17">
        <v>45484</v>
      </c>
      <c r="B26" s="73" t="s">
        <v>1060</v>
      </c>
      <c r="C26" s="19"/>
      <c r="D26" s="20"/>
      <c r="E26" s="21"/>
      <c r="F26" s="22">
        <v>3</v>
      </c>
      <c r="G26" s="200">
        <f t="shared" si="6"/>
        <v>251.13</v>
      </c>
      <c r="H26" s="21">
        <f>F26*G26</f>
        <v>753.39</v>
      </c>
      <c r="I26" s="298">
        <f t="shared" si="7"/>
        <v>8</v>
      </c>
      <c r="J26" s="299">
        <f t="shared" si="8"/>
        <v>251.13</v>
      </c>
      <c r="K26" s="198">
        <f t="shared" si="9"/>
        <v>2009.04</v>
      </c>
      <c r="L26" s="26"/>
      <c r="M26" s="165" t="s">
        <v>1061</v>
      </c>
    </row>
    <row r="27" spans="1:13" ht="17.100000000000001" customHeight="1">
      <c r="A27" s="17">
        <v>45488</v>
      </c>
      <c r="B27" s="70" t="s">
        <v>572</v>
      </c>
      <c r="C27" s="28"/>
      <c r="D27" s="29"/>
      <c r="E27" s="21"/>
      <c r="F27" s="30">
        <v>2</v>
      </c>
      <c r="G27" s="200">
        <f t="shared" si="6"/>
        <v>251.13</v>
      </c>
      <c r="H27" s="21">
        <f>F27*G27</f>
        <v>502.26</v>
      </c>
      <c r="I27" s="298">
        <f t="shared" si="7"/>
        <v>6</v>
      </c>
      <c r="J27" s="299">
        <f t="shared" si="8"/>
        <v>251.13</v>
      </c>
      <c r="K27" s="198">
        <f t="shared" si="9"/>
        <v>1506.78</v>
      </c>
      <c r="L27" s="34"/>
      <c r="M27" s="165" t="s">
        <v>1072</v>
      </c>
    </row>
    <row r="28" spans="1:13" ht="17.100000000000001" customHeight="1">
      <c r="A28" s="17">
        <v>45490</v>
      </c>
      <c r="B28" s="70" t="s">
        <v>605</v>
      </c>
      <c r="C28" s="28"/>
      <c r="D28" s="29"/>
      <c r="E28" s="21"/>
      <c r="F28" s="30">
        <v>6</v>
      </c>
      <c r="G28" s="200">
        <f t="shared" si="6"/>
        <v>251.13</v>
      </c>
      <c r="H28" s="21">
        <f>F28*G28</f>
        <v>1506.78</v>
      </c>
      <c r="I28" s="298">
        <f t="shared" si="7"/>
        <v>0</v>
      </c>
      <c r="J28" s="299">
        <v>0</v>
      </c>
      <c r="K28" s="198">
        <f t="shared" si="9"/>
        <v>0</v>
      </c>
      <c r="L28" s="34"/>
      <c r="M28" s="165" t="s">
        <v>1081</v>
      </c>
    </row>
    <row r="29" spans="1:13" ht="17.100000000000001" customHeight="1">
      <c r="A29" s="17">
        <v>45541</v>
      </c>
      <c r="B29" s="70" t="s">
        <v>1326</v>
      </c>
      <c r="C29" s="28">
        <v>60</v>
      </c>
      <c r="D29" s="29">
        <v>453.75</v>
      </c>
      <c r="E29" s="21">
        <f>C29*D29</f>
        <v>27225</v>
      </c>
      <c r="F29" s="30"/>
      <c r="G29" s="31"/>
      <c r="H29" s="21"/>
      <c r="I29" s="32">
        <f t="shared" si="2"/>
        <v>60</v>
      </c>
      <c r="J29" s="40">
        <f t="shared" si="3"/>
        <v>453.75</v>
      </c>
      <c r="K29" s="33">
        <f t="shared" si="4"/>
        <v>27225</v>
      </c>
      <c r="L29" s="34"/>
    </row>
    <row r="30" spans="1:13" ht="17.100000000000001" customHeight="1">
      <c r="A30" s="17">
        <v>45568</v>
      </c>
      <c r="B30" s="70" t="s">
        <v>566</v>
      </c>
      <c r="C30" s="28"/>
      <c r="D30" s="29"/>
      <c r="E30" s="21"/>
      <c r="F30" s="30">
        <v>3</v>
      </c>
      <c r="G30" s="238">
        <f t="shared" ref="G30" si="10">J29</f>
        <v>453.75</v>
      </c>
      <c r="H30" s="428">
        <f t="shared" ref="H30:H35" si="11">F30*G30</f>
        <v>1361.25</v>
      </c>
      <c r="I30" s="429">
        <f t="shared" si="2"/>
        <v>57</v>
      </c>
      <c r="J30" s="430">
        <f t="shared" si="3"/>
        <v>453.75</v>
      </c>
      <c r="K30" s="409">
        <f t="shared" si="4"/>
        <v>25863.75</v>
      </c>
      <c r="L30" s="34"/>
      <c r="M30" s="165" t="s">
        <v>1328</v>
      </c>
    </row>
    <row r="31" spans="1:13" ht="17.100000000000001" customHeight="1">
      <c r="A31" s="17">
        <v>45569</v>
      </c>
      <c r="B31" s="70" t="s">
        <v>605</v>
      </c>
      <c r="C31" s="28"/>
      <c r="D31" s="29"/>
      <c r="E31" s="21"/>
      <c r="F31" s="30">
        <v>1</v>
      </c>
      <c r="G31" s="345">
        <f t="shared" ref="G31" si="12">J30</f>
        <v>453.75</v>
      </c>
      <c r="H31" s="409">
        <f t="shared" si="11"/>
        <v>453.75</v>
      </c>
      <c r="I31" s="407">
        <f t="shared" ref="I31" si="13">+I30+C31-F31</f>
        <v>56</v>
      </c>
      <c r="J31" s="434">
        <f t="shared" ref="J31" si="14">ROUND(((K30+E31)-H31)/I31,2)</f>
        <v>453.75</v>
      </c>
      <c r="K31" s="405">
        <f t="shared" ref="K31" si="15">ROUND(I31*J31,2)</f>
        <v>25410</v>
      </c>
      <c r="L31" s="34"/>
      <c r="M31" s="165" t="s">
        <v>1334</v>
      </c>
    </row>
    <row r="32" spans="1:13" ht="17.100000000000001" customHeight="1">
      <c r="A32" s="17">
        <v>45569</v>
      </c>
      <c r="B32" s="70" t="s">
        <v>566</v>
      </c>
      <c r="C32" s="28"/>
      <c r="D32" s="29"/>
      <c r="E32" s="21"/>
      <c r="F32" s="30">
        <v>3</v>
      </c>
      <c r="G32" s="31">
        <f t="shared" ref="G32" si="16">J31</f>
        <v>453.75</v>
      </c>
      <c r="H32" s="409">
        <f t="shared" si="11"/>
        <v>1361.25</v>
      </c>
      <c r="I32" s="407">
        <f t="shared" ref="I32" si="17">+I31+C32-F32</f>
        <v>53</v>
      </c>
      <c r="J32" s="434">
        <f t="shared" ref="J32" si="18">ROUND(((K31+E32)-H32)/I32,2)</f>
        <v>453.75</v>
      </c>
      <c r="K32" s="409">
        <f t="shared" ref="K32" si="19">ROUND(I32*J32,2)</f>
        <v>24048.75</v>
      </c>
      <c r="L32" s="34"/>
      <c r="M32" s="165" t="s">
        <v>1336</v>
      </c>
    </row>
    <row r="33" spans="1:13" ht="17.100000000000001" customHeight="1">
      <c r="A33" s="17">
        <v>45569</v>
      </c>
      <c r="B33" s="70" t="s">
        <v>607</v>
      </c>
      <c r="C33" s="28"/>
      <c r="D33" s="29"/>
      <c r="E33" s="21"/>
      <c r="F33" s="30">
        <v>2</v>
      </c>
      <c r="G33" s="31">
        <f t="shared" ref="G33" si="20">J32</f>
        <v>453.75</v>
      </c>
      <c r="H33" s="409">
        <f t="shared" si="11"/>
        <v>907.5</v>
      </c>
      <c r="I33" s="407">
        <f t="shared" ref="I33" si="21">+I32+C33-F33</f>
        <v>51</v>
      </c>
      <c r="J33" s="434">
        <f t="shared" ref="J33" si="22">ROUND(((K32+E33)-H33)/I33,2)</f>
        <v>453.75</v>
      </c>
      <c r="K33" s="409">
        <f t="shared" ref="K33" si="23">ROUND(I33*J33,2)</f>
        <v>23141.25</v>
      </c>
      <c r="L33" s="34"/>
      <c r="M33" s="165" t="s">
        <v>1339</v>
      </c>
    </row>
    <row r="34" spans="1:13" ht="17.100000000000001" customHeight="1">
      <c r="A34" s="17">
        <v>45572</v>
      </c>
      <c r="B34" s="70" t="s">
        <v>580</v>
      </c>
      <c r="C34" s="28"/>
      <c r="D34" s="29"/>
      <c r="E34" s="21"/>
      <c r="F34" s="30">
        <v>3</v>
      </c>
      <c r="G34" s="238">
        <f t="shared" ref="G34" si="24">J33</f>
        <v>453.75</v>
      </c>
      <c r="H34" s="428">
        <f t="shared" si="11"/>
        <v>1361.25</v>
      </c>
      <c r="I34" s="429">
        <f t="shared" ref="I34" si="25">+I33+C34-F34</f>
        <v>48</v>
      </c>
      <c r="J34" s="432">
        <f t="shared" ref="J34" si="26">ROUND(((K33+E34)-H34)/I34,2)</f>
        <v>453.75</v>
      </c>
      <c r="K34" s="405">
        <f t="shared" ref="K34" si="27">ROUND(I34*J34,2)</f>
        <v>21780</v>
      </c>
      <c r="L34" s="34"/>
      <c r="M34" s="165" t="s">
        <v>1343</v>
      </c>
    </row>
    <row r="35" spans="1:13" ht="17.100000000000001" customHeight="1">
      <c r="A35" s="17">
        <v>45573</v>
      </c>
      <c r="B35" s="70" t="s">
        <v>577</v>
      </c>
      <c r="C35" s="28"/>
      <c r="D35" s="29"/>
      <c r="E35" s="21"/>
      <c r="F35" s="30">
        <v>2</v>
      </c>
      <c r="G35" s="31">
        <f t="shared" ref="G35" si="28">J34</f>
        <v>453.75</v>
      </c>
      <c r="H35" s="409">
        <f t="shared" si="11"/>
        <v>907.5</v>
      </c>
      <c r="I35" s="407">
        <f t="shared" ref="I35" si="29">+I34+C35-F35</f>
        <v>46</v>
      </c>
      <c r="J35" s="432">
        <f t="shared" ref="J35" si="30">ROUND(((K34+E35)-H35)/I35,2)</f>
        <v>453.75</v>
      </c>
      <c r="K35" s="405">
        <f t="shared" ref="K35" si="31">ROUND(I35*J35,2)</f>
        <v>20872.5</v>
      </c>
      <c r="L35" s="34"/>
      <c r="M35" s="165" t="s">
        <v>1348</v>
      </c>
    </row>
    <row r="36" spans="1:13" ht="17.100000000000001" customHeight="1">
      <c r="A36" s="17">
        <v>45574</v>
      </c>
      <c r="B36" s="70" t="s">
        <v>570</v>
      </c>
      <c r="C36" s="28"/>
      <c r="D36" s="29"/>
      <c r="E36" s="21"/>
      <c r="F36" s="30">
        <v>5</v>
      </c>
      <c r="G36" s="238">
        <f t="shared" ref="G36" si="32">J35</f>
        <v>453.75</v>
      </c>
      <c r="H36" s="430">
        <f t="shared" ref="H36" si="33">F36*G36</f>
        <v>2268.75</v>
      </c>
      <c r="I36" s="434">
        <f t="shared" ref="I36" si="34">+I35+C36-F36</f>
        <v>41</v>
      </c>
      <c r="J36" s="434">
        <f t="shared" ref="J36" si="35">ROUND(((K35+E36)-H36)/I36,2)</f>
        <v>453.75</v>
      </c>
      <c r="K36" s="434">
        <f t="shared" ref="K36" si="36">ROUND(I36*J36,2)</f>
        <v>18603.75</v>
      </c>
      <c r="L36" s="378"/>
      <c r="M36" s="165" t="s">
        <v>1357</v>
      </c>
    </row>
    <row r="37" spans="1:13" ht="17.100000000000001" customHeight="1">
      <c r="A37" s="17">
        <v>45575</v>
      </c>
      <c r="B37" s="70" t="s">
        <v>574</v>
      </c>
      <c r="C37" s="28"/>
      <c r="D37" s="29"/>
      <c r="E37" s="21"/>
      <c r="F37" s="30">
        <v>4</v>
      </c>
      <c r="G37" s="31">
        <f t="shared" ref="G37" si="37">J36</f>
        <v>453.75</v>
      </c>
      <c r="H37" s="409">
        <f t="shared" ref="H37" si="38">F37*G37</f>
        <v>1815</v>
      </c>
      <c r="I37" s="407">
        <f t="shared" ref="I37" si="39">+I36+C37-F37</f>
        <v>37</v>
      </c>
      <c r="J37" s="432">
        <f t="shared" ref="J37" si="40">ROUND(((K36+E37)-H37)/I37,2)</f>
        <v>453.75</v>
      </c>
      <c r="K37" s="405">
        <f t="shared" ref="K37" si="41">ROUND(I37*J37,2)</f>
        <v>16788.75</v>
      </c>
      <c r="L37" s="34"/>
      <c r="M37" s="165" t="s">
        <v>1368</v>
      </c>
    </row>
    <row r="38" spans="1:13" ht="17.100000000000001" customHeight="1">
      <c r="A38" s="17">
        <v>45575</v>
      </c>
      <c r="B38" s="70" t="s">
        <v>607</v>
      </c>
      <c r="C38" s="28"/>
      <c r="D38" s="29"/>
      <c r="E38" s="21"/>
      <c r="F38" s="30">
        <v>2</v>
      </c>
      <c r="G38" s="23">
        <f t="shared" ref="G38:G43" si="42">J37</f>
        <v>453.75</v>
      </c>
      <c r="H38" s="405">
        <f t="shared" ref="H38" si="43">F38*G38</f>
        <v>907.5</v>
      </c>
      <c r="I38" s="431">
        <f t="shared" ref="I38" si="44">+I37+C38-F38</f>
        <v>35</v>
      </c>
      <c r="J38" s="432">
        <f t="shared" ref="J38" si="45">ROUND(((K37+E38)-H38)/I38,2)</f>
        <v>453.75</v>
      </c>
      <c r="K38" s="409">
        <f t="shared" ref="K38" si="46">ROUND(I38*J38,2)</f>
        <v>15881.25</v>
      </c>
      <c r="L38" s="34"/>
      <c r="M38" s="165" t="s">
        <v>1371</v>
      </c>
    </row>
    <row r="39" spans="1:13" ht="17.100000000000001" customHeight="1">
      <c r="A39" s="17">
        <v>45580</v>
      </c>
      <c r="B39" s="70" t="s">
        <v>588</v>
      </c>
      <c r="C39" s="28"/>
      <c r="D39" s="29"/>
      <c r="E39" s="21"/>
      <c r="F39" s="344">
        <v>5</v>
      </c>
      <c r="G39" s="238">
        <f t="shared" si="42"/>
        <v>453.75</v>
      </c>
      <c r="H39" s="428">
        <f t="shared" ref="H39" si="47">F39*G39</f>
        <v>2268.75</v>
      </c>
      <c r="I39" s="429">
        <f t="shared" ref="I39" si="48">+I38+C39-F39</f>
        <v>30</v>
      </c>
      <c r="J39" s="432">
        <f t="shared" ref="J39" si="49">ROUND(((K38+E39)-H39)/I39,2)</f>
        <v>453.75</v>
      </c>
      <c r="K39" s="405">
        <f t="shared" ref="K39" si="50">ROUND(I39*J39,2)</f>
        <v>13612.5</v>
      </c>
      <c r="L39" s="34"/>
      <c r="M39" s="165" t="s">
        <v>1385</v>
      </c>
    </row>
    <row r="40" spans="1:13" ht="17.100000000000001" customHeight="1">
      <c r="A40" s="17">
        <v>45580</v>
      </c>
      <c r="B40" s="70" t="s">
        <v>574</v>
      </c>
      <c r="C40" s="28"/>
      <c r="D40" s="29"/>
      <c r="E40" s="174"/>
      <c r="F40" s="131">
        <v>3</v>
      </c>
      <c r="G40" s="31">
        <f t="shared" si="42"/>
        <v>453.75</v>
      </c>
      <c r="H40" s="409">
        <f t="shared" ref="H40" si="51">F40*G40</f>
        <v>1361.25</v>
      </c>
      <c r="I40" s="407">
        <f t="shared" ref="I40" si="52">+I39+C40-F40</f>
        <v>27</v>
      </c>
      <c r="J40" s="432">
        <f t="shared" ref="J40" si="53">ROUND(((K39+E40)-H40)/I40,2)</f>
        <v>453.75</v>
      </c>
      <c r="K40" s="405">
        <f t="shared" ref="K40" si="54">ROUND(I40*J40,2)</f>
        <v>12251.25</v>
      </c>
      <c r="L40" s="34"/>
      <c r="M40" s="165" t="s">
        <v>1386</v>
      </c>
    </row>
    <row r="41" spans="1:13" ht="17.100000000000001" customHeight="1">
      <c r="A41" s="17">
        <v>45581</v>
      </c>
      <c r="B41" s="70" t="s">
        <v>607</v>
      </c>
      <c r="C41" s="28"/>
      <c r="D41" s="29"/>
      <c r="E41" s="174"/>
      <c r="F41" s="131">
        <v>3</v>
      </c>
      <c r="G41" s="23">
        <f t="shared" si="42"/>
        <v>453.75</v>
      </c>
      <c r="H41" s="405">
        <f t="shared" ref="H41" si="55">F41*G41</f>
        <v>1361.25</v>
      </c>
      <c r="I41" s="429">
        <f t="shared" ref="I41" si="56">+I40+C41-F41</f>
        <v>24</v>
      </c>
      <c r="J41" s="433">
        <f t="shared" ref="J41" si="57">ROUND(((K40+E41)-H41)/I41,2)</f>
        <v>453.75</v>
      </c>
      <c r="K41" s="428">
        <f t="shared" ref="K41" si="58">ROUND(I41*J41,2)</f>
        <v>10890</v>
      </c>
      <c r="L41" s="26"/>
      <c r="M41" s="165" t="s">
        <v>1390</v>
      </c>
    </row>
    <row r="42" spans="1:13" ht="17.100000000000001" customHeight="1">
      <c r="A42" s="17">
        <v>45582</v>
      </c>
      <c r="B42" s="70" t="s">
        <v>570</v>
      </c>
      <c r="C42" s="28"/>
      <c r="D42" s="29"/>
      <c r="E42" s="21"/>
      <c r="F42" s="22">
        <v>5</v>
      </c>
      <c r="G42" s="238">
        <f t="shared" si="42"/>
        <v>453.75</v>
      </c>
      <c r="H42" s="435">
        <f t="shared" ref="H42" si="59">F42*G42</f>
        <v>2268.75</v>
      </c>
      <c r="I42" s="434">
        <f t="shared" ref="I42" si="60">+I41+C42-F42</f>
        <v>19</v>
      </c>
      <c r="J42" s="434">
        <f t="shared" ref="J42" si="61">ROUND(((K41+E42)-H42)/I42,2)</f>
        <v>453.75</v>
      </c>
      <c r="K42" s="434">
        <f t="shared" ref="K42" si="62">ROUND(I42*J42,2)</f>
        <v>8621.25</v>
      </c>
      <c r="L42" s="378"/>
      <c r="M42" s="165" t="s">
        <v>1397</v>
      </c>
    </row>
    <row r="43" spans="1:13">
      <c r="A43" s="17">
        <v>45601</v>
      </c>
      <c r="B43" s="70" t="s">
        <v>566</v>
      </c>
      <c r="C43" s="28"/>
      <c r="D43" s="29"/>
      <c r="E43" s="21"/>
      <c r="F43" s="30">
        <v>2</v>
      </c>
      <c r="G43" s="31">
        <f t="shared" si="42"/>
        <v>453.75</v>
      </c>
      <c r="H43" s="428">
        <f t="shared" ref="H43" si="63">F43*G43</f>
        <v>907.5</v>
      </c>
      <c r="I43" s="429">
        <f t="shared" ref="I43" si="64">+I42+C43-F43</f>
        <v>17</v>
      </c>
      <c r="J43" s="433">
        <f t="shared" ref="J43" si="65">ROUND(((K42+E43)-H43)/I43,2)</f>
        <v>453.75</v>
      </c>
      <c r="K43" s="428">
        <f t="shared" ref="K43" si="66">ROUND(I43*J43,2)</f>
        <v>7713.75</v>
      </c>
      <c r="L43" s="34"/>
      <c r="M43" s="165" t="s">
        <v>1414</v>
      </c>
    </row>
    <row r="44" spans="1:13">
      <c r="A44" s="17">
        <v>45603</v>
      </c>
      <c r="B44" s="70" t="s">
        <v>572</v>
      </c>
      <c r="C44" s="28"/>
      <c r="D44" s="29"/>
      <c r="E44" s="21"/>
      <c r="F44" s="30">
        <v>2</v>
      </c>
      <c r="G44" s="31">
        <f t="shared" ref="G44" si="67">J43</f>
        <v>453.75</v>
      </c>
      <c r="H44" s="409">
        <f t="shared" ref="H44" si="68">F44*G44</f>
        <v>907.5</v>
      </c>
      <c r="I44" s="407">
        <f t="shared" ref="I44" si="69">+I43+C44-F44</f>
        <v>15</v>
      </c>
      <c r="J44" s="434">
        <f t="shared" ref="J44" si="70">ROUND(((K43+E44)-H44)/I44,2)</f>
        <v>453.75</v>
      </c>
      <c r="K44" s="434">
        <f t="shared" ref="K44" si="71">ROUND(I44*J44,2)</f>
        <v>6806.25</v>
      </c>
      <c r="L44" s="378"/>
      <c r="M44" s="165" t="s">
        <v>1431</v>
      </c>
    </row>
    <row r="45" spans="1:13">
      <c r="A45" s="17">
        <v>45603</v>
      </c>
      <c r="B45" s="70" t="s">
        <v>607</v>
      </c>
      <c r="C45" s="28"/>
      <c r="D45" s="29"/>
      <c r="E45" s="21"/>
      <c r="F45" s="30">
        <v>2</v>
      </c>
      <c r="G45" s="23">
        <f t="shared" ref="G45" si="72">J44</f>
        <v>453.75</v>
      </c>
      <c r="H45" s="405">
        <f t="shared" ref="H45" si="73">F45*G45</f>
        <v>907.5</v>
      </c>
      <c r="I45" s="431">
        <f t="shared" ref="I45" si="74">+I44+C45-F45</f>
        <v>13</v>
      </c>
      <c r="J45" s="432">
        <f t="shared" ref="J45" si="75">ROUND(((K44+E45)-H45)/I45,2)</f>
        <v>453.75</v>
      </c>
      <c r="K45" s="432">
        <f t="shared" ref="K45" si="76">ROUND(I45*J45,2)</f>
        <v>5898.75</v>
      </c>
      <c r="L45" s="378"/>
      <c r="M45" s="165" t="s">
        <v>1437</v>
      </c>
    </row>
    <row r="46" spans="1:13">
      <c r="A46" s="17">
        <v>45616</v>
      </c>
      <c r="B46" s="70" t="s">
        <v>588</v>
      </c>
      <c r="C46" s="28"/>
      <c r="D46" s="29"/>
      <c r="E46" s="21"/>
      <c r="F46" s="30">
        <v>2</v>
      </c>
      <c r="G46" s="200">
        <f t="shared" ref="G46" si="77">J45</f>
        <v>453.75</v>
      </c>
      <c r="H46" s="405">
        <f t="shared" ref="H46" si="78">F46*G46</f>
        <v>907.5</v>
      </c>
      <c r="I46" s="425">
        <f t="shared" ref="I46" si="79">+I45+C46-F46</f>
        <v>11</v>
      </c>
      <c r="J46" s="426">
        <f t="shared" ref="J46" si="80">ROUND(((K45+E46)-H46)/I46,2)</f>
        <v>453.75</v>
      </c>
      <c r="K46" s="427">
        <f t="shared" ref="K46" si="81">ROUND(I46*J46,2)</f>
        <v>4991.25</v>
      </c>
      <c r="L46" s="34"/>
      <c r="M46" s="165" t="s">
        <v>1461</v>
      </c>
    </row>
    <row r="47" spans="1:13">
      <c r="A47" s="17">
        <v>45617</v>
      </c>
      <c r="B47" s="70" t="s">
        <v>607</v>
      </c>
      <c r="C47" s="28"/>
      <c r="D47" s="29"/>
      <c r="E47" s="21"/>
      <c r="F47" s="30">
        <v>5</v>
      </c>
      <c r="G47" s="200">
        <f t="shared" ref="G47:G50" si="82">J46</f>
        <v>453.75</v>
      </c>
      <c r="H47" s="405">
        <f t="shared" ref="H47:H50" si="83">F47*G47</f>
        <v>2268.75</v>
      </c>
      <c r="I47" s="425">
        <f t="shared" ref="I47:I50" si="84">+I46+C47-F47</f>
        <v>6</v>
      </c>
      <c r="J47" s="426">
        <f t="shared" ref="J47:J49" si="85">ROUND(((K46+E47)-H47)/I47,2)</f>
        <v>453.75</v>
      </c>
      <c r="K47" s="427">
        <f t="shared" ref="K47:K50" si="86">ROUND(I47*J47,2)</f>
        <v>2722.5</v>
      </c>
      <c r="L47" s="34"/>
    </row>
    <row r="48" spans="1:13">
      <c r="A48" s="17">
        <v>45617</v>
      </c>
      <c r="B48" s="70" t="s">
        <v>585</v>
      </c>
      <c r="C48" s="28"/>
      <c r="D48" s="29"/>
      <c r="E48" s="21"/>
      <c r="F48" s="30">
        <v>4</v>
      </c>
      <c r="G48" s="200">
        <f t="shared" si="82"/>
        <v>453.75</v>
      </c>
      <c r="H48" s="405">
        <f t="shared" si="83"/>
        <v>1815</v>
      </c>
      <c r="I48" s="425">
        <f t="shared" si="84"/>
        <v>2</v>
      </c>
      <c r="J48" s="426">
        <f t="shared" si="85"/>
        <v>453.75</v>
      </c>
      <c r="K48" s="427">
        <f t="shared" si="86"/>
        <v>907.5</v>
      </c>
      <c r="L48" s="34"/>
    </row>
    <row r="49" spans="1:12">
      <c r="A49" s="17">
        <v>45617</v>
      </c>
      <c r="B49" s="70" t="s">
        <v>603</v>
      </c>
      <c r="C49" s="28"/>
      <c r="D49" s="29"/>
      <c r="E49" s="21"/>
      <c r="F49" s="30">
        <v>1</v>
      </c>
      <c r="G49" s="200">
        <f t="shared" si="82"/>
        <v>453.75</v>
      </c>
      <c r="H49" s="405">
        <f t="shared" si="83"/>
        <v>453.75</v>
      </c>
      <c r="I49" s="425">
        <f t="shared" si="84"/>
        <v>1</v>
      </c>
      <c r="J49" s="426">
        <f t="shared" si="85"/>
        <v>453.75</v>
      </c>
      <c r="K49" s="427">
        <f t="shared" si="86"/>
        <v>453.75</v>
      </c>
      <c r="L49" s="34"/>
    </row>
    <row r="50" spans="1:12">
      <c r="A50" s="17">
        <v>45618</v>
      </c>
      <c r="B50" s="70" t="s">
        <v>583</v>
      </c>
      <c r="C50" s="28"/>
      <c r="D50" s="29"/>
      <c r="E50" s="21"/>
      <c r="F50" s="30">
        <v>1</v>
      </c>
      <c r="G50" s="200">
        <f t="shared" si="82"/>
        <v>453.75</v>
      </c>
      <c r="H50" s="405">
        <f t="shared" si="83"/>
        <v>453.75</v>
      </c>
      <c r="I50" s="425">
        <f t="shared" si="84"/>
        <v>0</v>
      </c>
      <c r="J50" s="426">
        <v>0</v>
      </c>
      <c r="K50" s="427">
        <f t="shared" si="86"/>
        <v>0</v>
      </c>
      <c r="L50" s="34"/>
    </row>
    <row r="51" spans="1:12">
      <c r="A51" s="17"/>
      <c r="B51" s="70"/>
      <c r="C51" s="28"/>
      <c r="D51" s="29"/>
      <c r="E51" s="21"/>
      <c r="F51" s="30"/>
      <c r="G51" s="31"/>
      <c r="H51" s="21"/>
      <c r="I51" s="32">
        <f t="shared" ref="I51:I98" si="87">+I50+C51-F51</f>
        <v>0</v>
      </c>
      <c r="J51" s="40" t="e">
        <f t="shared" ref="J51:J98" si="88">ROUND(((K50+E51)-H51)/I51,2)</f>
        <v>#DIV/0!</v>
      </c>
      <c r="K51" s="33" t="e">
        <f t="shared" ref="K51:K98" si="89">ROUND(I51*J51,2)</f>
        <v>#DIV/0!</v>
      </c>
      <c r="L51" s="34"/>
    </row>
    <row r="52" spans="1:12">
      <c r="A52" s="17"/>
      <c r="B52" s="70"/>
      <c r="C52" s="28"/>
      <c r="D52" s="29"/>
      <c r="E52" s="21"/>
      <c r="F52" s="30"/>
      <c r="G52" s="31"/>
      <c r="H52" s="21"/>
      <c r="I52" s="32">
        <f t="shared" si="87"/>
        <v>0</v>
      </c>
      <c r="J52" s="40" t="e">
        <f t="shared" si="88"/>
        <v>#DIV/0!</v>
      </c>
      <c r="K52" s="33" t="e">
        <f t="shared" si="89"/>
        <v>#DIV/0!</v>
      </c>
      <c r="L52" s="34"/>
    </row>
    <row r="53" spans="1:12">
      <c r="A53" s="17"/>
      <c r="B53" s="70"/>
      <c r="C53" s="28"/>
      <c r="D53" s="29"/>
      <c r="E53" s="21"/>
      <c r="F53" s="30"/>
      <c r="G53" s="31"/>
      <c r="H53" s="21"/>
      <c r="I53" s="32">
        <f t="shared" si="87"/>
        <v>0</v>
      </c>
      <c r="J53" s="40" t="e">
        <f t="shared" si="88"/>
        <v>#DIV/0!</v>
      </c>
      <c r="K53" s="33" t="e">
        <f t="shared" si="89"/>
        <v>#DIV/0!</v>
      </c>
      <c r="L53" s="34"/>
    </row>
    <row r="54" spans="1:12">
      <c r="A54" s="17"/>
      <c r="B54" s="70"/>
      <c r="C54" s="28"/>
      <c r="D54" s="29"/>
      <c r="E54" s="21"/>
      <c r="F54" s="30"/>
      <c r="G54" s="31"/>
      <c r="H54" s="21"/>
      <c r="I54" s="32">
        <f t="shared" si="87"/>
        <v>0</v>
      </c>
      <c r="J54" s="40" t="e">
        <f t="shared" si="88"/>
        <v>#DIV/0!</v>
      </c>
      <c r="K54" s="33" t="e">
        <f t="shared" si="89"/>
        <v>#DIV/0!</v>
      </c>
      <c r="L54" s="34"/>
    </row>
    <row r="55" spans="1:12">
      <c r="A55" s="17"/>
      <c r="B55" s="70"/>
      <c r="C55" s="28"/>
      <c r="D55" s="29"/>
      <c r="E55" s="21"/>
      <c r="F55" s="30"/>
      <c r="G55" s="31"/>
      <c r="H55" s="21"/>
      <c r="I55" s="32">
        <f t="shared" si="87"/>
        <v>0</v>
      </c>
      <c r="J55" s="40" t="e">
        <f t="shared" si="88"/>
        <v>#DIV/0!</v>
      </c>
      <c r="K55" s="33" t="e">
        <f t="shared" si="89"/>
        <v>#DIV/0!</v>
      </c>
      <c r="L55" s="34"/>
    </row>
    <row r="56" spans="1:12">
      <c r="A56" s="17"/>
      <c r="B56" s="70"/>
      <c r="C56" s="28"/>
      <c r="D56" s="29"/>
      <c r="E56" s="21"/>
      <c r="F56" s="30"/>
      <c r="G56" s="31"/>
      <c r="H56" s="21"/>
      <c r="I56" s="32">
        <f t="shared" si="87"/>
        <v>0</v>
      </c>
      <c r="J56" s="40" t="e">
        <f t="shared" si="88"/>
        <v>#DIV/0!</v>
      </c>
      <c r="K56" s="33" t="e">
        <f t="shared" si="89"/>
        <v>#DIV/0!</v>
      </c>
      <c r="L56" s="34"/>
    </row>
    <row r="57" spans="1:12">
      <c r="A57" s="17"/>
      <c r="B57" s="70"/>
      <c r="C57" s="28"/>
      <c r="D57" s="29"/>
      <c r="E57" s="21"/>
      <c r="F57" s="30"/>
      <c r="G57" s="31"/>
      <c r="H57" s="21"/>
      <c r="I57" s="32">
        <f t="shared" si="87"/>
        <v>0</v>
      </c>
      <c r="J57" s="40" t="e">
        <f t="shared" si="88"/>
        <v>#DIV/0!</v>
      </c>
      <c r="K57" s="33" t="e">
        <f t="shared" si="89"/>
        <v>#DIV/0!</v>
      </c>
      <c r="L57" s="34"/>
    </row>
    <row r="58" spans="1:12">
      <c r="A58" s="17"/>
      <c r="B58" s="70"/>
      <c r="C58" s="28"/>
      <c r="D58" s="29"/>
      <c r="E58" s="21"/>
      <c r="F58" s="30"/>
      <c r="G58" s="31"/>
      <c r="H58" s="21"/>
      <c r="I58" s="32">
        <f t="shared" si="87"/>
        <v>0</v>
      </c>
      <c r="J58" s="40" t="e">
        <f t="shared" si="88"/>
        <v>#DIV/0!</v>
      </c>
      <c r="K58" s="33" t="e">
        <f t="shared" si="89"/>
        <v>#DIV/0!</v>
      </c>
      <c r="L58" s="34"/>
    </row>
    <row r="59" spans="1:12">
      <c r="A59" s="17"/>
      <c r="B59" s="70"/>
      <c r="C59" s="28"/>
      <c r="D59" s="29"/>
      <c r="E59" s="21"/>
      <c r="F59" s="30"/>
      <c r="G59" s="31"/>
      <c r="H59" s="21"/>
      <c r="I59" s="32">
        <f t="shared" si="87"/>
        <v>0</v>
      </c>
      <c r="J59" s="40" t="e">
        <f t="shared" si="88"/>
        <v>#DIV/0!</v>
      </c>
      <c r="K59" s="33" t="e">
        <f t="shared" si="89"/>
        <v>#DIV/0!</v>
      </c>
      <c r="L59" s="34"/>
    </row>
    <row r="60" spans="1:12">
      <c r="A60" s="17"/>
      <c r="B60" s="70"/>
      <c r="C60" s="28"/>
      <c r="D60" s="29"/>
      <c r="E60" s="21"/>
      <c r="F60" s="30"/>
      <c r="G60" s="31"/>
      <c r="H60" s="21"/>
      <c r="I60" s="32">
        <f t="shared" si="87"/>
        <v>0</v>
      </c>
      <c r="J60" s="40" t="e">
        <f t="shared" si="88"/>
        <v>#DIV/0!</v>
      </c>
      <c r="K60" s="33" t="e">
        <f t="shared" si="89"/>
        <v>#DIV/0!</v>
      </c>
      <c r="L60" s="34"/>
    </row>
    <row r="61" spans="1:12">
      <c r="A61" s="17"/>
      <c r="B61" s="70"/>
      <c r="C61" s="28"/>
      <c r="D61" s="29"/>
      <c r="E61" s="21"/>
      <c r="F61" s="30"/>
      <c r="G61" s="31"/>
      <c r="H61" s="21"/>
      <c r="I61" s="32">
        <f t="shared" si="87"/>
        <v>0</v>
      </c>
      <c r="J61" s="40" t="e">
        <f t="shared" si="88"/>
        <v>#DIV/0!</v>
      </c>
      <c r="K61" s="33" t="e">
        <f t="shared" si="89"/>
        <v>#DIV/0!</v>
      </c>
      <c r="L61" s="34"/>
    </row>
    <row r="62" spans="1:12">
      <c r="A62" s="17"/>
      <c r="B62" s="70"/>
      <c r="C62" s="28"/>
      <c r="D62" s="29"/>
      <c r="E62" s="21"/>
      <c r="F62" s="30"/>
      <c r="G62" s="31"/>
      <c r="H62" s="21"/>
      <c r="I62" s="32">
        <f t="shared" si="87"/>
        <v>0</v>
      </c>
      <c r="J62" s="40" t="e">
        <f t="shared" si="88"/>
        <v>#DIV/0!</v>
      </c>
      <c r="K62" s="33" t="e">
        <f t="shared" si="89"/>
        <v>#DIV/0!</v>
      </c>
      <c r="L62" s="34"/>
    </row>
    <row r="63" spans="1:12">
      <c r="A63" s="17"/>
      <c r="B63" s="70"/>
      <c r="C63" s="28"/>
      <c r="D63" s="29"/>
      <c r="E63" s="21"/>
      <c r="F63" s="30"/>
      <c r="G63" s="31"/>
      <c r="H63" s="21"/>
      <c r="I63" s="32">
        <f t="shared" si="87"/>
        <v>0</v>
      </c>
      <c r="J63" s="40" t="e">
        <f t="shared" si="88"/>
        <v>#DIV/0!</v>
      </c>
      <c r="K63" s="33" t="e">
        <f t="shared" si="89"/>
        <v>#DIV/0!</v>
      </c>
      <c r="L63" s="34"/>
    </row>
    <row r="64" spans="1:12">
      <c r="A64" s="17"/>
      <c r="B64" s="70"/>
      <c r="C64" s="28"/>
      <c r="D64" s="29"/>
      <c r="E64" s="21"/>
      <c r="F64" s="30"/>
      <c r="G64" s="31"/>
      <c r="H64" s="21"/>
      <c r="I64" s="32">
        <f t="shared" si="87"/>
        <v>0</v>
      </c>
      <c r="J64" s="40" t="e">
        <f t="shared" si="88"/>
        <v>#DIV/0!</v>
      </c>
      <c r="K64" s="33" t="e">
        <f t="shared" si="89"/>
        <v>#DIV/0!</v>
      </c>
      <c r="L64" s="34"/>
    </row>
    <row r="65" spans="1:12">
      <c r="A65" s="17"/>
      <c r="B65" s="70"/>
      <c r="C65" s="28"/>
      <c r="D65" s="29"/>
      <c r="E65" s="21"/>
      <c r="F65" s="30"/>
      <c r="G65" s="31"/>
      <c r="H65" s="21"/>
      <c r="I65" s="32">
        <f t="shared" si="87"/>
        <v>0</v>
      </c>
      <c r="J65" s="40" t="e">
        <f t="shared" si="88"/>
        <v>#DIV/0!</v>
      </c>
      <c r="K65" s="33" t="e">
        <f t="shared" si="89"/>
        <v>#DIV/0!</v>
      </c>
      <c r="L65" s="34"/>
    </row>
    <row r="66" spans="1:12">
      <c r="A66" s="17"/>
      <c r="B66" s="70"/>
      <c r="C66" s="28"/>
      <c r="D66" s="29"/>
      <c r="E66" s="21"/>
      <c r="F66" s="30"/>
      <c r="G66" s="31"/>
      <c r="H66" s="21"/>
      <c r="I66" s="32">
        <f t="shared" si="87"/>
        <v>0</v>
      </c>
      <c r="J66" s="40" t="e">
        <f t="shared" si="88"/>
        <v>#DIV/0!</v>
      </c>
      <c r="K66" s="33" t="e">
        <f t="shared" si="89"/>
        <v>#DIV/0!</v>
      </c>
      <c r="L66" s="34"/>
    </row>
    <row r="67" spans="1:12">
      <c r="A67" s="17"/>
      <c r="B67" s="70"/>
      <c r="C67" s="28"/>
      <c r="D67" s="29"/>
      <c r="E67" s="21"/>
      <c r="F67" s="30"/>
      <c r="G67" s="31"/>
      <c r="H67" s="21"/>
      <c r="I67" s="32">
        <f t="shared" si="87"/>
        <v>0</v>
      </c>
      <c r="J67" s="40" t="e">
        <f t="shared" si="88"/>
        <v>#DIV/0!</v>
      </c>
      <c r="K67" s="33" t="e">
        <f t="shared" si="89"/>
        <v>#DIV/0!</v>
      </c>
      <c r="L67" s="34"/>
    </row>
    <row r="68" spans="1:12">
      <c r="A68" s="17"/>
      <c r="B68" s="70"/>
      <c r="C68" s="28"/>
      <c r="D68" s="29"/>
      <c r="E68" s="21"/>
      <c r="F68" s="30"/>
      <c r="G68" s="31"/>
      <c r="H68" s="21"/>
      <c r="I68" s="32">
        <f t="shared" si="87"/>
        <v>0</v>
      </c>
      <c r="J68" s="40" t="e">
        <f t="shared" si="88"/>
        <v>#DIV/0!</v>
      </c>
      <c r="K68" s="33" t="e">
        <f t="shared" si="89"/>
        <v>#DIV/0!</v>
      </c>
      <c r="L68" s="34"/>
    </row>
    <row r="69" spans="1:12">
      <c r="A69" s="17"/>
      <c r="B69" s="70"/>
      <c r="C69" s="28"/>
      <c r="D69" s="29"/>
      <c r="E69" s="21"/>
      <c r="F69" s="30"/>
      <c r="G69" s="31"/>
      <c r="H69" s="21"/>
      <c r="I69" s="32">
        <f t="shared" si="87"/>
        <v>0</v>
      </c>
      <c r="J69" s="40" t="e">
        <f t="shared" si="88"/>
        <v>#DIV/0!</v>
      </c>
      <c r="K69" s="33" t="e">
        <f t="shared" si="89"/>
        <v>#DIV/0!</v>
      </c>
      <c r="L69" s="34"/>
    </row>
    <row r="70" spans="1:12">
      <c r="A70" s="17"/>
      <c r="B70" s="70"/>
      <c r="C70" s="28"/>
      <c r="D70" s="29"/>
      <c r="E70" s="21"/>
      <c r="F70" s="30"/>
      <c r="G70" s="31"/>
      <c r="H70" s="21"/>
      <c r="I70" s="32">
        <f t="shared" si="87"/>
        <v>0</v>
      </c>
      <c r="J70" s="40" t="e">
        <f t="shared" si="88"/>
        <v>#DIV/0!</v>
      </c>
      <c r="K70" s="33" t="e">
        <f t="shared" si="89"/>
        <v>#DIV/0!</v>
      </c>
      <c r="L70" s="34"/>
    </row>
    <row r="71" spans="1:12">
      <c r="A71" s="17"/>
      <c r="B71" s="70"/>
      <c r="C71" s="28"/>
      <c r="D71" s="29"/>
      <c r="E71" s="21"/>
      <c r="F71" s="30"/>
      <c r="G71" s="31"/>
      <c r="H71" s="21"/>
      <c r="I71" s="32">
        <f t="shared" si="87"/>
        <v>0</v>
      </c>
      <c r="J71" s="40" t="e">
        <f t="shared" si="88"/>
        <v>#DIV/0!</v>
      </c>
      <c r="K71" s="33" t="e">
        <f t="shared" si="89"/>
        <v>#DIV/0!</v>
      </c>
      <c r="L71" s="34"/>
    </row>
    <row r="72" spans="1:12">
      <c r="A72" s="17"/>
      <c r="B72" s="70"/>
      <c r="C72" s="28"/>
      <c r="D72" s="29"/>
      <c r="E72" s="21"/>
      <c r="F72" s="30"/>
      <c r="G72" s="31"/>
      <c r="H72" s="21"/>
      <c r="I72" s="32">
        <f t="shared" si="87"/>
        <v>0</v>
      </c>
      <c r="J72" s="40" t="e">
        <f t="shared" si="88"/>
        <v>#DIV/0!</v>
      </c>
      <c r="K72" s="33" t="e">
        <f t="shared" si="89"/>
        <v>#DIV/0!</v>
      </c>
      <c r="L72" s="34"/>
    </row>
    <row r="73" spans="1:12">
      <c r="A73" s="17"/>
      <c r="B73" s="70"/>
      <c r="C73" s="28"/>
      <c r="D73" s="29"/>
      <c r="E73" s="21"/>
      <c r="F73" s="30"/>
      <c r="G73" s="31"/>
      <c r="H73" s="21"/>
      <c r="I73" s="32">
        <f t="shared" si="87"/>
        <v>0</v>
      </c>
      <c r="J73" s="40" t="e">
        <f t="shared" si="88"/>
        <v>#DIV/0!</v>
      </c>
      <c r="K73" s="33" t="e">
        <f t="shared" si="89"/>
        <v>#DIV/0!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32">
        <f t="shared" si="87"/>
        <v>0</v>
      </c>
      <c r="J74" s="40" t="e">
        <f t="shared" si="88"/>
        <v>#DIV/0!</v>
      </c>
      <c r="K74" s="33" t="e">
        <f t="shared" si="89"/>
        <v>#DIV/0!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32">
        <f t="shared" si="87"/>
        <v>0</v>
      </c>
      <c r="J75" s="40" t="e">
        <f t="shared" si="88"/>
        <v>#DIV/0!</v>
      </c>
      <c r="K75" s="33" t="e">
        <f t="shared" si="89"/>
        <v>#DIV/0!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32">
        <f t="shared" si="87"/>
        <v>0</v>
      </c>
      <c r="J76" s="40" t="e">
        <f t="shared" si="88"/>
        <v>#DIV/0!</v>
      </c>
      <c r="K76" s="33" t="e">
        <f t="shared" si="89"/>
        <v>#DIV/0!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32">
        <f t="shared" si="87"/>
        <v>0</v>
      </c>
      <c r="J77" s="40" t="e">
        <f t="shared" si="88"/>
        <v>#DIV/0!</v>
      </c>
      <c r="K77" s="33" t="e">
        <f t="shared" si="89"/>
        <v>#DIV/0!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32">
        <f t="shared" si="87"/>
        <v>0</v>
      </c>
      <c r="J78" s="40" t="e">
        <f t="shared" si="88"/>
        <v>#DIV/0!</v>
      </c>
      <c r="K78" s="33" t="e">
        <f t="shared" si="89"/>
        <v>#DIV/0!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32">
        <f t="shared" si="87"/>
        <v>0</v>
      </c>
      <c r="J79" s="40" t="e">
        <f t="shared" si="88"/>
        <v>#DIV/0!</v>
      </c>
      <c r="K79" s="33" t="e">
        <f t="shared" si="89"/>
        <v>#DIV/0!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32">
        <f t="shared" si="87"/>
        <v>0</v>
      </c>
      <c r="J80" s="40" t="e">
        <f t="shared" si="88"/>
        <v>#DIV/0!</v>
      </c>
      <c r="K80" s="33" t="e">
        <f t="shared" si="89"/>
        <v>#DIV/0!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32">
        <f t="shared" si="87"/>
        <v>0</v>
      </c>
      <c r="J81" s="40" t="e">
        <f t="shared" si="88"/>
        <v>#DIV/0!</v>
      </c>
      <c r="K81" s="33" t="e">
        <f t="shared" si="89"/>
        <v>#DIV/0!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32">
        <f t="shared" si="87"/>
        <v>0</v>
      </c>
      <c r="J82" s="40" t="e">
        <f t="shared" si="88"/>
        <v>#DIV/0!</v>
      </c>
      <c r="K82" s="33" t="e">
        <f t="shared" si="89"/>
        <v>#DIV/0!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32">
        <f t="shared" si="87"/>
        <v>0</v>
      </c>
      <c r="J83" s="40" t="e">
        <f t="shared" si="88"/>
        <v>#DIV/0!</v>
      </c>
      <c r="K83" s="33" t="e">
        <f t="shared" si="89"/>
        <v>#DIV/0!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32">
        <f t="shared" si="87"/>
        <v>0</v>
      </c>
      <c r="J84" s="40" t="e">
        <f t="shared" si="88"/>
        <v>#DIV/0!</v>
      </c>
      <c r="K84" s="33" t="e">
        <f t="shared" si="89"/>
        <v>#DIV/0!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32">
        <f t="shared" si="87"/>
        <v>0</v>
      </c>
      <c r="J85" s="40" t="e">
        <f t="shared" si="88"/>
        <v>#DIV/0!</v>
      </c>
      <c r="K85" s="33" t="e">
        <f t="shared" si="89"/>
        <v>#DIV/0!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32">
        <f t="shared" si="87"/>
        <v>0</v>
      </c>
      <c r="J86" s="40" t="e">
        <f t="shared" si="88"/>
        <v>#DIV/0!</v>
      </c>
      <c r="K86" s="33" t="e">
        <f t="shared" si="89"/>
        <v>#DIV/0!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32">
        <f t="shared" si="87"/>
        <v>0</v>
      </c>
      <c r="J87" s="40" t="e">
        <f t="shared" si="88"/>
        <v>#DIV/0!</v>
      </c>
      <c r="K87" s="33" t="e">
        <f t="shared" si="89"/>
        <v>#DIV/0!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32">
        <f t="shared" si="87"/>
        <v>0</v>
      </c>
      <c r="J88" s="40" t="e">
        <f t="shared" si="88"/>
        <v>#DIV/0!</v>
      </c>
      <c r="K88" s="33" t="e">
        <f t="shared" si="89"/>
        <v>#DIV/0!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32">
        <f t="shared" si="87"/>
        <v>0</v>
      </c>
      <c r="J89" s="40" t="e">
        <f t="shared" si="88"/>
        <v>#DIV/0!</v>
      </c>
      <c r="K89" s="33" t="e">
        <f t="shared" si="89"/>
        <v>#DIV/0!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32">
        <f t="shared" si="87"/>
        <v>0</v>
      </c>
      <c r="J90" s="40" t="e">
        <f t="shared" si="88"/>
        <v>#DIV/0!</v>
      </c>
      <c r="K90" s="33" t="e">
        <f t="shared" si="89"/>
        <v>#DIV/0!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32">
        <f t="shared" si="87"/>
        <v>0</v>
      </c>
      <c r="J91" s="40" t="e">
        <f t="shared" si="88"/>
        <v>#DIV/0!</v>
      </c>
      <c r="K91" s="33" t="e">
        <f t="shared" si="89"/>
        <v>#DIV/0!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32">
        <f t="shared" si="87"/>
        <v>0</v>
      </c>
      <c r="J92" s="40" t="e">
        <f t="shared" si="88"/>
        <v>#DIV/0!</v>
      </c>
      <c r="K92" s="33" t="e">
        <f t="shared" si="89"/>
        <v>#DIV/0!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32">
        <f t="shared" si="87"/>
        <v>0</v>
      </c>
      <c r="J93" s="40" t="e">
        <f t="shared" si="88"/>
        <v>#DIV/0!</v>
      </c>
      <c r="K93" s="33" t="e">
        <f t="shared" si="89"/>
        <v>#DIV/0!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32">
        <f t="shared" si="87"/>
        <v>0</v>
      </c>
      <c r="J94" s="40" t="e">
        <f t="shared" si="88"/>
        <v>#DIV/0!</v>
      </c>
      <c r="K94" s="33" t="e">
        <f t="shared" si="89"/>
        <v>#DIV/0!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32">
        <f t="shared" si="87"/>
        <v>0</v>
      </c>
      <c r="J95" s="40" t="e">
        <f t="shared" si="88"/>
        <v>#DIV/0!</v>
      </c>
      <c r="K95" s="33" t="e">
        <f t="shared" si="89"/>
        <v>#DIV/0!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32">
        <f t="shared" si="87"/>
        <v>0</v>
      </c>
      <c r="J96" s="40" t="e">
        <f t="shared" si="88"/>
        <v>#DIV/0!</v>
      </c>
      <c r="K96" s="33" t="e">
        <f t="shared" si="89"/>
        <v>#DIV/0!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32">
        <f t="shared" si="87"/>
        <v>0</v>
      </c>
      <c r="J97" s="40" t="e">
        <f t="shared" si="88"/>
        <v>#DIV/0!</v>
      </c>
      <c r="K97" s="33" t="e">
        <f t="shared" si="89"/>
        <v>#DIV/0!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32">
        <f t="shared" si="87"/>
        <v>0</v>
      </c>
      <c r="J98" s="40" t="e">
        <f t="shared" si="88"/>
        <v>#DIV/0!</v>
      </c>
      <c r="K98" s="33" t="e">
        <f t="shared" si="89"/>
        <v>#DIV/0!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32">
        <f t="shared" ref="I99:I120" si="90">+I98+C99-F99</f>
        <v>0</v>
      </c>
      <c r="J99" s="40" t="e">
        <f t="shared" ref="J99:J120" si="91">ROUND(((K98+E99)-H99)/I99,2)</f>
        <v>#DIV/0!</v>
      </c>
      <c r="K99" s="33" t="e">
        <f t="shared" ref="K99:K120" si="92">ROUND(I99*J99,2)</f>
        <v>#DIV/0!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32">
        <f t="shared" si="90"/>
        <v>0</v>
      </c>
      <c r="J100" s="40" t="e">
        <f t="shared" si="91"/>
        <v>#DIV/0!</v>
      </c>
      <c r="K100" s="33" t="e">
        <f t="shared" si="92"/>
        <v>#DIV/0!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32">
        <f t="shared" si="90"/>
        <v>0</v>
      </c>
      <c r="J101" s="40" t="e">
        <f t="shared" si="91"/>
        <v>#DIV/0!</v>
      </c>
      <c r="K101" s="33" t="e">
        <f t="shared" si="92"/>
        <v>#DIV/0!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32">
        <f t="shared" si="90"/>
        <v>0</v>
      </c>
      <c r="J102" s="40" t="e">
        <f t="shared" si="91"/>
        <v>#DIV/0!</v>
      </c>
      <c r="K102" s="33" t="e">
        <f t="shared" si="92"/>
        <v>#DIV/0!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32">
        <f t="shared" si="90"/>
        <v>0</v>
      </c>
      <c r="J103" s="40" t="e">
        <f t="shared" si="91"/>
        <v>#DIV/0!</v>
      </c>
      <c r="K103" s="33" t="e">
        <f t="shared" si="92"/>
        <v>#DIV/0!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32">
        <f t="shared" si="90"/>
        <v>0</v>
      </c>
      <c r="J104" s="40" t="e">
        <f t="shared" si="91"/>
        <v>#DIV/0!</v>
      </c>
      <c r="K104" s="33" t="e">
        <f t="shared" si="92"/>
        <v>#DIV/0!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32">
        <f t="shared" si="90"/>
        <v>0</v>
      </c>
      <c r="J105" s="40" t="e">
        <f t="shared" si="91"/>
        <v>#DIV/0!</v>
      </c>
      <c r="K105" s="33" t="e">
        <f t="shared" si="92"/>
        <v>#DIV/0!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32">
        <f t="shared" si="90"/>
        <v>0</v>
      </c>
      <c r="J106" s="40" t="e">
        <f t="shared" si="91"/>
        <v>#DIV/0!</v>
      </c>
      <c r="K106" s="33" t="e">
        <f t="shared" si="92"/>
        <v>#DIV/0!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32">
        <f t="shared" si="90"/>
        <v>0</v>
      </c>
      <c r="J107" s="40" t="e">
        <f t="shared" si="91"/>
        <v>#DIV/0!</v>
      </c>
      <c r="K107" s="33" t="e">
        <f t="shared" si="92"/>
        <v>#DIV/0!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32">
        <f t="shared" si="90"/>
        <v>0</v>
      </c>
      <c r="J108" s="40" t="e">
        <f t="shared" si="91"/>
        <v>#DIV/0!</v>
      </c>
      <c r="K108" s="33" t="e">
        <f t="shared" si="92"/>
        <v>#DIV/0!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32">
        <f t="shared" si="90"/>
        <v>0</v>
      </c>
      <c r="J109" s="40" t="e">
        <f t="shared" si="91"/>
        <v>#DIV/0!</v>
      </c>
      <c r="K109" s="33" t="e">
        <f t="shared" si="92"/>
        <v>#DIV/0!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32">
        <f t="shared" si="90"/>
        <v>0</v>
      </c>
      <c r="J110" s="40" t="e">
        <f t="shared" si="91"/>
        <v>#DIV/0!</v>
      </c>
      <c r="K110" s="33" t="e">
        <f t="shared" si="92"/>
        <v>#DIV/0!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32">
        <f t="shared" si="90"/>
        <v>0</v>
      </c>
      <c r="J111" s="40" t="e">
        <f t="shared" si="91"/>
        <v>#DIV/0!</v>
      </c>
      <c r="K111" s="33" t="e">
        <f t="shared" si="92"/>
        <v>#DIV/0!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32">
        <f t="shared" si="90"/>
        <v>0</v>
      </c>
      <c r="J112" s="40" t="e">
        <f t="shared" si="91"/>
        <v>#DIV/0!</v>
      </c>
      <c r="K112" s="33" t="e">
        <f t="shared" si="92"/>
        <v>#DIV/0!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/>
      <c r="I113" s="32">
        <f t="shared" si="90"/>
        <v>0</v>
      </c>
      <c r="J113" s="40" t="e">
        <f t="shared" si="91"/>
        <v>#DIV/0!</v>
      </c>
      <c r="K113" s="33" t="e">
        <f t="shared" si="92"/>
        <v>#DIV/0!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/>
      <c r="I114" s="32">
        <f t="shared" si="90"/>
        <v>0</v>
      </c>
      <c r="J114" s="40" t="e">
        <f t="shared" si="91"/>
        <v>#DIV/0!</v>
      </c>
      <c r="K114" s="33" t="e">
        <f t="shared" si="92"/>
        <v>#DIV/0!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/>
      <c r="I115" s="32">
        <f t="shared" si="90"/>
        <v>0</v>
      </c>
      <c r="J115" s="40" t="e">
        <f t="shared" si="91"/>
        <v>#DIV/0!</v>
      </c>
      <c r="K115" s="33" t="e">
        <f t="shared" si="92"/>
        <v>#DIV/0!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/>
      <c r="I116" s="32">
        <f t="shared" si="90"/>
        <v>0</v>
      </c>
      <c r="J116" s="40" t="e">
        <f t="shared" si="91"/>
        <v>#DIV/0!</v>
      </c>
      <c r="K116" s="33" t="e">
        <f t="shared" si="92"/>
        <v>#DIV/0!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/>
      <c r="I117" s="32">
        <f t="shared" si="90"/>
        <v>0</v>
      </c>
      <c r="J117" s="40" t="e">
        <f t="shared" si="91"/>
        <v>#DIV/0!</v>
      </c>
      <c r="K117" s="33" t="e">
        <f t="shared" si="92"/>
        <v>#DIV/0!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/>
      <c r="I118" s="32">
        <f t="shared" si="90"/>
        <v>0</v>
      </c>
      <c r="J118" s="40" t="e">
        <f t="shared" si="91"/>
        <v>#DIV/0!</v>
      </c>
      <c r="K118" s="33" t="e">
        <f t="shared" si="92"/>
        <v>#DIV/0!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/>
      <c r="I119" s="32">
        <f t="shared" si="90"/>
        <v>0</v>
      </c>
      <c r="J119" s="40" t="e">
        <f t="shared" si="91"/>
        <v>#DIV/0!</v>
      </c>
      <c r="K119" s="33" t="e">
        <f t="shared" si="92"/>
        <v>#DIV/0!</v>
      </c>
      <c r="L119" s="34"/>
    </row>
    <row r="120" spans="1:12">
      <c r="A120" s="17"/>
      <c r="B120" s="70"/>
      <c r="C120" s="28"/>
      <c r="D120" s="29"/>
      <c r="E120" s="21"/>
      <c r="F120" s="30"/>
      <c r="G120" s="31"/>
      <c r="H120" s="21"/>
      <c r="I120" s="32">
        <f t="shared" si="90"/>
        <v>0</v>
      </c>
      <c r="J120" s="40" t="e">
        <f t="shared" si="91"/>
        <v>#DIV/0!</v>
      </c>
      <c r="K120" s="33" t="e">
        <f t="shared" si="92"/>
        <v>#DIV/0!</v>
      </c>
      <c r="L120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>
    <tabColor rgb="FF7030A0"/>
    <pageSetUpPr fitToPage="1"/>
  </sheetPr>
  <dimension ref="A1:M120"/>
  <sheetViews>
    <sheetView zoomScaleNormal="100" zoomScaleSheetLayoutView="100" workbookViewId="0">
      <selection activeCell="J30" sqref="J30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71093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530</v>
      </c>
      <c r="F8" s="10"/>
      <c r="G8" s="10"/>
      <c r="H8" s="38"/>
      <c r="I8" s="9" t="s">
        <v>7</v>
      </c>
      <c r="J8" s="10"/>
      <c r="K8" s="10" t="s">
        <v>495</v>
      </c>
      <c r="L8" s="11"/>
    </row>
    <row r="9" spans="1:13" ht="15" customHeight="1">
      <c r="A9" s="12" t="s">
        <v>9</v>
      </c>
      <c r="D9" s="10" t="s">
        <v>531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6</v>
      </c>
      <c r="J14" s="25">
        <v>90</v>
      </c>
      <c r="K14" s="21">
        <f>J14*I14</f>
        <v>540</v>
      </c>
      <c r="L14" s="26"/>
    </row>
    <row r="15" spans="1:13">
      <c r="A15" s="194">
        <v>45308</v>
      </c>
      <c r="B15" s="195" t="s">
        <v>570</v>
      </c>
      <c r="C15" s="196"/>
      <c r="D15" s="197"/>
      <c r="E15" s="198"/>
      <c r="F15" s="199">
        <v>1</v>
      </c>
      <c r="G15" s="208">
        <v>90</v>
      </c>
      <c r="H15" s="198">
        <f>F15*G15</f>
        <v>90</v>
      </c>
      <c r="I15" s="209">
        <f t="shared" ref="I15:I43" si="0">+I14+C15-F15</f>
        <v>5</v>
      </c>
      <c r="J15" s="210">
        <f t="shared" ref="J15:J43" si="1">ROUND(((K14+E15)-H15)/I15,2)</f>
        <v>90</v>
      </c>
      <c r="K15" s="211">
        <f t="shared" ref="K15:K43" si="2">ROUND(I15*J15,2)</f>
        <v>450</v>
      </c>
      <c r="L15" s="204"/>
      <c r="M15" s="205" t="s">
        <v>614</v>
      </c>
    </row>
    <row r="16" spans="1:13" ht="17.100000000000001" customHeight="1">
      <c r="A16" s="17">
        <v>45309</v>
      </c>
      <c r="B16" s="73" t="s">
        <v>572</v>
      </c>
      <c r="C16" s="19"/>
      <c r="D16" s="20"/>
      <c r="E16" s="21"/>
      <c r="F16" s="22">
        <v>1</v>
      </c>
      <c r="G16" s="23">
        <f>J15</f>
        <v>90</v>
      </c>
      <c r="H16" s="21">
        <f>F16*G16</f>
        <v>90</v>
      </c>
      <c r="I16" s="24">
        <f t="shared" si="0"/>
        <v>4</v>
      </c>
      <c r="J16" s="174">
        <f t="shared" si="1"/>
        <v>90</v>
      </c>
      <c r="K16" s="21">
        <f t="shared" si="2"/>
        <v>360</v>
      </c>
      <c r="L16" s="26"/>
      <c r="M16" s="165" t="s">
        <v>624</v>
      </c>
    </row>
    <row r="17" spans="1:13" ht="17.100000000000001" customHeight="1">
      <c r="A17" s="17">
        <v>45344</v>
      </c>
      <c r="B17" s="73" t="s">
        <v>700</v>
      </c>
      <c r="C17" s="19">
        <v>10</v>
      </c>
      <c r="D17" s="20">
        <v>90</v>
      </c>
      <c r="E17" s="21">
        <f>C17*D17</f>
        <v>900</v>
      </c>
      <c r="F17" s="22"/>
      <c r="G17" s="23"/>
      <c r="H17" s="21"/>
      <c r="I17" s="24">
        <f t="shared" ref="I17:I23" si="3">+I16+C17-F17</f>
        <v>14</v>
      </c>
      <c r="J17" s="174">
        <f t="shared" ref="J17:J23" si="4">ROUND(((K16+E17)-H17)/I17,2)</f>
        <v>90</v>
      </c>
      <c r="K17" s="21">
        <f t="shared" ref="K17:K23" si="5">ROUND(I17*J17,2)</f>
        <v>1260</v>
      </c>
      <c r="L17" s="26"/>
    </row>
    <row r="18" spans="1:13" ht="17.100000000000001" customHeight="1">
      <c r="A18" s="17">
        <v>45344</v>
      </c>
      <c r="B18" s="73" t="s">
        <v>574</v>
      </c>
      <c r="C18" s="28"/>
      <c r="D18" s="29"/>
      <c r="E18" s="21"/>
      <c r="F18" s="30">
        <v>1</v>
      </c>
      <c r="G18" s="31">
        <f>J16</f>
        <v>90</v>
      </c>
      <c r="H18" s="21">
        <f t="shared" ref="H18:H23" si="6">F18*G18</f>
        <v>90</v>
      </c>
      <c r="I18" s="24">
        <f t="shared" si="3"/>
        <v>13</v>
      </c>
      <c r="J18" s="174">
        <f t="shared" si="4"/>
        <v>90</v>
      </c>
      <c r="K18" s="21">
        <f t="shared" si="5"/>
        <v>1170</v>
      </c>
      <c r="L18" s="34"/>
      <c r="M18" s="165" t="s">
        <v>683</v>
      </c>
    </row>
    <row r="19" spans="1:13" ht="17.100000000000001" customHeight="1">
      <c r="A19" s="17">
        <v>45345</v>
      </c>
      <c r="B19" s="73" t="s">
        <v>572</v>
      </c>
      <c r="C19" s="28"/>
      <c r="D19" s="29"/>
      <c r="E19" s="21"/>
      <c r="F19" s="30">
        <v>1</v>
      </c>
      <c r="G19" s="31">
        <f t="shared" ref="G19:G24" si="7">J18</f>
        <v>90</v>
      </c>
      <c r="H19" s="21">
        <f t="shared" si="6"/>
        <v>90</v>
      </c>
      <c r="I19" s="32">
        <f t="shared" si="3"/>
        <v>12</v>
      </c>
      <c r="J19" s="40">
        <f t="shared" si="4"/>
        <v>90</v>
      </c>
      <c r="K19" s="33">
        <f t="shared" si="5"/>
        <v>1080</v>
      </c>
      <c r="L19" s="34"/>
      <c r="M19" s="165" t="s">
        <v>693</v>
      </c>
    </row>
    <row r="20" spans="1:13" ht="17.100000000000001" customHeight="1">
      <c r="A20" s="194">
        <v>45348</v>
      </c>
      <c r="B20" s="223" t="s">
        <v>615</v>
      </c>
      <c r="C20" s="196"/>
      <c r="D20" s="197"/>
      <c r="E20" s="198"/>
      <c r="F20" s="199">
        <v>1</v>
      </c>
      <c r="G20" s="208">
        <f t="shared" si="7"/>
        <v>90</v>
      </c>
      <c r="H20" s="198">
        <f t="shared" si="6"/>
        <v>90</v>
      </c>
      <c r="I20" s="201">
        <f t="shared" si="3"/>
        <v>11</v>
      </c>
      <c r="J20" s="202">
        <f t="shared" si="4"/>
        <v>90</v>
      </c>
      <c r="K20" s="203">
        <f t="shared" si="5"/>
        <v>990</v>
      </c>
      <c r="L20" s="204"/>
      <c r="M20" s="205" t="s">
        <v>703</v>
      </c>
    </row>
    <row r="21" spans="1:13" ht="17.100000000000001" customHeight="1">
      <c r="A21" s="300">
        <v>45400</v>
      </c>
      <c r="B21" s="311" t="s">
        <v>572</v>
      </c>
      <c r="C21" s="302"/>
      <c r="D21" s="303"/>
      <c r="E21" s="304"/>
      <c r="F21" s="305">
        <v>1</v>
      </c>
      <c r="G21" s="306">
        <f t="shared" si="7"/>
        <v>90</v>
      </c>
      <c r="H21" s="304">
        <f t="shared" si="6"/>
        <v>90</v>
      </c>
      <c r="I21" s="307">
        <f t="shared" si="3"/>
        <v>10</v>
      </c>
      <c r="J21" s="308">
        <f t="shared" si="4"/>
        <v>90</v>
      </c>
      <c r="K21" s="304">
        <f t="shared" si="5"/>
        <v>900</v>
      </c>
      <c r="L21" s="309"/>
      <c r="M21" s="310" t="s">
        <v>840</v>
      </c>
    </row>
    <row r="22" spans="1:13" ht="17.100000000000001" customHeight="1">
      <c r="A22" s="17">
        <v>45490</v>
      </c>
      <c r="B22" s="73" t="s">
        <v>605</v>
      </c>
      <c r="C22" s="19"/>
      <c r="D22" s="20"/>
      <c r="E22" s="21"/>
      <c r="F22" s="22">
        <v>2</v>
      </c>
      <c r="G22" s="306">
        <f t="shared" si="7"/>
        <v>90</v>
      </c>
      <c r="H22" s="304">
        <f t="shared" si="6"/>
        <v>180</v>
      </c>
      <c r="I22" s="307">
        <f t="shared" si="3"/>
        <v>8</v>
      </c>
      <c r="J22" s="308">
        <f t="shared" si="4"/>
        <v>90</v>
      </c>
      <c r="K22" s="304">
        <f t="shared" si="5"/>
        <v>720</v>
      </c>
      <c r="L22" s="26"/>
      <c r="M22" s="165" t="s">
        <v>1081</v>
      </c>
    </row>
    <row r="23" spans="1:13" ht="17.100000000000001" customHeight="1">
      <c r="A23" s="17">
        <v>45506</v>
      </c>
      <c r="B23" s="70" t="s">
        <v>605</v>
      </c>
      <c r="C23" s="28"/>
      <c r="D23" s="29"/>
      <c r="E23" s="21"/>
      <c r="F23" s="30">
        <v>1</v>
      </c>
      <c r="G23" s="306">
        <f t="shared" si="7"/>
        <v>90</v>
      </c>
      <c r="H23" s="304">
        <f t="shared" si="6"/>
        <v>90</v>
      </c>
      <c r="I23" s="307">
        <f t="shared" si="3"/>
        <v>7</v>
      </c>
      <c r="J23" s="308">
        <f t="shared" si="4"/>
        <v>90</v>
      </c>
      <c r="K23" s="304">
        <f t="shared" si="5"/>
        <v>630</v>
      </c>
      <c r="L23" s="34"/>
      <c r="M23" s="165" t="s">
        <v>1123</v>
      </c>
    </row>
    <row r="24" spans="1:13" ht="17.100000000000001" customHeight="1">
      <c r="A24" s="17">
        <v>45539</v>
      </c>
      <c r="B24" s="70" t="s">
        <v>577</v>
      </c>
      <c r="C24" s="28"/>
      <c r="D24" s="29"/>
      <c r="E24" s="21"/>
      <c r="F24" s="30">
        <v>1</v>
      </c>
      <c r="G24" s="306">
        <f t="shared" si="7"/>
        <v>90</v>
      </c>
      <c r="H24" s="304">
        <f t="shared" ref="H24" si="8">F24*G24</f>
        <v>90</v>
      </c>
      <c r="I24" s="307">
        <f t="shared" ref="I24" si="9">+I23+C24-F24</f>
        <v>6</v>
      </c>
      <c r="J24" s="308">
        <f t="shared" ref="J24" si="10">ROUND(((K23+E24)-H24)/I24,2)</f>
        <v>90</v>
      </c>
      <c r="K24" s="304">
        <f t="shared" ref="K24" si="11">ROUND(I24*J24,2)</f>
        <v>540</v>
      </c>
      <c r="L24" s="34"/>
      <c r="M24" s="165" t="s">
        <v>1233</v>
      </c>
    </row>
    <row r="25" spans="1:13" ht="17.100000000000001" customHeight="1">
      <c r="A25" s="17">
        <v>45546</v>
      </c>
      <c r="B25" s="70" t="s">
        <v>577</v>
      </c>
      <c r="C25" s="28"/>
      <c r="D25" s="29"/>
      <c r="E25" s="21"/>
      <c r="F25" s="30">
        <v>2</v>
      </c>
      <c r="G25" s="306">
        <f t="shared" ref="G25" si="12">J24</f>
        <v>90</v>
      </c>
      <c r="H25" s="304">
        <f t="shared" ref="H25" si="13">F25*G25</f>
        <v>180</v>
      </c>
      <c r="I25" s="307">
        <f t="shared" ref="I25" si="14">+I24+C25-F25</f>
        <v>4</v>
      </c>
      <c r="J25" s="308">
        <f t="shared" ref="J25" si="15">ROUND(((K24+E25)-H25)/I25,2)</f>
        <v>90</v>
      </c>
      <c r="K25" s="304">
        <f t="shared" ref="K25" si="16">ROUND(I25*J25,2)</f>
        <v>360</v>
      </c>
      <c r="L25" s="34"/>
      <c r="M25" s="165" t="s">
        <v>1261</v>
      </c>
    </row>
    <row r="26" spans="1:13" ht="17.100000000000001" customHeight="1">
      <c r="A26" s="17">
        <v>45566</v>
      </c>
      <c r="B26" s="70" t="s">
        <v>497</v>
      </c>
      <c r="C26" s="28"/>
      <c r="D26" s="29"/>
      <c r="E26" s="21"/>
      <c r="F26" s="30">
        <v>1</v>
      </c>
      <c r="G26" s="306">
        <f t="shared" ref="G26" si="17">J25</f>
        <v>90</v>
      </c>
      <c r="H26" s="304">
        <f t="shared" ref="H26" si="18">F26*G26</f>
        <v>90</v>
      </c>
      <c r="I26" s="307">
        <f t="shared" ref="I26" si="19">+I25+C26-F26</f>
        <v>3</v>
      </c>
      <c r="J26" s="308">
        <f t="shared" ref="J26" si="20">ROUND(((K25+E26)-H26)/I26,2)</f>
        <v>90</v>
      </c>
      <c r="K26" s="304">
        <f t="shared" ref="K26" si="21">ROUND(I26*J26,2)</f>
        <v>270</v>
      </c>
      <c r="L26" s="34"/>
      <c r="M26" s="165" t="s">
        <v>1313</v>
      </c>
    </row>
    <row r="27" spans="1:13" ht="17.100000000000001" customHeight="1">
      <c r="A27" s="17">
        <v>45569</v>
      </c>
      <c r="B27" s="70" t="s">
        <v>618</v>
      </c>
      <c r="C27" s="28"/>
      <c r="D27" s="29"/>
      <c r="E27" s="21"/>
      <c r="F27" s="30">
        <v>1</v>
      </c>
      <c r="G27" s="306">
        <f t="shared" ref="G27" si="22">J26</f>
        <v>90</v>
      </c>
      <c r="H27" s="304">
        <f t="shared" ref="H27" si="23">F27*G27</f>
        <v>90</v>
      </c>
      <c r="I27" s="307">
        <f t="shared" ref="I27" si="24">+I26+C27-F27</f>
        <v>2</v>
      </c>
      <c r="J27" s="308">
        <f t="shared" ref="J27" si="25">ROUND(((K26+E27)-H27)/I27,2)</f>
        <v>90</v>
      </c>
      <c r="K27" s="304">
        <f t="shared" ref="K27" si="26">ROUND(I27*J27,2)</f>
        <v>180</v>
      </c>
      <c r="L27" s="34"/>
      <c r="M27" s="165" t="s">
        <v>1338</v>
      </c>
    </row>
    <row r="28" spans="1:13" ht="17.100000000000001" customHeight="1">
      <c r="A28" s="17">
        <v>45573</v>
      </c>
      <c r="B28" s="70" t="s">
        <v>577</v>
      </c>
      <c r="C28" s="28"/>
      <c r="D28" s="29"/>
      <c r="E28" s="21"/>
      <c r="F28" s="30">
        <v>1</v>
      </c>
      <c r="G28" s="306">
        <f t="shared" ref="G28" si="27">J27</f>
        <v>90</v>
      </c>
      <c r="H28" s="304">
        <f t="shared" ref="H28" si="28">F28*G28</f>
        <v>90</v>
      </c>
      <c r="I28" s="307">
        <f t="shared" ref="I28" si="29">+I27+C28-F28</f>
        <v>1</v>
      </c>
      <c r="J28" s="308">
        <f t="shared" ref="J28" si="30">ROUND(((K27+E28)-H28)/I28,2)</f>
        <v>90</v>
      </c>
      <c r="K28" s="304">
        <f t="shared" ref="K28" si="31">ROUND(I28*J28,2)</f>
        <v>90</v>
      </c>
      <c r="L28" s="34"/>
      <c r="M28" s="165" t="s">
        <v>1348</v>
      </c>
    </row>
    <row r="29" spans="1:13" ht="17.100000000000001" customHeight="1">
      <c r="A29" s="17">
        <v>45580</v>
      </c>
      <c r="B29" s="70" t="s">
        <v>588</v>
      </c>
      <c r="C29" s="28"/>
      <c r="D29" s="29"/>
      <c r="E29" s="21"/>
      <c r="F29" s="30">
        <v>1</v>
      </c>
      <c r="G29" s="306">
        <f t="shared" ref="G29" si="32">J28</f>
        <v>90</v>
      </c>
      <c r="H29" s="304">
        <f t="shared" ref="H29" si="33">F29*G29</f>
        <v>90</v>
      </c>
      <c r="I29" s="307">
        <f t="shared" ref="I29" si="34">+I28+C29-F29</f>
        <v>0</v>
      </c>
      <c r="J29" s="308">
        <v>0</v>
      </c>
      <c r="K29" s="304">
        <f t="shared" ref="K29" si="35">ROUND(I29*J29,2)</f>
        <v>0</v>
      </c>
      <c r="L29" s="34"/>
      <c r="M29" s="165" t="s">
        <v>1385</v>
      </c>
    </row>
    <row r="30" spans="1:13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0"/>
        <v>0</v>
      </c>
      <c r="J43" s="40" t="e">
        <f t="shared" si="1"/>
        <v>#DIV/0!</v>
      </c>
      <c r="K43" s="33" t="e">
        <f t="shared" si="2"/>
        <v>#DIV/0!</v>
      </c>
      <c r="L43" s="34"/>
    </row>
    <row r="44" spans="1:12">
      <c r="A44" s="17"/>
      <c r="B44" s="70"/>
      <c r="C44" s="28"/>
      <c r="D44" s="29"/>
      <c r="E44" s="21"/>
      <c r="F44" s="30"/>
      <c r="G44" s="31"/>
      <c r="H44" s="21"/>
      <c r="I44" s="32">
        <f t="shared" ref="I44:I107" si="36">+I43+C44-F44</f>
        <v>0</v>
      </c>
      <c r="J44" s="40" t="e">
        <f t="shared" ref="J44:J107" si="37">ROUND(((K43+E44)-H44)/I44,2)</f>
        <v>#DIV/0!</v>
      </c>
      <c r="K44" s="33" t="e">
        <f t="shared" ref="K44:K107" si="38">ROUND(I44*J44,2)</f>
        <v>#DIV/0!</v>
      </c>
      <c r="L44" s="34"/>
    </row>
    <row r="45" spans="1:12">
      <c r="A45" s="17"/>
      <c r="B45" s="70"/>
      <c r="C45" s="28"/>
      <c r="D45" s="29"/>
      <c r="E45" s="21"/>
      <c r="F45" s="30"/>
      <c r="G45" s="31"/>
      <c r="H45" s="21"/>
      <c r="I45" s="32">
        <f t="shared" si="36"/>
        <v>0</v>
      </c>
      <c r="J45" s="40" t="e">
        <f t="shared" si="37"/>
        <v>#DIV/0!</v>
      </c>
      <c r="K45" s="33" t="e">
        <f t="shared" si="38"/>
        <v>#DIV/0!</v>
      </c>
      <c r="L45" s="34"/>
    </row>
    <row r="46" spans="1:12">
      <c r="A46" s="17"/>
      <c r="B46" s="70"/>
      <c r="C46" s="28"/>
      <c r="D46" s="29"/>
      <c r="E46" s="21"/>
      <c r="F46" s="30"/>
      <c r="G46" s="31"/>
      <c r="H46" s="21"/>
      <c r="I46" s="32">
        <f t="shared" si="36"/>
        <v>0</v>
      </c>
      <c r="J46" s="40" t="e">
        <f t="shared" si="37"/>
        <v>#DIV/0!</v>
      </c>
      <c r="K46" s="33" t="e">
        <f t="shared" si="38"/>
        <v>#DIV/0!</v>
      </c>
      <c r="L46" s="34"/>
    </row>
    <row r="47" spans="1:12">
      <c r="A47" s="17"/>
      <c r="B47" s="70"/>
      <c r="C47" s="28"/>
      <c r="D47" s="29"/>
      <c r="E47" s="21"/>
      <c r="F47" s="30"/>
      <c r="G47" s="31"/>
      <c r="H47" s="21"/>
      <c r="I47" s="32">
        <f t="shared" si="36"/>
        <v>0</v>
      </c>
      <c r="J47" s="40" t="e">
        <f t="shared" si="37"/>
        <v>#DIV/0!</v>
      </c>
      <c r="K47" s="33" t="e">
        <f t="shared" si="38"/>
        <v>#DIV/0!</v>
      </c>
      <c r="L47" s="34"/>
    </row>
    <row r="48" spans="1:12">
      <c r="A48" s="17"/>
      <c r="B48" s="70"/>
      <c r="C48" s="28"/>
      <c r="D48" s="29"/>
      <c r="E48" s="21"/>
      <c r="F48" s="30"/>
      <c r="G48" s="31"/>
      <c r="H48" s="21"/>
      <c r="I48" s="32">
        <f t="shared" si="36"/>
        <v>0</v>
      </c>
      <c r="J48" s="40" t="e">
        <f t="shared" si="37"/>
        <v>#DIV/0!</v>
      </c>
      <c r="K48" s="33" t="e">
        <f t="shared" si="38"/>
        <v>#DIV/0!</v>
      </c>
      <c r="L48" s="34"/>
    </row>
    <row r="49" spans="1:12">
      <c r="A49" s="17"/>
      <c r="B49" s="70"/>
      <c r="C49" s="28"/>
      <c r="D49" s="29"/>
      <c r="E49" s="21"/>
      <c r="F49" s="30"/>
      <c r="G49" s="31"/>
      <c r="H49" s="21"/>
      <c r="I49" s="32">
        <f t="shared" si="36"/>
        <v>0</v>
      </c>
      <c r="J49" s="40" t="e">
        <f t="shared" si="37"/>
        <v>#DIV/0!</v>
      </c>
      <c r="K49" s="33" t="e">
        <f t="shared" si="38"/>
        <v>#DIV/0!</v>
      </c>
      <c r="L49" s="34"/>
    </row>
    <row r="50" spans="1:12">
      <c r="A50" s="17"/>
      <c r="B50" s="70"/>
      <c r="C50" s="28"/>
      <c r="D50" s="29"/>
      <c r="E50" s="21"/>
      <c r="F50" s="30"/>
      <c r="G50" s="31"/>
      <c r="H50" s="21"/>
      <c r="I50" s="32">
        <f t="shared" si="36"/>
        <v>0</v>
      </c>
      <c r="J50" s="40" t="e">
        <f t="shared" si="37"/>
        <v>#DIV/0!</v>
      </c>
      <c r="K50" s="33" t="e">
        <f t="shared" si="38"/>
        <v>#DIV/0!</v>
      </c>
      <c r="L50" s="34"/>
    </row>
    <row r="51" spans="1:12">
      <c r="A51" s="17"/>
      <c r="B51" s="70"/>
      <c r="C51" s="28"/>
      <c r="D51" s="29"/>
      <c r="E51" s="21"/>
      <c r="F51" s="30"/>
      <c r="G51" s="31"/>
      <c r="H51" s="21"/>
      <c r="I51" s="32">
        <f t="shared" si="36"/>
        <v>0</v>
      </c>
      <c r="J51" s="40" t="e">
        <f t="shared" si="37"/>
        <v>#DIV/0!</v>
      </c>
      <c r="K51" s="33" t="e">
        <f t="shared" si="38"/>
        <v>#DIV/0!</v>
      </c>
      <c r="L51" s="34"/>
    </row>
    <row r="52" spans="1:12">
      <c r="A52" s="17"/>
      <c r="B52" s="70"/>
      <c r="C52" s="28"/>
      <c r="D52" s="29"/>
      <c r="E52" s="21"/>
      <c r="F52" s="30"/>
      <c r="G52" s="31"/>
      <c r="H52" s="21"/>
      <c r="I52" s="32">
        <f t="shared" si="36"/>
        <v>0</v>
      </c>
      <c r="J52" s="40" t="e">
        <f t="shared" si="37"/>
        <v>#DIV/0!</v>
      </c>
      <c r="K52" s="33" t="e">
        <f t="shared" si="38"/>
        <v>#DIV/0!</v>
      </c>
      <c r="L52" s="34"/>
    </row>
    <row r="53" spans="1:12">
      <c r="A53" s="17"/>
      <c r="B53" s="70"/>
      <c r="C53" s="28"/>
      <c r="D53" s="29"/>
      <c r="E53" s="21"/>
      <c r="F53" s="30"/>
      <c r="G53" s="31"/>
      <c r="H53" s="21"/>
      <c r="I53" s="32">
        <f t="shared" si="36"/>
        <v>0</v>
      </c>
      <c r="J53" s="40" t="e">
        <f t="shared" si="37"/>
        <v>#DIV/0!</v>
      </c>
      <c r="K53" s="33" t="e">
        <f t="shared" si="38"/>
        <v>#DIV/0!</v>
      </c>
      <c r="L53" s="34"/>
    </row>
    <row r="54" spans="1:12">
      <c r="A54" s="17"/>
      <c r="B54" s="70"/>
      <c r="C54" s="28"/>
      <c r="D54" s="29"/>
      <c r="E54" s="21"/>
      <c r="F54" s="30"/>
      <c r="G54" s="31"/>
      <c r="H54" s="21"/>
      <c r="I54" s="32">
        <f t="shared" si="36"/>
        <v>0</v>
      </c>
      <c r="J54" s="40" t="e">
        <f t="shared" si="37"/>
        <v>#DIV/0!</v>
      </c>
      <c r="K54" s="33" t="e">
        <f t="shared" si="38"/>
        <v>#DIV/0!</v>
      </c>
      <c r="L54" s="34"/>
    </row>
    <row r="55" spans="1:12">
      <c r="A55" s="17"/>
      <c r="B55" s="70"/>
      <c r="C55" s="28"/>
      <c r="D55" s="29"/>
      <c r="E55" s="21"/>
      <c r="F55" s="30"/>
      <c r="G55" s="31"/>
      <c r="H55" s="21"/>
      <c r="I55" s="32">
        <f t="shared" si="36"/>
        <v>0</v>
      </c>
      <c r="J55" s="40" t="e">
        <f t="shared" si="37"/>
        <v>#DIV/0!</v>
      </c>
      <c r="K55" s="33" t="e">
        <f t="shared" si="38"/>
        <v>#DIV/0!</v>
      </c>
      <c r="L55" s="34"/>
    </row>
    <row r="56" spans="1:12">
      <c r="A56" s="17"/>
      <c r="B56" s="70"/>
      <c r="C56" s="28"/>
      <c r="D56" s="29"/>
      <c r="E56" s="21"/>
      <c r="F56" s="30"/>
      <c r="G56" s="31"/>
      <c r="H56" s="21"/>
      <c r="I56" s="32">
        <f t="shared" si="36"/>
        <v>0</v>
      </c>
      <c r="J56" s="40" t="e">
        <f t="shared" si="37"/>
        <v>#DIV/0!</v>
      </c>
      <c r="K56" s="33" t="e">
        <f t="shared" si="38"/>
        <v>#DIV/0!</v>
      </c>
      <c r="L56" s="34"/>
    </row>
    <row r="57" spans="1:12">
      <c r="A57" s="17"/>
      <c r="B57" s="70"/>
      <c r="C57" s="28"/>
      <c r="D57" s="29"/>
      <c r="E57" s="21"/>
      <c r="F57" s="30"/>
      <c r="G57" s="31"/>
      <c r="H57" s="21"/>
      <c r="I57" s="32">
        <f t="shared" si="36"/>
        <v>0</v>
      </c>
      <c r="J57" s="40" t="e">
        <f t="shared" si="37"/>
        <v>#DIV/0!</v>
      </c>
      <c r="K57" s="33" t="e">
        <f t="shared" si="38"/>
        <v>#DIV/0!</v>
      </c>
      <c r="L57" s="34"/>
    </row>
    <row r="58" spans="1:12">
      <c r="A58" s="17"/>
      <c r="B58" s="70"/>
      <c r="C58" s="28"/>
      <c r="D58" s="29"/>
      <c r="E58" s="21"/>
      <c r="F58" s="30"/>
      <c r="G58" s="31"/>
      <c r="H58" s="21"/>
      <c r="I58" s="32">
        <f t="shared" si="36"/>
        <v>0</v>
      </c>
      <c r="J58" s="40" t="e">
        <f t="shared" si="37"/>
        <v>#DIV/0!</v>
      </c>
      <c r="K58" s="33" t="e">
        <f t="shared" si="38"/>
        <v>#DIV/0!</v>
      </c>
      <c r="L58" s="34"/>
    </row>
    <row r="59" spans="1:12">
      <c r="A59" s="17"/>
      <c r="B59" s="70"/>
      <c r="C59" s="28"/>
      <c r="D59" s="29"/>
      <c r="E59" s="21"/>
      <c r="F59" s="30"/>
      <c r="G59" s="31"/>
      <c r="H59" s="21"/>
      <c r="I59" s="32">
        <f t="shared" si="36"/>
        <v>0</v>
      </c>
      <c r="J59" s="40" t="e">
        <f t="shared" si="37"/>
        <v>#DIV/0!</v>
      </c>
      <c r="K59" s="33" t="e">
        <f t="shared" si="38"/>
        <v>#DIV/0!</v>
      </c>
      <c r="L59" s="34"/>
    </row>
    <row r="60" spans="1:12">
      <c r="A60" s="17"/>
      <c r="B60" s="70"/>
      <c r="C60" s="28"/>
      <c r="D60" s="29"/>
      <c r="E60" s="21"/>
      <c r="F60" s="30"/>
      <c r="G60" s="31"/>
      <c r="H60" s="21"/>
      <c r="I60" s="32">
        <f t="shared" si="36"/>
        <v>0</v>
      </c>
      <c r="J60" s="40" t="e">
        <f t="shared" si="37"/>
        <v>#DIV/0!</v>
      </c>
      <c r="K60" s="33" t="e">
        <f t="shared" si="38"/>
        <v>#DIV/0!</v>
      </c>
      <c r="L60" s="34"/>
    </row>
    <row r="61" spans="1:12">
      <c r="A61" s="17"/>
      <c r="B61" s="70"/>
      <c r="C61" s="28"/>
      <c r="D61" s="29"/>
      <c r="E61" s="21"/>
      <c r="F61" s="30"/>
      <c r="G61" s="31"/>
      <c r="H61" s="21"/>
      <c r="I61" s="32">
        <f t="shared" si="36"/>
        <v>0</v>
      </c>
      <c r="J61" s="40" t="e">
        <f t="shared" si="37"/>
        <v>#DIV/0!</v>
      </c>
      <c r="K61" s="33" t="e">
        <f t="shared" si="38"/>
        <v>#DIV/0!</v>
      </c>
      <c r="L61" s="34"/>
    </row>
    <row r="62" spans="1:12">
      <c r="A62" s="17"/>
      <c r="B62" s="70"/>
      <c r="C62" s="28"/>
      <c r="D62" s="29"/>
      <c r="E62" s="21"/>
      <c r="F62" s="30"/>
      <c r="G62" s="31"/>
      <c r="H62" s="21"/>
      <c r="I62" s="32">
        <f t="shared" si="36"/>
        <v>0</v>
      </c>
      <c r="J62" s="40" t="e">
        <f t="shared" si="37"/>
        <v>#DIV/0!</v>
      </c>
      <c r="K62" s="33" t="e">
        <f t="shared" si="38"/>
        <v>#DIV/0!</v>
      </c>
      <c r="L62" s="34"/>
    </row>
    <row r="63" spans="1:12">
      <c r="A63" s="17"/>
      <c r="B63" s="70"/>
      <c r="C63" s="28"/>
      <c r="D63" s="29"/>
      <c r="E63" s="21"/>
      <c r="F63" s="30"/>
      <c r="G63" s="31"/>
      <c r="H63" s="21"/>
      <c r="I63" s="32">
        <f t="shared" si="36"/>
        <v>0</v>
      </c>
      <c r="J63" s="40" t="e">
        <f t="shared" si="37"/>
        <v>#DIV/0!</v>
      </c>
      <c r="K63" s="33" t="e">
        <f t="shared" si="38"/>
        <v>#DIV/0!</v>
      </c>
      <c r="L63" s="34"/>
    </row>
    <row r="64" spans="1:12">
      <c r="A64" s="17"/>
      <c r="B64" s="70"/>
      <c r="C64" s="28"/>
      <c r="D64" s="29"/>
      <c r="E64" s="21"/>
      <c r="F64" s="30"/>
      <c r="G64" s="31"/>
      <c r="H64" s="21"/>
      <c r="I64" s="32">
        <f t="shared" si="36"/>
        <v>0</v>
      </c>
      <c r="J64" s="40" t="e">
        <f t="shared" si="37"/>
        <v>#DIV/0!</v>
      </c>
      <c r="K64" s="33" t="e">
        <f t="shared" si="38"/>
        <v>#DIV/0!</v>
      </c>
      <c r="L64" s="34"/>
    </row>
    <row r="65" spans="1:12">
      <c r="A65" s="17"/>
      <c r="B65" s="70"/>
      <c r="C65" s="28"/>
      <c r="D65" s="29"/>
      <c r="E65" s="21"/>
      <c r="F65" s="30"/>
      <c r="G65" s="31"/>
      <c r="H65" s="21"/>
      <c r="I65" s="32">
        <f t="shared" si="36"/>
        <v>0</v>
      </c>
      <c r="J65" s="40" t="e">
        <f t="shared" si="37"/>
        <v>#DIV/0!</v>
      </c>
      <c r="K65" s="33" t="e">
        <f t="shared" si="38"/>
        <v>#DIV/0!</v>
      </c>
      <c r="L65" s="34"/>
    </row>
    <row r="66" spans="1:12">
      <c r="A66" s="17"/>
      <c r="B66" s="70"/>
      <c r="C66" s="28"/>
      <c r="D66" s="29"/>
      <c r="E66" s="21"/>
      <c r="F66" s="30"/>
      <c r="G66" s="31"/>
      <c r="H66" s="21"/>
      <c r="I66" s="32">
        <f t="shared" si="36"/>
        <v>0</v>
      </c>
      <c r="J66" s="40" t="e">
        <f t="shared" si="37"/>
        <v>#DIV/0!</v>
      </c>
      <c r="K66" s="33" t="e">
        <f t="shared" si="38"/>
        <v>#DIV/0!</v>
      </c>
      <c r="L66" s="34"/>
    </row>
    <row r="67" spans="1:12">
      <c r="A67" s="17"/>
      <c r="B67" s="70"/>
      <c r="C67" s="28"/>
      <c r="D67" s="29"/>
      <c r="E67" s="21"/>
      <c r="F67" s="30"/>
      <c r="G67" s="31"/>
      <c r="H67" s="21"/>
      <c r="I67" s="32">
        <f t="shared" si="36"/>
        <v>0</v>
      </c>
      <c r="J67" s="40" t="e">
        <f t="shared" si="37"/>
        <v>#DIV/0!</v>
      </c>
      <c r="K67" s="33" t="e">
        <f t="shared" si="38"/>
        <v>#DIV/0!</v>
      </c>
      <c r="L67" s="34"/>
    </row>
    <row r="68" spans="1:12">
      <c r="A68" s="17"/>
      <c r="B68" s="70"/>
      <c r="C68" s="28"/>
      <c r="D68" s="29"/>
      <c r="E68" s="21"/>
      <c r="F68" s="30"/>
      <c r="G68" s="31"/>
      <c r="H68" s="21"/>
      <c r="I68" s="32">
        <f t="shared" si="36"/>
        <v>0</v>
      </c>
      <c r="J68" s="40" t="e">
        <f t="shared" si="37"/>
        <v>#DIV/0!</v>
      </c>
      <c r="K68" s="33" t="e">
        <f t="shared" si="38"/>
        <v>#DIV/0!</v>
      </c>
      <c r="L68" s="34"/>
    </row>
    <row r="69" spans="1:12">
      <c r="A69" s="17"/>
      <c r="B69" s="70"/>
      <c r="C69" s="28"/>
      <c r="D69" s="29"/>
      <c r="E69" s="21"/>
      <c r="F69" s="30"/>
      <c r="G69" s="31"/>
      <c r="H69" s="21"/>
      <c r="I69" s="32">
        <f t="shared" si="36"/>
        <v>0</v>
      </c>
      <c r="J69" s="40" t="e">
        <f t="shared" si="37"/>
        <v>#DIV/0!</v>
      </c>
      <c r="K69" s="33" t="e">
        <f t="shared" si="38"/>
        <v>#DIV/0!</v>
      </c>
      <c r="L69" s="34"/>
    </row>
    <row r="70" spans="1:12">
      <c r="A70" s="17"/>
      <c r="B70" s="70"/>
      <c r="C70" s="28"/>
      <c r="D70" s="29"/>
      <c r="E70" s="21"/>
      <c r="F70" s="30"/>
      <c r="G70" s="31"/>
      <c r="H70" s="21"/>
      <c r="I70" s="32">
        <f t="shared" si="36"/>
        <v>0</v>
      </c>
      <c r="J70" s="40" t="e">
        <f t="shared" si="37"/>
        <v>#DIV/0!</v>
      </c>
      <c r="K70" s="33" t="e">
        <f t="shared" si="38"/>
        <v>#DIV/0!</v>
      </c>
      <c r="L70" s="34"/>
    </row>
    <row r="71" spans="1:12">
      <c r="A71" s="17"/>
      <c r="B71" s="70"/>
      <c r="C71" s="28"/>
      <c r="D71" s="29"/>
      <c r="E71" s="21"/>
      <c r="F71" s="30"/>
      <c r="G71" s="31"/>
      <c r="H71" s="21"/>
      <c r="I71" s="32">
        <f t="shared" si="36"/>
        <v>0</v>
      </c>
      <c r="J71" s="40" t="e">
        <f t="shared" si="37"/>
        <v>#DIV/0!</v>
      </c>
      <c r="K71" s="33" t="e">
        <f t="shared" si="38"/>
        <v>#DIV/0!</v>
      </c>
      <c r="L71" s="34"/>
    </row>
    <row r="72" spans="1:12">
      <c r="A72" s="17"/>
      <c r="B72" s="70"/>
      <c r="C72" s="28"/>
      <c r="D72" s="29"/>
      <c r="E72" s="21"/>
      <c r="F72" s="30"/>
      <c r="G72" s="31"/>
      <c r="H72" s="21"/>
      <c r="I72" s="32">
        <f t="shared" si="36"/>
        <v>0</v>
      </c>
      <c r="J72" s="40" t="e">
        <f t="shared" si="37"/>
        <v>#DIV/0!</v>
      </c>
      <c r="K72" s="33" t="e">
        <f t="shared" si="38"/>
        <v>#DIV/0!</v>
      </c>
      <c r="L72" s="34"/>
    </row>
    <row r="73" spans="1:12">
      <c r="A73" s="17"/>
      <c r="B73" s="70"/>
      <c r="C73" s="28"/>
      <c r="D73" s="29"/>
      <c r="E73" s="21"/>
      <c r="F73" s="30"/>
      <c r="G73" s="31"/>
      <c r="H73" s="21"/>
      <c r="I73" s="32">
        <f t="shared" si="36"/>
        <v>0</v>
      </c>
      <c r="J73" s="40" t="e">
        <f t="shared" si="37"/>
        <v>#DIV/0!</v>
      </c>
      <c r="K73" s="33" t="e">
        <f t="shared" si="38"/>
        <v>#DIV/0!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32">
        <f t="shared" si="36"/>
        <v>0</v>
      </c>
      <c r="J74" s="40" t="e">
        <f t="shared" si="37"/>
        <v>#DIV/0!</v>
      </c>
      <c r="K74" s="33" t="e">
        <f t="shared" si="38"/>
        <v>#DIV/0!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32">
        <f t="shared" si="36"/>
        <v>0</v>
      </c>
      <c r="J75" s="40" t="e">
        <f t="shared" si="37"/>
        <v>#DIV/0!</v>
      </c>
      <c r="K75" s="33" t="e">
        <f t="shared" si="38"/>
        <v>#DIV/0!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32">
        <f t="shared" si="36"/>
        <v>0</v>
      </c>
      <c r="J76" s="40" t="e">
        <f t="shared" si="37"/>
        <v>#DIV/0!</v>
      </c>
      <c r="K76" s="33" t="e">
        <f t="shared" si="38"/>
        <v>#DIV/0!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32">
        <f t="shared" si="36"/>
        <v>0</v>
      </c>
      <c r="J77" s="40" t="e">
        <f t="shared" si="37"/>
        <v>#DIV/0!</v>
      </c>
      <c r="K77" s="33" t="e">
        <f t="shared" si="38"/>
        <v>#DIV/0!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32">
        <f t="shared" si="36"/>
        <v>0</v>
      </c>
      <c r="J78" s="40" t="e">
        <f t="shared" si="37"/>
        <v>#DIV/0!</v>
      </c>
      <c r="K78" s="33" t="e">
        <f t="shared" si="38"/>
        <v>#DIV/0!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32">
        <f t="shared" si="36"/>
        <v>0</v>
      </c>
      <c r="J79" s="40" t="e">
        <f t="shared" si="37"/>
        <v>#DIV/0!</v>
      </c>
      <c r="K79" s="33" t="e">
        <f t="shared" si="38"/>
        <v>#DIV/0!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32">
        <f t="shared" si="36"/>
        <v>0</v>
      </c>
      <c r="J80" s="40" t="e">
        <f t="shared" si="37"/>
        <v>#DIV/0!</v>
      </c>
      <c r="K80" s="33" t="e">
        <f t="shared" si="38"/>
        <v>#DIV/0!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32">
        <f t="shared" si="36"/>
        <v>0</v>
      </c>
      <c r="J81" s="40" t="e">
        <f t="shared" si="37"/>
        <v>#DIV/0!</v>
      </c>
      <c r="K81" s="33" t="e">
        <f t="shared" si="38"/>
        <v>#DIV/0!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32">
        <f t="shared" si="36"/>
        <v>0</v>
      </c>
      <c r="J82" s="40" t="e">
        <f t="shared" si="37"/>
        <v>#DIV/0!</v>
      </c>
      <c r="K82" s="33" t="e">
        <f t="shared" si="38"/>
        <v>#DIV/0!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32">
        <f t="shared" si="36"/>
        <v>0</v>
      </c>
      <c r="J83" s="40" t="e">
        <f t="shared" si="37"/>
        <v>#DIV/0!</v>
      </c>
      <c r="K83" s="33" t="e">
        <f t="shared" si="38"/>
        <v>#DIV/0!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32">
        <f t="shared" si="36"/>
        <v>0</v>
      </c>
      <c r="J84" s="40" t="e">
        <f t="shared" si="37"/>
        <v>#DIV/0!</v>
      </c>
      <c r="K84" s="33" t="e">
        <f t="shared" si="38"/>
        <v>#DIV/0!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32">
        <f t="shared" si="36"/>
        <v>0</v>
      </c>
      <c r="J85" s="40" t="e">
        <f t="shared" si="37"/>
        <v>#DIV/0!</v>
      </c>
      <c r="K85" s="33" t="e">
        <f t="shared" si="38"/>
        <v>#DIV/0!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32">
        <f t="shared" si="36"/>
        <v>0</v>
      </c>
      <c r="J86" s="40" t="e">
        <f t="shared" si="37"/>
        <v>#DIV/0!</v>
      </c>
      <c r="K86" s="33" t="e">
        <f t="shared" si="38"/>
        <v>#DIV/0!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32">
        <f t="shared" si="36"/>
        <v>0</v>
      </c>
      <c r="J87" s="40" t="e">
        <f t="shared" si="37"/>
        <v>#DIV/0!</v>
      </c>
      <c r="K87" s="33" t="e">
        <f t="shared" si="38"/>
        <v>#DIV/0!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32">
        <f t="shared" si="36"/>
        <v>0</v>
      </c>
      <c r="J88" s="40" t="e">
        <f t="shared" si="37"/>
        <v>#DIV/0!</v>
      </c>
      <c r="K88" s="33" t="e">
        <f t="shared" si="38"/>
        <v>#DIV/0!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32">
        <f t="shared" si="36"/>
        <v>0</v>
      </c>
      <c r="J89" s="40" t="e">
        <f t="shared" si="37"/>
        <v>#DIV/0!</v>
      </c>
      <c r="K89" s="33" t="e">
        <f t="shared" si="38"/>
        <v>#DIV/0!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32">
        <f t="shared" si="36"/>
        <v>0</v>
      </c>
      <c r="J90" s="40" t="e">
        <f t="shared" si="37"/>
        <v>#DIV/0!</v>
      </c>
      <c r="K90" s="33" t="e">
        <f t="shared" si="38"/>
        <v>#DIV/0!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32">
        <f t="shared" si="36"/>
        <v>0</v>
      </c>
      <c r="J91" s="40" t="e">
        <f t="shared" si="37"/>
        <v>#DIV/0!</v>
      </c>
      <c r="K91" s="33" t="e">
        <f t="shared" si="38"/>
        <v>#DIV/0!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32">
        <f t="shared" si="36"/>
        <v>0</v>
      </c>
      <c r="J92" s="40" t="e">
        <f t="shared" si="37"/>
        <v>#DIV/0!</v>
      </c>
      <c r="K92" s="33" t="e">
        <f t="shared" si="38"/>
        <v>#DIV/0!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32">
        <f t="shared" si="36"/>
        <v>0</v>
      </c>
      <c r="J93" s="40" t="e">
        <f t="shared" si="37"/>
        <v>#DIV/0!</v>
      </c>
      <c r="K93" s="33" t="e">
        <f t="shared" si="38"/>
        <v>#DIV/0!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32">
        <f t="shared" si="36"/>
        <v>0</v>
      </c>
      <c r="J94" s="40" t="e">
        <f t="shared" si="37"/>
        <v>#DIV/0!</v>
      </c>
      <c r="K94" s="33" t="e">
        <f t="shared" si="38"/>
        <v>#DIV/0!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32">
        <f t="shared" si="36"/>
        <v>0</v>
      </c>
      <c r="J95" s="40" t="e">
        <f t="shared" si="37"/>
        <v>#DIV/0!</v>
      </c>
      <c r="K95" s="33" t="e">
        <f t="shared" si="38"/>
        <v>#DIV/0!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32">
        <f t="shared" si="36"/>
        <v>0</v>
      </c>
      <c r="J96" s="40" t="e">
        <f t="shared" si="37"/>
        <v>#DIV/0!</v>
      </c>
      <c r="K96" s="33" t="e">
        <f t="shared" si="38"/>
        <v>#DIV/0!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32">
        <f t="shared" si="36"/>
        <v>0</v>
      </c>
      <c r="J97" s="40" t="e">
        <f t="shared" si="37"/>
        <v>#DIV/0!</v>
      </c>
      <c r="K97" s="33" t="e">
        <f t="shared" si="38"/>
        <v>#DIV/0!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32">
        <f t="shared" si="36"/>
        <v>0</v>
      </c>
      <c r="J98" s="40" t="e">
        <f t="shared" si="37"/>
        <v>#DIV/0!</v>
      </c>
      <c r="K98" s="33" t="e">
        <f t="shared" si="38"/>
        <v>#DIV/0!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32">
        <f t="shared" si="36"/>
        <v>0</v>
      </c>
      <c r="J99" s="40" t="e">
        <f t="shared" si="37"/>
        <v>#DIV/0!</v>
      </c>
      <c r="K99" s="33" t="e">
        <f t="shared" si="38"/>
        <v>#DIV/0!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32">
        <f t="shared" si="36"/>
        <v>0</v>
      </c>
      <c r="J100" s="40" t="e">
        <f t="shared" si="37"/>
        <v>#DIV/0!</v>
      </c>
      <c r="K100" s="33" t="e">
        <f t="shared" si="38"/>
        <v>#DIV/0!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32">
        <f t="shared" si="36"/>
        <v>0</v>
      </c>
      <c r="J101" s="40" t="e">
        <f t="shared" si="37"/>
        <v>#DIV/0!</v>
      </c>
      <c r="K101" s="33" t="e">
        <f t="shared" si="38"/>
        <v>#DIV/0!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32">
        <f t="shared" si="36"/>
        <v>0</v>
      </c>
      <c r="J102" s="40" t="e">
        <f t="shared" si="37"/>
        <v>#DIV/0!</v>
      </c>
      <c r="K102" s="33" t="e">
        <f t="shared" si="38"/>
        <v>#DIV/0!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32">
        <f t="shared" si="36"/>
        <v>0</v>
      </c>
      <c r="J103" s="40" t="e">
        <f t="shared" si="37"/>
        <v>#DIV/0!</v>
      </c>
      <c r="K103" s="33" t="e">
        <f t="shared" si="38"/>
        <v>#DIV/0!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32">
        <f t="shared" si="36"/>
        <v>0</v>
      </c>
      <c r="J104" s="40" t="e">
        <f t="shared" si="37"/>
        <v>#DIV/0!</v>
      </c>
      <c r="K104" s="33" t="e">
        <f t="shared" si="38"/>
        <v>#DIV/0!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32">
        <f t="shared" si="36"/>
        <v>0</v>
      </c>
      <c r="J105" s="40" t="e">
        <f t="shared" si="37"/>
        <v>#DIV/0!</v>
      </c>
      <c r="K105" s="33" t="e">
        <f t="shared" si="38"/>
        <v>#DIV/0!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32">
        <f t="shared" si="36"/>
        <v>0</v>
      </c>
      <c r="J106" s="40" t="e">
        <f t="shared" si="37"/>
        <v>#DIV/0!</v>
      </c>
      <c r="K106" s="33" t="e">
        <f t="shared" si="38"/>
        <v>#DIV/0!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32">
        <f t="shared" si="36"/>
        <v>0</v>
      </c>
      <c r="J107" s="40" t="e">
        <f t="shared" si="37"/>
        <v>#DIV/0!</v>
      </c>
      <c r="K107" s="33" t="e">
        <f t="shared" si="38"/>
        <v>#DIV/0!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32">
        <f t="shared" ref="I108:I120" si="39">+I107+C108-F108</f>
        <v>0</v>
      </c>
      <c r="J108" s="40" t="e">
        <f t="shared" ref="J108:J120" si="40">ROUND(((K107+E108)-H108)/I108,2)</f>
        <v>#DIV/0!</v>
      </c>
      <c r="K108" s="33" t="e">
        <f t="shared" ref="K108:K120" si="41">ROUND(I108*J108,2)</f>
        <v>#DIV/0!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32">
        <f t="shared" si="39"/>
        <v>0</v>
      </c>
      <c r="J109" s="40" t="e">
        <f t="shared" si="40"/>
        <v>#DIV/0!</v>
      </c>
      <c r="K109" s="33" t="e">
        <f t="shared" si="41"/>
        <v>#DIV/0!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32">
        <f t="shared" si="39"/>
        <v>0</v>
      </c>
      <c r="J110" s="40" t="e">
        <f t="shared" si="40"/>
        <v>#DIV/0!</v>
      </c>
      <c r="K110" s="33" t="e">
        <f t="shared" si="41"/>
        <v>#DIV/0!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32">
        <f t="shared" si="39"/>
        <v>0</v>
      </c>
      <c r="J111" s="40" t="e">
        <f t="shared" si="40"/>
        <v>#DIV/0!</v>
      </c>
      <c r="K111" s="33" t="e">
        <f t="shared" si="41"/>
        <v>#DIV/0!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32">
        <f t="shared" si="39"/>
        <v>0</v>
      </c>
      <c r="J112" s="40" t="e">
        <f t="shared" si="40"/>
        <v>#DIV/0!</v>
      </c>
      <c r="K112" s="33" t="e">
        <f t="shared" si="41"/>
        <v>#DIV/0!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/>
      <c r="I113" s="32">
        <f t="shared" si="39"/>
        <v>0</v>
      </c>
      <c r="J113" s="40" t="e">
        <f t="shared" si="40"/>
        <v>#DIV/0!</v>
      </c>
      <c r="K113" s="33" t="e">
        <f t="shared" si="41"/>
        <v>#DIV/0!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/>
      <c r="I114" s="32">
        <f t="shared" si="39"/>
        <v>0</v>
      </c>
      <c r="J114" s="40" t="e">
        <f t="shared" si="40"/>
        <v>#DIV/0!</v>
      </c>
      <c r="K114" s="33" t="e">
        <f t="shared" si="41"/>
        <v>#DIV/0!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/>
      <c r="I115" s="32">
        <f t="shared" si="39"/>
        <v>0</v>
      </c>
      <c r="J115" s="40" t="e">
        <f t="shared" si="40"/>
        <v>#DIV/0!</v>
      </c>
      <c r="K115" s="33" t="e">
        <f t="shared" si="41"/>
        <v>#DIV/0!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/>
      <c r="I116" s="32">
        <f t="shared" si="39"/>
        <v>0</v>
      </c>
      <c r="J116" s="40" t="e">
        <f t="shared" si="40"/>
        <v>#DIV/0!</v>
      </c>
      <c r="K116" s="33" t="e">
        <f t="shared" si="41"/>
        <v>#DIV/0!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/>
      <c r="I117" s="32">
        <f t="shared" si="39"/>
        <v>0</v>
      </c>
      <c r="J117" s="40" t="e">
        <f t="shared" si="40"/>
        <v>#DIV/0!</v>
      </c>
      <c r="K117" s="33" t="e">
        <f t="shared" si="41"/>
        <v>#DIV/0!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/>
      <c r="I118" s="32">
        <f t="shared" si="39"/>
        <v>0</v>
      </c>
      <c r="J118" s="40" t="e">
        <f t="shared" si="40"/>
        <v>#DIV/0!</v>
      </c>
      <c r="K118" s="33" t="e">
        <f t="shared" si="41"/>
        <v>#DIV/0!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/>
      <c r="I119" s="32">
        <f t="shared" si="39"/>
        <v>0</v>
      </c>
      <c r="J119" s="40" t="e">
        <f t="shared" si="40"/>
        <v>#DIV/0!</v>
      </c>
      <c r="K119" s="33" t="e">
        <f t="shared" si="41"/>
        <v>#DIV/0!</v>
      </c>
      <c r="L119" s="34"/>
    </row>
    <row r="120" spans="1:12">
      <c r="A120" s="17"/>
      <c r="B120" s="70"/>
      <c r="C120" s="28"/>
      <c r="D120" s="29"/>
      <c r="E120" s="21"/>
      <c r="F120" s="30"/>
      <c r="G120" s="31"/>
      <c r="H120" s="21"/>
      <c r="I120" s="32">
        <f t="shared" si="39"/>
        <v>0</v>
      </c>
      <c r="J120" s="40" t="e">
        <f t="shared" si="40"/>
        <v>#DIV/0!</v>
      </c>
      <c r="K120" s="33" t="e">
        <f t="shared" si="41"/>
        <v>#DIV/0!</v>
      </c>
      <c r="L120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N120"/>
  <sheetViews>
    <sheetView topLeftCell="A4" zoomScaleNormal="100" zoomScaleSheetLayoutView="100" workbookViewId="0">
      <selection activeCell="K30" sqref="K30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710937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1305</v>
      </c>
      <c r="F8" s="10"/>
      <c r="G8" s="10"/>
      <c r="H8" s="38"/>
      <c r="I8" s="9" t="s">
        <v>7</v>
      </c>
      <c r="J8" s="10"/>
      <c r="K8" s="10" t="s">
        <v>1307</v>
      </c>
      <c r="L8" s="11"/>
    </row>
    <row r="9" spans="1:13" ht="15" customHeight="1">
      <c r="A9" s="12" t="s">
        <v>9</v>
      </c>
      <c r="D9" s="10" t="s">
        <v>1306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94">
        <v>45546</v>
      </c>
      <c r="B15" s="194" t="s">
        <v>1308</v>
      </c>
      <c r="C15" s="196">
        <v>180</v>
      </c>
      <c r="D15" s="197">
        <v>45</v>
      </c>
      <c r="E15" s="21">
        <f>C15*D15</f>
        <v>8100</v>
      </c>
      <c r="F15" s="199"/>
      <c r="G15" s="208">
        <v>0</v>
      </c>
      <c r="H15" s="198">
        <f>F15*G15</f>
        <v>0</v>
      </c>
      <c r="I15" s="209">
        <f t="shared" ref="I15:I78" si="0">+I14+C15-F15</f>
        <v>180</v>
      </c>
      <c r="J15" s="210">
        <f t="shared" ref="J15:J78" si="1">ROUND(((K14+E15)-H15)/I15,2)</f>
        <v>45</v>
      </c>
      <c r="K15" s="211">
        <f t="shared" ref="K15:K78" si="2">ROUND(I15*J15,2)</f>
        <v>8100</v>
      </c>
      <c r="L15" s="204"/>
      <c r="M15" s="205"/>
    </row>
    <row r="16" spans="1:13" ht="17.100000000000001" customHeight="1">
      <c r="A16" s="17">
        <v>45568</v>
      </c>
      <c r="B16" s="73" t="s">
        <v>566</v>
      </c>
      <c r="C16" s="19"/>
      <c r="D16" s="20"/>
      <c r="E16" s="21"/>
      <c r="F16" s="22">
        <v>3</v>
      </c>
      <c r="G16" s="23">
        <f>J15</f>
        <v>45</v>
      </c>
      <c r="H16" s="21">
        <f>F16*G16</f>
        <v>135</v>
      </c>
      <c r="I16" s="24">
        <f t="shared" si="0"/>
        <v>177</v>
      </c>
      <c r="J16" s="174">
        <f t="shared" si="1"/>
        <v>45</v>
      </c>
      <c r="K16" s="21">
        <f t="shared" si="2"/>
        <v>7965</v>
      </c>
      <c r="L16" s="26"/>
      <c r="M16" s="165" t="s">
        <v>1328</v>
      </c>
    </row>
    <row r="17" spans="1:14" ht="17.100000000000001" customHeight="1">
      <c r="A17" s="17">
        <v>45575</v>
      </c>
      <c r="B17" s="73" t="s">
        <v>607</v>
      </c>
      <c r="C17" s="19"/>
      <c r="D17" s="20"/>
      <c r="E17" s="21"/>
      <c r="F17" s="22">
        <v>6</v>
      </c>
      <c r="G17" s="23">
        <f>J16</f>
        <v>45</v>
      </c>
      <c r="H17" s="21">
        <f>F17*G17</f>
        <v>270</v>
      </c>
      <c r="I17" s="24">
        <f t="shared" ref="I17" si="3">+I16+C17-F17</f>
        <v>171</v>
      </c>
      <c r="J17" s="174">
        <f t="shared" ref="J17" si="4">ROUND(((K16+E17)-H17)/I17,2)</f>
        <v>45</v>
      </c>
      <c r="K17" s="21">
        <f t="shared" ref="K17" si="5">ROUND(I17*J17,2)</f>
        <v>7695</v>
      </c>
      <c r="L17" s="26"/>
      <c r="M17" s="165" t="s">
        <v>1369</v>
      </c>
    </row>
    <row r="18" spans="1:14" ht="17.100000000000001" customHeight="1">
      <c r="A18" s="17">
        <v>45580</v>
      </c>
      <c r="B18" s="73" t="s">
        <v>607</v>
      </c>
      <c r="C18" s="28"/>
      <c r="D18" s="29"/>
      <c r="E18" s="21"/>
      <c r="F18" s="30">
        <v>12</v>
      </c>
      <c r="G18" s="31">
        <f>J16</f>
        <v>45</v>
      </c>
      <c r="H18" s="21">
        <f t="shared" ref="H18:H25" si="6">F18*G18</f>
        <v>540</v>
      </c>
      <c r="I18" s="24">
        <f t="shared" si="0"/>
        <v>159</v>
      </c>
      <c r="J18" s="174">
        <f t="shared" si="1"/>
        <v>45</v>
      </c>
      <c r="K18" s="21">
        <f t="shared" si="2"/>
        <v>7155</v>
      </c>
      <c r="L18" s="34"/>
      <c r="M18" s="165" t="s">
        <v>1388</v>
      </c>
    </row>
    <row r="19" spans="1:14" ht="17.100000000000001" customHeight="1">
      <c r="A19" s="17">
        <v>45581</v>
      </c>
      <c r="B19" s="73" t="s">
        <v>585</v>
      </c>
      <c r="C19" s="28"/>
      <c r="D19" s="29"/>
      <c r="E19" s="21"/>
      <c r="F19" s="30">
        <v>12</v>
      </c>
      <c r="G19" s="31">
        <f t="shared" ref="G19:G25" si="7">J18</f>
        <v>45</v>
      </c>
      <c r="H19" s="21">
        <f t="shared" si="6"/>
        <v>540</v>
      </c>
      <c r="I19" s="32">
        <f t="shared" si="0"/>
        <v>147</v>
      </c>
      <c r="J19" s="40">
        <f t="shared" si="1"/>
        <v>45</v>
      </c>
      <c r="K19" s="33">
        <f t="shared" si="2"/>
        <v>6615</v>
      </c>
      <c r="L19" s="34"/>
      <c r="M19" s="436"/>
    </row>
    <row r="20" spans="1:14" ht="17.100000000000001" customHeight="1">
      <c r="A20" s="17">
        <v>45581</v>
      </c>
      <c r="B20" s="437" t="s">
        <v>577</v>
      </c>
      <c r="C20" s="438"/>
      <c r="D20" s="29"/>
      <c r="E20" s="33"/>
      <c r="F20" s="30">
        <v>12</v>
      </c>
      <c r="G20" s="31">
        <f t="shared" si="7"/>
        <v>45</v>
      </c>
      <c r="H20" s="33">
        <f t="shared" si="6"/>
        <v>540</v>
      </c>
      <c r="I20" s="32">
        <f t="shared" si="0"/>
        <v>135</v>
      </c>
      <c r="J20" s="40">
        <f t="shared" si="1"/>
        <v>45</v>
      </c>
      <c r="K20" s="33">
        <f t="shared" si="2"/>
        <v>6075</v>
      </c>
      <c r="L20" s="34"/>
      <c r="M20" s="445"/>
    </row>
    <row r="21" spans="1:14" ht="17.100000000000001" customHeight="1">
      <c r="A21" s="17">
        <v>45581</v>
      </c>
      <c r="B21" s="440" t="s">
        <v>607</v>
      </c>
      <c r="C21" s="441"/>
      <c r="D21" s="235"/>
      <c r="E21" s="236"/>
      <c r="F21" s="237">
        <v>12</v>
      </c>
      <c r="G21" s="238">
        <f t="shared" si="7"/>
        <v>45</v>
      </c>
      <c r="H21" s="236">
        <f t="shared" si="6"/>
        <v>540</v>
      </c>
      <c r="I21" s="370">
        <f t="shared" si="0"/>
        <v>123</v>
      </c>
      <c r="J21" s="371">
        <f t="shared" si="1"/>
        <v>45</v>
      </c>
      <c r="K21" s="236">
        <f t="shared" si="2"/>
        <v>5535</v>
      </c>
      <c r="L21" s="239"/>
    </row>
    <row r="22" spans="1:14" ht="17.100000000000001" customHeight="1">
      <c r="A22" s="439">
        <v>45602</v>
      </c>
      <c r="B22" s="442" t="s">
        <v>497</v>
      </c>
      <c r="C22" s="28"/>
      <c r="D22" s="29"/>
      <c r="E22" s="33"/>
      <c r="F22" s="30">
        <v>24</v>
      </c>
      <c r="G22" s="31">
        <f t="shared" si="7"/>
        <v>45</v>
      </c>
      <c r="H22" s="130">
        <f t="shared" si="6"/>
        <v>1080</v>
      </c>
      <c r="I22" s="130">
        <f t="shared" si="0"/>
        <v>99</v>
      </c>
      <c r="J22" s="40">
        <f t="shared" si="1"/>
        <v>45</v>
      </c>
      <c r="K22" s="130">
        <f t="shared" si="2"/>
        <v>4455</v>
      </c>
      <c r="L22" s="378"/>
      <c r="M22" s="445"/>
      <c r="N22" s="446"/>
    </row>
    <row r="23" spans="1:14" ht="17.100000000000001" customHeight="1">
      <c r="A23" s="439">
        <v>45602</v>
      </c>
      <c r="B23" s="442" t="s">
        <v>580</v>
      </c>
      <c r="C23" s="28"/>
      <c r="D23" s="29"/>
      <c r="E23" s="21"/>
      <c r="F23" s="30">
        <v>24</v>
      </c>
      <c r="G23" s="238">
        <f t="shared" si="7"/>
        <v>45</v>
      </c>
      <c r="H23" s="444">
        <f t="shared" si="6"/>
        <v>1080</v>
      </c>
      <c r="I23" s="130">
        <f t="shared" si="0"/>
        <v>75</v>
      </c>
      <c r="J23" s="130">
        <f t="shared" si="1"/>
        <v>45</v>
      </c>
      <c r="K23" s="21">
        <f t="shared" si="2"/>
        <v>3375</v>
      </c>
      <c r="L23" s="26"/>
    </row>
    <row r="24" spans="1:14" ht="17.100000000000001" customHeight="1">
      <c r="A24" s="439">
        <v>45607</v>
      </c>
      <c r="B24" s="442" t="s">
        <v>591</v>
      </c>
      <c r="C24" s="28"/>
      <c r="D24" s="29"/>
      <c r="E24" s="21"/>
      <c r="F24" s="30">
        <v>12</v>
      </c>
      <c r="G24" s="31">
        <f t="shared" si="7"/>
        <v>45</v>
      </c>
      <c r="H24" s="130">
        <f t="shared" si="6"/>
        <v>540</v>
      </c>
      <c r="I24" s="25">
        <f t="shared" si="0"/>
        <v>63</v>
      </c>
      <c r="J24" s="174">
        <f t="shared" si="1"/>
        <v>45</v>
      </c>
      <c r="K24" s="21">
        <f t="shared" si="2"/>
        <v>2835</v>
      </c>
      <c r="L24" s="34"/>
    </row>
    <row r="25" spans="1:14" ht="17.100000000000001" customHeight="1">
      <c r="A25" s="439">
        <v>45607</v>
      </c>
      <c r="B25" s="442" t="s">
        <v>615</v>
      </c>
      <c r="C25" s="28"/>
      <c r="D25" s="29"/>
      <c r="E25" s="174"/>
      <c r="F25" s="131">
        <v>12</v>
      </c>
      <c r="G25" s="31">
        <f t="shared" si="7"/>
        <v>45</v>
      </c>
      <c r="H25" s="130">
        <f t="shared" si="6"/>
        <v>540</v>
      </c>
      <c r="I25" s="359">
        <f t="shared" si="0"/>
        <v>51</v>
      </c>
      <c r="J25" s="299">
        <f t="shared" si="1"/>
        <v>45</v>
      </c>
      <c r="K25" s="198">
        <f t="shared" si="2"/>
        <v>2295</v>
      </c>
      <c r="L25" s="34"/>
    </row>
    <row r="26" spans="1:14" ht="17.100000000000001" customHeight="1">
      <c r="A26" s="439">
        <v>45610</v>
      </c>
      <c r="B26" s="443" t="s">
        <v>588</v>
      </c>
      <c r="C26" s="19"/>
      <c r="D26" s="20"/>
      <c r="E26" s="21"/>
      <c r="F26" s="22">
        <v>12</v>
      </c>
      <c r="G26" s="31">
        <f t="shared" ref="G26:G29" si="8">J25</f>
        <v>45</v>
      </c>
      <c r="H26" s="130">
        <f t="shared" ref="H26:H29" si="9">F26*G26</f>
        <v>540</v>
      </c>
      <c r="I26" s="359">
        <f t="shared" ref="I26:I29" si="10">+I25+C26-F26</f>
        <v>39</v>
      </c>
      <c r="J26" s="299">
        <f t="shared" ref="J26:J28" si="11">ROUND(((K25+E26)-H26)/I26,2)</f>
        <v>45</v>
      </c>
      <c r="K26" s="198">
        <f t="shared" ref="K26:K28" si="12">ROUND(I26*J26,2)</f>
        <v>1755</v>
      </c>
      <c r="L26" s="34"/>
    </row>
    <row r="27" spans="1:14" ht="17.100000000000001" customHeight="1">
      <c r="A27" s="439">
        <v>45610</v>
      </c>
      <c r="B27" s="70" t="s">
        <v>618</v>
      </c>
      <c r="C27" s="28"/>
      <c r="D27" s="29"/>
      <c r="E27" s="21"/>
      <c r="F27" s="30">
        <v>12</v>
      </c>
      <c r="G27" s="31">
        <f t="shared" si="8"/>
        <v>45</v>
      </c>
      <c r="H27" s="130">
        <f t="shared" si="9"/>
        <v>540</v>
      </c>
      <c r="I27" s="359">
        <f t="shared" si="10"/>
        <v>27</v>
      </c>
      <c r="J27" s="299">
        <f t="shared" si="11"/>
        <v>45</v>
      </c>
      <c r="K27" s="198">
        <f t="shared" si="12"/>
        <v>1215</v>
      </c>
      <c r="L27" s="34"/>
    </row>
    <row r="28" spans="1:14" ht="17.100000000000001" customHeight="1">
      <c r="A28" s="17">
        <v>45615</v>
      </c>
      <c r="B28" s="70" t="s">
        <v>605</v>
      </c>
      <c r="C28" s="28"/>
      <c r="D28" s="29"/>
      <c r="E28" s="21"/>
      <c r="F28" s="30">
        <v>18</v>
      </c>
      <c r="G28" s="31">
        <f t="shared" si="8"/>
        <v>45</v>
      </c>
      <c r="H28" s="130">
        <f t="shared" si="9"/>
        <v>810</v>
      </c>
      <c r="I28" s="359">
        <f t="shared" si="10"/>
        <v>9</v>
      </c>
      <c r="J28" s="299">
        <f t="shared" si="11"/>
        <v>45</v>
      </c>
      <c r="K28" s="198">
        <f t="shared" si="12"/>
        <v>405</v>
      </c>
      <c r="L28" s="34"/>
    </row>
    <row r="29" spans="1:14" ht="17.100000000000001" customHeight="1">
      <c r="A29" s="17">
        <v>45615</v>
      </c>
      <c r="B29" s="70" t="s">
        <v>572</v>
      </c>
      <c r="C29" s="28"/>
      <c r="D29" s="29"/>
      <c r="E29" s="21"/>
      <c r="F29" s="30">
        <v>9</v>
      </c>
      <c r="G29" s="31">
        <f t="shared" si="8"/>
        <v>45</v>
      </c>
      <c r="H29" s="130">
        <f t="shared" si="9"/>
        <v>405</v>
      </c>
      <c r="I29" s="359">
        <f t="shared" si="10"/>
        <v>0</v>
      </c>
      <c r="J29" s="299">
        <v>0</v>
      </c>
      <c r="K29" s="198">
        <v>0</v>
      </c>
      <c r="L29" s="34"/>
    </row>
    <row r="30" spans="1:14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4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4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70"/>
      <c r="C43" s="28"/>
      <c r="D43" s="29"/>
      <c r="E43" s="21"/>
      <c r="F43" s="30"/>
      <c r="G43" s="31"/>
      <c r="H43" s="21"/>
      <c r="I43" s="32">
        <f t="shared" si="0"/>
        <v>0</v>
      </c>
      <c r="J43" s="40" t="e">
        <f t="shared" si="1"/>
        <v>#DIV/0!</v>
      </c>
      <c r="K43" s="33" t="e">
        <f t="shared" si="2"/>
        <v>#DIV/0!</v>
      </c>
      <c r="L43" s="34"/>
    </row>
    <row r="44" spans="1:12">
      <c r="A44" s="17"/>
      <c r="B44" s="70"/>
      <c r="C44" s="28"/>
      <c r="D44" s="29"/>
      <c r="E44" s="21"/>
      <c r="F44" s="30"/>
      <c r="G44" s="31"/>
      <c r="H44" s="21"/>
      <c r="I44" s="32">
        <f t="shared" si="0"/>
        <v>0</v>
      </c>
      <c r="J44" s="40" t="e">
        <f t="shared" si="1"/>
        <v>#DIV/0!</v>
      </c>
      <c r="K44" s="33" t="e">
        <f t="shared" si="2"/>
        <v>#DIV/0!</v>
      </c>
      <c r="L44" s="34"/>
    </row>
    <row r="45" spans="1:12">
      <c r="A45" s="17"/>
      <c r="B45" s="70"/>
      <c r="C45" s="28"/>
      <c r="D45" s="29"/>
      <c r="E45" s="21"/>
      <c r="F45" s="30"/>
      <c r="G45" s="31"/>
      <c r="H45" s="21"/>
      <c r="I45" s="32">
        <f t="shared" si="0"/>
        <v>0</v>
      </c>
      <c r="J45" s="40" t="e">
        <f t="shared" si="1"/>
        <v>#DIV/0!</v>
      </c>
      <c r="K45" s="33" t="e">
        <f t="shared" si="2"/>
        <v>#DIV/0!</v>
      </c>
      <c r="L45" s="34"/>
    </row>
    <row r="46" spans="1:12">
      <c r="A46" s="17"/>
      <c r="B46" s="70"/>
      <c r="C46" s="28"/>
      <c r="D46" s="29"/>
      <c r="E46" s="21"/>
      <c r="F46" s="30"/>
      <c r="G46" s="31"/>
      <c r="H46" s="21"/>
      <c r="I46" s="32">
        <f t="shared" si="0"/>
        <v>0</v>
      </c>
      <c r="J46" s="40" t="e">
        <f t="shared" si="1"/>
        <v>#DIV/0!</v>
      </c>
      <c r="K46" s="33" t="e">
        <f t="shared" si="2"/>
        <v>#DIV/0!</v>
      </c>
      <c r="L46" s="34"/>
    </row>
    <row r="47" spans="1:12">
      <c r="A47" s="17"/>
      <c r="B47" s="70"/>
      <c r="C47" s="28"/>
      <c r="D47" s="29"/>
      <c r="E47" s="21"/>
      <c r="F47" s="30"/>
      <c r="G47" s="31"/>
      <c r="H47" s="21"/>
      <c r="I47" s="32">
        <f t="shared" si="0"/>
        <v>0</v>
      </c>
      <c r="J47" s="40" t="e">
        <f t="shared" si="1"/>
        <v>#DIV/0!</v>
      </c>
      <c r="K47" s="33" t="e">
        <f t="shared" si="2"/>
        <v>#DIV/0!</v>
      </c>
      <c r="L47" s="34"/>
    </row>
    <row r="48" spans="1:12">
      <c r="A48" s="17"/>
      <c r="B48" s="70"/>
      <c r="C48" s="28"/>
      <c r="D48" s="29"/>
      <c r="E48" s="21"/>
      <c r="F48" s="30"/>
      <c r="G48" s="31"/>
      <c r="H48" s="21"/>
      <c r="I48" s="32">
        <f t="shared" si="0"/>
        <v>0</v>
      </c>
      <c r="J48" s="40" t="e">
        <f t="shared" si="1"/>
        <v>#DIV/0!</v>
      </c>
      <c r="K48" s="33" t="e">
        <f t="shared" si="2"/>
        <v>#DIV/0!</v>
      </c>
      <c r="L48" s="34"/>
    </row>
    <row r="49" spans="1:12">
      <c r="A49" s="17"/>
      <c r="B49" s="70"/>
      <c r="C49" s="28"/>
      <c r="D49" s="29"/>
      <c r="E49" s="21"/>
      <c r="F49" s="30"/>
      <c r="G49" s="31"/>
      <c r="H49" s="21"/>
      <c r="I49" s="32">
        <f t="shared" si="0"/>
        <v>0</v>
      </c>
      <c r="J49" s="40" t="e">
        <f t="shared" si="1"/>
        <v>#DIV/0!</v>
      </c>
      <c r="K49" s="33" t="e">
        <f t="shared" si="2"/>
        <v>#DIV/0!</v>
      </c>
      <c r="L49" s="34"/>
    </row>
    <row r="50" spans="1:12">
      <c r="A50" s="17"/>
      <c r="B50" s="70"/>
      <c r="C50" s="28"/>
      <c r="D50" s="29"/>
      <c r="E50" s="21"/>
      <c r="F50" s="30"/>
      <c r="G50" s="31"/>
      <c r="H50" s="21"/>
      <c r="I50" s="32">
        <f t="shared" si="0"/>
        <v>0</v>
      </c>
      <c r="J50" s="40" t="e">
        <f t="shared" si="1"/>
        <v>#DIV/0!</v>
      </c>
      <c r="K50" s="33" t="e">
        <f t="shared" si="2"/>
        <v>#DIV/0!</v>
      </c>
      <c r="L50" s="34"/>
    </row>
    <row r="51" spans="1:12">
      <c r="A51" s="17"/>
      <c r="B51" s="70"/>
      <c r="C51" s="28"/>
      <c r="D51" s="29"/>
      <c r="E51" s="21"/>
      <c r="F51" s="30"/>
      <c r="G51" s="31"/>
      <c r="H51" s="21"/>
      <c r="I51" s="32">
        <f t="shared" si="0"/>
        <v>0</v>
      </c>
      <c r="J51" s="40" t="e">
        <f t="shared" si="1"/>
        <v>#DIV/0!</v>
      </c>
      <c r="K51" s="33" t="e">
        <f t="shared" si="2"/>
        <v>#DIV/0!</v>
      </c>
      <c r="L51" s="34"/>
    </row>
    <row r="52" spans="1:12">
      <c r="A52" s="17"/>
      <c r="B52" s="70"/>
      <c r="C52" s="28"/>
      <c r="D52" s="29"/>
      <c r="E52" s="21"/>
      <c r="F52" s="30"/>
      <c r="G52" s="31"/>
      <c r="H52" s="21"/>
      <c r="I52" s="32">
        <f t="shared" si="0"/>
        <v>0</v>
      </c>
      <c r="J52" s="40" t="e">
        <f t="shared" si="1"/>
        <v>#DIV/0!</v>
      </c>
      <c r="K52" s="33" t="e">
        <f t="shared" si="2"/>
        <v>#DIV/0!</v>
      </c>
      <c r="L52" s="34"/>
    </row>
    <row r="53" spans="1:12">
      <c r="A53" s="17"/>
      <c r="B53" s="70"/>
      <c r="C53" s="28"/>
      <c r="D53" s="29"/>
      <c r="E53" s="21"/>
      <c r="F53" s="30"/>
      <c r="G53" s="31"/>
      <c r="H53" s="21"/>
      <c r="I53" s="32">
        <f t="shared" si="0"/>
        <v>0</v>
      </c>
      <c r="J53" s="40" t="e">
        <f t="shared" si="1"/>
        <v>#DIV/0!</v>
      </c>
      <c r="K53" s="33" t="e">
        <f t="shared" si="2"/>
        <v>#DIV/0!</v>
      </c>
      <c r="L53" s="34"/>
    </row>
    <row r="54" spans="1:12">
      <c r="A54" s="17"/>
      <c r="B54" s="70"/>
      <c r="C54" s="28"/>
      <c r="D54" s="29"/>
      <c r="E54" s="21"/>
      <c r="F54" s="30"/>
      <c r="G54" s="31"/>
      <c r="H54" s="21"/>
      <c r="I54" s="32">
        <f t="shared" si="0"/>
        <v>0</v>
      </c>
      <c r="J54" s="40" t="e">
        <f t="shared" si="1"/>
        <v>#DIV/0!</v>
      </c>
      <c r="K54" s="33" t="e">
        <f t="shared" si="2"/>
        <v>#DIV/0!</v>
      </c>
      <c r="L54" s="34"/>
    </row>
    <row r="55" spans="1:12">
      <c r="A55" s="17"/>
      <c r="B55" s="70"/>
      <c r="C55" s="28"/>
      <c r="D55" s="29"/>
      <c r="E55" s="21"/>
      <c r="F55" s="30"/>
      <c r="G55" s="31"/>
      <c r="H55" s="21"/>
      <c r="I55" s="32">
        <f t="shared" si="0"/>
        <v>0</v>
      </c>
      <c r="J55" s="40" t="e">
        <f t="shared" si="1"/>
        <v>#DIV/0!</v>
      </c>
      <c r="K55" s="33" t="e">
        <f t="shared" si="2"/>
        <v>#DIV/0!</v>
      </c>
      <c r="L55" s="34"/>
    </row>
    <row r="56" spans="1:12">
      <c r="A56" s="17"/>
      <c r="B56" s="70"/>
      <c r="C56" s="28"/>
      <c r="D56" s="29"/>
      <c r="E56" s="21"/>
      <c r="F56" s="30"/>
      <c r="G56" s="31"/>
      <c r="H56" s="21"/>
      <c r="I56" s="32">
        <f t="shared" si="0"/>
        <v>0</v>
      </c>
      <c r="J56" s="40" t="e">
        <f t="shared" si="1"/>
        <v>#DIV/0!</v>
      </c>
      <c r="K56" s="33" t="e">
        <f t="shared" si="2"/>
        <v>#DIV/0!</v>
      </c>
      <c r="L56" s="34"/>
    </row>
    <row r="57" spans="1:12">
      <c r="A57" s="17"/>
      <c r="B57" s="70"/>
      <c r="C57" s="28"/>
      <c r="D57" s="29"/>
      <c r="E57" s="21"/>
      <c r="F57" s="30"/>
      <c r="G57" s="31"/>
      <c r="H57" s="21"/>
      <c r="I57" s="32">
        <f t="shared" si="0"/>
        <v>0</v>
      </c>
      <c r="J57" s="40" t="e">
        <f t="shared" si="1"/>
        <v>#DIV/0!</v>
      </c>
      <c r="K57" s="33" t="e">
        <f t="shared" si="2"/>
        <v>#DIV/0!</v>
      </c>
      <c r="L57" s="34"/>
    </row>
    <row r="58" spans="1:12">
      <c r="A58" s="17"/>
      <c r="B58" s="70"/>
      <c r="C58" s="28"/>
      <c r="D58" s="29"/>
      <c r="E58" s="21"/>
      <c r="F58" s="30"/>
      <c r="G58" s="31"/>
      <c r="H58" s="21"/>
      <c r="I58" s="32">
        <f t="shared" si="0"/>
        <v>0</v>
      </c>
      <c r="J58" s="40" t="e">
        <f t="shared" si="1"/>
        <v>#DIV/0!</v>
      </c>
      <c r="K58" s="33" t="e">
        <f t="shared" si="2"/>
        <v>#DIV/0!</v>
      </c>
      <c r="L58" s="34"/>
    </row>
    <row r="59" spans="1:12">
      <c r="A59" s="17"/>
      <c r="B59" s="70"/>
      <c r="C59" s="28"/>
      <c r="D59" s="29"/>
      <c r="E59" s="21"/>
      <c r="F59" s="30"/>
      <c r="G59" s="31"/>
      <c r="H59" s="21"/>
      <c r="I59" s="32">
        <f t="shared" si="0"/>
        <v>0</v>
      </c>
      <c r="J59" s="40" t="e">
        <f t="shared" si="1"/>
        <v>#DIV/0!</v>
      </c>
      <c r="K59" s="33" t="e">
        <f t="shared" si="2"/>
        <v>#DIV/0!</v>
      </c>
      <c r="L59" s="34"/>
    </row>
    <row r="60" spans="1:12">
      <c r="A60" s="17"/>
      <c r="B60" s="70"/>
      <c r="C60" s="28"/>
      <c r="D60" s="29"/>
      <c r="E60" s="21"/>
      <c r="F60" s="30"/>
      <c r="G60" s="31"/>
      <c r="H60" s="21"/>
      <c r="I60" s="32">
        <f t="shared" si="0"/>
        <v>0</v>
      </c>
      <c r="J60" s="40" t="e">
        <f t="shared" si="1"/>
        <v>#DIV/0!</v>
      </c>
      <c r="K60" s="33" t="e">
        <f t="shared" si="2"/>
        <v>#DIV/0!</v>
      </c>
      <c r="L60" s="34"/>
    </row>
    <row r="61" spans="1:12">
      <c r="A61" s="17"/>
      <c r="B61" s="70"/>
      <c r="C61" s="28"/>
      <c r="D61" s="29"/>
      <c r="E61" s="21"/>
      <c r="F61" s="30"/>
      <c r="G61" s="31"/>
      <c r="H61" s="21"/>
      <c r="I61" s="32">
        <f t="shared" si="0"/>
        <v>0</v>
      </c>
      <c r="J61" s="40" t="e">
        <f t="shared" si="1"/>
        <v>#DIV/0!</v>
      </c>
      <c r="K61" s="33" t="e">
        <f t="shared" si="2"/>
        <v>#DIV/0!</v>
      </c>
      <c r="L61" s="34"/>
    </row>
    <row r="62" spans="1:12">
      <c r="A62" s="17"/>
      <c r="B62" s="70"/>
      <c r="C62" s="28"/>
      <c r="D62" s="29"/>
      <c r="E62" s="21"/>
      <c r="F62" s="30"/>
      <c r="G62" s="31"/>
      <c r="H62" s="21"/>
      <c r="I62" s="32">
        <f t="shared" si="0"/>
        <v>0</v>
      </c>
      <c r="J62" s="40" t="e">
        <f t="shared" si="1"/>
        <v>#DIV/0!</v>
      </c>
      <c r="K62" s="33" t="e">
        <f t="shared" si="2"/>
        <v>#DIV/0!</v>
      </c>
      <c r="L62" s="34"/>
    </row>
    <row r="63" spans="1:12">
      <c r="A63" s="17"/>
      <c r="B63" s="70"/>
      <c r="C63" s="28"/>
      <c r="D63" s="29"/>
      <c r="E63" s="21"/>
      <c r="F63" s="30"/>
      <c r="G63" s="31"/>
      <c r="H63" s="21"/>
      <c r="I63" s="32">
        <f t="shared" si="0"/>
        <v>0</v>
      </c>
      <c r="J63" s="40" t="e">
        <f t="shared" si="1"/>
        <v>#DIV/0!</v>
      </c>
      <c r="K63" s="33" t="e">
        <f t="shared" si="2"/>
        <v>#DIV/0!</v>
      </c>
      <c r="L63" s="34"/>
    </row>
    <row r="64" spans="1:12">
      <c r="A64" s="17"/>
      <c r="B64" s="70"/>
      <c r="C64" s="28"/>
      <c r="D64" s="29"/>
      <c r="E64" s="21"/>
      <c r="F64" s="30"/>
      <c r="G64" s="31"/>
      <c r="H64" s="21"/>
      <c r="I64" s="32">
        <f t="shared" si="0"/>
        <v>0</v>
      </c>
      <c r="J64" s="40" t="e">
        <f t="shared" si="1"/>
        <v>#DIV/0!</v>
      </c>
      <c r="K64" s="33" t="e">
        <f t="shared" si="2"/>
        <v>#DIV/0!</v>
      </c>
      <c r="L64" s="34"/>
    </row>
    <row r="65" spans="1:12">
      <c r="A65" s="17"/>
      <c r="B65" s="70"/>
      <c r="C65" s="28"/>
      <c r="D65" s="29"/>
      <c r="E65" s="21"/>
      <c r="F65" s="30"/>
      <c r="G65" s="31"/>
      <c r="H65" s="21"/>
      <c r="I65" s="32">
        <f t="shared" si="0"/>
        <v>0</v>
      </c>
      <c r="J65" s="40" t="e">
        <f t="shared" si="1"/>
        <v>#DIV/0!</v>
      </c>
      <c r="K65" s="33" t="e">
        <f t="shared" si="2"/>
        <v>#DIV/0!</v>
      </c>
      <c r="L65" s="34"/>
    </row>
    <row r="66" spans="1:12">
      <c r="A66" s="17"/>
      <c r="B66" s="70"/>
      <c r="C66" s="28"/>
      <c r="D66" s="29"/>
      <c r="E66" s="21"/>
      <c r="F66" s="30"/>
      <c r="G66" s="31"/>
      <c r="H66" s="21"/>
      <c r="I66" s="32">
        <f t="shared" si="0"/>
        <v>0</v>
      </c>
      <c r="J66" s="40" t="e">
        <f t="shared" si="1"/>
        <v>#DIV/0!</v>
      </c>
      <c r="K66" s="33" t="e">
        <f t="shared" si="2"/>
        <v>#DIV/0!</v>
      </c>
      <c r="L66" s="34"/>
    </row>
    <row r="67" spans="1:12">
      <c r="A67" s="17"/>
      <c r="B67" s="70"/>
      <c r="C67" s="28"/>
      <c r="D67" s="29"/>
      <c r="E67" s="21"/>
      <c r="F67" s="30"/>
      <c r="G67" s="31"/>
      <c r="H67" s="21"/>
      <c r="I67" s="32">
        <f t="shared" si="0"/>
        <v>0</v>
      </c>
      <c r="J67" s="40" t="e">
        <f t="shared" si="1"/>
        <v>#DIV/0!</v>
      </c>
      <c r="K67" s="33" t="e">
        <f t="shared" si="2"/>
        <v>#DIV/0!</v>
      </c>
      <c r="L67" s="34"/>
    </row>
    <row r="68" spans="1:12">
      <c r="A68" s="17"/>
      <c r="B68" s="70"/>
      <c r="C68" s="28"/>
      <c r="D68" s="29"/>
      <c r="E68" s="21"/>
      <c r="F68" s="30"/>
      <c r="G68" s="31"/>
      <c r="H68" s="21"/>
      <c r="I68" s="32">
        <f t="shared" si="0"/>
        <v>0</v>
      </c>
      <c r="J68" s="40" t="e">
        <f t="shared" si="1"/>
        <v>#DIV/0!</v>
      </c>
      <c r="K68" s="33" t="e">
        <f t="shared" si="2"/>
        <v>#DIV/0!</v>
      </c>
      <c r="L68" s="34"/>
    </row>
    <row r="69" spans="1:12">
      <c r="A69" s="17"/>
      <c r="B69" s="70"/>
      <c r="C69" s="28"/>
      <c r="D69" s="29"/>
      <c r="E69" s="21"/>
      <c r="F69" s="30"/>
      <c r="G69" s="31"/>
      <c r="H69" s="21"/>
      <c r="I69" s="32">
        <f t="shared" si="0"/>
        <v>0</v>
      </c>
      <c r="J69" s="40" t="e">
        <f t="shared" si="1"/>
        <v>#DIV/0!</v>
      </c>
      <c r="K69" s="33" t="e">
        <f t="shared" si="2"/>
        <v>#DIV/0!</v>
      </c>
      <c r="L69" s="34"/>
    </row>
    <row r="70" spans="1:12">
      <c r="A70" s="17"/>
      <c r="B70" s="70"/>
      <c r="C70" s="28"/>
      <c r="D70" s="29"/>
      <c r="E70" s="21"/>
      <c r="F70" s="30"/>
      <c r="G70" s="31"/>
      <c r="H70" s="21"/>
      <c r="I70" s="32">
        <f t="shared" si="0"/>
        <v>0</v>
      </c>
      <c r="J70" s="40" t="e">
        <f t="shared" si="1"/>
        <v>#DIV/0!</v>
      </c>
      <c r="K70" s="33" t="e">
        <f t="shared" si="2"/>
        <v>#DIV/0!</v>
      </c>
      <c r="L70" s="34"/>
    </row>
    <row r="71" spans="1:12">
      <c r="A71" s="17"/>
      <c r="B71" s="70"/>
      <c r="C71" s="28"/>
      <c r="D71" s="29"/>
      <c r="E71" s="21"/>
      <c r="F71" s="30"/>
      <c r="G71" s="31"/>
      <c r="H71" s="21"/>
      <c r="I71" s="32">
        <f t="shared" si="0"/>
        <v>0</v>
      </c>
      <c r="J71" s="40" t="e">
        <f t="shared" si="1"/>
        <v>#DIV/0!</v>
      </c>
      <c r="K71" s="33" t="e">
        <f t="shared" si="2"/>
        <v>#DIV/0!</v>
      </c>
      <c r="L71" s="34"/>
    </row>
    <row r="72" spans="1:12">
      <c r="A72" s="17"/>
      <c r="B72" s="70"/>
      <c r="C72" s="28"/>
      <c r="D72" s="29"/>
      <c r="E72" s="21"/>
      <c r="F72" s="30"/>
      <c r="G72" s="31"/>
      <c r="H72" s="21"/>
      <c r="I72" s="32">
        <f t="shared" si="0"/>
        <v>0</v>
      </c>
      <c r="J72" s="40" t="e">
        <f t="shared" si="1"/>
        <v>#DIV/0!</v>
      </c>
      <c r="K72" s="33" t="e">
        <f t="shared" si="2"/>
        <v>#DIV/0!</v>
      </c>
      <c r="L72" s="34"/>
    </row>
    <row r="73" spans="1:12">
      <c r="A73" s="17"/>
      <c r="B73" s="70"/>
      <c r="C73" s="28"/>
      <c r="D73" s="29"/>
      <c r="E73" s="21"/>
      <c r="F73" s="30"/>
      <c r="G73" s="31"/>
      <c r="H73" s="21"/>
      <c r="I73" s="32">
        <f t="shared" si="0"/>
        <v>0</v>
      </c>
      <c r="J73" s="40" t="e">
        <f t="shared" si="1"/>
        <v>#DIV/0!</v>
      </c>
      <c r="K73" s="33" t="e">
        <f t="shared" si="2"/>
        <v>#DIV/0!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32">
        <f t="shared" si="0"/>
        <v>0</v>
      </c>
      <c r="J74" s="40" t="e">
        <f t="shared" si="1"/>
        <v>#DIV/0!</v>
      </c>
      <c r="K74" s="33" t="e">
        <f t="shared" si="2"/>
        <v>#DIV/0!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32">
        <f t="shared" si="0"/>
        <v>0</v>
      </c>
      <c r="J75" s="40" t="e">
        <f t="shared" si="1"/>
        <v>#DIV/0!</v>
      </c>
      <c r="K75" s="33" t="e">
        <f t="shared" si="2"/>
        <v>#DIV/0!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32">
        <f t="shared" si="0"/>
        <v>0</v>
      </c>
      <c r="J76" s="40" t="e">
        <f t="shared" si="1"/>
        <v>#DIV/0!</v>
      </c>
      <c r="K76" s="33" t="e">
        <f t="shared" si="2"/>
        <v>#DIV/0!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32">
        <f t="shared" si="0"/>
        <v>0</v>
      </c>
      <c r="J77" s="40" t="e">
        <f t="shared" si="1"/>
        <v>#DIV/0!</v>
      </c>
      <c r="K77" s="33" t="e">
        <f t="shared" si="2"/>
        <v>#DIV/0!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32">
        <f t="shared" si="0"/>
        <v>0</v>
      </c>
      <c r="J78" s="40" t="e">
        <f t="shared" si="1"/>
        <v>#DIV/0!</v>
      </c>
      <c r="K78" s="33" t="e">
        <f t="shared" si="2"/>
        <v>#DIV/0!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32">
        <f t="shared" ref="I79:I120" si="13">+I78+C79-F79</f>
        <v>0</v>
      </c>
      <c r="J79" s="40" t="e">
        <f t="shared" ref="J79:J120" si="14">ROUND(((K78+E79)-H79)/I79,2)</f>
        <v>#DIV/0!</v>
      </c>
      <c r="K79" s="33" t="e">
        <f t="shared" ref="K79:K120" si="15">ROUND(I79*J79,2)</f>
        <v>#DIV/0!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32">
        <f t="shared" si="13"/>
        <v>0</v>
      </c>
      <c r="J80" s="40" t="e">
        <f t="shared" si="14"/>
        <v>#DIV/0!</v>
      </c>
      <c r="K80" s="33" t="e">
        <f t="shared" si="15"/>
        <v>#DIV/0!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32">
        <f t="shared" si="13"/>
        <v>0</v>
      </c>
      <c r="J81" s="40" t="e">
        <f t="shared" si="14"/>
        <v>#DIV/0!</v>
      </c>
      <c r="K81" s="33" t="e">
        <f t="shared" si="15"/>
        <v>#DIV/0!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32">
        <f t="shared" si="13"/>
        <v>0</v>
      </c>
      <c r="J82" s="40" t="e">
        <f t="shared" si="14"/>
        <v>#DIV/0!</v>
      </c>
      <c r="K82" s="33" t="e">
        <f t="shared" si="15"/>
        <v>#DIV/0!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32">
        <f t="shared" si="13"/>
        <v>0</v>
      </c>
      <c r="J83" s="40" t="e">
        <f t="shared" si="14"/>
        <v>#DIV/0!</v>
      </c>
      <c r="K83" s="33" t="e">
        <f t="shared" si="15"/>
        <v>#DIV/0!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32">
        <f t="shared" si="13"/>
        <v>0</v>
      </c>
      <c r="J84" s="40" t="e">
        <f t="shared" si="14"/>
        <v>#DIV/0!</v>
      </c>
      <c r="K84" s="33" t="e">
        <f t="shared" si="15"/>
        <v>#DIV/0!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32">
        <f t="shared" si="13"/>
        <v>0</v>
      </c>
      <c r="J85" s="40" t="e">
        <f t="shared" si="14"/>
        <v>#DIV/0!</v>
      </c>
      <c r="K85" s="33" t="e">
        <f t="shared" si="15"/>
        <v>#DIV/0!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32">
        <f t="shared" si="13"/>
        <v>0</v>
      </c>
      <c r="J86" s="40" t="e">
        <f t="shared" si="14"/>
        <v>#DIV/0!</v>
      </c>
      <c r="K86" s="33" t="e">
        <f t="shared" si="15"/>
        <v>#DIV/0!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32">
        <f t="shared" si="13"/>
        <v>0</v>
      </c>
      <c r="J87" s="40" t="e">
        <f t="shared" si="14"/>
        <v>#DIV/0!</v>
      </c>
      <c r="K87" s="33" t="e">
        <f t="shared" si="15"/>
        <v>#DIV/0!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32">
        <f t="shared" si="13"/>
        <v>0</v>
      </c>
      <c r="J88" s="40" t="e">
        <f t="shared" si="14"/>
        <v>#DIV/0!</v>
      </c>
      <c r="K88" s="33" t="e">
        <f t="shared" si="15"/>
        <v>#DIV/0!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32">
        <f t="shared" si="13"/>
        <v>0</v>
      </c>
      <c r="J89" s="40" t="e">
        <f t="shared" si="14"/>
        <v>#DIV/0!</v>
      </c>
      <c r="K89" s="33" t="e">
        <f t="shared" si="15"/>
        <v>#DIV/0!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32">
        <f t="shared" si="13"/>
        <v>0</v>
      </c>
      <c r="J90" s="40" t="e">
        <f t="shared" si="14"/>
        <v>#DIV/0!</v>
      </c>
      <c r="K90" s="33" t="e">
        <f t="shared" si="15"/>
        <v>#DIV/0!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32">
        <f t="shared" si="13"/>
        <v>0</v>
      </c>
      <c r="J91" s="40" t="e">
        <f t="shared" si="14"/>
        <v>#DIV/0!</v>
      </c>
      <c r="K91" s="33" t="e">
        <f t="shared" si="15"/>
        <v>#DIV/0!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32">
        <f t="shared" si="13"/>
        <v>0</v>
      </c>
      <c r="J92" s="40" t="e">
        <f t="shared" si="14"/>
        <v>#DIV/0!</v>
      </c>
      <c r="K92" s="33" t="e">
        <f t="shared" si="15"/>
        <v>#DIV/0!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32">
        <f t="shared" si="13"/>
        <v>0</v>
      </c>
      <c r="J93" s="40" t="e">
        <f t="shared" si="14"/>
        <v>#DIV/0!</v>
      </c>
      <c r="K93" s="33" t="e">
        <f t="shared" si="15"/>
        <v>#DIV/0!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32">
        <f t="shared" si="13"/>
        <v>0</v>
      </c>
      <c r="J94" s="40" t="e">
        <f t="shared" si="14"/>
        <v>#DIV/0!</v>
      </c>
      <c r="K94" s="33" t="e">
        <f t="shared" si="15"/>
        <v>#DIV/0!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32">
        <f t="shared" si="13"/>
        <v>0</v>
      </c>
      <c r="J95" s="40" t="e">
        <f t="shared" si="14"/>
        <v>#DIV/0!</v>
      </c>
      <c r="K95" s="33" t="e">
        <f t="shared" si="15"/>
        <v>#DIV/0!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32">
        <f t="shared" si="13"/>
        <v>0</v>
      </c>
      <c r="J96" s="40" t="e">
        <f t="shared" si="14"/>
        <v>#DIV/0!</v>
      </c>
      <c r="K96" s="33" t="e">
        <f t="shared" si="15"/>
        <v>#DIV/0!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32">
        <f t="shared" si="13"/>
        <v>0</v>
      </c>
      <c r="J97" s="40" t="e">
        <f t="shared" si="14"/>
        <v>#DIV/0!</v>
      </c>
      <c r="K97" s="33" t="e">
        <f t="shared" si="15"/>
        <v>#DIV/0!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32">
        <f t="shared" si="13"/>
        <v>0</v>
      </c>
      <c r="J98" s="40" t="e">
        <f t="shared" si="14"/>
        <v>#DIV/0!</v>
      </c>
      <c r="K98" s="33" t="e">
        <f t="shared" si="15"/>
        <v>#DIV/0!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32">
        <f t="shared" si="13"/>
        <v>0</v>
      </c>
      <c r="J99" s="40" t="e">
        <f t="shared" si="14"/>
        <v>#DIV/0!</v>
      </c>
      <c r="K99" s="33" t="e">
        <f t="shared" si="15"/>
        <v>#DIV/0!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32">
        <f t="shared" si="13"/>
        <v>0</v>
      </c>
      <c r="J100" s="40" t="e">
        <f t="shared" si="14"/>
        <v>#DIV/0!</v>
      </c>
      <c r="K100" s="33" t="e">
        <f t="shared" si="15"/>
        <v>#DIV/0!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32">
        <f t="shared" si="13"/>
        <v>0</v>
      </c>
      <c r="J101" s="40" t="e">
        <f t="shared" si="14"/>
        <v>#DIV/0!</v>
      </c>
      <c r="K101" s="33" t="e">
        <f t="shared" si="15"/>
        <v>#DIV/0!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32">
        <f t="shared" si="13"/>
        <v>0</v>
      </c>
      <c r="J102" s="40" t="e">
        <f t="shared" si="14"/>
        <v>#DIV/0!</v>
      </c>
      <c r="K102" s="33" t="e">
        <f t="shared" si="15"/>
        <v>#DIV/0!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32">
        <f t="shared" si="13"/>
        <v>0</v>
      </c>
      <c r="J103" s="40" t="e">
        <f t="shared" si="14"/>
        <v>#DIV/0!</v>
      </c>
      <c r="K103" s="33" t="e">
        <f t="shared" si="15"/>
        <v>#DIV/0!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32">
        <f t="shared" si="13"/>
        <v>0</v>
      </c>
      <c r="J104" s="40" t="e">
        <f t="shared" si="14"/>
        <v>#DIV/0!</v>
      </c>
      <c r="K104" s="33" t="e">
        <f t="shared" si="15"/>
        <v>#DIV/0!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32">
        <f t="shared" si="13"/>
        <v>0</v>
      </c>
      <c r="J105" s="40" t="e">
        <f t="shared" si="14"/>
        <v>#DIV/0!</v>
      </c>
      <c r="K105" s="33" t="e">
        <f t="shared" si="15"/>
        <v>#DIV/0!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32">
        <f t="shared" si="13"/>
        <v>0</v>
      </c>
      <c r="J106" s="40" t="e">
        <f t="shared" si="14"/>
        <v>#DIV/0!</v>
      </c>
      <c r="K106" s="33" t="e">
        <f t="shared" si="15"/>
        <v>#DIV/0!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32">
        <f t="shared" si="13"/>
        <v>0</v>
      </c>
      <c r="J107" s="40" t="e">
        <f t="shared" si="14"/>
        <v>#DIV/0!</v>
      </c>
      <c r="K107" s="33" t="e">
        <f t="shared" si="15"/>
        <v>#DIV/0!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32">
        <f t="shared" si="13"/>
        <v>0</v>
      </c>
      <c r="J108" s="40" t="e">
        <f t="shared" si="14"/>
        <v>#DIV/0!</v>
      </c>
      <c r="K108" s="33" t="e">
        <f t="shared" si="15"/>
        <v>#DIV/0!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32">
        <f t="shared" si="13"/>
        <v>0</v>
      </c>
      <c r="J109" s="40" t="e">
        <f t="shared" si="14"/>
        <v>#DIV/0!</v>
      </c>
      <c r="K109" s="33" t="e">
        <f t="shared" si="15"/>
        <v>#DIV/0!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32">
        <f t="shared" si="13"/>
        <v>0</v>
      </c>
      <c r="J110" s="40" t="e">
        <f t="shared" si="14"/>
        <v>#DIV/0!</v>
      </c>
      <c r="K110" s="33" t="e">
        <f t="shared" si="15"/>
        <v>#DIV/0!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32">
        <f t="shared" si="13"/>
        <v>0</v>
      </c>
      <c r="J111" s="40" t="e">
        <f t="shared" si="14"/>
        <v>#DIV/0!</v>
      </c>
      <c r="K111" s="33" t="e">
        <f t="shared" si="15"/>
        <v>#DIV/0!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32">
        <f t="shared" si="13"/>
        <v>0</v>
      </c>
      <c r="J112" s="40" t="e">
        <f t="shared" si="14"/>
        <v>#DIV/0!</v>
      </c>
      <c r="K112" s="33" t="e">
        <f t="shared" si="15"/>
        <v>#DIV/0!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/>
      <c r="I113" s="32">
        <f t="shared" si="13"/>
        <v>0</v>
      </c>
      <c r="J113" s="40" t="e">
        <f t="shared" si="14"/>
        <v>#DIV/0!</v>
      </c>
      <c r="K113" s="33" t="e">
        <f t="shared" si="15"/>
        <v>#DIV/0!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/>
      <c r="I114" s="32">
        <f t="shared" si="13"/>
        <v>0</v>
      </c>
      <c r="J114" s="40" t="e">
        <f t="shared" si="14"/>
        <v>#DIV/0!</v>
      </c>
      <c r="K114" s="33" t="e">
        <f t="shared" si="15"/>
        <v>#DIV/0!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/>
      <c r="I115" s="32">
        <f t="shared" si="13"/>
        <v>0</v>
      </c>
      <c r="J115" s="40" t="e">
        <f t="shared" si="14"/>
        <v>#DIV/0!</v>
      </c>
      <c r="K115" s="33" t="e">
        <f t="shared" si="15"/>
        <v>#DIV/0!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/>
      <c r="I116" s="32">
        <f t="shared" si="13"/>
        <v>0</v>
      </c>
      <c r="J116" s="40" t="e">
        <f t="shared" si="14"/>
        <v>#DIV/0!</v>
      </c>
      <c r="K116" s="33" t="e">
        <f t="shared" si="15"/>
        <v>#DIV/0!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/>
      <c r="I117" s="32">
        <f t="shared" si="13"/>
        <v>0</v>
      </c>
      <c r="J117" s="40" t="e">
        <f t="shared" si="14"/>
        <v>#DIV/0!</v>
      </c>
      <c r="K117" s="33" t="e">
        <f t="shared" si="15"/>
        <v>#DIV/0!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/>
      <c r="I118" s="32">
        <f t="shared" si="13"/>
        <v>0</v>
      </c>
      <c r="J118" s="40" t="e">
        <f t="shared" si="14"/>
        <v>#DIV/0!</v>
      </c>
      <c r="K118" s="33" t="e">
        <f t="shared" si="15"/>
        <v>#DIV/0!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/>
      <c r="I119" s="32">
        <f t="shared" si="13"/>
        <v>0</v>
      </c>
      <c r="J119" s="40" t="e">
        <f t="shared" si="14"/>
        <v>#DIV/0!</v>
      </c>
      <c r="K119" s="33" t="e">
        <f t="shared" si="15"/>
        <v>#DIV/0!</v>
      </c>
      <c r="L119" s="34"/>
    </row>
    <row r="120" spans="1:12">
      <c r="A120" s="17"/>
      <c r="B120" s="70"/>
      <c r="C120" s="28"/>
      <c r="D120" s="29"/>
      <c r="E120" s="21"/>
      <c r="F120" s="30"/>
      <c r="G120" s="31"/>
      <c r="H120" s="21"/>
      <c r="I120" s="32">
        <f t="shared" si="13"/>
        <v>0</v>
      </c>
      <c r="J120" s="40" t="e">
        <f t="shared" si="14"/>
        <v>#DIV/0!</v>
      </c>
      <c r="K120" s="33" t="e">
        <f t="shared" si="15"/>
        <v>#DIV/0!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>
    <tabColor rgb="FF7030A0"/>
    <pageSetUpPr fitToPage="1"/>
  </sheetPr>
  <dimension ref="A1:L42"/>
  <sheetViews>
    <sheetView zoomScaleNormal="100" zoomScaleSheetLayoutView="100" workbookViewId="0">
      <selection activeCell="M16" sqref="M1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534</v>
      </c>
      <c r="F8" s="10"/>
      <c r="G8" s="10"/>
      <c r="H8" s="38"/>
      <c r="I8" s="9" t="s">
        <v>7</v>
      </c>
      <c r="J8" s="10"/>
      <c r="K8" s="10" t="s">
        <v>532</v>
      </c>
      <c r="L8" s="11"/>
    </row>
    <row r="9" spans="1:12" ht="15" customHeight="1">
      <c r="A9" s="12" t="s">
        <v>9</v>
      </c>
      <c r="D9" s="10" t="s">
        <v>516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365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>
        <v>45611</v>
      </c>
      <c r="B15" s="70" t="s">
        <v>1472</v>
      </c>
      <c r="C15" s="28">
        <v>100</v>
      </c>
      <c r="D15" s="29">
        <v>11.34</v>
      </c>
      <c r="E15" s="21">
        <f>C15*D15</f>
        <v>1134</v>
      </c>
      <c r="F15" s="30"/>
      <c r="G15" s="31">
        <v>0</v>
      </c>
      <c r="H15" s="21">
        <f>F15*G15</f>
        <v>0</v>
      </c>
      <c r="I15" s="87">
        <f t="shared" ref="I15:I42" si="0">+I14+C15-F15</f>
        <v>100</v>
      </c>
      <c r="J15" s="88">
        <f t="shared" ref="J15:J42" si="1">ROUND(((K14+E15)-H15)/I15,2)</f>
        <v>11.34</v>
      </c>
      <c r="K15" s="89">
        <f t="shared" ref="K15:K42" si="2">ROUND(I15*J15,2)</f>
        <v>1134</v>
      </c>
      <c r="L15" s="34"/>
    </row>
    <row r="16" spans="1:12" ht="17.100000000000001" customHeight="1">
      <c r="A16" s="17">
        <v>45617</v>
      </c>
      <c r="B16" s="70" t="s">
        <v>577</v>
      </c>
      <c r="C16" s="28"/>
      <c r="D16" s="29"/>
      <c r="E16" s="21"/>
      <c r="F16" s="30">
        <v>2</v>
      </c>
      <c r="G16" s="31">
        <f>J15</f>
        <v>11.34</v>
      </c>
      <c r="H16" s="21">
        <f>F16*G16</f>
        <v>22.68</v>
      </c>
      <c r="I16" s="32">
        <f t="shared" si="0"/>
        <v>98</v>
      </c>
      <c r="J16" s="40">
        <f t="shared" si="1"/>
        <v>11.34</v>
      </c>
      <c r="K16" s="33">
        <f t="shared" si="2"/>
        <v>1111.32</v>
      </c>
      <c r="L16" s="34"/>
    </row>
    <row r="17" spans="1:12" ht="17.100000000000001" customHeight="1">
      <c r="A17" s="17"/>
      <c r="B17" s="73"/>
      <c r="C17" s="28"/>
      <c r="D17" s="29"/>
      <c r="E17" s="21"/>
      <c r="F17" s="30"/>
      <c r="G17" s="31">
        <f>J16</f>
        <v>11.34</v>
      </c>
      <c r="H17" s="21">
        <f>F17*G17</f>
        <v>0</v>
      </c>
      <c r="I17" s="32">
        <f t="shared" si="0"/>
        <v>98</v>
      </c>
      <c r="J17" s="40">
        <f t="shared" si="1"/>
        <v>11.34</v>
      </c>
      <c r="K17" s="33">
        <f t="shared" si="2"/>
        <v>1111.32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/>
      <c r="H18" s="21">
        <f>F18*G18</f>
        <v>0</v>
      </c>
      <c r="I18" s="32">
        <f t="shared" si="0"/>
        <v>98</v>
      </c>
      <c r="J18" s="40">
        <f t="shared" si="1"/>
        <v>11.34</v>
      </c>
      <c r="K18" s="33">
        <f t="shared" si="2"/>
        <v>1111.32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>
        <f t="shared" si="0"/>
        <v>98</v>
      </c>
      <c r="J19" s="40">
        <f t="shared" si="1"/>
        <v>11.34</v>
      </c>
      <c r="K19" s="33">
        <f t="shared" si="2"/>
        <v>1111.32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31"/>
      <c r="H20" s="21"/>
      <c r="I20" s="32">
        <f t="shared" si="0"/>
        <v>98</v>
      </c>
      <c r="J20" s="40">
        <f t="shared" si="1"/>
        <v>11.34</v>
      </c>
      <c r="K20" s="33">
        <f t="shared" si="2"/>
        <v>1111.32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/>
      <c r="H21" s="21"/>
      <c r="I21" s="32">
        <f t="shared" si="0"/>
        <v>98</v>
      </c>
      <c r="J21" s="40">
        <f t="shared" si="1"/>
        <v>11.34</v>
      </c>
      <c r="K21" s="33">
        <f t="shared" si="2"/>
        <v>1111.32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/>
      <c r="H22" s="21"/>
      <c r="I22" s="32">
        <f t="shared" si="0"/>
        <v>98</v>
      </c>
      <c r="J22" s="40">
        <f t="shared" si="1"/>
        <v>11.34</v>
      </c>
      <c r="K22" s="33">
        <f t="shared" si="2"/>
        <v>1111.32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/>
      <c r="H23" s="21"/>
      <c r="I23" s="32">
        <f t="shared" si="0"/>
        <v>98</v>
      </c>
      <c r="J23" s="40">
        <f t="shared" si="1"/>
        <v>11.34</v>
      </c>
      <c r="K23" s="33">
        <f t="shared" si="2"/>
        <v>1111.32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/>
      <c r="H24" s="21"/>
      <c r="I24" s="32">
        <f t="shared" si="0"/>
        <v>98</v>
      </c>
      <c r="J24" s="40">
        <f t="shared" si="1"/>
        <v>11.34</v>
      </c>
      <c r="K24" s="33">
        <f t="shared" si="2"/>
        <v>1111.32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>
        <f t="shared" si="0"/>
        <v>98</v>
      </c>
      <c r="J25" s="40">
        <f t="shared" si="1"/>
        <v>11.34</v>
      </c>
      <c r="K25" s="33">
        <f t="shared" si="2"/>
        <v>1111.32</v>
      </c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0"/>
        <v>98</v>
      </c>
      <c r="J26" s="40">
        <f t="shared" si="1"/>
        <v>11.34</v>
      </c>
      <c r="K26" s="33">
        <f t="shared" si="2"/>
        <v>1111.32</v>
      </c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0"/>
        <v>98</v>
      </c>
      <c r="J27" s="40">
        <f t="shared" si="1"/>
        <v>11.34</v>
      </c>
      <c r="K27" s="33">
        <f t="shared" si="2"/>
        <v>1111.32</v>
      </c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0"/>
        <v>98</v>
      </c>
      <c r="J28" s="40">
        <f t="shared" si="1"/>
        <v>11.34</v>
      </c>
      <c r="K28" s="33">
        <f t="shared" si="2"/>
        <v>1111.32</v>
      </c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0"/>
        <v>98</v>
      </c>
      <c r="J29" s="40">
        <f t="shared" si="1"/>
        <v>11.34</v>
      </c>
      <c r="K29" s="33">
        <f t="shared" si="2"/>
        <v>1111.32</v>
      </c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0"/>
        <v>98</v>
      </c>
      <c r="J30" s="40">
        <f t="shared" si="1"/>
        <v>11.34</v>
      </c>
      <c r="K30" s="33">
        <f t="shared" si="2"/>
        <v>1111.32</v>
      </c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0"/>
        <v>98</v>
      </c>
      <c r="J31" s="40">
        <f t="shared" si="1"/>
        <v>11.34</v>
      </c>
      <c r="K31" s="33">
        <f t="shared" si="2"/>
        <v>1111.32</v>
      </c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0"/>
        <v>98</v>
      </c>
      <c r="J32" s="40">
        <f t="shared" si="1"/>
        <v>11.34</v>
      </c>
      <c r="K32" s="33">
        <f t="shared" si="2"/>
        <v>1111.32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0"/>
        <v>98</v>
      </c>
      <c r="J33" s="40">
        <f t="shared" si="1"/>
        <v>11.34</v>
      </c>
      <c r="K33" s="33">
        <f t="shared" si="2"/>
        <v>1111.32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0"/>
        <v>98</v>
      </c>
      <c r="J34" s="40">
        <f t="shared" si="1"/>
        <v>11.34</v>
      </c>
      <c r="K34" s="33">
        <f t="shared" si="2"/>
        <v>1111.32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0"/>
        <v>98</v>
      </c>
      <c r="J35" s="40">
        <f t="shared" si="1"/>
        <v>11.34</v>
      </c>
      <c r="K35" s="33">
        <f t="shared" si="2"/>
        <v>1111.32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0"/>
        <v>98</v>
      </c>
      <c r="J36" s="40">
        <f t="shared" si="1"/>
        <v>11.34</v>
      </c>
      <c r="K36" s="33">
        <f t="shared" si="2"/>
        <v>1111.32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0"/>
        <v>98</v>
      </c>
      <c r="J37" s="40">
        <f t="shared" si="1"/>
        <v>11.34</v>
      </c>
      <c r="K37" s="33">
        <f t="shared" si="2"/>
        <v>1111.32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0"/>
        <v>98</v>
      </c>
      <c r="J38" s="40">
        <f t="shared" si="1"/>
        <v>11.34</v>
      </c>
      <c r="K38" s="33">
        <f t="shared" si="2"/>
        <v>1111.32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0"/>
        <v>98</v>
      </c>
      <c r="J39" s="40">
        <f t="shared" si="1"/>
        <v>11.34</v>
      </c>
      <c r="K39" s="33">
        <f t="shared" si="2"/>
        <v>1111.32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0"/>
        <v>98</v>
      </c>
      <c r="J40" s="40">
        <f t="shared" si="1"/>
        <v>11.34</v>
      </c>
      <c r="K40" s="33">
        <f t="shared" si="2"/>
        <v>1111.32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0"/>
        <v>98</v>
      </c>
      <c r="J41" s="40">
        <f t="shared" si="1"/>
        <v>11.34</v>
      </c>
      <c r="K41" s="33">
        <f t="shared" si="2"/>
        <v>1111.32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0"/>
        <v>98</v>
      </c>
      <c r="J42" s="40">
        <f t="shared" si="1"/>
        <v>11.34</v>
      </c>
      <c r="K42" s="33">
        <f t="shared" si="2"/>
        <v>1111.32</v>
      </c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>
    <tabColor rgb="FF7030A0"/>
    <pageSetUpPr fitToPage="1"/>
  </sheetPr>
  <dimension ref="A1:P42"/>
  <sheetViews>
    <sheetView topLeftCell="A3" zoomScaleNormal="100" zoomScaleSheetLayoutView="100" workbookViewId="0">
      <selection activeCell="P6" sqref="P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2.5703125" style="1" customWidth="1"/>
    <col min="14" max="16384" width="9.140625" style="1"/>
  </cols>
  <sheetData>
    <row r="1" spans="1:16" ht="28.5" customHeight="1">
      <c r="K1" s="467" t="s">
        <v>0</v>
      </c>
      <c r="L1" s="467"/>
    </row>
    <row r="2" spans="1:16" ht="15" customHeight="1"/>
    <row r="3" spans="1:16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6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6" s="3" customFormat="1" ht="15" customHeight="1">
      <c r="L5" s="4"/>
    </row>
    <row r="6" spans="1:16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  <c r="P6" s="3"/>
    </row>
    <row r="7" spans="1:16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6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533</v>
      </c>
      <c r="L8" s="11"/>
    </row>
    <row r="9" spans="1:16" ht="15" customHeight="1">
      <c r="A9" s="12" t="s">
        <v>9</v>
      </c>
      <c r="D9" s="10" t="s">
        <v>535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6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6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6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6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6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</v>
      </c>
      <c r="J14" s="25">
        <v>896.3</v>
      </c>
      <c r="K14" s="21">
        <f>J14*I14</f>
        <v>1792.6</v>
      </c>
      <c r="L14" s="26"/>
    </row>
    <row r="15" spans="1:16">
      <c r="A15" s="17">
        <v>45328</v>
      </c>
      <c r="B15" s="70" t="s">
        <v>607</v>
      </c>
      <c r="C15" s="28"/>
      <c r="D15" s="29"/>
      <c r="E15" s="21"/>
      <c r="F15" s="30">
        <v>1</v>
      </c>
      <c r="G15" s="31">
        <f>J14</f>
        <v>896.3</v>
      </c>
      <c r="H15" s="21">
        <f>F15*G15</f>
        <v>896.3</v>
      </c>
      <c r="I15" s="87">
        <f t="shared" ref="I15:I42" si="0">+I14+C15-F15</f>
        <v>1</v>
      </c>
      <c r="J15" s="88">
        <f t="shared" ref="J15:J42" si="1">ROUND(((K14+E15)-H15)/I15,2)</f>
        <v>896.3</v>
      </c>
      <c r="K15" s="89">
        <f t="shared" ref="K15:K42" si="2">ROUND(I15*J15,2)</f>
        <v>896.3</v>
      </c>
      <c r="L15" s="34"/>
      <c r="M15" s="1" t="s">
        <v>659</v>
      </c>
    </row>
    <row r="16" spans="1:16" ht="17.100000000000001" customHeight="1">
      <c r="A16" s="194">
        <v>45356</v>
      </c>
      <c r="B16" s="195" t="s">
        <v>591</v>
      </c>
      <c r="C16" s="196"/>
      <c r="D16" s="197"/>
      <c r="E16" s="198"/>
      <c r="F16" s="199">
        <v>1</v>
      </c>
      <c r="G16" s="208">
        <f>J15</f>
        <v>896.3</v>
      </c>
      <c r="H16" s="198">
        <f>F16*G16</f>
        <v>896.3</v>
      </c>
      <c r="I16" s="201">
        <f t="shared" si="0"/>
        <v>0</v>
      </c>
      <c r="J16" s="202">
        <v>0</v>
      </c>
      <c r="K16" s="203">
        <f t="shared" si="2"/>
        <v>0</v>
      </c>
      <c r="L16" s="204"/>
      <c r="M16" s="218" t="s">
        <v>732</v>
      </c>
    </row>
    <row r="17" spans="1:13" ht="17.100000000000001" customHeight="1">
      <c r="A17" s="155">
        <v>45642</v>
      </c>
      <c r="B17" s="27" t="s">
        <v>1524</v>
      </c>
      <c r="C17" s="156">
        <v>30</v>
      </c>
      <c r="D17" s="157">
        <v>1050</v>
      </c>
      <c r="E17" s="158">
        <f>C17*D17</f>
        <v>31500</v>
      </c>
      <c r="F17" s="22"/>
      <c r="G17" s="23">
        <f>J16</f>
        <v>0</v>
      </c>
      <c r="H17" s="21">
        <f>F17*G17</f>
        <v>0</v>
      </c>
      <c r="I17" s="24">
        <f t="shared" si="0"/>
        <v>30</v>
      </c>
      <c r="J17" s="174">
        <f t="shared" si="1"/>
        <v>1050</v>
      </c>
      <c r="K17" s="21">
        <f t="shared" si="2"/>
        <v>31500</v>
      </c>
      <c r="L17" s="26"/>
      <c r="M17" s="60" t="s">
        <v>1098</v>
      </c>
    </row>
    <row r="18" spans="1:13" ht="17.100000000000001" customHeight="1">
      <c r="A18" s="17"/>
      <c r="B18" s="73"/>
      <c r="C18" s="28"/>
      <c r="D18" s="29"/>
      <c r="E18" s="21"/>
      <c r="F18" s="30"/>
      <c r="G18" s="31">
        <f>J17</f>
        <v>1050</v>
      </c>
      <c r="H18" s="21">
        <f>F18*G18</f>
        <v>0</v>
      </c>
      <c r="I18" s="32">
        <f>+I17+C18-F18</f>
        <v>30</v>
      </c>
      <c r="J18" s="40">
        <f>ROUND(((K17+E18)-H18)/I18,2)</f>
        <v>1050</v>
      </c>
      <c r="K18" s="33">
        <f>ROUND(I18*J18,2)</f>
        <v>31500</v>
      </c>
      <c r="L18" s="34"/>
    </row>
    <row r="19" spans="1:13" ht="17.100000000000001" customHeight="1">
      <c r="A19" s="17"/>
      <c r="B19" s="85"/>
      <c r="C19" s="28"/>
      <c r="D19" s="29"/>
      <c r="E19" s="21"/>
      <c r="F19" s="30"/>
      <c r="G19" s="31"/>
      <c r="H19" s="21"/>
      <c r="I19" s="32">
        <f t="shared" si="0"/>
        <v>30</v>
      </c>
      <c r="J19" s="40">
        <f t="shared" si="1"/>
        <v>1050</v>
      </c>
      <c r="K19" s="33">
        <f t="shared" si="2"/>
        <v>31500</v>
      </c>
      <c r="L19" s="34"/>
    </row>
    <row r="20" spans="1:13" ht="17.100000000000001" customHeight="1">
      <c r="A20" s="17"/>
      <c r="B20" s="70"/>
      <c r="C20" s="28"/>
      <c r="D20" s="29"/>
      <c r="E20" s="21"/>
      <c r="F20" s="30"/>
      <c r="G20" s="31"/>
      <c r="H20" s="21"/>
      <c r="I20" s="32">
        <f t="shared" si="0"/>
        <v>30</v>
      </c>
      <c r="J20" s="40">
        <f t="shared" si="1"/>
        <v>1050</v>
      </c>
      <c r="K20" s="33">
        <f t="shared" si="2"/>
        <v>31500</v>
      </c>
      <c r="L20" s="34"/>
    </row>
    <row r="21" spans="1:13" ht="17.100000000000001" customHeight="1">
      <c r="A21" s="17"/>
      <c r="B21" s="70"/>
      <c r="C21" s="28"/>
      <c r="D21" s="29"/>
      <c r="E21" s="21"/>
      <c r="F21" s="30"/>
      <c r="G21" s="31"/>
      <c r="H21" s="21"/>
      <c r="I21" s="32">
        <f t="shared" si="0"/>
        <v>30</v>
      </c>
      <c r="J21" s="40">
        <f t="shared" si="1"/>
        <v>1050</v>
      </c>
      <c r="K21" s="33">
        <f t="shared" si="2"/>
        <v>31500</v>
      </c>
      <c r="L21" s="34"/>
    </row>
    <row r="22" spans="1:13" ht="17.100000000000001" customHeight="1">
      <c r="A22" s="17"/>
      <c r="B22" s="70"/>
      <c r="C22" s="28"/>
      <c r="D22" s="29"/>
      <c r="E22" s="21"/>
      <c r="F22" s="30"/>
      <c r="G22" s="31"/>
      <c r="H22" s="21"/>
      <c r="I22" s="32">
        <f t="shared" si="0"/>
        <v>30</v>
      </c>
      <c r="J22" s="40">
        <f t="shared" si="1"/>
        <v>1050</v>
      </c>
      <c r="K22" s="33">
        <f t="shared" si="2"/>
        <v>31500</v>
      </c>
      <c r="L22" s="34"/>
    </row>
    <row r="23" spans="1:13" ht="17.100000000000001" customHeight="1">
      <c r="A23" s="17"/>
      <c r="B23" s="70"/>
      <c r="C23" s="28"/>
      <c r="D23" s="29"/>
      <c r="E23" s="21"/>
      <c r="F23" s="30"/>
      <c r="G23" s="31"/>
      <c r="H23" s="21"/>
      <c r="I23" s="32">
        <f t="shared" si="0"/>
        <v>30</v>
      </c>
      <c r="J23" s="40">
        <f t="shared" si="1"/>
        <v>1050</v>
      </c>
      <c r="K23" s="33">
        <f t="shared" si="2"/>
        <v>31500</v>
      </c>
      <c r="L23" s="34"/>
    </row>
    <row r="24" spans="1:13" ht="17.100000000000001" customHeight="1">
      <c r="A24" s="17"/>
      <c r="B24" s="70"/>
      <c r="C24" s="28"/>
      <c r="D24" s="29"/>
      <c r="E24" s="21"/>
      <c r="F24" s="30"/>
      <c r="G24" s="31"/>
      <c r="H24" s="21"/>
      <c r="I24" s="32">
        <f t="shared" si="0"/>
        <v>30</v>
      </c>
      <c r="J24" s="40">
        <f t="shared" si="1"/>
        <v>1050</v>
      </c>
      <c r="K24" s="33">
        <f t="shared" si="2"/>
        <v>31500</v>
      </c>
      <c r="L24" s="34"/>
    </row>
    <row r="25" spans="1:13" ht="17.100000000000001" customHeight="1">
      <c r="A25" s="17"/>
      <c r="B25" s="70"/>
      <c r="C25" s="28"/>
      <c r="D25" s="29"/>
      <c r="E25" s="21"/>
      <c r="F25" s="30"/>
      <c r="G25" s="31"/>
      <c r="H25" s="21"/>
      <c r="I25" s="32">
        <f t="shared" si="0"/>
        <v>30</v>
      </c>
      <c r="J25" s="40">
        <f t="shared" si="1"/>
        <v>1050</v>
      </c>
      <c r="K25" s="33">
        <f t="shared" si="2"/>
        <v>31500</v>
      </c>
      <c r="L25" s="34"/>
    </row>
    <row r="26" spans="1:13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0"/>
        <v>30</v>
      </c>
      <c r="J26" s="40">
        <f t="shared" si="1"/>
        <v>1050</v>
      </c>
      <c r="K26" s="33">
        <f t="shared" si="2"/>
        <v>31500</v>
      </c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0"/>
        <v>30</v>
      </c>
      <c r="J27" s="40">
        <f t="shared" si="1"/>
        <v>1050</v>
      </c>
      <c r="K27" s="33">
        <f t="shared" si="2"/>
        <v>31500</v>
      </c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0"/>
        <v>30</v>
      </c>
      <c r="J28" s="40">
        <f t="shared" si="1"/>
        <v>1050</v>
      </c>
      <c r="K28" s="33">
        <f t="shared" si="2"/>
        <v>31500</v>
      </c>
      <c r="L28" s="34"/>
    </row>
    <row r="29" spans="1:13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0"/>
        <v>30</v>
      </c>
      <c r="J29" s="40">
        <f t="shared" si="1"/>
        <v>1050</v>
      </c>
      <c r="K29" s="33">
        <f t="shared" si="2"/>
        <v>31500</v>
      </c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0"/>
        <v>30</v>
      </c>
      <c r="J30" s="40">
        <f t="shared" si="1"/>
        <v>1050</v>
      </c>
      <c r="K30" s="33">
        <f t="shared" si="2"/>
        <v>31500</v>
      </c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0"/>
        <v>30</v>
      </c>
      <c r="J31" s="40">
        <f t="shared" si="1"/>
        <v>1050</v>
      </c>
      <c r="K31" s="33">
        <f t="shared" si="2"/>
        <v>31500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0"/>
        <v>30</v>
      </c>
      <c r="J32" s="40">
        <f t="shared" si="1"/>
        <v>1050</v>
      </c>
      <c r="K32" s="33">
        <f t="shared" si="2"/>
        <v>31500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0"/>
        <v>30</v>
      </c>
      <c r="J33" s="40">
        <f t="shared" si="1"/>
        <v>1050</v>
      </c>
      <c r="K33" s="33">
        <f t="shared" si="2"/>
        <v>31500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0"/>
        <v>30</v>
      </c>
      <c r="J34" s="40">
        <f t="shared" si="1"/>
        <v>1050</v>
      </c>
      <c r="K34" s="33">
        <f t="shared" si="2"/>
        <v>31500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0"/>
        <v>30</v>
      </c>
      <c r="J35" s="40">
        <f t="shared" si="1"/>
        <v>1050</v>
      </c>
      <c r="K35" s="33">
        <f t="shared" si="2"/>
        <v>31500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0"/>
        <v>30</v>
      </c>
      <c r="J36" s="40">
        <f t="shared" si="1"/>
        <v>1050</v>
      </c>
      <c r="K36" s="33">
        <f t="shared" si="2"/>
        <v>31500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0"/>
        <v>30</v>
      </c>
      <c r="J37" s="40">
        <f t="shared" si="1"/>
        <v>1050</v>
      </c>
      <c r="K37" s="33">
        <f t="shared" si="2"/>
        <v>31500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0"/>
        <v>30</v>
      </c>
      <c r="J38" s="40">
        <f t="shared" si="1"/>
        <v>1050</v>
      </c>
      <c r="K38" s="33">
        <f t="shared" si="2"/>
        <v>31500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0"/>
        <v>30</v>
      </c>
      <c r="J39" s="40">
        <f t="shared" si="1"/>
        <v>1050</v>
      </c>
      <c r="K39" s="33">
        <f t="shared" si="2"/>
        <v>31500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0"/>
        <v>30</v>
      </c>
      <c r="J40" s="40">
        <f t="shared" si="1"/>
        <v>1050</v>
      </c>
      <c r="K40" s="33">
        <f t="shared" si="2"/>
        <v>31500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0"/>
        <v>30</v>
      </c>
      <c r="J41" s="40">
        <f t="shared" si="1"/>
        <v>1050</v>
      </c>
      <c r="K41" s="33">
        <f t="shared" si="2"/>
        <v>31500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0"/>
        <v>30</v>
      </c>
      <c r="J42" s="40">
        <f t="shared" si="1"/>
        <v>1050</v>
      </c>
      <c r="K42" s="33">
        <f t="shared" si="2"/>
        <v>31500</v>
      </c>
      <c r="L42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>
    <tabColor rgb="FF7030A0"/>
    <pageSetUpPr fitToPage="1"/>
  </sheetPr>
  <dimension ref="A1:M42"/>
  <sheetViews>
    <sheetView topLeftCell="A5" zoomScaleNormal="100" zoomScaleSheetLayoutView="100" workbookViewId="0">
      <selection activeCell="M16" sqref="M1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4.425781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537</v>
      </c>
      <c r="L8" s="11"/>
    </row>
    <row r="9" spans="1:13" ht="15" customHeight="1">
      <c r="A9" s="12" t="s">
        <v>9</v>
      </c>
      <c r="D9" s="10" t="s">
        <v>536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</v>
      </c>
      <c r="J14" s="25">
        <v>742.51</v>
      </c>
      <c r="K14" s="21">
        <f>J14*I14</f>
        <v>742.51</v>
      </c>
      <c r="L14" s="26"/>
    </row>
    <row r="15" spans="1:13">
      <c r="A15" s="194">
        <v>45328</v>
      </c>
      <c r="B15" s="195" t="s">
        <v>607</v>
      </c>
      <c r="C15" s="196"/>
      <c r="D15" s="197"/>
      <c r="E15" s="198"/>
      <c r="F15" s="199">
        <v>1</v>
      </c>
      <c r="G15" s="208">
        <f>J14</f>
        <v>742.51</v>
      </c>
      <c r="H15" s="198">
        <f>F15*G15</f>
        <v>742.51</v>
      </c>
      <c r="I15" s="209">
        <f t="shared" ref="I15:I42" si="0">+I14+C15-F15</f>
        <v>0</v>
      </c>
      <c r="J15" s="210">
        <v>0</v>
      </c>
      <c r="K15" s="211">
        <f t="shared" ref="K15:K42" si="1">ROUND(I15*J15,2)</f>
        <v>0</v>
      </c>
      <c r="L15" s="204"/>
      <c r="M15" s="218" t="s">
        <v>659</v>
      </c>
    </row>
    <row r="16" spans="1:13" ht="17.100000000000001" customHeight="1">
      <c r="A16" s="155">
        <v>45642</v>
      </c>
      <c r="B16" s="27" t="s">
        <v>1524</v>
      </c>
      <c r="C16" s="156">
        <v>15</v>
      </c>
      <c r="D16" s="157">
        <v>815</v>
      </c>
      <c r="E16" s="158">
        <f>C16*D16</f>
        <v>12225</v>
      </c>
      <c r="F16" s="22"/>
      <c r="G16" s="23">
        <f>J15</f>
        <v>0</v>
      </c>
      <c r="H16" s="21">
        <f>F16*G16</f>
        <v>0</v>
      </c>
      <c r="I16" s="24">
        <f t="shared" si="0"/>
        <v>15</v>
      </c>
      <c r="J16" s="174">
        <f t="shared" ref="J16:J42" si="2">ROUND(((K15+E16)-H16)/I16,2)</f>
        <v>815</v>
      </c>
      <c r="K16" s="21">
        <f t="shared" si="1"/>
        <v>12225</v>
      </c>
      <c r="L16" s="26"/>
      <c r="M16" s="60" t="s">
        <v>1098</v>
      </c>
    </row>
    <row r="17" spans="1:12" ht="17.100000000000001" customHeight="1">
      <c r="A17" s="17"/>
      <c r="B17" s="70"/>
      <c r="C17" s="28"/>
      <c r="D17" s="29"/>
      <c r="E17" s="21"/>
      <c r="F17" s="30"/>
      <c r="G17" s="31">
        <f>J16</f>
        <v>815</v>
      </c>
      <c r="H17" s="21">
        <f>F17*G17</f>
        <v>0</v>
      </c>
      <c r="I17" s="32">
        <f t="shared" si="0"/>
        <v>15</v>
      </c>
      <c r="J17" s="40">
        <f t="shared" si="2"/>
        <v>815</v>
      </c>
      <c r="K17" s="33">
        <f t="shared" si="1"/>
        <v>12225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>
        <f>J17</f>
        <v>815</v>
      </c>
      <c r="H18" s="21">
        <f>F18*G18</f>
        <v>0</v>
      </c>
      <c r="I18" s="32">
        <f>+I17+C18-F18</f>
        <v>15</v>
      </c>
      <c r="J18" s="40">
        <f>ROUND(((K17+E18)-H18)/I18,2)</f>
        <v>815</v>
      </c>
      <c r="K18" s="33">
        <f>ROUND(I18*J18,2)</f>
        <v>12225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>
        <f t="shared" si="0"/>
        <v>15</v>
      </c>
      <c r="J19" s="40">
        <f t="shared" si="2"/>
        <v>815</v>
      </c>
      <c r="K19" s="33">
        <f t="shared" si="1"/>
        <v>12225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31"/>
      <c r="H20" s="21"/>
      <c r="I20" s="32">
        <f t="shared" si="0"/>
        <v>15</v>
      </c>
      <c r="J20" s="40">
        <f t="shared" si="2"/>
        <v>815</v>
      </c>
      <c r="K20" s="33">
        <f t="shared" si="1"/>
        <v>12225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/>
      <c r="H21" s="21"/>
      <c r="I21" s="32">
        <f t="shared" si="0"/>
        <v>15</v>
      </c>
      <c r="J21" s="40">
        <f t="shared" si="2"/>
        <v>815</v>
      </c>
      <c r="K21" s="33">
        <f t="shared" si="1"/>
        <v>12225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/>
      <c r="H22" s="21"/>
      <c r="I22" s="32">
        <f t="shared" si="0"/>
        <v>15</v>
      </c>
      <c r="J22" s="40">
        <f t="shared" si="2"/>
        <v>815</v>
      </c>
      <c r="K22" s="33">
        <f t="shared" si="1"/>
        <v>12225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/>
      <c r="H23" s="21"/>
      <c r="I23" s="32">
        <f t="shared" si="0"/>
        <v>15</v>
      </c>
      <c r="J23" s="40">
        <f t="shared" si="2"/>
        <v>815</v>
      </c>
      <c r="K23" s="33">
        <f t="shared" si="1"/>
        <v>12225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/>
      <c r="H24" s="21"/>
      <c r="I24" s="32">
        <f t="shared" si="0"/>
        <v>15</v>
      </c>
      <c r="J24" s="40">
        <f t="shared" si="2"/>
        <v>815</v>
      </c>
      <c r="K24" s="33">
        <f t="shared" si="1"/>
        <v>12225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>
        <f t="shared" si="0"/>
        <v>15</v>
      </c>
      <c r="J25" s="40">
        <f t="shared" si="2"/>
        <v>815</v>
      </c>
      <c r="K25" s="33">
        <f t="shared" si="1"/>
        <v>12225</v>
      </c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0"/>
        <v>15</v>
      </c>
      <c r="J26" s="40">
        <f t="shared" si="2"/>
        <v>815</v>
      </c>
      <c r="K26" s="33">
        <f t="shared" si="1"/>
        <v>12225</v>
      </c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0"/>
        <v>15</v>
      </c>
      <c r="J27" s="40">
        <f t="shared" si="2"/>
        <v>815</v>
      </c>
      <c r="K27" s="33">
        <f t="shared" si="1"/>
        <v>12225</v>
      </c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0"/>
        <v>15</v>
      </c>
      <c r="J28" s="40">
        <f t="shared" si="2"/>
        <v>815</v>
      </c>
      <c r="K28" s="33">
        <f t="shared" si="1"/>
        <v>12225</v>
      </c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0"/>
        <v>15</v>
      </c>
      <c r="J29" s="40">
        <f t="shared" si="2"/>
        <v>815</v>
      </c>
      <c r="K29" s="33">
        <f t="shared" si="1"/>
        <v>12225</v>
      </c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0"/>
        <v>15</v>
      </c>
      <c r="J30" s="40">
        <f t="shared" si="2"/>
        <v>815</v>
      </c>
      <c r="K30" s="33">
        <f t="shared" si="1"/>
        <v>12225</v>
      </c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0"/>
        <v>15</v>
      </c>
      <c r="J31" s="40">
        <f t="shared" si="2"/>
        <v>815</v>
      </c>
      <c r="K31" s="33">
        <f t="shared" si="1"/>
        <v>12225</v>
      </c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0"/>
        <v>15</v>
      </c>
      <c r="J32" s="40">
        <f t="shared" si="2"/>
        <v>815</v>
      </c>
      <c r="K32" s="33">
        <f t="shared" si="1"/>
        <v>12225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0"/>
        <v>15</v>
      </c>
      <c r="J33" s="40">
        <f t="shared" si="2"/>
        <v>815</v>
      </c>
      <c r="K33" s="33">
        <f t="shared" si="1"/>
        <v>12225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0"/>
        <v>15</v>
      </c>
      <c r="J34" s="40">
        <f t="shared" si="2"/>
        <v>815</v>
      </c>
      <c r="K34" s="33">
        <f t="shared" si="1"/>
        <v>12225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0"/>
        <v>15</v>
      </c>
      <c r="J35" s="40">
        <f t="shared" si="2"/>
        <v>815</v>
      </c>
      <c r="K35" s="33">
        <f t="shared" si="1"/>
        <v>12225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0"/>
        <v>15</v>
      </c>
      <c r="J36" s="40">
        <f t="shared" si="2"/>
        <v>815</v>
      </c>
      <c r="K36" s="33">
        <f t="shared" si="1"/>
        <v>12225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0"/>
        <v>15</v>
      </c>
      <c r="J37" s="40">
        <f t="shared" si="2"/>
        <v>815</v>
      </c>
      <c r="K37" s="33">
        <f t="shared" si="1"/>
        <v>12225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0"/>
        <v>15</v>
      </c>
      <c r="J38" s="40">
        <f t="shared" si="2"/>
        <v>815</v>
      </c>
      <c r="K38" s="33">
        <f t="shared" si="1"/>
        <v>12225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0"/>
        <v>15</v>
      </c>
      <c r="J39" s="40">
        <f t="shared" si="2"/>
        <v>815</v>
      </c>
      <c r="K39" s="33">
        <f t="shared" si="1"/>
        <v>12225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0"/>
        <v>15</v>
      </c>
      <c r="J40" s="40">
        <f t="shared" si="2"/>
        <v>815</v>
      </c>
      <c r="K40" s="33">
        <f t="shared" si="1"/>
        <v>12225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0"/>
        <v>15</v>
      </c>
      <c r="J41" s="40">
        <f t="shared" si="2"/>
        <v>815</v>
      </c>
      <c r="K41" s="33">
        <f t="shared" si="1"/>
        <v>12225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0"/>
        <v>15</v>
      </c>
      <c r="J42" s="40">
        <f t="shared" si="2"/>
        <v>815</v>
      </c>
      <c r="K42" s="33">
        <f t="shared" si="1"/>
        <v>12225</v>
      </c>
      <c r="L42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>
    <tabColor rgb="FF7030A0"/>
    <pageSetUpPr fitToPage="1"/>
  </sheetPr>
  <dimension ref="A1:M42"/>
  <sheetViews>
    <sheetView topLeftCell="A3" zoomScaleNormal="100" zoomScaleSheetLayoutView="100" workbookViewId="0">
      <selection activeCell="M16" sqref="M1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4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539</v>
      </c>
      <c r="L8" s="11"/>
    </row>
    <row r="9" spans="1:13" ht="15" customHeight="1">
      <c r="A9" s="12" t="s">
        <v>9</v>
      </c>
      <c r="D9" s="10" t="s">
        <v>538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</v>
      </c>
      <c r="J14" s="25">
        <v>742.51</v>
      </c>
      <c r="K14" s="21">
        <f>J14*I14</f>
        <v>742.51</v>
      </c>
      <c r="L14" s="26"/>
    </row>
    <row r="15" spans="1:13">
      <c r="A15" s="194">
        <v>45328</v>
      </c>
      <c r="B15" s="195" t="s">
        <v>607</v>
      </c>
      <c r="C15" s="196"/>
      <c r="D15" s="197"/>
      <c r="E15" s="198"/>
      <c r="F15" s="199">
        <v>1</v>
      </c>
      <c r="G15" s="208">
        <f>J14</f>
        <v>742.51</v>
      </c>
      <c r="H15" s="198">
        <f>F15*G15</f>
        <v>742.51</v>
      </c>
      <c r="I15" s="209">
        <f t="shared" ref="I15:I42" si="0">+I14+C15-F15</f>
        <v>0</v>
      </c>
      <c r="J15" s="210">
        <v>0</v>
      </c>
      <c r="K15" s="211">
        <f t="shared" ref="K15:K42" si="1">ROUND(I15*J15,2)</f>
        <v>0</v>
      </c>
      <c r="L15" s="204"/>
      <c r="M15" s="218" t="s">
        <v>659</v>
      </c>
    </row>
    <row r="16" spans="1:13" ht="17.100000000000001" customHeight="1">
      <c r="A16" s="155">
        <v>45642</v>
      </c>
      <c r="B16" s="27" t="s">
        <v>1524</v>
      </c>
      <c r="C16" s="156">
        <v>15</v>
      </c>
      <c r="D16" s="157">
        <v>815</v>
      </c>
      <c r="E16" s="158">
        <f>C16*D16</f>
        <v>12225</v>
      </c>
      <c r="F16" s="22"/>
      <c r="G16" s="23">
        <f>J15</f>
        <v>0</v>
      </c>
      <c r="H16" s="21">
        <f>F16*G16</f>
        <v>0</v>
      </c>
      <c r="I16" s="24">
        <f t="shared" si="0"/>
        <v>15</v>
      </c>
      <c r="J16" s="174">
        <f t="shared" ref="J16:J42" si="2">ROUND(((K15+E16)-H16)/I16,2)</f>
        <v>815</v>
      </c>
      <c r="K16" s="21">
        <f t="shared" si="1"/>
        <v>12225</v>
      </c>
      <c r="L16" s="26"/>
      <c r="M16" s="60" t="s">
        <v>1098</v>
      </c>
    </row>
    <row r="17" spans="1:12" ht="17.100000000000001" customHeight="1">
      <c r="A17" s="17"/>
      <c r="B17" s="70"/>
      <c r="C17" s="28"/>
      <c r="D17" s="29"/>
      <c r="E17" s="21"/>
      <c r="F17" s="30"/>
      <c r="G17" s="31">
        <f>J16</f>
        <v>815</v>
      </c>
      <c r="H17" s="21">
        <f>F17*G17</f>
        <v>0</v>
      </c>
      <c r="I17" s="32">
        <f t="shared" si="0"/>
        <v>15</v>
      </c>
      <c r="J17" s="40">
        <f t="shared" si="2"/>
        <v>815</v>
      </c>
      <c r="K17" s="33">
        <f t="shared" si="1"/>
        <v>12225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>
        <f>J17</f>
        <v>815</v>
      </c>
      <c r="H18" s="21">
        <f>F18*G18</f>
        <v>0</v>
      </c>
      <c r="I18" s="32">
        <f>+I17+C18-F18</f>
        <v>15</v>
      </c>
      <c r="J18" s="40">
        <f>ROUND(((K17+E18)-H18)/I18,2)</f>
        <v>815</v>
      </c>
      <c r="K18" s="33">
        <f>ROUND(I18*J18,2)</f>
        <v>12225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>
        <f t="shared" si="0"/>
        <v>15</v>
      </c>
      <c r="J19" s="40">
        <f t="shared" si="2"/>
        <v>815</v>
      </c>
      <c r="K19" s="33">
        <f t="shared" si="1"/>
        <v>12225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31"/>
      <c r="H20" s="21"/>
      <c r="I20" s="32">
        <f t="shared" si="0"/>
        <v>15</v>
      </c>
      <c r="J20" s="40">
        <f t="shared" si="2"/>
        <v>815</v>
      </c>
      <c r="K20" s="33">
        <f t="shared" si="1"/>
        <v>12225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/>
      <c r="H21" s="21"/>
      <c r="I21" s="32">
        <f t="shared" si="0"/>
        <v>15</v>
      </c>
      <c r="J21" s="40">
        <f t="shared" si="2"/>
        <v>815</v>
      </c>
      <c r="K21" s="33">
        <f t="shared" si="1"/>
        <v>12225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/>
      <c r="H22" s="21"/>
      <c r="I22" s="32">
        <f t="shared" si="0"/>
        <v>15</v>
      </c>
      <c r="J22" s="40">
        <f t="shared" si="2"/>
        <v>815</v>
      </c>
      <c r="K22" s="33">
        <f t="shared" si="1"/>
        <v>12225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/>
      <c r="H23" s="21"/>
      <c r="I23" s="32">
        <f t="shared" si="0"/>
        <v>15</v>
      </c>
      <c r="J23" s="40">
        <f t="shared" si="2"/>
        <v>815</v>
      </c>
      <c r="K23" s="33">
        <f t="shared" si="1"/>
        <v>12225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/>
      <c r="H24" s="21"/>
      <c r="I24" s="32">
        <f t="shared" si="0"/>
        <v>15</v>
      </c>
      <c r="J24" s="40">
        <f t="shared" si="2"/>
        <v>815</v>
      </c>
      <c r="K24" s="33">
        <f t="shared" si="1"/>
        <v>12225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>
        <f t="shared" si="0"/>
        <v>15</v>
      </c>
      <c r="J25" s="40">
        <f t="shared" si="2"/>
        <v>815</v>
      </c>
      <c r="K25" s="33">
        <f t="shared" si="1"/>
        <v>12225</v>
      </c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0"/>
        <v>15</v>
      </c>
      <c r="J26" s="40">
        <f t="shared" si="2"/>
        <v>815</v>
      </c>
      <c r="K26" s="33">
        <f t="shared" si="1"/>
        <v>12225</v>
      </c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0"/>
        <v>15</v>
      </c>
      <c r="J27" s="40">
        <f t="shared" si="2"/>
        <v>815</v>
      </c>
      <c r="K27" s="33">
        <f t="shared" si="1"/>
        <v>12225</v>
      </c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0"/>
        <v>15</v>
      </c>
      <c r="J28" s="40">
        <f t="shared" si="2"/>
        <v>815</v>
      </c>
      <c r="K28" s="33">
        <f t="shared" si="1"/>
        <v>12225</v>
      </c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0"/>
        <v>15</v>
      </c>
      <c r="J29" s="40">
        <f t="shared" si="2"/>
        <v>815</v>
      </c>
      <c r="K29" s="33">
        <f t="shared" si="1"/>
        <v>12225</v>
      </c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0"/>
        <v>15</v>
      </c>
      <c r="J30" s="40">
        <f t="shared" si="2"/>
        <v>815</v>
      </c>
      <c r="K30" s="33">
        <f t="shared" si="1"/>
        <v>12225</v>
      </c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0"/>
        <v>15</v>
      </c>
      <c r="J31" s="40">
        <f t="shared" si="2"/>
        <v>815</v>
      </c>
      <c r="K31" s="33">
        <f t="shared" si="1"/>
        <v>12225</v>
      </c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0"/>
        <v>15</v>
      </c>
      <c r="J32" s="40">
        <f t="shared" si="2"/>
        <v>815</v>
      </c>
      <c r="K32" s="33">
        <f t="shared" si="1"/>
        <v>12225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0"/>
        <v>15</v>
      </c>
      <c r="J33" s="40">
        <f t="shared" si="2"/>
        <v>815</v>
      </c>
      <c r="K33" s="33">
        <f t="shared" si="1"/>
        <v>12225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0"/>
        <v>15</v>
      </c>
      <c r="J34" s="40">
        <f t="shared" si="2"/>
        <v>815</v>
      </c>
      <c r="K34" s="33">
        <f t="shared" si="1"/>
        <v>12225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0"/>
        <v>15</v>
      </c>
      <c r="J35" s="40">
        <f t="shared" si="2"/>
        <v>815</v>
      </c>
      <c r="K35" s="33">
        <f t="shared" si="1"/>
        <v>12225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0"/>
        <v>15</v>
      </c>
      <c r="J36" s="40">
        <f t="shared" si="2"/>
        <v>815</v>
      </c>
      <c r="K36" s="33">
        <f t="shared" si="1"/>
        <v>12225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0"/>
        <v>15</v>
      </c>
      <c r="J37" s="40">
        <f t="shared" si="2"/>
        <v>815</v>
      </c>
      <c r="K37" s="33">
        <f t="shared" si="1"/>
        <v>12225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0"/>
        <v>15</v>
      </c>
      <c r="J38" s="40">
        <f t="shared" si="2"/>
        <v>815</v>
      </c>
      <c r="K38" s="33">
        <f t="shared" si="1"/>
        <v>12225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0"/>
        <v>15</v>
      </c>
      <c r="J39" s="40">
        <f t="shared" si="2"/>
        <v>815</v>
      </c>
      <c r="K39" s="33">
        <f t="shared" si="1"/>
        <v>12225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0"/>
        <v>15</v>
      </c>
      <c r="J40" s="40">
        <f t="shared" si="2"/>
        <v>815</v>
      </c>
      <c r="K40" s="33">
        <f t="shared" si="1"/>
        <v>12225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0"/>
        <v>15</v>
      </c>
      <c r="J41" s="40">
        <f t="shared" si="2"/>
        <v>815</v>
      </c>
      <c r="K41" s="33">
        <f t="shared" si="1"/>
        <v>12225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0"/>
        <v>15</v>
      </c>
      <c r="J42" s="40">
        <f t="shared" si="2"/>
        <v>815</v>
      </c>
      <c r="K42" s="33">
        <f t="shared" si="1"/>
        <v>12225</v>
      </c>
      <c r="L42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>
    <tabColor rgb="FF7030A0"/>
    <pageSetUpPr fitToPage="1"/>
  </sheetPr>
  <dimension ref="A1:M42"/>
  <sheetViews>
    <sheetView topLeftCell="A2" zoomScaleNormal="100" zoomScaleSheetLayoutView="100" workbookViewId="0">
      <selection activeCell="M16" sqref="M1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4.85546875" style="1" customWidth="1"/>
    <col min="14" max="14" width="14.7109375" style="1" customWidth="1"/>
    <col min="15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168</v>
      </c>
      <c r="F8" s="10"/>
      <c r="G8" s="10"/>
      <c r="H8" s="38"/>
      <c r="I8" s="9" t="s">
        <v>7</v>
      </c>
      <c r="J8" s="10"/>
      <c r="K8" s="10" t="s">
        <v>541</v>
      </c>
      <c r="L8" s="11"/>
    </row>
    <row r="9" spans="1:13" ht="15" customHeight="1">
      <c r="A9" s="12" t="s">
        <v>9</v>
      </c>
      <c r="D9" s="10" t="s">
        <v>540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</v>
      </c>
      <c r="J14" s="25">
        <v>742.51</v>
      </c>
      <c r="K14" s="21">
        <f>J14*I14</f>
        <v>742.51</v>
      </c>
      <c r="L14" s="26"/>
    </row>
    <row r="15" spans="1:13">
      <c r="A15" s="194">
        <v>45328</v>
      </c>
      <c r="B15" s="195" t="s">
        <v>607</v>
      </c>
      <c r="C15" s="196"/>
      <c r="D15" s="197"/>
      <c r="E15" s="198"/>
      <c r="F15" s="199">
        <v>1</v>
      </c>
      <c r="G15" s="208">
        <f>J14</f>
        <v>742.51</v>
      </c>
      <c r="H15" s="198">
        <f>F15*G15</f>
        <v>742.51</v>
      </c>
      <c r="I15" s="209">
        <f t="shared" ref="I15:I42" si="0">+I14+C15-F15</f>
        <v>0</v>
      </c>
      <c r="J15" s="210">
        <v>0</v>
      </c>
      <c r="K15" s="211">
        <f t="shared" ref="K15:K42" si="1">ROUND(I15*J15,2)</f>
        <v>0</v>
      </c>
      <c r="L15" s="204"/>
      <c r="M15" s="218" t="s">
        <v>659</v>
      </c>
    </row>
    <row r="16" spans="1:13" ht="17.100000000000001" customHeight="1">
      <c r="A16" s="155">
        <v>45642</v>
      </c>
      <c r="B16" s="27" t="s">
        <v>1524</v>
      </c>
      <c r="C16" s="156">
        <v>15</v>
      </c>
      <c r="D16" s="157">
        <v>815</v>
      </c>
      <c r="E16" s="158">
        <f>C16*D16</f>
        <v>12225</v>
      </c>
      <c r="F16" s="22"/>
      <c r="G16" s="23">
        <f>J15</f>
        <v>0</v>
      </c>
      <c r="H16" s="21">
        <f>F16*G16</f>
        <v>0</v>
      </c>
      <c r="I16" s="24">
        <f t="shared" si="0"/>
        <v>15</v>
      </c>
      <c r="J16" s="174">
        <f t="shared" ref="J16:J42" si="2">ROUND(((K15+E16)-H16)/I16,2)</f>
        <v>815</v>
      </c>
      <c r="K16" s="21">
        <f t="shared" si="1"/>
        <v>12225</v>
      </c>
      <c r="L16" s="26"/>
      <c r="M16" s="60" t="s">
        <v>1098</v>
      </c>
    </row>
    <row r="17" spans="1:12" ht="17.100000000000001" customHeight="1">
      <c r="A17" s="17"/>
      <c r="B17" s="70"/>
      <c r="C17" s="28"/>
      <c r="D17" s="29"/>
      <c r="E17" s="21"/>
      <c r="F17" s="30"/>
      <c r="G17" s="31">
        <f>J16</f>
        <v>815</v>
      </c>
      <c r="H17" s="21">
        <f>F17*G17</f>
        <v>0</v>
      </c>
      <c r="I17" s="32">
        <f t="shared" si="0"/>
        <v>15</v>
      </c>
      <c r="J17" s="40">
        <f t="shared" si="2"/>
        <v>815</v>
      </c>
      <c r="K17" s="33">
        <f t="shared" si="1"/>
        <v>12225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>
        <f>J17</f>
        <v>815</v>
      </c>
      <c r="H18" s="21">
        <f>F18*G18</f>
        <v>0</v>
      </c>
      <c r="I18" s="32">
        <f>+I17+C18-F18</f>
        <v>15</v>
      </c>
      <c r="J18" s="40">
        <f>ROUND(((K17+E18)-H18)/I18,2)</f>
        <v>815</v>
      </c>
      <c r="K18" s="33">
        <f>ROUND(I18*J18,2)</f>
        <v>12225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>
        <f t="shared" si="0"/>
        <v>15</v>
      </c>
      <c r="J19" s="40">
        <f t="shared" si="2"/>
        <v>815</v>
      </c>
      <c r="K19" s="33">
        <f t="shared" si="1"/>
        <v>12225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31"/>
      <c r="H20" s="21"/>
      <c r="I20" s="32">
        <f t="shared" si="0"/>
        <v>15</v>
      </c>
      <c r="J20" s="40">
        <f t="shared" si="2"/>
        <v>815</v>
      </c>
      <c r="K20" s="33">
        <f t="shared" si="1"/>
        <v>12225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/>
      <c r="H21" s="21"/>
      <c r="I21" s="32">
        <f t="shared" si="0"/>
        <v>15</v>
      </c>
      <c r="J21" s="40">
        <f t="shared" si="2"/>
        <v>815</v>
      </c>
      <c r="K21" s="33">
        <f t="shared" si="1"/>
        <v>12225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/>
      <c r="H22" s="21"/>
      <c r="I22" s="32">
        <f t="shared" si="0"/>
        <v>15</v>
      </c>
      <c r="J22" s="40">
        <f t="shared" si="2"/>
        <v>815</v>
      </c>
      <c r="K22" s="33">
        <f t="shared" si="1"/>
        <v>12225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/>
      <c r="H23" s="21"/>
      <c r="I23" s="32">
        <f t="shared" si="0"/>
        <v>15</v>
      </c>
      <c r="J23" s="40">
        <f t="shared" si="2"/>
        <v>815</v>
      </c>
      <c r="K23" s="33">
        <f t="shared" si="1"/>
        <v>12225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/>
      <c r="H24" s="21"/>
      <c r="I24" s="32">
        <f t="shared" si="0"/>
        <v>15</v>
      </c>
      <c r="J24" s="40">
        <f t="shared" si="2"/>
        <v>815</v>
      </c>
      <c r="K24" s="33">
        <f t="shared" si="1"/>
        <v>12225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>
        <f t="shared" si="0"/>
        <v>15</v>
      </c>
      <c r="J25" s="40">
        <f t="shared" si="2"/>
        <v>815</v>
      </c>
      <c r="K25" s="33">
        <f t="shared" si="1"/>
        <v>12225</v>
      </c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0"/>
        <v>15</v>
      </c>
      <c r="J26" s="40">
        <f t="shared" si="2"/>
        <v>815</v>
      </c>
      <c r="K26" s="33">
        <f t="shared" si="1"/>
        <v>12225</v>
      </c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0"/>
        <v>15</v>
      </c>
      <c r="J27" s="40">
        <f t="shared" si="2"/>
        <v>815</v>
      </c>
      <c r="K27" s="33">
        <f t="shared" si="1"/>
        <v>12225</v>
      </c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0"/>
        <v>15</v>
      </c>
      <c r="J28" s="40">
        <f t="shared" si="2"/>
        <v>815</v>
      </c>
      <c r="K28" s="33">
        <f t="shared" si="1"/>
        <v>12225</v>
      </c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0"/>
        <v>15</v>
      </c>
      <c r="J29" s="40">
        <f t="shared" si="2"/>
        <v>815</v>
      </c>
      <c r="K29" s="33">
        <f t="shared" si="1"/>
        <v>12225</v>
      </c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0"/>
        <v>15</v>
      </c>
      <c r="J30" s="40">
        <f t="shared" si="2"/>
        <v>815</v>
      </c>
      <c r="K30" s="33">
        <f t="shared" si="1"/>
        <v>12225</v>
      </c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0"/>
        <v>15</v>
      </c>
      <c r="J31" s="40">
        <f t="shared" si="2"/>
        <v>815</v>
      </c>
      <c r="K31" s="33">
        <f t="shared" si="1"/>
        <v>12225</v>
      </c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0"/>
        <v>15</v>
      </c>
      <c r="J32" s="40">
        <f t="shared" si="2"/>
        <v>815</v>
      </c>
      <c r="K32" s="33">
        <f t="shared" si="1"/>
        <v>12225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0"/>
        <v>15</v>
      </c>
      <c r="J33" s="40">
        <f t="shared" si="2"/>
        <v>815</v>
      </c>
      <c r="K33" s="33">
        <f t="shared" si="1"/>
        <v>12225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0"/>
        <v>15</v>
      </c>
      <c r="J34" s="40">
        <f t="shared" si="2"/>
        <v>815</v>
      </c>
      <c r="K34" s="33">
        <f t="shared" si="1"/>
        <v>12225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0"/>
        <v>15</v>
      </c>
      <c r="J35" s="40">
        <f t="shared" si="2"/>
        <v>815</v>
      </c>
      <c r="K35" s="33">
        <f t="shared" si="1"/>
        <v>12225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0"/>
        <v>15</v>
      </c>
      <c r="J36" s="40">
        <f t="shared" si="2"/>
        <v>815</v>
      </c>
      <c r="K36" s="33">
        <f t="shared" si="1"/>
        <v>12225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0"/>
        <v>15</v>
      </c>
      <c r="J37" s="40">
        <f t="shared" si="2"/>
        <v>815</v>
      </c>
      <c r="K37" s="33">
        <f t="shared" si="1"/>
        <v>12225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0"/>
        <v>15</v>
      </c>
      <c r="J38" s="40">
        <f t="shared" si="2"/>
        <v>815</v>
      </c>
      <c r="K38" s="33">
        <f t="shared" si="1"/>
        <v>12225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0"/>
        <v>15</v>
      </c>
      <c r="J39" s="40">
        <f t="shared" si="2"/>
        <v>815</v>
      </c>
      <c r="K39" s="33">
        <f t="shared" si="1"/>
        <v>12225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0"/>
        <v>15</v>
      </c>
      <c r="J40" s="40">
        <f t="shared" si="2"/>
        <v>815</v>
      </c>
      <c r="K40" s="33">
        <f t="shared" si="1"/>
        <v>12225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0"/>
        <v>15</v>
      </c>
      <c r="J41" s="40">
        <f t="shared" si="2"/>
        <v>815</v>
      </c>
      <c r="K41" s="33">
        <f t="shared" si="1"/>
        <v>12225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0"/>
        <v>15</v>
      </c>
      <c r="J42" s="40">
        <f t="shared" si="2"/>
        <v>815</v>
      </c>
      <c r="K42" s="33">
        <f t="shared" si="1"/>
        <v>12225</v>
      </c>
      <c r="L42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>
    <tabColor rgb="FFFF0000"/>
    <pageSetUpPr fitToPage="1"/>
  </sheetPr>
  <dimension ref="A1:L42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0" t="s">
        <v>542</v>
      </c>
      <c r="F8" s="10"/>
      <c r="G8" s="10"/>
      <c r="H8" s="38"/>
      <c r="I8" s="9" t="s">
        <v>7</v>
      </c>
      <c r="J8" s="10"/>
      <c r="K8" s="10" t="s">
        <v>544</v>
      </c>
      <c r="L8" s="11"/>
    </row>
    <row r="9" spans="1:12" ht="15" customHeight="1">
      <c r="A9" s="12" t="s">
        <v>9</v>
      </c>
      <c r="D9" s="10" t="s">
        <v>543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373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70"/>
      <c r="C15" s="28"/>
      <c r="D15" s="29"/>
      <c r="E15" s="21"/>
      <c r="F15" s="30"/>
      <c r="G15" s="31">
        <v>0</v>
      </c>
      <c r="H15" s="21">
        <f>F15*G15</f>
        <v>0</v>
      </c>
      <c r="I15" s="87">
        <f t="shared" ref="I15:I42" si="0">+I14+C15-F15</f>
        <v>0</v>
      </c>
      <c r="J15" s="88" t="e">
        <f t="shared" ref="J15:J42" si="1">ROUND(((K14+E15)-H15)/I15,2)</f>
        <v>#DIV/0!</v>
      </c>
      <c r="K15" s="89" t="e">
        <f t="shared" ref="K15:K42" si="2">ROUND(I15*J15,2)</f>
        <v>#DIV/0!</v>
      </c>
      <c r="L15" s="34"/>
    </row>
    <row r="16" spans="1:12" ht="17.100000000000001" customHeight="1">
      <c r="A16" s="17"/>
      <c r="B16" s="70"/>
      <c r="C16" s="28"/>
      <c r="D16" s="29"/>
      <c r="E16" s="21"/>
      <c r="F16" s="30"/>
      <c r="G16" s="31" t="e">
        <f>J15</f>
        <v>#DIV/0!</v>
      </c>
      <c r="H16" s="21" t="e">
        <f>F16*G16</f>
        <v>#DIV/0!</v>
      </c>
      <c r="I16" s="32">
        <f t="shared" si="0"/>
        <v>0</v>
      </c>
      <c r="J16" s="40" t="e">
        <f t="shared" si="1"/>
        <v>#DIV/0!</v>
      </c>
      <c r="K16" s="33" t="e">
        <f t="shared" si="2"/>
        <v>#DIV/0!</v>
      </c>
      <c r="L16" s="34"/>
    </row>
    <row r="17" spans="1:12" ht="17.100000000000001" customHeight="1">
      <c r="A17" s="17"/>
      <c r="B17" s="73"/>
      <c r="C17" s="28"/>
      <c r="D17" s="29"/>
      <c r="E17" s="21"/>
      <c r="F17" s="30"/>
      <c r="G17" s="31" t="e">
        <f>J16</f>
        <v>#DIV/0!</v>
      </c>
      <c r="H17" s="21" t="e">
        <f>F17*G17</f>
        <v>#DIV/0!</v>
      </c>
      <c r="I17" s="32">
        <f t="shared" si="0"/>
        <v>0</v>
      </c>
      <c r="J17" s="40" t="e">
        <f t="shared" si="1"/>
        <v>#DIV/0!</v>
      </c>
      <c r="K17" s="33" t="e">
        <f t="shared" si="2"/>
        <v>#DIV/0!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/>
      <c r="H18" s="21">
        <f>F18*G18</f>
        <v>0</v>
      </c>
      <c r="I18" s="32">
        <f t="shared" si="0"/>
        <v>0</v>
      </c>
      <c r="J18" s="40" t="e">
        <f t="shared" si="1"/>
        <v>#DIV/0!</v>
      </c>
      <c r="K18" s="33" t="e">
        <f t="shared" si="2"/>
        <v>#DIV/0!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>
        <f t="shared" si="0"/>
        <v>0</v>
      </c>
      <c r="J19" s="40" t="e">
        <f t="shared" si="1"/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31"/>
      <c r="H20" s="21"/>
      <c r="I20" s="32">
        <f t="shared" si="0"/>
        <v>0</v>
      </c>
      <c r="J20" s="40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/>
      <c r="H21" s="21"/>
      <c r="I21" s="32">
        <f t="shared" si="0"/>
        <v>0</v>
      </c>
      <c r="J21" s="40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/>
      <c r="H22" s="21"/>
      <c r="I22" s="32">
        <f t="shared" si="0"/>
        <v>0</v>
      </c>
      <c r="J22" s="40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/>
      <c r="H23" s="21"/>
      <c r="I23" s="32">
        <f t="shared" si="0"/>
        <v>0</v>
      </c>
      <c r="J23" s="40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/>
      <c r="H24" s="21"/>
      <c r="I24" s="32">
        <f t="shared" si="0"/>
        <v>0</v>
      </c>
      <c r="J24" s="40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>
        <f t="shared" si="0"/>
        <v>0</v>
      </c>
      <c r="J25" s="40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0"/>
        <v>0</v>
      </c>
      <c r="J26" s="40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0"/>
        <v>0</v>
      </c>
      <c r="J27" s="40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0"/>
        <v>0</v>
      </c>
      <c r="J28" s="40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0"/>
        <v>0</v>
      </c>
      <c r="J29" s="40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>
    <tabColor rgb="FF7030A0"/>
    <pageSetUpPr fitToPage="1"/>
  </sheetPr>
  <dimension ref="A1:M120"/>
  <sheetViews>
    <sheetView zoomScaleNormal="100" zoomScaleSheetLayoutView="100" workbookViewId="0">
      <selection activeCell="E26" sqref="E2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5.710937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545</v>
      </c>
      <c r="F8" s="10"/>
      <c r="G8" s="10"/>
      <c r="H8" s="38"/>
      <c r="I8" s="9" t="s">
        <v>7</v>
      </c>
      <c r="J8" s="10"/>
      <c r="K8" s="10" t="s">
        <v>547</v>
      </c>
      <c r="L8" s="11"/>
    </row>
    <row r="9" spans="1:13" ht="15" customHeight="1">
      <c r="A9" s="12" t="s">
        <v>9</v>
      </c>
      <c r="D9" s="10" t="s">
        <v>546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21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220">
        <v>45344</v>
      </c>
      <c r="B15" s="195" t="s">
        <v>700</v>
      </c>
      <c r="C15" s="196">
        <v>50</v>
      </c>
      <c r="D15" s="197">
        <v>22</v>
      </c>
      <c r="E15" s="203">
        <f>C15*D15</f>
        <v>1100</v>
      </c>
      <c r="F15" s="199"/>
      <c r="G15" s="208">
        <v>0</v>
      </c>
      <c r="H15" s="203">
        <f t="shared" si="0"/>
        <v>0</v>
      </c>
      <c r="I15" s="209">
        <f t="shared" ref="I15:I42" si="1">+I14+C15-F15</f>
        <v>50</v>
      </c>
      <c r="J15" s="210">
        <f>ROUND(((K14+E15)-H15)/I15,2)</f>
        <v>22</v>
      </c>
      <c r="K15" s="211">
        <f t="shared" ref="K15:K42" si="2">ROUND(I15*J15,2)</f>
        <v>1100</v>
      </c>
      <c r="L15" s="204"/>
    </row>
    <row r="16" spans="1:13" ht="17.100000000000001" customHeight="1">
      <c r="A16" s="17">
        <v>45386</v>
      </c>
      <c r="B16" s="73" t="s">
        <v>804</v>
      </c>
      <c r="C16" s="19">
        <v>100</v>
      </c>
      <c r="D16" s="20">
        <v>61</v>
      </c>
      <c r="E16" s="203">
        <f>C16*D16</f>
        <v>6100</v>
      </c>
      <c r="F16" s="22"/>
      <c r="G16" s="23"/>
      <c r="H16" s="21">
        <f t="shared" si="0"/>
        <v>0</v>
      </c>
      <c r="I16" s="24">
        <f t="shared" si="1"/>
        <v>150</v>
      </c>
      <c r="J16" s="174">
        <f>ROUND(((K15+E16)-H16)/I16,2)</f>
        <v>48</v>
      </c>
      <c r="K16" s="21">
        <f t="shared" si="2"/>
        <v>7200</v>
      </c>
      <c r="L16" s="26"/>
    </row>
    <row r="17" spans="1:13" ht="17.100000000000001" customHeight="1">
      <c r="A17" s="17">
        <v>45398</v>
      </c>
      <c r="B17" s="73" t="s">
        <v>591</v>
      </c>
      <c r="C17" s="28"/>
      <c r="D17" s="29"/>
      <c r="E17" s="21"/>
      <c r="F17" s="30">
        <v>30</v>
      </c>
      <c r="G17" s="23">
        <f t="shared" ref="G17:G22" si="3">J16</f>
        <v>48</v>
      </c>
      <c r="H17" s="21">
        <f t="shared" si="0"/>
        <v>1440</v>
      </c>
      <c r="I17" s="32">
        <f t="shared" si="1"/>
        <v>120</v>
      </c>
      <c r="J17" s="40">
        <f t="shared" ref="J17:J42" si="4">ROUND(((K16+E17)-H17)/I17,2)</f>
        <v>48</v>
      </c>
      <c r="K17" s="33">
        <f t="shared" si="2"/>
        <v>5760</v>
      </c>
      <c r="L17" s="34"/>
      <c r="M17" s="1" t="s">
        <v>832</v>
      </c>
    </row>
    <row r="18" spans="1:13" ht="17.100000000000001" customHeight="1">
      <c r="A18" s="194">
        <v>45470</v>
      </c>
      <c r="B18" s="231" t="s">
        <v>591</v>
      </c>
      <c r="C18" s="196"/>
      <c r="D18" s="197"/>
      <c r="E18" s="198"/>
      <c r="F18" s="199">
        <v>30</v>
      </c>
      <c r="G18" s="200">
        <f t="shared" si="3"/>
        <v>48</v>
      </c>
      <c r="H18" s="198">
        <f t="shared" si="0"/>
        <v>1440</v>
      </c>
      <c r="I18" s="201">
        <f t="shared" si="1"/>
        <v>90</v>
      </c>
      <c r="J18" s="202">
        <f t="shared" si="4"/>
        <v>48</v>
      </c>
      <c r="K18" s="203">
        <f t="shared" si="2"/>
        <v>4320</v>
      </c>
      <c r="L18" s="204"/>
      <c r="M18" s="218" t="s">
        <v>1019</v>
      </c>
    </row>
    <row r="19" spans="1:13" ht="17.100000000000001" customHeight="1">
      <c r="A19" s="17">
        <v>45481</v>
      </c>
      <c r="B19" s="85" t="s">
        <v>591</v>
      </c>
      <c r="C19" s="19"/>
      <c r="D19" s="20"/>
      <c r="E19" s="21"/>
      <c r="F19" s="22">
        <v>18</v>
      </c>
      <c r="G19" s="23">
        <f t="shared" si="3"/>
        <v>48</v>
      </c>
      <c r="H19" s="198">
        <f t="shared" si="0"/>
        <v>864</v>
      </c>
      <c r="I19" s="24">
        <f t="shared" si="1"/>
        <v>72</v>
      </c>
      <c r="J19" s="174">
        <f t="shared" si="4"/>
        <v>48</v>
      </c>
      <c r="K19" s="21">
        <f t="shared" si="2"/>
        <v>3456</v>
      </c>
      <c r="L19" s="26"/>
      <c r="M19" s="1" t="s">
        <v>1041</v>
      </c>
    </row>
    <row r="20" spans="1:13" ht="17.100000000000001" customHeight="1">
      <c r="A20" s="17">
        <v>45490</v>
      </c>
      <c r="B20" s="70" t="s">
        <v>605</v>
      </c>
      <c r="C20" s="28"/>
      <c r="D20" s="29"/>
      <c r="E20" s="21"/>
      <c r="F20" s="30">
        <v>47</v>
      </c>
      <c r="G20" s="23">
        <f t="shared" si="3"/>
        <v>48</v>
      </c>
      <c r="H20" s="21">
        <f t="shared" si="0"/>
        <v>2256</v>
      </c>
      <c r="I20" s="32">
        <f t="shared" si="1"/>
        <v>25</v>
      </c>
      <c r="J20" s="40">
        <f t="shared" si="4"/>
        <v>48</v>
      </c>
      <c r="K20" s="33">
        <f t="shared" si="2"/>
        <v>1200</v>
      </c>
      <c r="L20" s="34"/>
      <c r="M20" s="1" t="s">
        <v>1081</v>
      </c>
    </row>
    <row r="21" spans="1:13" ht="17.100000000000001" customHeight="1">
      <c r="A21" s="17">
        <v>45491</v>
      </c>
      <c r="B21" s="70" t="s">
        <v>591</v>
      </c>
      <c r="C21" s="28"/>
      <c r="D21" s="29"/>
      <c r="E21" s="21"/>
      <c r="F21" s="30">
        <v>10</v>
      </c>
      <c r="G21" s="23">
        <f t="shared" si="3"/>
        <v>48</v>
      </c>
      <c r="H21" s="21">
        <f t="shared" si="0"/>
        <v>480</v>
      </c>
      <c r="I21" s="32">
        <f>+I20+C21-F21</f>
        <v>15</v>
      </c>
      <c r="J21" s="40">
        <f>ROUND(((K20+E21)-H21)/I21,2)</f>
        <v>48</v>
      </c>
      <c r="K21" s="33">
        <f>ROUND(I21*J21,2)</f>
        <v>720</v>
      </c>
      <c r="L21" s="34"/>
      <c r="M21" s="1" t="s">
        <v>1086</v>
      </c>
    </row>
    <row r="22" spans="1:13" ht="17.100000000000001" customHeight="1">
      <c r="A22" s="17">
        <v>45506</v>
      </c>
      <c r="B22" s="70" t="s">
        <v>591</v>
      </c>
      <c r="C22" s="28"/>
      <c r="D22" s="29"/>
      <c r="E22" s="21"/>
      <c r="F22" s="30">
        <v>15</v>
      </c>
      <c r="G22" s="23">
        <f t="shared" si="3"/>
        <v>48</v>
      </c>
      <c r="H22" s="21">
        <f>F22*G22</f>
        <v>720</v>
      </c>
      <c r="I22" s="32">
        <f>+I21+C22-F22</f>
        <v>0</v>
      </c>
      <c r="J22" s="40">
        <v>0</v>
      </c>
      <c r="K22" s="33">
        <f>ROUND(I22*J22,2)</f>
        <v>0</v>
      </c>
      <c r="L22" s="34"/>
      <c r="M22" s="1" t="s">
        <v>1124</v>
      </c>
    </row>
    <row r="23" spans="1:13" ht="17.100000000000001" customHeight="1">
      <c r="A23" s="17">
        <v>45541</v>
      </c>
      <c r="B23" s="70" t="s">
        <v>1326</v>
      </c>
      <c r="C23" s="28">
        <v>100</v>
      </c>
      <c r="D23" s="29">
        <v>115.5</v>
      </c>
      <c r="E23" s="21">
        <f>C23*D23</f>
        <v>11550</v>
      </c>
      <c r="F23" s="30"/>
      <c r="G23" s="31"/>
      <c r="H23" s="21"/>
      <c r="I23" s="32">
        <f t="shared" si="1"/>
        <v>100</v>
      </c>
      <c r="J23" s="40">
        <f t="shared" si="4"/>
        <v>115.5</v>
      </c>
      <c r="K23" s="33">
        <f t="shared" si="2"/>
        <v>11550</v>
      </c>
      <c r="L23" s="34"/>
    </row>
    <row r="24" spans="1:13" ht="17.100000000000001" customHeight="1">
      <c r="A24" s="17">
        <v>45543</v>
      </c>
      <c r="B24" s="85" t="s">
        <v>591</v>
      </c>
      <c r="C24" s="19"/>
      <c r="D24" s="20"/>
      <c r="E24" s="21"/>
      <c r="F24" s="22">
        <v>100</v>
      </c>
      <c r="G24" s="23">
        <f t="shared" ref="G24" si="5">J23</f>
        <v>115.5</v>
      </c>
      <c r="H24" s="198">
        <f t="shared" ref="H24" si="6">F24*G24</f>
        <v>11550</v>
      </c>
      <c r="I24" s="24">
        <f t="shared" ref="I24" si="7">+I23+C24-F24</f>
        <v>0</v>
      </c>
      <c r="J24" s="174">
        <v>0</v>
      </c>
      <c r="K24" s="21">
        <f t="shared" ref="K24" si="8">ROUND(I24*J24,2)</f>
        <v>0</v>
      </c>
      <c r="L24" s="26"/>
    </row>
    <row r="25" spans="1:13" ht="17.100000000000001" customHeight="1">
      <c r="A25" s="17">
        <v>45643</v>
      </c>
      <c r="B25" s="70" t="s">
        <v>1525</v>
      </c>
      <c r="C25" s="28">
        <v>200</v>
      </c>
      <c r="D25" s="29">
        <v>30</v>
      </c>
      <c r="E25" s="21">
        <f>C25*D25</f>
        <v>6000</v>
      </c>
      <c r="F25" s="30"/>
      <c r="G25" s="31"/>
      <c r="H25" s="21"/>
      <c r="I25" s="32">
        <f t="shared" si="1"/>
        <v>200</v>
      </c>
      <c r="J25" s="40">
        <f t="shared" si="4"/>
        <v>30</v>
      </c>
      <c r="K25" s="33">
        <f t="shared" si="2"/>
        <v>6000</v>
      </c>
      <c r="L25" s="34"/>
    </row>
    <row r="26" spans="1:13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1"/>
        <v>200</v>
      </c>
      <c r="J26" s="40">
        <f t="shared" si="4"/>
        <v>30</v>
      </c>
      <c r="K26" s="33">
        <f t="shared" si="2"/>
        <v>6000</v>
      </c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1"/>
        <v>200</v>
      </c>
      <c r="J27" s="40">
        <f t="shared" si="4"/>
        <v>30</v>
      </c>
      <c r="K27" s="33">
        <f t="shared" si="2"/>
        <v>6000</v>
      </c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1"/>
        <v>200</v>
      </c>
      <c r="J28" s="40">
        <f t="shared" si="4"/>
        <v>30</v>
      </c>
      <c r="K28" s="33">
        <f t="shared" si="2"/>
        <v>6000</v>
      </c>
      <c r="L28" s="34"/>
    </row>
    <row r="29" spans="1:13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1"/>
        <v>200</v>
      </c>
      <c r="J29" s="40">
        <f t="shared" si="4"/>
        <v>30</v>
      </c>
      <c r="K29" s="33">
        <f t="shared" si="2"/>
        <v>6000</v>
      </c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1"/>
        <v>200</v>
      </c>
      <c r="J30" s="40">
        <f t="shared" si="4"/>
        <v>30</v>
      </c>
      <c r="K30" s="33">
        <f t="shared" si="2"/>
        <v>6000</v>
      </c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1"/>
        <v>200</v>
      </c>
      <c r="J31" s="40">
        <f t="shared" si="4"/>
        <v>30</v>
      </c>
      <c r="K31" s="33">
        <f t="shared" si="2"/>
        <v>6000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1"/>
        <v>200</v>
      </c>
      <c r="J32" s="40">
        <f t="shared" si="4"/>
        <v>30</v>
      </c>
      <c r="K32" s="33">
        <f t="shared" si="2"/>
        <v>6000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1"/>
        <v>200</v>
      </c>
      <c r="J33" s="40">
        <f t="shared" si="4"/>
        <v>30</v>
      </c>
      <c r="K33" s="33">
        <f t="shared" si="2"/>
        <v>6000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1"/>
        <v>200</v>
      </c>
      <c r="J34" s="40">
        <f t="shared" si="4"/>
        <v>30</v>
      </c>
      <c r="K34" s="33">
        <f t="shared" si="2"/>
        <v>6000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1"/>
        <v>200</v>
      </c>
      <c r="J35" s="40">
        <f t="shared" si="4"/>
        <v>30</v>
      </c>
      <c r="K35" s="33">
        <f t="shared" si="2"/>
        <v>6000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1"/>
        <v>200</v>
      </c>
      <c r="J36" s="40">
        <f t="shared" si="4"/>
        <v>30</v>
      </c>
      <c r="K36" s="33">
        <f t="shared" si="2"/>
        <v>6000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1"/>
        <v>200</v>
      </c>
      <c r="J37" s="40">
        <f t="shared" si="4"/>
        <v>30</v>
      </c>
      <c r="K37" s="33">
        <f t="shared" si="2"/>
        <v>6000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1"/>
        <v>200</v>
      </c>
      <c r="J38" s="40">
        <f t="shared" si="4"/>
        <v>30</v>
      </c>
      <c r="K38" s="33">
        <f t="shared" si="2"/>
        <v>6000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1"/>
        <v>200</v>
      </c>
      <c r="J39" s="40">
        <f t="shared" si="4"/>
        <v>30</v>
      </c>
      <c r="K39" s="33">
        <f t="shared" si="2"/>
        <v>6000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1"/>
        <v>200</v>
      </c>
      <c r="J40" s="40">
        <f t="shared" si="4"/>
        <v>30</v>
      </c>
      <c r="K40" s="33">
        <f t="shared" si="2"/>
        <v>6000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1"/>
        <v>200</v>
      </c>
      <c r="J41" s="40">
        <f t="shared" si="4"/>
        <v>30</v>
      </c>
      <c r="K41" s="33">
        <f t="shared" si="2"/>
        <v>6000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1"/>
        <v>200</v>
      </c>
      <c r="J42" s="40">
        <f t="shared" si="4"/>
        <v>30</v>
      </c>
      <c r="K42" s="33">
        <f t="shared" si="2"/>
        <v>6000</v>
      </c>
      <c r="L42" s="34"/>
    </row>
    <row r="43" spans="1:12">
      <c r="A43" s="17"/>
      <c r="B43" s="70"/>
      <c r="C43" s="28"/>
      <c r="D43" s="29"/>
      <c r="E43" s="21"/>
      <c r="F43" s="30"/>
      <c r="G43" s="31"/>
      <c r="H43" s="21"/>
      <c r="I43" s="32">
        <f t="shared" ref="I43:I106" si="9">+I42+C43-F43</f>
        <v>200</v>
      </c>
      <c r="J43" s="40">
        <f t="shared" ref="J43:J106" si="10">ROUND(((K42+E43)-H43)/I43,2)</f>
        <v>30</v>
      </c>
      <c r="K43" s="33">
        <f t="shared" ref="K43:K106" si="11">ROUND(I43*J43,2)</f>
        <v>6000</v>
      </c>
      <c r="L43" s="34"/>
    </row>
    <row r="44" spans="1:12">
      <c r="A44" s="17"/>
      <c r="B44" s="70"/>
      <c r="C44" s="28"/>
      <c r="D44" s="29"/>
      <c r="E44" s="21"/>
      <c r="F44" s="30"/>
      <c r="G44" s="31"/>
      <c r="H44" s="21"/>
      <c r="I44" s="32">
        <f t="shared" si="9"/>
        <v>200</v>
      </c>
      <c r="J44" s="40">
        <f t="shared" si="10"/>
        <v>30</v>
      </c>
      <c r="K44" s="33">
        <f t="shared" si="11"/>
        <v>6000</v>
      </c>
      <c r="L44" s="34"/>
    </row>
    <row r="45" spans="1:12">
      <c r="A45" s="17"/>
      <c r="B45" s="70"/>
      <c r="C45" s="28"/>
      <c r="D45" s="29"/>
      <c r="E45" s="21"/>
      <c r="F45" s="30"/>
      <c r="G45" s="31"/>
      <c r="H45" s="21"/>
      <c r="I45" s="32">
        <f t="shared" si="9"/>
        <v>200</v>
      </c>
      <c r="J45" s="40">
        <f t="shared" si="10"/>
        <v>30</v>
      </c>
      <c r="K45" s="33">
        <f t="shared" si="11"/>
        <v>6000</v>
      </c>
      <c r="L45" s="34"/>
    </row>
    <row r="46" spans="1:12">
      <c r="A46" s="17"/>
      <c r="B46" s="70"/>
      <c r="C46" s="28"/>
      <c r="D46" s="29"/>
      <c r="E46" s="21"/>
      <c r="F46" s="30"/>
      <c r="G46" s="31"/>
      <c r="H46" s="21"/>
      <c r="I46" s="32">
        <f t="shared" si="9"/>
        <v>200</v>
      </c>
      <c r="J46" s="40">
        <f t="shared" si="10"/>
        <v>30</v>
      </c>
      <c r="K46" s="33">
        <f t="shared" si="11"/>
        <v>6000</v>
      </c>
      <c r="L46" s="34"/>
    </row>
    <row r="47" spans="1:12">
      <c r="A47" s="17"/>
      <c r="B47" s="70"/>
      <c r="C47" s="28"/>
      <c r="D47" s="29"/>
      <c r="E47" s="21"/>
      <c r="F47" s="30"/>
      <c r="G47" s="31"/>
      <c r="H47" s="21"/>
      <c r="I47" s="32">
        <f t="shared" si="9"/>
        <v>200</v>
      </c>
      <c r="J47" s="40">
        <f t="shared" si="10"/>
        <v>30</v>
      </c>
      <c r="K47" s="33">
        <f t="shared" si="11"/>
        <v>6000</v>
      </c>
      <c r="L47" s="34"/>
    </row>
    <row r="48" spans="1:12">
      <c r="A48" s="17"/>
      <c r="B48" s="70"/>
      <c r="C48" s="28"/>
      <c r="D48" s="29"/>
      <c r="E48" s="21"/>
      <c r="F48" s="30"/>
      <c r="G48" s="31"/>
      <c r="H48" s="21"/>
      <c r="I48" s="32">
        <f t="shared" si="9"/>
        <v>200</v>
      </c>
      <c r="J48" s="40">
        <f t="shared" si="10"/>
        <v>30</v>
      </c>
      <c r="K48" s="33">
        <f t="shared" si="11"/>
        <v>6000</v>
      </c>
      <c r="L48" s="34"/>
    </row>
    <row r="49" spans="1:12">
      <c r="A49" s="17"/>
      <c r="B49" s="70"/>
      <c r="C49" s="28"/>
      <c r="D49" s="29"/>
      <c r="E49" s="21"/>
      <c r="F49" s="30"/>
      <c r="G49" s="31"/>
      <c r="H49" s="21"/>
      <c r="I49" s="32">
        <f t="shared" si="9"/>
        <v>200</v>
      </c>
      <c r="J49" s="40">
        <f t="shared" si="10"/>
        <v>30</v>
      </c>
      <c r="K49" s="33">
        <f t="shared" si="11"/>
        <v>6000</v>
      </c>
      <c r="L49" s="34"/>
    </row>
    <row r="50" spans="1:12">
      <c r="A50" s="17"/>
      <c r="B50" s="70"/>
      <c r="C50" s="28"/>
      <c r="D50" s="29"/>
      <c r="E50" s="21"/>
      <c r="F50" s="30"/>
      <c r="G50" s="31"/>
      <c r="H50" s="21"/>
      <c r="I50" s="32">
        <f t="shared" si="9"/>
        <v>200</v>
      </c>
      <c r="J50" s="40">
        <f t="shared" si="10"/>
        <v>30</v>
      </c>
      <c r="K50" s="33">
        <f t="shared" si="11"/>
        <v>6000</v>
      </c>
      <c r="L50" s="34"/>
    </row>
    <row r="51" spans="1:12">
      <c r="A51" s="17"/>
      <c r="B51" s="70"/>
      <c r="C51" s="28"/>
      <c r="D51" s="29"/>
      <c r="E51" s="21"/>
      <c r="F51" s="30"/>
      <c r="G51" s="31"/>
      <c r="H51" s="21"/>
      <c r="I51" s="32">
        <f t="shared" si="9"/>
        <v>200</v>
      </c>
      <c r="J51" s="40">
        <f t="shared" si="10"/>
        <v>30</v>
      </c>
      <c r="K51" s="33">
        <f t="shared" si="11"/>
        <v>6000</v>
      </c>
      <c r="L51" s="34"/>
    </row>
    <row r="52" spans="1:12">
      <c r="A52" s="17"/>
      <c r="B52" s="70"/>
      <c r="C52" s="28"/>
      <c r="D52" s="29"/>
      <c r="E52" s="21"/>
      <c r="F52" s="30"/>
      <c r="G52" s="31"/>
      <c r="H52" s="21"/>
      <c r="I52" s="32">
        <f t="shared" si="9"/>
        <v>200</v>
      </c>
      <c r="J52" s="40">
        <f t="shared" si="10"/>
        <v>30</v>
      </c>
      <c r="K52" s="33">
        <f t="shared" si="11"/>
        <v>6000</v>
      </c>
      <c r="L52" s="34"/>
    </row>
    <row r="53" spans="1:12">
      <c r="A53" s="17"/>
      <c r="B53" s="70"/>
      <c r="C53" s="28"/>
      <c r="D53" s="29"/>
      <c r="E53" s="21"/>
      <c r="F53" s="30"/>
      <c r="G53" s="31"/>
      <c r="H53" s="21"/>
      <c r="I53" s="32">
        <f t="shared" si="9"/>
        <v>200</v>
      </c>
      <c r="J53" s="40">
        <f t="shared" si="10"/>
        <v>30</v>
      </c>
      <c r="K53" s="33">
        <f t="shared" si="11"/>
        <v>6000</v>
      </c>
      <c r="L53" s="34"/>
    </row>
    <row r="54" spans="1:12">
      <c r="A54" s="17"/>
      <c r="B54" s="70"/>
      <c r="C54" s="28"/>
      <c r="D54" s="29"/>
      <c r="E54" s="21"/>
      <c r="F54" s="30"/>
      <c r="G54" s="31"/>
      <c r="H54" s="21"/>
      <c r="I54" s="32">
        <f t="shared" si="9"/>
        <v>200</v>
      </c>
      <c r="J54" s="40">
        <f t="shared" si="10"/>
        <v>30</v>
      </c>
      <c r="K54" s="33">
        <f t="shared" si="11"/>
        <v>6000</v>
      </c>
      <c r="L54" s="34"/>
    </row>
    <row r="55" spans="1:12">
      <c r="A55" s="17"/>
      <c r="B55" s="70"/>
      <c r="C55" s="28"/>
      <c r="D55" s="29"/>
      <c r="E55" s="21"/>
      <c r="F55" s="30"/>
      <c r="G55" s="31"/>
      <c r="H55" s="21"/>
      <c r="I55" s="32">
        <f t="shared" si="9"/>
        <v>200</v>
      </c>
      <c r="J55" s="40">
        <f t="shared" si="10"/>
        <v>30</v>
      </c>
      <c r="K55" s="33">
        <f t="shared" si="11"/>
        <v>6000</v>
      </c>
      <c r="L55" s="34"/>
    </row>
    <row r="56" spans="1:12">
      <c r="A56" s="17"/>
      <c r="B56" s="70"/>
      <c r="C56" s="28"/>
      <c r="D56" s="29"/>
      <c r="E56" s="21"/>
      <c r="F56" s="30"/>
      <c r="G56" s="31"/>
      <c r="H56" s="21"/>
      <c r="I56" s="32">
        <f t="shared" si="9"/>
        <v>200</v>
      </c>
      <c r="J56" s="40">
        <f t="shared" si="10"/>
        <v>30</v>
      </c>
      <c r="K56" s="33">
        <f t="shared" si="11"/>
        <v>6000</v>
      </c>
      <c r="L56" s="34"/>
    </row>
    <row r="57" spans="1:12">
      <c r="A57" s="17"/>
      <c r="B57" s="70"/>
      <c r="C57" s="28"/>
      <c r="D57" s="29"/>
      <c r="E57" s="21"/>
      <c r="F57" s="30"/>
      <c r="G57" s="31"/>
      <c r="H57" s="21"/>
      <c r="I57" s="32">
        <f t="shared" si="9"/>
        <v>200</v>
      </c>
      <c r="J57" s="40">
        <f t="shared" si="10"/>
        <v>30</v>
      </c>
      <c r="K57" s="33">
        <f t="shared" si="11"/>
        <v>6000</v>
      </c>
      <c r="L57" s="34"/>
    </row>
    <row r="58" spans="1:12">
      <c r="A58" s="17"/>
      <c r="B58" s="70"/>
      <c r="C58" s="28"/>
      <c r="D58" s="29"/>
      <c r="E58" s="21"/>
      <c r="F58" s="30"/>
      <c r="G58" s="31"/>
      <c r="H58" s="21"/>
      <c r="I58" s="32">
        <f t="shared" si="9"/>
        <v>200</v>
      </c>
      <c r="J58" s="40">
        <f t="shared" si="10"/>
        <v>30</v>
      </c>
      <c r="K58" s="33">
        <f t="shared" si="11"/>
        <v>6000</v>
      </c>
      <c r="L58" s="34"/>
    </row>
    <row r="59" spans="1:12">
      <c r="A59" s="17"/>
      <c r="B59" s="70"/>
      <c r="C59" s="28"/>
      <c r="D59" s="29"/>
      <c r="E59" s="21"/>
      <c r="F59" s="30"/>
      <c r="G59" s="31"/>
      <c r="H59" s="21"/>
      <c r="I59" s="32">
        <f t="shared" si="9"/>
        <v>200</v>
      </c>
      <c r="J59" s="40">
        <f t="shared" si="10"/>
        <v>30</v>
      </c>
      <c r="K59" s="33">
        <f t="shared" si="11"/>
        <v>6000</v>
      </c>
      <c r="L59" s="34"/>
    </row>
    <row r="60" spans="1:12">
      <c r="A60" s="17"/>
      <c r="B60" s="70"/>
      <c r="C60" s="28"/>
      <c r="D60" s="29"/>
      <c r="E60" s="21"/>
      <c r="F60" s="30"/>
      <c r="G60" s="31"/>
      <c r="H60" s="21"/>
      <c r="I60" s="32">
        <f t="shared" si="9"/>
        <v>200</v>
      </c>
      <c r="J60" s="40">
        <f t="shared" si="10"/>
        <v>30</v>
      </c>
      <c r="K60" s="33">
        <f t="shared" si="11"/>
        <v>6000</v>
      </c>
      <c r="L60" s="34"/>
    </row>
    <row r="61" spans="1:12">
      <c r="A61" s="17"/>
      <c r="B61" s="70"/>
      <c r="C61" s="28"/>
      <c r="D61" s="29"/>
      <c r="E61" s="21"/>
      <c r="F61" s="30"/>
      <c r="G61" s="31"/>
      <c r="H61" s="21"/>
      <c r="I61" s="32">
        <f t="shared" si="9"/>
        <v>200</v>
      </c>
      <c r="J61" s="40">
        <f t="shared" si="10"/>
        <v>30</v>
      </c>
      <c r="K61" s="33">
        <f t="shared" si="11"/>
        <v>6000</v>
      </c>
      <c r="L61" s="34"/>
    </row>
    <row r="62" spans="1:12">
      <c r="A62" s="17"/>
      <c r="B62" s="70"/>
      <c r="C62" s="28"/>
      <c r="D62" s="29"/>
      <c r="E62" s="21"/>
      <c r="F62" s="30"/>
      <c r="G62" s="31"/>
      <c r="H62" s="21"/>
      <c r="I62" s="32">
        <f t="shared" si="9"/>
        <v>200</v>
      </c>
      <c r="J62" s="40">
        <f t="shared" si="10"/>
        <v>30</v>
      </c>
      <c r="K62" s="33">
        <f t="shared" si="11"/>
        <v>6000</v>
      </c>
      <c r="L62" s="34"/>
    </row>
    <row r="63" spans="1:12">
      <c r="A63" s="17"/>
      <c r="B63" s="70"/>
      <c r="C63" s="28"/>
      <c r="D63" s="29"/>
      <c r="E63" s="21"/>
      <c r="F63" s="30"/>
      <c r="G63" s="31"/>
      <c r="H63" s="21"/>
      <c r="I63" s="32">
        <f t="shared" si="9"/>
        <v>200</v>
      </c>
      <c r="J63" s="40">
        <f t="shared" si="10"/>
        <v>30</v>
      </c>
      <c r="K63" s="33">
        <f t="shared" si="11"/>
        <v>6000</v>
      </c>
      <c r="L63" s="34"/>
    </row>
    <row r="64" spans="1:12">
      <c r="A64" s="17"/>
      <c r="B64" s="70"/>
      <c r="C64" s="28"/>
      <c r="D64" s="29"/>
      <c r="E64" s="21"/>
      <c r="F64" s="30"/>
      <c r="G64" s="31"/>
      <c r="H64" s="21"/>
      <c r="I64" s="32">
        <f t="shared" si="9"/>
        <v>200</v>
      </c>
      <c r="J64" s="40">
        <f t="shared" si="10"/>
        <v>30</v>
      </c>
      <c r="K64" s="33">
        <f t="shared" si="11"/>
        <v>6000</v>
      </c>
      <c r="L64" s="34"/>
    </row>
    <row r="65" spans="1:12">
      <c r="A65" s="17"/>
      <c r="B65" s="70"/>
      <c r="C65" s="28"/>
      <c r="D65" s="29"/>
      <c r="E65" s="21"/>
      <c r="F65" s="30"/>
      <c r="G65" s="31"/>
      <c r="H65" s="21"/>
      <c r="I65" s="32">
        <f t="shared" si="9"/>
        <v>200</v>
      </c>
      <c r="J65" s="40">
        <f t="shared" si="10"/>
        <v>30</v>
      </c>
      <c r="K65" s="33">
        <f t="shared" si="11"/>
        <v>6000</v>
      </c>
      <c r="L65" s="34"/>
    </row>
    <row r="66" spans="1:12">
      <c r="A66" s="17"/>
      <c r="B66" s="70"/>
      <c r="C66" s="28"/>
      <c r="D66" s="29"/>
      <c r="E66" s="21"/>
      <c r="F66" s="30"/>
      <c r="G66" s="31"/>
      <c r="H66" s="21"/>
      <c r="I66" s="32">
        <f t="shared" si="9"/>
        <v>200</v>
      </c>
      <c r="J66" s="40">
        <f t="shared" si="10"/>
        <v>30</v>
      </c>
      <c r="K66" s="33">
        <f t="shared" si="11"/>
        <v>6000</v>
      </c>
      <c r="L66" s="34"/>
    </row>
    <row r="67" spans="1:12">
      <c r="A67" s="17"/>
      <c r="B67" s="70"/>
      <c r="C67" s="28"/>
      <c r="D67" s="29"/>
      <c r="E67" s="21"/>
      <c r="F67" s="30"/>
      <c r="G67" s="31"/>
      <c r="H67" s="21"/>
      <c r="I67" s="32">
        <f t="shared" si="9"/>
        <v>200</v>
      </c>
      <c r="J67" s="40">
        <f t="shared" si="10"/>
        <v>30</v>
      </c>
      <c r="K67" s="33">
        <f t="shared" si="11"/>
        <v>6000</v>
      </c>
      <c r="L67" s="34"/>
    </row>
    <row r="68" spans="1:12">
      <c r="A68" s="17"/>
      <c r="B68" s="70"/>
      <c r="C68" s="28"/>
      <c r="D68" s="29"/>
      <c r="E68" s="21"/>
      <c r="F68" s="30"/>
      <c r="G68" s="31"/>
      <c r="H68" s="21"/>
      <c r="I68" s="32">
        <f t="shared" si="9"/>
        <v>200</v>
      </c>
      <c r="J68" s="40">
        <f t="shared" si="10"/>
        <v>30</v>
      </c>
      <c r="K68" s="33">
        <f t="shared" si="11"/>
        <v>6000</v>
      </c>
      <c r="L68" s="34"/>
    </row>
    <row r="69" spans="1:12">
      <c r="A69" s="17"/>
      <c r="B69" s="70"/>
      <c r="C69" s="28"/>
      <c r="D69" s="29"/>
      <c r="E69" s="21"/>
      <c r="F69" s="30"/>
      <c r="G69" s="31"/>
      <c r="H69" s="21"/>
      <c r="I69" s="32">
        <f t="shared" si="9"/>
        <v>200</v>
      </c>
      <c r="J69" s="40">
        <f t="shared" si="10"/>
        <v>30</v>
      </c>
      <c r="K69" s="33">
        <f t="shared" si="11"/>
        <v>6000</v>
      </c>
      <c r="L69" s="34"/>
    </row>
    <row r="70" spans="1:12">
      <c r="A70" s="17"/>
      <c r="B70" s="70"/>
      <c r="C70" s="28"/>
      <c r="D70" s="29"/>
      <c r="E70" s="21"/>
      <c r="F70" s="30"/>
      <c r="G70" s="31"/>
      <c r="H70" s="21"/>
      <c r="I70" s="32">
        <f t="shared" si="9"/>
        <v>200</v>
      </c>
      <c r="J70" s="40">
        <f t="shared" si="10"/>
        <v>30</v>
      </c>
      <c r="K70" s="33">
        <f t="shared" si="11"/>
        <v>6000</v>
      </c>
      <c r="L70" s="34"/>
    </row>
    <row r="71" spans="1:12">
      <c r="A71" s="17"/>
      <c r="B71" s="70"/>
      <c r="C71" s="28"/>
      <c r="D71" s="29"/>
      <c r="E71" s="21"/>
      <c r="F71" s="30"/>
      <c r="G71" s="31"/>
      <c r="H71" s="21"/>
      <c r="I71" s="32">
        <f t="shared" si="9"/>
        <v>200</v>
      </c>
      <c r="J71" s="40">
        <f t="shared" si="10"/>
        <v>30</v>
      </c>
      <c r="K71" s="33">
        <f t="shared" si="11"/>
        <v>6000</v>
      </c>
      <c r="L71" s="34"/>
    </row>
    <row r="72" spans="1:12">
      <c r="A72" s="17"/>
      <c r="B72" s="70"/>
      <c r="C72" s="28"/>
      <c r="D72" s="29"/>
      <c r="E72" s="21"/>
      <c r="F72" s="30"/>
      <c r="G72" s="31"/>
      <c r="H72" s="21"/>
      <c r="I72" s="32">
        <f t="shared" si="9"/>
        <v>200</v>
      </c>
      <c r="J72" s="40">
        <f t="shared" si="10"/>
        <v>30</v>
      </c>
      <c r="K72" s="33">
        <f t="shared" si="11"/>
        <v>6000</v>
      </c>
      <c r="L72" s="34"/>
    </row>
    <row r="73" spans="1:12">
      <c r="A73" s="17"/>
      <c r="B73" s="70"/>
      <c r="C73" s="28"/>
      <c r="D73" s="29"/>
      <c r="E73" s="21"/>
      <c r="F73" s="30"/>
      <c r="G73" s="31"/>
      <c r="H73" s="21"/>
      <c r="I73" s="32">
        <f t="shared" si="9"/>
        <v>200</v>
      </c>
      <c r="J73" s="40">
        <f t="shared" si="10"/>
        <v>30</v>
      </c>
      <c r="K73" s="33">
        <f t="shared" si="11"/>
        <v>6000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32">
        <f t="shared" si="9"/>
        <v>200</v>
      </c>
      <c r="J74" s="40">
        <f t="shared" si="10"/>
        <v>30</v>
      </c>
      <c r="K74" s="33">
        <f t="shared" si="11"/>
        <v>6000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32">
        <f t="shared" si="9"/>
        <v>200</v>
      </c>
      <c r="J75" s="40">
        <f t="shared" si="10"/>
        <v>30</v>
      </c>
      <c r="K75" s="33">
        <f t="shared" si="11"/>
        <v>6000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32">
        <f t="shared" si="9"/>
        <v>200</v>
      </c>
      <c r="J76" s="40">
        <f t="shared" si="10"/>
        <v>30</v>
      </c>
      <c r="K76" s="33">
        <f t="shared" si="11"/>
        <v>6000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32">
        <f t="shared" si="9"/>
        <v>200</v>
      </c>
      <c r="J77" s="40">
        <f t="shared" si="10"/>
        <v>30</v>
      </c>
      <c r="K77" s="33">
        <f t="shared" si="11"/>
        <v>6000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32">
        <f t="shared" si="9"/>
        <v>200</v>
      </c>
      <c r="J78" s="40">
        <f t="shared" si="10"/>
        <v>30</v>
      </c>
      <c r="K78" s="33">
        <f t="shared" si="11"/>
        <v>6000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32">
        <f t="shared" si="9"/>
        <v>200</v>
      </c>
      <c r="J79" s="40">
        <f t="shared" si="10"/>
        <v>30</v>
      </c>
      <c r="K79" s="33">
        <f t="shared" si="11"/>
        <v>6000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32">
        <f t="shared" si="9"/>
        <v>200</v>
      </c>
      <c r="J80" s="40">
        <f t="shared" si="10"/>
        <v>30</v>
      </c>
      <c r="K80" s="33">
        <f t="shared" si="11"/>
        <v>6000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32">
        <f t="shared" si="9"/>
        <v>200</v>
      </c>
      <c r="J81" s="40">
        <f t="shared" si="10"/>
        <v>30</v>
      </c>
      <c r="K81" s="33">
        <f t="shared" si="11"/>
        <v>6000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32">
        <f t="shared" si="9"/>
        <v>200</v>
      </c>
      <c r="J82" s="40">
        <f t="shared" si="10"/>
        <v>30</v>
      </c>
      <c r="K82" s="33">
        <f t="shared" si="11"/>
        <v>6000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32">
        <f t="shared" si="9"/>
        <v>200</v>
      </c>
      <c r="J83" s="40">
        <f t="shared" si="10"/>
        <v>30</v>
      </c>
      <c r="K83" s="33">
        <f t="shared" si="11"/>
        <v>6000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32">
        <f t="shared" si="9"/>
        <v>200</v>
      </c>
      <c r="J84" s="40">
        <f t="shared" si="10"/>
        <v>30</v>
      </c>
      <c r="K84" s="33">
        <f t="shared" si="11"/>
        <v>6000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32">
        <f t="shared" si="9"/>
        <v>200</v>
      </c>
      <c r="J85" s="40">
        <f t="shared" si="10"/>
        <v>30</v>
      </c>
      <c r="K85" s="33">
        <f t="shared" si="11"/>
        <v>6000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32">
        <f t="shared" si="9"/>
        <v>200</v>
      </c>
      <c r="J86" s="40">
        <f t="shared" si="10"/>
        <v>30</v>
      </c>
      <c r="K86" s="33">
        <f t="shared" si="11"/>
        <v>6000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32">
        <f t="shared" si="9"/>
        <v>200</v>
      </c>
      <c r="J87" s="40">
        <f t="shared" si="10"/>
        <v>30</v>
      </c>
      <c r="K87" s="33">
        <f t="shared" si="11"/>
        <v>6000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32">
        <f t="shared" si="9"/>
        <v>200</v>
      </c>
      <c r="J88" s="40">
        <f t="shared" si="10"/>
        <v>30</v>
      </c>
      <c r="K88" s="33">
        <f t="shared" si="11"/>
        <v>6000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32">
        <f t="shared" si="9"/>
        <v>200</v>
      </c>
      <c r="J89" s="40">
        <f t="shared" si="10"/>
        <v>30</v>
      </c>
      <c r="K89" s="33">
        <f t="shared" si="11"/>
        <v>6000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32">
        <f t="shared" si="9"/>
        <v>200</v>
      </c>
      <c r="J90" s="40">
        <f t="shared" si="10"/>
        <v>30</v>
      </c>
      <c r="K90" s="33">
        <f t="shared" si="11"/>
        <v>6000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32">
        <f t="shared" si="9"/>
        <v>200</v>
      </c>
      <c r="J91" s="40">
        <f t="shared" si="10"/>
        <v>30</v>
      </c>
      <c r="K91" s="33">
        <f t="shared" si="11"/>
        <v>6000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32">
        <f t="shared" si="9"/>
        <v>200</v>
      </c>
      <c r="J92" s="40">
        <f t="shared" si="10"/>
        <v>30</v>
      </c>
      <c r="K92" s="33">
        <f t="shared" si="11"/>
        <v>6000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32">
        <f t="shared" si="9"/>
        <v>200</v>
      </c>
      <c r="J93" s="40">
        <f t="shared" si="10"/>
        <v>30</v>
      </c>
      <c r="K93" s="33">
        <f t="shared" si="11"/>
        <v>6000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32">
        <f t="shared" si="9"/>
        <v>200</v>
      </c>
      <c r="J94" s="40">
        <f t="shared" si="10"/>
        <v>30</v>
      </c>
      <c r="K94" s="33">
        <f t="shared" si="11"/>
        <v>6000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32">
        <f t="shared" si="9"/>
        <v>200</v>
      </c>
      <c r="J95" s="40">
        <f t="shared" si="10"/>
        <v>30</v>
      </c>
      <c r="K95" s="33">
        <f t="shared" si="11"/>
        <v>6000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32">
        <f t="shared" si="9"/>
        <v>200</v>
      </c>
      <c r="J96" s="40">
        <f t="shared" si="10"/>
        <v>30</v>
      </c>
      <c r="K96" s="33">
        <f t="shared" si="11"/>
        <v>6000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32">
        <f t="shared" si="9"/>
        <v>200</v>
      </c>
      <c r="J97" s="40">
        <f t="shared" si="10"/>
        <v>30</v>
      </c>
      <c r="K97" s="33">
        <f t="shared" si="11"/>
        <v>6000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32">
        <f t="shared" si="9"/>
        <v>200</v>
      </c>
      <c r="J98" s="40">
        <f t="shared" si="10"/>
        <v>30</v>
      </c>
      <c r="K98" s="33">
        <f t="shared" si="11"/>
        <v>6000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32">
        <f t="shared" si="9"/>
        <v>200</v>
      </c>
      <c r="J99" s="40">
        <f t="shared" si="10"/>
        <v>30</v>
      </c>
      <c r="K99" s="33">
        <f t="shared" si="11"/>
        <v>6000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32">
        <f t="shared" si="9"/>
        <v>200</v>
      </c>
      <c r="J100" s="40">
        <f t="shared" si="10"/>
        <v>30</v>
      </c>
      <c r="K100" s="33">
        <f t="shared" si="11"/>
        <v>6000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32">
        <f t="shared" si="9"/>
        <v>200</v>
      </c>
      <c r="J101" s="40">
        <f t="shared" si="10"/>
        <v>30</v>
      </c>
      <c r="K101" s="33">
        <f t="shared" si="11"/>
        <v>6000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32">
        <f t="shared" si="9"/>
        <v>200</v>
      </c>
      <c r="J102" s="40">
        <f t="shared" si="10"/>
        <v>30</v>
      </c>
      <c r="K102" s="33">
        <f t="shared" si="11"/>
        <v>6000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32">
        <f t="shared" si="9"/>
        <v>200</v>
      </c>
      <c r="J103" s="40">
        <f t="shared" si="10"/>
        <v>30</v>
      </c>
      <c r="K103" s="33">
        <f t="shared" si="11"/>
        <v>6000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32">
        <f t="shared" si="9"/>
        <v>200</v>
      </c>
      <c r="J104" s="40">
        <f t="shared" si="10"/>
        <v>30</v>
      </c>
      <c r="K104" s="33">
        <f t="shared" si="11"/>
        <v>6000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32">
        <f t="shared" si="9"/>
        <v>200</v>
      </c>
      <c r="J105" s="40">
        <f t="shared" si="10"/>
        <v>30</v>
      </c>
      <c r="K105" s="33">
        <f t="shared" si="11"/>
        <v>6000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32">
        <f t="shared" si="9"/>
        <v>200</v>
      </c>
      <c r="J106" s="40">
        <f t="shared" si="10"/>
        <v>30</v>
      </c>
      <c r="K106" s="33">
        <f t="shared" si="11"/>
        <v>6000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32">
        <f t="shared" ref="I107:I120" si="12">+I106+C107-F107</f>
        <v>200</v>
      </c>
      <c r="J107" s="40">
        <f t="shared" ref="J107:J120" si="13">ROUND(((K106+E107)-H107)/I107,2)</f>
        <v>30</v>
      </c>
      <c r="K107" s="33">
        <f t="shared" ref="K107:K120" si="14">ROUND(I107*J107,2)</f>
        <v>6000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32">
        <f t="shared" si="12"/>
        <v>200</v>
      </c>
      <c r="J108" s="40">
        <f t="shared" si="13"/>
        <v>30</v>
      </c>
      <c r="K108" s="33">
        <f t="shared" si="14"/>
        <v>6000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32">
        <f t="shared" si="12"/>
        <v>200</v>
      </c>
      <c r="J109" s="40">
        <f t="shared" si="13"/>
        <v>30</v>
      </c>
      <c r="K109" s="33">
        <f t="shared" si="14"/>
        <v>6000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32">
        <f t="shared" si="12"/>
        <v>200</v>
      </c>
      <c r="J110" s="40">
        <f t="shared" si="13"/>
        <v>30</v>
      </c>
      <c r="K110" s="33">
        <f t="shared" si="14"/>
        <v>6000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32">
        <f t="shared" si="12"/>
        <v>200</v>
      </c>
      <c r="J111" s="40">
        <f t="shared" si="13"/>
        <v>30</v>
      </c>
      <c r="K111" s="33">
        <f t="shared" si="14"/>
        <v>6000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32">
        <f t="shared" si="12"/>
        <v>200</v>
      </c>
      <c r="J112" s="40">
        <f t="shared" si="13"/>
        <v>30</v>
      </c>
      <c r="K112" s="33">
        <f t="shared" si="14"/>
        <v>6000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/>
      <c r="I113" s="32">
        <f t="shared" si="12"/>
        <v>200</v>
      </c>
      <c r="J113" s="40">
        <f t="shared" si="13"/>
        <v>30</v>
      </c>
      <c r="K113" s="33">
        <f t="shared" si="14"/>
        <v>6000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/>
      <c r="I114" s="32">
        <f t="shared" si="12"/>
        <v>200</v>
      </c>
      <c r="J114" s="40">
        <f t="shared" si="13"/>
        <v>30</v>
      </c>
      <c r="K114" s="33">
        <f t="shared" si="14"/>
        <v>6000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/>
      <c r="I115" s="32">
        <f t="shared" si="12"/>
        <v>200</v>
      </c>
      <c r="J115" s="40">
        <f t="shared" si="13"/>
        <v>30</v>
      </c>
      <c r="K115" s="33">
        <f t="shared" si="14"/>
        <v>6000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/>
      <c r="I116" s="32">
        <f t="shared" si="12"/>
        <v>200</v>
      </c>
      <c r="J116" s="40">
        <f t="shared" si="13"/>
        <v>30</v>
      </c>
      <c r="K116" s="33">
        <f t="shared" si="14"/>
        <v>6000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/>
      <c r="I117" s="32">
        <f t="shared" si="12"/>
        <v>200</v>
      </c>
      <c r="J117" s="40">
        <f t="shared" si="13"/>
        <v>30</v>
      </c>
      <c r="K117" s="33">
        <f t="shared" si="14"/>
        <v>6000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/>
      <c r="I118" s="32">
        <f t="shared" si="12"/>
        <v>200</v>
      </c>
      <c r="J118" s="40">
        <f t="shared" si="13"/>
        <v>30</v>
      </c>
      <c r="K118" s="33">
        <f t="shared" si="14"/>
        <v>6000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/>
      <c r="I119" s="32">
        <f t="shared" si="12"/>
        <v>200</v>
      </c>
      <c r="J119" s="40">
        <f t="shared" si="13"/>
        <v>30</v>
      </c>
      <c r="K119" s="33">
        <f t="shared" si="14"/>
        <v>6000</v>
      </c>
      <c r="L119" s="34"/>
    </row>
    <row r="120" spans="1:12">
      <c r="A120" s="17"/>
      <c r="B120" s="70"/>
      <c r="C120" s="28"/>
      <c r="D120" s="29"/>
      <c r="E120" s="21"/>
      <c r="F120" s="30"/>
      <c r="G120" s="31"/>
      <c r="H120" s="21"/>
      <c r="I120" s="32">
        <f t="shared" si="12"/>
        <v>200</v>
      </c>
      <c r="J120" s="40">
        <f t="shared" si="13"/>
        <v>30</v>
      </c>
      <c r="K120" s="33">
        <f t="shared" si="14"/>
        <v>6000</v>
      </c>
      <c r="L120" s="34"/>
    </row>
  </sheetData>
  <mergeCells count="23"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I12:I13"/>
    <mergeCell ref="J12:J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>
    <tabColor rgb="FF7030A0"/>
    <pageSetUpPr fitToPage="1"/>
  </sheetPr>
  <dimension ref="A1:M120"/>
  <sheetViews>
    <sheetView topLeftCell="A7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4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0" t="s">
        <v>549</v>
      </c>
      <c r="F8" s="10"/>
      <c r="G8" s="10"/>
      <c r="H8" s="38"/>
      <c r="I8" s="9" t="s">
        <v>7</v>
      </c>
      <c r="J8" s="10"/>
      <c r="K8" s="145" t="s">
        <v>548</v>
      </c>
      <c r="L8" s="11"/>
    </row>
    <row r="9" spans="1:13" ht="15" customHeight="1">
      <c r="A9" s="12" t="s">
        <v>9</v>
      </c>
      <c r="D9" s="147" t="s">
        <v>550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490</v>
      </c>
      <c r="J14" s="25">
        <v>7.25</v>
      </c>
      <c r="K14" s="21">
        <f>J14*I14</f>
        <v>3552.5</v>
      </c>
      <c r="L14" s="26"/>
    </row>
    <row r="15" spans="1:13">
      <c r="A15" s="17">
        <v>45309</v>
      </c>
      <c r="B15" s="70" t="s">
        <v>572</v>
      </c>
      <c r="C15" s="28"/>
      <c r="D15" s="29"/>
      <c r="E15" s="21"/>
      <c r="F15" s="30">
        <v>20</v>
      </c>
      <c r="G15" s="31">
        <f t="shared" ref="G15:G20" si="1">J14</f>
        <v>7.25</v>
      </c>
      <c r="H15" s="21">
        <f t="shared" si="0"/>
        <v>145</v>
      </c>
      <c r="I15" s="32">
        <f t="shared" ref="I15:I20" si="2">+I14+C15-F15</f>
        <v>470</v>
      </c>
      <c r="J15" s="40">
        <f t="shared" ref="J15:J20" si="3">ROUND(((K14+E15)-H15)/I15,2)</f>
        <v>7.25</v>
      </c>
      <c r="K15" s="33">
        <f t="shared" ref="K15:K20" si="4">ROUND(I15*J15,2)</f>
        <v>3407.5</v>
      </c>
      <c r="L15" s="34"/>
      <c r="M15" s="165" t="s">
        <v>624</v>
      </c>
    </row>
    <row r="16" spans="1:13" ht="17.100000000000001" customHeight="1">
      <c r="A16" s="17">
        <v>45321</v>
      </c>
      <c r="B16" s="70" t="s">
        <v>580</v>
      </c>
      <c r="C16" s="28"/>
      <c r="D16" s="29"/>
      <c r="E16" s="21"/>
      <c r="F16" s="30">
        <v>20</v>
      </c>
      <c r="G16" s="31">
        <f t="shared" si="1"/>
        <v>7.25</v>
      </c>
      <c r="H16" s="21">
        <f t="shared" si="0"/>
        <v>145</v>
      </c>
      <c r="I16" s="32">
        <f t="shared" si="2"/>
        <v>450</v>
      </c>
      <c r="J16" s="40">
        <f t="shared" si="3"/>
        <v>7.25</v>
      </c>
      <c r="K16" s="33">
        <f t="shared" si="4"/>
        <v>3262.5</v>
      </c>
      <c r="L16" s="34"/>
      <c r="M16" s="165" t="s">
        <v>645</v>
      </c>
    </row>
    <row r="17" spans="1:13" ht="17.100000000000001" customHeight="1">
      <c r="A17" s="17">
        <v>45323</v>
      </c>
      <c r="B17" s="73" t="s">
        <v>591</v>
      </c>
      <c r="C17" s="28"/>
      <c r="D17" s="29"/>
      <c r="E17" s="21"/>
      <c r="F17" s="30">
        <v>5</v>
      </c>
      <c r="G17" s="31">
        <f t="shared" si="1"/>
        <v>7.25</v>
      </c>
      <c r="H17" s="21">
        <f t="shared" si="0"/>
        <v>36.25</v>
      </c>
      <c r="I17" s="32">
        <f t="shared" si="2"/>
        <v>445</v>
      </c>
      <c r="J17" s="40">
        <f t="shared" si="3"/>
        <v>7.25</v>
      </c>
      <c r="K17" s="33">
        <f t="shared" si="4"/>
        <v>3226.25</v>
      </c>
      <c r="L17" s="34"/>
      <c r="M17" s="165" t="s">
        <v>649</v>
      </c>
    </row>
    <row r="18" spans="1:13" ht="17.100000000000001" customHeight="1">
      <c r="A18" s="194">
        <v>45329</v>
      </c>
      <c r="B18" s="231" t="s">
        <v>497</v>
      </c>
      <c r="C18" s="196"/>
      <c r="D18" s="197"/>
      <c r="E18" s="198"/>
      <c r="F18" s="199">
        <v>7</v>
      </c>
      <c r="G18" s="208">
        <f t="shared" si="1"/>
        <v>7.25</v>
      </c>
      <c r="H18" s="198">
        <f t="shared" si="0"/>
        <v>50.75</v>
      </c>
      <c r="I18" s="201">
        <f t="shared" si="2"/>
        <v>438</v>
      </c>
      <c r="J18" s="202">
        <f t="shared" si="3"/>
        <v>7.25</v>
      </c>
      <c r="K18" s="203">
        <f t="shared" si="4"/>
        <v>3175.5</v>
      </c>
      <c r="L18" s="204"/>
      <c r="M18" s="205" t="s">
        <v>663</v>
      </c>
    </row>
    <row r="19" spans="1:13" ht="17.100000000000001" customHeight="1">
      <c r="A19" s="17">
        <v>45356</v>
      </c>
      <c r="B19" s="85" t="s">
        <v>615</v>
      </c>
      <c r="C19" s="19"/>
      <c r="D19" s="20"/>
      <c r="E19" s="21"/>
      <c r="F19" s="22">
        <v>20</v>
      </c>
      <c r="G19" s="23">
        <f t="shared" si="1"/>
        <v>7.25</v>
      </c>
      <c r="H19" s="21">
        <f t="shared" si="0"/>
        <v>145</v>
      </c>
      <c r="I19" s="24">
        <f t="shared" si="2"/>
        <v>418</v>
      </c>
      <c r="J19" s="174">
        <f t="shared" si="3"/>
        <v>7.25</v>
      </c>
      <c r="K19" s="21">
        <f t="shared" si="4"/>
        <v>3030.5</v>
      </c>
      <c r="L19" s="26"/>
      <c r="M19" s="165" t="s">
        <v>730</v>
      </c>
    </row>
    <row r="20" spans="1:13" ht="17.100000000000001" customHeight="1">
      <c r="A20" s="194">
        <v>45364</v>
      </c>
      <c r="B20" s="195" t="s">
        <v>591</v>
      </c>
      <c r="C20" s="196"/>
      <c r="D20" s="197"/>
      <c r="E20" s="198"/>
      <c r="F20" s="199">
        <v>5</v>
      </c>
      <c r="G20" s="200">
        <f t="shared" si="1"/>
        <v>7.25</v>
      </c>
      <c r="H20" s="198">
        <f t="shared" ref="H20:H25" si="5">F20*G20</f>
        <v>36.25</v>
      </c>
      <c r="I20" s="298">
        <f t="shared" si="2"/>
        <v>413</v>
      </c>
      <c r="J20" s="299">
        <f t="shared" si="3"/>
        <v>7.25</v>
      </c>
      <c r="K20" s="198">
        <f t="shared" si="4"/>
        <v>2994.25</v>
      </c>
      <c r="L20" s="204"/>
      <c r="M20" s="205" t="s">
        <v>752</v>
      </c>
    </row>
    <row r="21" spans="1:13" ht="17.100000000000001" customHeight="1">
      <c r="A21" s="194">
        <v>45400</v>
      </c>
      <c r="B21" s="231" t="s">
        <v>572</v>
      </c>
      <c r="C21" s="224"/>
      <c r="D21" s="219"/>
      <c r="E21" s="198"/>
      <c r="F21" s="225">
        <v>20</v>
      </c>
      <c r="G21" s="200">
        <f t="shared" ref="G21:G26" si="6">J20</f>
        <v>7.25</v>
      </c>
      <c r="H21" s="198">
        <f t="shared" si="5"/>
        <v>145</v>
      </c>
      <c r="I21" s="298">
        <f t="shared" ref="I21:I26" si="7">+I20+C21-F21</f>
        <v>393</v>
      </c>
      <c r="J21" s="299">
        <f t="shared" ref="J21:J26" si="8">ROUND(((K20+E21)-H21)/I21,2)</f>
        <v>7.25</v>
      </c>
      <c r="K21" s="198">
        <f t="shared" ref="K21:K26" si="9">ROUND(I21*J21,2)</f>
        <v>2849.25</v>
      </c>
      <c r="L21" s="226"/>
      <c r="M21" s="205" t="s">
        <v>841</v>
      </c>
    </row>
    <row r="22" spans="1:13" ht="17.100000000000001" customHeight="1">
      <c r="A22" s="194">
        <v>45435</v>
      </c>
      <c r="B22" s="231" t="s">
        <v>577</v>
      </c>
      <c r="C22" s="224"/>
      <c r="D22" s="219"/>
      <c r="E22" s="198"/>
      <c r="F22" s="225">
        <v>40</v>
      </c>
      <c r="G22" s="200">
        <f t="shared" si="6"/>
        <v>7.25</v>
      </c>
      <c r="H22" s="198">
        <f t="shared" si="5"/>
        <v>290</v>
      </c>
      <c r="I22" s="298">
        <f t="shared" si="7"/>
        <v>353</v>
      </c>
      <c r="J22" s="299">
        <f t="shared" si="8"/>
        <v>7.25</v>
      </c>
      <c r="K22" s="198">
        <f t="shared" si="9"/>
        <v>2559.25</v>
      </c>
      <c r="L22" s="226"/>
      <c r="M22" s="205" t="s">
        <v>946</v>
      </c>
    </row>
    <row r="23" spans="1:13" ht="17.100000000000001" customHeight="1">
      <c r="A23" s="17">
        <v>45491</v>
      </c>
      <c r="B23" s="73" t="s">
        <v>585</v>
      </c>
      <c r="C23" s="19"/>
      <c r="D23" s="20"/>
      <c r="E23" s="21"/>
      <c r="F23" s="22">
        <v>50</v>
      </c>
      <c r="G23" s="200">
        <f t="shared" si="6"/>
        <v>7.25</v>
      </c>
      <c r="H23" s="198">
        <f t="shared" si="5"/>
        <v>362.5</v>
      </c>
      <c r="I23" s="298">
        <f t="shared" si="7"/>
        <v>303</v>
      </c>
      <c r="J23" s="299">
        <f t="shared" si="8"/>
        <v>7.25</v>
      </c>
      <c r="K23" s="198">
        <f t="shared" si="9"/>
        <v>2196.75</v>
      </c>
      <c r="L23" s="26"/>
      <c r="M23" s="165" t="s">
        <v>1084</v>
      </c>
    </row>
    <row r="24" spans="1:13" ht="17.100000000000001" customHeight="1">
      <c r="A24" s="17">
        <v>45537</v>
      </c>
      <c r="B24" s="70" t="s">
        <v>580</v>
      </c>
      <c r="C24" s="28"/>
      <c r="D24" s="29"/>
      <c r="E24" s="21"/>
      <c r="F24" s="30">
        <v>100</v>
      </c>
      <c r="G24" s="200">
        <f t="shared" si="6"/>
        <v>7.25</v>
      </c>
      <c r="H24" s="198">
        <f t="shared" si="5"/>
        <v>725</v>
      </c>
      <c r="I24" s="298">
        <f t="shared" si="7"/>
        <v>203</v>
      </c>
      <c r="J24" s="299">
        <f t="shared" si="8"/>
        <v>7.25</v>
      </c>
      <c r="K24" s="198">
        <f t="shared" si="9"/>
        <v>1471.75</v>
      </c>
      <c r="L24" s="34"/>
      <c r="M24" s="165" t="s">
        <v>1215</v>
      </c>
    </row>
    <row r="25" spans="1:13" ht="17.100000000000001" customHeight="1">
      <c r="A25" s="17">
        <v>45539</v>
      </c>
      <c r="B25" s="70" t="s">
        <v>585</v>
      </c>
      <c r="C25" s="28"/>
      <c r="D25" s="29"/>
      <c r="E25" s="21"/>
      <c r="F25" s="30">
        <v>50</v>
      </c>
      <c r="G25" s="200">
        <f t="shared" si="6"/>
        <v>7.25</v>
      </c>
      <c r="H25" s="198">
        <f t="shared" si="5"/>
        <v>362.5</v>
      </c>
      <c r="I25" s="298">
        <f t="shared" si="7"/>
        <v>153</v>
      </c>
      <c r="J25" s="299">
        <f t="shared" si="8"/>
        <v>7.25</v>
      </c>
      <c r="K25" s="198">
        <f t="shared" si="9"/>
        <v>1109.25</v>
      </c>
      <c r="L25" s="34"/>
      <c r="M25" s="165" t="s">
        <v>1231</v>
      </c>
    </row>
    <row r="26" spans="1:13" ht="17.100000000000001" customHeight="1">
      <c r="A26" s="17">
        <v>45545</v>
      </c>
      <c r="B26" s="70" t="s">
        <v>577</v>
      </c>
      <c r="C26" s="28"/>
      <c r="D26" s="29"/>
      <c r="E26" s="21"/>
      <c r="F26" s="30">
        <v>5</v>
      </c>
      <c r="G26" s="200">
        <f t="shared" si="6"/>
        <v>7.25</v>
      </c>
      <c r="H26" s="198">
        <f t="shared" ref="H26" si="10">F26*G26</f>
        <v>36.25</v>
      </c>
      <c r="I26" s="298">
        <f t="shared" si="7"/>
        <v>148</v>
      </c>
      <c r="J26" s="299">
        <f t="shared" si="8"/>
        <v>7.25</v>
      </c>
      <c r="K26" s="198">
        <f t="shared" si="9"/>
        <v>1073</v>
      </c>
      <c r="L26" s="34"/>
      <c r="M26" s="165" t="s">
        <v>1248</v>
      </c>
    </row>
    <row r="27" spans="1:13" ht="17.100000000000001" customHeight="1">
      <c r="A27" s="17">
        <v>45546</v>
      </c>
      <c r="B27" s="70" t="s">
        <v>572</v>
      </c>
      <c r="C27" s="28"/>
      <c r="D27" s="29"/>
      <c r="E27" s="21"/>
      <c r="F27" s="30">
        <v>10</v>
      </c>
      <c r="G27" s="200">
        <f t="shared" ref="G27" si="11">J26</f>
        <v>7.25</v>
      </c>
      <c r="H27" s="198">
        <f t="shared" ref="H27" si="12">F27*G27</f>
        <v>72.5</v>
      </c>
      <c r="I27" s="298">
        <f t="shared" ref="I27" si="13">+I26+C27-F27</f>
        <v>138</v>
      </c>
      <c r="J27" s="299">
        <f t="shared" ref="J27" si="14">ROUND(((K26+E27)-H27)/I27,2)</f>
        <v>7.25</v>
      </c>
      <c r="K27" s="198">
        <f t="shared" ref="K27" si="15">ROUND(I27*J27,2)</f>
        <v>1000.5</v>
      </c>
      <c r="L27" s="34"/>
      <c r="M27" s="165" t="s">
        <v>1260</v>
      </c>
    </row>
    <row r="28" spans="1:13" ht="17.100000000000001" customHeight="1">
      <c r="A28" s="17">
        <v>45547</v>
      </c>
      <c r="B28" s="70" t="s">
        <v>605</v>
      </c>
      <c r="C28" s="28"/>
      <c r="D28" s="29"/>
      <c r="E28" s="21"/>
      <c r="F28" s="30">
        <v>6</v>
      </c>
      <c r="G28" s="200">
        <f t="shared" ref="G28" si="16">J27</f>
        <v>7.25</v>
      </c>
      <c r="H28" s="198">
        <f t="shared" ref="H28" si="17">F28*G28</f>
        <v>43.5</v>
      </c>
      <c r="I28" s="298">
        <f t="shared" ref="I28" si="18">+I27+C28-F28</f>
        <v>132</v>
      </c>
      <c r="J28" s="299">
        <f t="shared" ref="J28" si="19">ROUND(((K27+E28)-H28)/I28,2)</f>
        <v>7.25</v>
      </c>
      <c r="K28" s="198">
        <f t="shared" ref="K28" si="20">ROUND(I28*J28,2)</f>
        <v>957</v>
      </c>
      <c r="L28" s="34"/>
      <c r="M28" s="165" t="s">
        <v>1267</v>
      </c>
    </row>
    <row r="29" spans="1:13" ht="17.100000000000001" customHeight="1">
      <c r="A29" s="17">
        <v>45547</v>
      </c>
      <c r="B29" s="70" t="s">
        <v>591</v>
      </c>
      <c r="C29" s="28"/>
      <c r="D29" s="29"/>
      <c r="E29" s="21"/>
      <c r="F29" s="30">
        <v>20</v>
      </c>
      <c r="G29" s="200">
        <f t="shared" ref="G29" si="21">J28</f>
        <v>7.25</v>
      </c>
      <c r="H29" s="198">
        <f t="shared" ref="H29" si="22">F29*G29</f>
        <v>145</v>
      </c>
      <c r="I29" s="298">
        <f t="shared" ref="I29" si="23">+I28+C29-F29</f>
        <v>112</v>
      </c>
      <c r="J29" s="299">
        <f t="shared" ref="J29" si="24">ROUND(((K28+E29)-H29)/I29,2)</f>
        <v>7.25</v>
      </c>
      <c r="K29" s="198">
        <f t="shared" ref="K29" si="25">ROUND(I29*J29,2)</f>
        <v>812</v>
      </c>
      <c r="L29" s="34"/>
      <c r="M29" s="165" t="s">
        <v>1271</v>
      </c>
    </row>
    <row r="30" spans="1:13" ht="17.100000000000001" customHeight="1">
      <c r="A30" s="17">
        <v>45572</v>
      </c>
      <c r="B30" s="70" t="s">
        <v>585</v>
      </c>
      <c r="C30" s="28"/>
      <c r="D30" s="29"/>
      <c r="E30" s="21"/>
      <c r="F30" s="30">
        <v>20</v>
      </c>
      <c r="G30" s="200">
        <f t="shared" ref="G30" si="26">J29</f>
        <v>7.25</v>
      </c>
      <c r="H30" s="198">
        <f t="shared" ref="H30" si="27">F30*G30</f>
        <v>145</v>
      </c>
      <c r="I30" s="298">
        <f t="shared" ref="I30" si="28">+I29+C30-F30</f>
        <v>92</v>
      </c>
      <c r="J30" s="299">
        <f t="shared" ref="J30" si="29">ROUND(((K29+E30)-H30)/I30,2)</f>
        <v>7.25</v>
      </c>
      <c r="K30" s="198">
        <f t="shared" ref="K30" si="30">ROUND(I30*J30,2)</f>
        <v>667</v>
      </c>
      <c r="L30" s="34"/>
      <c r="M30" s="165" t="s">
        <v>1341</v>
      </c>
    </row>
    <row r="31" spans="1:13" ht="17.100000000000001" customHeight="1">
      <c r="A31" s="17">
        <v>45579</v>
      </c>
      <c r="B31" s="70" t="s">
        <v>615</v>
      </c>
      <c r="C31" s="28"/>
      <c r="D31" s="29"/>
      <c r="E31" s="21"/>
      <c r="F31" s="30">
        <v>50</v>
      </c>
      <c r="G31" s="200">
        <f t="shared" ref="G31" si="31">J30</f>
        <v>7.25</v>
      </c>
      <c r="H31" s="198">
        <f t="shared" ref="H31" si="32">F31*G31</f>
        <v>362.5</v>
      </c>
      <c r="I31" s="298">
        <f t="shared" ref="I31" si="33">+I30+C31-F31</f>
        <v>42</v>
      </c>
      <c r="J31" s="299">
        <f t="shared" ref="J31" si="34">ROUND(((K30+E31)-H31)/I31,2)</f>
        <v>7.25</v>
      </c>
      <c r="K31" s="198">
        <f t="shared" ref="K31" si="35">ROUND(I31*J31,2)</f>
        <v>304.5</v>
      </c>
      <c r="L31" s="34"/>
      <c r="M31" s="165" t="s">
        <v>1378</v>
      </c>
    </row>
    <row r="32" spans="1:13" ht="17.100000000000001" customHeight="1">
      <c r="A32" s="17">
        <v>45580</v>
      </c>
      <c r="B32" s="70" t="s">
        <v>572</v>
      </c>
      <c r="C32" s="28"/>
      <c r="D32" s="29"/>
      <c r="E32" s="21"/>
      <c r="F32" s="30">
        <v>10</v>
      </c>
      <c r="G32" s="200">
        <f t="shared" ref="G32" si="36">J31</f>
        <v>7.25</v>
      </c>
      <c r="H32" s="198">
        <f t="shared" ref="H32" si="37">F32*G32</f>
        <v>72.5</v>
      </c>
      <c r="I32" s="298">
        <f t="shared" ref="I32" si="38">+I31+C32-F32</f>
        <v>32</v>
      </c>
      <c r="J32" s="299">
        <f t="shared" ref="J32" si="39">ROUND(((K31+E32)-H32)/I32,2)</f>
        <v>7.25</v>
      </c>
      <c r="K32" s="198">
        <f t="shared" ref="K32" si="40">ROUND(I32*J32,2)</f>
        <v>232</v>
      </c>
      <c r="L32" s="34"/>
      <c r="M32" s="165" t="s">
        <v>1387</v>
      </c>
    </row>
    <row r="33" spans="1:13" ht="17.100000000000001" customHeight="1">
      <c r="A33" s="17">
        <v>45600</v>
      </c>
      <c r="B33" s="70" t="s">
        <v>585</v>
      </c>
      <c r="C33" s="28"/>
      <c r="D33" s="29"/>
      <c r="E33" s="21"/>
      <c r="F33" s="30">
        <v>20</v>
      </c>
      <c r="G33" s="200">
        <f t="shared" ref="G33" si="41">J32</f>
        <v>7.25</v>
      </c>
      <c r="H33" s="198">
        <f t="shared" ref="H33" si="42">F33*G33</f>
        <v>145</v>
      </c>
      <c r="I33" s="298">
        <f t="shared" ref="I33" si="43">+I32+C33-F33</f>
        <v>12</v>
      </c>
      <c r="J33" s="299">
        <f t="shared" ref="J33" si="44">ROUND(((K32+E33)-H33)/I33,2)</f>
        <v>7.25</v>
      </c>
      <c r="K33" s="198">
        <f t="shared" ref="K33" si="45">ROUND(I33*J33,2)</f>
        <v>87</v>
      </c>
      <c r="L33" s="34"/>
      <c r="M33" s="165" t="s">
        <v>1409</v>
      </c>
    </row>
    <row r="34" spans="1:13" ht="17.100000000000001" customHeight="1">
      <c r="A34" s="17">
        <v>45608</v>
      </c>
      <c r="B34" s="70" t="s">
        <v>585</v>
      </c>
      <c r="C34" s="28"/>
      <c r="D34" s="29"/>
      <c r="E34" s="21"/>
      <c r="F34" s="30">
        <v>12</v>
      </c>
      <c r="G34" s="200">
        <f t="shared" ref="G34" si="46">J33</f>
        <v>7.25</v>
      </c>
      <c r="H34" s="198">
        <f t="shared" ref="H34" si="47">F34*G34</f>
        <v>87</v>
      </c>
      <c r="I34" s="298">
        <v>0</v>
      </c>
      <c r="J34" s="299">
        <v>0</v>
      </c>
      <c r="K34" s="198">
        <f t="shared" ref="K34" si="48">ROUND(I34*J34,2)</f>
        <v>0</v>
      </c>
      <c r="L34" s="34"/>
      <c r="M34" s="165" t="s">
        <v>1446</v>
      </c>
    </row>
    <row r="35" spans="1:13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ref="I35:I42" si="49">+I34+C35-F35</f>
        <v>0</v>
      </c>
      <c r="J35" s="40" t="e">
        <f t="shared" ref="J35:J42" si="50">ROUND(((K34+E35)-H35)/I35,2)</f>
        <v>#DIV/0!</v>
      </c>
      <c r="K35" s="33" t="e">
        <f t="shared" ref="K35:K42" si="51">ROUND(I35*J35,2)</f>
        <v>#DIV/0!</v>
      </c>
      <c r="L35" s="34"/>
    </row>
    <row r="36" spans="1:13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49"/>
        <v>0</v>
      </c>
      <c r="J36" s="40" t="e">
        <f t="shared" si="50"/>
        <v>#DIV/0!</v>
      </c>
      <c r="K36" s="33" t="e">
        <f t="shared" si="51"/>
        <v>#DIV/0!</v>
      </c>
      <c r="L36" s="34"/>
    </row>
    <row r="37" spans="1:13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49"/>
        <v>0</v>
      </c>
      <c r="J37" s="40" t="e">
        <f t="shared" si="50"/>
        <v>#DIV/0!</v>
      </c>
      <c r="K37" s="33" t="e">
        <f t="shared" si="51"/>
        <v>#DIV/0!</v>
      </c>
      <c r="L37" s="34"/>
    </row>
    <row r="38" spans="1:13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49"/>
        <v>0</v>
      </c>
      <c r="J38" s="40" t="e">
        <f t="shared" si="50"/>
        <v>#DIV/0!</v>
      </c>
      <c r="K38" s="33" t="e">
        <f t="shared" si="51"/>
        <v>#DIV/0!</v>
      </c>
      <c r="L38" s="34"/>
    </row>
    <row r="39" spans="1:13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49"/>
        <v>0</v>
      </c>
      <c r="J39" s="40" t="e">
        <f t="shared" si="50"/>
        <v>#DIV/0!</v>
      </c>
      <c r="K39" s="33" t="e">
        <f t="shared" si="51"/>
        <v>#DIV/0!</v>
      </c>
      <c r="L39" s="34"/>
    </row>
    <row r="40" spans="1:13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49"/>
        <v>0</v>
      </c>
      <c r="J40" s="40" t="e">
        <f t="shared" si="50"/>
        <v>#DIV/0!</v>
      </c>
      <c r="K40" s="33" t="e">
        <f t="shared" si="51"/>
        <v>#DIV/0!</v>
      </c>
      <c r="L40" s="34"/>
    </row>
    <row r="41" spans="1:13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49"/>
        <v>0</v>
      </c>
      <c r="J41" s="40" t="e">
        <f t="shared" si="50"/>
        <v>#DIV/0!</v>
      </c>
      <c r="K41" s="33" t="e">
        <f t="shared" si="51"/>
        <v>#DIV/0!</v>
      </c>
      <c r="L41" s="34"/>
    </row>
    <row r="42" spans="1:13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49"/>
        <v>0</v>
      </c>
      <c r="J42" s="40" t="e">
        <f t="shared" si="50"/>
        <v>#DIV/0!</v>
      </c>
      <c r="K42" s="33" t="e">
        <f t="shared" si="51"/>
        <v>#DIV/0!</v>
      </c>
      <c r="L42" s="34"/>
    </row>
    <row r="43" spans="1:13">
      <c r="A43" s="17"/>
      <c r="B43" s="70"/>
      <c r="C43" s="28"/>
      <c r="D43" s="29"/>
      <c r="E43" s="21"/>
      <c r="F43" s="30"/>
      <c r="G43" s="31"/>
      <c r="H43" s="21"/>
      <c r="I43" s="32">
        <f t="shared" ref="I43:I106" si="52">+I42+C43-F43</f>
        <v>0</v>
      </c>
      <c r="J43" s="40" t="e">
        <f t="shared" ref="J43:J106" si="53">ROUND(((K42+E43)-H43)/I43,2)</f>
        <v>#DIV/0!</v>
      </c>
      <c r="K43" s="33" t="e">
        <f t="shared" ref="K43:K106" si="54">ROUND(I43*J43,2)</f>
        <v>#DIV/0!</v>
      </c>
      <c r="L43" s="34"/>
    </row>
    <row r="44" spans="1:13">
      <c r="A44" s="17"/>
      <c r="B44" s="70"/>
      <c r="C44" s="28"/>
      <c r="D44" s="29"/>
      <c r="E44" s="21"/>
      <c r="F44" s="30"/>
      <c r="G44" s="31"/>
      <c r="H44" s="21"/>
      <c r="I44" s="32">
        <f t="shared" si="52"/>
        <v>0</v>
      </c>
      <c r="J44" s="40" t="e">
        <f t="shared" si="53"/>
        <v>#DIV/0!</v>
      </c>
      <c r="K44" s="33" t="e">
        <f t="shared" si="54"/>
        <v>#DIV/0!</v>
      </c>
      <c r="L44" s="34"/>
    </row>
    <row r="45" spans="1:13">
      <c r="A45" s="17"/>
      <c r="B45" s="70"/>
      <c r="C45" s="28"/>
      <c r="D45" s="29"/>
      <c r="E45" s="21"/>
      <c r="F45" s="30"/>
      <c r="G45" s="31"/>
      <c r="H45" s="21"/>
      <c r="I45" s="32">
        <f t="shared" si="52"/>
        <v>0</v>
      </c>
      <c r="J45" s="40" t="e">
        <f t="shared" si="53"/>
        <v>#DIV/0!</v>
      </c>
      <c r="K45" s="33" t="e">
        <f t="shared" si="54"/>
        <v>#DIV/0!</v>
      </c>
      <c r="L45" s="34"/>
    </row>
    <row r="46" spans="1:13">
      <c r="A46" s="17"/>
      <c r="B46" s="70"/>
      <c r="C46" s="28"/>
      <c r="D46" s="29"/>
      <c r="E46" s="21"/>
      <c r="F46" s="30"/>
      <c r="G46" s="31"/>
      <c r="H46" s="21"/>
      <c r="I46" s="32">
        <f t="shared" si="52"/>
        <v>0</v>
      </c>
      <c r="J46" s="40" t="e">
        <f t="shared" si="53"/>
        <v>#DIV/0!</v>
      </c>
      <c r="K46" s="33" t="e">
        <f t="shared" si="54"/>
        <v>#DIV/0!</v>
      </c>
      <c r="L46" s="34"/>
    </row>
    <row r="47" spans="1:13">
      <c r="A47" s="17"/>
      <c r="B47" s="70"/>
      <c r="C47" s="28"/>
      <c r="D47" s="29"/>
      <c r="E47" s="21"/>
      <c r="F47" s="30"/>
      <c r="G47" s="31"/>
      <c r="H47" s="21"/>
      <c r="I47" s="32">
        <f t="shared" si="52"/>
        <v>0</v>
      </c>
      <c r="J47" s="40" t="e">
        <f t="shared" si="53"/>
        <v>#DIV/0!</v>
      </c>
      <c r="K47" s="33" t="e">
        <f t="shared" si="54"/>
        <v>#DIV/0!</v>
      </c>
      <c r="L47" s="34"/>
    </row>
    <row r="48" spans="1:13">
      <c r="A48" s="17"/>
      <c r="B48" s="70"/>
      <c r="C48" s="28"/>
      <c r="D48" s="29"/>
      <c r="E48" s="21"/>
      <c r="F48" s="30"/>
      <c r="G48" s="31"/>
      <c r="H48" s="21"/>
      <c r="I48" s="32">
        <f t="shared" si="52"/>
        <v>0</v>
      </c>
      <c r="J48" s="40" t="e">
        <f t="shared" si="53"/>
        <v>#DIV/0!</v>
      </c>
      <c r="K48" s="33" t="e">
        <f t="shared" si="54"/>
        <v>#DIV/0!</v>
      </c>
      <c r="L48" s="34"/>
    </row>
    <row r="49" spans="1:12">
      <c r="A49" s="17"/>
      <c r="B49" s="70"/>
      <c r="C49" s="28"/>
      <c r="D49" s="29"/>
      <c r="E49" s="21"/>
      <c r="F49" s="30"/>
      <c r="G49" s="31"/>
      <c r="H49" s="21"/>
      <c r="I49" s="32">
        <f t="shared" si="52"/>
        <v>0</v>
      </c>
      <c r="J49" s="40" t="e">
        <f t="shared" si="53"/>
        <v>#DIV/0!</v>
      </c>
      <c r="K49" s="33" t="e">
        <f t="shared" si="54"/>
        <v>#DIV/0!</v>
      </c>
      <c r="L49" s="34"/>
    </row>
    <row r="50" spans="1:12">
      <c r="A50" s="17"/>
      <c r="B50" s="70"/>
      <c r="C50" s="28"/>
      <c r="D50" s="29"/>
      <c r="E50" s="21"/>
      <c r="F50" s="30"/>
      <c r="G50" s="31"/>
      <c r="H50" s="21"/>
      <c r="I50" s="32">
        <f t="shared" si="52"/>
        <v>0</v>
      </c>
      <c r="J50" s="40" t="e">
        <f t="shared" si="53"/>
        <v>#DIV/0!</v>
      </c>
      <c r="K50" s="33" t="e">
        <f t="shared" si="54"/>
        <v>#DIV/0!</v>
      </c>
      <c r="L50" s="34"/>
    </row>
    <row r="51" spans="1:12">
      <c r="A51" s="17"/>
      <c r="B51" s="70"/>
      <c r="C51" s="28"/>
      <c r="D51" s="29"/>
      <c r="E51" s="21"/>
      <c r="F51" s="30"/>
      <c r="G51" s="31"/>
      <c r="H51" s="21"/>
      <c r="I51" s="32">
        <f t="shared" si="52"/>
        <v>0</v>
      </c>
      <c r="J51" s="40" t="e">
        <f t="shared" si="53"/>
        <v>#DIV/0!</v>
      </c>
      <c r="K51" s="33" t="e">
        <f t="shared" si="54"/>
        <v>#DIV/0!</v>
      </c>
      <c r="L51" s="34"/>
    </row>
    <row r="52" spans="1:12">
      <c r="A52" s="17"/>
      <c r="B52" s="70"/>
      <c r="C52" s="28"/>
      <c r="D52" s="29"/>
      <c r="E52" s="21"/>
      <c r="F52" s="30"/>
      <c r="G52" s="31"/>
      <c r="H52" s="21"/>
      <c r="I52" s="32">
        <f t="shared" si="52"/>
        <v>0</v>
      </c>
      <c r="J52" s="40" t="e">
        <f t="shared" si="53"/>
        <v>#DIV/0!</v>
      </c>
      <c r="K52" s="33" t="e">
        <f t="shared" si="54"/>
        <v>#DIV/0!</v>
      </c>
      <c r="L52" s="34"/>
    </row>
    <row r="53" spans="1:12">
      <c r="A53" s="17"/>
      <c r="B53" s="70"/>
      <c r="C53" s="28"/>
      <c r="D53" s="29"/>
      <c r="E53" s="21"/>
      <c r="F53" s="30"/>
      <c r="G53" s="31"/>
      <c r="H53" s="21"/>
      <c r="I53" s="32">
        <f t="shared" si="52"/>
        <v>0</v>
      </c>
      <c r="J53" s="40" t="e">
        <f t="shared" si="53"/>
        <v>#DIV/0!</v>
      </c>
      <c r="K53" s="33" t="e">
        <f t="shared" si="54"/>
        <v>#DIV/0!</v>
      </c>
      <c r="L53" s="34"/>
    </row>
    <row r="54" spans="1:12">
      <c r="A54" s="17"/>
      <c r="B54" s="70"/>
      <c r="C54" s="28"/>
      <c r="D54" s="29"/>
      <c r="E54" s="21"/>
      <c r="F54" s="30"/>
      <c r="G54" s="31"/>
      <c r="H54" s="21"/>
      <c r="I54" s="32">
        <f t="shared" si="52"/>
        <v>0</v>
      </c>
      <c r="J54" s="40" t="e">
        <f t="shared" si="53"/>
        <v>#DIV/0!</v>
      </c>
      <c r="K54" s="33" t="e">
        <f t="shared" si="54"/>
        <v>#DIV/0!</v>
      </c>
      <c r="L54" s="34"/>
    </row>
    <row r="55" spans="1:12">
      <c r="A55" s="17"/>
      <c r="B55" s="70"/>
      <c r="C55" s="28"/>
      <c r="D55" s="29"/>
      <c r="E55" s="21"/>
      <c r="F55" s="30"/>
      <c r="G55" s="31"/>
      <c r="H55" s="21"/>
      <c r="I55" s="32">
        <f t="shared" si="52"/>
        <v>0</v>
      </c>
      <c r="J55" s="40" t="e">
        <f t="shared" si="53"/>
        <v>#DIV/0!</v>
      </c>
      <c r="K55" s="33" t="e">
        <f t="shared" si="54"/>
        <v>#DIV/0!</v>
      </c>
      <c r="L55" s="34"/>
    </row>
    <row r="56" spans="1:12">
      <c r="A56" s="17"/>
      <c r="B56" s="70"/>
      <c r="C56" s="28"/>
      <c r="D56" s="29"/>
      <c r="E56" s="21"/>
      <c r="F56" s="30"/>
      <c r="G56" s="31"/>
      <c r="H56" s="21"/>
      <c r="I56" s="32">
        <f t="shared" si="52"/>
        <v>0</v>
      </c>
      <c r="J56" s="40" t="e">
        <f t="shared" si="53"/>
        <v>#DIV/0!</v>
      </c>
      <c r="K56" s="33" t="e">
        <f t="shared" si="54"/>
        <v>#DIV/0!</v>
      </c>
      <c r="L56" s="34"/>
    </row>
    <row r="57" spans="1:12">
      <c r="A57" s="17"/>
      <c r="B57" s="70"/>
      <c r="C57" s="28"/>
      <c r="D57" s="29"/>
      <c r="E57" s="21"/>
      <c r="F57" s="30"/>
      <c r="G57" s="31"/>
      <c r="H57" s="21"/>
      <c r="I57" s="32">
        <f t="shared" si="52"/>
        <v>0</v>
      </c>
      <c r="J57" s="40" t="e">
        <f t="shared" si="53"/>
        <v>#DIV/0!</v>
      </c>
      <c r="K57" s="33" t="e">
        <f t="shared" si="54"/>
        <v>#DIV/0!</v>
      </c>
      <c r="L57" s="34"/>
    </row>
    <row r="58" spans="1:12">
      <c r="A58" s="17"/>
      <c r="B58" s="70"/>
      <c r="C58" s="28"/>
      <c r="D58" s="29"/>
      <c r="E58" s="21"/>
      <c r="F58" s="30"/>
      <c r="G58" s="31"/>
      <c r="H58" s="21"/>
      <c r="I58" s="32">
        <f t="shared" si="52"/>
        <v>0</v>
      </c>
      <c r="J58" s="40" t="e">
        <f t="shared" si="53"/>
        <v>#DIV/0!</v>
      </c>
      <c r="K58" s="33" t="e">
        <f t="shared" si="54"/>
        <v>#DIV/0!</v>
      </c>
      <c r="L58" s="34"/>
    </row>
    <row r="59" spans="1:12">
      <c r="A59" s="17"/>
      <c r="B59" s="70"/>
      <c r="C59" s="28"/>
      <c r="D59" s="29"/>
      <c r="E59" s="21"/>
      <c r="F59" s="30"/>
      <c r="G59" s="31"/>
      <c r="H59" s="21"/>
      <c r="I59" s="32">
        <f t="shared" si="52"/>
        <v>0</v>
      </c>
      <c r="J59" s="40" t="e">
        <f t="shared" si="53"/>
        <v>#DIV/0!</v>
      </c>
      <c r="K59" s="33" t="e">
        <f t="shared" si="54"/>
        <v>#DIV/0!</v>
      </c>
      <c r="L59" s="34"/>
    </row>
    <row r="60" spans="1:12">
      <c r="A60" s="17"/>
      <c r="B60" s="70"/>
      <c r="C60" s="28"/>
      <c r="D60" s="29"/>
      <c r="E60" s="21"/>
      <c r="F60" s="30"/>
      <c r="G60" s="31"/>
      <c r="H60" s="21"/>
      <c r="I60" s="32">
        <f t="shared" si="52"/>
        <v>0</v>
      </c>
      <c r="J60" s="40" t="e">
        <f t="shared" si="53"/>
        <v>#DIV/0!</v>
      </c>
      <c r="K60" s="33" t="e">
        <f t="shared" si="54"/>
        <v>#DIV/0!</v>
      </c>
      <c r="L60" s="34"/>
    </row>
    <row r="61" spans="1:12">
      <c r="A61" s="17"/>
      <c r="B61" s="70"/>
      <c r="C61" s="28"/>
      <c r="D61" s="29"/>
      <c r="E61" s="21"/>
      <c r="F61" s="30"/>
      <c r="G61" s="31"/>
      <c r="H61" s="21"/>
      <c r="I61" s="32">
        <f t="shared" si="52"/>
        <v>0</v>
      </c>
      <c r="J61" s="40" t="e">
        <f t="shared" si="53"/>
        <v>#DIV/0!</v>
      </c>
      <c r="K61" s="33" t="e">
        <f t="shared" si="54"/>
        <v>#DIV/0!</v>
      </c>
      <c r="L61" s="34"/>
    </row>
    <row r="62" spans="1:12">
      <c r="A62" s="17"/>
      <c r="B62" s="70"/>
      <c r="C62" s="28"/>
      <c r="D62" s="29"/>
      <c r="E62" s="21"/>
      <c r="F62" s="30"/>
      <c r="G62" s="31"/>
      <c r="H62" s="21"/>
      <c r="I62" s="32">
        <f t="shared" si="52"/>
        <v>0</v>
      </c>
      <c r="J62" s="40" t="e">
        <f t="shared" si="53"/>
        <v>#DIV/0!</v>
      </c>
      <c r="K62" s="33" t="e">
        <f t="shared" si="54"/>
        <v>#DIV/0!</v>
      </c>
      <c r="L62" s="34"/>
    </row>
    <row r="63" spans="1:12">
      <c r="A63" s="17"/>
      <c r="B63" s="70"/>
      <c r="C63" s="28"/>
      <c r="D63" s="29"/>
      <c r="E63" s="21"/>
      <c r="F63" s="30"/>
      <c r="G63" s="31"/>
      <c r="H63" s="21"/>
      <c r="I63" s="32">
        <f t="shared" si="52"/>
        <v>0</v>
      </c>
      <c r="J63" s="40" t="e">
        <f t="shared" si="53"/>
        <v>#DIV/0!</v>
      </c>
      <c r="K63" s="33" t="e">
        <f t="shared" si="54"/>
        <v>#DIV/0!</v>
      </c>
      <c r="L63" s="34"/>
    </row>
    <row r="64" spans="1:12">
      <c r="A64" s="17"/>
      <c r="B64" s="70"/>
      <c r="C64" s="28"/>
      <c r="D64" s="29"/>
      <c r="E64" s="21"/>
      <c r="F64" s="30"/>
      <c r="G64" s="31"/>
      <c r="H64" s="21"/>
      <c r="I64" s="32">
        <f t="shared" si="52"/>
        <v>0</v>
      </c>
      <c r="J64" s="40" t="e">
        <f t="shared" si="53"/>
        <v>#DIV/0!</v>
      </c>
      <c r="K64" s="33" t="e">
        <f t="shared" si="54"/>
        <v>#DIV/0!</v>
      </c>
      <c r="L64" s="34"/>
    </row>
    <row r="65" spans="1:12">
      <c r="A65" s="17"/>
      <c r="B65" s="70"/>
      <c r="C65" s="28"/>
      <c r="D65" s="29"/>
      <c r="E65" s="21"/>
      <c r="F65" s="30"/>
      <c r="G65" s="31"/>
      <c r="H65" s="21"/>
      <c r="I65" s="32">
        <f t="shared" si="52"/>
        <v>0</v>
      </c>
      <c r="J65" s="40" t="e">
        <f t="shared" si="53"/>
        <v>#DIV/0!</v>
      </c>
      <c r="K65" s="33" t="e">
        <f t="shared" si="54"/>
        <v>#DIV/0!</v>
      </c>
      <c r="L65" s="34"/>
    </row>
    <row r="66" spans="1:12">
      <c r="A66" s="17"/>
      <c r="B66" s="70"/>
      <c r="C66" s="28"/>
      <c r="D66" s="29"/>
      <c r="E66" s="21"/>
      <c r="F66" s="30"/>
      <c r="G66" s="31"/>
      <c r="H66" s="21"/>
      <c r="I66" s="32">
        <f t="shared" si="52"/>
        <v>0</v>
      </c>
      <c r="J66" s="40" t="e">
        <f t="shared" si="53"/>
        <v>#DIV/0!</v>
      </c>
      <c r="K66" s="33" t="e">
        <f t="shared" si="54"/>
        <v>#DIV/0!</v>
      </c>
      <c r="L66" s="34"/>
    </row>
    <row r="67" spans="1:12">
      <c r="A67" s="17"/>
      <c r="B67" s="70"/>
      <c r="C67" s="28"/>
      <c r="D67" s="29"/>
      <c r="E67" s="21"/>
      <c r="F67" s="30"/>
      <c r="G67" s="31"/>
      <c r="H67" s="21"/>
      <c r="I67" s="32">
        <f t="shared" si="52"/>
        <v>0</v>
      </c>
      <c r="J67" s="40" t="e">
        <f t="shared" si="53"/>
        <v>#DIV/0!</v>
      </c>
      <c r="K67" s="33" t="e">
        <f t="shared" si="54"/>
        <v>#DIV/0!</v>
      </c>
      <c r="L67" s="34"/>
    </row>
    <row r="68" spans="1:12">
      <c r="A68" s="17"/>
      <c r="B68" s="70"/>
      <c r="C68" s="28"/>
      <c r="D68" s="29"/>
      <c r="E68" s="21"/>
      <c r="F68" s="30"/>
      <c r="G68" s="31"/>
      <c r="H68" s="21"/>
      <c r="I68" s="32">
        <f t="shared" si="52"/>
        <v>0</v>
      </c>
      <c r="J68" s="40" t="e">
        <f t="shared" si="53"/>
        <v>#DIV/0!</v>
      </c>
      <c r="K68" s="33" t="e">
        <f t="shared" si="54"/>
        <v>#DIV/0!</v>
      </c>
      <c r="L68" s="34"/>
    </row>
    <row r="69" spans="1:12">
      <c r="A69" s="17"/>
      <c r="B69" s="70"/>
      <c r="C69" s="28"/>
      <c r="D69" s="29"/>
      <c r="E69" s="21"/>
      <c r="F69" s="30"/>
      <c r="G69" s="31"/>
      <c r="H69" s="21"/>
      <c r="I69" s="32">
        <f t="shared" si="52"/>
        <v>0</v>
      </c>
      <c r="J69" s="40" t="e">
        <f t="shared" si="53"/>
        <v>#DIV/0!</v>
      </c>
      <c r="K69" s="33" t="e">
        <f t="shared" si="54"/>
        <v>#DIV/0!</v>
      </c>
      <c r="L69" s="34"/>
    </row>
    <row r="70" spans="1:12">
      <c r="A70" s="17"/>
      <c r="B70" s="70"/>
      <c r="C70" s="28"/>
      <c r="D70" s="29"/>
      <c r="E70" s="21"/>
      <c r="F70" s="30"/>
      <c r="G70" s="31"/>
      <c r="H70" s="21"/>
      <c r="I70" s="32">
        <f t="shared" si="52"/>
        <v>0</v>
      </c>
      <c r="J70" s="40" t="e">
        <f t="shared" si="53"/>
        <v>#DIV/0!</v>
      </c>
      <c r="K70" s="33" t="e">
        <f t="shared" si="54"/>
        <v>#DIV/0!</v>
      </c>
      <c r="L70" s="34"/>
    </row>
    <row r="71" spans="1:12">
      <c r="A71" s="17"/>
      <c r="B71" s="70"/>
      <c r="C71" s="28"/>
      <c r="D71" s="29"/>
      <c r="E71" s="21"/>
      <c r="F71" s="30"/>
      <c r="G71" s="31"/>
      <c r="H71" s="21"/>
      <c r="I71" s="32">
        <f t="shared" si="52"/>
        <v>0</v>
      </c>
      <c r="J71" s="40" t="e">
        <f t="shared" si="53"/>
        <v>#DIV/0!</v>
      </c>
      <c r="K71" s="33" t="e">
        <f t="shared" si="54"/>
        <v>#DIV/0!</v>
      </c>
      <c r="L71" s="34"/>
    </row>
    <row r="72" spans="1:12">
      <c r="A72" s="17"/>
      <c r="B72" s="70"/>
      <c r="C72" s="28"/>
      <c r="D72" s="29"/>
      <c r="E72" s="21"/>
      <c r="F72" s="30"/>
      <c r="G72" s="31"/>
      <c r="H72" s="21"/>
      <c r="I72" s="32">
        <f t="shared" si="52"/>
        <v>0</v>
      </c>
      <c r="J72" s="40" t="e">
        <f t="shared" si="53"/>
        <v>#DIV/0!</v>
      </c>
      <c r="K72" s="33" t="e">
        <f t="shared" si="54"/>
        <v>#DIV/0!</v>
      </c>
      <c r="L72" s="34"/>
    </row>
    <row r="73" spans="1:12">
      <c r="A73" s="17"/>
      <c r="B73" s="70"/>
      <c r="C73" s="28"/>
      <c r="D73" s="29"/>
      <c r="E73" s="21"/>
      <c r="F73" s="30"/>
      <c r="G73" s="31"/>
      <c r="H73" s="21"/>
      <c r="I73" s="32">
        <f t="shared" si="52"/>
        <v>0</v>
      </c>
      <c r="J73" s="40" t="e">
        <f t="shared" si="53"/>
        <v>#DIV/0!</v>
      </c>
      <c r="K73" s="33" t="e">
        <f t="shared" si="54"/>
        <v>#DIV/0!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32">
        <f t="shared" si="52"/>
        <v>0</v>
      </c>
      <c r="J74" s="40" t="e">
        <f t="shared" si="53"/>
        <v>#DIV/0!</v>
      </c>
      <c r="K74" s="33" t="e">
        <f t="shared" si="54"/>
        <v>#DIV/0!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32">
        <f t="shared" si="52"/>
        <v>0</v>
      </c>
      <c r="J75" s="40" t="e">
        <f t="shared" si="53"/>
        <v>#DIV/0!</v>
      </c>
      <c r="K75" s="33" t="e">
        <f t="shared" si="54"/>
        <v>#DIV/0!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32">
        <f t="shared" si="52"/>
        <v>0</v>
      </c>
      <c r="J76" s="40" t="e">
        <f t="shared" si="53"/>
        <v>#DIV/0!</v>
      </c>
      <c r="K76" s="33" t="e">
        <f t="shared" si="54"/>
        <v>#DIV/0!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32">
        <f t="shared" si="52"/>
        <v>0</v>
      </c>
      <c r="J77" s="40" t="e">
        <f t="shared" si="53"/>
        <v>#DIV/0!</v>
      </c>
      <c r="K77" s="33" t="e">
        <f t="shared" si="54"/>
        <v>#DIV/0!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32">
        <f t="shared" si="52"/>
        <v>0</v>
      </c>
      <c r="J78" s="40" t="e">
        <f t="shared" si="53"/>
        <v>#DIV/0!</v>
      </c>
      <c r="K78" s="33" t="e">
        <f t="shared" si="54"/>
        <v>#DIV/0!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32">
        <f t="shared" si="52"/>
        <v>0</v>
      </c>
      <c r="J79" s="40" t="e">
        <f t="shared" si="53"/>
        <v>#DIV/0!</v>
      </c>
      <c r="K79" s="33" t="e">
        <f t="shared" si="54"/>
        <v>#DIV/0!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32">
        <f t="shared" si="52"/>
        <v>0</v>
      </c>
      <c r="J80" s="40" t="e">
        <f t="shared" si="53"/>
        <v>#DIV/0!</v>
      </c>
      <c r="K80" s="33" t="e">
        <f t="shared" si="54"/>
        <v>#DIV/0!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32">
        <f t="shared" si="52"/>
        <v>0</v>
      </c>
      <c r="J81" s="40" t="e">
        <f t="shared" si="53"/>
        <v>#DIV/0!</v>
      </c>
      <c r="K81" s="33" t="e">
        <f t="shared" si="54"/>
        <v>#DIV/0!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32">
        <f t="shared" si="52"/>
        <v>0</v>
      </c>
      <c r="J82" s="40" t="e">
        <f t="shared" si="53"/>
        <v>#DIV/0!</v>
      </c>
      <c r="K82" s="33" t="e">
        <f t="shared" si="54"/>
        <v>#DIV/0!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32">
        <f t="shared" si="52"/>
        <v>0</v>
      </c>
      <c r="J83" s="40" t="e">
        <f t="shared" si="53"/>
        <v>#DIV/0!</v>
      </c>
      <c r="K83" s="33" t="e">
        <f t="shared" si="54"/>
        <v>#DIV/0!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32">
        <f t="shared" si="52"/>
        <v>0</v>
      </c>
      <c r="J84" s="40" t="e">
        <f t="shared" si="53"/>
        <v>#DIV/0!</v>
      </c>
      <c r="K84" s="33" t="e">
        <f t="shared" si="54"/>
        <v>#DIV/0!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32">
        <f t="shared" si="52"/>
        <v>0</v>
      </c>
      <c r="J85" s="40" t="e">
        <f t="shared" si="53"/>
        <v>#DIV/0!</v>
      </c>
      <c r="K85" s="33" t="e">
        <f t="shared" si="54"/>
        <v>#DIV/0!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32">
        <f t="shared" si="52"/>
        <v>0</v>
      </c>
      <c r="J86" s="40" t="e">
        <f t="shared" si="53"/>
        <v>#DIV/0!</v>
      </c>
      <c r="K86" s="33" t="e">
        <f t="shared" si="54"/>
        <v>#DIV/0!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32">
        <f t="shared" si="52"/>
        <v>0</v>
      </c>
      <c r="J87" s="40" t="e">
        <f t="shared" si="53"/>
        <v>#DIV/0!</v>
      </c>
      <c r="K87" s="33" t="e">
        <f t="shared" si="54"/>
        <v>#DIV/0!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32">
        <f t="shared" si="52"/>
        <v>0</v>
      </c>
      <c r="J88" s="40" t="e">
        <f t="shared" si="53"/>
        <v>#DIV/0!</v>
      </c>
      <c r="K88" s="33" t="e">
        <f t="shared" si="54"/>
        <v>#DIV/0!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32">
        <f t="shared" si="52"/>
        <v>0</v>
      </c>
      <c r="J89" s="40" t="e">
        <f t="shared" si="53"/>
        <v>#DIV/0!</v>
      </c>
      <c r="K89" s="33" t="e">
        <f t="shared" si="54"/>
        <v>#DIV/0!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32">
        <f t="shared" si="52"/>
        <v>0</v>
      </c>
      <c r="J90" s="40" t="e">
        <f t="shared" si="53"/>
        <v>#DIV/0!</v>
      </c>
      <c r="K90" s="33" t="e">
        <f t="shared" si="54"/>
        <v>#DIV/0!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32">
        <f t="shared" si="52"/>
        <v>0</v>
      </c>
      <c r="J91" s="40" t="e">
        <f t="shared" si="53"/>
        <v>#DIV/0!</v>
      </c>
      <c r="K91" s="33" t="e">
        <f t="shared" si="54"/>
        <v>#DIV/0!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32">
        <f t="shared" si="52"/>
        <v>0</v>
      </c>
      <c r="J92" s="40" t="e">
        <f t="shared" si="53"/>
        <v>#DIV/0!</v>
      </c>
      <c r="K92" s="33" t="e">
        <f t="shared" si="54"/>
        <v>#DIV/0!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32">
        <f t="shared" si="52"/>
        <v>0</v>
      </c>
      <c r="J93" s="40" t="e">
        <f t="shared" si="53"/>
        <v>#DIV/0!</v>
      </c>
      <c r="K93" s="33" t="e">
        <f t="shared" si="54"/>
        <v>#DIV/0!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32">
        <f t="shared" si="52"/>
        <v>0</v>
      </c>
      <c r="J94" s="40" t="e">
        <f t="shared" si="53"/>
        <v>#DIV/0!</v>
      </c>
      <c r="K94" s="33" t="e">
        <f t="shared" si="54"/>
        <v>#DIV/0!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32">
        <f t="shared" si="52"/>
        <v>0</v>
      </c>
      <c r="J95" s="40" t="e">
        <f t="shared" si="53"/>
        <v>#DIV/0!</v>
      </c>
      <c r="K95" s="33" t="e">
        <f t="shared" si="54"/>
        <v>#DIV/0!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32">
        <f t="shared" si="52"/>
        <v>0</v>
      </c>
      <c r="J96" s="40" t="e">
        <f t="shared" si="53"/>
        <v>#DIV/0!</v>
      </c>
      <c r="K96" s="33" t="e">
        <f t="shared" si="54"/>
        <v>#DIV/0!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32">
        <f t="shared" si="52"/>
        <v>0</v>
      </c>
      <c r="J97" s="40" t="e">
        <f t="shared" si="53"/>
        <v>#DIV/0!</v>
      </c>
      <c r="K97" s="33" t="e">
        <f t="shared" si="54"/>
        <v>#DIV/0!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32">
        <f t="shared" si="52"/>
        <v>0</v>
      </c>
      <c r="J98" s="40" t="e">
        <f t="shared" si="53"/>
        <v>#DIV/0!</v>
      </c>
      <c r="K98" s="33" t="e">
        <f t="shared" si="54"/>
        <v>#DIV/0!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32">
        <f t="shared" si="52"/>
        <v>0</v>
      </c>
      <c r="J99" s="40" t="e">
        <f t="shared" si="53"/>
        <v>#DIV/0!</v>
      </c>
      <c r="K99" s="33" t="e">
        <f t="shared" si="54"/>
        <v>#DIV/0!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32">
        <f t="shared" si="52"/>
        <v>0</v>
      </c>
      <c r="J100" s="40" t="e">
        <f t="shared" si="53"/>
        <v>#DIV/0!</v>
      </c>
      <c r="K100" s="33" t="e">
        <f t="shared" si="54"/>
        <v>#DIV/0!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32">
        <f t="shared" si="52"/>
        <v>0</v>
      </c>
      <c r="J101" s="40" t="e">
        <f t="shared" si="53"/>
        <v>#DIV/0!</v>
      </c>
      <c r="K101" s="33" t="e">
        <f t="shared" si="54"/>
        <v>#DIV/0!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32">
        <f t="shared" si="52"/>
        <v>0</v>
      </c>
      <c r="J102" s="40" t="e">
        <f t="shared" si="53"/>
        <v>#DIV/0!</v>
      </c>
      <c r="K102" s="33" t="e">
        <f t="shared" si="54"/>
        <v>#DIV/0!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32">
        <f t="shared" si="52"/>
        <v>0</v>
      </c>
      <c r="J103" s="40" t="e">
        <f t="shared" si="53"/>
        <v>#DIV/0!</v>
      </c>
      <c r="K103" s="33" t="e">
        <f t="shared" si="54"/>
        <v>#DIV/0!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32">
        <f t="shared" si="52"/>
        <v>0</v>
      </c>
      <c r="J104" s="40" t="e">
        <f t="shared" si="53"/>
        <v>#DIV/0!</v>
      </c>
      <c r="K104" s="33" t="e">
        <f t="shared" si="54"/>
        <v>#DIV/0!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32">
        <f t="shared" si="52"/>
        <v>0</v>
      </c>
      <c r="J105" s="40" t="e">
        <f t="shared" si="53"/>
        <v>#DIV/0!</v>
      </c>
      <c r="K105" s="33" t="e">
        <f t="shared" si="54"/>
        <v>#DIV/0!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32">
        <f t="shared" si="52"/>
        <v>0</v>
      </c>
      <c r="J106" s="40" t="e">
        <f t="shared" si="53"/>
        <v>#DIV/0!</v>
      </c>
      <c r="K106" s="33" t="e">
        <f t="shared" si="54"/>
        <v>#DIV/0!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32">
        <f t="shared" ref="I107:I120" si="55">+I106+C107-F107</f>
        <v>0</v>
      </c>
      <c r="J107" s="40" t="e">
        <f t="shared" ref="J107:J120" si="56">ROUND(((K106+E107)-H107)/I107,2)</f>
        <v>#DIV/0!</v>
      </c>
      <c r="K107" s="33" t="e">
        <f t="shared" ref="K107:K120" si="57">ROUND(I107*J107,2)</f>
        <v>#DIV/0!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32">
        <f t="shared" si="55"/>
        <v>0</v>
      </c>
      <c r="J108" s="40" t="e">
        <f t="shared" si="56"/>
        <v>#DIV/0!</v>
      </c>
      <c r="K108" s="33" t="e">
        <f t="shared" si="57"/>
        <v>#DIV/0!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32">
        <f t="shared" si="55"/>
        <v>0</v>
      </c>
      <c r="J109" s="40" t="e">
        <f t="shared" si="56"/>
        <v>#DIV/0!</v>
      </c>
      <c r="K109" s="33" t="e">
        <f t="shared" si="57"/>
        <v>#DIV/0!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32">
        <f t="shared" si="55"/>
        <v>0</v>
      </c>
      <c r="J110" s="40" t="e">
        <f t="shared" si="56"/>
        <v>#DIV/0!</v>
      </c>
      <c r="K110" s="33" t="e">
        <f t="shared" si="57"/>
        <v>#DIV/0!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32">
        <f t="shared" si="55"/>
        <v>0</v>
      </c>
      <c r="J111" s="40" t="e">
        <f t="shared" si="56"/>
        <v>#DIV/0!</v>
      </c>
      <c r="K111" s="33" t="e">
        <f t="shared" si="57"/>
        <v>#DIV/0!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32">
        <f t="shared" si="55"/>
        <v>0</v>
      </c>
      <c r="J112" s="40" t="e">
        <f t="shared" si="56"/>
        <v>#DIV/0!</v>
      </c>
      <c r="K112" s="33" t="e">
        <f t="shared" si="57"/>
        <v>#DIV/0!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/>
      <c r="I113" s="32">
        <f t="shared" si="55"/>
        <v>0</v>
      </c>
      <c r="J113" s="40" t="e">
        <f t="shared" si="56"/>
        <v>#DIV/0!</v>
      </c>
      <c r="K113" s="33" t="e">
        <f t="shared" si="57"/>
        <v>#DIV/0!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/>
      <c r="I114" s="32">
        <f t="shared" si="55"/>
        <v>0</v>
      </c>
      <c r="J114" s="40" t="e">
        <f t="shared" si="56"/>
        <v>#DIV/0!</v>
      </c>
      <c r="K114" s="33" t="e">
        <f t="shared" si="57"/>
        <v>#DIV/0!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/>
      <c r="I115" s="32">
        <f t="shared" si="55"/>
        <v>0</v>
      </c>
      <c r="J115" s="40" t="e">
        <f t="shared" si="56"/>
        <v>#DIV/0!</v>
      </c>
      <c r="K115" s="33" t="e">
        <f t="shared" si="57"/>
        <v>#DIV/0!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/>
      <c r="I116" s="32">
        <f t="shared" si="55"/>
        <v>0</v>
      </c>
      <c r="J116" s="40" t="e">
        <f t="shared" si="56"/>
        <v>#DIV/0!</v>
      </c>
      <c r="K116" s="33" t="e">
        <f t="shared" si="57"/>
        <v>#DIV/0!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/>
      <c r="I117" s="32">
        <f t="shared" si="55"/>
        <v>0</v>
      </c>
      <c r="J117" s="40" t="e">
        <f t="shared" si="56"/>
        <v>#DIV/0!</v>
      </c>
      <c r="K117" s="33" t="e">
        <f t="shared" si="57"/>
        <v>#DIV/0!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/>
      <c r="I118" s="32">
        <f t="shared" si="55"/>
        <v>0</v>
      </c>
      <c r="J118" s="40" t="e">
        <f t="shared" si="56"/>
        <v>#DIV/0!</v>
      </c>
      <c r="K118" s="33" t="e">
        <f t="shared" si="57"/>
        <v>#DIV/0!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/>
      <c r="I119" s="32">
        <f t="shared" si="55"/>
        <v>0</v>
      </c>
      <c r="J119" s="40" t="e">
        <f t="shared" si="56"/>
        <v>#DIV/0!</v>
      </c>
      <c r="K119" s="33" t="e">
        <f t="shared" si="57"/>
        <v>#DIV/0!</v>
      </c>
      <c r="L119" s="34"/>
    </row>
    <row r="120" spans="1:12">
      <c r="A120" s="17"/>
      <c r="B120" s="70"/>
      <c r="C120" s="28"/>
      <c r="D120" s="29"/>
      <c r="E120" s="21"/>
      <c r="F120" s="30"/>
      <c r="G120" s="31"/>
      <c r="H120" s="21"/>
      <c r="I120" s="32">
        <f t="shared" si="55"/>
        <v>0</v>
      </c>
      <c r="J120" s="40" t="e">
        <f t="shared" si="56"/>
        <v>#DIV/0!</v>
      </c>
      <c r="K120" s="33" t="e">
        <f t="shared" si="57"/>
        <v>#DIV/0!</v>
      </c>
      <c r="L120" s="34"/>
    </row>
  </sheetData>
  <mergeCells count="23"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4" fitToHeight="10" orientation="portrait" r:id="rId1"/>
  <headerFooter alignWithMargins="0">
    <oddFooter>&amp;C&amp;"Times New Roman,Regular"&amp;16  145</oddFooter>
  </headerFooter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>
    <tabColor rgb="FFFF0000"/>
    <pageSetUpPr fitToPage="1"/>
  </sheetPr>
  <dimension ref="A1:L42"/>
  <sheetViews>
    <sheetView topLeftCell="A3"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46" t="s">
        <v>552</v>
      </c>
      <c r="F8" s="10"/>
      <c r="G8" s="10"/>
      <c r="H8" s="38"/>
      <c r="I8" s="9" t="s">
        <v>7</v>
      </c>
      <c r="J8" s="10"/>
      <c r="K8" s="145" t="s">
        <v>551</v>
      </c>
      <c r="L8" s="11"/>
    </row>
    <row r="9" spans="1:12" ht="15" customHeight="1">
      <c r="A9" s="12" t="s">
        <v>9</v>
      </c>
      <c r="D9" s="146" t="s">
        <v>259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367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70"/>
      <c r="C15" s="28">
        <v>0</v>
      </c>
      <c r="D15" s="29">
        <v>0</v>
      </c>
      <c r="E15" s="21">
        <f>C15*D15</f>
        <v>0</v>
      </c>
      <c r="F15" s="30"/>
      <c r="G15" s="31">
        <v>0</v>
      </c>
      <c r="H15" s="21">
        <f>F15*G15</f>
        <v>0</v>
      </c>
      <c r="I15" s="87">
        <f>+I14+C15-F15</f>
        <v>0</v>
      </c>
      <c r="J15" s="88" t="e">
        <f>ROUND(((K14+E15)-H15)/I15,2)</f>
        <v>#DIV/0!</v>
      </c>
      <c r="K15" s="89" t="e">
        <f>ROUND(I15*J15,2)</f>
        <v>#DIV/0!</v>
      </c>
      <c r="L15" s="34"/>
    </row>
    <row r="16" spans="1:12" ht="17.100000000000001" customHeight="1">
      <c r="A16" s="17"/>
      <c r="B16" s="70"/>
      <c r="C16" s="28"/>
      <c r="D16" s="29"/>
      <c r="E16" s="21"/>
      <c r="F16" s="30"/>
      <c r="G16" s="31"/>
      <c r="H16" s="21"/>
      <c r="I16" s="32"/>
      <c r="J16" s="40"/>
      <c r="K16" s="33"/>
      <c r="L16" s="34"/>
    </row>
    <row r="17" spans="1:12" ht="17.100000000000001" customHeight="1">
      <c r="A17" s="17"/>
      <c r="B17" s="73"/>
      <c r="C17" s="28"/>
      <c r="D17" s="29"/>
      <c r="E17" s="21"/>
      <c r="F17" s="30"/>
      <c r="G17" s="31"/>
      <c r="H17" s="21"/>
      <c r="I17" s="32"/>
      <c r="J17" s="40"/>
      <c r="K17" s="33"/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31"/>
      <c r="H18" s="21"/>
      <c r="I18" s="32"/>
      <c r="J18" s="40"/>
      <c r="K18" s="33"/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/>
      <c r="J19" s="40"/>
      <c r="K19" s="33"/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31"/>
      <c r="H20" s="21"/>
      <c r="I20" s="32"/>
      <c r="J20" s="40"/>
      <c r="K20" s="33"/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31"/>
      <c r="H21" s="21"/>
      <c r="I21" s="32"/>
      <c r="J21" s="40"/>
      <c r="K21" s="33"/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31"/>
      <c r="H22" s="21"/>
      <c r="I22" s="32"/>
      <c r="J22" s="40"/>
      <c r="K22" s="33"/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>
    <tabColor rgb="FF7030A0"/>
    <pageSetUpPr fitToPage="1"/>
  </sheetPr>
  <dimension ref="A1:M42"/>
  <sheetViews>
    <sheetView topLeftCell="A7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3.28515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46" t="s">
        <v>554</v>
      </c>
      <c r="F8" s="10"/>
      <c r="G8" s="10"/>
      <c r="H8" s="38"/>
      <c r="I8" s="9" t="s">
        <v>7</v>
      </c>
      <c r="J8" s="10"/>
      <c r="K8" s="145" t="s">
        <v>553</v>
      </c>
      <c r="L8" s="11"/>
    </row>
    <row r="9" spans="1:13" ht="15" customHeight="1">
      <c r="A9" s="12" t="s">
        <v>9</v>
      </c>
      <c r="D9" s="146" t="s">
        <v>555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352">
        <v>45464</v>
      </c>
      <c r="B15" s="355" t="s">
        <v>995</v>
      </c>
      <c r="C15" s="28">
        <v>60</v>
      </c>
      <c r="D15" s="29">
        <v>155</v>
      </c>
      <c r="E15" s="21">
        <f>C15*D15</f>
        <v>9300</v>
      </c>
      <c r="F15" s="30"/>
      <c r="G15" s="31">
        <v>0</v>
      </c>
      <c r="H15" s="21">
        <f t="shared" si="0"/>
        <v>0</v>
      </c>
      <c r="I15" s="87">
        <f t="shared" ref="I15:I20" si="1">+I14+C15-F15</f>
        <v>60</v>
      </c>
      <c r="J15" s="88">
        <f t="shared" ref="J15:J20" si="2">ROUND(((K14+E15)-H15)/I15,2)</f>
        <v>155</v>
      </c>
      <c r="K15" s="89">
        <f t="shared" ref="K15:K20" si="3">ROUND(I15*J15,2)</f>
        <v>9300</v>
      </c>
      <c r="L15" s="34"/>
    </row>
    <row r="16" spans="1:13" ht="17.100000000000001" customHeight="1">
      <c r="A16" s="17">
        <v>45467</v>
      </c>
      <c r="B16" s="70" t="s">
        <v>572</v>
      </c>
      <c r="C16" s="28"/>
      <c r="D16" s="29"/>
      <c r="E16" s="21"/>
      <c r="F16" s="30">
        <v>1</v>
      </c>
      <c r="G16" s="31">
        <f t="shared" ref="G16:G21" si="4">J15</f>
        <v>155</v>
      </c>
      <c r="H16" s="21">
        <f t="shared" si="0"/>
        <v>155</v>
      </c>
      <c r="I16" s="87">
        <f t="shared" si="1"/>
        <v>59</v>
      </c>
      <c r="J16" s="88">
        <f t="shared" si="2"/>
        <v>155</v>
      </c>
      <c r="K16" s="89">
        <f t="shared" si="3"/>
        <v>9145</v>
      </c>
      <c r="L16" s="34"/>
      <c r="M16" s="1" t="s">
        <v>1002</v>
      </c>
    </row>
    <row r="17" spans="1:13" ht="17.100000000000001" customHeight="1">
      <c r="A17" s="17">
        <v>45468</v>
      </c>
      <c r="B17" s="73" t="s">
        <v>583</v>
      </c>
      <c r="C17" s="28"/>
      <c r="D17" s="29"/>
      <c r="E17" s="21"/>
      <c r="F17" s="30">
        <v>10</v>
      </c>
      <c r="G17" s="31">
        <f t="shared" si="4"/>
        <v>155</v>
      </c>
      <c r="H17" s="21">
        <f t="shared" si="0"/>
        <v>1550</v>
      </c>
      <c r="I17" s="87">
        <f t="shared" si="1"/>
        <v>49</v>
      </c>
      <c r="J17" s="88">
        <f t="shared" si="2"/>
        <v>155</v>
      </c>
      <c r="K17" s="89">
        <f t="shared" si="3"/>
        <v>7595</v>
      </c>
      <c r="L17" s="34"/>
      <c r="M17" s="1" t="s">
        <v>1009</v>
      </c>
    </row>
    <row r="18" spans="1:13" ht="17.100000000000001" customHeight="1">
      <c r="A18" s="194">
        <v>45468</v>
      </c>
      <c r="B18" s="231" t="s">
        <v>577</v>
      </c>
      <c r="C18" s="196"/>
      <c r="D18" s="197"/>
      <c r="E18" s="198"/>
      <c r="F18" s="199">
        <v>15</v>
      </c>
      <c r="G18" s="208">
        <f t="shared" si="4"/>
        <v>155</v>
      </c>
      <c r="H18" s="198">
        <f t="shared" si="0"/>
        <v>2325</v>
      </c>
      <c r="I18" s="209">
        <f t="shared" si="1"/>
        <v>34</v>
      </c>
      <c r="J18" s="210">
        <f t="shared" si="2"/>
        <v>155</v>
      </c>
      <c r="K18" s="211">
        <f t="shared" si="3"/>
        <v>5270</v>
      </c>
      <c r="L18" s="204"/>
      <c r="M18" s="218" t="s">
        <v>1012</v>
      </c>
    </row>
    <row r="19" spans="1:13" ht="17.100000000000001" customHeight="1">
      <c r="A19" s="17">
        <v>45488</v>
      </c>
      <c r="B19" s="85" t="s">
        <v>572</v>
      </c>
      <c r="C19" s="19"/>
      <c r="D19" s="20"/>
      <c r="E19" s="21"/>
      <c r="F19" s="22">
        <v>4</v>
      </c>
      <c r="G19" s="31">
        <f t="shared" si="4"/>
        <v>155</v>
      </c>
      <c r="H19" s="21">
        <f t="shared" si="0"/>
        <v>620</v>
      </c>
      <c r="I19" s="87">
        <f t="shared" si="1"/>
        <v>30</v>
      </c>
      <c r="J19" s="88">
        <f t="shared" si="2"/>
        <v>155</v>
      </c>
      <c r="K19" s="89">
        <f t="shared" si="3"/>
        <v>4650</v>
      </c>
      <c r="L19" s="26"/>
      <c r="M19" s="1" t="s">
        <v>1072</v>
      </c>
    </row>
    <row r="20" spans="1:13" ht="17.100000000000001" customHeight="1">
      <c r="A20" s="17">
        <v>45495</v>
      </c>
      <c r="B20" s="70" t="s">
        <v>572</v>
      </c>
      <c r="C20" s="28"/>
      <c r="D20" s="29"/>
      <c r="E20" s="21"/>
      <c r="F20" s="30">
        <v>1</v>
      </c>
      <c r="G20" s="31">
        <f t="shared" si="4"/>
        <v>155</v>
      </c>
      <c r="H20" s="21">
        <f t="shared" ref="H20:H25" si="5">F20*G20</f>
        <v>155</v>
      </c>
      <c r="I20" s="87">
        <f t="shared" si="1"/>
        <v>29</v>
      </c>
      <c r="J20" s="88">
        <f t="shared" si="2"/>
        <v>155</v>
      </c>
      <c r="K20" s="89">
        <f t="shared" si="3"/>
        <v>4495</v>
      </c>
      <c r="L20" s="34"/>
      <c r="M20" s="1" t="s">
        <v>1089</v>
      </c>
    </row>
    <row r="21" spans="1:13" ht="17.100000000000001" customHeight="1">
      <c r="A21" s="17">
        <v>45509</v>
      </c>
      <c r="B21" s="70" t="s">
        <v>607</v>
      </c>
      <c r="C21" s="28"/>
      <c r="D21" s="29"/>
      <c r="E21" s="21"/>
      <c r="F21" s="30">
        <v>3</v>
      </c>
      <c r="G21" s="31">
        <f t="shared" si="4"/>
        <v>155</v>
      </c>
      <c r="H21" s="21">
        <f t="shared" si="5"/>
        <v>465</v>
      </c>
      <c r="I21" s="87">
        <f t="shared" ref="I21:I27" si="6">+I20+C21-F21</f>
        <v>26</v>
      </c>
      <c r="J21" s="88">
        <f t="shared" ref="J21:J27" si="7">ROUND(((K20+E21)-H21)/I21,2)</f>
        <v>155</v>
      </c>
      <c r="K21" s="89">
        <f t="shared" ref="K21:K27" si="8">ROUND(I21*J21,2)</f>
        <v>4030</v>
      </c>
      <c r="L21" s="34"/>
      <c r="M21" s="1" t="s">
        <v>1130</v>
      </c>
    </row>
    <row r="22" spans="1:13" ht="17.100000000000001" customHeight="1">
      <c r="A22" s="17">
        <v>45511</v>
      </c>
      <c r="B22" s="70" t="s">
        <v>603</v>
      </c>
      <c r="C22" s="28"/>
      <c r="D22" s="29"/>
      <c r="E22" s="21"/>
      <c r="F22" s="30">
        <v>5</v>
      </c>
      <c r="G22" s="31">
        <f t="shared" ref="G22:G27" si="9">J21</f>
        <v>155</v>
      </c>
      <c r="H22" s="21">
        <f t="shared" si="5"/>
        <v>775</v>
      </c>
      <c r="I22" s="87">
        <f t="shared" si="6"/>
        <v>21</v>
      </c>
      <c r="J22" s="88">
        <f t="shared" si="7"/>
        <v>155</v>
      </c>
      <c r="K22" s="89">
        <f t="shared" si="8"/>
        <v>3255</v>
      </c>
      <c r="L22" s="34"/>
      <c r="M22" s="1" t="s">
        <v>1146</v>
      </c>
    </row>
    <row r="23" spans="1:13" ht="17.100000000000001" customHeight="1">
      <c r="A23" s="17">
        <v>45520</v>
      </c>
      <c r="B23" s="70" t="s">
        <v>572</v>
      </c>
      <c r="C23" s="28"/>
      <c r="D23" s="29"/>
      <c r="E23" s="21"/>
      <c r="F23" s="30">
        <v>2</v>
      </c>
      <c r="G23" s="31">
        <f t="shared" si="9"/>
        <v>155</v>
      </c>
      <c r="H23" s="21">
        <f t="shared" si="5"/>
        <v>310</v>
      </c>
      <c r="I23" s="87">
        <f t="shared" si="6"/>
        <v>19</v>
      </c>
      <c r="J23" s="88">
        <f t="shared" si="7"/>
        <v>155</v>
      </c>
      <c r="K23" s="89">
        <f t="shared" si="8"/>
        <v>2945</v>
      </c>
      <c r="L23" s="34"/>
      <c r="M23" s="1" t="s">
        <v>1187</v>
      </c>
    </row>
    <row r="24" spans="1:13" ht="17.100000000000001" customHeight="1">
      <c r="A24" s="17">
        <v>45538</v>
      </c>
      <c r="B24" s="70" t="s">
        <v>572</v>
      </c>
      <c r="C24" s="28"/>
      <c r="D24" s="29"/>
      <c r="E24" s="21"/>
      <c r="F24" s="30">
        <v>1</v>
      </c>
      <c r="G24" s="31">
        <f t="shared" si="9"/>
        <v>155</v>
      </c>
      <c r="H24" s="21">
        <f t="shared" si="5"/>
        <v>155</v>
      </c>
      <c r="I24" s="87">
        <f t="shared" si="6"/>
        <v>18</v>
      </c>
      <c r="J24" s="88">
        <f t="shared" si="7"/>
        <v>155</v>
      </c>
      <c r="K24" s="89">
        <f t="shared" si="8"/>
        <v>2790</v>
      </c>
      <c r="L24" s="34"/>
      <c r="M24" s="1" t="s">
        <v>1219</v>
      </c>
    </row>
    <row r="25" spans="1:13" ht="17.100000000000001" customHeight="1">
      <c r="A25" s="17">
        <v>45547</v>
      </c>
      <c r="B25" s="70" t="s">
        <v>572</v>
      </c>
      <c r="C25" s="28"/>
      <c r="D25" s="29"/>
      <c r="E25" s="21"/>
      <c r="F25" s="30">
        <v>2</v>
      </c>
      <c r="G25" s="31">
        <f t="shared" si="9"/>
        <v>155</v>
      </c>
      <c r="H25" s="21">
        <f t="shared" si="5"/>
        <v>310</v>
      </c>
      <c r="I25" s="87">
        <f t="shared" si="6"/>
        <v>16</v>
      </c>
      <c r="J25" s="88">
        <f t="shared" si="7"/>
        <v>155</v>
      </c>
      <c r="K25" s="89">
        <f t="shared" si="8"/>
        <v>2480</v>
      </c>
      <c r="L25" s="34"/>
      <c r="M25" s="1" t="s">
        <v>1265</v>
      </c>
    </row>
    <row r="26" spans="1:13" ht="17.100000000000001" customHeight="1">
      <c r="A26" s="17">
        <v>45553</v>
      </c>
      <c r="B26" s="70" t="s">
        <v>572</v>
      </c>
      <c r="C26" s="28"/>
      <c r="D26" s="29"/>
      <c r="E26" s="21"/>
      <c r="F26" s="30">
        <v>2</v>
      </c>
      <c r="G26" s="31">
        <f t="shared" si="9"/>
        <v>155</v>
      </c>
      <c r="H26" s="21">
        <f t="shared" ref="H26" si="10">F26*G26</f>
        <v>310</v>
      </c>
      <c r="I26" s="87">
        <f t="shared" si="6"/>
        <v>14</v>
      </c>
      <c r="J26" s="88">
        <f t="shared" si="7"/>
        <v>155</v>
      </c>
      <c r="K26" s="89">
        <f t="shared" si="8"/>
        <v>2170</v>
      </c>
      <c r="L26" s="34"/>
      <c r="M26" s="1" t="s">
        <v>1295</v>
      </c>
    </row>
    <row r="27" spans="1:13" ht="17.100000000000001" customHeight="1">
      <c r="A27" s="17">
        <v>45554</v>
      </c>
      <c r="B27" s="70" t="s">
        <v>577</v>
      </c>
      <c r="C27" s="28"/>
      <c r="D27" s="29"/>
      <c r="E27" s="21"/>
      <c r="F27" s="30">
        <v>4</v>
      </c>
      <c r="G27" s="31">
        <f t="shared" si="9"/>
        <v>155</v>
      </c>
      <c r="H27" s="21">
        <f t="shared" ref="H27" si="11">F27*G27</f>
        <v>620</v>
      </c>
      <c r="I27" s="87">
        <f t="shared" si="6"/>
        <v>10</v>
      </c>
      <c r="J27" s="88">
        <f t="shared" si="7"/>
        <v>155</v>
      </c>
      <c r="K27" s="89">
        <f t="shared" si="8"/>
        <v>1550</v>
      </c>
      <c r="L27" s="34"/>
      <c r="M27" s="1" t="s">
        <v>1302</v>
      </c>
    </row>
    <row r="28" spans="1:13" ht="17.100000000000001" customHeight="1">
      <c r="A28" s="17">
        <v>45569</v>
      </c>
      <c r="B28" s="70" t="s">
        <v>607</v>
      </c>
      <c r="C28" s="28"/>
      <c r="D28" s="29"/>
      <c r="E28" s="21"/>
      <c r="F28" s="30">
        <v>3</v>
      </c>
      <c r="G28" s="31">
        <f t="shared" ref="G28" si="12">J27</f>
        <v>155</v>
      </c>
      <c r="H28" s="21">
        <f t="shared" ref="H28" si="13">F28*G28</f>
        <v>465</v>
      </c>
      <c r="I28" s="87">
        <f t="shared" ref="I28" si="14">+I27+C28-F28</f>
        <v>7</v>
      </c>
      <c r="J28" s="88">
        <f t="shared" ref="J28" si="15">ROUND(((K27+E28)-H28)/I28,2)</f>
        <v>155</v>
      </c>
      <c r="K28" s="89">
        <f t="shared" ref="K28" si="16">ROUND(I28*J28,2)</f>
        <v>1085</v>
      </c>
      <c r="L28" s="34"/>
      <c r="M28" s="1" t="s">
        <v>1339</v>
      </c>
    </row>
    <row r="29" spans="1:13" ht="17.100000000000001" customHeight="1">
      <c r="A29" s="17">
        <v>45573</v>
      </c>
      <c r="B29" s="70" t="s">
        <v>572</v>
      </c>
      <c r="C29" s="28"/>
      <c r="D29" s="29"/>
      <c r="E29" s="21"/>
      <c r="F29" s="30">
        <v>2</v>
      </c>
      <c r="G29" s="31">
        <f t="shared" ref="G29" si="17">J28</f>
        <v>155</v>
      </c>
      <c r="H29" s="21">
        <f t="shared" ref="H29" si="18">F29*G29</f>
        <v>310</v>
      </c>
      <c r="I29" s="87">
        <f t="shared" ref="I29" si="19">+I28+C29-F29</f>
        <v>5</v>
      </c>
      <c r="J29" s="88">
        <f t="shared" ref="J29" si="20">ROUND(((K28+E29)-H29)/I29,2)</f>
        <v>155</v>
      </c>
      <c r="K29" s="89">
        <f t="shared" ref="K29" si="21">ROUND(I29*J29,2)</f>
        <v>775</v>
      </c>
      <c r="L29" s="34"/>
      <c r="M29" s="1" t="s">
        <v>1349</v>
      </c>
    </row>
    <row r="30" spans="1:13" ht="17.100000000000001" customHeight="1">
      <c r="A30" s="17">
        <v>45617</v>
      </c>
      <c r="B30" s="70" t="s">
        <v>577</v>
      </c>
      <c r="C30" s="28"/>
      <c r="D30" s="29"/>
      <c r="E30" s="21"/>
      <c r="F30" s="30">
        <v>2</v>
      </c>
      <c r="G30" s="31">
        <f t="shared" ref="G30" si="22">J29</f>
        <v>155</v>
      </c>
      <c r="H30" s="21">
        <f t="shared" ref="H30" si="23">F30*G30</f>
        <v>310</v>
      </c>
      <c r="I30" s="87">
        <f t="shared" ref="I30" si="24">+I29+C30-F30</f>
        <v>3</v>
      </c>
      <c r="J30" s="88">
        <f t="shared" ref="J30" si="25">ROUND(((K29+E30)-H30)/I30,2)</f>
        <v>155</v>
      </c>
      <c r="K30" s="89">
        <f t="shared" ref="K30" si="26">ROUND(I30*J30,2)</f>
        <v>465</v>
      </c>
      <c r="L30" s="34"/>
      <c r="M30" s="1" t="s">
        <v>1465</v>
      </c>
    </row>
    <row r="31" spans="1:13" ht="17.100000000000001" customHeight="1">
      <c r="A31" s="17">
        <v>45621</v>
      </c>
      <c r="B31" s="70" t="s">
        <v>497</v>
      </c>
      <c r="C31" s="28"/>
      <c r="D31" s="29"/>
      <c r="E31" s="21"/>
      <c r="F31" s="30">
        <v>2</v>
      </c>
      <c r="G31" s="31">
        <f t="shared" ref="G31" si="27">J30</f>
        <v>155</v>
      </c>
      <c r="H31" s="21">
        <f t="shared" ref="H31" si="28">F31*G31</f>
        <v>310</v>
      </c>
      <c r="I31" s="87">
        <f t="shared" ref="I31" si="29">+I30+C31-F31</f>
        <v>1</v>
      </c>
      <c r="J31" s="88">
        <f t="shared" ref="J31" si="30">ROUND(((K30+E31)-H31)/I31,2)</f>
        <v>155</v>
      </c>
      <c r="K31" s="89">
        <f t="shared" ref="K31" si="31">ROUND(I31*J31,2)</f>
        <v>155</v>
      </c>
      <c r="L31" s="34"/>
      <c r="M31" s="1" t="s">
        <v>1470</v>
      </c>
    </row>
    <row r="32" spans="1:13" ht="17.100000000000001" customHeight="1">
      <c r="A32" s="17">
        <v>45638</v>
      </c>
      <c r="B32" s="70" t="s">
        <v>572</v>
      </c>
      <c r="C32" s="28"/>
      <c r="D32" s="29"/>
      <c r="E32" s="21"/>
      <c r="F32" s="30">
        <v>1</v>
      </c>
      <c r="G32" s="31">
        <f t="shared" ref="G32" si="32">J31</f>
        <v>155</v>
      </c>
      <c r="H32" s="21">
        <f t="shared" ref="H32" si="33">F32*G32</f>
        <v>155</v>
      </c>
      <c r="I32" s="87">
        <f t="shared" ref="I32" si="34">+I31+C32-F32</f>
        <v>0</v>
      </c>
      <c r="J32" s="88">
        <v>0</v>
      </c>
      <c r="K32" s="89">
        <f t="shared" ref="K32" si="35">ROUND(I32*J32,2)</f>
        <v>0</v>
      </c>
      <c r="L32" s="34"/>
      <c r="M32" s="117" t="s">
        <v>1512</v>
      </c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>
    <tabColor rgb="FF7030A0"/>
    <pageSetUpPr fitToPage="1"/>
  </sheetPr>
  <dimension ref="A1:M120"/>
  <sheetViews>
    <sheetView topLeftCell="A11" zoomScaleNormal="100" zoomScaleSheetLayoutView="100" workbookViewId="0">
      <selection activeCell="M19" sqref="M19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10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3.140625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49" t="s">
        <v>443</v>
      </c>
      <c r="E8" s="150"/>
      <c r="F8" s="10"/>
      <c r="G8" s="10"/>
      <c r="H8" s="38"/>
      <c r="I8" s="9" t="s">
        <v>7</v>
      </c>
      <c r="J8" s="10"/>
      <c r="K8" s="145" t="s">
        <v>556</v>
      </c>
      <c r="L8" s="11"/>
    </row>
    <row r="9" spans="1:13" ht="15" customHeight="1">
      <c r="A9" s="12" t="s">
        <v>9</v>
      </c>
      <c r="D9" s="149" t="s">
        <v>557</v>
      </c>
      <c r="E9" s="148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51" t="s">
        <v>366</v>
      </c>
      <c r="E10" s="151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</v>
      </c>
      <c r="J14" s="25">
        <v>9250</v>
      </c>
      <c r="K14" s="21">
        <f>J14*I14</f>
        <v>18500</v>
      </c>
      <c r="L14" s="26"/>
    </row>
    <row r="15" spans="1:13">
      <c r="A15" s="17">
        <v>45393</v>
      </c>
      <c r="B15" s="70" t="s">
        <v>591</v>
      </c>
      <c r="C15" s="28"/>
      <c r="D15" s="29"/>
      <c r="E15" s="21"/>
      <c r="F15" s="30">
        <v>1</v>
      </c>
      <c r="G15" s="31">
        <f>J14</f>
        <v>9250</v>
      </c>
      <c r="H15" s="21">
        <f>F15*G15</f>
        <v>9250</v>
      </c>
      <c r="I15" s="87">
        <f t="shared" ref="I15:I42" si="0">+I14+C15-F15</f>
        <v>1</v>
      </c>
      <c r="J15" s="88">
        <f t="shared" ref="J15:J42" si="1">ROUND(((K14+E15)-H15)/I15,2)</f>
        <v>9250</v>
      </c>
      <c r="K15" s="89">
        <f t="shared" ref="K15:K42" si="2">ROUND(I15*J15,2)</f>
        <v>9250</v>
      </c>
      <c r="L15" s="34"/>
      <c r="M15" s="1" t="s">
        <v>818</v>
      </c>
    </row>
    <row r="16" spans="1:13" ht="17.100000000000001" customHeight="1">
      <c r="A16" s="17">
        <v>45471</v>
      </c>
      <c r="B16" s="70" t="s">
        <v>497</v>
      </c>
      <c r="C16" s="28"/>
      <c r="D16" s="29"/>
      <c r="E16" s="21"/>
      <c r="F16" s="30">
        <v>1</v>
      </c>
      <c r="G16" s="31">
        <f>J15</f>
        <v>9250</v>
      </c>
      <c r="H16" s="21">
        <f>F16*G16</f>
        <v>9250</v>
      </c>
      <c r="I16" s="87">
        <f>+I15+C16-F16</f>
        <v>0</v>
      </c>
      <c r="J16" s="88">
        <v>0</v>
      </c>
      <c r="K16" s="89">
        <f>ROUND(I16*J16,2)</f>
        <v>0</v>
      </c>
      <c r="L16" s="34"/>
      <c r="M16" s="1" t="s">
        <v>1022</v>
      </c>
    </row>
    <row r="17" spans="1:13" ht="17.100000000000001" customHeight="1">
      <c r="A17" s="17">
        <v>45505</v>
      </c>
      <c r="B17" s="36" t="s">
        <v>1171</v>
      </c>
      <c r="C17" s="28">
        <v>1</v>
      </c>
      <c r="D17" s="29">
        <v>9250</v>
      </c>
      <c r="E17" s="21">
        <f>C17*D17</f>
        <v>9250</v>
      </c>
      <c r="F17" s="30"/>
      <c r="G17" s="31"/>
      <c r="H17" s="21">
        <f>F17*G17</f>
        <v>0</v>
      </c>
      <c r="I17" s="32">
        <f t="shared" si="0"/>
        <v>1</v>
      </c>
      <c r="J17" s="40">
        <f t="shared" si="1"/>
        <v>9250</v>
      </c>
      <c r="K17" s="33">
        <f t="shared" si="2"/>
        <v>9250</v>
      </c>
      <c r="L17" s="34"/>
      <c r="M17" s="60"/>
    </row>
    <row r="18" spans="1:13" ht="17.100000000000001" customHeight="1">
      <c r="A18" s="17">
        <v>45515</v>
      </c>
      <c r="B18" s="70" t="s">
        <v>591</v>
      </c>
      <c r="C18" s="28"/>
      <c r="D18" s="29"/>
      <c r="E18" s="21"/>
      <c r="F18" s="30">
        <v>1</v>
      </c>
      <c r="G18" s="31">
        <f>J17</f>
        <v>9250</v>
      </c>
      <c r="H18" s="21">
        <f>F18*G18</f>
        <v>9250</v>
      </c>
      <c r="I18" s="87">
        <f t="shared" ref="I18" si="3">+I17+C18-F18</f>
        <v>0</v>
      </c>
      <c r="J18" s="88">
        <v>0</v>
      </c>
      <c r="K18" s="89">
        <f t="shared" ref="K18" si="4">ROUND(I18*J18,2)</f>
        <v>0</v>
      </c>
      <c r="L18" s="34"/>
      <c r="M18" s="1">
        <v>0</v>
      </c>
    </row>
    <row r="19" spans="1:13" ht="17.100000000000001" customHeight="1">
      <c r="A19" s="17"/>
      <c r="B19" s="85"/>
      <c r="C19" s="28"/>
      <c r="D19" s="29"/>
      <c r="E19" s="21"/>
      <c r="F19" s="30"/>
      <c r="G19" s="31"/>
      <c r="H19" s="21"/>
      <c r="I19" s="32">
        <f t="shared" si="0"/>
        <v>0</v>
      </c>
      <c r="J19" s="40" t="e">
        <f t="shared" si="1"/>
        <v>#DIV/0!</v>
      </c>
      <c r="K19" s="33" t="e">
        <f t="shared" si="2"/>
        <v>#DIV/0!</v>
      </c>
      <c r="L19" s="34"/>
    </row>
    <row r="20" spans="1:13" ht="17.100000000000001" customHeight="1">
      <c r="A20" s="17"/>
      <c r="B20" s="70"/>
      <c r="C20" s="28"/>
      <c r="D20" s="29"/>
      <c r="E20" s="21"/>
      <c r="F20" s="30"/>
      <c r="G20" s="31"/>
      <c r="H20" s="21"/>
      <c r="I20" s="32">
        <f t="shared" si="0"/>
        <v>0</v>
      </c>
      <c r="J20" s="40" t="e">
        <f t="shared" si="1"/>
        <v>#DIV/0!</v>
      </c>
      <c r="K20" s="33" t="e">
        <f t="shared" si="2"/>
        <v>#DIV/0!</v>
      </c>
      <c r="L20" s="34"/>
    </row>
    <row r="21" spans="1:13" ht="17.100000000000001" customHeight="1">
      <c r="A21" s="17"/>
      <c r="B21" s="70"/>
      <c r="C21" s="28"/>
      <c r="D21" s="29"/>
      <c r="E21" s="21"/>
      <c r="F21" s="30"/>
      <c r="G21" s="31"/>
      <c r="H21" s="21"/>
      <c r="I21" s="32">
        <f t="shared" si="0"/>
        <v>0</v>
      </c>
      <c r="J21" s="40" t="e">
        <f t="shared" si="1"/>
        <v>#DIV/0!</v>
      </c>
      <c r="K21" s="33" t="e">
        <f t="shared" si="2"/>
        <v>#DIV/0!</v>
      </c>
      <c r="L21" s="34"/>
    </row>
    <row r="22" spans="1:13" ht="17.100000000000001" customHeight="1">
      <c r="A22" s="17"/>
      <c r="B22" s="70"/>
      <c r="C22" s="28"/>
      <c r="D22" s="29"/>
      <c r="E22" s="21"/>
      <c r="F22" s="30"/>
      <c r="G22" s="31"/>
      <c r="H22" s="21"/>
      <c r="I22" s="32">
        <f t="shared" si="0"/>
        <v>0</v>
      </c>
      <c r="J22" s="40" t="e">
        <f t="shared" si="1"/>
        <v>#DIV/0!</v>
      </c>
      <c r="K22" s="33" t="e">
        <f t="shared" si="2"/>
        <v>#DIV/0!</v>
      </c>
      <c r="L22" s="34"/>
    </row>
    <row r="23" spans="1:13" ht="17.100000000000001" customHeight="1">
      <c r="A23" s="17"/>
      <c r="B23" s="70"/>
      <c r="C23" s="28"/>
      <c r="D23" s="29"/>
      <c r="E23" s="21"/>
      <c r="F23" s="30"/>
      <c r="G23" s="31"/>
      <c r="H23" s="21"/>
      <c r="I23" s="32">
        <f t="shared" si="0"/>
        <v>0</v>
      </c>
      <c r="J23" s="40" t="e">
        <f t="shared" si="1"/>
        <v>#DIV/0!</v>
      </c>
      <c r="K23" s="33" t="e">
        <f t="shared" si="2"/>
        <v>#DIV/0!</v>
      </c>
      <c r="L23" s="34"/>
    </row>
    <row r="24" spans="1:13" ht="17.100000000000001" customHeight="1">
      <c r="A24" s="17"/>
      <c r="B24" s="70"/>
      <c r="C24" s="28"/>
      <c r="D24" s="29"/>
      <c r="E24" s="21"/>
      <c r="F24" s="30"/>
      <c r="G24" s="31"/>
      <c r="H24" s="21"/>
      <c r="I24" s="32">
        <f t="shared" si="0"/>
        <v>0</v>
      </c>
      <c r="J24" s="40" t="e">
        <f t="shared" si="1"/>
        <v>#DIV/0!</v>
      </c>
      <c r="K24" s="33" t="e">
        <f t="shared" si="2"/>
        <v>#DIV/0!</v>
      </c>
      <c r="L24" s="34"/>
    </row>
    <row r="25" spans="1:13" ht="17.100000000000001" customHeight="1">
      <c r="A25" s="17"/>
      <c r="B25" s="70"/>
      <c r="C25" s="28"/>
      <c r="D25" s="29"/>
      <c r="E25" s="21"/>
      <c r="F25" s="30"/>
      <c r="G25" s="31"/>
      <c r="H25" s="21"/>
      <c r="I25" s="32">
        <f t="shared" si="0"/>
        <v>0</v>
      </c>
      <c r="J25" s="40" t="e">
        <f t="shared" si="1"/>
        <v>#DIV/0!</v>
      </c>
      <c r="K25" s="33" t="e">
        <f t="shared" si="2"/>
        <v>#DIV/0!</v>
      </c>
      <c r="L25" s="34"/>
    </row>
    <row r="26" spans="1:13" ht="17.100000000000001" customHeight="1">
      <c r="A26" s="17"/>
      <c r="B26" s="70"/>
      <c r="C26" s="28"/>
      <c r="D26" s="29"/>
      <c r="E26" s="21"/>
      <c r="F26" s="30"/>
      <c r="G26" s="31"/>
      <c r="H26" s="21"/>
      <c r="I26" s="32">
        <f t="shared" si="0"/>
        <v>0</v>
      </c>
      <c r="J26" s="40" t="e">
        <f t="shared" si="1"/>
        <v>#DIV/0!</v>
      </c>
      <c r="K26" s="33" t="e">
        <f t="shared" si="2"/>
        <v>#DIV/0!</v>
      </c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/>
      <c r="H27" s="21"/>
      <c r="I27" s="32">
        <f t="shared" si="0"/>
        <v>0</v>
      </c>
      <c r="J27" s="40" t="e">
        <f t="shared" si="1"/>
        <v>#DIV/0!</v>
      </c>
      <c r="K27" s="33" t="e">
        <f t="shared" si="2"/>
        <v>#DIV/0!</v>
      </c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/>
      <c r="H28" s="21"/>
      <c r="I28" s="32">
        <f t="shared" si="0"/>
        <v>0</v>
      </c>
      <c r="J28" s="40" t="e">
        <f t="shared" si="1"/>
        <v>#DIV/0!</v>
      </c>
      <c r="K28" s="33" t="e">
        <f t="shared" si="2"/>
        <v>#DIV/0!</v>
      </c>
      <c r="L28" s="34"/>
    </row>
    <row r="29" spans="1:13" ht="17.100000000000001" customHeight="1">
      <c r="A29" s="17"/>
      <c r="B29" s="70"/>
      <c r="C29" s="28"/>
      <c r="D29" s="29"/>
      <c r="E29" s="21"/>
      <c r="F29" s="30"/>
      <c r="G29" s="31"/>
      <c r="H29" s="21"/>
      <c r="I29" s="32">
        <f t="shared" si="0"/>
        <v>0</v>
      </c>
      <c r="J29" s="40" t="e">
        <f t="shared" si="1"/>
        <v>#DIV/0!</v>
      </c>
      <c r="K29" s="33" t="e">
        <f t="shared" si="2"/>
        <v>#DIV/0!</v>
      </c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  <row r="43" spans="1:12">
      <c r="A43" s="17"/>
      <c r="B43" s="70"/>
      <c r="C43" s="28"/>
      <c r="D43" s="29"/>
      <c r="E43" s="21"/>
      <c r="F43" s="30"/>
      <c r="G43" s="31"/>
      <c r="H43" s="21"/>
      <c r="I43" s="32">
        <f t="shared" ref="I43:I106" si="5">+I42+C43-F43</f>
        <v>0</v>
      </c>
      <c r="J43" s="40" t="e">
        <f t="shared" ref="J43:J106" si="6">ROUND(((K42+E43)-H43)/I43,2)</f>
        <v>#DIV/0!</v>
      </c>
      <c r="K43" s="33" t="e">
        <f t="shared" ref="K43:K106" si="7">ROUND(I43*J43,2)</f>
        <v>#DIV/0!</v>
      </c>
      <c r="L43" s="34"/>
    </row>
    <row r="44" spans="1:12">
      <c r="A44" s="17"/>
      <c r="B44" s="70"/>
      <c r="C44" s="28"/>
      <c r="D44" s="29"/>
      <c r="E44" s="21"/>
      <c r="F44" s="30"/>
      <c r="G44" s="31"/>
      <c r="H44" s="21"/>
      <c r="I44" s="32">
        <f t="shared" si="5"/>
        <v>0</v>
      </c>
      <c r="J44" s="40" t="e">
        <f t="shared" si="6"/>
        <v>#DIV/0!</v>
      </c>
      <c r="K44" s="33" t="e">
        <f t="shared" si="7"/>
        <v>#DIV/0!</v>
      </c>
      <c r="L44" s="34"/>
    </row>
    <row r="45" spans="1:12">
      <c r="A45" s="17"/>
      <c r="B45" s="70"/>
      <c r="C45" s="28"/>
      <c r="D45" s="29"/>
      <c r="E45" s="21"/>
      <c r="F45" s="30"/>
      <c r="G45" s="31"/>
      <c r="H45" s="21"/>
      <c r="I45" s="32">
        <f t="shared" si="5"/>
        <v>0</v>
      </c>
      <c r="J45" s="40" t="e">
        <f t="shared" si="6"/>
        <v>#DIV/0!</v>
      </c>
      <c r="K45" s="33" t="e">
        <f t="shared" si="7"/>
        <v>#DIV/0!</v>
      </c>
      <c r="L45" s="34"/>
    </row>
    <row r="46" spans="1:12">
      <c r="A46" s="17"/>
      <c r="B46" s="70"/>
      <c r="C46" s="28"/>
      <c r="D46" s="29"/>
      <c r="E46" s="21"/>
      <c r="F46" s="30"/>
      <c r="G46" s="31"/>
      <c r="H46" s="21"/>
      <c r="I46" s="32">
        <f t="shared" si="5"/>
        <v>0</v>
      </c>
      <c r="J46" s="40" t="e">
        <f t="shared" si="6"/>
        <v>#DIV/0!</v>
      </c>
      <c r="K46" s="33" t="e">
        <f t="shared" si="7"/>
        <v>#DIV/0!</v>
      </c>
      <c r="L46" s="34"/>
    </row>
    <row r="47" spans="1:12">
      <c r="A47" s="17"/>
      <c r="B47" s="70"/>
      <c r="C47" s="28"/>
      <c r="D47" s="29"/>
      <c r="E47" s="21"/>
      <c r="F47" s="30"/>
      <c r="G47" s="31"/>
      <c r="H47" s="21"/>
      <c r="I47" s="32">
        <f t="shared" si="5"/>
        <v>0</v>
      </c>
      <c r="J47" s="40" t="e">
        <f t="shared" si="6"/>
        <v>#DIV/0!</v>
      </c>
      <c r="K47" s="33" t="e">
        <f t="shared" si="7"/>
        <v>#DIV/0!</v>
      </c>
      <c r="L47" s="34"/>
    </row>
    <row r="48" spans="1:12">
      <c r="A48" s="17"/>
      <c r="B48" s="70"/>
      <c r="C48" s="28"/>
      <c r="D48" s="29"/>
      <c r="E48" s="21"/>
      <c r="F48" s="30"/>
      <c r="G48" s="31"/>
      <c r="H48" s="21"/>
      <c r="I48" s="32">
        <f t="shared" si="5"/>
        <v>0</v>
      </c>
      <c r="J48" s="40" t="e">
        <f t="shared" si="6"/>
        <v>#DIV/0!</v>
      </c>
      <c r="K48" s="33" t="e">
        <f t="shared" si="7"/>
        <v>#DIV/0!</v>
      </c>
      <c r="L48" s="34"/>
    </row>
    <row r="49" spans="1:12">
      <c r="A49" s="17"/>
      <c r="B49" s="70"/>
      <c r="C49" s="28"/>
      <c r="D49" s="29"/>
      <c r="E49" s="21"/>
      <c r="F49" s="30"/>
      <c r="G49" s="31"/>
      <c r="H49" s="21"/>
      <c r="I49" s="32">
        <f t="shared" si="5"/>
        <v>0</v>
      </c>
      <c r="J49" s="40" t="e">
        <f t="shared" si="6"/>
        <v>#DIV/0!</v>
      </c>
      <c r="K49" s="33" t="e">
        <f t="shared" si="7"/>
        <v>#DIV/0!</v>
      </c>
      <c r="L49" s="34"/>
    </row>
    <row r="50" spans="1:12">
      <c r="A50" s="17"/>
      <c r="B50" s="70"/>
      <c r="C50" s="28"/>
      <c r="D50" s="29"/>
      <c r="E50" s="21"/>
      <c r="F50" s="30"/>
      <c r="G50" s="31"/>
      <c r="H50" s="21"/>
      <c r="I50" s="32">
        <f t="shared" si="5"/>
        <v>0</v>
      </c>
      <c r="J50" s="40" t="e">
        <f t="shared" si="6"/>
        <v>#DIV/0!</v>
      </c>
      <c r="K50" s="33" t="e">
        <f t="shared" si="7"/>
        <v>#DIV/0!</v>
      </c>
      <c r="L50" s="34"/>
    </row>
    <row r="51" spans="1:12">
      <c r="A51" s="17"/>
      <c r="B51" s="70"/>
      <c r="C51" s="28"/>
      <c r="D51" s="29"/>
      <c r="E51" s="21"/>
      <c r="F51" s="30"/>
      <c r="G51" s="31"/>
      <c r="H51" s="21"/>
      <c r="I51" s="32">
        <f t="shared" si="5"/>
        <v>0</v>
      </c>
      <c r="J51" s="40" t="e">
        <f t="shared" si="6"/>
        <v>#DIV/0!</v>
      </c>
      <c r="K51" s="33" t="e">
        <f t="shared" si="7"/>
        <v>#DIV/0!</v>
      </c>
      <c r="L51" s="34"/>
    </row>
    <row r="52" spans="1:12">
      <c r="A52" s="17"/>
      <c r="B52" s="70"/>
      <c r="C52" s="28"/>
      <c r="D52" s="29"/>
      <c r="E52" s="21"/>
      <c r="F52" s="30"/>
      <c r="G52" s="31"/>
      <c r="H52" s="21"/>
      <c r="I52" s="32">
        <f t="shared" si="5"/>
        <v>0</v>
      </c>
      <c r="J52" s="40" t="e">
        <f t="shared" si="6"/>
        <v>#DIV/0!</v>
      </c>
      <c r="K52" s="33" t="e">
        <f t="shared" si="7"/>
        <v>#DIV/0!</v>
      </c>
      <c r="L52" s="34"/>
    </row>
    <row r="53" spans="1:12">
      <c r="A53" s="17"/>
      <c r="B53" s="70"/>
      <c r="C53" s="28"/>
      <c r="D53" s="29"/>
      <c r="E53" s="21"/>
      <c r="F53" s="30"/>
      <c r="G53" s="31"/>
      <c r="H53" s="21"/>
      <c r="I53" s="32">
        <f t="shared" si="5"/>
        <v>0</v>
      </c>
      <c r="J53" s="40" t="e">
        <f t="shared" si="6"/>
        <v>#DIV/0!</v>
      </c>
      <c r="K53" s="33" t="e">
        <f t="shared" si="7"/>
        <v>#DIV/0!</v>
      </c>
      <c r="L53" s="34"/>
    </row>
    <row r="54" spans="1:12">
      <c r="A54" s="17"/>
      <c r="B54" s="70"/>
      <c r="C54" s="28"/>
      <c r="D54" s="29"/>
      <c r="E54" s="21"/>
      <c r="F54" s="30"/>
      <c r="G54" s="31"/>
      <c r="H54" s="21"/>
      <c r="I54" s="32">
        <f t="shared" si="5"/>
        <v>0</v>
      </c>
      <c r="J54" s="40" t="e">
        <f t="shared" si="6"/>
        <v>#DIV/0!</v>
      </c>
      <c r="K54" s="33" t="e">
        <f t="shared" si="7"/>
        <v>#DIV/0!</v>
      </c>
      <c r="L54" s="34"/>
    </row>
    <row r="55" spans="1:12">
      <c r="A55" s="17"/>
      <c r="B55" s="70"/>
      <c r="C55" s="28"/>
      <c r="D55" s="29"/>
      <c r="E55" s="21"/>
      <c r="F55" s="30"/>
      <c r="G55" s="31"/>
      <c r="H55" s="21"/>
      <c r="I55" s="32">
        <f t="shared" si="5"/>
        <v>0</v>
      </c>
      <c r="J55" s="40" t="e">
        <f t="shared" si="6"/>
        <v>#DIV/0!</v>
      </c>
      <c r="K55" s="33" t="e">
        <f t="shared" si="7"/>
        <v>#DIV/0!</v>
      </c>
      <c r="L55" s="34"/>
    </row>
    <row r="56" spans="1:12">
      <c r="A56" s="17"/>
      <c r="B56" s="70"/>
      <c r="C56" s="28"/>
      <c r="D56" s="29"/>
      <c r="E56" s="21"/>
      <c r="F56" s="30"/>
      <c r="G56" s="31"/>
      <c r="H56" s="21"/>
      <c r="I56" s="32">
        <f t="shared" si="5"/>
        <v>0</v>
      </c>
      <c r="J56" s="40" t="e">
        <f t="shared" si="6"/>
        <v>#DIV/0!</v>
      </c>
      <c r="K56" s="33" t="e">
        <f t="shared" si="7"/>
        <v>#DIV/0!</v>
      </c>
      <c r="L56" s="34"/>
    </row>
    <row r="57" spans="1:12">
      <c r="A57" s="17"/>
      <c r="B57" s="70"/>
      <c r="C57" s="28"/>
      <c r="D57" s="29"/>
      <c r="E57" s="21"/>
      <c r="F57" s="30"/>
      <c r="G57" s="31"/>
      <c r="H57" s="21"/>
      <c r="I57" s="32">
        <f t="shared" si="5"/>
        <v>0</v>
      </c>
      <c r="J57" s="40" t="e">
        <f t="shared" si="6"/>
        <v>#DIV/0!</v>
      </c>
      <c r="K57" s="33" t="e">
        <f t="shared" si="7"/>
        <v>#DIV/0!</v>
      </c>
      <c r="L57" s="34"/>
    </row>
    <row r="58" spans="1:12">
      <c r="A58" s="17"/>
      <c r="B58" s="70"/>
      <c r="C58" s="28"/>
      <c r="D58" s="29"/>
      <c r="E58" s="21"/>
      <c r="F58" s="30"/>
      <c r="G58" s="31"/>
      <c r="H58" s="21"/>
      <c r="I58" s="32">
        <f t="shared" si="5"/>
        <v>0</v>
      </c>
      <c r="J58" s="40" t="e">
        <f t="shared" si="6"/>
        <v>#DIV/0!</v>
      </c>
      <c r="K58" s="33" t="e">
        <f t="shared" si="7"/>
        <v>#DIV/0!</v>
      </c>
      <c r="L58" s="34"/>
    </row>
    <row r="59" spans="1:12">
      <c r="A59" s="17"/>
      <c r="B59" s="70"/>
      <c r="C59" s="28"/>
      <c r="D59" s="29"/>
      <c r="E59" s="21"/>
      <c r="F59" s="30"/>
      <c r="G59" s="31"/>
      <c r="H59" s="21"/>
      <c r="I59" s="32">
        <f t="shared" si="5"/>
        <v>0</v>
      </c>
      <c r="J59" s="40" t="e">
        <f t="shared" si="6"/>
        <v>#DIV/0!</v>
      </c>
      <c r="K59" s="33" t="e">
        <f t="shared" si="7"/>
        <v>#DIV/0!</v>
      </c>
      <c r="L59" s="34"/>
    </row>
    <row r="60" spans="1:12">
      <c r="A60" s="17"/>
      <c r="B60" s="70"/>
      <c r="C60" s="28"/>
      <c r="D60" s="29"/>
      <c r="E60" s="21"/>
      <c r="F60" s="30"/>
      <c r="G60" s="31"/>
      <c r="H60" s="21"/>
      <c r="I60" s="32">
        <f t="shared" si="5"/>
        <v>0</v>
      </c>
      <c r="J60" s="40" t="e">
        <f t="shared" si="6"/>
        <v>#DIV/0!</v>
      </c>
      <c r="K60" s="33" t="e">
        <f t="shared" si="7"/>
        <v>#DIV/0!</v>
      </c>
      <c r="L60" s="34"/>
    </row>
    <row r="61" spans="1:12">
      <c r="A61" s="17"/>
      <c r="B61" s="70"/>
      <c r="C61" s="28"/>
      <c r="D61" s="29"/>
      <c r="E61" s="21"/>
      <c r="F61" s="30"/>
      <c r="G61" s="31"/>
      <c r="H61" s="21"/>
      <c r="I61" s="32">
        <f t="shared" si="5"/>
        <v>0</v>
      </c>
      <c r="J61" s="40" t="e">
        <f t="shared" si="6"/>
        <v>#DIV/0!</v>
      </c>
      <c r="K61" s="33" t="e">
        <f t="shared" si="7"/>
        <v>#DIV/0!</v>
      </c>
      <c r="L61" s="34"/>
    </row>
    <row r="62" spans="1:12">
      <c r="A62" s="17"/>
      <c r="B62" s="70"/>
      <c r="C62" s="28"/>
      <c r="D62" s="29"/>
      <c r="E62" s="21"/>
      <c r="F62" s="30"/>
      <c r="G62" s="31"/>
      <c r="H62" s="21"/>
      <c r="I62" s="32">
        <f t="shared" si="5"/>
        <v>0</v>
      </c>
      <c r="J62" s="40" t="e">
        <f t="shared" si="6"/>
        <v>#DIV/0!</v>
      </c>
      <c r="K62" s="33" t="e">
        <f t="shared" si="7"/>
        <v>#DIV/0!</v>
      </c>
      <c r="L62" s="34"/>
    </row>
    <row r="63" spans="1:12">
      <c r="A63" s="17"/>
      <c r="B63" s="70"/>
      <c r="C63" s="28"/>
      <c r="D63" s="29"/>
      <c r="E63" s="21"/>
      <c r="F63" s="30"/>
      <c r="G63" s="31"/>
      <c r="H63" s="21"/>
      <c r="I63" s="32">
        <f t="shared" si="5"/>
        <v>0</v>
      </c>
      <c r="J63" s="40" t="e">
        <f t="shared" si="6"/>
        <v>#DIV/0!</v>
      </c>
      <c r="K63" s="33" t="e">
        <f t="shared" si="7"/>
        <v>#DIV/0!</v>
      </c>
      <c r="L63" s="34"/>
    </row>
    <row r="64" spans="1:12">
      <c r="A64" s="17"/>
      <c r="B64" s="70"/>
      <c r="C64" s="28"/>
      <c r="D64" s="29"/>
      <c r="E64" s="21"/>
      <c r="F64" s="30"/>
      <c r="G64" s="31"/>
      <c r="H64" s="21"/>
      <c r="I64" s="32">
        <f t="shared" si="5"/>
        <v>0</v>
      </c>
      <c r="J64" s="40" t="e">
        <f t="shared" si="6"/>
        <v>#DIV/0!</v>
      </c>
      <c r="K64" s="33" t="e">
        <f t="shared" si="7"/>
        <v>#DIV/0!</v>
      </c>
      <c r="L64" s="34"/>
    </row>
    <row r="65" spans="1:12">
      <c r="A65" s="17"/>
      <c r="B65" s="70"/>
      <c r="C65" s="28"/>
      <c r="D65" s="29"/>
      <c r="E65" s="21"/>
      <c r="F65" s="30"/>
      <c r="G65" s="31"/>
      <c r="H65" s="21"/>
      <c r="I65" s="32">
        <f t="shared" si="5"/>
        <v>0</v>
      </c>
      <c r="J65" s="40" t="e">
        <f t="shared" si="6"/>
        <v>#DIV/0!</v>
      </c>
      <c r="K65" s="33" t="e">
        <f t="shared" si="7"/>
        <v>#DIV/0!</v>
      </c>
      <c r="L65" s="34"/>
    </row>
    <row r="66" spans="1:12">
      <c r="A66" s="17"/>
      <c r="B66" s="70"/>
      <c r="C66" s="28"/>
      <c r="D66" s="29"/>
      <c r="E66" s="21"/>
      <c r="F66" s="30"/>
      <c r="G66" s="31"/>
      <c r="H66" s="21"/>
      <c r="I66" s="32">
        <f t="shared" si="5"/>
        <v>0</v>
      </c>
      <c r="J66" s="40" t="e">
        <f t="shared" si="6"/>
        <v>#DIV/0!</v>
      </c>
      <c r="K66" s="33" t="e">
        <f t="shared" si="7"/>
        <v>#DIV/0!</v>
      </c>
      <c r="L66" s="34"/>
    </row>
    <row r="67" spans="1:12">
      <c r="A67" s="17"/>
      <c r="B67" s="70"/>
      <c r="C67" s="28"/>
      <c r="D67" s="29"/>
      <c r="E67" s="21"/>
      <c r="F67" s="30"/>
      <c r="G67" s="31"/>
      <c r="H67" s="21"/>
      <c r="I67" s="32">
        <f t="shared" si="5"/>
        <v>0</v>
      </c>
      <c r="J67" s="40" t="e">
        <f t="shared" si="6"/>
        <v>#DIV/0!</v>
      </c>
      <c r="K67" s="33" t="e">
        <f t="shared" si="7"/>
        <v>#DIV/0!</v>
      </c>
      <c r="L67" s="34"/>
    </row>
    <row r="68" spans="1:12">
      <c r="A68" s="17"/>
      <c r="B68" s="70"/>
      <c r="C68" s="28"/>
      <c r="D68" s="29"/>
      <c r="E68" s="21"/>
      <c r="F68" s="30"/>
      <c r="G68" s="31"/>
      <c r="H68" s="21"/>
      <c r="I68" s="32">
        <f t="shared" si="5"/>
        <v>0</v>
      </c>
      <c r="J68" s="40" t="e">
        <f t="shared" si="6"/>
        <v>#DIV/0!</v>
      </c>
      <c r="K68" s="33" t="e">
        <f t="shared" si="7"/>
        <v>#DIV/0!</v>
      </c>
      <c r="L68" s="34"/>
    </row>
    <row r="69" spans="1:12">
      <c r="A69" s="17"/>
      <c r="B69" s="70"/>
      <c r="C69" s="28"/>
      <c r="D69" s="29"/>
      <c r="E69" s="21"/>
      <c r="F69" s="30"/>
      <c r="G69" s="31"/>
      <c r="H69" s="21"/>
      <c r="I69" s="32">
        <f t="shared" si="5"/>
        <v>0</v>
      </c>
      <c r="J69" s="40" t="e">
        <f t="shared" si="6"/>
        <v>#DIV/0!</v>
      </c>
      <c r="K69" s="33" t="e">
        <f t="shared" si="7"/>
        <v>#DIV/0!</v>
      </c>
      <c r="L69" s="34"/>
    </row>
    <row r="70" spans="1:12">
      <c r="A70" s="17"/>
      <c r="B70" s="70"/>
      <c r="C70" s="28"/>
      <c r="D70" s="29"/>
      <c r="E70" s="21"/>
      <c r="F70" s="30"/>
      <c r="G70" s="31"/>
      <c r="H70" s="21"/>
      <c r="I70" s="32">
        <f t="shared" si="5"/>
        <v>0</v>
      </c>
      <c r="J70" s="40" t="e">
        <f t="shared" si="6"/>
        <v>#DIV/0!</v>
      </c>
      <c r="K70" s="33" t="e">
        <f t="shared" si="7"/>
        <v>#DIV/0!</v>
      </c>
      <c r="L70" s="34"/>
    </row>
    <row r="71" spans="1:12">
      <c r="A71" s="17"/>
      <c r="B71" s="70"/>
      <c r="C71" s="28"/>
      <c r="D71" s="29"/>
      <c r="E71" s="21"/>
      <c r="F71" s="30"/>
      <c r="G71" s="31"/>
      <c r="H71" s="21"/>
      <c r="I71" s="32">
        <f t="shared" si="5"/>
        <v>0</v>
      </c>
      <c r="J71" s="40" t="e">
        <f t="shared" si="6"/>
        <v>#DIV/0!</v>
      </c>
      <c r="K71" s="33" t="e">
        <f t="shared" si="7"/>
        <v>#DIV/0!</v>
      </c>
      <c r="L71" s="34"/>
    </row>
    <row r="72" spans="1:12">
      <c r="A72" s="17"/>
      <c r="B72" s="70"/>
      <c r="C72" s="28"/>
      <c r="D72" s="29"/>
      <c r="E72" s="21"/>
      <c r="F72" s="30"/>
      <c r="G72" s="31"/>
      <c r="H72" s="21"/>
      <c r="I72" s="32">
        <f t="shared" si="5"/>
        <v>0</v>
      </c>
      <c r="J72" s="40" t="e">
        <f t="shared" si="6"/>
        <v>#DIV/0!</v>
      </c>
      <c r="K72" s="33" t="e">
        <f t="shared" si="7"/>
        <v>#DIV/0!</v>
      </c>
      <c r="L72" s="34"/>
    </row>
    <row r="73" spans="1:12">
      <c r="A73" s="17"/>
      <c r="B73" s="70"/>
      <c r="C73" s="28"/>
      <c r="D73" s="29"/>
      <c r="E73" s="21"/>
      <c r="F73" s="30"/>
      <c r="G73" s="31"/>
      <c r="H73" s="21"/>
      <c r="I73" s="32">
        <f t="shared" si="5"/>
        <v>0</v>
      </c>
      <c r="J73" s="40" t="e">
        <f t="shared" si="6"/>
        <v>#DIV/0!</v>
      </c>
      <c r="K73" s="33" t="e">
        <f t="shared" si="7"/>
        <v>#DIV/0!</v>
      </c>
      <c r="L73" s="34"/>
    </row>
    <row r="74" spans="1:12">
      <c r="A74" s="17"/>
      <c r="B74" s="70"/>
      <c r="C74" s="28"/>
      <c r="D74" s="29"/>
      <c r="E74" s="21"/>
      <c r="F74" s="30"/>
      <c r="G74" s="31"/>
      <c r="H74" s="21"/>
      <c r="I74" s="32">
        <f t="shared" si="5"/>
        <v>0</v>
      </c>
      <c r="J74" s="40" t="e">
        <f t="shared" si="6"/>
        <v>#DIV/0!</v>
      </c>
      <c r="K74" s="33" t="e">
        <f t="shared" si="7"/>
        <v>#DIV/0!</v>
      </c>
      <c r="L74" s="34"/>
    </row>
    <row r="75" spans="1:12">
      <c r="A75" s="17"/>
      <c r="B75" s="70"/>
      <c r="C75" s="28"/>
      <c r="D75" s="29"/>
      <c r="E75" s="21"/>
      <c r="F75" s="30"/>
      <c r="G75" s="31"/>
      <c r="H75" s="21"/>
      <c r="I75" s="32">
        <f t="shared" si="5"/>
        <v>0</v>
      </c>
      <c r="J75" s="40" t="e">
        <f t="shared" si="6"/>
        <v>#DIV/0!</v>
      </c>
      <c r="K75" s="33" t="e">
        <f t="shared" si="7"/>
        <v>#DIV/0!</v>
      </c>
      <c r="L75" s="34"/>
    </row>
    <row r="76" spans="1:12">
      <c r="A76" s="17"/>
      <c r="B76" s="70"/>
      <c r="C76" s="28"/>
      <c r="D76" s="29"/>
      <c r="E76" s="21"/>
      <c r="F76" s="30"/>
      <c r="G76" s="31"/>
      <c r="H76" s="21"/>
      <c r="I76" s="32">
        <f t="shared" si="5"/>
        <v>0</v>
      </c>
      <c r="J76" s="40" t="e">
        <f t="shared" si="6"/>
        <v>#DIV/0!</v>
      </c>
      <c r="K76" s="33" t="e">
        <f t="shared" si="7"/>
        <v>#DIV/0!</v>
      </c>
      <c r="L76" s="34"/>
    </row>
    <row r="77" spans="1:12">
      <c r="A77" s="17"/>
      <c r="B77" s="70"/>
      <c r="C77" s="28"/>
      <c r="D77" s="29"/>
      <c r="E77" s="21"/>
      <c r="F77" s="30"/>
      <c r="G77" s="31"/>
      <c r="H77" s="21"/>
      <c r="I77" s="32">
        <f t="shared" si="5"/>
        <v>0</v>
      </c>
      <c r="J77" s="40" t="e">
        <f t="shared" si="6"/>
        <v>#DIV/0!</v>
      </c>
      <c r="K77" s="33" t="e">
        <f t="shared" si="7"/>
        <v>#DIV/0!</v>
      </c>
      <c r="L77" s="34"/>
    </row>
    <row r="78" spans="1:12">
      <c r="A78" s="17"/>
      <c r="B78" s="70"/>
      <c r="C78" s="28"/>
      <c r="D78" s="29"/>
      <c r="E78" s="21"/>
      <c r="F78" s="30"/>
      <c r="G78" s="31"/>
      <c r="H78" s="21"/>
      <c r="I78" s="32">
        <f t="shared" si="5"/>
        <v>0</v>
      </c>
      <c r="J78" s="40" t="e">
        <f t="shared" si="6"/>
        <v>#DIV/0!</v>
      </c>
      <c r="K78" s="33" t="e">
        <f t="shared" si="7"/>
        <v>#DIV/0!</v>
      </c>
      <c r="L78" s="34"/>
    </row>
    <row r="79" spans="1:12">
      <c r="A79" s="17"/>
      <c r="B79" s="70"/>
      <c r="C79" s="28"/>
      <c r="D79" s="29"/>
      <c r="E79" s="21"/>
      <c r="F79" s="30"/>
      <c r="G79" s="31"/>
      <c r="H79" s="21"/>
      <c r="I79" s="32">
        <f t="shared" si="5"/>
        <v>0</v>
      </c>
      <c r="J79" s="40" t="e">
        <f t="shared" si="6"/>
        <v>#DIV/0!</v>
      </c>
      <c r="K79" s="33" t="e">
        <f t="shared" si="7"/>
        <v>#DIV/0!</v>
      </c>
      <c r="L79" s="34"/>
    </row>
    <row r="80" spans="1:12">
      <c r="A80" s="17"/>
      <c r="B80" s="70"/>
      <c r="C80" s="28"/>
      <c r="D80" s="29"/>
      <c r="E80" s="21"/>
      <c r="F80" s="30"/>
      <c r="G80" s="31"/>
      <c r="H80" s="21"/>
      <c r="I80" s="32">
        <f t="shared" si="5"/>
        <v>0</v>
      </c>
      <c r="J80" s="40" t="e">
        <f t="shared" si="6"/>
        <v>#DIV/0!</v>
      </c>
      <c r="K80" s="33" t="e">
        <f t="shared" si="7"/>
        <v>#DIV/0!</v>
      </c>
      <c r="L80" s="34"/>
    </row>
    <row r="81" spans="1:12">
      <c r="A81" s="17"/>
      <c r="B81" s="70"/>
      <c r="C81" s="28"/>
      <c r="D81" s="29"/>
      <c r="E81" s="21"/>
      <c r="F81" s="30"/>
      <c r="G81" s="31"/>
      <c r="H81" s="21"/>
      <c r="I81" s="32">
        <f t="shared" si="5"/>
        <v>0</v>
      </c>
      <c r="J81" s="40" t="e">
        <f t="shared" si="6"/>
        <v>#DIV/0!</v>
      </c>
      <c r="K81" s="33" t="e">
        <f t="shared" si="7"/>
        <v>#DIV/0!</v>
      </c>
      <c r="L81" s="34"/>
    </row>
    <row r="82" spans="1:12">
      <c r="A82" s="17"/>
      <c r="B82" s="70"/>
      <c r="C82" s="28"/>
      <c r="D82" s="29"/>
      <c r="E82" s="21"/>
      <c r="F82" s="30"/>
      <c r="G82" s="31"/>
      <c r="H82" s="21"/>
      <c r="I82" s="32">
        <f t="shared" si="5"/>
        <v>0</v>
      </c>
      <c r="J82" s="40" t="e">
        <f t="shared" si="6"/>
        <v>#DIV/0!</v>
      </c>
      <c r="K82" s="33" t="e">
        <f t="shared" si="7"/>
        <v>#DIV/0!</v>
      </c>
      <c r="L82" s="34"/>
    </row>
    <row r="83" spans="1:12">
      <c r="A83" s="17"/>
      <c r="B83" s="70"/>
      <c r="C83" s="28"/>
      <c r="D83" s="29"/>
      <c r="E83" s="21"/>
      <c r="F83" s="30"/>
      <c r="G83" s="31"/>
      <c r="H83" s="21"/>
      <c r="I83" s="32">
        <f t="shared" si="5"/>
        <v>0</v>
      </c>
      <c r="J83" s="40" t="e">
        <f t="shared" si="6"/>
        <v>#DIV/0!</v>
      </c>
      <c r="K83" s="33" t="e">
        <f t="shared" si="7"/>
        <v>#DIV/0!</v>
      </c>
      <c r="L83" s="34"/>
    </row>
    <row r="84" spans="1:12">
      <c r="A84" s="17"/>
      <c r="B84" s="70"/>
      <c r="C84" s="28"/>
      <c r="D84" s="29"/>
      <c r="E84" s="21"/>
      <c r="F84" s="30"/>
      <c r="G84" s="31"/>
      <c r="H84" s="21"/>
      <c r="I84" s="32">
        <f t="shared" si="5"/>
        <v>0</v>
      </c>
      <c r="J84" s="40" t="e">
        <f t="shared" si="6"/>
        <v>#DIV/0!</v>
      </c>
      <c r="K84" s="33" t="e">
        <f t="shared" si="7"/>
        <v>#DIV/0!</v>
      </c>
      <c r="L84" s="34"/>
    </row>
    <row r="85" spans="1:12">
      <c r="A85" s="17"/>
      <c r="B85" s="70"/>
      <c r="C85" s="28"/>
      <c r="D85" s="29"/>
      <c r="E85" s="21"/>
      <c r="F85" s="30"/>
      <c r="G85" s="31"/>
      <c r="H85" s="21"/>
      <c r="I85" s="32">
        <f t="shared" si="5"/>
        <v>0</v>
      </c>
      <c r="J85" s="40" t="e">
        <f t="shared" si="6"/>
        <v>#DIV/0!</v>
      </c>
      <c r="K85" s="33" t="e">
        <f t="shared" si="7"/>
        <v>#DIV/0!</v>
      </c>
      <c r="L85" s="34"/>
    </row>
    <row r="86" spans="1:12">
      <c r="A86" s="17"/>
      <c r="B86" s="70"/>
      <c r="C86" s="28"/>
      <c r="D86" s="29"/>
      <c r="E86" s="21"/>
      <c r="F86" s="30"/>
      <c r="G86" s="31"/>
      <c r="H86" s="21"/>
      <c r="I86" s="32">
        <f t="shared" si="5"/>
        <v>0</v>
      </c>
      <c r="J86" s="40" t="e">
        <f t="shared" si="6"/>
        <v>#DIV/0!</v>
      </c>
      <c r="K86" s="33" t="e">
        <f t="shared" si="7"/>
        <v>#DIV/0!</v>
      </c>
      <c r="L86" s="34"/>
    </row>
    <row r="87" spans="1:12">
      <c r="A87" s="17"/>
      <c r="B87" s="70"/>
      <c r="C87" s="28"/>
      <c r="D87" s="29"/>
      <c r="E87" s="21"/>
      <c r="F87" s="30"/>
      <c r="G87" s="31"/>
      <c r="H87" s="21"/>
      <c r="I87" s="32">
        <f t="shared" si="5"/>
        <v>0</v>
      </c>
      <c r="J87" s="40" t="e">
        <f t="shared" si="6"/>
        <v>#DIV/0!</v>
      </c>
      <c r="K87" s="33" t="e">
        <f t="shared" si="7"/>
        <v>#DIV/0!</v>
      </c>
      <c r="L87" s="34"/>
    </row>
    <row r="88" spans="1:12">
      <c r="A88" s="17"/>
      <c r="B88" s="70"/>
      <c r="C88" s="28"/>
      <c r="D88" s="29"/>
      <c r="E88" s="21"/>
      <c r="F88" s="30"/>
      <c r="G88" s="31"/>
      <c r="H88" s="21"/>
      <c r="I88" s="32">
        <f t="shared" si="5"/>
        <v>0</v>
      </c>
      <c r="J88" s="40" t="e">
        <f t="shared" si="6"/>
        <v>#DIV/0!</v>
      </c>
      <c r="K88" s="33" t="e">
        <f t="shared" si="7"/>
        <v>#DIV/0!</v>
      </c>
      <c r="L88" s="34"/>
    </row>
    <row r="89" spans="1:12">
      <c r="A89" s="17"/>
      <c r="B89" s="70"/>
      <c r="C89" s="28"/>
      <c r="D89" s="29"/>
      <c r="E89" s="21"/>
      <c r="F89" s="30"/>
      <c r="G89" s="31"/>
      <c r="H89" s="21"/>
      <c r="I89" s="32">
        <f t="shared" si="5"/>
        <v>0</v>
      </c>
      <c r="J89" s="40" t="e">
        <f t="shared" si="6"/>
        <v>#DIV/0!</v>
      </c>
      <c r="K89" s="33" t="e">
        <f t="shared" si="7"/>
        <v>#DIV/0!</v>
      </c>
      <c r="L89" s="34"/>
    </row>
    <row r="90" spans="1:12">
      <c r="A90" s="17"/>
      <c r="B90" s="70"/>
      <c r="C90" s="28"/>
      <c r="D90" s="29"/>
      <c r="E90" s="21"/>
      <c r="F90" s="30"/>
      <c r="G90" s="31"/>
      <c r="H90" s="21"/>
      <c r="I90" s="32">
        <f t="shared" si="5"/>
        <v>0</v>
      </c>
      <c r="J90" s="40" t="e">
        <f t="shared" si="6"/>
        <v>#DIV/0!</v>
      </c>
      <c r="K90" s="33" t="e">
        <f t="shared" si="7"/>
        <v>#DIV/0!</v>
      </c>
      <c r="L90" s="34"/>
    </row>
    <row r="91" spans="1:12">
      <c r="A91" s="17"/>
      <c r="B91" s="70"/>
      <c r="C91" s="28"/>
      <c r="D91" s="29"/>
      <c r="E91" s="21"/>
      <c r="F91" s="30"/>
      <c r="G91" s="31"/>
      <c r="H91" s="21"/>
      <c r="I91" s="32">
        <f t="shared" si="5"/>
        <v>0</v>
      </c>
      <c r="J91" s="40" t="e">
        <f t="shared" si="6"/>
        <v>#DIV/0!</v>
      </c>
      <c r="K91" s="33" t="e">
        <f t="shared" si="7"/>
        <v>#DIV/0!</v>
      </c>
      <c r="L91" s="34"/>
    </row>
    <row r="92" spans="1:12">
      <c r="A92" s="17"/>
      <c r="B92" s="70"/>
      <c r="C92" s="28"/>
      <c r="D92" s="29"/>
      <c r="E92" s="21"/>
      <c r="F92" s="30"/>
      <c r="G92" s="31"/>
      <c r="H92" s="21"/>
      <c r="I92" s="32">
        <f t="shared" si="5"/>
        <v>0</v>
      </c>
      <c r="J92" s="40" t="e">
        <f t="shared" si="6"/>
        <v>#DIV/0!</v>
      </c>
      <c r="K92" s="33" t="e">
        <f t="shared" si="7"/>
        <v>#DIV/0!</v>
      </c>
      <c r="L92" s="34"/>
    </row>
    <row r="93" spans="1:12">
      <c r="A93" s="17"/>
      <c r="B93" s="70"/>
      <c r="C93" s="28"/>
      <c r="D93" s="29"/>
      <c r="E93" s="21"/>
      <c r="F93" s="30"/>
      <c r="G93" s="31"/>
      <c r="H93" s="21"/>
      <c r="I93" s="32">
        <f t="shared" si="5"/>
        <v>0</v>
      </c>
      <c r="J93" s="40" t="e">
        <f t="shared" si="6"/>
        <v>#DIV/0!</v>
      </c>
      <c r="K93" s="33" t="e">
        <f t="shared" si="7"/>
        <v>#DIV/0!</v>
      </c>
      <c r="L93" s="34"/>
    </row>
    <row r="94" spans="1:12">
      <c r="A94" s="17"/>
      <c r="B94" s="70"/>
      <c r="C94" s="28"/>
      <c r="D94" s="29"/>
      <c r="E94" s="21"/>
      <c r="F94" s="30"/>
      <c r="G94" s="31"/>
      <c r="H94" s="21"/>
      <c r="I94" s="32">
        <f t="shared" si="5"/>
        <v>0</v>
      </c>
      <c r="J94" s="40" t="e">
        <f t="shared" si="6"/>
        <v>#DIV/0!</v>
      </c>
      <c r="K94" s="33" t="e">
        <f t="shared" si="7"/>
        <v>#DIV/0!</v>
      </c>
      <c r="L94" s="34"/>
    </row>
    <row r="95" spans="1:12">
      <c r="A95" s="17"/>
      <c r="B95" s="70"/>
      <c r="C95" s="28"/>
      <c r="D95" s="29"/>
      <c r="E95" s="21"/>
      <c r="F95" s="30"/>
      <c r="G95" s="31"/>
      <c r="H95" s="21"/>
      <c r="I95" s="32">
        <f t="shared" si="5"/>
        <v>0</v>
      </c>
      <c r="J95" s="40" t="e">
        <f t="shared" si="6"/>
        <v>#DIV/0!</v>
      </c>
      <c r="K95" s="33" t="e">
        <f t="shared" si="7"/>
        <v>#DIV/0!</v>
      </c>
      <c r="L95" s="34"/>
    </row>
    <row r="96" spans="1:12">
      <c r="A96" s="17"/>
      <c r="B96" s="70"/>
      <c r="C96" s="28"/>
      <c r="D96" s="29"/>
      <c r="E96" s="21"/>
      <c r="F96" s="30"/>
      <c r="G96" s="31"/>
      <c r="H96" s="21"/>
      <c r="I96" s="32">
        <f t="shared" si="5"/>
        <v>0</v>
      </c>
      <c r="J96" s="40" t="e">
        <f t="shared" si="6"/>
        <v>#DIV/0!</v>
      </c>
      <c r="K96" s="33" t="e">
        <f t="shared" si="7"/>
        <v>#DIV/0!</v>
      </c>
      <c r="L96" s="34"/>
    </row>
    <row r="97" spans="1:12">
      <c r="A97" s="17"/>
      <c r="B97" s="70"/>
      <c r="C97" s="28"/>
      <c r="D97" s="29"/>
      <c r="E97" s="21"/>
      <c r="F97" s="30"/>
      <c r="G97" s="31"/>
      <c r="H97" s="21"/>
      <c r="I97" s="32">
        <f t="shared" si="5"/>
        <v>0</v>
      </c>
      <c r="J97" s="40" t="e">
        <f t="shared" si="6"/>
        <v>#DIV/0!</v>
      </c>
      <c r="K97" s="33" t="e">
        <f t="shared" si="7"/>
        <v>#DIV/0!</v>
      </c>
      <c r="L97" s="34"/>
    </row>
    <row r="98" spans="1:12">
      <c r="A98" s="17"/>
      <c r="B98" s="70"/>
      <c r="C98" s="28"/>
      <c r="D98" s="29"/>
      <c r="E98" s="21"/>
      <c r="F98" s="30"/>
      <c r="G98" s="31"/>
      <c r="H98" s="21"/>
      <c r="I98" s="32">
        <f t="shared" si="5"/>
        <v>0</v>
      </c>
      <c r="J98" s="40" t="e">
        <f t="shared" si="6"/>
        <v>#DIV/0!</v>
      </c>
      <c r="K98" s="33" t="e">
        <f t="shared" si="7"/>
        <v>#DIV/0!</v>
      </c>
      <c r="L98" s="34"/>
    </row>
    <row r="99" spans="1:12">
      <c r="A99" s="17"/>
      <c r="B99" s="70"/>
      <c r="C99" s="28"/>
      <c r="D99" s="29"/>
      <c r="E99" s="21"/>
      <c r="F99" s="30"/>
      <c r="G99" s="31"/>
      <c r="H99" s="21"/>
      <c r="I99" s="32">
        <f t="shared" si="5"/>
        <v>0</v>
      </c>
      <c r="J99" s="40" t="e">
        <f t="shared" si="6"/>
        <v>#DIV/0!</v>
      </c>
      <c r="K99" s="33" t="e">
        <f t="shared" si="7"/>
        <v>#DIV/0!</v>
      </c>
      <c r="L99" s="34"/>
    </row>
    <row r="100" spans="1:12">
      <c r="A100" s="17"/>
      <c r="B100" s="70"/>
      <c r="C100" s="28"/>
      <c r="D100" s="29"/>
      <c r="E100" s="21"/>
      <c r="F100" s="30"/>
      <c r="G100" s="31"/>
      <c r="H100" s="21"/>
      <c r="I100" s="32">
        <f t="shared" si="5"/>
        <v>0</v>
      </c>
      <c r="J100" s="40" t="e">
        <f t="shared" si="6"/>
        <v>#DIV/0!</v>
      </c>
      <c r="K100" s="33" t="e">
        <f t="shared" si="7"/>
        <v>#DIV/0!</v>
      </c>
      <c r="L100" s="34"/>
    </row>
    <row r="101" spans="1:12">
      <c r="A101" s="17"/>
      <c r="B101" s="70"/>
      <c r="C101" s="28"/>
      <c r="D101" s="29"/>
      <c r="E101" s="21"/>
      <c r="F101" s="30"/>
      <c r="G101" s="31"/>
      <c r="H101" s="21"/>
      <c r="I101" s="32">
        <f t="shared" si="5"/>
        <v>0</v>
      </c>
      <c r="J101" s="40" t="e">
        <f t="shared" si="6"/>
        <v>#DIV/0!</v>
      </c>
      <c r="K101" s="33" t="e">
        <f t="shared" si="7"/>
        <v>#DIV/0!</v>
      </c>
      <c r="L101" s="34"/>
    </row>
    <row r="102" spans="1:12">
      <c r="A102" s="17"/>
      <c r="B102" s="70"/>
      <c r="C102" s="28"/>
      <c r="D102" s="29"/>
      <c r="E102" s="21"/>
      <c r="F102" s="30"/>
      <c r="G102" s="31"/>
      <c r="H102" s="21"/>
      <c r="I102" s="32">
        <f t="shared" si="5"/>
        <v>0</v>
      </c>
      <c r="J102" s="40" t="e">
        <f t="shared" si="6"/>
        <v>#DIV/0!</v>
      </c>
      <c r="K102" s="33" t="e">
        <f t="shared" si="7"/>
        <v>#DIV/0!</v>
      </c>
      <c r="L102" s="34"/>
    </row>
    <row r="103" spans="1:12">
      <c r="A103" s="17"/>
      <c r="B103" s="70"/>
      <c r="C103" s="28"/>
      <c r="D103" s="29"/>
      <c r="E103" s="21"/>
      <c r="F103" s="30"/>
      <c r="G103" s="31"/>
      <c r="H103" s="21"/>
      <c r="I103" s="32">
        <f t="shared" si="5"/>
        <v>0</v>
      </c>
      <c r="J103" s="40" t="e">
        <f t="shared" si="6"/>
        <v>#DIV/0!</v>
      </c>
      <c r="K103" s="33" t="e">
        <f t="shared" si="7"/>
        <v>#DIV/0!</v>
      </c>
      <c r="L103" s="34"/>
    </row>
    <row r="104" spans="1:12">
      <c r="A104" s="17"/>
      <c r="B104" s="70"/>
      <c r="C104" s="28"/>
      <c r="D104" s="29"/>
      <c r="E104" s="21"/>
      <c r="F104" s="30"/>
      <c r="G104" s="31"/>
      <c r="H104" s="21"/>
      <c r="I104" s="32">
        <f t="shared" si="5"/>
        <v>0</v>
      </c>
      <c r="J104" s="40" t="e">
        <f t="shared" si="6"/>
        <v>#DIV/0!</v>
      </c>
      <c r="K104" s="33" t="e">
        <f t="shared" si="7"/>
        <v>#DIV/0!</v>
      </c>
      <c r="L104" s="34"/>
    </row>
    <row r="105" spans="1:12">
      <c r="A105" s="17"/>
      <c r="B105" s="70"/>
      <c r="C105" s="28"/>
      <c r="D105" s="29"/>
      <c r="E105" s="21"/>
      <c r="F105" s="30"/>
      <c r="G105" s="31"/>
      <c r="H105" s="21"/>
      <c r="I105" s="32">
        <f t="shared" si="5"/>
        <v>0</v>
      </c>
      <c r="J105" s="40" t="e">
        <f t="shared" si="6"/>
        <v>#DIV/0!</v>
      </c>
      <c r="K105" s="33" t="e">
        <f t="shared" si="7"/>
        <v>#DIV/0!</v>
      </c>
      <c r="L105" s="34"/>
    </row>
    <row r="106" spans="1:12">
      <c r="A106" s="17"/>
      <c r="B106" s="70"/>
      <c r="C106" s="28"/>
      <c r="D106" s="29"/>
      <c r="E106" s="21"/>
      <c r="F106" s="30"/>
      <c r="G106" s="31"/>
      <c r="H106" s="21"/>
      <c r="I106" s="32">
        <f t="shared" si="5"/>
        <v>0</v>
      </c>
      <c r="J106" s="40" t="e">
        <f t="shared" si="6"/>
        <v>#DIV/0!</v>
      </c>
      <c r="K106" s="33" t="e">
        <f t="shared" si="7"/>
        <v>#DIV/0!</v>
      </c>
      <c r="L106" s="34"/>
    </row>
    <row r="107" spans="1:12">
      <c r="A107" s="17"/>
      <c r="B107" s="70"/>
      <c r="C107" s="28"/>
      <c r="D107" s="29"/>
      <c r="E107" s="21"/>
      <c r="F107" s="30"/>
      <c r="G107" s="31"/>
      <c r="H107" s="21"/>
      <c r="I107" s="32">
        <f t="shared" ref="I107:I120" si="8">+I106+C107-F107</f>
        <v>0</v>
      </c>
      <c r="J107" s="40" t="e">
        <f t="shared" ref="J107:J120" si="9">ROUND(((K106+E107)-H107)/I107,2)</f>
        <v>#DIV/0!</v>
      </c>
      <c r="K107" s="33" t="e">
        <f t="shared" ref="K107:K120" si="10">ROUND(I107*J107,2)</f>
        <v>#DIV/0!</v>
      </c>
      <c r="L107" s="34"/>
    </row>
    <row r="108" spans="1:12">
      <c r="A108" s="17"/>
      <c r="B108" s="70"/>
      <c r="C108" s="28"/>
      <c r="D108" s="29"/>
      <c r="E108" s="21"/>
      <c r="F108" s="30"/>
      <c r="G108" s="31"/>
      <c r="H108" s="21"/>
      <c r="I108" s="32">
        <f t="shared" si="8"/>
        <v>0</v>
      </c>
      <c r="J108" s="40" t="e">
        <f t="shared" si="9"/>
        <v>#DIV/0!</v>
      </c>
      <c r="K108" s="33" t="e">
        <f t="shared" si="10"/>
        <v>#DIV/0!</v>
      </c>
      <c r="L108" s="34"/>
    </row>
    <row r="109" spans="1:12">
      <c r="A109" s="17"/>
      <c r="B109" s="70"/>
      <c r="C109" s="28"/>
      <c r="D109" s="29"/>
      <c r="E109" s="21"/>
      <c r="F109" s="30"/>
      <c r="G109" s="31"/>
      <c r="H109" s="21"/>
      <c r="I109" s="32">
        <f t="shared" si="8"/>
        <v>0</v>
      </c>
      <c r="J109" s="40" t="e">
        <f t="shared" si="9"/>
        <v>#DIV/0!</v>
      </c>
      <c r="K109" s="33" t="e">
        <f t="shared" si="10"/>
        <v>#DIV/0!</v>
      </c>
      <c r="L109" s="34"/>
    </row>
    <row r="110" spans="1:12">
      <c r="A110" s="17"/>
      <c r="B110" s="70"/>
      <c r="C110" s="28"/>
      <c r="D110" s="29"/>
      <c r="E110" s="21"/>
      <c r="F110" s="30"/>
      <c r="G110" s="31"/>
      <c r="H110" s="21"/>
      <c r="I110" s="32">
        <f t="shared" si="8"/>
        <v>0</v>
      </c>
      <c r="J110" s="40" t="e">
        <f t="shared" si="9"/>
        <v>#DIV/0!</v>
      </c>
      <c r="K110" s="33" t="e">
        <f t="shared" si="10"/>
        <v>#DIV/0!</v>
      </c>
      <c r="L110" s="34"/>
    </row>
    <row r="111" spans="1:12">
      <c r="A111" s="17"/>
      <c r="B111" s="70"/>
      <c r="C111" s="28"/>
      <c r="D111" s="29"/>
      <c r="E111" s="21"/>
      <c r="F111" s="30"/>
      <c r="G111" s="31"/>
      <c r="H111" s="21"/>
      <c r="I111" s="32">
        <f t="shared" si="8"/>
        <v>0</v>
      </c>
      <c r="J111" s="40" t="e">
        <f t="shared" si="9"/>
        <v>#DIV/0!</v>
      </c>
      <c r="K111" s="33" t="e">
        <f t="shared" si="10"/>
        <v>#DIV/0!</v>
      </c>
      <c r="L111" s="34"/>
    </row>
    <row r="112" spans="1:12">
      <c r="A112" s="17"/>
      <c r="B112" s="70"/>
      <c r="C112" s="28"/>
      <c r="D112" s="29"/>
      <c r="E112" s="21"/>
      <c r="F112" s="30"/>
      <c r="G112" s="31"/>
      <c r="H112" s="21"/>
      <c r="I112" s="32">
        <f t="shared" si="8"/>
        <v>0</v>
      </c>
      <c r="J112" s="40" t="e">
        <f t="shared" si="9"/>
        <v>#DIV/0!</v>
      </c>
      <c r="K112" s="33" t="e">
        <f t="shared" si="10"/>
        <v>#DIV/0!</v>
      </c>
      <c r="L112" s="34"/>
    </row>
    <row r="113" spans="1:12">
      <c r="A113" s="17"/>
      <c r="B113" s="70"/>
      <c r="C113" s="28"/>
      <c r="D113" s="29"/>
      <c r="E113" s="21"/>
      <c r="F113" s="30"/>
      <c r="G113" s="31"/>
      <c r="H113" s="21"/>
      <c r="I113" s="32">
        <f t="shared" si="8"/>
        <v>0</v>
      </c>
      <c r="J113" s="40" t="e">
        <f t="shared" si="9"/>
        <v>#DIV/0!</v>
      </c>
      <c r="K113" s="33" t="e">
        <f t="shared" si="10"/>
        <v>#DIV/0!</v>
      </c>
      <c r="L113" s="34"/>
    </row>
    <row r="114" spans="1:12">
      <c r="A114" s="17"/>
      <c r="B114" s="70"/>
      <c r="C114" s="28"/>
      <c r="D114" s="29"/>
      <c r="E114" s="21"/>
      <c r="F114" s="30"/>
      <c r="G114" s="31"/>
      <c r="H114" s="21"/>
      <c r="I114" s="32">
        <f t="shared" si="8"/>
        <v>0</v>
      </c>
      <c r="J114" s="40" t="e">
        <f t="shared" si="9"/>
        <v>#DIV/0!</v>
      </c>
      <c r="K114" s="33" t="e">
        <f t="shared" si="10"/>
        <v>#DIV/0!</v>
      </c>
      <c r="L114" s="34"/>
    </row>
    <row r="115" spans="1:12">
      <c r="A115" s="17"/>
      <c r="B115" s="70"/>
      <c r="C115" s="28"/>
      <c r="D115" s="29"/>
      <c r="E115" s="21"/>
      <c r="F115" s="30"/>
      <c r="G115" s="31"/>
      <c r="H115" s="21"/>
      <c r="I115" s="32">
        <f t="shared" si="8"/>
        <v>0</v>
      </c>
      <c r="J115" s="40" t="e">
        <f t="shared" si="9"/>
        <v>#DIV/0!</v>
      </c>
      <c r="K115" s="33" t="e">
        <f t="shared" si="10"/>
        <v>#DIV/0!</v>
      </c>
      <c r="L115" s="34"/>
    </row>
    <row r="116" spans="1:12">
      <c r="A116" s="17"/>
      <c r="B116" s="70"/>
      <c r="C116" s="28"/>
      <c r="D116" s="29"/>
      <c r="E116" s="21"/>
      <c r="F116" s="30"/>
      <c r="G116" s="31"/>
      <c r="H116" s="21"/>
      <c r="I116" s="32">
        <f t="shared" si="8"/>
        <v>0</v>
      </c>
      <c r="J116" s="40" t="e">
        <f t="shared" si="9"/>
        <v>#DIV/0!</v>
      </c>
      <c r="K116" s="33" t="e">
        <f t="shared" si="10"/>
        <v>#DIV/0!</v>
      </c>
      <c r="L116" s="34"/>
    </row>
    <row r="117" spans="1:12">
      <c r="A117" s="17"/>
      <c r="B117" s="70"/>
      <c r="C117" s="28"/>
      <c r="D117" s="29"/>
      <c r="E117" s="21"/>
      <c r="F117" s="30"/>
      <c r="G117" s="31"/>
      <c r="H117" s="21"/>
      <c r="I117" s="32">
        <f t="shared" si="8"/>
        <v>0</v>
      </c>
      <c r="J117" s="40" t="e">
        <f t="shared" si="9"/>
        <v>#DIV/0!</v>
      </c>
      <c r="K117" s="33" t="e">
        <f t="shared" si="10"/>
        <v>#DIV/0!</v>
      </c>
      <c r="L117" s="34"/>
    </row>
    <row r="118" spans="1:12">
      <c r="A118" s="17"/>
      <c r="B118" s="70"/>
      <c r="C118" s="28"/>
      <c r="D118" s="29"/>
      <c r="E118" s="21"/>
      <c r="F118" s="30"/>
      <c r="G118" s="31"/>
      <c r="H118" s="21"/>
      <c r="I118" s="32">
        <f t="shared" si="8"/>
        <v>0</v>
      </c>
      <c r="J118" s="40" t="e">
        <f t="shared" si="9"/>
        <v>#DIV/0!</v>
      </c>
      <c r="K118" s="33" t="e">
        <f t="shared" si="10"/>
        <v>#DIV/0!</v>
      </c>
      <c r="L118" s="34"/>
    </row>
    <row r="119" spans="1:12">
      <c r="A119" s="17"/>
      <c r="B119" s="70"/>
      <c r="C119" s="28"/>
      <c r="D119" s="29"/>
      <c r="E119" s="21"/>
      <c r="F119" s="30"/>
      <c r="G119" s="31"/>
      <c r="H119" s="21"/>
      <c r="I119" s="32">
        <f t="shared" si="8"/>
        <v>0</v>
      </c>
      <c r="J119" s="40" t="e">
        <f t="shared" si="9"/>
        <v>#DIV/0!</v>
      </c>
      <c r="K119" s="33" t="e">
        <f t="shared" si="10"/>
        <v>#DIV/0!</v>
      </c>
      <c r="L119" s="34"/>
    </row>
    <row r="120" spans="1:12">
      <c r="A120" s="17"/>
      <c r="B120" s="70"/>
      <c r="C120" s="28"/>
      <c r="D120" s="29"/>
      <c r="E120" s="21"/>
      <c r="F120" s="30"/>
      <c r="G120" s="31"/>
      <c r="H120" s="21"/>
      <c r="I120" s="32">
        <f t="shared" si="8"/>
        <v>0</v>
      </c>
      <c r="J120" s="40" t="e">
        <f t="shared" si="9"/>
        <v>#DIV/0!</v>
      </c>
      <c r="K120" s="33" t="e">
        <f t="shared" si="10"/>
        <v>#DIV/0!</v>
      </c>
      <c r="L120" s="34"/>
    </row>
  </sheetData>
  <mergeCells count="23"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rgb="FFFF0000"/>
    <pageSetUpPr fitToPage="1"/>
  </sheetPr>
  <dimension ref="A1:L120"/>
  <sheetViews>
    <sheetView topLeftCell="A10" zoomScaleNormal="100" zoomScaleSheetLayoutView="100" workbookViewId="0">
      <selection activeCell="D47" sqref="D47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467" t="s">
        <v>0</v>
      </c>
      <c r="L1" s="467"/>
    </row>
    <row r="2" spans="1:12" ht="15" customHeight="1"/>
    <row r="3" spans="1:12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2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2" s="3" customFormat="1" ht="15" customHeight="1">
      <c r="L5" s="4"/>
    </row>
    <row r="6" spans="1:12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2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2" ht="15" customHeight="1" thickBot="1">
      <c r="A8" s="8" t="s">
        <v>5</v>
      </c>
      <c r="B8" s="10"/>
      <c r="C8" s="10"/>
      <c r="D8" s="146" t="s">
        <v>443</v>
      </c>
      <c r="F8" s="10"/>
      <c r="G8" s="10"/>
      <c r="H8" s="38"/>
      <c r="I8" s="9" t="s">
        <v>7</v>
      </c>
      <c r="J8" s="10"/>
      <c r="K8" s="145" t="s">
        <v>559</v>
      </c>
      <c r="L8" s="11"/>
    </row>
    <row r="9" spans="1:12" ht="15" customHeight="1">
      <c r="A9" s="12" t="s">
        <v>9</v>
      </c>
      <c r="D9" s="152" t="s">
        <v>558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2" ht="18.75" customHeight="1" thickBot="1">
      <c r="A10" s="15" t="s">
        <v>12</v>
      </c>
      <c r="B10" s="16"/>
      <c r="C10" s="16"/>
      <c r="D10" s="16" t="s">
        <v>366</v>
      </c>
      <c r="E10" s="16"/>
      <c r="F10" s="16"/>
      <c r="G10" s="16"/>
      <c r="H10" s="39"/>
      <c r="I10" s="455"/>
      <c r="J10" s="456"/>
      <c r="K10" s="456"/>
      <c r="L10" s="457"/>
    </row>
    <row r="11" spans="1:12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2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2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2" ht="17.100000000000001" customHeight="1">
      <c r="A14" s="17">
        <v>44926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72"/>
      <c r="C15" s="28"/>
      <c r="D15" s="29"/>
      <c r="E15" s="21">
        <f>C15*D15</f>
        <v>0</v>
      </c>
      <c r="F15" s="30">
        <v>0</v>
      </c>
      <c r="G15" s="31">
        <v>0</v>
      </c>
      <c r="H15" s="21">
        <f>F15*G15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47"/>
      <c r="C16" s="28"/>
      <c r="D16" s="29"/>
      <c r="E16" s="21"/>
      <c r="F16" s="30"/>
      <c r="G16" s="31"/>
      <c r="H16" s="21"/>
      <c r="I16" s="32">
        <f t="shared" ref="I16:I79" si="0">+I15+C16-F16</f>
        <v>0</v>
      </c>
      <c r="J16" s="40" t="e">
        <f t="shared" ref="J16:J79" si="1">ROUND(((K15+E16)-H16)/I16,2)</f>
        <v>#DIV/0!</v>
      </c>
      <c r="K16" s="33" t="e">
        <f t="shared" ref="K16:K79" si="2">ROUND(I16*J16,2)</f>
        <v>#DIV/0!</v>
      </c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>
        <f t="shared" si="0"/>
        <v>0</v>
      </c>
      <c r="J17" s="40" t="e">
        <f t="shared" si="1"/>
        <v>#DIV/0!</v>
      </c>
      <c r="K17" s="33" t="e">
        <f t="shared" si="2"/>
        <v>#DIV/0!</v>
      </c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>
        <f t="shared" si="0"/>
        <v>0</v>
      </c>
      <c r="J18" s="40" t="e">
        <f t="shared" si="1"/>
        <v>#DIV/0!</v>
      </c>
      <c r="K18" s="33" t="e">
        <f t="shared" si="2"/>
        <v>#DIV/0!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>
        <f t="shared" si="0"/>
        <v>0</v>
      </c>
      <c r="J19" s="40" t="e">
        <f t="shared" si="1"/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>
        <f t="shared" si="0"/>
        <v>0</v>
      </c>
      <c r="J20" s="40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f t="shared" si="0"/>
        <v>0</v>
      </c>
      <c r="J21" s="40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>
        <f t="shared" si="0"/>
        <v>0</v>
      </c>
      <c r="J22" s="40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>
        <f t="shared" si="0"/>
        <v>0</v>
      </c>
      <c r="J23" s="40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>
        <f t="shared" si="0"/>
        <v>0</v>
      </c>
      <c r="J24" s="40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>
        <f t="shared" si="0"/>
        <v>0</v>
      </c>
      <c r="J25" s="40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>
        <f t="shared" si="0"/>
        <v>0</v>
      </c>
      <c r="J26" s="40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>
        <f t="shared" si="0"/>
        <v>0</v>
      </c>
      <c r="J27" s="40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>
        <f t="shared" si="0"/>
        <v>0</v>
      </c>
      <c r="J28" s="40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>
        <f t="shared" si="0"/>
        <v>0</v>
      </c>
      <c r="J29" s="40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>
        <f t="shared" si="0"/>
        <v>0</v>
      </c>
      <c r="J30" s="40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>
        <f t="shared" si="0"/>
        <v>0</v>
      </c>
      <c r="J31" s="40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>
        <f t="shared" si="0"/>
        <v>0</v>
      </c>
      <c r="J32" s="40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>
        <f t="shared" si="0"/>
        <v>0</v>
      </c>
      <c r="J33" s="40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>
        <f t="shared" si="0"/>
        <v>0</v>
      </c>
      <c r="J34" s="40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>
        <f t="shared" si="0"/>
        <v>0</v>
      </c>
      <c r="J35" s="40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>
        <f t="shared" si="0"/>
        <v>0</v>
      </c>
      <c r="J36" s="40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0"/>
        <v>0</v>
      </c>
      <c r="J37" s="40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0"/>
        <v>0</v>
      </c>
      <c r="J38" s="40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0"/>
        <v>0</v>
      </c>
      <c r="J39" s="40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0"/>
        <v>0</v>
      </c>
      <c r="J40" s="40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0"/>
        <v>0</v>
      </c>
      <c r="J41" s="40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0"/>
        <v>0</v>
      </c>
      <c r="J42" s="40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0"/>
        <v>0</v>
      </c>
      <c r="J43" s="40" t="e">
        <f t="shared" si="1"/>
        <v>#DIV/0!</v>
      </c>
      <c r="K43" s="33" t="e">
        <f t="shared" si="2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0"/>
        <v>0</v>
      </c>
      <c r="J44" s="40" t="e">
        <f t="shared" si="1"/>
        <v>#DIV/0!</v>
      </c>
      <c r="K44" s="33" t="e">
        <f t="shared" si="2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0"/>
        <v>0</v>
      </c>
      <c r="J45" s="40" t="e">
        <f t="shared" si="1"/>
        <v>#DIV/0!</v>
      </c>
      <c r="K45" s="33" t="e">
        <f t="shared" si="2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0"/>
        <v>0</v>
      </c>
      <c r="J46" s="40" t="e">
        <f t="shared" si="1"/>
        <v>#DIV/0!</v>
      </c>
      <c r="K46" s="33" t="e">
        <f t="shared" si="2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0"/>
        <v>0</v>
      </c>
      <c r="J47" s="40" t="e">
        <f t="shared" si="1"/>
        <v>#DIV/0!</v>
      </c>
      <c r="K47" s="33" t="e">
        <f t="shared" si="2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0"/>
        <v>0</v>
      </c>
      <c r="J48" s="40" t="e">
        <f t="shared" si="1"/>
        <v>#DIV/0!</v>
      </c>
      <c r="K48" s="33" t="e">
        <f t="shared" si="2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0"/>
        <v>0</v>
      </c>
      <c r="J49" s="40" t="e">
        <f t="shared" si="1"/>
        <v>#DIV/0!</v>
      </c>
      <c r="K49" s="33" t="e">
        <f t="shared" si="2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0"/>
        <v>0</v>
      </c>
      <c r="J50" s="40" t="e">
        <f t="shared" si="1"/>
        <v>#DIV/0!</v>
      </c>
      <c r="K50" s="33" t="e">
        <f t="shared" si="2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0"/>
        <v>0</v>
      </c>
      <c r="J51" s="40" t="e">
        <f t="shared" si="1"/>
        <v>#DIV/0!</v>
      </c>
      <c r="K51" s="33" t="e">
        <f t="shared" si="2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0"/>
        <v>0</v>
      </c>
      <c r="J52" s="40" t="e">
        <f t="shared" si="1"/>
        <v>#DIV/0!</v>
      </c>
      <c r="K52" s="33" t="e">
        <f t="shared" si="2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0"/>
        <v>0</v>
      </c>
      <c r="J53" s="40" t="e">
        <f t="shared" si="1"/>
        <v>#DIV/0!</v>
      </c>
      <c r="K53" s="33" t="e">
        <f t="shared" si="2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0"/>
        <v>0</v>
      </c>
      <c r="J54" s="40" t="e">
        <f t="shared" si="1"/>
        <v>#DIV/0!</v>
      </c>
      <c r="K54" s="33" t="e">
        <f t="shared" si="2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0"/>
        <v>0</v>
      </c>
      <c r="J55" s="40" t="e">
        <f t="shared" si="1"/>
        <v>#DIV/0!</v>
      </c>
      <c r="K55" s="33" t="e">
        <f t="shared" si="2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0"/>
        <v>0</v>
      </c>
      <c r="J56" s="40" t="e">
        <f t="shared" si="1"/>
        <v>#DIV/0!</v>
      </c>
      <c r="K56" s="33" t="e">
        <f t="shared" si="2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0"/>
        <v>0</v>
      </c>
      <c r="J57" s="40" t="e">
        <f t="shared" si="1"/>
        <v>#DIV/0!</v>
      </c>
      <c r="K57" s="33" t="e">
        <f t="shared" si="2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0"/>
        <v>0</v>
      </c>
      <c r="J58" s="40" t="e">
        <f t="shared" si="1"/>
        <v>#DIV/0!</v>
      </c>
      <c r="K58" s="33" t="e">
        <f t="shared" si="2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0"/>
        <v>0</v>
      </c>
      <c r="J59" s="40" t="e">
        <f t="shared" si="1"/>
        <v>#DIV/0!</v>
      </c>
      <c r="K59" s="33" t="e">
        <f t="shared" si="2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0"/>
        <v>0</v>
      </c>
      <c r="J60" s="40" t="e">
        <f t="shared" si="1"/>
        <v>#DIV/0!</v>
      </c>
      <c r="K60" s="33" t="e">
        <f t="shared" si="2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0"/>
        <v>0</v>
      </c>
      <c r="J61" s="40" t="e">
        <f t="shared" si="1"/>
        <v>#DIV/0!</v>
      </c>
      <c r="K61" s="33" t="e">
        <f t="shared" si="2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0"/>
        <v>0</v>
      </c>
      <c r="J62" s="40" t="e">
        <f t="shared" si="1"/>
        <v>#DIV/0!</v>
      </c>
      <c r="K62" s="33" t="e">
        <f t="shared" si="2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0"/>
        <v>0</v>
      </c>
      <c r="J63" s="40" t="e">
        <f t="shared" si="1"/>
        <v>#DIV/0!</v>
      </c>
      <c r="K63" s="33" t="e">
        <f t="shared" si="2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0"/>
        <v>0</v>
      </c>
      <c r="J64" s="40" t="e">
        <f t="shared" si="1"/>
        <v>#DIV/0!</v>
      </c>
      <c r="K64" s="33" t="e">
        <f t="shared" si="2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0"/>
        <v>0</v>
      </c>
      <c r="J65" s="40" t="e">
        <f t="shared" si="1"/>
        <v>#DIV/0!</v>
      </c>
      <c r="K65" s="33" t="e">
        <f t="shared" si="2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0"/>
        <v>0</v>
      </c>
      <c r="J66" s="40" t="e">
        <f t="shared" si="1"/>
        <v>#DIV/0!</v>
      </c>
      <c r="K66" s="33" t="e">
        <f t="shared" si="2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0"/>
        <v>0</v>
      </c>
      <c r="J67" s="40" t="e">
        <f t="shared" si="1"/>
        <v>#DIV/0!</v>
      </c>
      <c r="K67" s="33" t="e">
        <f t="shared" si="2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0"/>
        <v>0</v>
      </c>
      <c r="J68" s="40" t="e">
        <f t="shared" si="1"/>
        <v>#DIV/0!</v>
      </c>
      <c r="K68" s="33" t="e">
        <f t="shared" si="2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0"/>
        <v>0</v>
      </c>
      <c r="J69" s="40" t="e">
        <f t="shared" si="1"/>
        <v>#DIV/0!</v>
      </c>
      <c r="K69" s="33" t="e">
        <f t="shared" si="2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0"/>
        <v>0</v>
      </c>
      <c r="J70" s="40" t="e">
        <f t="shared" si="1"/>
        <v>#DIV/0!</v>
      </c>
      <c r="K70" s="33" t="e">
        <f t="shared" si="2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0"/>
        <v>0</v>
      </c>
      <c r="J71" s="40" t="e">
        <f t="shared" si="1"/>
        <v>#DIV/0!</v>
      </c>
      <c r="K71" s="33" t="e">
        <f t="shared" si="2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0"/>
        <v>0</v>
      </c>
      <c r="J72" s="40" t="e">
        <f t="shared" si="1"/>
        <v>#DIV/0!</v>
      </c>
      <c r="K72" s="33" t="e">
        <f t="shared" si="2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0"/>
        <v>0</v>
      </c>
      <c r="J73" s="40" t="e">
        <f t="shared" si="1"/>
        <v>#DIV/0!</v>
      </c>
      <c r="K73" s="33" t="e">
        <f t="shared" si="2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0"/>
        <v>0</v>
      </c>
      <c r="J74" s="40" t="e">
        <f t="shared" si="1"/>
        <v>#DIV/0!</v>
      </c>
      <c r="K74" s="33" t="e">
        <f t="shared" si="2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0"/>
        <v>0</v>
      </c>
      <c r="J75" s="40" t="e">
        <f t="shared" si="1"/>
        <v>#DIV/0!</v>
      </c>
      <c r="K75" s="33" t="e">
        <f t="shared" si="2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0"/>
        <v>0</v>
      </c>
      <c r="J76" s="40" t="e">
        <f t="shared" si="1"/>
        <v>#DIV/0!</v>
      </c>
      <c r="K76" s="33" t="e">
        <f t="shared" si="2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0"/>
        <v>0</v>
      </c>
      <c r="J77" s="40" t="e">
        <f t="shared" si="1"/>
        <v>#DIV/0!</v>
      </c>
      <c r="K77" s="33" t="e">
        <f t="shared" si="2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0"/>
        <v>0</v>
      </c>
      <c r="J78" s="40" t="e">
        <f t="shared" si="1"/>
        <v>#DIV/0!</v>
      </c>
      <c r="K78" s="33" t="e">
        <f t="shared" si="2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0"/>
        <v>0</v>
      </c>
      <c r="J79" s="40" t="e">
        <f t="shared" si="1"/>
        <v>#DIV/0!</v>
      </c>
      <c r="K79" s="33" t="e">
        <f t="shared" si="2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ref="I80:I120" si="3">+I79+C80-F80</f>
        <v>0</v>
      </c>
      <c r="J80" s="40" t="e">
        <f t="shared" ref="J80:J120" si="4">ROUND(((K79+E80)-H80)/I80,2)</f>
        <v>#DIV/0!</v>
      </c>
      <c r="K80" s="33" t="e">
        <f t="shared" ref="K80:K120" si="5">ROUND(I80*J80,2)</f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3"/>
        <v>0</v>
      </c>
      <c r="J81" s="40" t="e">
        <f t="shared" si="4"/>
        <v>#DIV/0!</v>
      </c>
      <c r="K81" s="33" t="e">
        <f t="shared" si="5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3"/>
        <v>0</v>
      </c>
      <c r="J82" s="40" t="e">
        <f t="shared" si="4"/>
        <v>#DIV/0!</v>
      </c>
      <c r="K82" s="33" t="e">
        <f t="shared" si="5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3"/>
        <v>0</v>
      </c>
      <c r="J83" s="40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3"/>
        <v>0</v>
      </c>
      <c r="J84" s="40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3"/>
        <v>0</v>
      </c>
      <c r="J85" s="40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3"/>
        <v>0</v>
      </c>
      <c r="J86" s="40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3"/>
        <v>0</v>
      </c>
      <c r="J87" s="40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3"/>
        <v>0</v>
      </c>
      <c r="J88" s="40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3"/>
        <v>0</v>
      </c>
      <c r="J89" s="40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3"/>
        <v>0</v>
      </c>
      <c r="J90" s="40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3"/>
        <v>0</v>
      </c>
      <c r="J91" s="40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3"/>
        <v>0</v>
      </c>
      <c r="J92" s="40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3"/>
        <v>0</v>
      </c>
      <c r="J93" s="40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3"/>
        <v>0</v>
      </c>
      <c r="J94" s="40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3"/>
        <v>0</v>
      </c>
      <c r="J95" s="40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3"/>
        <v>0</v>
      </c>
      <c r="J96" s="40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3"/>
        <v>0</v>
      </c>
      <c r="J97" s="40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3"/>
        <v>0</v>
      </c>
      <c r="J98" s="40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3"/>
        <v>0</v>
      </c>
      <c r="J99" s="40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3"/>
        <v>0</v>
      </c>
      <c r="J100" s="40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3"/>
        <v>0</v>
      </c>
      <c r="J101" s="40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3"/>
        <v>0</v>
      </c>
      <c r="J102" s="40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3"/>
        <v>0</v>
      </c>
      <c r="J103" s="40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3"/>
        <v>0</v>
      </c>
      <c r="J104" s="40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3"/>
        <v>0</v>
      </c>
      <c r="J105" s="40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3"/>
        <v>0</v>
      </c>
      <c r="J106" s="40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3"/>
        <v>0</v>
      </c>
      <c r="J107" s="40" t="e">
        <f t="shared" si="4"/>
        <v>#DIV/0!</v>
      </c>
      <c r="K107" s="33" t="e">
        <f t="shared" si="5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3"/>
        <v>0</v>
      </c>
      <c r="J108" s="40" t="e">
        <f t="shared" si="4"/>
        <v>#DIV/0!</v>
      </c>
      <c r="K108" s="33" t="e">
        <f t="shared" si="5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3"/>
        <v>0</v>
      </c>
      <c r="J109" s="40" t="e">
        <f t="shared" si="4"/>
        <v>#DIV/0!</v>
      </c>
      <c r="K109" s="33" t="e">
        <f t="shared" si="5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3"/>
        <v>0</v>
      </c>
      <c r="J110" s="40" t="e">
        <f t="shared" si="4"/>
        <v>#DIV/0!</v>
      </c>
      <c r="K110" s="33" t="e">
        <f t="shared" si="5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3"/>
        <v>0</v>
      </c>
      <c r="J111" s="40" t="e">
        <f t="shared" si="4"/>
        <v>#DIV/0!</v>
      </c>
      <c r="K111" s="33" t="e">
        <f t="shared" si="5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3"/>
        <v>0</v>
      </c>
      <c r="J112" s="40" t="e">
        <f t="shared" si="4"/>
        <v>#DIV/0!</v>
      </c>
      <c r="K112" s="33" t="e">
        <f t="shared" si="5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3"/>
        <v>0</v>
      </c>
      <c r="J113" s="40" t="e">
        <f t="shared" si="4"/>
        <v>#DIV/0!</v>
      </c>
      <c r="K113" s="33" t="e">
        <f t="shared" si="5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3"/>
        <v>0</v>
      </c>
      <c r="J114" s="40" t="e">
        <f t="shared" si="4"/>
        <v>#DIV/0!</v>
      </c>
      <c r="K114" s="33" t="e">
        <f t="shared" si="5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3"/>
        <v>0</v>
      </c>
      <c r="J115" s="40" t="e">
        <f t="shared" si="4"/>
        <v>#DIV/0!</v>
      </c>
      <c r="K115" s="33" t="e">
        <f t="shared" si="5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3"/>
        <v>0</v>
      </c>
      <c r="J116" s="40" t="e">
        <f t="shared" si="4"/>
        <v>#DIV/0!</v>
      </c>
      <c r="K116" s="33" t="e">
        <f t="shared" si="5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3"/>
        <v>0</v>
      </c>
      <c r="J117" s="40" t="e">
        <f t="shared" si="4"/>
        <v>#DIV/0!</v>
      </c>
      <c r="K117" s="33" t="e">
        <f t="shared" si="5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3"/>
        <v>0</v>
      </c>
      <c r="J118" s="40" t="e">
        <f t="shared" si="4"/>
        <v>#DIV/0!</v>
      </c>
      <c r="K118" s="33" t="e">
        <f t="shared" si="5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3"/>
        <v>0</v>
      </c>
      <c r="J119" s="40" t="e">
        <f t="shared" si="4"/>
        <v>#DIV/0!</v>
      </c>
      <c r="K119" s="33" t="e">
        <f t="shared" si="5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3"/>
        <v>0</v>
      </c>
      <c r="J120" s="40" t="e">
        <f t="shared" si="4"/>
        <v>#DIV/0!</v>
      </c>
      <c r="K120" s="33" t="e">
        <f t="shared" si="5"/>
        <v>#DIV/0!</v>
      </c>
      <c r="L120" s="34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2">
    <tabColor rgb="FF7030A0"/>
    <pageSetUpPr fitToPage="1"/>
  </sheetPr>
  <dimension ref="A1:M42"/>
  <sheetViews>
    <sheetView topLeftCell="A4" zoomScaleNormal="100" zoomScaleSheetLayoutView="100" workbookViewId="0">
      <selection activeCell="E32" sqref="E32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10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5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47" t="s">
        <v>374</v>
      </c>
      <c r="E8" s="150"/>
      <c r="F8" s="10"/>
      <c r="G8" s="10"/>
      <c r="H8" s="38"/>
      <c r="I8" s="9" t="s">
        <v>7</v>
      </c>
      <c r="J8" s="10"/>
      <c r="K8" s="145" t="s">
        <v>560</v>
      </c>
      <c r="L8" s="11"/>
    </row>
    <row r="9" spans="1:13" ht="15" customHeight="1">
      <c r="A9" s="12" t="s">
        <v>9</v>
      </c>
      <c r="D9" s="147" t="s">
        <v>561</v>
      </c>
      <c r="E9" s="148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51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8</v>
      </c>
      <c r="J14" s="25">
        <v>42</v>
      </c>
      <c r="K14" s="21">
        <f>J14*I14</f>
        <v>336</v>
      </c>
      <c r="L14" s="26"/>
    </row>
    <row r="15" spans="1:13">
      <c r="A15" s="17">
        <v>45299</v>
      </c>
      <c r="B15" s="70" t="s">
        <v>580</v>
      </c>
      <c r="C15" s="28"/>
      <c r="D15" s="29"/>
      <c r="E15" s="21"/>
      <c r="F15" s="30">
        <v>3</v>
      </c>
      <c r="G15" s="31">
        <f>J14</f>
        <v>42</v>
      </c>
      <c r="H15" s="21">
        <f t="shared" si="0"/>
        <v>126</v>
      </c>
      <c r="I15" s="87">
        <f t="shared" ref="I15:I42" si="1">+I14+C15-F15</f>
        <v>5</v>
      </c>
      <c r="J15" s="88">
        <f t="shared" ref="J15:J42" si="2">ROUND(((K14+E15)-H15)/I15,2)</f>
        <v>42</v>
      </c>
      <c r="K15" s="89">
        <f t="shared" ref="K15:K42" si="3">ROUND(I15*J15,2)</f>
        <v>210</v>
      </c>
      <c r="L15" s="34"/>
      <c r="M15" s="165" t="s">
        <v>581</v>
      </c>
    </row>
    <row r="16" spans="1:13" ht="17.100000000000001" customHeight="1">
      <c r="A16" s="17">
        <v>45299</v>
      </c>
      <c r="B16" s="70" t="s">
        <v>570</v>
      </c>
      <c r="C16" s="28"/>
      <c r="D16" s="29"/>
      <c r="E16" s="21"/>
      <c r="F16" s="30">
        <v>1</v>
      </c>
      <c r="G16" s="31">
        <f>J15</f>
        <v>42</v>
      </c>
      <c r="H16" s="21">
        <f t="shared" si="0"/>
        <v>42</v>
      </c>
      <c r="I16" s="32">
        <f t="shared" si="1"/>
        <v>4</v>
      </c>
      <c r="J16" s="40">
        <f t="shared" si="2"/>
        <v>42</v>
      </c>
      <c r="K16" s="33">
        <f t="shared" si="3"/>
        <v>168</v>
      </c>
      <c r="L16" s="34"/>
      <c r="M16" s="165" t="s">
        <v>582</v>
      </c>
    </row>
    <row r="17" spans="1:13" ht="17.100000000000001" customHeight="1">
      <c r="A17" s="17">
        <v>45303</v>
      </c>
      <c r="B17" s="70" t="s">
        <v>580</v>
      </c>
      <c r="C17" s="28"/>
      <c r="D17" s="29"/>
      <c r="E17" s="21"/>
      <c r="F17" s="30">
        <v>2</v>
      </c>
      <c r="G17" s="31">
        <f>J16</f>
        <v>42</v>
      </c>
      <c r="H17" s="21">
        <f t="shared" si="0"/>
        <v>84</v>
      </c>
      <c r="I17" s="32">
        <f t="shared" si="1"/>
        <v>2</v>
      </c>
      <c r="J17" s="40">
        <f t="shared" si="2"/>
        <v>42</v>
      </c>
      <c r="K17" s="33">
        <f t="shared" si="3"/>
        <v>84</v>
      </c>
      <c r="L17" s="34"/>
      <c r="M17" s="165" t="s">
        <v>601</v>
      </c>
    </row>
    <row r="18" spans="1:13" ht="17.100000000000001" customHeight="1">
      <c r="A18" s="194">
        <v>45303</v>
      </c>
      <c r="B18" s="231" t="s">
        <v>572</v>
      </c>
      <c r="C18" s="196"/>
      <c r="D18" s="197"/>
      <c r="E18" s="198"/>
      <c r="F18" s="199">
        <v>2</v>
      </c>
      <c r="G18" s="208"/>
      <c r="H18" s="198">
        <f t="shared" si="0"/>
        <v>0</v>
      </c>
      <c r="I18" s="201">
        <f t="shared" si="1"/>
        <v>0</v>
      </c>
      <c r="J18" s="202">
        <v>0</v>
      </c>
      <c r="K18" s="203">
        <f t="shared" si="3"/>
        <v>0</v>
      </c>
      <c r="L18" s="204"/>
      <c r="M18" s="205" t="s">
        <v>602</v>
      </c>
    </row>
    <row r="19" spans="1:13" ht="17.100000000000001" customHeight="1">
      <c r="A19" s="17">
        <v>45386</v>
      </c>
      <c r="B19" s="85" t="s">
        <v>804</v>
      </c>
      <c r="C19" s="19">
        <v>20</v>
      </c>
      <c r="D19" s="20">
        <v>98</v>
      </c>
      <c r="E19" s="21">
        <f>C19*D19</f>
        <v>1960</v>
      </c>
      <c r="F19" s="22"/>
      <c r="G19" s="23"/>
      <c r="H19" s="21">
        <f t="shared" si="0"/>
        <v>0</v>
      </c>
      <c r="I19" s="24">
        <f t="shared" si="1"/>
        <v>20</v>
      </c>
      <c r="J19" s="174">
        <f t="shared" si="2"/>
        <v>98</v>
      </c>
      <c r="K19" s="21">
        <f t="shared" si="3"/>
        <v>1960</v>
      </c>
      <c r="L19" s="26"/>
    </row>
    <row r="20" spans="1:13" ht="17.100000000000001" customHeight="1">
      <c r="A20" s="17">
        <v>45390</v>
      </c>
      <c r="B20" s="70" t="s">
        <v>572</v>
      </c>
      <c r="C20" s="28"/>
      <c r="D20" s="29"/>
      <c r="E20" s="21"/>
      <c r="F20" s="30">
        <v>1</v>
      </c>
      <c r="G20" s="31">
        <f t="shared" ref="G20:G25" si="4">J19</f>
        <v>98</v>
      </c>
      <c r="H20" s="21">
        <f t="shared" ref="H20:H25" si="5">F20*G20</f>
        <v>98</v>
      </c>
      <c r="I20" s="32">
        <f t="shared" ref="I20:I25" si="6">+I19+C20-F20</f>
        <v>19</v>
      </c>
      <c r="J20" s="40">
        <f t="shared" ref="J20:J25" si="7">ROUND(((K19+E20)-H20)/I20,2)</f>
        <v>98</v>
      </c>
      <c r="K20" s="33">
        <f t="shared" ref="K20:K25" si="8">ROUND(I20*J20,2)</f>
        <v>1862</v>
      </c>
      <c r="L20" s="34"/>
      <c r="M20" s="165" t="s">
        <v>812</v>
      </c>
    </row>
    <row r="21" spans="1:13" ht="17.100000000000001" customHeight="1">
      <c r="A21" s="17">
        <v>45398</v>
      </c>
      <c r="B21" s="70" t="s">
        <v>583</v>
      </c>
      <c r="C21" s="28"/>
      <c r="D21" s="29"/>
      <c r="E21" s="21"/>
      <c r="F21" s="30">
        <v>2</v>
      </c>
      <c r="G21" s="31">
        <f t="shared" si="4"/>
        <v>98</v>
      </c>
      <c r="H21" s="21">
        <f t="shared" si="5"/>
        <v>196</v>
      </c>
      <c r="I21" s="32">
        <f t="shared" si="6"/>
        <v>17</v>
      </c>
      <c r="J21" s="40">
        <f t="shared" si="7"/>
        <v>98</v>
      </c>
      <c r="K21" s="33">
        <f t="shared" si="8"/>
        <v>1666</v>
      </c>
      <c r="L21" s="34"/>
      <c r="M21" s="165" t="s">
        <v>833</v>
      </c>
    </row>
    <row r="22" spans="1:13" ht="17.100000000000001" customHeight="1">
      <c r="A22" s="17">
        <v>45400</v>
      </c>
      <c r="B22" s="70" t="s">
        <v>572</v>
      </c>
      <c r="C22" s="28"/>
      <c r="D22" s="29"/>
      <c r="E22" s="21"/>
      <c r="F22" s="30">
        <v>1</v>
      </c>
      <c r="G22" s="31">
        <f t="shared" si="4"/>
        <v>98</v>
      </c>
      <c r="H22" s="21">
        <f t="shared" si="5"/>
        <v>98</v>
      </c>
      <c r="I22" s="32">
        <f t="shared" si="6"/>
        <v>16</v>
      </c>
      <c r="J22" s="40">
        <f t="shared" si="7"/>
        <v>98</v>
      </c>
      <c r="K22" s="33">
        <f t="shared" si="8"/>
        <v>1568</v>
      </c>
      <c r="L22" s="34"/>
      <c r="M22" s="165" t="s">
        <v>840</v>
      </c>
    </row>
    <row r="23" spans="1:13" ht="17.100000000000001" customHeight="1">
      <c r="A23" s="17">
        <v>45439</v>
      </c>
      <c r="B23" s="70" t="s">
        <v>572</v>
      </c>
      <c r="C23" s="28"/>
      <c r="D23" s="29"/>
      <c r="E23" s="21"/>
      <c r="F23" s="30">
        <v>1</v>
      </c>
      <c r="G23" s="31">
        <f t="shared" si="4"/>
        <v>98</v>
      </c>
      <c r="H23" s="21">
        <f t="shared" si="5"/>
        <v>98</v>
      </c>
      <c r="I23" s="32">
        <f t="shared" si="6"/>
        <v>15</v>
      </c>
      <c r="J23" s="40">
        <f t="shared" si="7"/>
        <v>98</v>
      </c>
      <c r="K23" s="33">
        <f t="shared" si="8"/>
        <v>1470</v>
      </c>
      <c r="L23" s="34"/>
      <c r="M23" s="165" t="s">
        <v>956</v>
      </c>
    </row>
    <row r="24" spans="1:13" ht="17.100000000000001" customHeight="1">
      <c r="A24" s="17">
        <v>45463</v>
      </c>
      <c r="B24" s="70" t="s">
        <v>570</v>
      </c>
      <c r="C24" s="28"/>
      <c r="D24" s="29"/>
      <c r="E24" s="21"/>
      <c r="F24" s="30">
        <v>2</v>
      </c>
      <c r="G24" s="31">
        <f t="shared" si="4"/>
        <v>98</v>
      </c>
      <c r="H24" s="21">
        <f t="shared" si="5"/>
        <v>196</v>
      </c>
      <c r="I24" s="32">
        <f t="shared" si="6"/>
        <v>13</v>
      </c>
      <c r="J24" s="40">
        <f t="shared" si="7"/>
        <v>98</v>
      </c>
      <c r="K24" s="33">
        <f t="shared" si="8"/>
        <v>1274</v>
      </c>
      <c r="L24" s="34"/>
      <c r="M24" s="165" t="s">
        <v>996</v>
      </c>
    </row>
    <row r="25" spans="1:13" ht="17.100000000000001" customHeight="1">
      <c r="A25" s="194">
        <v>45467</v>
      </c>
      <c r="B25" s="195" t="s">
        <v>572</v>
      </c>
      <c r="C25" s="196"/>
      <c r="D25" s="197"/>
      <c r="E25" s="198"/>
      <c r="F25" s="199">
        <v>2</v>
      </c>
      <c r="G25" s="208">
        <f t="shared" si="4"/>
        <v>98</v>
      </c>
      <c r="H25" s="198">
        <f t="shared" si="5"/>
        <v>196</v>
      </c>
      <c r="I25" s="201">
        <f t="shared" si="6"/>
        <v>11</v>
      </c>
      <c r="J25" s="202">
        <f t="shared" si="7"/>
        <v>98</v>
      </c>
      <c r="K25" s="203">
        <f t="shared" si="8"/>
        <v>1078</v>
      </c>
      <c r="L25" s="204"/>
      <c r="M25" s="205" t="s">
        <v>1002</v>
      </c>
    </row>
    <row r="26" spans="1:13" ht="17.100000000000001" customHeight="1">
      <c r="A26" s="17">
        <v>45490</v>
      </c>
      <c r="B26" s="73" t="s">
        <v>605</v>
      </c>
      <c r="C26" s="19"/>
      <c r="D26" s="20"/>
      <c r="E26" s="21"/>
      <c r="F26" s="22">
        <v>5</v>
      </c>
      <c r="G26" s="208">
        <f>J25</f>
        <v>98</v>
      </c>
      <c r="H26" s="198">
        <f>F26*G26</f>
        <v>490</v>
      </c>
      <c r="I26" s="201">
        <f>+I25+C26-F26</f>
        <v>6</v>
      </c>
      <c r="J26" s="202">
        <f>ROUND(((K25+E26)-H26)/I26,2)</f>
        <v>98</v>
      </c>
      <c r="K26" s="203">
        <f>ROUND(I26*J26,2)</f>
        <v>588</v>
      </c>
      <c r="L26" s="26"/>
      <c r="M26" s="165" t="s">
        <v>1080</v>
      </c>
    </row>
    <row r="27" spans="1:13" ht="17.100000000000001" customHeight="1">
      <c r="A27" s="17">
        <v>45519</v>
      </c>
      <c r="B27" s="70" t="s">
        <v>605</v>
      </c>
      <c r="C27" s="28"/>
      <c r="D27" s="29"/>
      <c r="E27" s="21"/>
      <c r="F27" s="30">
        <v>2</v>
      </c>
      <c r="G27" s="208">
        <f>J26</f>
        <v>98</v>
      </c>
      <c r="H27" s="198">
        <f>F27*G27</f>
        <v>196</v>
      </c>
      <c r="I27" s="201">
        <f>+I26+C27-F27</f>
        <v>4</v>
      </c>
      <c r="J27" s="202">
        <f>ROUND(((K26+E27)-H27)/I27,2)</f>
        <v>98</v>
      </c>
      <c r="K27" s="203">
        <f>ROUND(I27*J27,2)</f>
        <v>392</v>
      </c>
      <c r="L27" s="34"/>
      <c r="M27" s="165" t="s">
        <v>1182</v>
      </c>
    </row>
    <row r="28" spans="1:13" ht="17.100000000000001" customHeight="1">
      <c r="A28" s="17">
        <v>45544</v>
      </c>
      <c r="B28" s="70" t="s">
        <v>574</v>
      </c>
      <c r="C28" s="28"/>
      <c r="D28" s="29"/>
      <c r="E28" s="21"/>
      <c r="F28" s="30">
        <v>1</v>
      </c>
      <c r="G28" s="208">
        <f>J27</f>
        <v>98</v>
      </c>
      <c r="H28" s="198">
        <f>F28*G28</f>
        <v>98</v>
      </c>
      <c r="I28" s="201">
        <f>+I27+C28-F28</f>
        <v>3</v>
      </c>
      <c r="J28" s="202">
        <f>ROUND(((K27+E28)-H28)/I28,2)</f>
        <v>98</v>
      </c>
      <c r="K28" s="203">
        <f>ROUND(I28*J28,2)</f>
        <v>294</v>
      </c>
      <c r="L28" s="34"/>
      <c r="M28" s="165" t="s">
        <v>1246</v>
      </c>
    </row>
    <row r="29" spans="1:13" ht="17.100000000000001" customHeight="1">
      <c r="A29" s="17">
        <v>45544</v>
      </c>
      <c r="B29" s="70" t="s">
        <v>605</v>
      </c>
      <c r="C29" s="28"/>
      <c r="D29" s="29"/>
      <c r="E29" s="21"/>
      <c r="F29" s="30">
        <v>1</v>
      </c>
      <c r="G29" s="208">
        <f>J28</f>
        <v>98</v>
      </c>
      <c r="H29" s="198">
        <f>F29*G29</f>
        <v>98</v>
      </c>
      <c r="I29" s="201">
        <f>+I28+C29-F29</f>
        <v>2</v>
      </c>
      <c r="J29" s="202">
        <f>ROUND(((K28+E29)-H29)/I29,2)</f>
        <v>98</v>
      </c>
      <c r="K29" s="203">
        <f>ROUND(I29*J29,2)</f>
        <v>196</v>
      </c>
      <c r="L29" s="34"/>
      <c r="M29" s="165" t="s">
        <v>1247</v>
      </c>
    </row>
    <row r="30" spans="1:13" ht="17.100000000000001" customHeight="1">
      <c r="A30" s="17">
        <v>45546</v>
      </c>
      <c r="B30" s="70" t="s">
        <v>577</v>
      </c>
      <c r="C30" s="28"/>
      <c r="D30" s="29"/>
      <c r="E30" s="21"/>
      <c r="F30" s="30">
        <v>2</v>
      </c>
      <c r="G30" s="208">
        <f>J29</f>
        <v>98</v>
      </c>
      <c r="H30" s="198">
        <f>F30*G30</f>
        <v>196</v>
      </c>
      <c r="I30" s="201">
        <f>+I29+C30-F30</f>
        <v>0</v>
      </c>
      <c r="J30" s="202">
        <v>0</v>
      </c>
      <c r="K30" s="203">
        <f>ROUND(I30*J30,2)</f>
        <v>0</v>
      </c>
      <c r="L30" s="34"/>
      <c r="M30" s="165" t="s">
        <v>1258</v>
      </c>
    </row>
    <row r="31" spans="1:13" ht="17.100000000000001" customHeight="1">
      <c r="A31" s="17">
        <v>45643</v>
      </c>
      <c r="B31" s="70" t="s">
        <v>1525</v>
      </c>
      <c r="C31" s="28">
        <v>30</v>
      </c>
      <c r="D31" s="29">
        <v>45</v>
      </c>
      <c r="E31" s="21">
        <f>C31*D31</f>
        <v>1350</v>
      </c>
      <c r="F31" s="30"/>
      <c r="G31" s="31"/>
      <c r="H31" s="21"/>
      <c r="I31" s="32">
        <f t="shared" si="1"/>
        <v>30</v>
      </c>
      <c r="J31" s="40">
        <f t="shared" si="2"/>
        <v>45</v>
      </c>
      <c r="K31" s="33">
        <f t="shared" si="3"/>
        <v>1350</v>
      </c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>
        <f t="shared" si="1"/>
        <v>30</v>
      </c>
      <c r="J32" s="40">
        <f t="shared" si="2"/>
        <v>45</v>
      </c>
      <c r="K32" s="33">
        <f t="shared" si="3"/>
        <v>1350</v>
      </c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>
        <f t="shared" si="1"/>
        <v>30</v>
      </c>
      <c r="J33" s="40">
        <f t="shared" si="2"/>
        <v>45</v>
      </c>
      <c r="K33" s="33">
        <f t="shared" si="3"/>
        <v>1350</v>
      </c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>
        <f t="shared" si="1"/>
        <v>30</v>
      </c>
      <c r="J34" s="40">
        <f t="shared" si="2"/>
        <v>45</v>
      </c>
      <c r="K34" s="33">
        <f t="shared" si="3"/>
        <v>1350</v>
      </c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>
        <f t="shared" si="1"/>
        <v>30</v>
      </c>
      <c r="J35" s="40">
        <f t="shared" si="2"/>
        <v>45</v>
      </c>
      <c r="K35" s="33">
        <f t="shared" si="3"/>
        <v>1350</v>
      </c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>
        <f t="shared" si="1"/>
        <v>30</v>
      </c>
      <c r="J36" s="40">
        <f t="shared" si="2"/>
        <v>45</v>
      </c>
      <c r="K36" s="33">
        <f t="shared" si="3"/>
        <v>1350</v>
      </c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>
        <f t="shared" si="1"/>
        <v>30</v>
      </c>
      <c r="J37" s="40">
        <f t="shared" si="2"/>
        <v>45</v>
      </c>
      <c r="K37" s="33">
        <f t="shared" si="3"/>
        <v>1350</v>
      </c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>
        <f t="shared" si="1"/>
        <v>30</v>
      </c>
      <c r="J38" s="40">
        <f t="shared" si="2"/>
        <v>45</v>
      </c>
      <c r="K38" s="33">
        <f t="shared" si="3"/>
        <v>1350</v>
      </c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>
        <f t="shared" si="1"/>
        <v>30</v>
      </c>
      <c r="J39" s="40">
        <f t="shared" si="2"/>
        <v>45</v>
      </c>
      <c r="K39" s="33">
        <f t="shared" si="3"/>
        <v>1350</v>
      </c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>
        <f t="shared" si="1"/>
        <v>30</v>
      </c>
      <c r="J40" s="40">
        <f t="shared" si="2"/>
        <v>45</v>
      </c>
      <c r="K40" s="33">
        <f t="shared" si="3"/>
        <v>1350</v>
      </c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>
        <f t="shared" si="1"/>
        <v>30</v>
      </c>
      <c r="J41" s="40">
        <f t="shared" si="2"/>
        <v>45</v>
      </c>
      <c r="K41" s="33">
        <f t="shared" si="3"/>
        <v>1350</v>
      </c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>
        <f t="shared" si="1"/>
        <v>30</v>
      </c>
      <c r="J42" s="40">
        <f t="shared" si="2"/>
        <v>45</v>
      </c>
      <c r="K42" s="33">
        <f t="shared" si="3"/>
        <v>1350</v>
      </c>
      <c r="L42" s="34"/>
    </row>
  </sheetData>
  <mergeCells count="23"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I12:I13"/>
    <mergeCell ref="J12:J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M42"/>
  <sheetViews>
    <sheetView topLeftCell="A11" zoomScaleNormal="100" zoomScaleSheetLayoutView="100" workbookViewId="0">
      <selection activeCell="M42" sqref="M42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7" style="1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805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47" t="s">
        <v>374</v>
      </c>
      <c r="E8" s="150"/>
      <c r="F8" s="10"/>
      <c r="G8" s="10"/>
      <c r="H8" s="38"/>
      <c r="I8" s="9" t="s">
        <v>7</v>
      </c>
      <c r="J8" s="10"/>
      <c r="K8" s="145" t="s">
        <v>809</v>
      </c>
      <c r="L8" s="11"/>
    </row>
    <row r="9" spans="1:13" ht="15" customHeight="1">
      <c r="A9" s="12" t="s">
        <v>9</v>
      </c>
      <c r="D9" s="326" t="s">
        <v>355</v>
      </c>
      <c r="E9" s="148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51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44926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7">
        <v>45386</v>
      </c>
      <c r="B15" s="70" t="s">
        <v>804</v>
      </c>
      <c r="C15" s="28">
        <v>20</v>
      </c>
      <c r="D15" s="29">
        <v>98</v>
      </c>
      <c r="E15" s="21">
        <f>C15*D15</f>
        <v>1960</v>
      </c>
      <c r="F15" s="30"/>
      <c r="G15" s="31">
        <v>0</v>
      </c>
      <c r="H15" s="21">
        <f t="shared" si="0"/>
        <v>0</v>
      </c>
      <c r="I15" s="87">
        <f t="shared" ref="I15:I20" si="1">+I14+C15-F15</f>
        <v>20</v>
      </c>
      <c r="J15" s="88">
        <f t="shared" ref="J15:J20" si="2">ROUND(((K14+E15)-H15)/I15,2)</f>
        <v>98</v>
      </c>
      <c r="K15" s="89">
        <f t="shared" ref="K15:K20" si="3">ROUND(I15*J15,2)</f>
        <v>1960</v>
      </c>
      <c r="L15" s="34"/>
    </row>
    <row r="16" spans="1:13" ht="17.100000000000001" customHeight="1">
      <c r="A16" s="194">
        <v>45463</v>
      </c>
      <c r="B16" s="195" t="s">
        <v>570</v>
      </c>
      <c r="C16" s="196"/>
      <c r="D16" s="197"/>
      <c r="E16" s="198"/>
      <c r="F16" s="199">
        <v>2</v>
      </c>
      <c r="G16" s="208">
        <f>J15</f>
        <v>98</v>
      </c>
      <c r="H16" s="198">
        <f t="shared" si="0"/>
        <v>196</v>
      </c>
      <c r="I16" s="209">
        <f t="shared" si="1"/>
        <v>18</v>
      </c>
      <c r="J16" s="210">
        <f t="shared" si="2"/>
        <v>98</v>
      </c>
      <c r="K16" s="211">
        <f t="shared" si="3"/>
        <v>1764</v>
      </c>
      <c r="L16" s="204"/>
      <c r="M16" s="218" t="s">
        <v>996</v>
      </c>
    </row>
    <row r="17" spans="1:13" ht="17.100000000000001" customHeight="1">
      <c r="A17" s="17">
        <v>45490</v>
      </c>
      <c r="B17" s="73" t="s">
        <v>605</v>
      </c>
      <c r="C17" s="19"/>
      <c r="D17" s="20"/>
      <c r="E17" s="21"/>
      <c r="F17" s="22">
        <v>1</v>
      </c>
      <c r="G17" s="208">
        <f>J16</f>
        <v>98</v>
      </c>
      <c r="H17" s="198">
        <f t="shared" si="0"/>
        <v>98</v>
      </c>
      <c r="I17" s="209">
        <f t="shared" si="1"/>
        <v>17</v>
      </c>
      <c r="J17" s="210">
        <f t="shared" si="2"/>
        <v>98</v>
      </c>
      <c r="K17" s="211">
        <f t="shared" si="3"/>
        <v>1666</v>
      </c>
      <c r="L17" s="26"/>
      <c r="M17" s="1" t="s">
        <v>1081</v>
      </c>
    </row>
    <row r="18" spans="1:13" ht="17.100000000000001" customHeight="1">
      <c r="A18" s="17">
        <v>45518</v>
      </c>
      <c r="B18" s="73" t="s">
        <v>577</v>
      </c>
      <c r="C18" s="28"/>
      <c r="D18" s="29"/>
      <c r="E18" s="21"/>
      <c r="F18" s="30">
        <v>3</v>
      </c>
      <c r="G18" s="208">
        <f>J17</f>
        <v>98</v>
      </c>
      <c r="H18" s="198">
        <f t="shared" si="0"/>
        <v>294</v>
      </c>
      <c r="I18" s="209">
        <f t="shared" si="1"/>
        <v>14</v>
      </c>
      <c r="J18" s="210">
        <f t="shared" si="2"/>
        <v>98</v>
      </c>
      <c r="K18" s="211">
        <f t="shared" si="3"/>
        <v>1372</v>
      </c>
      <c r="L18" s="34"/>
      <c r="M18" s="1" t="s">
        <v>1179</v>
      </c>
    </row>
    <row r="19" spans="1:13" ht="17.100000000000001" customHeight="1">
      <c r="A19" s="17">
        <v>45544</v>
      </c>
      <c r="B19" s="85" t="s">
        <v>574</v>
      </c>
      <c r="C19" s="28"/>
      <c r="D19" s="29"/>
      <c r="E19" s="21"/>
      <c r="F19" s="30">
        <v>1</v>
      </c>
      <c r="G19" s="208">
        <f>J18</f>
        <v>98</v>
      </c>
      <c r="H19" s="198">
        <f t="shared" si="0"/>
        <v>98</v>
      </c>
      <c r="I19" s="209">
        <f t="shared" si="1"/>
        <v>13</v>
      </c>
      <c r="J19" s="210">
        <f t="shared" si="2"/>
        <v>98</v>
      </c>
      <c r="K19" s="211">
        <f t="shared" si="3"/>
        <v>1274</v>
      </c>
      <c r="L19" s="34"/>
      <c r="M19" s="1" t="s">
        <v>1246</v>
      </c>
    </row>
    <row r="20" spans="1:13" ht="17.100000000000001" customHeight="1">
      <c r="A20" s="17">
        <v>45547</v>
      </c>
      <c r="B20" s="70" t="s">
        <v>605</v>
      </c>
      <c r="C20" s="28"/>
      <c r="D20" s="29"/>
      <c r="E20" s="21"/>
      <c r="F20" s="30">
        <v>1</v>
      </c>
      <c r="G20" s="208">
        <f>J19</f>
        <v>98</v>
      </c>
      <c r="H20" s="198">
        <f t="shared" ref="H20" si="4">F20*G20</f>
        <v>98</v>
      </c>
      <c r="I20" s="209">
        <f t="shared" si="1"/>
        <v>12</v>
      </c>
      <c r="J20" s="210">
        <f t="shared" si="2"/>
        <v>98</v>
      </c>
      <c r="K20" s="211">
        <f t="shared" si="3"/>
        <v>1176</v>
      </c>
      <c r="L20" s="34"/>
      <c r="M20" s="1" t="s">
        <v>1267</v>
      </c>
    </row>
    <row r="21" spans="1:13" ht="17.100000000000001" customHeight="1">
      <c r="A21" s="17"/>
      <c r="B21" s="70"/>
      <c r="C21" s="28"/>
      <c r="D21" s="29"/>
      <c r="E21" s="21"/>
      <c r="F21" s="30"/>
      <c r="G21" s="31"/>
      <c r="H21" s="21"/>
      <c r="I21" s="32"/>
      <c r="J21" s="40"/>
      <c r="K21" s="33"/>
      <c r="L21" s="34"/>
    </row>
    <row r="22" spans="1:13" ht="17.100000000000001" customHeight="1">
      <c r="A22" s="17"/>
      <c r="B22" s="70"/>
      <c r="C22" s="28"/>
      <c r="D22" s="29"/>
      <c r="E22" s="21"/>
      <c r="F22" s="30"/>
      <c r="G22" s="31"/>
      <c r="H22" s="21"/>
      <c r="I22" s="32"/>
      <c r="J22" s="40"/>
      <c r="K22" s="33"/>
      <c r="L22" s="34"/>
    </row>
    <row r="23" spans="1:13" ht="17.100000000000001" customHeight="1">
      <c r="A23" s="17"/>
      <c r="B23" s="70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3" ht="17.100000000000001" customHeight="1">
      <c r="A24" s="17"/>
      <c r="B24" s="70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3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3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3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3">
    <mergeCell ref="J12:J13"/>
    <mergeCell ref="K9:L9"/>
    <mergeCell ref="K1:L1"/>
    <mergeCell ref="A3:L3"/>
    <mergeCell ref="A4:L4"/>
    <mergeCell ref="B6:H6"/>
    <mergeCell ref="A7:L7"/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3">
    <tabColor rgb="FFFF0000"/>
    <pageSetUpPr fitToPage="1"/>
  </sheetPr>
  <dimension ref="A1:O42"/>
  <sheetViews>
    <sheetView zoomScaleNormal="100" zoomScaleSheetLayoutView="100" workbookViewId="0">
      <selection activeCell="M25" sqref="M25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5" ht="28.5" customHeight="1">
      <c r="K1" s="467" t="s">
        <v>0</v>
      </c>
      <c r="L1" s="467"/>
    </row>
    <row r="2" spans="1:15" ht="15" customHeight="1"/>
    <row r="3" spans="1:15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5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5" s="3" customFormat="1" ht="15" customHeight="1">
      <c r="L5" s="4"/>
    </row>
    <row r="6" spans="1:15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5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5" ht="15" customHeight="1" thickBot="1">
      <c r="A8" s="8" t="s">
        <v>5</v>
      </c>
      <c r="B8" s="10"/>
      <c r="C8" s="10"/>
      <c r="D8" s="146" t="s">
        <v>407</v>
      </c>
      <c r="F8" s="10"/>
      <c r="G8" s="10"/>
      <c r="H8" s="38"/>
      <c r="I8" s="9" t="s">
        <v>7</v>
      </c>
      <c r="J8" s="10"/>
      <c r="K8" s="145" t="s">
        <v>563</v>
      </c>
      <c r="L8" s="11"/>
    </row>
    <row r="9" spans="1:15" ht="15" customHeight="1">
      <c r="A9" s="12" t="s">
        <v>9</v>
      </c>
      <c r="D9" s="146" t="s">
        <v>562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5" ht="18.75" customHeight="1" thickBot="1">
      <c r="A10" s="15" t="s">
        <v>12</v>
      </c>
      <c r="B10" s="16"/>
      <c r="C10" s="16"/>
      <c r="D10" s="16" t="s">
        <v>367</v>
      </c>
      <c r="E10" s="16"/>
      <c r="F10" s="16"/>
      <c r="G10" s="16"/>
      <c r="H10" s="39"/>
      <c r="I10" s="455"/>
      <c r="J10" s="456"/>
      <c r="K10" s="456"/>
      <c r="L10" s="457"/>
    </row>
    <row r="11" spans="1:15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5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5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5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5">
      <c r="A15" s="17">
        <v>45496</v>
      </c>
      <c r="B15" s="27" t="s">
        <v>1097</v>
      </c>
      <c r="C15" s="28">
        <v>100</v>
      </c>
      <c r="D15" s="29">
        <v>50</v>
      </c>
      <c r="E15" s="21">
        <f>C15*D15</f>
        <v>5000</v>
      </c>
      <c r="F15" s="30"/>
      <c r="G15" s="31">
        <v>0</v>
      </c>
      <c r="H15" s="21">
        <f t="shared" si="0"/>
        <v>0</v>
      </c>
      <c r="I15" s="87">
        <f t="shared" ref="I15:I20" si="1">+I14+C15-F15</f>
        <v>100</v>
      </c>
      <c r="J15" s="88">
        <f t="shared" ref="J15:J20" si="2">ROUND(((K14+E15)-H15)/I15,2)</f>
        <v>50</v>
      </c>
      <c r="K15" s="89">
        <f t="shared" ref="K15:K20" si="3">ROUND(I15*J15,2)</f>
        <v>5000</v>
      </c>
      <c r="L15" s="34"/>
      <c r="M15" s="60" t="s">
        <v>1098</v>
      </c>
      <c r="O15" s="1" t="s">
        <v>1107</v>
      </c>
    </row>
    <row r="16" spans="1:15" ht="17.100000000000001" customHeight="1">
      <c r="A16" s="17">
        <v>45510</v>
      </c>
      <c r="B16" s="70" t="s">
        <v>588</v>
      </c>
      <c r="C16" s="28"/>
      <c r="D16" s="29"/>
      <c r="E16" s="21"/>
      <c r="F16" s="30">
        <v>1</v>
      </c>
      <c r="G16" s="208">
        <f t="shared" ref="G16:G21" si="4">J15</f>
        <v>50</v>
      </c>
      <c r="H16" s="198">
        <f t="shared" si="0"/>
        <v>50</v>
      </c>
      <c r="I16" s="209">
        <f t="shared" si="1"/>
        <v>99</v>
      </c>
      <c r="J16" s="210">
        <f t="shared" si="2"/>
        <v>50</v>
      </c>
      <c r="K16" s="211">
        <f t="shared" si="3"/>
        <v>4950</v>
      </c>
      <c r="L16" s="34"/>
      <c r="M16" s="1" t="s">
        <v>1135</v>
      </c>
    </row>
    <row r="17" spans="1:13" ht="17.100000000000001" customHeight="1">
      <c r="A17" s="17">
        <v>45524</v>
      </c>
      <c r="B17" s="73" t="s">
        <v>605</v>
      </c>
      <c r="C17" s="28"/>
      <c r="D17" s="29"/>
      <c r="E17" s="21"/>
      <c r="F17" s="30">
        <v>1</v>
      </c>
      <c r="G17" s="208">
        <f t="shared" si="4"/>
        <v>50</v>
      </c>
      <c r="H17" s="198">
        <f t="shared" si="0"/>
        <v>50</v>
      </c>
      <c r="I17" s="209">
        <f t="shared" si="1"/>
        <v>98</v>
      </c>
      <c r="J17" s="210">
        <f t="shared" si="2"/>
        <v>50</v>
      </c>
      <c r="K17" s="211">
        <f t="shared" si="3"/>
        <v>4900</v>
      </c>
      <c r="L17" s="34"/>
      <c r="M17" s="1" t="s">
        <v>1198</v>
      </c>
    </row>
    <row r="18" spans="1:13" ht="17.100000000000001" customHeight="1">
      <c r="A18" s="17">
        <v>45524</v>
      </c>
      <c r="B18" s="73" t="s">
        <v>588</v>
      </c>
      <c r="C18" s="28"/>
      <c r="D18" s="29"/>
      <c r="E18" s="21"/>
      <c r="F18" s="30">
        <v>1</v>
      </c>
      <c r="G18" s="208">
        <f t="shared" si="4"/>
        <v>50</v>
      </c>
      <c r="H18" s="198">
        <f t="shared" si="0"/>
        <v>50</v>
      </c>
      <c r="I18" s="209">
        <f t="shared" si="1"/>
        <v>97</v>
      </c>
      <c r="J18" s="210">
        <f t="shared" si="2"/>
        <v>50</v>
      </c>
      <c r="K18" s="211">
        <f t="shared" si="3"/>
        <v>4850</v>
      </c>
      <c r="L18" s="34"/>
      <c r="M18" s="1" t="s">
        <v>1200</v>
      </c>
    </row>
    <row r="19" spans="1:13" ht="17.100000000000001" customHeight="1">
      <c r="A19" s="17">
        <v>45537</v>
      </c>
      <c r="B19" s="85" t="s">
        <v>566</v>
      </c>
      <c r="C19" s="28"/>
      <c r="D19" s="29"/>
      <c r="E19" s="21"/>
      <c r="F19" s="30">
        <v>5</v>
      </c>
      <c r="G19" s="208">
        <f t="shared" si="4"/>
        <v>50</v>
      </c>
      <c r="H19" s="198">
        <f t="shared" si="0"/>
        <v>250</v>
      </c>
      <c r="I19" s="209">
        <f t="shared" si="1"/>
        <v>92</v>
      </c>
      <c r="J19" s="210">
        <f t="shared" si="2"/>
        <v>50</v>
      </c>
      <c r="K19" s="211">
        <f t="shared" si="3"/>
        <v>4600</v>
      </c>
      <c r="L19" s="34"/>
      <c r="M19" s="1" t="s">
        <v>1213</v>
      </c>
    </row>
    <row r="20" spans="1:13" ht="17.100000000000001" customHeight="1">
      <c r="A20" s="17">
        <v>45537</v>
      </c>
      <c r="B20" s="70" t="s">
        <v>580</v>
      </c>
      <c r="C20" s="28"/>
      <c r="D20" s="29"/>
      <c r="E20" s="21"/>
      <c r="F20" s="30">
        <v>3</v>
      </c>
      <c r="G20" s="208">
        <f t="shared" si="4"/>
        <v>50</v>
      </c>
      <c r="H20" s="198">
        <f t="shared" ref="H20" si="5">F20*G20</f>
        <v>150</v>
      </c>
      <c r="I20" s="209">
        <f t="shared" si="1"/>
        <v>89</v>
      </c>
      <c r="J20" s="210">
        <f t="shared" si="2"/>
        <v>50</v>
      </c>
      <c r="K20" s="211">
        <f t="shared" si="3"/>
        <v>4450</v>
      </c>
      <c r="L20" s="34"/>
      <c r="M20" s="1" t="s">
        <v>1216</v>
      </c>
    </row>
    <row r="21" spans="1:13" ht="17.100000000000001" customHeight="1">
      <c r="A21" s="17">
        <v>45552</v>
      </c>
      <c r="B21" s="70" t="s">
        <v>588</v>
      </c>
      <c r="C21" s="28"/>
      <c r="D21" s="29"/>
      <c r="E21" s="21"/>
      <c r="F21" s="30">
        <v>3</v>
      </c>
      <c r="G21" s="208">
        <f t="shared" si="4"/>
        <v>50</v>
      </c>
      <c r="H21" s="198">
        <f t="shared" ref="H21" si="6">F21*G21</f>
        <v>150</v>
      </c>
      <c r="I21" s="209">
        <f t="shared" ref="I21" si="7">+I20+C21-F21</f>
        <v>86</v>
      </c>
      <c r="J21" s="210">
        <f t="shared" ref="J21" si="8">ROUND(((K20+E21)-H21)/I21,2)</f>
        <v>50</v>
      </c>
      <c r="K21" s="211">
        <f t="shared" ref="K21" si="9">ROUND(I21*J21,2)</f>
        <v>4300</v>
      </c>
      <c r="L21" s="34"/>
      <c r="M21" s="1" t="s">
        <v>1279</v>
      </c>
    </row>
    <row r="22" spans="1:13" ht="17.100000000000001" customHeight="1">
      <c r="A22" s="17">
        <v>45569</v>
      </c>
      <c r="B22" s="70" t="s">
        <v>566</v>
      </c>
      <c r="C22" s="28"/>
      <c r="D22" s="29"/>
      <c r="E22" s="21"/>
      <c r="F22" s="30">
        <v>3</v>
      </c>
      <c r="G22" s="208">
        <f t="shared" ref="G22" si="10">J21</f>
        <v>50</v>
      </c>
      <c r="H22" s="198">
        <f t="shared" ref="H22" si="11">F22*G22</f>
        <v>150</v>
      </c>
      <c r="I22" s="209">
        <f t="shared" ref="I22" si="12">+I21+C22-F22</f>
        <v>83</v>
      </c>
      <c r="J22" s="210">
        <f t="shared" ref="J22" si="13">ROUND(((K21+E22)-H22)/I22,2)</f>
        <v>50</v>
      </c>
      <c r="K22" s="211">
        <f t="shared" ref="K22" si="14">ROUND(I22*J22,2)</f>
        <v>4150</v>
      </c>
      <c r="L22" s="34"/>
      <c r="M22" s="1" t="s">
        <v>1337</v>
      </c>
    </row>
    <row r="23" spans="1:13" ht="17.100000000000001" customHeight="1">
      <c r="A23" s="17">
        <v>45574</v>
      </c>
      <c r="B23" s="70" t="s">
        <v>1239</v>
      </c>
      <c r="C23" s="28"/>
      <c r="D23" s="29"/>
      <c r="E23" s="21"/>
      <c r="F23" s="30">
        <v>10</v>
      </c>
      <c r="G23" s="208">
        <f t="shared" ref="G23" si="15">J22</f>
        <v>50</v>
      </c>
      <c r="H23" s="198">
        <f t="shared" ref="H23" si="16">F23*G23</f>
        <v>500</v>
      </c>
      <c r="I23" s="209">
        <f t="shared" ref="I23" si="17">+I22+C23-F23</f>
        <v>73</v>
      </c>
      <c r="J23" s="210">
        <f t="shared" ref="J23" si="18">ROUND(((K22+E23)-H23)/I23,2)</f>
        <v>50</v>
      </c>
      <c r="K23" s="211">
        <f t="shared" ref="K23" si="19">ROUND(I23*J23,2)</f>
        <v>3650</v>
      </c>
      <c r="L23" s="34"/>
      <c r="M23" s="1" t="s">
        <v>1358</v>
      </c>
    </row>
    <row r="24" spans="1:13" ht="17.100000000000001" customHeight="1">
      <c r="A24" s="17">
        <v>45637</v>
      </c>
      <c r="B24" s="70" t="s">
        <v>566</v>
      </c>
      <c r="C24" s="28"/>
      <c r="D24" s="29"/>
      <c r="E24" s="21"/>
      <c r="F24" s="30">
        <v>5</v>
      </c>
      <c r="G24" s="208">
        <f t="shared" ref="G24" si="20">J23</f>
        <v>50</v>
      </c>
      <c r="H24" s="198">
        <f t="shared" ref="H24" si="21">F24*G24</f>
        <v>250</v>
      </c>
      <c r="I24" s="209">
        <f t="shared" ref="I24" si="22">+I23+C24-F24</f>
        <v>68</v>
      </c>
      <c r="J24" s="210">
        <f t="shared" ref="J24" si="23">ROUND(((K23+E24)-H24)/I24,2)</f>
        <v>50</v>
      </c>
      <c r="K24" s="211">
        <f t="shared" ref="K24" si="24">ROUND(I24*J24,2)</f>
        <v>3400</v>
      </c>
      <c r="L24" s="34"/>
      <c r="M24" s="1" t="s">
        <v>1437</v>
      </c>
    </row>
    <row r="25" spans="1:13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3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3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3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3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3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3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3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M81"/>
  <sheetViews>
    <sheetView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8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425</v>
      </c>
      <c r="F8" s="10"/>
      <c r="G8" s="10"/>
      <c r="H8" s="38"/>
      <c r="I8" s="9" t="s">
        <v>7</v>
      </c>
      <c r="J8" s="10"/>
      <c r="K8" s="10" t="s">
        <v>806</v>
      </c>
      <c r="L8" s="11"/>
    </row>
    <row r="9" spans="1:13" ht="15" customHeight="1">
      <c r="A9" s="12" t="s">
        <v>9</v>
      </c>
      <c r="D9" s="10" t="s">
        <v>807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497" t="s">
        <v>808</v>
      </c>
      <c r="E10" s="497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45386</v>
      </c>
      <c r="B15" s="116" t="s">
        <v>804</v>
      </c>
      <c r="C15" s="19">
        <v>20</v>
      </c>
      <c r="D15" s="20">
        <v>380</v>
      </c>
      <c r="E15" s="21">
        <f>C15*D15</f>
        <v>7600</v>
      </c>
      <c r="F15" s="22"/>
      <c r="G15" s="31">
        <f t="shared" ref="G15:G20" si="0">J14</f>
        <v>0</v>
      </c>
      <c r="H15" s="21">
        <f t="shared" ref="H15:H20" si="1">G15*F15</f>
        <v>0</v>
      </c>
      <c r="I15" s="32">
        <f t="shared" ref="I15:I20" si="2">+I14+C15-F15</f>
        <v>20</v>
      </c>
      <c r="J15" s="40">
        <f t="shared" ref="J15:J20" si="3">ROUND(((K14+E15)-H15)/I15,2)</f>
        <v>380</v>
      </c>
      <c r="K15" s="33">
        <f t="shared" ref="K15:K20" si="4">ROUND(I15*J15,2)</f>
        <v>7600</v>
      </c>
      <c r="L15" s="26"/>
    </row>
    <row r="16" spans="1:13" ht="17.100000000000001" customHeight="1">
      <c r="A16" s="17">
        <v>45390</v>
      </c>
      <c r="B16" s="36" t="s">
        <v>572</v>
      </c>
      <c r="C16" s="28"/>
      <c r="D16" s="29"/>
      <c r="E16" s="21"/>
      <c r="F16" s="30">
        <v>2</v>
      </c>
      <c r="G16" s="31">
        <f t="shared" si="0"/>
        <v>380</v>
      </c>
      <c r="H16" s="21">
        <f t="shared" si="1"/>
        <v>760</v>
      </c>
      <c r="I16" s="32">
        <f t="shared" si="2"/>
        <v>18</v>
      </c>
      <c r="J16" s="40">
        <f t="shared" si="3"/>
        <v>380</v>
      </c>
      <c r="K16" s="33">
        <f t="shared" si="4"/>
        <v>6840</v>
      </c>
      <c r="L16" s="34"/>
      <c r="M16" s="165" t="s">
        <v>812</v>
      </c>
    </row>
    <row r="17" spans="1:13" ht="17.100000000000001" customHeight="1">
      <c r="A17" s="194">
        <v>45393</v>
      </c>
      <c r="B17" s="207" t="s">
        <v>607</v>
      </c>
      <c r="C17" s="196"/>
      <c r="D17" s="197"/>
      <c r="E17" s="198"/>
      <c r="F17" s="199">
        <v>2</v>
      </c>
      <c r="G17" s="208">
        <f t="shared" si="0"/>
        <v>380</v>
      </c>
      <c r="H17" s="198">
        <f t="shared" si="1"/>
        <v>760</v>
      </c>
      <c r="I17" s="201">
        <f t="shared" si="2"/>
        <v>16</v>
      </c>
      <c r="J17" s="202">
        <f t="shared" si="3"/>
        <v>380</v>
      </c>
      <c r="K17" s="203">
        <f t="shared" si="4"/>
        <v>6080</v>
      </c>
      <c r="L17" s="204"/>
      <c r="M17" s="205" t="s">
        <v>819</v>
      </c>
    </row>
    <row r="18" spans="1:13" ht="17.100000000000001" customHeight="1">
      <c r="A18" s="194">
        <v>45393</v>
      </c>
      <c r="B18" s="227" t="s">
        <v>583</v>
      </c>
      <c r="C18" s="224"/>
      <c r="D18" s="219"/>
      <c r="E18" s="198"/>
      <c r="F18" s="225">
        <v>2</v>
      </c>
      <c r="G18" s="200">
        <f t="shared" si="0"/>
        <v>380</v>
      </c>
      <c r="H18" s="198">
        <f t="shared" si="1"/>
        <v>760</v>
      </c>
      <c r="I18" s="298">
        <f t="shared" si="2"/>
        <v>14</v>
      </c>
      <c r="J18" s="299">
        <f t="shared" si="3"/>
        <v>380</v>
      </c>
      <c r="K18" s="198">
        <f t="shared" si="4"/>
        <v>5320</v>
      </c>
      <c r="L18" s="226"/>
      <c r="M18" s="205" t="s">
        <v>820</v>
      </c>
    </row>
    <row r="19" spans="1:13" ht="17.100000000000001" customHeight="1">
      <c r="A19" s="17">
        <v>45412</v>
      </c>
      <c r="B19" s="58" t="s">
        <v>605</v>
      </c>
      <c r="C19" s="19"/>
      <c r="D19" s="20"/>
      <c r="E19" s="21"/>
      <c r="F19" s="22">
        <v>1</v>
      </c>
      <c r="G19" s="200">
        <f t="shared" si="0"/>
        <v>380</v>
      </c>
      <c r="H19" s="198">
        <f t="shared" si="1"/>
        <v>380</v>
      </c>
      <c r="I19" s="298">
        <f t="shared" si="2"/>
        <v>13</v>
      </c>
      <c r="J19" s="299">
        <f t="shared" si="3"/>
        <v>380</v>
      </c>
      <c r="K19" s="198">
        <f t="shared" si="4"/>
        <v>4940</v>
      </c>
      <c r="L19" s="26"/>
      <c r="M19" s="165" t="s">
        <v>865</v>
      </c>
    </row>
    <row r="20" spans="1:13" ht="17.100000000000001" customHeight="1">
      <c r="A20" s="194">
        <v>45432</v>
      </c>
      <c r="B20" s="227" t="s">
        <v>585</v>
      </c>
      <c r="C20" s="196"/>
      <c r="D20" s="197"/>
      <c r="E20" s="198"/>
      <c r="F20" s="199">
        <v>2</v>
      </c>
      <c r="G20" s="200">
        <f t="shared" si="0"/>
        <v>380</v>
      </c>
      <c r="H20" s="198">
        <f t="shared" si="1"/>
        <v>760</v>
      </c>
      <c r="I20" s="298">
        <f t="shared" si="2"/>
        <v>11</v>
      </c>
      <c r="J20" s="299">
        <f t="shared" si="3"/>
        <v>380</v>
      </c>
      <c r="K20" s="198">
        <f t="shared" si="4"/>
        <v>4180</v>
      </c>
      <c r="L20" s="204"/>
      <c r="M20" s="205" t="s">
        <v>936</v>
      </c>
    </row>
    <row r="21" spans="1:13" ht="17.100000000000001" customHeight="1">
      <c r="A21" s="17">
        <v>45490</v>
      </c>
      <c r="B21" s="17" t="s">
        <v>605</v>
      </c>
      <c r="C21" s="19"/>
      <c r="D21" s="20"/>
      <c r="E21" s="21"/>
      <c r="F21" s="22">
        <v>10</v>
      </c>
      <c r="G21" s="200">
        <f>J20</f>
        <v>380</v>
      </c>
      <c r="H21" s="198">
        <f>G21*F21</f>
        <v>3800</v>
      </c>
      <c r="I21" s="298">
        <f>+I20+C21-F21</f>
        <v>1</v>
      </c>
      <c r="J21" s="299">
        <f>ROUND(((K20+E21)-H21)/I21,2)</f>
        <v>380</v>
      </c>
      <c r="K21" s="198">
        <f>ROUND(I21*J21,2)</f>
        <v>380</v>
      </c>
      <c r="L21" s="26"/>
      <c r="M21" s="165" t="s">
        <v>1081</v>
      </c>
    </row>
    <row r="22" spans="1:13" ht="17.100000000000001" customHeight="1">
      <c r="A22" s="17">
        <v>45506</v>
      </c>
      <c r="B22" s="36" t="s">
        <v>605</v>
      </c>
      <c r="C22" s="28"/>
      <c r="D22" s="29"/>
      <c r="E22" s="21"/>
      <c r="F22" s="30">
        <v>1</v>
      </c>
      <c r="G22" s="200">
        <f>J21</f>
        <v>380</v>
      </c>
      <c r="H22" s="198">
        <f>G22*F22</f>
        <v>380</v>
      </c>
      <c r="I22" s="298">
        <f>+I21+C22-F22</f>
        <v>0</v>
      </c>
      <c r="J22" s="299" t="e">
        <f>ROUND(((K21+E22)-H22)/I22,2)</f>
        <v>#DIV/0!</v>
      </c>
      <c r="K22" s="198" t="e">
        <f>ROUND(I22*J22,2)</f>
        <v>#DIV/0!</v>
      </c>
      <c r="L22" s="34"/>
      <c r="M22" s="165" t="s">
        <v>1123</v>
      </c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4"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M120"/>
  <sheetViews>
    <sheetView topLeftCell="A9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8554687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8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767</v>
      </c>
      <c r="F8" s="10"/>
      <c r="G8" s="10"/>
      <c r="H8" s="38"/>
      <c r="I8" s="9" t="s">
        <v>7</v>
      </c>
      <c r="J8" s="10"/>
      <c r="K8" s="10" t="s">
        <v>901</v>
      </c>
      <c r="L8" s="11"/>
    </row>
    <row r="9" spans="1:13" ht="15" customHeight="1">
      <c r="A9" s="12" t="s">
        <v>9</v>
      </c>
      <c r="D9" s="10" t="s">
        <v>900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497" t="s">
        <v>808</v>
      </c>
      <c r="E10" s="497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85">
        <v>45496</v>
      </c>
      <c r="B15" s="403" t="s">
        <v>1097</v>
      </c>
      <c r="C15" s="19">
        <v>800</v>
      </c>
      <c r="D15" s="404">
        <v>25</v>
      </c>
      <c r="E15" s="405">
        <f>C15*D15</f>
        <v>20000</v>
      </c>
      <c r="F15" s="406"/>
      <c r="G15" s="31">
        <f t="shared" ref="G15:G20" si="0">J14</f>
        <v>0</v>
      </c>
      <c r="H15" s="405">
        <f t="shared" ref="H15:H20" si="1">G15*F15</f>
        <v>0</v>
      </c>
      <c r="I15" s="407">
        <f t="shared" ref="I15:I20" si="2">+I14+C15-F15</f>
        <v>800</v>
      </c>
      <c r="J15" s="408">
        <f t="shared" ref="J15:J20" si="3">ROUND(((K14+E15)-H15)/I15,2)</f>
        <v>25</v>
      </c>
      <c r="K15" s="409">
        <f t="shared" ref="K15:K20" si="4">ROUND(I15*J15,2)</f>
        <v>20000</v>
      </c>
      <c r="L15" s="410"/>
      <c r="M15" s="411"/>
    </row>
    <row r="16" spans="1:13" ht="17.100000000000001" customHeight="1">
      <c r="A16" s="17">
        <v>45496</v>
      </c>
      <c r="B16" s="36" t="s">
        <v>572</v>
      </c>
      <c r="C16" s="28"/>
      <c r="D16" s="29"/>
      <c r="E16" s="21"/>
      <c r="F16" s="30">
        <v>8</v>
      </c>
      <c r="G16" s="31">
        <f t="shared" si="0"/>
        <v>25</v>
      </c>
      <c r="H16" s="21">
        <f t="shared" si="1"/>
        <v>200</v>
      </c>
      <c r="I16" s="32">
        <f t="shared" si="2"/>
        <v>792</v>
      </c>
      <c r="J16" s="40">
        <f t="shared" si="3"/>
        <v>25</v>
      </c>
      <c r="K16" s="33">
        <f t="shared" si="4"/>
        <v>19800</v>
      </c>
      <c r="L16" s="34"/>
      <c r="M16" s="165" t="s">
        <v>1091</v>
      </c>
    </row>
    <row r="17" spans="1:13" ht="17.100000000000001" customHeight="1">
      <c r="A17" s="194">
        <v>45496</v>
      </c>
      <c r="B17" s="207" t="s">
        <v>574</v>
      </c>
      <c r="C17" s="196"/>
      <c r="D17" s="197"/>
      <c r="E17" s="198"/>
      <c r="F17" s="199">
        <v>8</v>
      </c>
      <c r="G17" s="208">
        <f t="shared" si="0"/>
        <v>25</v>
      </c>
      <c r="H17" s="198">
        <f t="shared" si="1"/>
        <v>200</v>
      </c>
      <c r="I17" s="201">
        <f t="shared" si="2"/>
        <v>784</v>
      </c>
      <c r="J17" s="202">
        <f t="shared" si="3"/>
        <v>25</v>
      </c>
      <c r="K17" s="203">
        <f t="shared" si="4"/>
        <v>19600</v>
      </c>
      <c r="L17" s="204"/>
      <c r="M17" s="205" t="s">
        <v>1092</v>
      </c>
    </row>
    <row r="18" spans="1:13" ht="17.100000000000001" customHeight="1">
      <c r="A18" s="194">
        <v>45496</v>
      </c>
      <c r="B18" s="227" t="s">
        <v>570</v>
      </c>
      <c r="C18" s="224"/>
      <c r="D18" s="219"/>
      <c r="E18" s="198"/>
      <c r="F18" s="225">
        <v>8</v>
      </c>
      <c r="G18" s="200">
        <f t="shared" si="0"/>
        <v>25</v>
      </c>
      <c r="H18" s="198">
        <f t="shared" si="1"/>
        <v>200</v>
      </c>
      <c r="I18" s="298">
        <f t="shared" si="2"/>
        <v>776</v>
      </c>
      <c r="J18" s="299">
        <f t="shared" si="3"/>
        <v>25</v>
      </c>
      <c r="K18" s="198">
        <f t="shared" si="4"/>
        <v>19400</v>
      </c>
      <c r="L18" s="226"/>
      <c r="M18" s="205" t="s">
        <v>1093</v>
      </c>
    </row>
    <row r="19" spans="1:13" ht="17.100000000000001" customHeight="1">
      <c r="A19" s="17">
        <v>45496</v>
      </c>
      <c r="B19" s="58" t="s">
        <v>583</v>
      </c>
      <c r="C19" s="19"/>
      <c r="D19" s="20"/>
      <c r="E19" s="21"/>
      <c r="F19" s="22">
        <v>16</v>
      </c>
      <c r="G19" s="365">
        <f t="shared" si="0"/>
        <v>25</v>
      </c>
      <c r="H19" s="366">
        <f t="shared" si="1"/>
        <v>400</v>
      </c>
      <c r="I19" s="367">
        <f t="shared" si="2"/>
        <v>760</v>
      </c>
      <c r="J19" s="368">
        <f t="shared" si="3"/>
        <v>25</v>
      </c>
      <c r="K19" s="366">
        <f t="shared" si="4"/>
        <v>19000</v>
      </c>
      <c r="L19" s="26"/>
      <c r="M19" s="165" t="s">
        <v>1094</v>
      </c>
    </row>
    <row r="20" spans="1:13" ht="17.100000000000001" customHeight="1">
      <c r="A20" s="17">
        <v>45497</v>
      </c>
      <c r="B20" s="58" t="s">
        <v>605</v>
      </c>
      <c r="C20" s="28"/>
      <c r="D20" s="29"/>
      <c r="E20" s="21"/>
      <c r="F20" s="30">
        <v>8</v>
      </c>
      <c r="G20" s="238">
        <f t="shared" si="0"/>
        <v>25</v>
      </c>
      <c r="H20" s="236">
        <f t="shared" si="1"/>
        <v>200</v>
      </c>
      <c r="I20" s="370">
        <f t="shared" si="2"/>
        <v>752</v>
      </c>
      <c r="J20" s="371">
        <f t="shared" si="3"/>
        <v>25</v>
      </c>
      <c r="K20" s="236">
        <f t="shared" si="4"/>
        <v>18800</v>
      </c>
      <c r="L20" s="372"/>
      <c r="M20" s="165" t="s">
        <v>1096</v>
      </c>
    </row>
    <row r="21" spans="1:13" ht="17.100000000000001" customHeight="1">
      <c r="A21" s="17">
        <v>45497</v>
      </c>
      <c r="B21" s="17" t="s">
        <v>497</v>
      </c>
      <c r="C21" s="28"/>
      <c r="D21" s="29"/>
      <c r="E21" s="21"/>
      <c r="F21" s="369">
        <v>5</v>
      </c>
      <c r="G21" s="373">
        <f t="shared" ref="G21:G36" si="5">J20</f>
        <v>25</v>
      </c>
      <c r="H21" s="374">
        <f t="shared" ref="H21:H36" si="6">G21*F21</f>
        <v>125</v>
      </c>
      <c r="I21" s="375">
        <f t="shared" ref="I21:I36" si="7">+I20+C21-F21</f>
        <v>747</v>
      </c>
      <c r="J21" s="376">
        <f t="shared" ref="J21:J36" si="8">ROUND(((K20+E21)-H21)/I21,2)</f>
        <v>25</v>
      </c>
      <c r="K21" s="374">
        <f t="shared" ref="K21:K36" si="9">ROUND(I21*J21,2)</f>
        <v>18675</v>
      </c>
      <c r="L21" s="377"/>
      <c r="M21" s="165" t="s">
        <v>1102</v>
      </c>
    </row>
    <row r="22" spans="1:13" ht="17.100000000000001" customHeight="1">
      <c r="A22" s="17">
        <v>45505</v>
      </c>
      <c r="B22" s="36" t="s">
        <v>580</v>
      </c>
      <c r="C22" s="28"/>
      <c r="D22" s="29"/>
      <c r="E22" s="21"/>
      <c r="F22" s="30">
        <v>8</v>
      </c>
      <c r="G22" s="238">
        <f t="shared" si="5"/>
        <v>25</v>
      </c>
      <c r="H22" s="236">
        <f t="shared" si="6"/>
        <v>200</v>
      </c>
      <c r="I22" s="370">
        <f t="shared" si="7"/>
        <v>739</v>
      </c>
      <c r="J22" s="371">
        <f t="shared" si="8"/>
        <v>25</v>
      </c>
      <c r="K22" s="236">
        <f t="shared" si="9"/>
        <v>18475</v>
      </c>
      <c r="L22" s="26"/>
      <c r="M22" s="165" t="s">
        <v>1112</v>
      </c>
    </row>
    <row r="23" spans="1:13" ht="17.100000000000001" customHeight="1">
      <c r="A23" s="17">
        <v>45506</v>
      </c>
      <c r="B23" s="36" t="s">
        <v>605</v>
      </c>
      <c r="C23" s="28"/>
      <c r="D23" s="29"/>
      <c r="E23" s="21"/>
      <c r="F23" s="369">
        <v>8</v>
      </c>
      <c r="G23" s="384">
        <f t="shared" si="5"/>
        <v>25</v>
      </c>
      <c r="H23" s="385">
        <f t="shared" si="6"/>
        <v>200</v>
      </c>
      <c r="I23" s="386">
        <f t="shared" si="7"/>
        <v>731</v>
      </c>
      <c r="J23" s="387">
        <f t="shared" si="8"/>
        <v>25</v>
      </c>
      <c r="K23" s="388">
        <f t="shared" si="9"/>
        <v>18275</v>
      </c>
      <c r="L23" s="378"/>
      <c r="M23" s="165" t="s">
        <v>1123</v>
      </c>
    </row>
    <row r="24" spans="1:13" ht="17.100000000000001" customHeight="1">
      <c r="A24" s="17">
        <v>45509</v>
      </c>
      <c r="B24" s="36" t="s">
        <v>574</v>
      </c>
      <c r="C24" s="28"/>
      <c r="D24" s="29"/>
      <c r="E24" s="21"/>
      <c r="F24" s="369">
        <v>8</v>
      </c>
      <c r="G24" s="384">
        <f t="shared" si="5"/>
        <v>25</v>
      </c>
      <c r="H24" s="385">
        <f t="shared" si="6"/>
        <v>200</v>
      </c>
      <c r="I24" s="386">
        <f t="shared" si="7"/>
        <v>723</v>
      </c>
      <c r="J24" s="387">
        <f t="shared" si="8"/>
        <v>25</v>
      </c>
      <c r="K24" s="388">
        <f t="shared" si="9"/>
        <v>18075</v>
      </c>
      <c r="L24" s="390"/>
      <c r="M24" s="165" t="s">
        <v>1131</v>
      </c>
    </row>
    <row r="25" spans="1:13" ht="17.100000000000001" customHeight="1">
      <c r="A25" s="17">
        <v>45509</v>
      </c>
      <c r="B25" s="36" t="s">
        <v>570</v>
      </c>
      <c r="C25" s="28"/>
      <c r="D25" s="29"/>
      <c r="E25" s="21"/>
      <c r="F25" s="369">
        <v>8</v>
      </c>
      <c r="G25" s="373">
        <f t="shared" si="5"/>
        <v>25</v>
      </c>
      <c r="H25" s="374">
        <f t="shared" si="6"/>
        <v>200</v>
      </c>
      <c r="I25" s="375">
        <f t="shared" si="7"/>
        <v>715</v>
      </c>
      <c r="J25" s="376">
        <f t="shared" si="8"/>
        <v>25</v>
      </c>
      <c r="K25" s="389">
        <f t="shared" si="9"/>
        <v>17875</v>
      </c>
      <c r="L25" s="392"/>
      <c r="M25" s="165" t="s">
        <v>1133</v>
      </c>
    </row>
    <row r="26" spans="1:13" ht="17.100000000000001" customHeight="1">
      <c r="A26" s="17">
        <v>45510</v>
      </c>
      <c r="B26" s="36" t="s">
        <v>572</v>
      </c>
      <c r="C26" s="28"/>
      <c r="D26" s="29"/>
      <c r="E26" s="21"/>
      <c r="F26" s="369">
        <v>8</v>
      </c>
      <c r="G26" s="379">
        <f t="shared" si="5"/>
        <v>25</v>
      </c>
      <c r="H26" s="380">
        <f t="shared" si="6"/>
        <v>200</v>
      </c>
      <c r="I26" s="381">
        <f t="shared" si="7"/>
        <v>707</v>
      </c>
      <c r="J26" s="382">
        <f t="shared" si="8"/>
        <v>25</v>
      </c>
      <c r="K26" s="383">
        <f t="shared" si="9"/>
        <v>17675</v>
      </c>
      <c r="L26" s="393"/>
      <c r="M26" s="165" t="s">
        <v>1136</v>
      </c>
    </row>
    <row r="27" spans="1:13" ht="17.100000000000001" customHeight="1">
      <c r="A27" s="17">
        <v>45510</v>
      </c>
      <c r="B27" s="36" t="s">
        <v>583</v>
      </c>
      <c r="C27" s="28"/>
      <c r="D27" s="29"/>
      <c r="E27" s="21"/>
      <c r="F27" s="369">
        <v>8</v>
      </c>
      <c r="G27" s="394">
        <f t="shared" si="5"/>
        <v>25</v>
      </c>
      <c r="H27" s="236">
        <f t="shared" si="6"/>
        <v>200</v>
      </c>
      <c r="I27" s="370">
        <f t="shared" si="7"/>
        <v>699</v>
      </c>
      <c r="J27" s="371">
        <f t="shared" si="8"/>
        <v>25</v>
      </c>
      <c r="K27" s="395">
        <f t="shared" si="9"/>
        <v>17475</v>
      </c>
      <c r="L27" s="391"/>
      <c r="M27" s="165" t="s">
        <v>1140</v>
      </c>
    </row>
    <row r="28" spans="1:13" ht="17.100000000000001" customHeight="1">
      <c r="A28" s="17">
        <v>45513</v>
      </c>
      <c r="B28" s="36" t="s">
        <v>572</v>
      </c>
      <c r="C28" s="28"/>
      <c r="D28" s="29"/>
      <c r="E28" s="21"/>
      <c r="F28" s="369">
        <v>8</v>
      </c>
      <c r="G28" s="373">
        <f t="shared" si="5"/>
        <v>25</v>
      </c>
      <c r="H28" s="374">
        <f t="shared" si="6"/>
        <v>200</v>
      </c>
      <c r="I28" s="375">
        <f t="shared" si="7"/>
        <v>691</v>
      </c>
      <c r="J28" s="376">
        <f t="shared" si="8"/>
        <v>25</v>
      </c>
      <c r="K28" s="389">
        <f t="shared" si="9"/>
        <v>17275</v>
      </c>
      <c r="L28" s="378"/>
      <c r="M28" s="165" t="s">
        <v>1157</v>
      </c>
    </row>
    <row r="29" spans="1:13" ht="17.100000000000001" customHeight="1">
      <c r="A29" s="17">
        <v>45516</v>
      </c>
      <c r="B29" s="36" t="s">
        <v>580</v>
      </c>
      <c r="C29" s="28"/>
      <c r="D29" s="29"/>
      <c r="E29" s="21"/>
      <c r="F29" s="30">
        <v>8</v>
      </c>
      <c r="G29" s="396">
        <f t="shared" si="5"/>
        <v>25</v>
      </c>
      <c r="H29" s="385">
        <f t="shared" si="6"/>
        <v>200</v>
      </c>
      <c r="I29" s="386">
        <f t="shared" si="7"/>
        <v>683</v>
      </c>
      <c r="J29" s="387">
        <f t="shared" si="8"/>
        <v>25</v>
      </c>
      <c r="K29" s="385">
        <f t="shared" si="9"/>
        <v>17075</v>
      </c>
      <c r="L29" s="372"/>
      <c r="M29" s="165" t="s">
        <v>1159</v>
      </c>
    </row>
    <row r="30" spans="1:13" ht="17.100000000000001" customHeight="1">
      <c r="A30" s="17">
        <v>45516</v>
      </c>
      <c r="B30" s="36" t="s">
        <v>574</v>
      </c>
      <c r="C30" s="28"/>
      <c r="D30" s="29"/>
      <c r="E30" s="21"/>
      <c r="F30" s="369">
        <v>8</v>
      </c>
      <c r="G30" s="399">
        <f t="shared" si="5"/>
        <v>25</v>
      </c>
      <c r="H30" s="398">
        <f t="shared" si="6"/>
        <v>200</v>
      </c>
      <c r="I30" s="375">
        <f t="shared" si="7"/>
        <v>675</v>
      </c>
      <c r="J30" s="376">
        <f t="shared" si="8"/>
        <v>25</v>
      </c>
      <c r="K30" s="389">
        <f t="shared" si="9"/>
        <v>16875</v>
      </c>
      <c r="L30" s="392"/>
      <c r="M30" s="165" t="s">
        <v>1160</v>
      </c>
    </row>
    <row r="31" spans="1:13" ht="17.100000000000001" customHeight="1">
      <c r="A31" s="17">
        <v>45517</v>
      </c>
      <c r="B31" s="36" t="s">
        <v>583</v>
      </c>
      <c r="C31" s="28"/>
      <c r="D31" s="29"/>
      <c r="E31" s="21"/>
      <c r="F31" s="369">
        <v>8</v>
      </c>
      <c r="G31" s="373">
        <f t="shared" si="5"/>
        <v>25</v>
      </c>
      <c r="H31" s="380">
        <f t="shared" si="6"/>
        <v>200</v>
      </c>
      <c r="I31" s="381">
        <f t="shared" si="7"/>
        <v>667</v>
      </c>
      <c r="J31" s="382">
        <f t="shared" si="8"/>
        <v>25</v>
      </c>
      <c r="K31" s="380">
        <f t="shared" si="9"/>
        <v>16675</v>
      </c>
      <c r="L31" s="397"/>
      <c r="M31" s="165" t="s">
        <v>1170</v>
      </c>
    </row>
    <row r="32" spans="1:13" ht="17.100000000000001" customHeight="1">
      <c r="A32" s="17">
        <v>45518</v>
      </c>
      <c r="B32" s="36" t="s">
        <v>570</v>
      </c>
      <c r="C32" s="28"/>
      <c r="D32" s="29"/>
      <c r="E32" s="21"/>
      <c r="F32" s="30">
        <v>8</v>
      </c>
      <c r="G32" s="373">
        <f t="shared" si="5"/>
        <v>25</v>
      </c>
      <c r="H32" s="380">
        <f t="shared" si="6"/>
        <v>200</v>
      </c>
      <c r="I32" s="381">
        <f t="shared" si="7"/>
        <v>659</v>
      </c>
      <c r="J32" s="382">
        <f t="shared" si="8"/>
        <v>25</v>
      </c>
      <c r="K32" s="380">
        <f t="shared" si="9"/>
        <v>16475</v>
      </c>
      <c r="L32" s="26"/>
      <c r="M32" s="165" t="s">
        <v>1172</v>
      </c>
    </row>
    <row r="33" spans="1:13" ht="17.100000000000001" customHeight="1">
      <c r="A33" s="17">
        <v>45518</v>
      </c>
      <c r="B33" s="36" t="s">
        <v>580</v>
      </c>
      <c r="C33" s="28"/>
      <c r="D33" s="29"/>
      <c r="E33" s="21"/>
      <c r="F33" s="30">
        <v>8</v>
      </c>
      <c r="G33" s="373">
        <f t="shared" si="5"/>
        <v>25</v>
      </c>
      <c r="H33" s="380">
        <f t="shared" si="6"/>
        <v>200</v>
      </c>
      <c r="I33" s="381">
        <f t="shared" si="7"/>
        <v>651</v>
      </c>
      <c r="J33" s="382">
        <f t="shared" si="8"/>
        <v>25</v>
      </c>
      <c r="K33" s="380">
        <f t="shared" si="9"/>
        <v>16275</v>
      </c>
      <c r="L33" s="34"/>
      <c r="M33" s="165" t="s">
        <v>1177</v>
      </c>
    </row>
    <row r="34" spans="1:13" ht="17.100000000000001" customHeight="1">
      <c r="A34" s="17">
        <v>45519</v>
      </c>
      <c r="B34" s="36" t="s">
        <v>570</v>
      </c>
      <c r="C34" s="28"/>
      <c r="D34" s="29"/>
      <c r="E34" s="21"/>
      <c r="F34" s="30">
        <v>8</v>
      </c>
      <c r="G34" s="373">
        <f t="shared" si="5"/>
        <v>25</v>
      </c>
      <c r="H34" s="380">
        <f t="shared" si="6"/>
        <v>200</v>
      </c>
      <c r="I34" s="381">
        <f t="shared" si="7"/>
        <v>643</v>
      </c>
      <c r="J34" s="382">
        <f t="shared" si="8"/>
        <v>25</v>
      </c>
      <c r="K34" s="380">
        <f t="shared" si="9"/>
        <v>16075</v>
      </c>
      <c r="L34" s="34"/>
      <c r="M34" s="165" t="s">
        <v>1184</v>
      </c>
    </row>
    <row r="35" spans="1:13" ht="17.100000000000001" customHeight="1">
      <c r="A35" s="17">
        <v>45520</v>
      </c>
      <c r="B35" s="36" t="s">
        <v>574</v>
      </c>
      <c r="C35" s="28"/>
      <c r="D35" s="29"/>
      <c r="E35" s="21"/>
      <c r="F35" s="30">
        <v>8</v>
      </c>
      <c r="G35" s="373">
        <f t="shared" si="5"/>
        <v>25</v>
      </c>
      <c r="H35" s="380">
        <f t="shared" si="6"/>
        <v>200</v>
      </c>
      <c r="I35" s="381">
        <f t="shared" si="7"/>
        <v>635</v>
      </c>
      <c r="J35" s="382">
        <f t="shared" si="8"/>
        <v>25</v>
      </c>
      <c r="K35" s="380">
        <f t="shared" si="9"/>
        <v>15875</v>
      </c>
      <c r="L35" s="34"/>
      <c r="M35" s="165" t="s">
        <v>1189</v>
      </c>
    </row>
    <row r="36" spans="1:13" ht="17.100000000000001" customHeight="1">
      <c r="A36" s="17">
        <v>45524</v>
      </c>
      <c r="B36" s="36" t="s">
        <v>605</v>
      </c>
      <c r="C36" s="28"/>
      <c r="D36" s="29"/>
      <c r="E36" s="21"/>
      <c r="F36" s="30">
        <v>8</v>
      </c>
      <c r="G36" s="373">
        <f t="shared" si="5"/>
        <v>25</v>
      </c>
      <c r="H36" s="380">
        <f t="shared" si="6"/>
        <v>200</v>
      </c>
      <c r="I36" s="381">
        <f t="shared" si="7"/>
        <v>627</v>
      </c>
      <c r="J36" s="382">
        <f t="shared" si="8"/>
        <v>25</v>
      </c>
      <c r="K36" s="380">
        <f t="shared" si="9"/>
        <v>15675</v>
      </c>
      <c r="L36" s="34"/>
      <c r="M36" s="165" t="s">
        <v>1198</v>
      </c>
    </row>
    <row r="37" spans="1:13" ht="17.100000000000001" customHeight="1">
      <c r="A37" s="17">
        <v>45537</v>
      </c>
      <c r="B37" s="36" t="s">
        <v>580</v>
      </c>
      <c r="C37" s="28"/>
      <c r="D37" s="29"/>
      <c r="E37" s="21"/>
      <c r="F37" s="30">
        <v>8</v>
      </c>
      <c r="G37" s="373">
        <f t="shared" ref="G37" si="10">J36</f>
        <v>25</v>
      </c>
      <c r="H37" s="380">
        <f t="shared" ref="H37" si="11">G37*F37</f>
        <v>200</v>
      </c>
      <c r="I37" s="381">
        <f t="shared" ref="I37" si="12">+I36+C37-F37</f>
        <v>619</v>
      </c>
      <c r="J37" s="382">
        <f t="shared" ref="J37" si="13">ROUND(((K36+E37)-H37)/I37,2)</f>
        <v>25</v>
      </c>
      <c r="K37" s="380">
        <f t="shared" ref="K37" si="14">ROUND(I37*J37,2)</f>
        <v>15475</v>
      </c>
      <c r="L37" s="34"/>
      <c r="M37" s="165" t="s">
        <v>1216</v>
      </c>
    </row>
    <row r="38" spans="1:13" ht="17.100000000000001" customHeight="1">
      <c r="A38" s="17">
        <v>45538</v>
      </c>
      <c r="B38" s="36" t="s">
        <v>572</v>
      </c>
      <c r="C38" s="28"/>
      <c r="D38" s="29"/>
      <c r="E38" s="21"/>
      <c r="F38" s="30">
        <v>8</v>
      </c>
      <c r="G38" s="373">
        <f t="shared" ref="G38" si="15">J37</f>
        <v>25</v>
      </c>
      <c r="H38" s="380">
        <f t="shared" ref="H38" si="16">G38*F38</f>
        <v>200</v>
      </c>
      <c r="I38" s="381">
        <f t="shared" ref="I38" si="17">+I37+C38-F38</f>
        <v>611</v>
      </c>
      <c r="J38" s="382">
        <f t="shared" ref="J38" si="18">ROUND(((K37+E38)-H38)/I38,2)</f>
        <v>25</v>
      </c>
      <c r="K38" s="380">
        <f t="shared" ref="K38" si="19">ROUND(I38*J38,2)</f>
        <v>15275</v>
      </c>
      <c r="L38" s="34"/>
      <c r="M38" s="165" t="s">
        <v>1218</v>
      </c>
    </row>
    <row r="39" spans="1:13" ht="17.100000000000001" customHeight="1">
      <c r="A39" s="17">
        <v>45538</v>
      </c>
      <c r="B39" s="36" t="s">
        <v>580</v>
      </c>
      <c r="C39" s="28"/>
      <c r="D39" s="29"/>
      <c r="E39" s="21"/>
      <c r="F39" s="30">
        <v>8</v>
      </c>
      <c r="G39" s="373">
        <f t="shared" ref="G39" si="20">J38</f>
        <v>25</v>
      </c>
      <c r="H39" s="380">
        <f t="shared" ref="H39" si="21">G39*F39</f>
        <v>200</v>
      </c>
      <c r="I39" s="381">
        <f t="shared" ref="I39" si="22">+I38+C39-F39</f>
        <v>603</v>
      </c>
      <c r="J39" s="382">
        <f t="shared" ref="J39" si="23">ROUND(((K38+E39)-H39)/I39,2)</f>
        <v>25</v>
      </c>
      <c r="K39" s="380">
        <f t="shared" ref="K39" si="24">ROUND(I39*J39,2)</f>
        <v>15075</v>
      </c>
      <c r="L39" s="34"/>
      <c r="M39" s="165" t="s">
        <v>1221</v>
      </c>
    </row>
    <row r="40" spans="1:13" ht="17.100000000000001" customHeight="1">
      <c r="A40" s="17">
        <v>45539</v>
      </c>
      <c r="B40" s="36" t="s">
        <v>574</v>
      </c>
      <c r="C40" s="28"/>
      <c r="D40" s="29"/>
      <c r="E40" s="21"/>
      <c r="F40" s="30">
        <v>8</v>
      </c>
      <c r="G40" s="373">
        <f t="shared" ref="G40" si="25">J39</f>
        <v>25</v>
      </c>
      <c r="H40" s="380">
        <f t="shared" ref="H40" si="26">G40*F40</f>
        <v>200</v>
      </c>
      <c r="I40" s="381">
        <f t="shared" ref="I40" si="27">+I39+C40-F40</f>
        <v>595</v>
      </c>
      <c r="J40" s="382">
        <f t="shared" ref="J40" si="28">ROUND(((K39+E40)-H40)/I40,2)</f>
        <v>25</v>
      </c>
      <c r="K40" s="380">
        <f t="shared" ref="K40" si="29">ROUND(I40*J40,2)</f>
        <v>14875</v>
      </c>
      <c r="L40" s="34"/>
      <c r="M40" s="165" t="s">
        <v>1227</v>
      </c>
    </row>
    <row r="41" spans="1:13" ht="17.100000000000001" customHeight="1">
      <c r="A41" s="17">
        <v>45539</v>
      </c>
      <c r="B41" s="36" t="s">
        <v>583</v>
      </c>
      <c r="C41" s="28"/>
      <c r="D41" s="29"/>
      <c r="E41" s="21"/>
      <c r="F41" s="30">
        <v>8</v>
      </c>
      <c r="G41" s="373">
        <f t="shared" ref="G41" si="30">J40</f>
        <v>25</v>
      </c>
      <c r="H41" s="380">
        <f t="shared" ref="H41" si="31">G41*F41</f>
        <v>200</v>
      </c>
      <c r="I41" s="381">
        <f t="shared" ref="I41" si="32">+I40+C41-F41</f>
        <v>587</v>
      </c>
      <c r="J41" s="382">
        <f t="shared" ref="J41" si="33">ROUND(((K40+E41)-H41)/I41,2)</f>
        <v>25</v>
      </c>
      <c r="K41" s="380">
        <f t="shared" ref="K41" si="34">ROUND(I41*J41,2)</f>
        <v>14675</v>
      </c>
      <c r="L41" s="34"/>
      <c r="M41" s="165" t="s">
        <v>1228</v>
      </c>
    </row>
    <row r="42" spans="1:13" ht="17.100000000000001" customHeight="1">
      <c r="A42" s="17">
        <v>45539</v>
      </c>
      <c r="B42" s="36" t="s">
        <v>570</v>
      </c>
      <c r="C42" s="28"/>
      <c r="D42" s="29"/>
      <c r="E42" s="21"/>
      <c r="F42" s="30">
        <v>8</v>
      </c>
      <c r="G42" s="373">
        <f t="shared" ref="G42" si="35">J41</f>
        <v>25</v>
      </c>
      <c r="H42" s="380">
        <f t="shared" ref="H42" si="36">G42*F42</f>
        <v>200</v>
      </c>
      <c r="I42" s="381">
        <f t="shared" ref="I42" si="37">+I41+C42-F42</f>
        <v>579</v>
      </c>
      <c r="J42" s="382">
        <f t="shared" ref="J42" si="38">ROUND(((K41+E42)-H42)/I42,2)</f>
        <v>25</v>
      </c>
      <c r="K42" s="380">
        <f t="shared" ref="K42" si="39">ROUND(I42*J42,2)</f>
        <v>14475</v>
      </c>
      <c r="L42" s="34"/>
      <c r="M42" s="165" t="s">
        <v>1230</v>
      </c>
    </row>
    <row r="43" spans="1:13" ht="17.100000000000001" customHeight="1">
      <c r="A43" s="17">
        <v>45540</v>
      </c>
      <c r="B43" s="36" t="s">
        <v>588</v>
      </c>
      <c r="C43" s="28"/>
      <c r="D43" s="29"/>
      <c r="E43" s="21"/>
      <c r="F43" s="30">
        <v>8</v>
      </c>
      <c r="G43" s="373">
        <f t="shared" ref="G43" si="40">J42</f>
        <v>25</v>
      </c>
      <c r="H43" s="380">
        <f t="shared" ref="H43" si="41">G43*F43</f>
        <v>200</v>
      </c>
      <c r="I43" s="381">
        <f t="shared" ref="I43" si="42">+I42+C43-F43</f>
        <v>571</v>
      </c>
      <c r="J43" s="382">
        <f t="shared" ref="J43" si="43">ROUND(((K42+E43)-H43)/I43,2)</f>
        <v>25</v>
      </c>
      <c r="K43" s="380">
        <f t="shared" ref="K43" si="44">ROUND(I43*J43,2)</f>
        <v>14275</v>
      </c>
      <c r="L43" s="34"/>
      <c r="M43" s="165" t="s">
        <v>1238</v>
      </c>
    </row>
    <row r="44" spans="1:13" ht="17.100000000000001" customHeight="1">
      <c r="A44" s="17">
        <v>45545</v>
      </c>
      <c r="B44" s="36" t="s">
        <v>605</v>
      </c>
      <c r="C44" s="28"/>
      <c r="D44" s="29"/>
      <c r="E44" s="21"/>
      <c r="F44" s="30">
        <v>8</v>
      </c>
      <c r="G44" s="373">
        <f t="shared" ref="G44" si="45">J43</f>
        <v>25</v>
      </c>
      <c r="H44" s="380">
        <f t="shared" ref="H44" si="46">G44*F44</f>
        <v>200</v>
      </c>
      <c r="I44" s="381">
        <f t="shared" ref="I44" si="47">+I43+C44-F44</f>
        <v>563</v>
      </c>
      <c r="J44" s="382">
        <f t="shared" ref="J44" si="48">ROUND(((K43+E44)-H44)/I44,2)</f>
        <v>25</v>
      </c>
      <c r="K44" s="380">
        <f t="shared" ref="K44" si="49">ROUND(I44*J44,2)</f>
        <v>14075</v>
      </c>
      <c r="L44" s="34"/>
      <c r="M44" s="165" t="s">
        <v>1250</v>
      </c>
    </row>
    <row r="45" spans="1:13" ht="17.100000000000001" customHeight="1">
      <c r="A45" s="17">
        <v>45545</v>
      </c>
      <c r="B45" s="36" t="s">
        <v>570</v>
      </c>
      <c r="C45" s="28"/>
      <c r="D45" s="29"/>
      <c r="E45" s="21"/>
      <c r="F45" s="30">
        <v>8</v>
      </c>
      <c r="G45" s="373">
        <f t="shared" ref="G45" si="50">J44</f>
        <v>25</v>
      </c>
      <c r="H45" s="380">
        <f t="shared" ref="H45" si="51">G45*F45</f>
        <v>200</v>
      </c>
      <c r="I45" s="381">
        <f t="shared" ref="I45" si="52">+I44+C45-F45</f>
        <v>555</v>
      </c>
      <c r="J45" s="382">
        <f t="shared" ref="J45" si="53">ROUND(((K44+E45)-H45)/I45,2)</f>
        <v>25</v>
      </c>
      <c r="K45" s="380">
        <f t="shared" ref="K45" si="54">ROUND(I45*J45,2)</f>
        <v>13875</v>
      </c>
      <c r="L45" s="34"/>
      <c r="M45" s="165" t="s">
        <v>1251</v>
      </c>
    </row>
    <row r="46" spans="1:13" ht="17.100000000000001" customHeight="1">
      <c r="A46" s="17">
        <v>45545</v>
      </c>
      <c r="B46" s="36" t="s">
        <v>583</v>
      </c>
      <c r="C46" s="28"/>
      <c r="D46" s="29"/>
      <c r="E46" s="21"/>
      <c r="F46" s="30">
        <v>8</v>
      </c>
      <c r="G46" s="373">
        <f t="shared" ref="G46" si="55">J45</f>
        <v>25</v>
      </c>
      <c r="H46" s="380">
        <f t="shared" ref="H46" si="56">G46*F46</f>
        <v>200</v>
      </c>
      <c r="I46" s="381">
        <f t="shared" ref="I46" si="57">+I45+C46-F46</f>
        <v>547</v>
      </c>
      <c r="J46" s="382">
        <f t="shared" ref="J46" si="58">ROUND(((K45+E46)-H46)/I46,2)</f>
        <v>25</v>
      </c>
      <c r="K46" s="380">
        <f t="shared" ref="K46" si="59">ROUND(I46*J46,2)</f>
        <v>13675</v>
      </c>
      <c r="L46" s="34"/>
      <c r="M46" s="165" t="s">
        <v>1252</v>
      </c>
    </row>
    <row r="47" spans="1:13" ht="17.100000000000001" customHeight="1">
      <c r="A47" s="17">
        <v>45545</v>
      </c>
      <c r="B47" s="36" t="s">
        <v>572</v>
      </c>
      <c r="C47" s="28"/>
      <c r="D47" s="29"/>
      <c r="E47" s="21"/>
      <c r="F47" s="30">
        <v>8</v>
      </c>
      <c r="G47" s="373">
        <f t="shared" ref="G47" si="60">J46</f>
        <v>25</v>
      </c>
      <c r="H47" s="380">
        <f t="shared" ref="H47" si="61">G47*F47</f>
        <v>200</v>
      </c>
      <c r="I47" s="381">
        <f t="shared" ref="I47" si="62">+I46+C47-F47</f>
        <v>539</v>
      </c>
      <c r="J47" s="382">
        <f t="shared" ref="J47" si="63">ROUND(((K46+E47)-H47)/I47,2)</f>
        <v>25</v>
      </c>
      <c r="K47" s="380">
        <f t="shared" ref="K47" si="64">ROUND(I47*J47,2)</f>
        <v>13475</v>
      </c>
      <c r="L47" s="34"/>
      <c r="M47" s="165" t="s">
        <v>1253</v>
      </c>
    </row>
    <row r="48" spans="1:13" ht="17.100000000000001" customHeight="1">
      <c r="A48" s="17">
        <v>45545</v>
      </c>
      <c r="B48" s="36" t="s">
        <v>580</v>
      </c>
      <c r="C48" s="28"/>
      <c r="D48" s="29"/>
      <c r="E48" s="21"/>
      <c r="F48" s="30">
        <v>8</v>
      </c>
      <c r="G48" s="373">
        <f t="shared" ref="G48" si="65">J47</f>
        <v>25</v>
      </c>
      <c r="H48" s="380">
        <f t="shared" ref="H48" si="66">G48*F48</f>
        <v>200</v>
      </c>
      <c r="I48" s="381">
        <f t="shared" ref="I48" si="67">+I47+C48-F48</f>
        <v>531</v>
      </c>
      <c r="J48" s="382">
        <f t="shared" ref="J48" si="68">ROUND(((K47+E48)-H48)/I48,2)</f>
        <v>25</v>
      </c>
      <c r="K48" s="380">
        <f t="shared" ref="K48" si="69">ROUND(I48*J48,2)</f>
        <v>13275</v>
      </c>
      <c r="L48" s="34"/>
      <c r="M48" s="165" t="s">
        <v>1254</v>
      </c>
    </row>
    <row r="49" spans="1:13" ht="17.100000000000001" customHeight="1">
      <c r="A49" s="17">
        <v>45547</v>
      </c>
      <c r="B49" s="36" t="s">
        <v>605</v>
      </c>
      <c r="C49" s="28"/>
      <c r="D49" s="29"/>
      <c r="E49" s="21"/>
      <c r="F49" s="30">
        <v>8</v>
      </c>
      <c r="G49" s="373">
        <f t="shared" ref="G49" si="70">J48</f>
        <v>25</v>
      </c>
      <c r="H49" s="380">
        <f t="shared" ref="H49" si="71">G49*F49</f>
        <v>200</v>
      </c>
      <c r="I49" s="381">
        <f t="shared" ref="I49" si="72">+I48+C49-F49</f>
        <v>523</v>
      </c>
      <c r="J49" s="382">
        <f t="shared" ref="J49" si="73">ROUND(((K48+E49)-H49)/I49,2)</f>
        <v>25</v>
      </c>
      <c r="K49" s="380">
        <f t="shared" ref="K49" si="74">ROUND(I49*J49,2)</f>
        <v>13075</v>
      </c>
      <c r="L49" s="34"/>
      <c r="M49" s="165" t="s">
        <v>1266</v>
      </c>
    </row>
    <row r="50" spans="1:13" ht="17.100000000000001" customHeight="1">
      <c r="A50" s="17">
        <v>45551</v>
      </c>
      <c r="B50" s="36" t="s">
        <v>574</v>
      </c>
      <c r="C50" s="28"/>
      <c r="D50" s="29"/>
      <c r="E50" s="21"/>
      <c r="F50" s="30">
        <v>8</v>
      </c>
      <c r="G50" s="373">
        <f t="shared" ref="G50" si="75">J49</f>
        <v>25</v>
      </c>
      <c r="H50" s="380">
        <f t="shared" ref="H50" si="76">G50*F50</f>
        <v>200</v>
      </c>
      <c r="I50" s="381">
        <f t="shared" ref="I50" si="77">+I49+C50-F50</f>
        <v>515</v>
      </c>
      <c r="J50" s="382">
        <f t="shared" ref="J50" si="78">ROUND(((K49+E50)-H50)/I50,2)</f>
        <v>25</v>
      </c>
      <c r="K50" s="380">
        <f t="shared" ref="K50" si="79">ROUND(I50*J50,2)</f>
        <v>12875</v>
      </c>
      <c r="L50" s="34"/>
      <c r="M50" s="165" t="s">
        <v>1276</v>
      </c>
    </row>
    <row r="51" spans="1:13" ht="17.100000000000001" customHeight="1">
      <c r="A51" s="17">
        <v>45552</v>
      </c>
      <c r="B51" s="36" t="s">
        <v>588</v>
      </c>
      <c r="C51" s="28"/>
      <c r="D51" s="29"/>
      <c r="E51" s="21"/>
      <c r="F51" s="30">
        <v>8</v>
      </c>
      <c r="G51" s="373">
        <f t="shared" ref="G51" si="80">J50</f>
        <v>25</v>
      </c>
      <c r="H51" s="380">
        <f t="shared" ref="H51" si="81">G51*F51</f>
        <v>200</v>
      </c>
      <c r="I51" s="381">
        <f t="shared" ref="I51" si="82">+I50+C51-F51</f>
        <v>507</v>
      </c>
      <c r="J51" s="382">
        <f t="shared" ref="J51" si="83">ROUND(((K50+E51)-H51)/I51,2)</f>
        <v>25</v>
      </c>
      <c r="K51" s="380">
        <f t="shared" ref="K51" si="84">ROUND(I51*J51,2)</f>
        <v>12675</v>
      </c>
      <c r="L51" s="34"/>
      <c r="M51" s="165" t="s">
        <v>1279</v>
      </c>
    </row>
    <row r="52" spans="1:13" ht="17.100000000000001" customHeight="1">
      <c r="A52" s="17">
        <v>45554</v>
      </c>
      <c r="B52" s="36" t="s">
        <v>583</v>
      </c>
      <c r="C52" s="28"/>
      <c r="D52" s="29"/>
      <c r="E52" s="21"/>
      <c r="F52" s="30">
        <v>8</v>
      </c>
      <c r="G52" s="373">
        <f t="shared" ref="G52" si="85">J51</f>
        <v>25</v>
      </c>
      <c r="H52" s="380">
        <f t="shared" ref="H52" si="86">G52*F52</f>
        <v>200</v>
      </c>
      <c r="I52" s="381">
        <f t="shared" ref="I52" si="87">+I51+C52-F52</f>
        <v>499</v>
      </c>
      <c r="J52" s="382">
        <f t="shared" ref="J52" si="88">ROUND(((K51+E52)-H52)/I52,2)</f>
        <v>25</v>
      </c>
      <c r="K52" s="380">
        <f t="shared" ref="K52" si="89">ROUND(I52*J52,2)</f>
        <v>12475</v>
      </c>
      <c r="L52" s="34"/>
      <c r="M52" s="165" t="s">
        <v>1296</v>
      </c>
    </row>
    <row r="53" spans="1:13" ht="17.100000000000001" customHeight="1">
      <c r="A53" s="17">
        <v>45554</v>
      </c>
      <c r="B53" s="36" t="s">
        <v>497</v>
      </c>
      <c r="C53" s="28"/>
      <c r="D53" s="29"/>
      <c r="E53" s="21"/>
      <c r="F53" s="30">
        <v>7</v>
      </c>
      <c r="G53" s="373">
        <f t="shared" ref="G53" si="90">J52</f>
        <v>25</v>
      </c>
      <c r="H53" s="380">
        <f t="shared" ref="H53" si="91">G53*F53</f>
        <v>175</v>
      </c>
      <c r="I53" s="381">
        <f t="shared" ref="I53" si="92">+I52+C53-F53</f>
        <v>492</v>
      </c>
      <c r="J53" s="382">
        <f t="shared" ref="J53" si="93">ROUND(((K52+E53)-H53)/I53,2)</f>
        <v>25</v>
      </c>
      <c r="K53" s="380">
        <f t="shared" ref="K53" si="94">ROUND(I53*J53,2)</f>
        <v>12300</v>
      </c>
      <c r="L53" s="34"/>
      <c r="M53" s="165" t="s">
        <v>1298</v>
      </c>
    </row>
    <row r="54" spans="1:13" ht="17.100000000000001" customHeight="1">
      <c r="A54" s="17">
        <v>45554</v>
      </c>
      <c r="B54" s="36" t="s">
        <v>580</v>
      </c>
      <c r="C54" s="28"/>
      <c r="D54" s="29"/>
      <c r="E54" s="21"/>
      <c r="F54" s="30">
        <v>8</v>
      </c>
      <c r="G54" s="373">
        <f t="shared" ref="G54" si="95">J53</f>
        <v>25</v>
      </c>
      <c r="H54" s="380">
        <f t="shared" ref="H54" si="96">G54*F54</f>
        <v>200</v>
      </c>
      <c r="I54" s="381">
        <f t="shared" ref="I54" si="97">+I53+C54-F54</f>
        <v>484</v>
      </c>
      <c r="J54" s="382">
        <f t="shared" ref="J54" si="98">ROUND(((K53+E54)-H54)/I54,2)</f>
        <v>25</v>
      </c>
      <c r="K54" s="380">
        <f t="shared" ref="K54" si="99">ROUND(I54*J54,2)</f>
        <v>12100</v>
      </c>
      <c r="L54" s="34"/>
      <c r="M54" s="165" t="s">
        <v>1301</v>
      </c>
    </row>
    <row r="55" spans="1:13" ht="17.100000000000001" customHeight="1">
      <c r="A55" s="17">
        <v>45566</v>
      </c>
      <c r="B55" s="36" t="s">
        <v>605</v>
      </c>
      <c r="C55" s="28"/>
      <c r="D55" s="29"/>
      <c r="E55" s="21"/>
      <c r="F55" s="30">
        <v>8</v>
      </c>
      <c r="G55" s="373">
        <f t="shared" ref="G55" si="100">J54</f>
        <v>25</v>
      </c>
      <c r="H55" s="380">
        <f t="shared" ref="H55" si="101">G55*F55</f>
        <v>200</v>
      </c>
      <c r="I55" s="381">
        <f t="shared" ref="I55" si="102">+I54+C55-F55</f>
        <v>476</v>
      </c>
      <c r="J55" s="382">
        <f t="shared" ref="J55" si="103">ROUND(((K54+E55)-H55)/I55,2)</f>
        <v>25</v>
      </c>
      <c r="K55" s="380">
        <f t="shared" ref="K55" si="104">ROUND(I55*J55,2)</f>
        <v>11900</v>
      </c>
      <c r="L55" s="34"/>
      <c r="M55" s="165" t="s">
        <v>1309</v>
      </c>
    </row>
    <row r="56" spans="1:13" ht="17.100000000000001" customHeight="1">
      <c r="A56" s="17">
        <v>45566</v>
      </c>
      <c r="B56" s="36" t="s">
        <v>570</v>
      </c>
      <c r="C56" s="28"/>
      <c r="D56" s="29"/>
      <c r="E56" s="21"/>
      <c r="F56" s="30">
        <v>8</v>
      </c>
      <c r="G56" s="373">
        <f t="shared" ref="G56" si="105">J55</f>
        <v>25</v>
      </c>
      <c r="H56" s="380">
        <f t="shared" ref="H56" si="106">G56*F56</f>
        <v>200</v>
      </c>
      <c r="I56" s="381">
        <f t="shared" ref="I56" si="107">+I55+C56-F56</f>
        <v>468</v>
      </c>
      <c r="J56" s="382">
        <f t="shared" ref="J56" si="108">ROUND(((K55+E56)-H56)/I56,2)</f>
        <v>25</v>
      </c>
      <c r="K56" s="380">
        <f t="shared" ref="K56" si="109">ROUND(I56*J56,2)</f>
        <v>11700</v>
      </c>
      <c r="L56" s="34"/>
      <c r="M56" s="165" t="s">
        <v>1314</v>
      </c>
    </row>
    <row r="57" spans="1:13" ht="17.100000000000001" customHeight="1">
      <c r="A57" s="17">
        <v>45567</v>
      </c>
      <c r="B57" s="36" t="s">
        <v>572</v>
      </c>
      <c r="C57" s="28"/>
      <c r="D57" s="29"/>
      <c r="E57" s="21"/>
      <c r="F57" s="30">
        <v>8</v>
      </c>
      <c r="G57" s="373">
        <f t="shared" ref="G57" si="110">J56</f>
        <v>25</v>
      </c>
      <c r="H57" s="380">
        <f t="shared" ref="H57" si="111">G57*F57</f>
        <v>200</v>
      </c>
      <c r="I57" s="381">
        <f t="shared" ref="I57" si="112">+I56+C57-F57</f>
        <v>460</v>
      </c>
      <c r="J57" s="382">
        <f t="shared" ref="J57" si="113">ROUND(((K56+E57)-H57)/I57,2)</f>
        <v>25</v>
      </c>
      <c r="K57" s="380">
        <f t="shared" ref="K57" si="114">ROUND(I57*J57,2)</f>
        <v>11500</v>
      </c>
      <c r="L57" s="34"/>
      <c r="M57" s="165" t="s">
        <v>1320</v>
      </c>
    </row>
    <row r="58" spans="1:13" ht="17.100000000000001" customHeight="1">
      <c r="A58" s="17">
        <v>45567</v>
      </c>
      <c r="B58" s="36" t="s">
        <v>574</v>
      </c>
      <c r="C58" s="28"/>
      <c r="D58" s="29"/>
      <c r="E58" s="21"/>
      <c r="F58" s="30">
        <v>8</v>
      </c>
      <c r="G58" s="373">
        <f t="shared" ref="G58" si="115">J57</f>
        <v>25</v>
      </c>
      <c r="H58" s="380">
        <f t="shared" ref="H58" si="116">G58*F58</f>
        <v>200</v>
      </c>
      <c r="I58" s="381">
        <f t="shared" ref="I58" si="117">+I57+C58-F58</f>
        <v>452</v>
      </c>
      <c r="J58" s="382">
        <f t="shared" ref="J58" si="118">ROUND(((K57+E58)-H58)/I58,2)</f>
        <v>25</v>
      </c>
      <c r="K58" s="380">
        <f t="shared" ref="K58" si="119">ROUND(I58*J58,2)</f>
        <v>11300</v>
      </c>
      <c r="L58" s="34"/>
      <c r="M58" s="165" t="s">
        <v>1321</v>
      </c>
    </row>
    <row r="59" spans="1:13" ht="17.100000000000001" customHeight="1">
      <c r="A59" s="17">
        <v>45568</v>
      </c>
      <c r="B59" s="36" t="s">
        <v>580</v>
      </c>
      <c r="C59" s="28"/>
      <c r="D59" s="29"/>
      <c r="E59" s="21"/>
      <c r="F59" s="30">
        <v>8</v>
      </c>
      <c r="G59" s="373">
        <f t="shared" ref="G59" si="120">J58</f>
        <v>25</v>
      </c>
      <c r="H59" s="380">
        <f t="shared" ref="H59" si="121">G59*F59</f>
        <v>200</v>
      </c>
      <c r="I59" s="381">
        <f t="shared" ref="I59" si="122">+I58+C59-F59</f>
        <v>444</v>
      </c>
      <c r="J59" s="382">
        <f t="shared" ref="J59" si="123">ROUND(((K58+E59)-H59)/I59,2)</f>
        <v>25</v>
      </c>
      <c r="K59" s="380">
        <f t="shared" ref="K59" si="124">ROUND(I59*J59,2)</f>
        <v>11100</v>
      </c>
      <c r="L59" s="34"/>
      <c r="M59" s="165" t="s">
        <v>1331</v>
      </c>
    </row>
    <row r="60" spans="1:13" ht="17.100000000000001" customHeight="1">
      <c r="A60" s="17">
        <v>45569</v>
      </c>
      <c r="B60" s="36" t="s">
        <v>605</v>
      </c>
      <c r="C60" s="28"/>
      <c r="D60" s="29"/>
      <c r="E60" s="21"/>
      <c r="F60" s="30">
        <v>8</v>
      </c>
      <c r="G60" s="373">
        <f t="shared" ref="G60" si="125">J59</f>
        <v>25</v>
      </c>
      <c r="H60" s="380">
        <f t="shared" ref="H60" si="126">G60*F60</f>
        <v>200</v>
      </c>
      <c r="I60" s="381">
        <f t="shared" ref="I60" si="127">+I59+C60-F60</f>
        <v>436</v>
      </c>
      <c r="J60" s="382">
        <f t="shared" ref="J60" si="128">ROUND(((K59+E60)-H60)/I60,2)</f>
        <v>25</v>
      </c>
      <c r="K60" s="380">
        <f t="shared" ref="K60" si="129">ROUND(I60*J60,2)</f>
        <v>10900</v>
      </c>
      <c r="L60" s="34"/>
      <c r="M60" s="165" t="s">
        <v>1335</v>
      </c>
    </row>
    <row r="61" spans="1:13" ht="17.100000000000001" customHeight="1">
      <c r="A61" s="17">
        <v>45569</v>
      </c>
      <c r="B61" s="36" t="s">
        <v>566</v>
      </c>
      <c r="C61" s="28"/>
      <c r="D61" s="29"/>
      <c r="E61" s="21"/>
      <c r="F61" s="30">
        <v>8</v>
      </c>
      <c r="G61" s="373">
        <f t="shared" ref="G61" si="130">J60</f>
        <v>25</v>
      </c>
      <c r="H61" s="380">
        <f t="shared" ref="H61" si="131">G61*F61</f>
        <v>200</v>
      </c>
      <c r="I61" s="381">
        <f t="shared" ref="I61" si="132">+I60+C61-F61</f>
        <v>428</v>
      </c>
      <c r="J61" s="382">
        <f t="shared" ref="J61" si="133">ROUND(((K60+E61)-H61)/I61,2)</f>
        <v>25</v>
      </c>
      <c r="K61" s="380">
        <f t="shared" ref="K61" si="134">ROUND(I61*J61,2)</f>
        <v>10700</v>
      </c>
      <c r="L61" s="34"/>
      <c r="M61" s="165" t="s">
        <v>1337</v>
      </c>
    </row>
    <row r="62" spans="1:13" ht="17.100000000000001" customHeight="1">
      <c r="A62" s="17">
        <v>45572</v>
      </c>
      <c r="B62" s="36" t="s">
        <v>607</v>
      </c>
      <c r="C62" s="28"/>
      <c r="D62" s="29"/>
      <c r="E62" s="21"/>
      <c r="F62" s="30">
        <v>8</v>
      </c>
      <c r="G62" s="373">
        <f t="shared" ref="G62" si="135">J61</f>
        <v>25</v>
      </c>
      <c r="H62" s="380">
        <f t="shared" ref="H62" si="136">G62*F62</f>
        <v>200</v>
      </c>
      <c r="I62" s="381">
        <f t="shared" ref="I62" si="137">+I61+C62-F62</f>
        <v>420</v>
      </c>
      <c r="J62" s="382">
        <f t="shared" ref="J62" si="138">ROUND(((K61+E62)-H62)/I62,2)</f>
        <v>25</v>
      </c>
      <c r="K62" s="380">
        <f t="shared" ref="K62" si="139">ROUND(I62*J62,2)</f>
        <v>10500</v>
      </c>
      <c r="L62" s="34"/>
      <c r="M62" s="165" t="s">
        <v>1345</v>
      </c>
    </row>
    <row r="63" spans="1:13" ht="17.100000000000001" customHeight="1">
      <c r="A63" s="17">
        <v>45572</v>
      </c>
      <c r="B63" s="36" t="s">
        <v>570</v>
      </c>
      <c r="C63" s="28"/>
      <c r="D63" s="29"/>
      <c r="E63" s="21"/>
      <c r="F63" s="30">
        <v>8</v>
      </c>
      <c r="G63" s="373">
        <f t="shared" ref="G63" si="140">J62</f>
        <v>25</v>
      </c>
      <c r="H63" s="380">
        <f t="shared" ref="H63" si="141">G63*F63</f>
        <v>200</v>
      </c>
      <c r="I63" s="381">
        <f t="shared" ref="I63" si="142">+I62+C63-F63</f>
        <v>412</v>
      </c>
      <c r="J63" s="382">
        <f t="shared" ref="J63" si="143">ROUND(((K62+E63)-H63)/I63,2)</f>
        <v>25</v>
      </c>
      <c r="K63" s="380">
        <f t="shared" ref="K63" si="144">ROUND(I63*J63,2)</f>
        <v>10300</v>
      </c>
      <c r="L63" s="34"/>
      <c r="M63" s="165" t="s">
        <v>1346</v>
      </c>
    </row>
    <row r="64" spans="1:13" ht="17.100000000000001" customHeight="1">
      <c r="A64" s="17">
        <v>45573</v>
      </c>
      <c r="B64" s="36" t="s">
        <v>577</v>
      </c>
      <c r="C64" s="28"/>
      <c r="D64" s="29"/>
      <c r="E64" s="21"/>
      <c r="F64" s="30">
        <v>2</v>
      </c>
      <c r="G64" s="373">
        <f t="shared" ref="G64" si="145">J63</f>
        <v>25</v>
      </c>
      <c r="H64" s="380">
        <f t="shared" ref="H64" si="146">G64*F64</f>
        <v>50</v>
      </c>
      <c r="I64" s="381">
        <f t="shared" ref="I64" si="147">+I63+C64-F64</f>
        <v>410</v>
      </c>
      <c r="J64" s="382">
        <f t="shared" ref="J64" si="148">ROUND(((K63+E64)-H64)/I64,2)</f>
        <v>25</v>
      </c>
      <c r="K64" s="380">
        <f t="shared" ref="K64" si="149">ROUND(I64*J64,2)</f>
        <v>10250</v>
      </c>
      <c r="L64" s="34"/>
      <c r="M64" s="165" t="s">
        <v>1351</v>
      </c>
    </row>
    <row r="65" spans="1:13" ht="17.100000000000001" customHeight="1">
      <c r="A65" s="17">
        <v>45573</v>
      </c>
      <c r="B65" s="36" t="s">
        <v>572</v>
      </c>
      <c r="C65" s="28"/>
      <c r="D65" s="29"/>
      <c r="E65" s="21"/>
      <c r="F65" s="30">
        <v>8</v>
      </c>
      <c r="G65" s="373">
        <f t="shared" ref="G65" si="150">J64</f>
        <v>25</v>
      </c>
      <c r="H65" s="380">
        <f t="shared" ref="H65" si="151">G65*F65</f>
        <v>200</v>
      </c>
      <c r="I65" s="381">
        <f t="shared" ref="I65" si="152">+I64+C65-F65</f>
        <v>402</v>
      </c>
      <c r="J65" s="382">
        <f t="shared" ref="J65" si="153">ROUND(((K64+E65)-H65)/I65,2)</f>
        <v>25</v>
      </c>
      <c r="K65" s="380">
        <f t="shared" ref="K65" si="154">ROUND(I65*J65,2)</f>
        <v>10050</v>
      </c>
      <c r="L65" s="34"/>
      <c r="M65" s="165" t="s">
        <v>1352</v>
      </c>
    </row>
    <row r="66" spans="1:13" ht="17.100000000000001" customHeight="1">
      <c r="A66" s="17">
        <v>45573</v>
      </c>
      <c r="B66" s="36" t="s">
        <v>570</v>
      </c>
      <c r="C66" s="28"/>
      <c r="D66" s="29"/>
      <c r="E66" s="21"/>
      <c r="F66" s="30">
        <v>8</v>
      </c>
      <c r="G66" s="373">
        <f t="shared" ref="G66" si="155">J65</f>
        <v>25</v>
      </c>
      <c r="H66" s="380">
        <f t="shared" ref="H66" si="156">G66*F66</f>
        <v>200</v>
      </c>
      <c r="I66" s="381">
        <f t="shared" ref="I66" si="157">+I65+C66-F66</f>
        <v>394</v>
      </c>
      <c r="J66" s="382">
        <f t="shared" ref="J66" si="158">ROUND(((K65+E66)-H66)/I66,2)</f>
        <v>25</v>
      </c>
      <c r="K66" s="380">
        <f t="shared" ref="K66" si="159">ROUND(I66*J66,2)</f>
        <v>9850</v>
      </c>
      <c r="L66" s="34"/>
      <c r="M66" s="165" t="s">
        <v>1353</v>
      </c>
    </row>
    <row r="67" spans="1:13" ht="17.100000000000001" customHeight="1">
      <c r="A67" s="17">
        <v>45574</v>
      </c>
      <c r="B67" s="36" t="s">
        <v>588</v>
      </c>
      <c r="C67" s="28"/>
      <c r="D67" s="29"/>
      <c r="E67" s="21"/>
      <c r="F67" s="30">
        <v>8</v>
      </c>
      <c r="G67" s="373">
        <f t="shared" ref="G67" si="160">J66</f>
        <v>25</v>
      </c>
      <c r="H67" s="380">
        <f t="shared" ref="H67" si="161">G67*F67</f>
        <v>200</v>
      </c>
      <c r="I67" s="381">
        <f t="shared" ref="I67" si="162">+I66+C67-F67</f>
        <v>386</v>
      </c>
      <c r="J67" s="382">
        <f t="shared" ref="J67" si="163">ROUND(((K66+E67)-H67)/I67,2)</f>
        <v>25</v>
      </c>
      <c r="K67" s="380">
        <f t="shared" ref="K67" si="164">ROUND(I67*J67,2)</f>
        <v>9650</v>
      </c>
      <c r="L67" s="34"/>
      <c r="M67" s="165" t="s">
        <v>1355</v>
      </c>
    </row>
    <row r="68" spans="1:13" ht="17.100000000000001" customHeight="1">
      <c r="A68" s="17">
        <v>45574</v>
      </c>
      <c r="B68" s="36" t="s">
        <v>583</v>
      </c>
      <c r="C68" s="28"/>
      <c r="D68" s="29"/>
      <c r="E68" s="21"/>
      <c r="F68" s="30">
        <v>8</v>
      </c>
      <c r="G68" s="373">
        <f t="shared" ref="G68" si="165">J67</f>
        <v>25</v>
      </c>
      <c r="H68" s="380">
        <f t="shared" ref="H68" si="166">G68*F68</f>
        <v>200</v>
      </c>
      <c r="I68" s="381">
        <f t="shared" ref="I68" si="167">+I67+C68-F68</f>
        <v>378</v>
      </c>
      <c r="J68" s="382">
        <f t="shared" ref="J68" si="168">ROUND(((K67+E68)-H68)/I68,2)</f>
        <v>25</v>
      </c>
      <c r="K68" s="380">
        <f t="shared" ref="K68" si="169">ROUND(I68*J68,2)</f>
        <v>9450</v>
      </c>
      <c r="L68" s="34"/>
      <c r="M68" s="165" t="s">
        <v>1356</v>
      </c>
    </row>
    <row r="69" spans="1:13" ht="17.100000000000001" customHeight="1">
      <c r="A69" s="17">
        <v>45574</v>
      </c>
      <c r="B69" s="36" t="s">
        <v>580</v>
      </c>
      <c r="C69" s="28"/>
      <c r="D69" s="29"/>
      <c r="E69" s="21"/>
      <c r="F69" s="30">
        <v>8</v>
      </c>
      <c r="G69" s="373">
        <f t="shared" ref="G69" si="170">J68</f>
        <v>25</v>
      </c>
      <c r="H69" s="380">
        <f t="shared" ref="H69" si="171">G69*F69</f>
        <v>200</v>
      </c>
      <c r="I69" s="381">
        <f t="shared" ref="I69" si="172">+I68+C69-F69</f>
        <v>370</v>
      </c>
      <c r="J69" s="382">
        <f t="shared" ref="J69" si="173">ROUND(((K68+E69)-H69)/I69,2)</f>
        <v>25</v>
      </c>
      <c r="K69" s="380">
        <f t="shared" ref="K69" si="174">ROUND(I69*J69,2)</f>
        <v>9250</v>
      </c>
      <c r="L69" s="34"/>
      <c r="M69" s="165" t="s">
        <v>1359</v>
      </c>
    </row>
    <row r="70" spans="1:13" ht="17.100000000000001" customHeight="1">
      <c r="A70" s="17">
        <v>45574</v>
      </c>
      <c r="B70" s="36" t="s">
        <v>574</v>
      </c>
      <c r="C70" s="28"/>
      <c r="D70" s="29"/>
      <c r="E70" s="21"/>
      <c r="F70" s="30">
        <v>8</v>
      </c>
      <c r="G70" s="373">
        <f t="shared" ref="G70" si="175">J69</f>
        <v>25</v>
      </c>
      <c r="H70" s="380">
        <f t="shared" ref="H70" si="176">G70*F70</f>
        <v>200</v>
      </c>
      <c r="I70" s="381">
        <f t="shared" ref="I70" si="177">+I69+C70-F70</f>
        <v>362</v>
      </c>
      <c r="J70" s="382">
        <f t="shared" ref="J70" si="178">ROUND(((K69+E70)-H70)/I70,2)</f>
        <v>25</v>
      </c>
      <c r="K70" s="380">
        <f t="shared" ref="K70" si="179">ROUND(I70*J70,2)</f>
        <v>9050</v>
      </c>
      <c r="L70" s="34"/>
      <c r="M70" s="165" t="s">
        <v>1363</v>
      </c>
    </row>
    <row r="71" spans="1:13" ht="17.100000000000001" customHeight="1">
      <c r="A71" s="17">
        <v>45579</v>
      </c>
      <c r="B71" s="36" t="s">
        <v>580</v>
      </c>
      <c r="C71" s="28"/>
      <c r="D71" s="29"/>
      <c r="E71" s="21"/>
      <c r="F71" s="30">
        <v>8</v>
      </c>
      <c r="G71" s="373">
        <f t="shared" ref="G71" si="180">J70</f>
        <v>25</v>
      </c>
      <c r="H71" s="380">
        <f t="shared" ref="H71" si="181">G71*F71</f>
        <v>200</v>
      </c>
      <c r="I71" s="381">
        <f t="shared" ref="I71" si="182">+I70+C71-F71</f>
        <v>354</v>
      </c>
      <c r="J71" s="382">
        <f t="shared" ref="J71" si="183">ROUND(((K70+E71)-H71)/I71,2)</f>
        <v>25</v>
      </c>
      <c r="K71" s="380">
        <f t="shared" ref="K71" si="184">ROUND(I71*J71,2)</f>
        <v>8850</v>
      </c>
      <c r="L71" s="34"/>
      <c r="M71" s="165" t="s">
        <v>1374</v>
      </c>
    </row>
    <row r="72" spans="1:13" ht="17.100000000000001" customHeight="1">
      <c r="A72" s="17">
        <v>45579</v>
      </c>
      <c r="B72" s="36" t="s">
        <v>566</v>
      </c>
      <c r="C72" s="28"/>
      <c r="D72" s="29"/>
      <c r="E72" s="21"/>
      <c r="F72" s="30">
        <v>8</v>
      </c>
      <c r="G72" s="373">
        <f t="shared" ref="G72" si="185">J71</f>
        <v>25</v>
      </c>
      <c r="H72" s="380">
        <f t="shared" ref="H72" si="186">G72*F72</f>
        <v>200</v>
      </c>
      <c r="I72" s="381">
        <f t="shared" ref="I72" si="187">+I71+C72-F72</f>
        <v>346</v>
      </c>
      <c r="J72" s="382">
        <f t="shared" ref="J72" si="188">ROUND(((K71+E72)-H72)/I72,2)</f>
        <v>25</v>
      </c>
      <c r="K72" s="380">
        <f t="shared" ref="K72" si="189">ROUND(I72*J72,2)</f>
        <v>8650</v>
      </c>
      <c r="L72" s="34"/>
      <c r="M72" s="165" t="s">
        <v>1376</v>
      </c>
    </row>
    <row r="73" spans="1:13" ht="17.100000000000001" customHeight="1">
      <c r="A73" s="17">
        <v>45579</v>
      </c>
      <c r="B73" s="36" t="s">
        <v>605</v>
      </c>
      <c r="C73" s="28"/>
      <c r="D73" s="29"/>
      <c r="E73" s="21"/>
      <c r="F73" s="30">
        <v>16</v>
      </c>
      <c r="G73" s="373">
        <f t="shared" ref="G73" si="190">J72</f>
        <v>25</v>
      </c>
      <c r="H73" s="380">
        <f t="shared" ref="H73" si="191">G73*F73</f>
        <v>400</v>
      </c>
      <c r="I73" s="381">
        <f t="shared" ref="I73" si="192">+I72+C73-F73</f>
        <v>330</v>
      </c>
      <c r="J73" s="382">
        <f t="shared" ref="J73" si="193">ROUND(((K72+E73)-H73)/I73,2)</f>
        <v>25</v>
      </c>
      <c r="K73" s="380">
        <f t="shared" ref="K73" si="194">ROUND(I73*J73,2)</f>
        <v>8250</v>
      </c>
      <c r="L73" s="34"/>
      <c r="M73" s="165" t="s">
        <v>1381</v>
      </c>
    </row>
    <row r="74" spans="1:13" ht="17.100000000000001" customHeight="1">
      <c r="A74" s="17">
        <v>45580</v>
      </c>
      <c r="B74" s="36" t="s">
        <v>574</v>
      </c>
      <c r="C74" s="28"/>
      <c r="D74" s="29"/>
      <c r="E74" s="21"/>
      <c r="F74" s="30">
        <v>8</v>
      </c>
      <c r="G74" s="373">
        <f t="shared" ref="G74" si="195">J73</f>
        <v>25</v>
      </c>
      <c r="H74" s="380">
        <f t="shared" ref="H74" si="196">G74*F74</f>
        <v>200</v>
      </c>
      <c r="I74" s="381">
        <f t="shared" ref="I74" si="197">+I73+C74-F74</f>
        <v>322</v>
      </c>
      <c r="J74" s="382">
        <f t="shared" ref="J74" si="198">ROUND(((K73+E74)-H74)/I74,2)</f>
        <v>25</v>
      </c>
      <c r="K74" s="380">
        <f t="shared" ref="K74" si="199">ROUND(I74*J74,2)</f>
        <v>8050</v>
      </c>
      <c r="L74" s="34"/>
      <c r="M74" s="165" t="s">
        <v>1384</v>
      </c>
    </row>
    <row r="75" spans="1:13" ht="17.100000000000001" customHeight="1">
      <c r="A75" s="17">
        <v>45580</v>
      </c>
      <c r="B75" s="36" t="s">
        <v>607</v>
      </c>
      <c r="C75" s="28"/>
      <c r="D75" s="29"/>
      <c r="E75" s="21"/>
      <c r="F75" s="30">
        <v>8</v>
      </c>
      <c r="G75" s="373">
        <f t="shared" ref="G75" si="200">J74</f>
        <v>25</v>
      </c>
      <c r="H75" s="380">
        <f t="shared" ref="H75" si="201">G75*F75</f>
        <v>200</v>
      </c>
      <c r="I75" s="381">
        <f t="shared" ref="I75" si="202">+I74+C75-F75</f>
        <v>314</v>
      </c>
      <c r="J75" s="382">
        <f t="shared" ref="J75" si="203">ROUND(((K74+E75)-H75)/I75,2)</f>
        <v>25</v>
      </c>
      <c r="K75" s="380">
        <f t="shared" ref="K75" si="204">ROUND(I75*J75,2)</f>
        <v>7850</v>
      </c>
      <c r="L75" s="34"/>
      <c r="M75" s="165" t="s">
        <v>1389</v>
      </c>
    </row>
    <row r="76" spans="1:13" ht="17.100000000000001" customHeight="1">
      <c r="A76" s="17">
        <v>45581</v>
      </c>
      <c r="B76" s="36" t="s">
        <v>577</v>
      </c>
      <c r="C76" s="28"/>
      <c r="D76" s="29"/>
      <c r="E76" s="21"/>
      <c r="F76" s="30">
        <v>2</v>
      </c>
      <c r="G76" s="373">
        <f t="shared" ref="G76:G77" si="205">J75</f>
        <v>25</v>
      </c>
      <c r="H76" s="380">
        <f t="shared" ref="H76:H77" si="206">G76*F76</f>
        <v>50</v>
      </c>
      <c r="I76" s="381">
        <f t="shared" ref="I76:I77" si="207">+I75+C76-F76</f>
        <v>312</v>
      </c>
      <c r="J76" s="382">
        <f t="shared" ref="J76:J77" si="208">ROUND(((K75+E76)-H76)/I76,2)</f>
        <v>25</v>
      </c>
      <c r="K76" s="380">
        <f t="shared" ref="K76:K77" si="209">ROUND(I76*J76,2)</f>
        <v>7800</v>
      </c>
      <c r="L76" s="34"/>
      <c r="M76" s="165" t="s">
        <v>1392</v>
      </c>
    </row>
    <row r="77" spans="1:13" ht="17.100000000000001" customHeight="1">
      <c r="A77" s="17">
        <v>45581</v>
      </c>
      <c r="B77" s="36" t="s">
        <v>570</v>
      </c>
      <c r="C77" s="28"/>
      <c r="D77" s="29"/>
      <c r="E77" s="21"/>
      <c r="F77" s="30">
        <v>8</v>
      </c>
      <c r="G77" s="373">
        <f t="shared" si="205"/>
        <v>25</v>
      </c>
      <c r="H77" s="380">
        <f t="shared" si="206"/>
        <v>200</v>
      </c>
      <c r="I77" s="381">
        <f t="shared" si="207"/>
        <v>304</v>
      </c>
      <c r="J77" s="382">
        <f t="shared" si="208"/>
        <v>25</v>
      </c>
      <c r="K77" s="380">
        <f t="shared" si="209"/>
        <v>7600</v>
      </c>
      <c r="L77" s="34"/>
      <c r="M77" s="165" t="s">
        <v>1395</v>
      </c>
    </row>
    <row r="78" spans="1:13" ht="17.100000000000001" customHeight="1">
      <c r="A78" s="17">
        <v>45582</v>
      </c>
      <c r="B78" s="36" t="s">
        <v>572</v>
      </c>
      <c r="C78" s="28"/>
      <c r="D78" s="29"/>
      <c r="E78" s="21"/>
      <c r="F78" s="30">
        <v>8</v>
      </c>
      <c r="G78" s="373">
        <f t="shared" ref="G78" si="210">J77</f>
        <v>25</v>
      </c>
      <c r="H78" s="380">
        <f t="shared" ref="H78" si="211">G78*F78</f>
        <v>200</v>
      </c>
      <c r="I78" s="381">
        <f t="shared" ref="I78" si="212">+I77+C78-F78</f>
        <v>296</v>
      </c>
      <c r="J78" s="382">
        <f t="shared" ref="J78" si="213">ROUND(((K77+E78)-H78)/I78,2)</f>
        <v>25</v>
      </c>
      <c r="K78" s="380">
        <f t="shared" ref="K78" si="214">ROUND(I78*J78,2)</f>
        <v>7400</v>
      </c>
      <c r="L78" s="34"/>
      <c r="M78" s="165" t="s">
        <v>1396</v>
      </c>
    </row>
    <row r="79" spans="1:13">
      <c r="A79" s="17">
        <v>45582</v>
      </c>
      <c r="B79" s="36" t="s">
        <v>497</v>
      </c>
      <c r="C79" s="28"/>
      <c r="D79" s="29"/>
      <c r="E79" s="21"/>
      <c r="F79" s="30">
        <v>8</v>
      </c>
      <c r="G79" s="373">
        <f t="shared" ref="G79" si="215">J78</f>
        <v>25</v>
      </c>
      <c r="H79" s="380">
        <f t="shared" ref="H79" si="216">G79*F79</f>
        <v>200</v>
      </c>
      <c r="I79" s="381">
        <f t="shared" ref="I79" si="217">+I78+C79-F79</f>
        <v>288</v>
      </c>
      <c r="J79" s="382">
        <f t="shared" ref="J79" si="218">ROUND(((K78+E79)-H79)/I79,2)</f>
        <v>25</v>
      </c>
      <c r="K79" s="380">
        <f t="shared" ref="K79" si="219">ROUND(I79*J79,2)</f>
        <v>7200</v>
      </c>
      <c r="L79" s="34"/>
      <c r="M79" s="165" t="s">
        <v>1399</v>
      </c>
    </row>
    <row r="80" spans="1:13">
      <c r="A80" s="17">
        <v>45600</v>
      </c>
      <c r="B80" s="36" t="s">
        <v>605</v>
      </c>
      <c r="C80" s="28"/>
      <c r="D80" s="29"/>
      <c r="E80" s="21"/>
      <c r="F80" s="30">
        <v>16</v>
      </c>
      <c r="G80" s="373">
        <f t="shared" ref="G80" si="220">J79</f>
        <v>25</v>
      </c>
      <c r="H80" s="380">
        <f t="shared" ref="H80" si="221">G80*F80</f>
        <v>400</v>
      </c>
      <c r="I80" s="381">
        <f t="shared" ref="I80" si="222">+I79+C80-F80</f>
        <v>272</v>
      </c>
      <c r="J80" s="382">
        <f t="shared" ref="J80" si="223">ROUND(((K79+E80)-H80)/I80,2)</f>
        <v>25</v>
      </c>
      <c r="K80" s="380">
        <f t="shared" ref="K80" si="224">ROUND(I80*J80,2)</f>
        <v>6800</v>
      </c>
      <c r="L80" s="34"/>
      <c r="M80" s="165" t="s">
        <v>1405</v>
      </c>
    </row>
    <row r="81" spans="1:13">
      <c r="A81" s="17">
        <v>45600</v>
      </c>
      <c r="B81" s="36" t="s">
        <v>605</v>
      </c>
      <c r="C81" s="28"/>
      <c r="D81" s="29"/>
      <c r="E81" s="21"/>
      <c r="F81" s="30">
        <v>8</v>
      </c>
      <c r="G81" s="373">
        <f t="shared" ref="G81" si="225">J80</f>
        <v>25</v>
      </c>
      <c r="H81" s="380">
        <f t="shared" ref="H81" si="226">G81*F81</f>
        <v>200</v>
      </c>
      <c r="I81" s="381">
        <f t="shared" ref="I81" si="227">+I80+C81-F81</f>
        <v>264</v>
      </c>
      <c r="J81" s="382">
        <f t="shared" ref="J81" si="228">ROUND(((K80+E81)-H81)/I81,2)</f>
        <v>25</v>
      </c>
      <c r="K81" s="380">
        <f t="shared" ref="K81" si="229">ROUND(I81*J81,2)</f>
        <v>6600</v>
      </c>
      <c r="L81" s="34"/>
      <c r="M81" s="165" t="s">
        <v>1408</v>
      </c>
    </row>
    <row r="82" spans="1:13">
      <c r="A82" s="17">
        <v>45601</v>
      </c>
      <c r="B82" s="36" t="s">
        <v>580</v>
      </c>
      <c r="C82" s="28"/>
      <c r="D82" s="29"/>
      <c r="E82" s="21"/>
      <c r="F82" s="30">
        <v>8</v>
      </c>
      <c r="G82" s="373">
        <f t="shared" ref="G82" si="230">J81</f>
        <v>25</v>
      </c>
      <c r="H82" s="380">
        <f t="shared" ref="H82" si="231">G82*F82</f>
        <v>200</v>
      </c>
      <c r="I82" s="381">
        <f t="shared" ref="I82" si="232">+I81+C82-F82</f>
        <v>256</v>
      </c>
      <c r="J82" s="382">
        <f t="shared" ref="J82" si="233">ROUND(((K81+E82)-H82)/I82,2)</f>
        <v>25</v>
      </c>
      <c r="K82" s="380">
        <f t="shared" ref="K82" si="234">ROUND(I82*J82,2)</f>
        <v>6400</v>
      </c>
      <c r="L82" s="34"/>
      <c r="M82" s="165" t="s">
        <v>1413</v>
      </c>
    </row>
    <row r="83" spans="1:13">
      <c r="A83" s="17">
        <v>45601</v>
      </c>
      <c r="B83" s="36" t="s">
        <v>566</v>
      </c>
      <c r="C83" s="28"/>
      <c r="D83" s="29"/>
      <c r="E83" s="21"/>
      <c r="F83" s="30">
        <v>18</v>
      </c>
      <c r="G83" s="373">
        <f t="shared" ref="G83" si="235">J82</f>
        <v>25</v>
      </c>
      <c r="H83" s="380">
        <f t="shared" ref="H83" si="236">G83*F83</f>
        <v>450</v>
      </c>
      <c r="I83" s="381">
        <f t="shared" ref="I83" si="237">+I82+C83-F83</f>
        <v>238</v>
      </c>
      <c r="J83" s="382">
        <f t="shared" ref="J83" si="238">ROUND(((K82+E83)-H83)/I83,2)</f>
        <v>25</v>
      </c>
      <c r="K83" s="380">
        <f t="shared" ref="K83" si="239">ROUND(I83*J83,2)</f>
        <v>5950</v>
      </c>
      <c r="L83" s="34"/>
      <c r="M83" s="165" t="s">
        <v>1417</v>
      </c>
    </row>
    <row r="84" spans="1:13">
      <c r="A84" s="17">
        <v>45602</v>
      </c>
      <c r="B84" s="36" t="s">
        <v>574</v>
      </c>
      <c r="C84" s="28"/>
      <c r="D84" s="29"/>
      <c r="E84" s="21"/>
      <c r="F84" s="30">
        <v>8</v>
      </c>
      <c r="G84" s="373">
        <f t="shared" ref="G84" si="240">J83</f>
        <v>25</v>
      </c>
      <c r="H84" s="380">
        <f t="shared" ref="H84" si="241">G84*F84</f>
        <v>200</v>
      </c>
      <c r="I84" s="381">
        <f t="shared" ref="I84" si="242">+I83+C84-F84</f>
        <v>230</v>
      </c>
      <c r="J84" s="382">
        <f t="shared" ref="J84" si="243">ROUND(((K83+E84)-H84)/I84,2)</f>
        <v>25</v>
      </c>
      <c r="K84" s="380">
        <f t="shared" ref="K84" si="244">ROUND(I84*J84,2)</f>
        <v>5750</v>
      </c>
      <c r="L84" s="34"/>
      <c r="M84" s="165" t="s">
        <v>1422</v>
      </c>
    </row>
    <row r="85" spans="1:13">
      <c r="A85" s="17">
        <v>45602</v>
      </c>
      <c r="B85" s="36" t="s">
        <v>570</v>
      </c>
      <c r="C85" s="28"/>
      <c r="D85" s="29"/>
      <c r="E85" s="21"/>
      <c r="F85" s="30">
        <v>8</v>
      </c>
      <c r="G85" s="373">
        <f t="shared" ref="G85" si="245">J84</f>
        <v>25</v>
      </c>
      <c r="H85" s="380">
        <f t="shared" ref="H85" si="246">G85*F85</f>
        <v>200</v>
      </c>
      <c r="I85" s="381">
        <f t="shared" ref="I85" si="247">+I84+C85-F85</f>
        <v>222</v>
      </c>
      <c r="J85" s="382">
        <f t="shared" ref="J85" si="248">ROUND(((K84+E85)-H85)/I85,2)</f>
        <v>25</v>
      </c>
      <c r="K85" s="380">
        <f t="shared" ref="K85" si="249">ROUND(I85*J85,2)</f>
        <v>5550</v>
      </c>
      <c r="L85" s="34"/>
      <c r="M85" s="165" t="s">
        <v>1427</v>
      </c>
    </row>
    <row r="86" spans="1:13">
      <c r="A86" s="17">
        <v>45603</v>
      </c>
      <c r="B86" s="36" t="s">
        <v>572</v>
      </c>
      <c r="C86" s="28"/>
      <c r="D86" s="29"/>
      <c r="E86" s="21"/>
      <c r="F86" s="30">
        <v>8</v>
      </c>
      <c r="G86" s="373">
        <f t="shared" ref="G86" si="250">J85</f>
        <v>25</v>
      </c>
      <c r="H86" s="380">
        <f t="shared" ref="H86" si="251">G86*F86</f>
        <v>200</v>
      </c>
      <c r="I86" s="381">
        <f t="shared" ref="I86" si="252">+I85+C86-F86</f>
        <v>214</v>
      </c>
      <c r="J86" s="382">
        <f t="shared" ref="J86" si="253">ROUND(((K85+E86)-H86)/I86,2)</f>
        <v>25</v>
      </c>
      <c r="K86" s="380">
        <f t="shared" ref="K86" si="254">ROUND(I86*J86,2)</f>
        <v>5350</v>
      </c>
      <c r="L86" s="34"/>
      <c r="M86" s="165" t="s">
        <v>1430</v>
      </c>
    </row>
    <row r="87" spans="1:13">
      <c r="A87" s="17">
        <v>45607</v>
      </c>
      <c r="B87" s="36" t="s">
        <v>570</v>
      </c>
      <c r="C87" s="28"/>
      <c r="D87" s="29"/>
      <c r="E87" s="21"/>
      <c r="F87" s="30">
        <v>8</v>
      </c>
      <c r="G87" s="373">
        <f t="shared" ref="G87:G88" si="255">J86</f>
        <v>25</v>
      </c>
      <c r="H87" s="380">
        <f t="shared" ref="H87:H88" si="256">G87*F87</f>
        <v>200</v>
      </c>
      <c r="I87" s="381">
        <f t="shared" ref="I87:I88" si="257">+I86+C87-F87</f>
        <v>206</v>
      </c>
      <c r="J87" s="382">
        <f t="shared" ref="J87:J88" si="258">ROUND(((K86+E87)-H87)/I87,2)</f>
        <v>25</v>
      </c>
      <c r="K87" s="380">
        <f t="shared" ref="K87:K88" si="259">ROUND(I87*J87,2)</f>
        <v>5150</v>
      </c>
      <c r="L87" s="34"/>
      <c r="M87" s="165" t="s">
        <v>1441</v>
      </c>
    </row>
    <row r="88" spans="1:13">
      <c r="A88" s="17">
        <v>45608</v>
      </c>
      <c r="B88" s="36" t="s">
        <v>588</v>
      </c>
      <c r="C88" s="28"/>
      <c r="D88" s="29"/>
      <c r="E88" s="21"/>
      <c r="F88" s="30">
        <v>8</v>
      </c>
      <c r="G88" s="31">
        <f t="shared" si="255"/>
        <v>25</v>
      </c>
      <c r="H88" s="21">
        <f t="shared" si="256"/>
        <v>200</v>
      </c>
      <c r="I88" s="87">
        <f t="shared" si="257"/>
        <v>198</v>
      </c>
      <c r="J88" s="88">
        <f t="shared" si="258"/>
        <v>25</v>
      </c>
      <c r="K88" s="89">
        <f t="shared" si="259"/>
        <v>4950</v>
      </c>
      <c r="L88" s="34"/>
      <c r="M88" s="1" t="s">
        <v>1447</v>
      </c>
    </row>
    <row r="89" spans="1:13">
      <c r="A89" s="17">
        <v>45608</v>
      </c>
      <c r="B89" s="36" t="s">
        <v>574</v>
      </c>
      <c r="C89" s="28"/>
      <c r="D89" s="29"/>
      <c r="E89" s="21"/>
      <c r="F89" s="30">
        <v>8</v>
      </c>
      <c r="G89" s="31">
        <f t="shared" ref="G89" si="260">J88</f>
        <v>25</v>
      </c>
      <c r="H89" s="21">
        <f t="shared" ref="H89" si="261">G89*F89</f>
        <v>200</v>
      </c>
      <c r="I89" s="87">
        <f t="shared" ref="I89" si="262">+I88+C89-F89</f>
        <v>190</v>
      </c>
      <c r="J89" s="88">
        <f t="shared" ref="J89" si="263">ROUND(((K88+E89)-H89)/I89,2)</f>
        <v>25</v>
      </c>
      <c r="K89" s="89">
        <f t="shared" ref="K89" si="264">ROUND(I89*J89,2)</f>
        <v>4750</v>
      </c>
      <c r="L89" s="34"/>
      <c r="M89" s="165" t="s">
        <v>1448</v>
      </c>
    </row>
    <row r="90" spans="1:13">
      <c r="A90" s="17">
        <v>45609</v>
      </c>
      <c r="B90" s="36" t="s">
        <v>497</v>
      </c>
      <c r="C90" s="28"/>
      <c r="D90" s="29"/>
      <c r="E90" s="21"/>
      <c r="F90" s="30">
        <v>8</v>
      </c>
      <c r="G90" s="31">
        <f t="shared" ref="G90" si="265">J89</f>
        <v>25</v>
      </c>
      <c r="H90" s="21">
        <f t="shared" ref="H90" si="266">G90*F90</f>
        <v>200</v>
      </c>
      <c r="I90" s="87">
        <f t="shared" ref="I90" si="267">+I89+C90-F90</f>
        <v>182</v>
      </c>
      <c r="J90" s="88">
        <f t="shared" ref="J90" si="268">ROUND(((K89+E90)-H90)/I90,2)</f>
        <v>25</v>
      </c>
      <c r="K90" s="89">
        <f t="shared" ref="K90" si="269">ROUND(I90*J90,2)</f>
        <v>4550</v>
      </c>
      <c r="L90" s="34"/>
      <c r="M90" s="165" t="s">
        <v>1449</v>
      </c>
    </row>
    <row r="91" spans="1:13">
      <c r="A91" s="17">
        <v>45609</v>
      </c>
      <c r="B91" s="36" t="s">
        <v>572</v>
      </c>
      <c r="C91" s="28"/>
      <c r="D91" s="29"/>
      <c r="E91" s="21"/>
      <c r="F91" s="30">
        <v>8</v>
      </c>
      <c r="G91" s="31">
        <f t="shared" ref="G91" si="270">J90</f>
        <v>25</v>
      </c>
      <c r="H91" s="21">
        <f t="shared" ref="H91" si="271">G91*F91</f>
        <v>200</v>
      </c>
      <c r="I91" s="87">
        <f t="shared" ref="I91" si="272">+I90+C91-F91</f>
        <v>174</v>
      </c>
      <c r="J91" s="88">
        <f t="shared" ref="J91" si="273">ROUND(((K90+E91)-H91)/I91,2)</f>
        <v>25</v>
      </c>
      <c r="K91" s="89">
        <f t="shared" ref="K91" si="274">ROUND(I91*J91,2)</f>
        <v>4350</v>
      </c>
      <c r="L91" s="34"/>
      <c r="M91" s="165" t="s">
        <v>1450</v>
      </c>
    </row>
    <row r="92" spans="1:13">
      <c r="A92" s="17">
        <v>45609</v>
      </c>
      <c r="B92" s="36" t="s">
        <v>605</v>
      </c>
      <c r="C92" s="28"/>
      <c r="D92" s="29"/>
      <c r="E92" s="21"/>
      <c r="F92" s="30">
        <v>14</v>
      </c>
      <c r="G92" s="31">
        <f t="shared" ref="G92" si="275">J91</f>
        <v>25</v>
      </c>
      <c r="H92" s="21">
        <f t="shared" ref="H92" si="276">G92*F92</f>
        <v>350</v>
      </c>
      <c r="I92" s="87">
        <f t="shared" ref="I92" si="277">+I91+C92-F92</f>
        <v>160</v>
      </c>
      <c r="J92" s="88">
        <f t="shared" ref="J92" si="278">ROUND(((K91+E92)-H92)/I92,2)</f>
        <v>25</v>
      </c>
      <c r="K92" s="89">
        <f t="shared" ref="K92" si="279">ROUND(I92*J92,2)</f>
        <v>4000</v>
      </c>
      <c r="L92" s="34"/>
      <c r="M92" s="165" t="s">
        <v>1451</v>
      </c>
    </row>
    <row r="93" spans="1:13">
      <c r="A93" s="17">
        <v>45609</v>
      </c>
      <c r="B93" s="36" t="s">
        <v>605</v>
      </c>
      <c r="C93" s="28"/>
      <c r="D93" s="29"/>
      <c r="E93" s="21"/>
      <c r="F93" s="30">
        <v>8</v>
      </c>
      <c r="G93" s="31">
        <f t="shared" ref="G93" si="280">J92</f>
        <v>25</v>
      </c>
      <c r="H93" s="21">
        <f t="shared" ref="H93" si="281">G93*F93</f>
        <v>200</v>
      </c>
      <c r="I93" s="87">
        <f t="shared" ref="I93" si="282">+I92+C93-F93</f>
        <v>152</v>
      </c>
      <c r="J93" s="88">
        <f t="shared" ref="J93" si="283">ROUND(((K92+E93)-H93)/I93,2)</f>
        <v>25</v>
      </c>
      <c r="K93" s="89">
        <f t="shared" ref="K93" si="284">ROUND(I93*J93,2)</f>
        <v>3800</v>
      </c>
      <c r="L93" s="34"/>
      <c r="M93" s="165" t="s">
        <v>1452</v>
      </c>
    </row>
    <row r="94" spans="1:13">
      <c r="A94" s="17">
        <v>45609</v>
      </c>
      <c r="B94" s="36" t="s">
        <v>583</v>
      </c>
      <c r="C94" s="28"/>
      <c r="D94" s="29"/>
      <c r="E94" s="21"/>
      <c r="F94" s="30">
        <v>8</v>
      </c>
      <c r="G94" s="31">
        <f t="shared" ref="G94" si="285">J93</f>
        <v>25</v>
      </c>
      <c r="H94" s="21">
        <f t="shared" ref="H94" si="286">G94*F94</f>
        <v>200</v>
      </c>
      <c r="I94" s="87">
        <f t="shared" ref="I94" si="287">+I93+C94-F94</f>
        <v>144</v>
      </c>
      <c r="J94" s="88">
        <f t="shared" ref="J94" si="288">ROUND(((K93+E94)-H94)/I94,2)</f>
        <v>25</v>
      </c>
      <c r="K94" s="89">
        <f t="shared" ref="K94" si="289">ROUND(I94*J94,2)</f>
        <v>3600</v>
      </c>
      <c r="L94" s="34"/>
      <c r="M94" s="165" t="s">
        <v>1454</v>
      </c>
    </row>
    <row r="95" spans="1:13">
      <c r="A95" s="17">
        <v>45615</v>
      </c>
      <c r="B95" s="36" t="s">
        <v>577</v>
      </c>
      <c r="C95" s="28"/>
      <c r="D95" s="29"/>
      <c r="E95" s="21"/>
      <c r="F95" s="30">
        <v>2</v>
      </c>
      <c r="G95" s="31">
        <f t="shared" ref="G95" si="290">J94</f>
        <v>25</v>
      </c>
      <c r="H95" s="21">
        <f t="shared" ref="H95" si="291">G95*F95</f>
        <v>50</v>
      </c>
      <c r="I95" s="87">
        <f t="shared" ref="I95" si="292">+I94+C95-F95</f>
        <v>142</v>
      </c>
      <c r="J95" s="88">
        <f t="shared" ref="J95" si="293">ROUND(((K94+E95)-H95)/I95,2)</f>
        <v>25</v>
      </c>
      <c r="K95" s="89">
        <f t="shared" ref="K95" si="294">ROUND(I95*J95,2)</f>
        <v>3550</v>
      </c>
      <c r="L95" s="34"/>
      <c r="M95" s="165" t="s">
        <v>1459</v>
      </c>
    </row>
    <row r="96" spans="1:13">
      <c r="A96" s="17">
        <v>45616</v>
      </c>
      <c r="B96" s="36" t="s">
        <v>566</v>
      </c>
      <c r="C96" s="28"/>
      <c r="D96" s="29"/>
      <c r="E96" s="21"/>
      <c r="F96" s="30">
        <v>8</v>
      </c>
      <c r="G96" s="31">
        <f t="shared" ref="G96" si="295">J95</f>
        <v>25</v>
      </c>
      <c r="H96" s="21">
        <f t="shared" ref="H96" si="296">G96*F96</f>
        <v>200</v>
      </c>
      <c r="I96" s="87">
        <f t="shared" ref="I96" si="297">+I95+C96-F96</f>
        <v>134</v>
      </c>
      <c r="J96" s="88">
        <f t="shared" ref="J96" si="298">ROUND(((K95+E96)-H96)/I96,2)</f>
        <v>25</v>
      </c>
      <c r="K96" s="89">
        <f t="shared" ref="K96" si="299">ROUND(I96*J96,2)</f>
        <v>3350</v>
      </c>
      <c r="L96" s="34"/>
      <c r="M96" s="165" t="s">
        <v>1460</v>
      </c>
    </row>
    <row r="97" spans="1:13">
      <c r="A97" s="17">
        <v>45621</v>
      </c>
      <c r="B97" s="36" t="s">
        <v>607</v>
      </c>
      <c r="C97" s="28"/>
      <c r="D97" s="29"/>
      <c r="E97" s="21"/>
      <c r="F97" s="30">
        <v>2</v>
      </c>
      <c r="G97" s="31">
        <f t="shared" ref="G97" si="300">J96</f>
        <v>25</v>
      </c>
      <c r="H97" s="21">
        <f t="shared" ref="H97" si="301">G97*F97</f>
        <v>50</v>
      </c>
      <c r="I97" s="87">
        <f t="shared" ref="I97" si="302">+I96+C97-F97</f>
        <v>132</v>
      </c>
      <c r="J97" s="88">
        <f t="shared" ref="J97" si="303">ROUND(((K96+E97)-H97)/I97,2)</f>
        <v>25</v>
      </c>
      <c r="K97" s="89">
        <f t="shared" ref="K97" si="304">ROUND(I97*J97,2)</f>
        <v>3300</v>
      </c>
      <c r="L97" s="34"/>
      <c r="M97" s="165" t="s">
        <v>1469</v>
      </c>
    </row>
    <row r="98" spans="1:13">
      <c r="A98" s="17">
        <v>45621</v>
      </c>
      <c r="B98" s="36" t="s">
        <v>497</v>
      </c>
      <c r="C98" s="28"/>
      <c r="D98" s="29"/>
      <c r="E98" s="21"/>
      <c r="F98" s="30">
        <v>2</v>
      </c>
      <c r="G98" s="31">
        <f t="shared" ref="G98" si="305">J97</f>
        <v>25</v>
      </c>
      <c r="H98" s="21">
        <f t="shared" ref="H98" si="306">G98*F98</f>
        <v>50</v>
      </c>
      <c r="I98" s="87">
        <f t="shared" ref="I98" si="307">+I97+C98-F98</f>
        <v>130</v>
      </c>
      <c r="J98" s="88">
        <f t="shared" ref="J98" si="308">ROUND(((K97+E98)-H98)/I98,2)</f>
        <v>25</v>
      </c>
      <c r="K98" s="89">
        <f t="shared" ref="K98" si="309">ROUND(I98*J98,2)</f>
        <v>3250</v>
      </c>
      <c r="L98" s="34"/>
      <c r="M98" s="165" t="s">
        <v>1470</v>
      </c>
    </row>
    <row r="99" spans="1:13">
      <c r="A99" s="17">
        <v>45629</v>
      </c>
      <c r="B99" s="36" t="s">
        <v>574</v>
      </c>
      <c r="C99" s="28"/>
      <c r="D99" s="29"/>
      <c r="E99" s="21"/>
      <c r="F99" s="30">
        <v>3</v>
      </c>
      <c r="G99" s="31">
        <f t="shared" ref="G99" si="310">J98</f>
        <v>25</v>
      </c>
      <c r="H99" s="21">
        <f t="shared" ref="H99" si="311">G99*F99</f>
        <v>75</v>
      </c>
      <c r="I99" s="87">
        <f t="shared" ref="I99" si="312">+I98+C99-F99</f>
        <v>127</v>
      </c>
      <c r="J99" s="88">
        <f t="shared" ref="J99" si="313">ROUND(((K98+E99)-H99)/I99,2)</f>
        <v>25</v>
      </c>
      <c r="K99" s="89">
        <f t="shared" ref="K99" si="314">ROUND(I99*J99,2)</f>
        <v>3175</v>
      </c>
      <c r="L99" s="34"/>
      <c r="M99" s="165" t="s">
        <v>1475</v>
      </c>
    </row>
    <row r="100" spans="1:13">
      <c r="A100" s="17">
        <v>45629</v>
      </c>
      <c r="B100" s="36" t="s">
        <v>570</v>
      </c>
      <c r="C100" s="28"/>
      <c r="D100" s="29"/>
      <c r="E100" s="21"/>
      <c r="F100" s="30">
        <v>8</v>
      </c>
      <c r="G100" s="31">
        <f t="shared" ref="G100" si="315">J99</f>
        <v>25</v>
      </c>
      <c r="H100" s="21">
        <f t="shared" ref="H100" si="316">G100*F100</f>
        <v>200</v>
      </c>
      <c r="I100" s="87">
        <f t="shared" ref="I100" si="317">+I99+C100-F100</f>
        <v>119</v>
      </c>
      <c r="J100" s="88">
        <f t="shared" ref="J100" si="318">ROUND(((K99+E100)-H100)/I100,2)</f>
        <v>25</v>
      </c>
      <c r="K100" s="89">
        <f t="shared" ref="K100" si="319">ROUND(I100*J100,2)</f>
        <v>2975</v>
      </c>
      <c r="L100" s="34"/>
      <c r="M100" s="165" t="s">
        <v>1476</v>
      </c>
    </row>
    <row r="101" spans="1:13">
      <c r="A101" s="17">
        <v>45629</v>
      </c>
      <c r="B101" s="36" t="s">
        <v>583</v>
      </c>
      <c r="C101" s="28"/>
      <c r="D101" s="29"/>
      <c r="E101" s="21"/>
      <c r="F101" s="30">
        <v>8</v>
      </c>
      <c r="G101" s="31">
        <f t="shared" ref="G101" si="320">J100</f>
        <v>25</v>
      </c>
      <c r="H101" s="21">
        <f t="shared" ref="H101" si="321">G101*F101</f>
        <v>200</v>
      </c>
      <c r="I101" s="87">
        <f t="shared" ref="I101" si="322">+I100+C101-F101</f>
        <v>111</v>
      </c>
      <c r="J101" s="88">
        <f t="shared" ref="J101" si="323">ROUND(((K100+E101)-H101)/I101,2)</f>
        <v>25</v>
      </c>
      <c r="K101" s="89">
        <f t="shared" ref="K101" si="324">ROUND(I101*J101,2)</f>
        <v>2775</v>
      </c>
      <c r="L101" s="34"/>
      <c r="M101" s="165" t="s">
        <v>1478</v>
      </c>
    </row>
    <row r="102" spans="1:13">
      <c r="A102" s="17">
        <v>45630</v>
      </c>
      <c r="B102" s="36" t="s">
        <v>572</v>
      </c>
      <c r="C102" s="28"/>
      <c r="D102" s="29"/>
      <c r="E102" s="21"/>
      <c r="F102" s="30">
        <v>3</v>
      </c>
      <c r="G102" s="31">
        <f t="shared" ref="G102" si="325">J101</f>
        <v>25</v>
      </c>
      <c r="H102" s="21">
        <f t="shared" ref="H102" si="326">G102*F102</f>
        <v>75</v>
      </c>
      <c r="I102" s="87">
        <f t="shared" ref="I102" si="327">+I101+C102-F102</f>
        <v>108</v>
      </c>
      <c r="J102" s="88">
        <f t="shared" ref="J102" si="328">ROUND(((K101+E102)-H102)/I102,2)</f>
        <v>25</v>
      </c>
      <c r="K102" s="89">
        <f t="shared" ref="K102" si="329">ROUND(I102*J102,2)</f>
        <v>2700</v>
      </c>
      <c r="L102" s="34"/>
      <c r="M102" s="165" t="s">
        <v>1486</v>
      </c>
    </row>
    <row r="103" spans="1:13">
      <c r="A103" s="17">
        <v>45635</v>
      </c>
      <c r="B103" s="36" t="s">
        <v>572</v>
      </c>
      <c r="C103" s="28"/>
      <c r="D103" s="29"/>
      <c r="E103" s="21"/>
      <c r="F103" s="30">
        <v>5</v>
      </c>
      <c r="G103" s="31">
        <f t="shared" ref="G103" si="330">J102</f>
        <v>25</v>
      </c>
      <c r="H103" s="21">
        <f t="shared" ref="H103" si="331">G103*F103</f>
        <v>125</v>
      </c>
      <c r="I103" s="87">
        <f t="shared" ref="I103" si="332">+I102+C103-F103</f>
        <v>103</v>
      </c>
      <c r="J103" s="88">
        <f t="shared" ref="J103" si="333">ROUND(((K102+E103)-H103)/I103,2)</f>
        <v>25</v>
      </c>
      <c r="K103" s="89">
        <f t="shared" ref="K103" si="334">ROUND(I103*J103,2)</f>
        <v>2575</v>
      </c>
      <c r="L103" s="34"/>
      <c r="M103" s="165" t="s">
        <v>1496</v>
      </c>
    </row>
    <row r="104" spans="1:13">
      <c r="A104" s="17">
        <v>45636</v>
      </c>
      <c r="B104" s="36" t="s">
        <v>588</v>
      </c>
      <c r="C104" s="28"/>
      <c r="D104" s="29"/>
      <c r="E104" s="21"/>
      <c r="F104" s="30">
        <v>2</v>
      </c>
      <c r="G104" s="31">
        <f t="shared" ref="G104" si="335">J103</f>
        <v>25</v>
      </c>
      <c r="H104" s="21">
        <f t="shared" ref="H104" si="336">G104*F104</f>
        <v>50</v>
      </c>
      <c r="I104" s="87">
        <f t="shared" ref="I104" si="337">+I103+C104-F104</f>
        <v>101</v>
      </c>
      <c r="J104" s="88">
        <f t="shared" ref="J104" si="338">ROUND(((K103+E104)-H104)/I104,2)</f>
        <v>25</v>
      </c>
      <c r="K104" s="89">
        <f t="shared" ref="K104" si="339">ROUND(I104*J104,2)</f>
        <v>2525</v>
      </c>
      <c r="L104" s="34"/>
      <c r="M104" s="165" t="s">
        <v>1499</v>
      </c>
    </row>
    <row r="105" spans="1:13">
      <c r="A105" s="17">
        <v>45636</v>
      </c>
      <c r="B105" s="36" t="s">
        <v>605</v>
      </c>
      <c r="C105" s="28"/>
      <c r="D105" s="29"/>
      <c r="E105" s="21"/>
      <c r="F105" s="30">
        <v>22</v>
      </c>
      <c r="G105" s="31">
        <f t="shared" ref="G105" si="340">J104</f>
        <v>25</v>
      </c>
      <c r="H105" s="21">
        <f t="shared" ref="H105" si="341">G105*F105</f>
        <v>550</v>
      </c>
      <c r="I105" s="87">
        <f t="shared" ref="I105" si="342">+I104+C105-F105</f>
        <v>79</v>
      </c>
      <c r="J105" s="88">
        <f t="shared" ref="J105" si="343">ROUND(((K104+E105)-H105)/I105,2)</f>
        <v>25</v>
      </c>
      <c r="K105" s="89">
        <f t="shared" ref="K105" si="344">ROUND(I105*J105,2)</f>
        <v>1975</v>
      </c>
      <c r="L105" s="34"/>
      <c r="M105" s="165" t="s">
        <v>1502</v>
      </c>
    </row>
    <row r="106" spans="1:13">
      <c r="A106" s="17">
        <v>45636</v>
      </c>
      <c r="B106" s="36" t="s">
        <v>577</v>
      </c>
      <c r="C106" s="28"/>
      <c r="D106" s="29"/>
      <c r="E106" s="21"/>
      <c r="F106" s="30">
        <v>2</v>
      </c>
      <c r="G106" s="31">
        <f t="shared" ref="G106" si="345">J105</f>
        <v>25</v>
      </c>
      <c r="H106" s="21">
        <f t="shared" ref="H106" si="346">G106*F106</f>
        <v>50</v>
      </c>
      <c r="I106" s="87">
        <f t="shared" ref="I106" si="347">+I105+C106-F106</f>
        <v>77</v>
      </c>
      <c r="J106" s="88">
        <f t="shared" ref="J106" si="348">ROUND(((K105+E106)-H106)/I106,2)</f>
        <v>25</v>
      </c>
      <c r="K106" s="89">
        <f t="shared" ref="K106" si="349">ROUND(I106*J106,2)</f>
        <v>1925</v>
      </c>
      <c r="L106" s="34"/>
      <c r="M106" s="165" t="s">
        <v>1504</v>
      </c>
    </row>
    <row r="107" spans="1:13">
      <c r="A107" s="17">
        <v>45637</v>
      </c>
      <c r="B107" s="36" t="s">
        <v>566</v>
      </c>
      <c r="C107" s="28"/>
      <c r="D107" s="29"/>
      <c r="E107" s="21"/>
      <c r="F107" s="30">
        <v>8</v>
      </c>
      <c r="G107" s="31">
        <f t="shared" ref="G107" si="350">J106</f>
        <v>25</v>
      </c>
      <c r="H107" s="21">
        <f t="shared" ref="H107" si="351">G107*F107</f>
        <v>200</v>
      </c>
      <c r="I107" s="87">
        <f t="shared" ref="I107" si="352">+I106+C107-F107</f>
        <v>69</v>
      </c>
      <c r="J107" s="88">
        <f t="shared" ref="J107" si="353">ROUND(((K106+E107)-H107)/I107,2)</f>
        <v>25</v>
      </c>
      <c r="K107" s="89">
        <f t="shared" ref="K107" si="354">ROUND(I107*J107,2)</f>
        <v>1725</v>
      </c>
      <c r="L107" s="34"/>
      <c r="M107" s="165" t="s">
        <v>1510</v>
      </c>
    </row>
    <row r="108" spans="1:13">
      <c r="A108" s="17">
        <v>45637</v>
      </c>
      <c r="B108" s="36" t="s">
        <v>570</v>
      </c>
      <c r="C108" s="28"/>
      <c r="D108" s="29"/>
      <c r="E108" s="21"/>
      <c r="F108" s="30">
        <v>8</v>
      </c>
      <c r="G108" s="31">
        <f t="shared" ref="G108" si="355">J107</f>
        <v>25</v>
      </c>
      <c r="H108" s="21">
        <f t="shared" ref="H108" si="356">G108*F108</f>
        <v>200</v>
      </c>
      <c r="I108" s="87">
        <f t="shared" ref="I108" si="357">+I107+C108-F108</f>
        <v>61</v>
      </c>
      <c r="J108" s="88">
        <f t="shared" ref="J108" si="358">ROUND(((K107+E108)-H108)/I108,2)</f>
        <v>25</v>
      </c>
      <c r="K108" s="89">
        <f t="shared" ref="K108" si="359">ROUND(I108*J108,2)</f>
        <v>1525</v>
      </c>
      <c r="L108" s="34"/>
      <c r="M108" s="165" t="s">
        <v>1511</v>
      </c>
    </row>
    <row r="109" spans="1:13">
      <c r="A109" s="17">
        <v>45638</v>
      </c>
      <c r="B109" s="36" t="s">
        <v>605</v>
      </c>
      <c r="C109" s="28"/>
      <c r="D109" s="29"/>
      <c r="E109" s="21"/>
      <c r="F109" s="30">
        <v>16</v>
      </c>
      <c r="G109" s="31">
        <f t="shared" ref="G109" si="360">J108</f>
        <v>25</v>
      </c>
      <c r="H109" s="21">
        <f t="shared" ref="H109" si="361">G109*F109</f>
        <v>400</v>
      </c>
      <c r="I109" s="87">
        <f t="shared" ref="I109" si="362">+I108+C109-F109</f>
        <v>45</v>
      </c>
      <c r="J109" s="88">
        <f t="shared" ref="J109" si="363">ROUND(((K108+E109)-H109)/I109,2)</f>
        <v>25</v>
      </c>
      <c r="K109" s="89">
        <f t="shared" ref="K109" si="364">ROUND(I109*J109,2)</f>
        <v>1125</v>
      </c>
      <c r="L109" s="34"/>
      <c r="M109" s="165" t="s">
        <v>1514</v>
      </c>
    </row>
    <row r="110" spans="1:13">
      <c r="A110" s="17">
        <v>45638</v>
      </c>
      <c r="B110" s="36" t="s">
        <v>607</v>
      </c>
      <c r="C110" s="28"/>
      <c r="D110" s="29"/>
      <c r="E110" s="21"/>
      <c r="F110" s="30">
        <v>8</v>
      </c>
      <c r="G110" s="31">
        <f t="shared" ref="G110" si="365">J109</f>
        <v>25</v>
      </c>
      <c r="H110" s="21">
        <f t="shared" ref="H110" si="366">G110*F110</f>
        <v>200</v>
      </c>
      <c r="I110" s="87">
        <f t="shared" ref="I110" si="367">+I109+C110-F110</f>
        <v>37</v>
      </c>
      <c r="J110" s="88">
        <f t="shared" ref="J110" si="368">ROUND(((K109+E110)-H110)/I110,2)</f>
        <v>25</v>
      </c>
      <c r="K110" s="89">
        <f t="shared" ref="K110" si="369">ROUND(I110*J110,2)</f>
        <v>925</v>
      </c>
      <c r="L110" s="34"/>
      <c r="M110" s="165" t="s">
        <v>1516</v>
      </c>
    </row>
    <row r="111" spans="1:13">
      <c r="A111" s="17">
        <v>45643</v>
      </c>
      <c r="B111" s="36" t="s">
        <v>570</v>
      </c>
      <c r="C111" s="28"/>
      <c r="D111" s="29"/>
      <c r="E111" s="21"/>
      <c r="F111" s="30">
        <v>8</v>
      </c>
      <c r="G111" s="31">
        <f t="shared" ref="G111" si="370">J110</f>
        <v>25</v>
      </c>
      <c r="H111" s="21">
        <f t="shared" ref="H111" si="371">G111*F111</f>
        <v>200</v>
      </c>
      <c r="I111" s="87">
        <f t="shared" ref="I111" si="372">+I110+C111-F111</f>
        <v>29</v>
      </c>
      <c r="J111" s="88">
        <f t="shared" ref="J111" si="373">ROUND(((K110+E111)-H111)/I111,2)</f>
        <v>25</v>
      </c>
      <c r="K111" s="89">
        <f t="shared" ref="K111" si="374">ROUND(I111*J111,2)</f>
        <v>725</v>
      </c>
      <c r="L111" s="34"/>
      <c r="M111" s="165" t="s">
        <v>1517</v>
      </c>
    </row>
    <row r="112" spans="1:13">
      <c r="A112" s="17">
        <v>45643</v>
      </c>
      <c r="B112" s="36" t="s">
        <v>583</v>
      </c>
      <c r="C112" s="28"/>
      <c r="D112" s="29"/>
      <c r="E112" s="21"/>
      <c r="F112" s="30">
        <v>8</v>
      </c>
      <c r="G112" s="31">
        <f t="shared" ref="G112" si="375">J111</f>
        <v>25</v>
      </c>
      <c r="H112" s="21">
        <f t="shared" ref="H112" si="376">G112*F112</f>
        <v>200</v>
      </c>
      <c r="I112" s="87">
        <f t="shared" ref="I112" si="377">+I111+C112-F112</f>
        <v>21</v>
      </c>
      <c r="J112" s="88">
        <f t="shared" ref="J112" si="378">ROUND(((K111+E112)-H112)/I112,2)</f>
        <v>25</v>
      </c>
      <c r="K112" s="89">
        <f t="shared" ref="K112" si="379">ROUND(I112*J112,2)</f>
        <v>525</v>
      </c>
      <c r="L112" s="34"/>
      <c r="M112" s="165" t="s">
        <v>1518</v>
      </c>
    </row>
    <row r="113" spans="1:13">
      <c r="A113" s="17">
        <v>45644</v>
      </c>
      <c r="B113" s="36" t="s">
        <v>497</v>
      </c>
      <c r="C113" s="28"/>
      <c r="D113" s="29"/>
      <c r="E113" s="21"/>
      <c r="F113" s="30">
        <v>3</v>
      </c>
      <c r="G113" s="31">
        <f t="shared" ref="G113" si="380">J112</f>
        <v>25</v>
      </c>
      <c r="H113" s="21">
        <f t="shared" ref="H113" si="381">G113*F113</f>
        <v>75</v>
      </c>
      <c r="I113" s="87">
        <f t="shared" ref="I113" si="382">+I112+C113-F113</f>
        <v>18</v>
      </c>
      <c r="J113" s="88">
        <f t="shared" ref="J113" si="383">ROUND(((K112+E113)-H113)/I113,2)</f>
        <v>25</v>
      </c>
      <c r="K113" s="89">
        <f t="shared" ref="K113" si="384">ROUND(I113*J113,2)</f>
        <v>450</v>
      </c>
      <c r="L113" s="34"/>
      <c r="M113" s="165" t="s">
        <v>1523</v>
      </c>
    </row>
    <row r="114" spans="1:13">
      <c r="A114" s="17"/>
      <c r="B114" s="36"/>
      <c r="C114" s="28"/>
      <c r="D114" s="29"/>
      <c r="E114" s="21"/>
      <c r="F114" s="30"/>
      <c r="G114" s="31"/>
      <c r="H114" s="21"/>
      <c r="I114" s="32"/>
      <c r="J114" s="33"/>
      <c r="K114" s="21"/>
      <c r="L114" s="34"/>
    </row>
    <row r="115" spans="1:13">
      <c r="A115" s="17"/>
      <c r="B115" s="36"/>
      <c r="C115" s="28"/>
      <c r="D115" s="29"/>
      <c r="E115" s="21"/>
      <c r="F115" s="30"/>
      <c r="G115" s="31"/>
      <c r="H115" s="21"/>
      <c r="I115" s="32"/>
      <c r="J115" s="33"/>
      <c r="K115" s="21"/>
      <c r="L115" s="34"/>
    </row>
    <row r="116" spans="1:13">
      <c r="A116" s="17"/>
      <c r="B116" s="36"/>
      <c r="C116" s="28"/>
      <c r="D116" s="29"/>
      <c r="E116" s="21"/>
      <c r="F116" s="30"/>
      <c r="G116" s="31"/>
      <c r="H116" s="21"/>
      <c r="I116" s="32"/>
      <c r="J116" s="33"/>
      <c r="K116" s="21"/>
      <c r="L116" s="34"/>
    </row>
    <row r="117" spans="1:13">
      <c r="A117" s="17"/>
      <c r="B117" s="36"/>
      <c r="C117" s="28"/>
      <c r="D117" s="29"/>
      <c r="E117" s="21"/>
      <c r="F117" s="30"/>
      <c r="G117" s="31"/>
      <c r="H117" s="21"/>
      <c r="I117" s="32"/>
      <c r="J117" s="33"/>
      <c r="K117" s="21"/>
      <c r="L117" s="34"/>
    </row>
    <row r="118" spans="1:13">
      <c r="A118" s="17"/>
      <c r="B118" s="36"/>
      <c r="C118" s="28"/>
      <c r="D118" s="29"/>
      <c r="E118" s="21"/>
      <c r="F118" s="30"/>
      <c r="G118" s="31"/>
      <c r="H118" s="21"/>
      <c r="I118" s="32"/>
      <c r="J118" s="33"/>
      <c r="K118" s="21"/>
      <c r="L118" s="34"/>
    </row>
    <row r="119" spans="1:13">
      <c r="A119" s="17"/>
      <c r="B119" s="36"/>
      <c r="C119" s="28"/>
      <c r="D119" s="29"/>
      <c r="E119" s="21"/>
      <c r="F119" s="30"/>
      <c r="G119" s="31"/>
      <c r="H119" s="21"/>
      <c r="I119" s="32"/>
      <c r="J119" s="33"/>
      <c r="K119" s="21"/>
      <c r="L119" s="34"/>
    </row>
    <row r="120" spans="1:13">
      <c r="A120" s="17"/>
      <c r="B120" s="36"/>
      <c r="C120" s="28"/>
      <c r="D120" s="29"/>
      <c r="E120" s="21"/>
      <c r="F120" s="30"/>
      <c r="G120" s="31"/>
      <c r="H120" s="21"/>
      <c r="I120" s="32"/>
      <c r="J120" s="33"/>
      <c r="K120" s="21"/>
      <c r="L120" s="34"/>
    </row>
  </sheetData>
  <mergeCells count="24"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M81"/>
  <sheetViews>
    <sheetView topLeftCell="A6" zoomScale="115" zoomScaleNormal="115" zoomScaleSheetLayoutView="100" workbookViewId="0">
      <selection activeCell="F17" sqref="F17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8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903</v>
      </c>
      <c r="F8" s="10"/>
      <c r="G8" s="10"/>
      <c r="H8" s="38"/>
      <c r="I8" s="9" t="s">
        <v>7</v>
      </c>
      <c r="J8" s="10"/>
      <c r="K8" s="10" t="s">
        <v>902</v>
      </c>
      <c r="L8" s="11"/>
    </row>
    <row r="9" spans="1:13" ht="15" customHeight="1">
      <c r="A9" s="12" t="s">
        <v>9</v>
      </c>
      <c r="D9" s="10" t="s">
        <v>904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497" t="s">
        <v>808</v>
      </c>
      <c r="E10" s="497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/>
      <c r="B15" s="116"/>
      <c r="C15" s="19"/>
      <c r="D15" s="20"/>
      <c r="E15" s="21">
        <f>C15*D15</f>
        <v>0</v>
      </c>
      <c r="F15" s="22"/>
      <c r="G15" s="31">
        <f>J14</f>
        <v>0</v>
      </c>
      <c r="H15" s="21">
        <f>G15*F15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26"/>
    </row>
    <row r="16" spans="1:13" ht="17.100000000000001" customHeight="1">
      <c r="A16" s="17"/>
      <c r="B16" s="36"/>
      <c r="C16" s="28"/>
      <c r="D16" s="29"/>
      <c r="E16" s="21"/>
      <c r="F16" s="30"/>
      <c r="G16" s="31" t="e">
        <f>J15</f>
        <v>#DIV/0!</v>
      </c>
      <c r="H16" s="21" t="e">
        <f>G16*F16</f>
        <v>#DIV/0!</v>
      </c>
      <c r="I16" s="32">
        <f>+I15+C16-F16</f>
        <v>0</v>
      </c>
      <c r="J16" s="40" t="e">
        <f>ROUND(((K15+E16)-H16)/I16,2)</f>
        <v>#DIV/0!</v>
      </c>
      <c r="K16" s="33" t="e">
        <f>ROUND(I16*J16,2)</f>
        <v>#DIV/0!</v>
      </c>
      <c r="L16" s="34"/>
    </row>
    <row r="17" spans="1:13" ht="17.100000000000001" customHeight="1">
      <c r="A17" s="194"/>
      <c r="B17" s="207"/>
      <c r="C17" s="196"/>
      <c r="D17" s="197"/>
      <c r="E17" s="198"/>
      <c r="F17" s="199"/>
      <c r="G17" s="208" t="e">
        <f>J16</f>
        <v>#DIV/0!</v>
      </c>
      <c r="H17" s="198" t="e">
        <f>G17*F17</f>
        <v>#DIV/0!</v>
      </c>
      <c r="I17" s="201">
        <f>+I16+C17-F17</f>
        <v>0</v>
      </c>
      <c r="J17" s="202" t="e">
        <f>ROUND(((K16+E17)-H17)/I17,2)</f>
        <v>#DIV/0!</v>
      </c>
      <c r="K17" s="203" t="e">
        <f>ROUND(I17*J17,2)</f>
        <v>#DIV/0!</v>
      </c>
      <c r="L17" s="204"/>
      <c r="M17" s="205"/>
    </row>
    <row r="18" spans="1:13" ht="17.100000000000001" customHeight="1">
      <c r="A18" s="194"/>
      <c r="B18" s="227"/>
      <c r="C18" s="224"/>
      <c r="D18" s="219"/>
      <c r="E18" s="198"/>
      <c r="F18" s="225"/>
      <c r="G18" s="200" t="e">
        <f>J17</f>
        <v>#DIV/0!</v>
      </c>
      <c r="H18" s="198" t="e">
        <f>G18*F18</f>
        <v>#DIV/0!</v>
      </c>
      <c r="I18" s="298">
        <f>+I17+C18-F18</f>
        <v>0</v>
      </c>
      <c r="J18" s="299" t="e">
        <f>ROUND(((K17+E18)-H18)/I18,2)</f>
        <v>#DIV/0!</v>
      </c>
      <c r="K18" s="198" t="e">
        <f>ROUND(I18*J18,2)</f>
        <v>#DIV/0!</v>
      </c>
      <c r="L18" s="226"/>
      <c r="M18" s="205"/>
    </row>
    <row r="19" spans="1:13" ht="17.100000000000001" customHeight="1">
      <c r="A19" s="17"/>
      <c r="B19" s="58"/>
      <c r="C19" s="19"/>
      <c r="D19" s="20"/>
      <c r="E19" s="21"/>
      <c r="F19" s="22"/>
      <c r="G19" s="200" t="e">
        <f>J18</f>
        <v>#DIV/0!</v>
      </c>
      <c r="H19" s="198" t="e">
        <f>G19*F19</f>
        <v>#DIV/0!</v>
      </c>
      <c r="I19" s="298">
        <f>+I18+C19-F19</f>
        <v>0</v>
      </c>
      <c r="J19" s="299" t="e">
        <f>ROUND(((K18+E19)-H19)/I19,2)</f>
        <v>#DIV/0!</v>
      </c>
      <c r="K19" s="198" t="e">
        <f>ROUND(I19*J19,2)</f>
        <v>#DIV/0!</v>
      </c>
      <c r="L19" s="26"/>
    </row>
    <row r="20" spans="1:13" ht="17.100000000000001" customHeight="1">
      <c r="A20" s="17"/>
      <c r="B20" s="58"/>
      <c r="C20" s="28"/>
      <c r="D20" s="29"/>
      <c r="E20" s="21"/>
      <c r="F20" s="30"/>
      <c r="G20" s="31"/>
      <c r="H20" s="21"/>
      <c r="I20" s="32"/>
      <c r="J20" s="40"/>
      <c r="K20" s="33"/>
      <c r="L20" s="34"/>
    </row>
    <row r="21" spans="1:13" ht="17.100000000000001" customHeight="1">
      <c r="A21" s="17"/>
      <c r="B21" s="17"/>
      <c r="C21" s="28"/>
      <c r="D21" s="29"/>
      <c r="E21" s="21"/>
      <c r="F21" s="30"/>
      <c r="G21" s="31"/>
      <c r="H21" s="21"/>
      <c r="I21" s="32"/>
      <c r="J21" s="40"/>
      <c r="K21" s="33"/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0"/>
      <c r="K22" s="33"/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4"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M81"/>
  <sheetViews>
    <sheetView topLeftCell="A6" zoomScale="115" zoomScaleNormal="115" zoomScaleSheetLayoutView="100" workbookViewId="0">
      <selection activeCell="J22" sqref="J22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8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906</v>
      </c>
      <c r="F8" s="10"/>
      <c r="G8" s="10"/>
      <c r="H8" s="38"/>
      <c r="I8" s="9" t="s">
        <v>7</v>
      </c>
      <c r="J8" s="10"/>
      <c r="K8" s="10" t="s">
        <v>905</v>
      </c>
      <c r="L8" s="11"/>
    </row>
    <row r="9" spans="1:13" ht="15" customHeight="1">
      <c r="A9" s="12" t="s">
        <v>9</v>
      </c>
      <c r="D9" s="10" t="s">
        <v>907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497" t="s">
        <v>808</v>
      </c>
      <c r="E10" s="497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/>
      <c r="B15" s="116"/>
      <c r="C15" s="19"/>
      <c r="D15" s="20"/>
      <c r="E15" s="21">
        <f>C15*D15</f>
        <v>0</v>
      </c>
      <c r="F15" s="22"/>
      <c r="G15" s="31">
        <f>J14</f>
        <v>0</v>
      </c>
      <c r="H15" s="21">
        <f>G15*F15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26"/>
    </row>
    <row r="16" spans="1:13" ht="17.100000000000001" customHeight="1">
      <c r="A16" s="17"/>
      <c r="B16" s="36"/>
      <c r="C16" s="28"/>
      <c r="D16" s="29"/>
      <c r="E16" s="21"/>
      <c r="F16" s="30"/>
      <c r="G16" s="31" t="e">
        <f>J15</f>
        <v>#DIV/0!</v>
      </c>
      <c r="H16" s="21" t="e">
        <f>G16*F16</f>
        <v>#DIV/0!</v>
      </c>
      <c r="I16" s="32">
        <f>+I15+C16-F16</f>
        <v>0</v>
      </c>
      <c r="J16" s="40" t="e">
        <f>ROUND(((K15+E16)-H16)/I16,2)</f>
        <v>#DIV/0!</v>
      </c>
      <c r="K16" s="33" t="e">
        <f>ROUND(I16*J16,2)</f>
        <v>#DIV/0!</v>
      </c>
      <c r="L16" s="34"/>
    </row>
    <row r="17" spans="1:13" ht="17.100000000000001" customHeight="1">
      <c r="A17" s="194"/>
      <c r="B17" s="207"/>
      <c r="C17" s="196"/>
      <c r="D17" s="197"/>
      <c r="E17" s="198"/>
      <c r="F17" s="199"/>
      <c r="G17" s="208" t="e">
        <f>J16</f>
        <v>#DIV/0!</v>
      </c>
      <c r="H17" s="198" t="e">
        <f>G17*F17</f>
        <v>#DIV/0!</v>
      </c>
      <c r="I17" s="201">
        <f>+I16+C17-F17</f>
        <v>0</v>
      </c>
      <c r="J17" s="202" t="e">
        <f>ROUND(((K16+E17)-H17)/I17,2)</f>
        <v>#DIV/0!</v>
      </c>
      <c r="K17" s="203" t="e">
        <f>ROUND(I17*J17,2)</f>
        <v>#DIV/0!</v>
      </c>
      <c r="L17" s="204"/>
      <c r="M17" s="205"/>
    </row>
    <row r="18" spans="1:13" ht="17.100000000000001" customHeight="1">
      <c r="A18" s="194"/>
      <c r="B18" s="227"/>
      <c r="C18" s="224"/>
      <c r="D18" s="219"/>
      <c r="E18" s="198"/>
      <c r="F18" s="225"/>
      <c r="G18" s="200" t="e">
        <f>J17</f>
        <v>#DIV/0!</v>
      </c>
      <c r="H18" s="198" t="e">
        <f>G18*F18</f>
        <v>#DIV/0!</v>
      </c>
      <c r="I18" s="298">
        <f>+I17+C18-F18</f>
        <v>0</v>
      </c>
      <c r="J18" s="299" t="e">
        <f>ROUND(((K17+E18)-H18)/I18,2)</f>
        <v>#DIV/0!</v>
      </c>
      <c r="K18" s="198" t="e">
        <f>ROUND(I18*J18,2)</f>
        <v>#DIV/0!</v>
      </c>
      <c r="L18" s="226"/>
      <c r="M18" s="205"/>
    </row>
    <row r="19" spans="1:13" ht="17.100000000000001" customHeight="1">
      <c r="A19" s="17"/>
      <c r="B19" s="58"/>
      <c r="C19" s="19"/>
      <c r="D19" s="20"/>
      <c r="E19" s="21"/>
      <c r="F19" s="22"/>
      <c r="G19" s="200" t="e">
        <f>J18</f>
        <v>#DIV/0!</v>
      </c>
      <c r="H19" s="198" t="e">
        <f>G19*F19</f>
        <v>#DIV/0!</v>
      </c>
      <c r="I19" s="298">
        <f>+I18+C19-F19</f>
        <v>0</v>
      </c>
      <c r="J19" s="299" t="e">
        <f>ROUND(((K18+E19)-H19)/I19,2)</f>
        <v>#DIV/0!</v>
      </c>
      <c r="K19" s="198" t="e">
        <f>ROUND(I19*J19,2)</f>
        <v>#DIV/0!</v>
      </c>
      <c r="L19" s="26"/>
    </row>
    <row r="20" spans="1:13" ht="17.100000000000001" customHeight="1">
      <c r="A20" s="17"/>
      <c r="B20" s="58"/>
      <c r="C20" s="28"/>
      <c r="D20" s="29"/>
      <c r="E20" s="21"/>
      <c r="F20" s="30"/>
      <c r="G20" s="31"/>
      <c r="H20" s="21"/>
      <c r="I20" s="32"/>
      <c r="J20" s="40"/>
      <c r="K20" s="33"/>
      <c r="L20" s="34"/>
    </row>
    <row r="21" spans="1:13" ht="17.100000000000001" customHeight="1">
      <c r="A21" s="17"/>
      <c r="B21" s="17"/>
      <c r="C21" s="28"/>
      <c r="D21" s="29"/>
      <c r="E21" s="21"/>
      <c r="F21" s="30"/>
      <c r="G21" s="31"/>
      <c r="H21" s="21"/>
      <c r="I21" s="32"/>
      <c r="J21" s="40"/>
      <c r="K21" s="33"/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0"/>
      <c r="K22" s="33"/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4"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M81"/>
  <sheetViews>
    <sheetView topLeftCell="A6" zoomScale="115" zoomScaleNormal="115" zoomScaleSheetLayoutView="100" workbookViewId="0">
      <selection activeCell="R25" sqref="R2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8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140625" style="165" customWidth="1"/>
    <col min="14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166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  <c r="M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909</v>
      </c>
      <c r="F8" s="10"/>
      <c r="G8" s="10"/>
      <c r="H8" s="38"/>
      <c r="I8" s="9" t="s">
        <v>7</v>
      </c>
      <c r="J8" s="10"/>
      <c r="K8" s="10" t="s">
        <v>908</v>
      </c>
      <c r="L8" s="11"/>
    </row>
    <row r="9" spans="1:13" ht="15" customHeight="1">
      <c r="A9" s="12" t="s">
        <v>9</v>
      </c>
      <c r="D9" s="10" t="s">
        <v>910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497" t="s">
        <v>808</v>
      </c>
      <c r="E10" s="497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/>
      <c r="B15" s="116"/>
      <c r="C15" s="19"/>
      <c r="D15" s="20"/>
      <c r="E15" s="21">
        <f>C15*D15</f>
        <v>0</v>
      </c>
      <c r="F15" s="22"/>
      <c r="G15" s="31">
        <f>J14</f>
        <v>0</v>
      </c>
      <c r="H15" s="21">
        <f>G15*F15</f>
        <v>0</v>
      </c>
      <c r="I15" s="32">
        <f>+I14+C15-F15</f>
        <v>0</v>
      </c>
      <c r="J15" s="40" t="e">
        <f>ROUND(((K14+E15)-H15)/I15,2)</f>
        <v>#DIV/0!</v>
      </c>
      <c r="K15" s="33" t="e">
        <f>ROUND(I15*J15,2)</f>
        <v>#DIV/0!</v>
      </c>
      <c r="L15" s="26"/>
    </row>
    <row r="16" spans="1:13" ht="17.100000000000001" customHeight="1">
      <c r="A16" s="17"/>
      <c r="B16" s="36"/>
      <c r="C16" s="28"/>
      <c r="D16" s="29"/>
      <c r="E16" s="21"/>
      <c r="F16" s="30"/>
      <c r="G16" s="31" t="e">
        <f>J15</f>
        <v>#DIV/0!</v>
      </c>
      <c r="H16" s="21" t="e">
        <f>G16*F16</f>
        <v>#DIV/0!</v>
      </c>
      <c r="I16" s="32">
        <f>+I15+C16-F16</f>
        <v>0</v>
      </c>
      <c r="J16" s="40" t="e">
        <f>ROUND(((K15+E16)-H16)/I16,2)</f>
        <v>#DIV/0!</v>
      </c>
      <c r="K16" s="33" t="e">
        <f>ROUND(I16*J16,2)</f>
        <v>#DIV/0!</v>
      </c>
      <c r="L16" s="34"/>
    </row>
    <row r="17" spans="1:13" ht="17.100000000000001" customHeight="1">
      <c r="A17" s="194"/>
      <c r="B17" s="207"/>
      <c r="C17" s="196"/>
      <c r="D17" s="197"/>
      <c r="E17" s="198"/>
      <c r="F17" s="199"/>
      <c r="G17" s="208" t="e">
        <f>J16</f>
        <v>#DIV/0!</v>
      </c>
      <c r="H17" s="198" t="e">
        <f>G17*F17</f>
        <v>#DIV/0!</v>
      </c>
      <c r="I17" s="201">
        <f>+I16+C17-F17</f>
        <v>0</v>
      </c>
      <c r="J17" s="202" t="e">
        <f>ROUND(((K16+E17)-H17)/I17,2)</f>
        <v>#DIV/0!</v>
      </c>
      <c r="K17" s="203" t="e">
        <f>ROUND(I17*J17,2)</f>
        <v>#DIV/0!</v>
      </c>
      <c r="L17" s="204"/>
      <c r="M17" s="205"/>
    </row>
    <row r="18" spans="1:13" ht="17.100000000000001" customHeight="1">
      <c r="A18" s="194"/>
      <c r="B18" s="227"/>
      <c r="C18" s="224"/>
      <c r="D18" s="219"/>
      <c r="E18" s="198"/>
      <c r="F18" s="225"/>
      <c r="G18" s="200" t="e">
        <f>J17</f>
        <v>#DIV/0!</v>
      </c>
      <c r="H18" s="198" t="e">
        <f>G18*F18</f>
        <v>#DIV/0!</v>
      </c>
      <c r="I18" s="298">
        <f>+I17+C18-F18</f>
        <v>0</v>
      </c>
      <c r="J18" s="299" t="e">
        <f>ROUND(((K17+E18)-H18)/I18,2)</f>
        <v>#DIV/0!</v>
      </c>
      <c r="K18" s="198" t="e">
        <f>ROUND(I18*J18,2)</f>
        <v>#DIV/0!</v>
      </c>
      <c r="L18" s="226"/>
      <c r="M18" s="205"/>
    </row>
    <row r="19" spans="1:13" ht="17.100000000000001" customHeight="1">
      <c r="A19" s="17"/>
      <c r="B19" s="58"/>
      <c r="C19" s="19"/>
      <c r="D19" s="20"/>
      <c r="E19" s="21"/>
      <c r="F19" s="22"/>
      <c r="G19" s="200" t="e">
        <f>J18</f>
        <v>#DIV/0!</v>
      </c>
      <c r="H19" s="198" t="e">
        <f>G19*F19</f>
        <v>#DIV/0!</v>
      </c>
      <c r="I19" s="298">
        <f>+I18+C19-F19</f>
        <v>0</v>
      </c>
      <c r="J19" s="299" t="e">
        <f>ROUND(((K18+E19)-H19)/I19,2)</f>
        <v>#DIV/0!</v>
      </c>
      <c r="K19" s="198" t="e">
        <f>ROUND(I19*J19,2)</f>
        <v>#DIV/0!</v>
      </c>
      <c r="L19" s="26"/>
    </row>
    <row r="20" spans="1:13" ht="17.100000000000001" customHeight="1">
      <c r="A20" s="17"/>
      <c r="B20" s="58"/>
      <c r="C20" s="28"/>
      <c r="D20" s="29"/>
      <c r="E20" s="21"/>
      <c r="F20" s="30"/>
      <c r="G20" s="31"/>
      <c r="H20" s="21"/>
      <c r="I20" s="32"/>
      <c r="J20" s="40"/>
      <c r="K20" s="33"/>
      <c r="L20" s="34"/>
    </row>
    <row r="21" spans="1:13" ht="17.100000000000001" customHeight="1">
      <c r="A21" s="17"/>
      <c r="B21" s="17"/>
      <c r="C21" s="28"/>
      <c r="D21" s="29"/>
      <c r="E21" s="21"/>
      <c r="F21" s="30"/>
      <c r="G21" s="31"/>
      <c r="H21" s="21"/>
      <c r="I21" s="32"/>
      <c r="J21" s="40"/>
      <c r="K21" s="33"/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0"/>
      <c r="K22" s="33"/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0"/>
      <c r="K23" s="33"/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0"/>
      <c r="K24" s="33"/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4"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N120"/>
  <sheetViews>
    <sheetView topLeftCell="A6" zoomScaleNormal="100" zoomScaleSheetLayoutView="100" workbookViewId="0">
      <selection activeCell="J26" sqref="J26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523</v>
      </c>
      <c r="F8" s="10"/>
      <c r="G8" s="10"/>
      <c r="H8" s="38"/>
      <c r="I8" s="9" t="s">
        <v>7</v>
      </c>
      <c r="J8" s="10"/>
      <c r="K8" s="10" t="s">
        <v>810</v>
      </c>
      <c r="L8" s="11"/>
    </row>
    <row r="9" spans="1:13" ht="15" customHeight="1">
      <c r="A9" s="12" t="s">
        <v>9</v>
      </c>
      <c r="D9" s="10" t="s">
        <v>417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94">
        <v>45386</v>
      </c>
      <c r="B15" s="207" t="s">
        <v>804</v>
      </c>
      <c r="C15" s="196">
        <v>30</v>
      </c>
      <c r="D15" s="197">
        <v>94</v>
      </c>
      <c r="E15" s="21">
        <f>C15*D15</f>
        <v>2820</v>
      </c>
      <c r="F15" s="199"/>
      <c r="G15" s="208">
        <f t="shared" ref="G15:G20" si="1">J14</f>
        <v>0</v>
      </c>
      <c r="H15" s="198">
        <f t="shared" si="0"/>
        <v>0</v>
      </c>
      <c r="I15" s="209">
        <f t="shared" ref="I15:I78" si="2">+I14+C15-F15</f>
        <v>30</v>
      </c>
      <c r="J15" s="210">
        <f t="shared" ref="J15:J78" si="3">ROUND(((K14+E15)-H15)/I15,2)</f>
        <v>94</v>
      </c>
      <c r="K15" s="211">
        <f t="shared" ref="K15:K78" si="4">ROUND(I15*J15,2)</f>
        <v>2820</v>
      </c>
      <c r="L15" s="204"/>
      <c r="M15" s="218"/>
    </row>
    <row r="16" spans="1:13" ht="17.100000000000001" customHeight="1">
      <c r="A16" s="17">
        <v>45470</v>
      </c>
      <c r="B16" s="212" t="s">
        <v>591</v>
      </c>
      <c r="C16" s="19"/>
      <c r="D16" s="20"/>
      <c r="E16" s="21"/>
      <c r="F16" s="22">
        <v>2</v>
      </c>
      <c r="G16" s="23">
        <f t="shared" si="1"/>
        <v>94</v>
      </c>
      <c r="H16" s="21">
        <f t="shared" si="0"/>
        <v>188</v>
      </c>
      <c r="I16" s="24">
        <f t="shared" si="2"/>
        <v>28</v>
      </c>
      <c r="J16" s="174">
        <f t="shared" si="3"/>
        <v>94</v>
      </c>
      <c r="K16" s="21">
        <f t="shared" si="4"/>
        <v>2632</v>
      </c>
      <c r="L16" s="26"/>
      <c r="M16" s="1" t="s">
        <v>1019</v>
      </c>
    </row>
    <row r="17" spans="1:14" ht="17.100000000000001" customHeight="1">
      <c r="A17" s="194">
        <v>45519</v>
      </c>
      <c r="B17" s="227" t="s">
        <v>605</v>
      </c>
      <c r="C17" s="196"/>
      <c r="D17" s="197"/>
      <c r="E17" s="198"/>
      <c r="F17" s="199">
        <v>3</v>
      </c>
      <c r="G17" s="208">
        <f t="shared" si="1"/>
        <v>94</v>
      </c>
      <c r="H17" s="198">
        <f t="shared" si="0"/>
        <v>282</v>
      </c>
      <c r="I17" s="201">
        <f t="shared" si="2"/>
        <v>25</v>
      </c>
      <c r="J17" s="202">
        <f t="shared" si="3"/>
        <v>94</v>
      </c>
      <c r="K17" s="203">
        <f t="shared" si="4"/>
        <v>2350</v>
      </c>
      <c r="L17" s="204"/>
      <c r="M17" s="218" t="s">
        <v>1182</v>
      </c>
      <c r="N17" s="50"/>
    </row>
    <row r="18" spans="1:14" ht="17.100000000000001" customHeight="1">
      <c r="A18" s="17">
        <v>45546</v>
      </c>
      <c r="B18" s="58" t="s">
        <v>1286</v>
      </c>
      <c r="C18" s="19">
        <v>30</v>
      </c>
      <c r="D18" s="20">
        <v>40</v>
      </c>
      <c r="E18" s="21">
        <f>C18*D18</f>
        <v>1200</v>
      </c>
      <c r="F18" s="22"/>
      <c r="G18" s="23">
        <f t="shared" si="1"/>
        <v>94</v>
      </c>
      <c r="H18" s="21">
        <f t="shared" si="0"/>
        <v>0</v>
      </c>
      <c r="I18" s="24">
        <f t="shared" si="2"/>
        <v>55</v>
      </c>
      <c r="J18" s="174">
        <f t="shared" si="3"/>
        <v>64.55</v>
      </c>
      <c r="K18" s="21">
        <f t="shared" si="4"/>
        <v>3550.25</v>
      </c>
      <c r="L18" s="26"/>
      <c r="M18" s="218" t="s">
        <v>1182</v>
      </c>
    </row>
    <row r="19" spans="1:14" ht="17.100000000000001" customHeight="1">
      <c r="A19" s="17">
        <v>45600</v>
      </c>
      <c r="B19" s="17" t="s">
        <v>605</v>
      </c>
      <c r="C19" s="28"/>
      <c r="D19" s="29"/>
      <c r="E19" s="21"/>
      <c r="F19" s="30">
        <v>10</v>
      </c>
      <c r="G19" s="208">
        <f t="shared" si="1"/>
        <v>64.55</v>
      </c>
      <c r="H19" s="33">
        <f t="shared" si="0"/>
        <v>645.5</v>
      </c>
      <c r="I19" s="201">
        <f t="shared" ref="I19" si="5">+I18+C19-F19</f>
        <v>45</v>
      </c>
      <c r="J19" s="202">
        <f t="shared" ref="J19" si="6">ROUND(((K18+E19)-H19)/I19,2)</f>
        <v>64.55</v>
      </c>
      <c r="K19" s="203">
        <f t="shared" ref="K19" si="7">ROUND(I19*J19,2)</f>
        <v>2904.75</v>
      </c>
      <c r="L19" s="34"/>
      <c r="M19" s="1" t="s">
        <v>1403</v>
      </c>
    </row>
    <row r="20" spans="1:14" ht="17.100000000000001" customHeight="1">
      <c r="A20" s="17">
        <v>45603</v>
      </c>
      <c r="B20" s="36" t="s">
        <v>574</v>
      </c>
      <c r="C20" s="28"/>
      <c r="D20" s="29"/>
      <c r="E20" s="21"/>
      <c r="F20" s="30">
        <v>2</v>
      </c>
      <c r="G20" s="31">
        <f t="shared" si="1"/>
        <v>64.55</v>
      </c>
      <c r="H20" s="33">
        <f t="shared" ref="H20" si="8">F20*G20</f>
        <v>129.1</v>
      </c>
      <c r="I20" s="32">
        <f t="shared" ref="I20" si="9">+I19+C20-F20</f>
        <v>43</v>
      </c>
      <c r="J20" s="40">
        <f t="shared" ref="J20" si="10">ROUND(((K19+E20)-H20)/I20,2)</f>
        <v>64.55</v>
      </c>
      <c r="K20" s="33">
        <f t="shared" ref="K20" si="11">ROUND(I20*J20,2)</f>
        <v>2775.65</v>
      </c>
      <c r="L20" s="34"/>
      <c r="M20" s="1" t="s">
        <v>1435</v>
      </c>
    </row>
    <row r="21" spans="1:14" ht="17.100000000000001" customHeight="1">
      <c r="A21" s="17">
        <v>45603</v>
      </c>
      <c r="B21" s="17" t="s">
        <v>605</v>
      </c>
      <c r="C21" s="28"/>
      <c r="D21" s="29"/>
      <c r="E21" s="21"/>
      <c r="F21" s="30">
        <v>10</v>
      </c>
      <c r="G21" s="31">
        <f t="shared" ref="G21:G25" si="12">J20</f>
        <v>64.55</v>
      </c>
      <c r="H21" s="33">
        <f t="shared" ref="H21:H25" si="13">F21*G21</f>
        <v>645.5</v>
      </c>
      <c r="I21" s="32">
        <f t="shared" ref="I21:I25" si="14">+I20+C21-F21</f>
        <v>33</v>
      </c>
      <c r="J21" s="40">
        <f t="shared" ref="J21:J24" si="15">ROUND(((K20+E21)-H21)/I21,2)</f>
        <v>64.55</v>
      </c>
      <c r="K21" s="33">
        <f t="shared" ref="K21:K25" si="16">ROUND(I21*J21,2)</f>
        <v>2130.15</v>
      </c>
      <c r="L21" s="34"/>
    </row>
    <row r="22" spans="1:14" ht="17.100000000000001" customHeight="1">
      <c r="A22" s="17">
        <v>45603</v>
      </c>
      <c r="B22" s="36" t="s">
        <v>585</v>
      </c>
      <c r="C22" s="28"/>
      <c r="D22" s="29"/>
      <c r="E22" s="21"/>
      <c r="F22" s="30">
        <v>5</v>
      </c>
      <c r="G22" s="31">
        <f t="shared" si="12"/>
        <v>64.55</v>
      </c>
      <c r="H22" s="33">
        <f t="shared" si="13"/>
        <v>322.75</v>
      </c>
      <c r="I22" s="32">
        <f t="shared" si="14"/>
        <v>28</v>
      </c>
      <c r="J22" s="40">
        <f t="shared" si="15"/>
        <v>64.55</v>
      </c>
      <c r="K22" s="33">
        <f t="shared" si="16"/>
        <v>1807.4</v>
      </c>
      <c r="L22" s="34"/>
    </row>
    <row r="23" spans="1:14" ht="17.100000000000001" customHeight="1">
      <c r="A23" s="17">
        <v>45604</v>
      </c>
      <c r="B23" s="36" t="s">
        <v>574</v>
      </c>
      <c r="C23" s="28"/>
      <c r="D23" s="29"/>
      <c r="E23" s="21"/>
      <c r="F23" s="30">
        <v>10</v>
      </c>
      <c r="G23" s="31">
        <f t="shared" si="12"/>
        <v>64.55</v>
      </c>
      <c r="H23" s="33">
        <f t="shared" si="13"/>
        <v>645.5</v>
      </c>
      <c r="I23" s="32">
        <f t="shared" si="14"/>
        <v>18</v>
      </c>
      <c r="J23" s="40">
        <f t="shared" si="15"/>
        <v>64.55</v>
      </c>
      <c r="K23" s="33">
        <f t="shared" si="16"/>
        <v>1161.9000000000001</v>
      </c>
      <c r="L23" s="34"/>
    </row>
    <row r="24" spans="1:14" ht="17.100000000000001" customHeight="1">
      <c r="A24" s="17">
        <v>45605</v>
      </c>
      <c r="B24" s="36" t="s">
        <v>577</v>
      </c>
      <c r="C24" s="28"/>
      <c r="D24" s="29"/>
      <c r="E24" s="21"/>
      <c r="F24" s="30">
        <v>10</v>
      </c>
      <c r="G24" s="31">
        <f t="shared" si="12"/>
        <v>64.55</v>
      </c>
      <c r="H24" s="33">
        <f t="shared" si="13"/>
        <v>645.5</v>
      </c>
      <c r="I24" s="32">
        <f t="shared" si="14"/>
        <v>8</v>
      </c>
      <c r="J24" s="40">
        <f t="shared" si="15"/>
        <v>64.55</v>
      </c>
      <c r="K24" s="33">
        <f t="shared" si="16"/>
        <v>516.4</v>
      </c>
      <c r="L24" s="34"/>
    </row>
    <row r="25" spans="1:14" ht="17.100000000000001" customHeight="1">
      <c r="A25" s="17">
        <v>45605</v>
      </c>
      <c r="B25" s="36" t="s">
        <v>607</v>
      </c>
      <c r="C25" s="28"/>
      <c r="D25" s="29"/>
      <c r="E25" s="21"/>
      <c r="F25" s="30">
        <v>8</v>
      </c>
      <c r="G25" s="31">
        <f t="shared" si="12"/>
        <v>64.55</v>
      </c>
      <c r="H25" s="33">
        <f t="shared" si="13"/>
        <v>516.4</v>
      </c>
      <c r="I25" s="32">
        <f t="shared" si="14"/>
        <v>0</v>
      </c>
      <c r="J25" s="40">
        <v>0</v>
      </c>
      <c r="K25" s="33">
        <f t="shared" si="16"/>
        <v>0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24">
        <f t="shared" si="2"/>
        <v>0</v>
      </c>
      <c r="J26" s="174" t="e">
        <f t="shared" si="3"/>
        <v>#DIV/0!</v>
      </c>
      <c r="K26" s="21" t="e">
        <f t="shared" si="4"/>
        <v>#DIV/0!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24">
        <f t="shared" si="2"/>
        <v>0</v>
      </c>
      <c r="J27" s="174" t="e">
        <f t="shared" si="3"/>
        <v>#DIV/0!</v>
      </c>
      <c r="K27" s="21" t="e">
        <f t="shared" si="4"/>
        <v>#DIV/0!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24">
        <f t="shared" si="2"/>
        <v>0</v>
      </c>
      <c r="J28" s="174" t="e">
        <f t="shared" si="3"/>
        <v>#DIV/0!</v>
      </c>
      <c r="K28" s="21" t="e">
        <f t="shared" si="4"/>
        <v>#DIV/0!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24">
        <f t="shared" si="2"/>
        <v>0</v>
      </c>
      <c r="J29" s="174" t="e">
        <f t="shared" si="3"/>
        <v>#DIV/0!</v>
      </c>
      <c r="K29" s="21" t="e">
        <f t="shared" si="4"/>
        <v>#DIV/0!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24">
        <f t="shared" si="2"/>
        <v>0</v>
      </c>
      <c r="J30" s="174" t="e">
        <f t="shared" si="3"/>
        <v>#DIV/0!</v>
      </c>
      <c r="K30" s="21" t="e">
        <f t="shared" si="4"/>
        <v>#DIV/0!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24">
        <f t="shared" si="2"/>
        <v>0</v>
      </c>
      <c r="J31" s="174" t="e">
        <f t="shared" si="3"/>
        <v>#DIV/0!</v>
      </c>
      <c r="K31" s="21" t="e">
        <f t="shared" si="4"/>
        <v>#DIV/0!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24">
        <f t="shared" si="2"/>
        <v>0</v>
      </c>
      <c r="J32" s="174" t="e">
        <f t="shared" si="3"/>
        <v>#DIV/0!</v>
      </c>
      <c r="K32" s="21" t="e">
        <f t="shared" si="4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2"/>
        <v>0</v>
      </c>
      <c r="J33" s="174" t="e">
        <f t="shared" si="3"/>
        <v>#DIV/0!</v>
      </c>
      <c r="K33" s="21" t="e">
        <f t="shared" si="4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2"/>
        <v>0</v>
      </c>
      <c r="J34" s="174" t="e">
        <f t="shared" si="3"/>
        <v>#DIV/0!</v>
      </c>
      <c r="K34" s="21" t="e">
        <f t="shared" si="4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2"/>
        <v>0</v>
      </c>
      <c r="J35" s="174" t="e">
        <f t="shared" si="3"/>
        <v>#DIV/0!</v>
      </c>
      <c r="K35" s="21" t="e">
        <f t="shared" si="4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2"/>
        <v>0</v>
      </c>
      <c r="J36" s="174" t="e">
        <f t="shared" si="3"/>
        <v>#DIV/0!</v>
      </c>
      <c r="K36" s="21" t="e">
        <f t="shared" si="4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2"/>
        <v>0</v>
      </c>
      <c r="J37" s="174" t="e">
        <f t="shared" si="3"/>
        <v>#DIV/0!</v>
      </c>
      <c r="K37" s="21" t="e">
        <f t="shared" si="4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2"/>
        <v>0</v>
      </c>
      <c r="J38" s="174" t="e">
        <f t="shared" si="3"/>
        <v>#DIV/0!</v>
      </c>
      <c r="K38" s="21" t="e">
        <f t="shared" si="4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2"/>
        <v>0</v>
      </c>
      <c r="J39" s="174" t="e">
        <f t="shared" si="3"/>
        <v>#DIV/0!</v>
      </c>
      <c r="K39" s="21" t="e">
        <f t="shared" si="4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2"/>
        <v>0</v>
      </c>
      <c r="J40" s="174" t="e">
        <f t="shared" si="3"/>
        <v>#DIV/0!</v>
      </c>
      <c r="K40" s="21" t="e">
        <f t="shared" si="4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2"/>
        <v>0</v>
      </c>
      <c r="J41" s="174" t="e">
        <f t="shared" si="3"/>
        <v>#DIV/0!</v>
      </c>
      <c r="K41" s="21" t="e">
        <f t="shared" si="4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2"/>
        <v>0</v>
      </c>
      <c r="J42" s="174" t="e">
        <f t="shared" si="3"/>
        <v>#DIV/0!</v>
      </c>
      <c r="K42" s="21" t="e">
        <f t="shared" si="4"/>
        <v>#DIV/0!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si="2"/>
        <v>0</v>
      </c>
      <c r="J43" s="174" t="e">
        <f t="shared" si="3"/>
        <v>#DIV/0!</v>
      </c>
      <c r="K43" s="21" t="e">
        <f t="shared" si="4"/>
        <v>#DIV/0!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2"/>
        <v>0</v>
      </c>
      <c r="J44" s="174" t="e">
        <f t="shared" si="3"/>
        <v>#DIV/0!</v>
      </c>
      <c r="K44" s="21" t="e">
        <f t="shared" si="4"/>
        <v>#DIV/0!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2"/>
        <v>0</v>
      </c>
      <c r="J45" s="174" t="e">
        <f t="shared" si="3"/>
        <v>#DIV/0!</v>
      </c>
      <c r="K45" s="21" t="e">
        <f t="shared" si="4"/>
        <v>#DIV/0!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2"/>
        <v>0</v>
      </c>
      <c r="J46" s="174" t="e">
        <f t="shared" si="3"/>
        <v>#DIV/0!</v>
      </c>
      <c r="K46" s="21" t="e">
        <f t="shared" si="4"/>
        <v>#DIV/0!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2"/>
        <v>0</v>
      </c>
      <c r="J47" s="174" t="e">
        <f t="shared" si="3"/>
        <v>#DIV/0!</v>
      </c>
      <c r="K47" s="21" t="e">
        <f t="shared" si="4"/>
        <v>#DIV/0!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2"/>
        <v>0</v>
      </c>
      <c r="J48" s="174" t="e">
        <f t="shared" si="3"/>
        <v>#DIV/0!</v>
      </c>
      <c r="K48" s="21" t="e">
        <f t="shared" si="4"/>
        <v>#DIV/0!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2"/>
        <v>0</v>
      </c>
      <c r="J49" s="174" t="e">
        <f t="shared" si="3"/>
        <v>#DIV/0!</v>
      </c>
      <c r="K49" s="21" t="e">
        <f t="shared" si="4"/>
        <v>#DIV/0!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2"/>
        <v>0</v>
      </c>
      <c r="J50" s="174" t="e">
        <f t="shared" si="3"/>
        <v>#DIV/0!</v>
      </c>
      <c r="K50" s="21" t="e">
        <f t="shared" si="4"/>
        <v>#DIV/0!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2"/>
        <v>0</v>
      </c>
      <c r="J51" s="174" t="e">
        <f t="shared" si="3"/>
        <v>#DIV/0!</v>
      </c>
      <c r="K51" s="21" t="e">
        <f t="shared" si="4"/>
        <v>#DIV/0!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2"/>
        <v>0</v>
      </c>
      <c r="J52" s="174" t="e">
        <f t="shared" si="3"/>
        <v>#DIV/0!</v>
      </c>
      <c r="K52" s="21" t="e">
        <f t="shared" si="4"/>
        <v>#DIV/0!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2"/>
        <v>0</v>
      </c>
      <c r="J53" s="174" t="e">
        <f t="shared" si="3"/>
        <v>#DIV/0!</v>
      </c>
      <c r="K53" s="21" t="e">
        <f t="shared" si="4"/>
        <v>#DIV/0!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2"/>
        <v>0</v>
      </c>
      <c r="J54" s="174" t="e">
        <f t="shared" si="3"/>
        <v>#DIV/0!</v>
      </c>
      <c r="K54" s="21" t="e">
        <f t="shared" si="4"/>
        <v>#DIV/0!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2"/>
        <v>0</v>
      </c>
      <c r="J55" s="174" t="e">
        <f t="shared" si="3"/>
        <v>#DIV/0!</v>
      </c>
      <c r="K55" s="21" t="e">
        <f t="shared" si="4"/>
        <v>#DIV/0!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2"/>
        <v>0</v>
      </c>
      <c r="J56" s="174" t="e">
        <f t="shared" si="3"/>
        <v>#DIV/0!</v>
      </c>
      <c r="K56" s="21" t="e">
        <f t="shared" si="4"/>
        <v>#DIV/0!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2"/>
        <v>0</v>
      </c>
      <c r="J57" s="174" t="e">
        <f t="shared" si="3"/>
        <v>#DIV/0!</v>
      </c>
      <c r="K57" s="21" t="e">
        <f t="shared" si="4"/>
        <v>#DIV/0!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2"/>
        <v>0</v>
      </c>
      <c r="J58" s="174" t="e">
        <f t="shared" si="3"/>
        <v>#DIV/0!</v>
      </c>
      <c r="K58" s="21" t="e">
        <f t="shared" si="4"/>
        <v>#DIV/0!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2"/>
        <v>0</v>
      </c>
      <c r="J59" s="174" t="e">
        <f t="shared" si="3"/>
        <v>#DIV/0!</v>
      </c>
      <c r="K59" s="21" t="e">
        <f t="shared" si="4"/>
        <v>#DIV/0!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2"/>
        <v>0</v>
      </c>
      <c r="J60" s="174" t="e">
        <f t="shared" si="3"/>
        <v>#DIV/0!</v>
      </c>
      <c r="K60" s="21" t="e">
        <f t="shared" si="4"/>
        <v>#DIV/0!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2"/>
        <v>0</v>
      </c>
      <c r="J61" s="174" t="e">
        <f t="shared" si="3"/>
        <v>#DIV/0!</v>
      </c>
      <c r="K61" s="21" t="e">
        <f t="shared" si="4"/>
        <v>#DIV/0!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2"/>
        <v>0</v>
      </c>
      <c r="J62" s="174" t="e">
        <f t="shared" si="3"/>
        <v>#DIV/0!</v>
      </c>
      <c r="K62" s="21" t="e">
        <f t="shared" si="4"/>
        <v>#DIV/0!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2"/>
        <v>0</v>
      </c>
      <c r="J63" s="174" t="e">
        <f t="shared" si="3"/>
        <v>#DIV/0!</v>
      </c>
      <c r="K63" s="21" t="e">
        <f t="shared" si="4"/>
        <v>#DIV/0!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2"/>
        <v>0</v>
      </c>
      <c r="J64" s="174" t="e">
        <f t="shared" si="3"/>
        <v>#DIV/0!</v>
      </c>
      <c r="K64" s="21" t="e">
        <f t="shared" si="4"/>
        <v>#DIV/0!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2"/>
        <v>0</v>
      </c>
      <c r="J65" s="174" t="e">
        <f t="shared" si="3"/>
        <v>#DIV/0!</v>
      </c>
      <c r="K65" s="21" t="e">
        <f t="shared" si="4"/>
        <v>#DIV/0!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2"/>
        <v>0</v>
      </c>
      <c r="J66" s="174" t="e">
        <f t="shared" si="3"/>
        <v>#DIV/0!</v>
      </c>
      <c r="K66" s="21" t="e">
        <f t="shared" si="4"/>
        <v>#DIV/0!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2"/>
        <v>0</v>
      </c>
      <c r="J67" s="174" t="e">
        <f t="shared" si="3"/>
        <v>#DIV/0!</v>
      </c>
      <c r="K67" s="21" t="e">
        <f t="shared" si="4"/>
        <v>#DIV/0!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2"/>
        <v>0</v>
      </c>
      <c r="J68" s="174" t="e">
        <f t="shared" si="3"/>
        <v>#DIV/0!</v>
      </c>
      <c r="K68" s="21" t="e">
        <f t="shared" si="4"/>
        <v>#DIV/0!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2"/>
        <v>0</v>
      </c>
      <c r="J69" s="174" t="e">
        <f t="shared" si="3"/>
        <v>#DIV/0!</v>
      </c>
      <c r="K69" s="21" t="e">
        <f t="shared" si="4"/>
        <v>#DIV/0!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2"/>
        <v>0</v>
      </c>
      <c r="J70" s="174" t="e">
        <f t="shared" si="3"/>
        <v>#DIV/0!</v>
      </c>
      <c r="K70" s="21" t="e">
        <f t="shared" si="4"/>
        <v>#DIV/0!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2"/>
        <v>0</v>
      </c>
      <c r="J71" s="174" t="e">
        <f t="shared" si="3"/>
        <v>#DIV/0!</v>
      </c>
      <c r="K71" s="21" t="e">
        <f t="shared" si="4"/>
        <v>#DIV/0!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2"/>
        <v>0</v>
      </c>
      <c r="J72" s="174" t="e">
        <f t="shared" si="3"/>
        <v>#DIV/0!</v>
      </c>
      <c r="K72" s="21" t="e">
        <f t="shared" si="4"/>
        <v>#DIV/0!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2"/>
        <v>0</v>
      </c>
      <c r="J73" s="174" t="e">
        <f t="shared" si="3"/>
        <v>#DIV/0!</v>
      </c>
      <c r="K73" s="21" t="e">
        <f t="shared" si="4"/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2"/>
        <v>0</v>
      </c>
      <c r="J74" s="174" t="e">
        <f t="shared" si="3"/>
        <v>#DIV/0!</v>
      </c>
      <c r="K74" s="21" t="e">
        <f t="shared" si="4"/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2"/>
        <v>0</v>
      </c>
      <c r="J75" s="174" t="e">
        <f t="shared" si="3"/>
        <v>#DIV/0!</v>
      </c>
      <c r="K75" s="21" t="e">
        <f t="shared" si="4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2"/>
        <v>0</v>
      </c>
      <c r="J76" s="174" t="e">
        <f t="shared" si="3"/>
        <v>#DIV/0!</v>
      </c>
      <c r="K76" s="21" t="e">
        <f t="shared" si="4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2"/>
        <v>0</v>
      </c>
      <c r="J77" s="174" t="e">
        <f t="shared" si="3"/>
        <v>#DIV/0!</v>
      </c>
      <c r="K77" s="21" t="e">
        <f t="shared" si="4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2"/>
        <v>0</v>
      </c>
      <c r="J78" s="174" t="e">
        <f t="shared" si="3"/>
        <v>#DIV/0!</v>
      </c>
      <c r="K78" s="21" t="e">
        <f t="shared" si="4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17">+I78+C79-F79</f>
        <v>0</v>
      </c>
      <c r="J79" s="174" t="e">
        <f t="shared" ref="J79:J120" si="18">ROUND(((K78+E79)-H79)/I79,2)</f>
        <v>#DIV/0!</v>
      </c>
      <c r="K79" s="21" t="e">
        <f t="shared" ref="K79:K120" si="19">ROUND(I79*J79,2)</f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17"/>
        <v>0</v>
      </c>
      <c r="J80" s="174" t="e">
        <f t="shared" si="18"/>
        <v>#DIV/0!</v>
      </c>
      <c r="K80" s="21" t="e">
        <f t="shared" si="19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17"/>
        <v>0</v>
      </c>
      <c r="J81" s="174" t="e">
        <f t="shared" si="18"/>
        <v>#DIV/0!</v>
      </c>
      <c r="K81" s="21" t="e">
        <f t="shared" si="19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17"/>
        <v>0</v>
      </c>
      <c r="J82" s="174" t="e">
        <f t="shared" si="18"/>
        <v>#DIV/0!</v>
      </c>
      <c r="K82" s="21" t="e">
        <f t="shared" si="19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17"/>
        <v>0</v>
      </c>
      <c r="J83" s="174" t="e">
        <f t="shared" si="18"/>
        <v>#DIV/0!</v>
      </c>
      <c r="K83" s="21" t="e">
        <f t="shared" si="19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17"/>
        <v>0</v>
      </c>
      <c r="J84" s="174" t="e">
        <f t="shared" si="18"/>
        <v>#DIV/0!</v>
      </c>
      <c r="K84" s="21" t="e">
        <f t="shared" si="19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17"/>
        <v>0</v>
      </c>
      <c r="J85" s="174" t="e">
        <f t="shared" si="18"/>
        <v>#DIV/0!</v>
      </c>
      <c r="K85" s="21" t="e">
        <f t="shared" si="19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17"/>
        <v>0</v>
      </c>
      <c r="J86" s="174" t="e">
        <f t="shared" si="18"/>
        <v>#DIV/0!</v>
      </c>
      <c r="K86" s="21" t="e">
        <f t="shared" si="19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17"/>
        <v>0</v>
      </c>
      <c r="J87" s="174" t="e">
        <f t="shared" si="18"/>
        <v>#DIV/0!</v>
      </c>
      <c r="K87" s="21" t="e">
        <f t="shared" si="19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17"/>
        <v>0</v>
      </c>
      <c r="J88" s="174" t="e">
        <f t="shared" si="18"/>
        <v>#DIV/0!</v>
      </c>
      <c r="K88" s="21" t="e">
        <f t="shared" si="19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17"/>
        <v>0</v>
      </c>
      <c r="J89" s="174" t="e">
        <f t="shared" si="18"/>
        <v>#DIV/0!</v>
      </c>
      <c r="K89" s="21" t="e">
        <f t="shared" si="19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17"/>
        <v>0</v>
      </c>
      <c r="J90" s="174" t="e">
        <f t="shared" si="18"/>
        <v>#DIV/0!</v>
      </c>
      <c r="K90" s="21" t="e">
        <f t="shared" si="19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17"/>
        <v>0</v>
      </c>
      <c r="J91" s="174" t="e">
        <f t="shared" si="18"/>
        <v>#DIV/0!</v>
      </c>
      <c r="K91" s="21" t="e">
        <f t="shared" si="19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17"/>
        <v>0</v>
      </c>
      <c r="J92" s="174" t="e">
        <f t="shared" si="18"/>
        <v>#DIV/0!</v>
      </c>
      <c r="K92" s="21" t="e">
        <f t="shared" si="19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17"/>
        <v>0</v>
      </c>
      <c r="J93" s="174" t="e">
        <f t="shared" si="18"/>
        <v>#DIV/0!</v>
      </c>
      <c r="K93" s="21" t="e">
        <f t="shared" si="19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17"/>
        <v>0</v>
      </c>
      <c r="J94" s="174" t="e">
        <f t="shared" si="18"/>
        <v>#DIV/0!</v>
      </c>
      <c r="K94" s="21" t="e">
        <f t="shared" si="19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17"/>
        <v>0</v>
      </c>
      <c r="J95" s="174" t="e">
        <f t="shared" si="18"/>
        <v>#DIV/0!</v>
      </c>
      <c r="K95" s="21" t="e">
        <f t="shared" si="19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17"/>
        <v>0</v>
      </c>
      <c r="J96" s="174" t="e">
        <f t="shared" si="18"/>
        <v>#DIV/0!</v>
      </c>
      <c r="K96" s="21" t="e">
        <f t="shared" si="19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17"/>
        <v>0</v>
      </c>
      <c r="J97" s="174" t="e">
        <f t="shared" si="18"/>
        <v>#DIV/0!</v>
      </c>
      <c r="K97" s="21" t="e">
        <f t="shared" si="19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17"/>
        <v>0</v>
      </c>
      <c r="J98" s="174" t="e">
        <f t="shared" si="18"/>
        <v>#DIV/0!</v>
      </c>
      <c r="K98" s="21" t="e">
        <f t="shared" si="19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17"/>
        <v>0</v>
      </c>
      <c r="J99" s="174" t="e">
        <f t="shared" si="18"/>
        <v>#DIV/0!</v>
      </c>
      <c r="K99" s="21" t="e">
        <f t="shared" si="19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17"/>
        <v>0</v>
      </c>
      <c r="J100" s="174" t="e">
        <f t="shared" si="18"/>
        <v>#DIV/0!</v>
      </c>
      <c r="K100" s="21" t="e">
        <f t="shared" si="19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17"/>
        <v>0</v>
      </c>
      <c r="J101" s="174" t="e">
        <f t="shared" si="18"/>
        <v>#DIV/0!</v>
      </c>
      <c r="K101" s="21" t="e">
        <f t="shared" si="19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17"/>
        <v>0</v>
      </c>
      <c r="J102" s="174" t="e">
        <f t="shared" si="18"/>
        <v>#DIV/0!</v>
      </c>
      <c r="K102" s="21" t="e">
        <f t="shared" si="19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17"/>
        <v>0</v>
      </c>
      <c r="J103" s="174" t="e">
        <f t="shared" si="18"/>
        <v>#DIV/0!</v>
      </c>
      <c r="K103" s="21" t="e">
        <f t="shared" si="19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17"/>
        <v>0</v>
      </c>
      <c r="J104" s="174" t="e">
        <f t="shared" si="18"/>
        <v>#DIV/0!</v>
      </c>
      <c r="K104" s="21" t="e">
        <f t="shared" si="19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17"/>
        <v>0</v>
      </c>
      <c r="J105" s="174" t="e">
        <f t="shared" si="18"/>
        <v>#DIV/0!</v>
      </c>
      <c r="K105" s="21" t="e">
        <f t="shared" si="19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17"/>
        <v>0</v>
      </c>
      <c r="J106" s="174" t="e">
        <f t="shared" si="18"/>
        <v>#DIV/0!</v>
      </c>
      <c r="K106" s="21" t="e">
        <f t="shared" si="19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17"/>
        <v>0</v>
      </c>
      <c r="J107" s="174" t="e">
        <f t="shared" si="18"/>
        <v>#DIV/0!</v>
      </c>
      <c r="K107" s="21" t="e">
        <f t="shared" si="19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17"/>
        <v>0</v>
      </c>
      <c r="J108" s="174" t="e">
        <f t="shared" si="18"/>
        <v>#DIV/0!</v>
      </c>
      <c r="K108" s="21" t="e">
        <f t="shared" si="19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17"/>
        <v>0</v>
      </c>
      <c r="J109" s="174" t="e">
        <f t="shared" si="18"/>
        <v>#DIV/0!</v>
      </c>
      <c r="K109" s="21" t="e">
        <f t="shared" si="19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17"/>
        <v>0</v>
      </c>
      <c r="J110" s="174" t="e">
        <f t="shared" si="18"/>
        <v>#DIV/0!</v>
      </c>
      <c r="K110" s="21" t="e">
        <f t="shared" si="19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17"/>
        <v>0</v>
      </c>
      <c r="J111" s="174" t="e">
        <f t="shared" si="18"/>
        <v>#DIV/0!</v>
      </c>
      <c r="K111" s="21" t="e">
        <f t="shared" si="19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17"/>
        <v>0</v>
      </c>
      <c r="J112" s="174" t="e">
        <f t="shared" si="18"/>
        <v>#DIV/0!</v>
      </c>
      <c r="K112" s="21" t="e">
        <f t="shared" si="19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17"/>
        <v>0</v>
      </c>
      <c r="J113" s="174" t="e">
        <f t="shared" si="18"/>
        <v>#DIV/0!</v>
      </c>
      <c r="K113" s="21" t="e">
        <f t="shared" si="19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17"/>
        <v>0</v>
      </c>
      <c r="J114" s="174" t="e">
        <f t="shared" si="18"/>
        <v>#DIV/0!</v>
      </c>
      <c r="K114" s="21" t="e">
        <f t="shared" si="19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17"/>
        <v>0</v>
      </c>
      <c r="J115" s="174" t="e">
        <f t="shared" si="18"/>
        <v>#DIV/0!</v>
      </c>
      <c r="K115" s="21" t="e">
        <f t="shared" si="19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17"/>
        <v>0</v>
      </c>
      <c r="J116" s="174" t="e">
        <f t="shared" si="18"/>
        <v>#DIV/0!</v>
      </c>
      <c r="K116" s="21" t="e">
        <f t="shared" si="19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17"/>
        <v>0</v>
      </c>
      <c r="J117" s="174" t="e">
        <f t="shared" si="18"/>
        <v>#DIV/0!</v>
      </c>
      <c r="K117" s="21" t="e">
        <f t="shared" si="19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17"/>
        <v>0</v>
      </c>
      <c r="J118" s="174" t="e">
        <f t="shared" si="18"/>
        <v>#DIV/0!</v>
      </c>
      <c r="K118" s="21" t="e">
        <f t="shared" si="19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17"/>
        <v>0</v>
      </c>
      <c r="J119" s="174" t="e">
        <f t="shared" si="18"/>
        <v>#DIV/0!</v>
      </c>
      <c r="K119" s="21" t="e">
        <f t="shared" si="19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17"/>
        <v>0</v>
      </c>
      <c r="J120" s="174" t="e">
        <f t="shared" si="18"/>
        <v>#DIV/0!</v>
      </c>
      <c r="K120" s="21" t="e">
        <f t="shared" si="19"/>
        <v>#DIV/0!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N120"/>
  <sheetViews>
    <sheetView topLeftCell="A4" zoomScaleNormal="100" zoomScaleSheetLayoutView="100" workbookViewId="0">
      <selection activeCell="B50" sqref="B5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523</v>
      </c>
      <c r="F8" s="10"/>
      <c r="G8" s="10"/>
      <c r="H8" s="38"/>
      <c r="I8" s="9" t="s">
        <v>7</v>
      </c>
      <c r="J8" s="10"/>
      <c r="K8" s="10" t="s">
        <v>811</v>
      </c>
      <c r="L8" s="11"/>
    </row>
    <row r="9" spans="1:13" ht="15" customHeight="1">
      <c r="A9" s="12" t="s">
        <v>9</v>
      </c>
      <c r="D9" s="10" t="s">
        <v>419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94">
        <v>45386</v>
      </c>
      <c r="B15" s="207" t="s">
        <v>804</v>
      </c>
      <c r="C15" s="196">
        <v>15</v>
      </c>
      <c r="D15" s="197">
        <v>112</v>
      </c>
      <c r="E15" s="21">
        <f>C15*D15</f>
        <v>1680</v>
      </c>
      <c r="F15" s="199"/>
      <c r="G15" s="208">
        <f>J14</f>
        <v>0</v>
      </c>
      <c r="H15" s="198">
        <f t="shared" si="0"/>
        <v>0</v>
      </c>
      <c r="I15" s="209">
        <f t="shared" ref="I15:I78" si="1">+I14+C15-F15</f>
        <v>15</v>
      </c>
      <c r="J15" s="210">
        <f t="shared" ref="J15:J78" si="2">ROUND(((K14+E15)-H15)/I15,2)</f>
        <v>112</v>
      </c>
      <c r="K15" s="211">
        <f t="shared" ref="K15:K78" si="3">ROUND(I15*J15,2)</f>
        <v>1680</v>
      </c>
      <c r="L15" s="204"/>
      <c r="M15" s="218"/>
    </row>
    <row r="16" spans="1:13" ht="17.100000000000001" customHeight="1">
      <c r="A16" s="17">
        <v>45519</v>
      </c>
      <c r="B16" s="212" t="s">
        <v>605</v>
      </c>
      <c r="C16" s="19"/>
      <c r="D16" s="20"/>
      <c r="E16" s="21"/>
      <c r="F16" s="22">
        <v>3</v>
      </c>
      <c r="G16" s="23">
        <f>J15</f>
        <v>112</v>
      </c>
      <c r="H16" s="21">
        <f t="shared" si="0"/>
        <v>336</v>
      </c>
      <c r="I16" s="24">
        <f t="shared" si="1"/>
        <v>12</v>
      </c>
      <c r="J16" s="174">
        <f t="shared" si="2"/>
        <v>112</v>
      </c>
      <c r="K16" s="21">
        <f t="shared" si="3"/>
        <v>1344</v>
      </c>
      <c r="L16" s="26"/>
      <c r="M16" s="1" t="s">
        <v>1182</v>
      </c>
    </row>
    <row r="17" spans="1:14" ht="17.100000000000001" customHeight="1">
      <c r="A17" s="194">
        <v>45546</v>
      </c>
      <c r="B17" s="227" t="s">
        <v>1287</v>
      </c>
      <c r="C17" s="196">
        <v>15</v>
      </c>
      <c r="D17" s="197">
        <v>75</v>
      </c>
      <c r="E17" s="198">
        <f>C17*D17</f>
        <v>1125</v>
      </c>
      <c r="F17" s="199"/>
      <c r="G17" s="208">
        <f>J16</f>
        <v>112</v>
      </c>
      <c r="H17" s="198">
        <f t="shared" si="0"/>
        <v>0</v>
      </c>
      <c r="I17" s="201">
        <f t="shared" si="1"/>
        <v>27</v>
      </c>
      <c r="J17" s="202">
        <f t="shared" si="2"/>
        <v>91.44</v>
      </c>
      <c r="K17" s="203">
        <f t="shared" si="3"/>
        <v>2468.88</v>
      </c>
      <c r="L17" s="204"/>
      <c r="M17" s="218"/>
      <c r="N17" s="50"/>
    </row>
    <row r="18" spans="1:14" ht="17.100000000000001" customHeight="1">
      <c r="A18" s="17">
        <v>45574</v>
      </c>
      <c r="B18" s="58" t="s">
        <v>572</v>
      </c>
      <c r="C18" s="19"/>
      <c r="D18" s="20"/>
      <c r="E18" s="21"/>
      <c r="F18" s="22">
        <v>2</v>
      </c>
      <c r="G18" s="23">
        <f>J17</f>
        <v>91.44</v>
      </c>
      <c r="H18" s="21">
        <f t="shared" si="0"/>
        <v>182.88</v>
      </c>
      <c r="I18" s="24">
        <f t="shared" si="1"/>
        <v>25</v>
      </c>
      <c r="J18" s="174">
        <f t="shared" si="2"/>
        <v>91.44</v>
      </c>
      <c r="K18" s="21">
        <f t="shared" si="3"/>
        <v>2286</v>
      </c>
      <c r="L18" s="26"/>
      <c r="M18" s="1" t="s">
        <v>1360</v>
      </c>
    </row>
    <row r="19" spans="1:14" ht="17.100000000000001" customHeight="1">
      <c r="A19" s="17">
        <v>45600</v>
      </c>
      <c r="C19" s="28"/>
      <c r="D19" s="29"/>
      <c r="E19" s="21"/>
      <c r="F19" s="30">
        <v>10</v>
      </c>
      <c r="G19" s="23">
        <f>J18</f>
        <v>91.44</v>
      </c>
      <c r="H19" s="21">
        <f t="shared" si="0"/>
        <v>914.4</v>
      </c>
      <c r="I19" s="24">
        <f t="shared" ref="I19" si="4">+I18+C19-F19</f>
        <v>15</v>
      </c>
      <c r="J19" s="174">
        <f t="shared" ref="J19" si="5">ROUND(((K18+E19)-H19)/I19,2)</f>
        <v>91.44</v>
      </c>
      <c r="K19" s="21">
        <f t="shared" ref="K19" si="6">ROUND(I19*J19,2)</f>
        <v>1371.6</v>
      </c>
      <c r="L19" s="34"/>
      <c r="M19" s="1" t="s">
        <v>1403</v>
      </c>
    </row>
    <row r="20" spans="1:14" ht="17.100000000000001" customHeight="1">
      <c r="A20" s="17">
        <v>45600</v>
      </c>
      <c r="C20" s="28"/>
      <c r="D20" s="29"/>
      <c r="E20" s="21"/>
      <c r="F20" s="30">
        <v>5</v>
      </c>
      <c r="G20" s="31"/>
      <c r="H20" s="21"/>
      <c r="I20" s="24">
        <f t="shared" si="1"/>
        <v>10</v>
      </c>
      <c r="J20" s="174">
        <f t="shared" si="2"/>
        <v>137.16</v>
      </c>
      <c r="K20" s="21">
        <f t="shared" si="3"/>
        <v>1371.6</v>
      </c>
      <c r="L20" s="34"/>
    </row>
    <row r="21" spans="1:14" ht="17.100000000000001" customHeight="1">
      <c r="A21" s="17">
        <v>45603</v>
      </c>
      <c r="C21" s="28"/>
      <c r="D21" s="29"/>
      <c r="E21" s="21"/>
      <c r="F21" s="30">
        <v>4</v>
      </c>
      <c r="G21" s="31"/>
      <c r="H21" s="21"/>
      <c r="I21" s="24">
        <f t="shared" si="1"/>
        <v>6</v>
      </c>
      <c r="J21" s="174">
        <f t="shared" si="2"/>
        <v>228.6</v>
      </c>
      <c r="K21" s="21">
        <f t="shared" si="3"/>
        <v>1371.6</v>
      </c>
      <c r="L21" s="34"/>
    </row>
    <row r="22" spans="1:14" ht="17.100000000000001" customHeight="1">
      <c r="A22" s="17">
        <v>45603</v>
      </c>
      <c r="C22" s="28"/>
      <c r="D22" s="29"/>
      <c r="E22" s="21"/>
      <c r="F22" s="30">
        <v>3</v>
      </c>
      <c r="G22" s="31"/>
      <c r="H22" s="21"/>
      <c r="I22" s="24">
        <f t="shared" si="1"/>
        <v>3</v>
      </c>
      <c r="J22" s="174">
        <f t="shared" si="2"/>
        <v>457.2</v>
      </c>
      <c r="K22" s="21">
        <f t="shared" si="3"/>
        <v>1371.6</v>
      </c>
      <c r="L22" s="34"/>
    </row>
    <row r="23" spans="1:14" ht="17.100000000000001" customHeight="1">
      <c r="A23" s="17">
        <v>45604</v>
      </c>
      <c r="C23" s="28"/>
      <c r="D23" s="29"/>
      <c r="E23" s="21"/>
      <c r="F23" s="30">
        <v>3</v>
      </c>
      <c r="G23" s="31"/>
      <c r="H23" s="21"/>
      <c r="I23" s="24">
        <f t="shared" si="1"/>
        <v>0</v>
      </c>
      <c r="J23" s="174">
        <v>0</v>
      </c>
      <c r="K23" s="21">
        <v>0</v>
      </c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/>
      <c r="H24" s="21"/>
      <c r="I24" s="24">
        <f t="shared" si="1"/>
        <v>0</v>
      </c>
      <c r="J24" s="174" t="e">
        <f t="shared" si="2"/>
        <v>#DIV/0!</v>
      </c>
      <c r="K24" s="21" t="e">
        <f t="shared" si="3"/>
        <v>#DIV/0!</v>
      </c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/>
      <c r="H25" s="21"/>
      <c r="I25" s="24">
        <f t="shared" si="1"/>
        <v>0</v>
      </c>
      <c r="J25" s="174" t="e">
        <f t="shared" si="2"/>
        <v>#DIV/0!</v>
      </c>
      <c r="K25" s="21" t="e">
        <f t="shared" si="3"/>
        <v>#DIV/0!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24">
        <f t="shared" si="1"/>
        <v>0</v>
      </c>
      <c r="J26" s="174" t="e">
        <f t="shared" si="2"/>
        <v>#DIV/0!</v>
      </c>
      <c r="K26" s="21" t="e">
        <f t="shared" si="3"/>
        <v>#DIV/0!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24">
        <f t="shared" si="1"/>
        <v>0</v>
      </c>
      <c r="J27" s="174" t="e">
        <f t="shared" si="2"/>
        <v>#DIV/0!</v>
      </c>
      <c r="K27" s="21" t="e">
        <f t="shared" si="3"/>
        <v>#DIV/0!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24">
        <f t="shared" si="1"/>
        <v>0</v>
      </c>
      <c r="J28" s="174" t="e">
        <f t="shared" si="2"/>
        <v>#DIV/0!</v>
      </c>
      <c r="K28" s="21" t="e">
        <f t="shared" si="3"/>
        <v>#DIV/0!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24">
        <f t="shared" si="1"/>
        <v>0</v>
      </c>
      <c r="J29" s="174" t="e">
        <f t="shared" si="2"/>
        <v>#DIV/0!</v>
      </c>
      <c r="K29" s="21" t="e">
        <f t="shared" si="3"/>
        <v>#DIV/0!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24">
        <f t="shared" si="1"/>
        <v>0</v>
      </c>
      <c r="J30" s="174" t="e">
        <f t="shared" si="2"/>
        <v>#DIV/0!</v>
      </c>
      <c r="K30" s="21" t="e">
        <f t="shared" si="3"/>
        <v>#DIV/0!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24">
        <f t="shared" si="1"/>
        <v>0</v>
      </c>
      <c r="J31" s="174" t="e">
        <f t="shared" si="2"/>
        <v>#DIV/0!</v>
      </c>
      <c r="K31" s="21" t="e">
        <f t="shared" si="3"/>
        <v>#DIV/0!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24">
        <f t="shared" si="1"/>
        <v>0</v>
      </c>
      <c r="J32" s="174" t="e">
        <f t="shared" si="2"/>
        <v>#DIV/0!</v>
      </c>
      <c r="K32" s="21" t="e">
        <f t="shared" si="3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1"/>
        <v>0</v>
      </c>
      <c r="J33" s="174" t="e">
        <f t="shared" si="2"/>
        <v>#DIV/0!</v>
      </c>
      <c r="K33" s="21" t="e">
        <f t="shared" si="3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1"/>
        <v>0</v>
      </c>
      <c r="J34" s="174" t="e">
        <f t="shared" si="2"/>
        <v>#DIV/0!</v>
      </c>
      <c r="K34" s="21" t="e">
        <f t="shared" si="3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1"/>
        <v>0</v>
      </c>
      <c r="J35" s="174" t="e">
        <f t="shared" si="2"/>
        <v>#DIV/0!</v>
      </c>
      <c r="K35" s="21" t="e">
        <f t="shared" si="3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1"/>
        <v>0</v>
      </c>
      <c r="J36" s="174" t="e">
        <f t="shared" si="2"/>
        <v>#DIV/0!</v>
      </c>
      <c r="K36" s="21" t="e">
        <f t="shared" si="3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1"/>
        <v>0</v>
      </c>
      <c r="J37" s="174" t="e">
        <f t="shared" si="2"/>
        <v>#DIV/0!</v>
      </c>
      <c r="K37" s="21" t="e">
        <f t="shared" si="3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1"/>
        <v>0</v>
      </c>
      <c r="J38" s="174" t="e">
        <f t="shared" si="2"/>
        <v>#DIV/0!</v>
      </c>
      <c r="K38" s="21" t="e">
        <f t="shared" si="3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1"/>
        <v>0</v>
      </c>
      <c r="J39" s="174" t="e">
        <f t="shared" si="2"/>
        <v>#DIV/0!</v>
      </c>
      <c r="K39" s="21" t="e">
        <f t="shared" si="3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1"/>
        <v>0</v>
      </c>
      <c r="J40" s="174" t="e">
        <f t="shared" si="2"/>
        <v>#DIV/0!</v>
      </c>
      <c r="K40" s="21" t="e">
        <f t="shared" si="3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1"/>
        <v>0</v>
      </c>
      <c r="J41" s="174" t="e">
        <f t="shared" si="2"/>
        <v>#DIV/0!</v>
      </c>
      <c r="K41" s="21" t="e">
        <f t="shared" si="3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1"/>
        <v>0</v>
      </c>
      <c r="J42" s="174" t="e">
        <f t="shared" si="2"/>
        <v>#DIV/0!</v>
      </c>
      <c r="K42" s="21" t="e">
        <f t="shared" si="3"/>
        <v>#DIV/0!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si="1"/>
        <v>0</v>
      </c>
      <c r="J43" s="174" t="e">
        <f t="shared" si="2"/>
        <v>#DIV/0!</v>
      </c>
      <c r="K43" s="21" t="e">
        <f t="shared" si="3"/>
        <v>#DIV/0!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1"/>
        <v>0</v>
      </c>
      <c r="J44" s="174" t="e">
        <f t="shared" si="2"/>
        <v>#DIV/0!</v>
      </c>
      <c r="K44" s="21" t="e">
        <f t="shared" si="3"/>
        <v>#DIV/0!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1"/>
        <v>0</v>
      </c>
      <c r="J45" s="174" t="e">
        <f t="shared" si="2"/>
        <v>#DIV/0!</v>
      </c>
      <c r="K45" s="21" t="e">
        <f t="shared" si="3"/>
        <v>#DIV/0!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1"/>
        <v>0</v>
      </c>
      <c r="J46" s="174" t="e">
        <f t="shared" si="2"/>
        <v>#DIV/0!</v>
      </c>
      <c r="K46" s="21" t="e">
        <f t="shared" si="3"/>
        <v>#DIV/0!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1"/>
        <v>0</v>
      </c>
      <c r="J47" s="174" t="e">
        <f t="shared" si="2"/>
        <v>#DIV/0!</v>
      </c>
      <c r="K47" s="21" t="e">
        <f t="shared" si="3"/>
        <v>#DIV/0!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1"/>
        <v>0</v>
      </c>
      <c r="J48" s="174" t="e">
        <f t="shared" si="2"/>
        <v>#DIV/0!</v>
      </c>
      <c r="K48" s="21" t="e">
        <f t="shared" si="3"/>
        <v>#DIV/0!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1"/>
        <v>0</v>
      </c>
      <c r="J49" s="174" t="e">
        <f t="shared" si="2"/>
        <v>#DIV/0!</v>
      </c>
      <c r="K49" s="21" t="e">
        <f t="shared" si="3"/>
        <v>#DIV/0!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1"/>
        <v>0</v>
      </c>
      <c r="J50" s="174" t="e">
        <f t="shared" si="2"/>
        <v>#DIV/0!</v>
      </c>
      <c r="K50" s="21" t="e">
        <f t="shared" si="3"/>
        <v>#DIV/0!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1"/>
        <v>0</v>
      </c>
      <c r="J51" s="174" t="e">
        <f t="shared" si="2"/>
        <v>#DIV/0!</v>
      </c>
      <c r="K51" s="21" t="e">
        <f t="shared" si="3"/>
        <v>#DIV/0!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1"/>
        <v>0</v>
      </c>
      <c r="J52" s="174" t="e">
        <f t="shared" si="2"/>
        <v>#DIV/0!</v>
      </c>
      <c r="K52" s="21" t="e">
        <f t="shared" si="3"/>
        <v>#DIV/0!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1"/>
        <v>0</v>
      </c>
      <c r="J53" s="174" t="e">
        <f t="shared" si="2"/>
        <v>#DIV/0!</v>
      </c>
      <c r="K53" s="21" t="e">
        <f t="shared" si="3"/>
        <v>#DIV/0!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1"/>
        <v>0</v>
      </c>
      <c r="J54" s="174" t="e">
        <f t="shared" si="2"/>
        <v>#DIV/0!</v>
      </c>
      <c r="K54" s="21" t="e">
        <f t="shared" si="3"/>
        <v>#DIV/0!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1"/>
        <v>0</v>
      </c>
      <c r="J55" s="174" t="e">
        <f t="shared" si="2"/>
        <v>#DIV/0!</v>
      </c>
      <c r="K55" s="21" t="e">
        <f t="shared" si="3"/>
        <v>#DIV/0!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1"/>
        <v>0</v>
      </c>
      <c r="J56" s="174" t="e">
        <f t="shared" si="2"/>
        <v>#DIV/0!</v>
      </c>
      <c r="K56" s="21" t="e">
        <f t="shared" si="3"/>
        <v>#DIV/0!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1"/>
        <v>0</v>
      </c>
      <c r="J57" s="174" t="e">
        <f t="shared" si="2"/>
        <v>#DIV/0!</v>
      </c>
      <c r="K57" s="21" t="e">
        <f t="shared" si="3"/>
        <v>#DIV/0!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1"/>
        <v>0</v>
      </c>
      <c r="J58" s="174" t="e">
        <f t="shared" si="2"/>
        <v>#DIV/0!</v>
      </c>
      <c r="K58" s="21" t="e">
        <f t="shared" si="3"/>
        <v>#DIV/0!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1"/>
        <v>0</v>
      </c>
      <c r="J59" s="174" t="e">
        <f t="shared" si="2"/>
        <v>#DIV/0!</v>
      </c>
      <c r="K59" s="21" t="e">
        <f t="shared" si="3"/>
        <v>#DIV/0!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1"/>
        <v>0</v>
      </c>
      <c r="J60" s="174" t="e">
        <f t="shared" si="2"/>
        <v>#DIV/0!</v>
      </c>
      <c r="K60" s="21" t="e">
        <f t="shared" si="3"/>
        <v>#DIV/0!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1"/>
        <v>0</v>
      </c>
      <c r="J61" s="174" t="e">
        <f t="shared" si="2"/>
        <v>#DIV/0!</v>
      </c>
      <c r="K61" s="21" t="e">
        <f t="shared" si="3"/>
        <v>#DIV/0!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1"/>
        <v>0</v>
      </c>
      <c r="J62" s="174" t="e">
        <f t="shared" si="2"/>
        <v>#DIV/0!</v>
      </c>
      <c r="K62" s="21" t="e">
        <f t="shared" si="3"/>
        <v>#DIV/0!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1"/>
        <v>0</v>
      </c>
      <c r="J63" s="174" t="e">
        <f t="shared" si="2"/>
        <v>#DIV/0!</v>
      </c>
      <c r="K63" s="21" t="e">
        <f t="shared" si="3"/>
        <v>#DIV/0!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1"/>
        <v>0</v>
      </c>
      <c r="J64" s="174" t="e">
        <f t="shared" si="2"/>
        <v>#DIV/0!</v>
      </c>
      <c r="K64" s="21" t="e">
        <f t="shared" si="3"/>
        <v>#DIV/0!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1"/>
        <v>0</v>
      </c>
      <c r="J65" s="174" t="e">
        <f t="shared" si="2"/>
        <v>#DIV/0!</v>
      </c>
      <c r="K65" s="21" t="e">
        <f t="shared" si="3"/>
        <v>#DIV/0!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1"/>
        <v>0</v>
      </c>
      <c r="J66" s="174" t="e">
        <f t="shared" si="2"/>
        <v>#DIV/0!</v>
      </c>
      <c r="K66" s="21" t="e">
        <f t="shared" si="3"/>
        <v>#DIV/0!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1"/>
        <v>0</v>
      </c>
      <c r="J67" s="174" t="e">
        <f t="shared" si="2"/>
        <v>#DIV/0!</v>
      </c>
      <c r="K67" s="21" t="e">
        <f t="shared" si="3"/>
        <v>#DIV/0!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1"/>
        <v>0</v>
      </c>
      <c r="J68" s="174" t="e">
        <f t="shared" si="2"/>
        <v>#DIV/0!</v>
      </c>
      <c r="K68" s="21" t="e">
        <f t="shared" si="3"/>
        <v>#DIV/0!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1"/>
        <v>0</v>
      </c>
      <c r="J69" s="174" t="e">
        <f t="shared" si="2"/>
        <v>#DIV/0!</v>
      </c>
      <c r="K69" s="21" t="e">
        <f t="shared" si="3"/>
        <v>#DIV/0!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1"/>
        <v>0</v>
      </c>
      <c r="J70" s="174" t="e">
        <f t="shared" si="2"/>
        <v>#DIV/0!</v>
      </c>
      <c r="K70" s="21" t="e">
        <f t="shared" si="3"/>
        <v>#DIV/0!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1"/>
        <v>0</v>
      </c>
      <c r="J71" s="174" t="e">
        <f t="shared" si="2"/>
        <v>#DIV/0!</v>
      </c>
      <c r="K71" s="21" t="e">
        <f t="shared" si="3"/>
        <v>#DIV/0!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1"/>
        <v>0</v>
      </c>
      <c r="J72" s="174" t="e">
        <f t="shared" si="2"/>
        <v>#DIV/0!</v>
      </c>
      <c r="K72" s="21" t="e">
        <f t="shared" si="3"/>
        <v>#DIV/0!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1"/>
        <v>0</v>
      </c>
      <c r="J73" s="174" t="e">
        <f t="shared" si="2"/>
        <v>#DIV/0!</v>
      </c>
      <c r="K73" s="21" t="e">
        <f t="shared" si="3"/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1"/>
        <v>0</v>
      </c>
      <c r="J74" s="174" t="e">
        <f t="shared" si="2"/>
        <v>#DIV/0!</v>
      </c>
      <c r="K74" s="21" t="e">
        <f t="shared" si="3"/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1"/>
        <v>0</v>
      </c>
      <c r="J75" s="174" t="e">
        <f t="shared" si="2"/>
        <v>#DIV/0!</v>
      </c>
      <c r="K75" s="21" t="e">
        <f t="shared" si="3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1"/>
        <v>0</v>
      </c>
      <c r="J76" s="174" t="e">
        <f t="shared" si="2"/>
        <v>#DIV/0!</v>
      </c>
      <c r="K76" s="21" t="e">
        <f t="shared" si="3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1"/>
        <v>0</v>
      </c>
      <c r="J77" s="174" t="e">
        <f t="shared" si="2"/>
        <v>#DIV/0!</v>
      </c>
      <c r="K77" s="21" t="e">
        <f t="shared" si="3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1"/>
        <v>0</v>
      </c>
      <c r="J78" s="174" t="e">
        <f t="shared" si="2"/>
        <v>#DIV/0!</v>
      </c>
      <c r="K78" s="21" t="e">
        <f t="shared" si="3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7">+I78+C79-F79</f>
        <v>0</v>
      </c>
      <c r="J79" s="174" t="e">
        <f t="shared" ref="J79:J120" si="8">ROUND(((K78+E79)-H79)/I79,2)</f>
        <v>#DIV/0!</v>
      </c>
      <c r="K79" s="21" t="e">
        <f t="shared" ref="K79:K120" si="9">ROUND(I79*J79,2)</f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7"/>
        <v>0</v>
      </c>
      <c r="J80" s="174" t="e">
        <f t="shared" si="8"/>
        <v>#DIV/0!</v>
      </c>
      <c r="K80" s="21" t="e">
        <f t="shared" si="9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7"/>
        <v>0</v>
      </c>
      <c r="J81" s="174" t="e">
        <f t="shared" si="8"/>
        <v>#DIV/0!</v>
      </c>
      <c r="K81" s="21" t="e">
        <f t="shared" si="9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7"/>
        <v>0</v>
      </c>
      <c r="J82" s="174" t="e">
        <f t="shared" si="8"/>
        <v>#DIV/0!</v>
      </c>
      <c r="K82" s="21" t="e">
        <f t="shared" si="9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7"/>
        <v>0</v>
      </c>
      <c r="J83" s="174" t="e">
        <f t="shared" si="8"/>
        <v>#DIV/0!</v>
      </c>
      <c r="K83" s="21" t="e">
        <f t="shared" si="9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7"/>
        <v>0</v>
      </c>
      <c r="J84" s="174" t="e">
        <f t="shared" si="8"/>
        <v>#DIV/0!</v>
      </c>
      <c r="K84" s="21" t="e">
        <f t="shared" si="9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7"/>
        <v>0</v>
      </c>
      <c r="J85" s="174" t="e">
        <f t="shared" si="8"/>
        <v>#DIV/0!</v>
      </c>
      <c r="K85" s="21" t="e">
        <f t="shared" si="9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7"/>
        <v>0</v>
      </c>
      <c r="J86" s="174" t="e">
        <f t="shared" si="8"/>
        <v>#DIV/0!</v>
      </c>
      <c r="K86" s="21" t="e">
        <f t="shared" si="9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7"/>
        <v>0</v>
      </c>
      <c r="J87" s="174" t="e">
        <f t="shared" si="8"/>
        <v>#DIV/0!</v>
      </c>
      <c r="K87" s="21" t="e">
        <f t="shared" si="9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7"/>
        <v>0</v>
      </c>
      <c r="J88" s="174" t="e">
        <f t="shared" si="8"/>
        <v>#DIV/0!</v>
      </c>
      <c r="K88" s="21" t="e">
        <f t="shared" si="9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7"/>
        <v>0</v>
      </c>
      <c r="J89" s="174" t="e">
        <f t="shared" si="8"/>
        <v>#DIV/0!</v>
      </c>
      <c r="K89" s="21" t="e">
        <f t="shared" si="9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7"/>
        <v>0</v>
      </c>
      <c r="J90" s="174" t="e">
        <f t="shared" si="8"/>
        <v>#DIV/0!</v>
      </c>
      <c r="K90" s="21" t="e">
        <f t="shared" si="9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7"/>
        <v>0</v>
      </c>
      <c r="J91" s="174" t="e">
        <f t="shared" si="8"/>
        <v>#DIV/0!</v>
      </c>
      <c r="K91" s="21" t="e">
        <f t="shared" si="9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7"/>
        <v>0</v>
      </c>
      <c r="J92" s="174" t="e">
        <f t="shared" si="8"/>
        <v>#DIV/0!</v>
      </c>
      <c r="K92" s="21" t="e">
        <f t="shared" si="9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7"/>
        <v>0</v>
      </c>
      <c r="J93" s="174" t="e">
        <f t="shared" si="8"/>
        <v>#DIV/0!</v>
      </c>
      <c r="K93" s="21" t="e">
        <f t="shared" si="9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7"/>
        <v>0</v>
      </c>
      <c r="J94" s="174" t="e">
        <f t="shared" si="8"/>
        <v>#DIV/0!</v>
      </c>
      <c r="K94" s="21" t="e">
        <f t="shared" si="9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7"/>
        <v>0</v>
      </c>
      <c r="J95" s="174" t="e">
        <f t="shared" si="8"/>
        <v>#DIV/0!</v>
      </c>
      <c r="K95" s="21" t="e">
        <f t="shared" si="9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7"/>
        <v>0</v>
      </c>
      <c r="J96" s="174" t="e">
        <f t="shared" si="8"/>
        <v>#DIV/0!</v>
      </c>
      <c r="K96" s="21" t="e">
        <f t="shared" si="9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7"/>
        <v>0</v>
      </c>
      <c r="J97" s="174" t="e">
        <f t="shared" si="8"/>
        <v>#DIV/0!</v>
      </c>
      <c r="K97" s="21" t="e">
        <f t="shared" si="9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7"/>
        <v>0</v>
      </c>
      <c r="J98" s="174" t="e">
        <f t="shared" si="8"/>
        <v>#DIV/0!</v>
      </c>
      <c r="K98" s="21" t="e">
        <f t="shared" si="9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7"/>
        <v>0</v>
      </c>
      <c r="J99" s="174" t="e">
        <f t="shared" si="8"/>
        <v>#DIV/0!</v>
      </c>
      <c r="K99" s="21" t="e">
        <f t="shared" si="9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7"/>
        <v>0</v>
      </c>
      <c r="J100" s="174" t="e">
        <f t="shared" si="8"/>
        <v>#DIV/0!</v>
      </c>
      <c r="K100" s="21" t="e">
        <f t="shared" si="9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7"/>
        <v>0</v>
      </c>
      <c r="J101" s="174" t="e">
        <f t="shared" si="8"/>
        <v>#DIV/0!</v>
      </c>
      <c r="K101" s="21" t="e">
        <f t="shared" si="9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7"/>
        <v>0</v>
      </c>
      <c r="J102" s="174" t="e">
        <f t="shared" si="8"/>
        <v>#DIV/0!</v>
      </c>
      <c r="K102" s="21" t="e">
        <f t="shared" si="9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7"/>
        <v>0</v>
      </c>
      <c r="J103" s="174" t="e">
        <f t="shared" si="8"/>
        <v>#DIV/0!</v>
      </c>
      <c r="K103" s="21" t="e">
        <f t="shared" si="9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7"/>
        <v>0</v>
      </c>
      <c r="J104" s="174" t="e">
        <f t="shared" si="8"/>
        <v>#DIV/0!</v>
      </c>
      <c r="K104" s="21" t="e">
        <f t="shared" si="9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7"/>
        <v>0</v>
      </c>
      <c r="J105" s="174" t="e">
        <f t="shared" si="8"/>
        <v>#DIV/0!</v>
      </c>
      <c r="K105" s="21" t="e">
        <f t="shared" si="9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7"/>
        <v>0</v>
      </c>
      <c r="J106" s="174" t="e">
        <f t="shared" si="8"/>
        <v>#DIV/0!</v>
      </c>
      <c r="K106" s="21" t="e">
        <f t="shared" si="9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7"/>
        <v>0</v>
      </c>
      <c r="J107" s="174" t="e">
        <f t="shared" si="8"/>
        <v>#DIV/0!</v>
      </c>
      <c r="K107" s="21" t="e">
        <f t="shared" si="9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7"/>
        <v>0</v>
      </c>
      <c r="J108" s="174" t="e">
        <f t="shared" si="8"/>
        <v>#DIV/0!</v>
      </c>
      <c r="K108" s="21" t="e">
        <f t="shared" si="9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7"/>
        <v>0</v>
      </c>
      <c r="J109" s="174" t="e">
        <f t="shared" si="8"/>
        <v>#DIV/0!</v>
      </c>
      <c r="K109" s="21" t="e">
        <f t="shared" si="9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7"/>
        <v>0</v>
      </c>
      <c r="J110" s="174" t="e">
        <f t="shared" si="8"/>
        <v>#DIV/0!</v>
      </c>
      <c r="K110" s="21" t="e">
        <f t="shared" si="9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7"/>
        <v>0</v>
      </c>
      <c r="J111" s="174" t="e">
        <f t="shared" si="8"/>
        <v>#DIV/0!</v>
      </c>
      <c r="K111" s="21" t="e">
        <f t="shared" si="9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7"/>
        <v>0</v>
      </c>
      <c r="J112" s="174" t="e">
        <f t="shared" si="8"/>
        <v>#DIV/0!</v>
      </c>
      <c r="K112" s="21" t="e">
        <f t="shared" si="9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7"/>
        <v>0</v>
      </c>
      <c r="J113" s="174" t="e">
        <f t="shared" si="8"/>
        <v>#DIV/0!</v>
      </c>
      <c r="K113" s="21" t="e">
        <f t="shared" si="9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7"/>
        <v>0</v>
      </c>
      <c r="J114" s="174" t="e">
        <f t="shared" si="8"/>
        <v>#DIV/0!</v>
      </c>
      <c r="K114" s="21" t="e">
        <f t="shared" si="9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7"/>
        <v>0</v>
      </c>
      <c r="J115" s="174" t="e">
        <f t="shared" si="8"/>
        <v>#DIV/0!</v>
      </c>
      <c r="K115" s="21" t="e">
        <f t="shared" si="9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7"/>
        <v>0</v>
      </c>
      <c r="J116" s="174" t="e">
        <f t="shared" si="8"/>
        <v>#DIV/0!</v>
      </c>
      <c r="K116" s="21" t="e">
        <f t="shared" si="9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7"/>
        <v>0</v>
      </c>
      <c r="J117" s="174" t="e">
        <f t="shared" si="8"/>
        <v>#DIV/0!</v>
      </c>
      <c r="K117" s="21" t="e">
        <f t="shared" si="9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7"/>
        <v>0</v>
      </c>
      <c r="J118" s="174" t="e">
        <f t="shared" si="8"/>
        <v>#DIV/0!</v>
      </c>
      <c r="K118" s="21" t="e">
        <f t="shared" si="9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7"/>
        <v>0</v>
      </c>
      <c r="J119" s="174" t="e">
        <f t="shared" si="8"/>
        <v>#DIV/0!</v>
      </c>
      <c r="K119" s="21" t="e">
        <f t="shared" si="9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7"/>
        <v>0</v>
      </c>
      <c r="J120" s="174" t="e">
        <f t="shared" si="8"/>
        <v>#DIV/0!</v>
      </c>
      <c r="K120" s="21" t="e">
        <f t="shared" si="9"/>
        <v>#DIV/0!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N120"/>
  <sheetViews>
    <sheetView topLeftCell="A86" zoomScaleNormal="100" zoomScaleSheetLayoutView="100" workbookViewId="0">
      <selection activeCell="N120" sqref="N1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911</v>
      </c>
      <c r="F8" s="10"/>
      <c r="G8" s="10"/>
      <c r="H8" s="38"/>
      <c r="I8" s="9" t="s">
        <v>7</v>
      </c>
      <c r="J8" s="10"/>
      <c r="K8" s="10" t="s">
        <v>913</v>
      </c>
      <c r="L8" s="11"/>
    </row>
    <row r="9" spans="1:13" ht="15" customHeight="1">
      <c r="A9" s="12" t="s">
        <v>9</v>
      </c>
      <c r="D9" s="10" t="s">
        <v>912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94"/>
      <c r="B15" s="207"/>
      <c r="C15" s="196"/>
      <c r="D15" s="197"/>
      <c r="E15" s="21">
        <f>C15*D15</f>
        <v>0</v>
      </c>
      <c r="F15" s="199"/>
      <c r="G15" s="208">
        <f>J14</f>
        <v>0</v>
      </c>
      <c r="H15" s="198">
        <f>F15*G15</f>
        <v>0</v>
      </c>
      <c r="I15" s="209">
        <f t="shared" ref="I15:I78" si="0">+I14+C15-F15</f>
        <v>0</v>
      </c>
      <c r="J15" s="210" t="e">
        <f t="shared" ref="J15:J78" si="1">ROUND(((K14+E15)-H15)/I15,2)</f>
        <v>#DIV/0!</v>
      </c>
      <c r="K15" s="211" t="e">
        <f t="shared" ref="K15:K78" si="2">ROUND(I15*J15,2)</f>
        <v>#DIV/0!</v>
      </c>
      <c r="L15" s="204"/>
      <c r="M15" s="218"/>
    </row>
    <row r="16" spans="1:13" ht="17.100000000000001" customHeight="1">
      <c r="A16" s="17"/>
      <c r="B16" s="212"/>
      <c r="C16" s="19"/>
      <c r="D16" s="20"/>
      <c r="E16" s="21"/>
      <c r="F16" s="22"/>
      <c r="G16" s="23" t="e">
        <f>J15</f>
        <v>#DIV/0!</v>
      </c>
      <c r="H16" s="21" t="e">
        <f>F16*G16</f>
        <v>#DIV/0!</v>
      </c>
      <c r="I16" s="24">
        <f t="shared" si="0"/>
        <v>0</v>
      </c>
      <c r="J16" s="174" t="e">
        <f t="shared" si="1"/>
        <v>#DIV/0!</v>
      </c>
      <c r="K16" s="21" t="e">
        <f t="shared" si="2"/>
        <v>#DIV/0!</v>
      </c>
      <c r="L16" s="26"/>
    </row>
    <row r="17" spans="1:14" ht="17.100000000000001" customHeight="1">
      <c r="A17" s="194"/>
      <c r="B17" s="227"/>
      <c r="C17" s="196"/>
      <c r="D17" s="197"/>
      <c r="E17" s="198"/>
      <c r="F17" s="199"/>
      <c r="G17" s="208" t="e">
        <f>J16</f>
        <v>#DIV/0!</v>
      </c>
      <c r="H17" s="198" t="e">
        <f>F17*G17</f>
        <v>#DIV/0!</v>
      </c>
      <c r="I17" s="201">
        <f t="shared" si="0"/>
        <v>0</v>
      </c>
      <c r="J17" s="202" t="e">
        <f t="shared" si="1"/>
        <v>#DIV/0!</v>
      </c>
      <c r="K17" s="203" t="e">
        <f t="shared" si="2"/>
        <v>#DIV/0!</v>
      </c>
      <c r="L17" s="204"/>
      <c r="M17" s="218"/>
      <c r="N17" s="50"/>
    </row>
    <row r="18" spans="1:14" ht="17.100000000000001" customHeight="1">
      <c r="A18" s="17"/>
      <c r="B18" s="58"/>
      <c r="C18" s="19"/>
      <c r="D18" s="20"/>
      <c r="E18" s="21"/>
      <c r="F18" s="22"/>
      <c r="G18" s="23" t="e">
        <f>J17</f>
        <v>#DIV/0!</v>
      </c>
      <c r="H18" s="21" t="e">
        <f>F18*G18</f>
        <v>#DIV/0!</v>
      </c>
      <c r="I18" s="24">
        <f t="shared" si="0"/>
        <v>0</v>
      </c>
      <c r="J18" s="174" t="e">
        <f t="shared" si="1"/>
        <v>#DIV/0!</v>
      </c>
      <c r="K18" s="21" t="e">
        <f t="shared" si="2"/>
        <v>#DIV/0!</v>
      </c>
      <c r="L18" s="26"/>
    </row>
    <row r="19" spans="1:14" ht="17.100000000000001" customHeight="1">
      <c r="A19" s="17"/>
      <c r="B19" s="17"/>
      <c r="C19" s="28"/>
      <c r="D19" s="29"/>
      <c r="E19" s="21"/>
      <c r="F19" s="30"/>
      <c r="G19" s="31"/>
      <c r="H19" s="21"/>
      <c r="I19" s="24">
        <f t="shared" si="0"/>
        <v>0</v>
      </c>
      <c r="J19" s="174" t="e">
        <f t="shared" si="1"/>
        <v>#DIV/0!</v>
      </c>
      <c r="K19" s="21" t="e">
        <f t="shared" si="2"/>
        <v>#DIV/0!</v>
      </c>
      <c r="L19" s="34"/>
    </row>
    <row r="20" spans="1:14" ht="17.100000000000001" customHeight="1">
      <c r="A20" s="17"/>
      <c r="B20" s="36"/>
      <c r="C20" s="28"/>
      <c r="D20" s="29"/>
      <c r="E20" s="21"/>
      <c r="F20" s="30"/>
      <c r="G20" s="31"/>
      <c r="H20" s="21"/>
      <c r="I20" s="24">
        <f t="shared" si="0"/>
        <v>0</v>
      </c>
      <c r="J20" s="174" t="e">
        <f t="shared" si="1"/>
        <v>#DIV/0!</v>
      </c>
      <c r="K20" s="21" t="e">
        <f t="shared" si="2"/>
        <v>#DIV/0!</v>
      </c>
      <c r="L20" s="34"/>
    </row>
    <row r="21" spans="1:14" ht="17.100000000000001" customHeight="1">
      <c r="A21" s="17"/>
      <c r="B21" s="36"/>
      <c r="C21" s="28"/>
      <c r="D21" s="29"/>
      <c r="E21" s="21"/>
      <c r="F21" s="30"/>
      <c r="G21" s="31"/>
      <c r="H21" s="21"/>
      <c r="I21" s="24">
        <f t="shared" si="0"/>
        <v>0</v>
      </c>
      <c r="J21" s="174" t="e">
        <f t="shared" si="1"/>
        <v>#DIV/0!</v>
      </c>
      <c r="K21" s="21" t="e">
        <f t="shared" si="2"/>
        <v>#DIV/0!</v>
      </c>
      <c r="L21" s="34"/>
    </row>
    <row r="22" spans="1:14" ht="17.100000000000001" customHeight="1">
      <c r="A22" s="17"/>
      <c r="B22" s="36"/>
      <c r="C22" s="28"/>
      <c r="D22" s="29"/>
      <c r="E22" s="21"/>
      <c r="F22" s="30"/>
      <c r="G22" s="31"/>
      <c r="H22" s="21"/>
      <c r="I22" s="24">
        <f t="shared" si="0"/>
        <v>0</v>
      </c>
      <c r="J22" s="174" t="e">
        <f t="shared" si="1"/>
        <v>#DIV/0!</v>
      </c>
      <c r="K22" s="21" t="e">
        <f t="shared" si="2"/>
        <v>#DIV/0!</v>
      </c>
      <c r="L22" s="34"/>
    </row>
    <row r="23" spans="1:14" ht="17.100000000000001" customHeight="1">
      <c r="A23" s="17"/>
      <c r="B23" s="36"/>
      <c r="C23" s="28"/>
      <c r="D23" s="29"/>
      <c r="E23" s="21"/>
      <c r="F23" s="30"/>
      <c r="G23" s="31"/>
      <c r="H23" s="21"/>
      <c r="I23" s="24">
        <f t="shared" si="0"/>
        <v>0</v>
      </c>
      <c r="J23" s="174" t="e">
        <f t="shared" si="1"/>
        <v>#DIV/0!</v>
      </c>
      <c r="K23" s="21" t="e">
        <f t="shared" si="2"/>
        <v>#DIV/0!</v>
      </c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/>
      <c r="H24" s="21"/>
      <c r="I24" s="24">
        <f t="shared" si="0"/>
        <v>0</v>
      </c>
      <c r="J24" s="174" t="e">
        <f t="shared" si="1"/>
        <v>#DIV/0!</v>
      </c>
      <c r="K24" s="21" t="e">
        <f t="shared" si="2"/>
        <v>#DIV/0!</v>
      </c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/>
      <c r="H25" s="21"/>
      <c r="I25" s="24">
        <f t="shared" si="0"/>
        <v>0</v>
      </c>
      <c r="J25" s="174" t="e">
        <f t="shared" si="1"/>
        <v>#DIV/0!</v>
      </c>
      <c r="K25" s="21" t="e">
        <f t="shared" si="2"/>
        <v>#DIV/0!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24">
        <f t="shared" si="0"/>
        <v>0</v>
      </c>
      <c r="J26" s="174" t="e">
        <f t="shared" si="1"/>
        <v>#DIV/0!</v>
      </c>
      <c r="K26" s="21" t="e">
        <f t="shared" si="2"/>
        <v>#DIV/0!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24">
        <f t="shared" si="0"/>
        <v>0</v>
      </c>
      <c r="J27" s="174" t="e">
        <f t="shared" si="1"/>
        <v>#DIV/0!</v>
      </c>
      <c r="K27" s="21" t="e">
        <f t="shared" si="2"/>
        <v>#DIV/0!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24">
        <f t="shared" si="0"/>
        <v>0</v>
      </c>
      <c r="J28" s="174" t="e">
        <f t="shared" si="1"/>
        <v>#DIV/0!</v>
      </c>
      <c r="K28" s="21" t="e">
        <f t="shared" si="2"/>
        <v>#DIV/0!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24">
        <f t="shared" si="0"/>
        <v>0</v>
      </c>
      <c r="J29" s="174" t="e">
        <f t="shared" si="1"/>
        <v>#DIV/0!</v>
      </c>
      <c r="K29" s="21" t="e">
        <f t="shared" si="2"/>
        <v>#DIV/0!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24">
        <f t="shared" si="0"/>
        <v>0</v>
      </c>
      <c r="J30" s="174" t="e">
        <f t="shared" si="1"/>
        <v>#DIV/0!</v>
      </c>
      <c r="K30" s="21" t="e">
        <f t="shared" si="2"/>
        <v>#DIV/0!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24">
        <f t="shared" si="0"/>
        <v>0</v>
      </c>
      <c r="J31" s="174" t="e">
        <f t="shared" si="1"/>
        <v>#DIV/0!</v>
      </c>
      <c r="K31" s="21" t="e">
        <f t="shared" si="2"/>
        <v>#DIV/0!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24">
        <f t="shared" si="0"/>
        <v>0</v>
      </c>
      <c r="J32" s="174" t="e">
        <f t="shared" si="1"/>
        <v>#DIV/0!</v>
      </c>
      <c r="K32" s="21" t="e">
        <f t="shared" si="2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0"/>
        <v>0</v>
      </c>
      <c r="J33" s="174" t="e">
        <f t="shared" si="1"/>
        <v>#DIV/0!</v>
      </c>
      <c r="K33" s="21" t="e">
        <f t="shared" si="2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0"/>
        <v>0</v>
      </c>
      <c r="J34" s="174" t="e">
        <f t="shared" si="1"/>
        <v>#DIV/0!</v>
      </c>
      <c r="K34" s="21" t="e">
        <f t="shared" si="2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0"/>
        <v>0</v>
      </c>
      <c r="J35" s="174" t="e">
        <f t="shared" si="1"/>
        <v>#DIV/0!</v>
      </c>
      <c r="K35" s="21" t="e">
        <f t="shared" si="2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0"/>
        <v>0</v>
      </c>
      <c r="J36" s="174" t="e">
        <f t="shared" si="1"/>
        <v>#DIV/0!</v>
      </c>
      <c r="K36" s="21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0"/>
        <v>0</v>
      </c>
      <c r="J37" s="174" t="e">
        <f t="shared" si="1"/>
        <v>#DIV/0!</v>
      </c>
      <c r="K37" s="21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0"/>
        <v>0</v>
      </c>
      <c r="J38" s="174" t="e">
        <f t="shared" si="1"/>
        <v>#DIV/0!</v>
      </c>
      <c r="K38" s="21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0"/>
        <v>0</v>
      </c>
      <c r="J39" s="174" t="e">
        <f t="shared" si="1"/>
        <v>#DIV/0!</v>
      </c>
      <c r="K39" s="21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0"/>
        <v>0</v>
      </c>
      <c r="J40" s="174" t="e">
        <f t="shared" si="1"/>
        <v>#DIV/0!</v>
      </c>
      <c r="K40" s="21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0"/>
        <v>0</v>
      </c>
      <c r="J41" s="174" t="e">
        <f t="shared" si="1"/>
        <v>#DIV/0!</v>
      </c>
      <c r="K41" s="21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0"/>
        <v>0</v>
      </c>
      <c r="J42" s="174" t="e">
        <f t="shared" si="1"/>
        <v>#DIV/0!</v>
      </c>
      <c r="K42" s="21" t="e">
        <f t="shared" si="2"/>
        <v>#DIV/0!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si="0"/>
        <v>0</v>
      </c>
      <c r="J43" s="174" t="e">
        <f t="shared" si="1"/>
        <v>#DIV/0!</v>
      </c>
      <c r="K43" s="21" t="e">
        <f t="shared" si="2"/>
        <v>#DIV/0!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0"/>
        <v>0</v>
      </c>
      <c r="J44" s="174" t="e">
        <f t="shared" si="1"/>
        <v>#DIV/0!</v>
      </c>
      <c r="K44" s="21" t="e">
        <f t="shared" si="2"/>
        <v>#DIV/0!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0"/>
        <v>0</v>
      </c>
      <c r="J45" s="174" t="e">
        <f t="shared" si="1"/>
        <v>#DIV/0!</v>
      </c>
      <c r="K45" s="21" t="e">
        <f t="shared" si="2"/>
        <v>#DIV/0!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0"/>
        <v>0</v>
      </c>
      <c r="J46" s="174" t="e">
        <f t="shared" si="1"/>
        <v>#DIV/0!</v>
      </c>
      <c r="K46" s="21" t="e">
        <f t="shared" si="2"/>
        <v>#DIV/0!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0"/>
        <v>0</v>
      </c>
      <c r="J47" s="174" t="e">
        <f t="shared" si="1"/>
        <v>#DIV/0!</v>
      </c>
      <c r="K47" s="21" t="e">
        <f t="shared" si="2"/>
        <v>#DIV/0!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0"/>
        <v>0</v>
      </c>
      <c r="J48" s="174" t="e">
        <f t="shared" si="1"/>
        <v>#DIV/0!</v>
      </c>
      <c r="K48" s="21" t="e">
        <f t="shared" si="2"/>
        <v>#DIV/0!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0"/>
        <v>0</v>
      </c>
      <c r="J49" s="174" t="e">
        <f t="shared" si="1"/>
        <v>#DIV/0!</v>
      </c>
      <c r="K49" s="21" t="e">
        <f t="shared" si="2"/>
        <v>#DIV/0!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0"/>
        <v>0</v>
      </c>
      <c r="J50" s="174" t="e">
        <f t="shared" si="1"/>
        <v>#DIV/0!</v>
      </c>
      <c r="K50" s="21" t="e">
        <f t="shared" si="2"/>
        <v>#DIV/0!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0"/>
        <v>0</v>
      </c>
      <c r="J51" s="174" t="e">
        <f t="shared" si="1"/>
        <v>#DIV/0!</v>
      </c>
      <c r="K51" s="21" t="e">
        <f t="shared" si="2"/>
        <v>#DIV/0!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0"/>
        <v>0</v>
      </c>
      <c r="J52" s="174" t="e">
        <f t="shared" si="1"/>
        <v>#DIV/0!</v>
      </c>
      <c r="K52" s="21" t="e">
        <f t="shared" si="2"/>
        <v>#DIV/0!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0"/>
        <v>0</v>
      </c>
      <c r="J53" s="174" t="e">
        <f t="shared" si="1"/>
        <v>#DIV/0!</v>
      </c>
      <c r="K53" s="21" t="e">
        <f t="shared" si="2"/>
        <v>#DIV/0!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0"/>
        <v>0</v>
      </c>
      <c r="J54" s="174" t="e">
        <f t="shared" si="1"/>
        <v>#DIV/0!</v>
      </c>
      <c r="K54" s="21" t="e">
        <f t="shared" si="2"/>
        <v>#DIV/0!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0"/>
        <v>0</v>
      </c>
      <c r="J55" s="174" t="e">
        <f t="shared" si="1"/>
        <v>#DIV/0!</v>
      </c>
      <c r="K55" s="21" t="e">
        <f t="shared" si="2"/>
        <v>#DIV/0!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0"/>
        <v>0</v>
      </c>
      <c r="J56" s="174" t="e">
        <f t="shared" si="1"/>
        <v>#DIV/0!</v>
      </c>
      <c r="K56" s="21" t="e">
        <f t="shared" si="2"/>
        <v>#DIV/0!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0"/>
        <v>0</v>
      </c>
      <c r="J57" s="174" t="e">
        <f t="shared" si="1"/>
        <v>#DIV/0!</v>
      </c>
      <c r="K57" s="21" t="e">
        <f t="shared" si="2"/>
        <v>#DIV/0!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0"/>
        <v>0</v>
      </c>
      <c r="J58" s="174" t="e">
        <f t="shared" si="1"/>
        <v>#DIV/0!</v>
      </c>
      <c r="K58" s="21" t="e">
        <f t="shared" si="2"/>
        <v>#DIV/0!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0"/>
        <v>0</v>
      </c>
      <c r="J59" s="174" t="e">
        <f t="shared" si="1"/>
        <v>#DIV/0!</v>
      </c>
      <c r="K59" s="21" t="e">
        <f t="shared" si="2"/>
        <v>#DIV/0!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0"/>
        <v>0</v>
      </c>
      <c r="J60" s="174" t="e">
        <f t="shared" si="1"/>
        <v>#DIV/0!</v>
      </c>
      <c r="K60" s="21" t="e">
        <f t="shared" si="2"/>
        <v>#DIV/0!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0"/>
        <v>0</v>
      </c>
      <c r="J61" s="174" t="e">
        <f t="shared" si="1"/>
        <v>#DIV/0!</v>
      </c>
      <c r="K61" s="21" t="e">
        <f t="shared" si="2"/>
        <v>#DIV/0!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0"/>
        <v>0</v>
      </c>
      <c r="J62" s="174" t="e">
        <f t="shared" si="1"/>
        <v>#DIV/0!</v>
      </c>
      <c r="K62" s="21" t="e">
        <f t="shared" si="2"/>
        <v>#DIV/0!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0"/>
        <v>0</v>
      </c>
      <c r="J63" s="174" t="e">
        <f t="shared" si="1"/>
        <v>#DIV/0!</v>
      </c>
      <c r="K63" s="21" t="e">
        <f t="shared" si="2"/>
        <v>#DIV/0!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0"/>
        <v>0</v>
      </c>
      <c r="J64" s="174" t="e">
        <f t="shared" si="1"/>
        <v>#DIV/0!</v>
      </c>
      <c r="K64" s="21" t="e">
        <f t="shared" si="2"/>
        <v>#DIV/0!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0"/>
        <v>0</v>
      </c>
      <c r="J65" s="174" t="e">
        <f t="shared" si="1"/>
        <v>#DIV/0!</v>
      </c>
      <c r="K65" s="21" t="e">
        <f t="shared" si="2"/>
        <v>#DIV/0!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0"/>
        <v>0</v>
      </c>
      <c r="J66" s="174" t="e">
        <f t="shared" si="1"/>
        <v>#DIV/0!</v>
      </c>
      <c r="K66" s="21" t="e">
        <f t="shared" si="2"/>
        <v>#DIV/0!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0"/>
        <v>0</v>
      </c>
      <c r="J67" s="174" t="e">
        <f t="shared" si="1"/>
        <v>#DIV/0!</v>
      </c>
      <c r="K67" s="21" t="e">
        <f t="shared" si="2"/>
        <v>#DIV/0!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0"/>
        <v>0</v>
      </c>
      <c r="J68" s="174" t="e">
        <f t="shared" si="1"/>
        <v>#DIV/0!</v>
      </c>
      <c r="K68" s="21" t="e">
        <f t="shared" si="2"/>
        <v>#DIV/0!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0"/>
        <v>0</v>
      </c>
      <c r="J69" s="174" t="e">
        <f t="shared" si="1"/>
        <v>#DIV/0!</v>
      </c>
      <c r="K69" s="21" t="e">
        <f t="shared" si="2"/>
        <v>#DIV/0!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0"/>
        <v>0</v>
      </c>
      <c r="J70" s="174" t="e">
        <f t="shared" si="1"/>
        <v>#DIV/0!</v>
      </c>
      <c r="K70" s="21" t="e">
        <f t="shared" si="2"/>
        <v>#DIV/0!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0"/>
        <v>0</v>
      </c>
      <c r="J71" s="174" t="e">
        <f t="shared" si="1"/>
        <v>#DIV/0!</v>
      </c>
      <c r="K71" s="21" t="e">
        <f t="shared" si="2"/>
        <v>#DIV/0!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0"/>
        <v>0</v>
      </c>
      <c r="J72" s="174" t="e">
        <f t="shared" si="1"/>
        <v>#DIV/0!</v>
      </c>
      <c r="K72" s="21" t="e">
        <f t="shared" si="2"/>
        <v>#DIV/0!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0"/>
        <v>0</v>
      </c>
      <c r="J73" s="174" t="e">
        <f t="shared" si="1"/>
        <v>#DIV/0!</v>
      </c>
      <c r="K73" s="21" t="e">
        <f t="shared" si="2"/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0"/>
        <v>0</v>
      </c>
      <c r="J74" s="174" t="e">
        <f t="shared" si="1"/>
        <v>#DIV/0!</v>
      </c>
      <c r="K74" s="21" t="e">
        <f t="shared" si="2"/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0"/>
        <v>0</v>
      </c>
      <c r="J75" s="174" t="e">
        <f t="shared" si="1"/>
        <v>#DIV/0!</v>
      </c>
      <c r="K75" s="21" t="e">
        <f t="shared" si="2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0"/>
        <v>0</v>
      </c>
      <c r="J76" s="174" t="e">
        <f t="shared" si="1"/>
        <v>#DIV/0!</v>
      </c>
      <c r="K76" s="21" t="e">
        <f t="shared" si="2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0"/>
        <v>0</v>
      </c>
      <c r="J77" s="174" t="e">
        <f t="shared" si="1"/>
        <v>#DIV/0!</v>
      </c>
      <c r="K77" s="21" t="e">
        <f t="shared" si="2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0"/>
        <v>0</v>
      </c>
      <c r="J78" s="174" t="e">
        <f t="shared" si="1"/>
        <v>#DIV/0!</v>
      </c>
      <c r="K78" s="21" t="e">
        <f t="shared" si="2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3">+I78+C79-F79</f>
        <v>0</v>
      </c>
      <c r="J79" s="174" t="e">
        <f t="shared" ref="J79:J120" si="4">ROUND(((K78+E79)-H79)/I79,2)</f>
        <v>#DIV/0!</v>
      </c>
      <c r="K79" s="21" t="e">
        <f t="shared" ref="K79:K120" si="5">ROUND(I79*J79,2)</f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3"/>
        <v>0</v>
      </c>
      <c r="J80" s="174" t="e">
        <f t="shared" si="4"/>
        <v>#DIV/0!</v>
      </c>
      <c r="K80" s="21" t="e">
        <f t="shared" si="5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3"/>
        <v>0</v>
      </c>
      <c r="J81" s="174" t="e">
        <f t="shared" si="4"/>
        <v>#DIV/0!</v>
      </c>
      <c r="K81" s="21" t="e">
        <f t="shared" si="5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3"/>
        <v>0</v>
      </c>
      <c r="J82" s="174" t="e">
        <f t="shared" si="4"/>
        <v>#DIV/0!</v>
      </c>
      <c r="K82" s="21" t="e">
        <f t="shared" si="5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3"/>
        <v>0</v>
      </c>
      <c r="J83" s="174" t="e">
        <f t="shared" si="4"/>
        <v>#DIV/0!</v>
      </c>
      <c r="K83" s="21" t="e">
        <f t="shared" si="5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3"/>
        <v>0</v>
      </c>
      <c r="J84" s="174" t="e">
        <f t="shared" si="4"/>
        <v>#DIV/0!</v>
      </c>
      <c r="K84" s="21" t="e">
        <f t="shared" si="5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3"/>
        <v>0</v>
      </c>
      <c r="J85" s="174" t="e">
        <f t="shared" si="4"/>
        <v>#DIV/0!</v>
      </c>
      <c r="K85" s="21" t="e">
        <f t="shared" si="5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3"/>
        <v>0</v>
      </c>
      <c r="J86" s="174" t="e">
        <f t="shared" si="4"/>
        <v>#DIV/0!</v>
      </c>
      <c r="K86" s="21" t="e">
        <f t="shared" si="5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3"/>
        <v>0</v>
      </c>
      <c r="J87" s="174" t="e">
        <f t="shared" si="4"/>
        <v>#DIV/0!</v>
      </c>
      <c r="K87" s="21" t="e">
        <f t="shared" si="5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3"/>
        <v>0</v>
      </c>
      <c r="J88" s="174" t="e">
        <f t="shared" si="4"/>
        <v>#DIV/0!</v>
      </c>
      <c r="K88" s="21" t="e">
        <f t="shared" si="5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3"/>
        <v>0</v>
      </c>
      <c r="J89" s="174" t="e">
        <f t="shared" si="4"/>
        <v>#DIV/0!</v>
      </c>
      <c r="K89" s="21" t="e">
        <f t="shared" si="5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3"/>
        <v>0</v>
      </c>
      <c r="J90" s="174" t="e">
        <f t="shared" si="4"/>
        <v>#DIV/0!</v>
      </c>
      <c r="K90" s="21" t="e">
        <f t="shared" si="5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3"/>
        <v>0</v>
      </c>
      <c r="J91" s="174" t="e">
        <f t="shared" si="4"/>
        <v>#DIV/0!</v>
      </c>
      <c r="K91" s="21" t="e">
        <f t="shared" si="5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3"/>
        <v>0</v>
      </c>
      <c r="J92" s="174" t="e">
        <f t="shared" si="4"/>
        <v>#DIV/0!</v>
      </c>
      <c r="K92" s="21" t="e">
        <f t="shared" si="5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3"/>
        <v>0</v>
      </c>
      <c r="J93" s="174" t="e">
        <f t="shared" si="4"/>
        <v>#DIV/0!</v>
      </c>
      <c r="K93" s="21" t="e">
        <f t="shared" si="5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3"/>
        <v>0</v>
      </c>
      <c r="J94" s="174" t="e">
        <f t="shared" si="4"/>
        <v>#DIV/0!</v>
      </c>
      <c r="K94" s="21" t="e">
        <f t="shared" si="5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3"/>
        <v>0</v>
      </c>
      <c r="J95" s="174" t="e">
        <f t="shared" si="4"/>
        <v>#DIV/0!</v>
      </c>
      <c r="K95" s="21" t="e">
        <f t="shared" si="5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3"/>
        <v>0</v>
      </c>
      <c r="J96" s="174" t="e">
        <f t="shared" si="4"/>
        <v>#DIV/0!</v>
      </c>
      <c r="K96" s="21" t="e">
        <f t="shared" si="5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3"/>
        <v>0</v>
      </c>
      <c r="J97" s="174" t="e">
        <f t="shared" si="4"/>
        <v>#DIV/0!</v>
      </c>
      <c r="K97" s="21" t="e">
        <f t="shared" si="5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3"/>
        <v>0</v>
      </c>
      <c r="J98" s="174" t="e">
        <f t="shared" si="4"/>
        <v>#DIV/0!</v>
      </c>
      <c r="K98" s="21" t="e">
        <f t="shared" si="5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3"/>
        <v>0</v>
      </c>
      <c r="J99" s="174" t="e">
        <f t="shared" si="4"/>
        <v>#DIV/0!</v>
      </c>
      <c r="K99" s="21" t="e">
        <f t="shared" si="5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3"/>
        <v>0</v>
      </c>
      <c r="J100" s="174" t="e">
        <f t="shared" si="4"/>
        <v>#DIV/0!</v>
      </c>
      <c r="K100" s="21" t="e">
        <f t="shared" si="5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3"/>
        <v>0</v>
      </c>
      <c r="J101" s="174" t="e">
        <f t="shared" si="4"/>
        <v>#DIV/0!</v>
      </c>
      <c r="K101" s="21" t="e">
        <f t="shared" si="5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3"/>
        <v>0</v>
      </c>
      <c r="J102" s="174" t="e">
        <f t="shared" si="4"/>
        <v>#DIV/0!</v>
      </c>
      <c r="K102" s="21" t="e">
        <f t="shared" si="5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3"/>
        <v>0</v>
      </c>
      <c r="J103" s="174" t="e">
        <f t="shared" si="4"/>
        <v>#DIV/0!</v>
      </c>
      <c r="K103" s="21" t="e">
        <f t="shared" si="5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3"/>
        <v>0</v>
      </c>
      <c r="J104" s="174" t="e">
        <f t="shared" si="4"/>
        <v>#DIV/0!</v>
      </c>
      <c r="K104" s="21" t="e">
        <f t="shared" si="5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3"/>
        <v>0</v>
      </c>
      <c r="J105" s="174" t="e">
        <f t="shared" si="4"/>
        <v>#DIV/0!</v>
      </c>
      <c r="K105" s="21" t="e">
        <f t="shared" si="5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3"/>
        <v>0</v>
      </c>
      <c r="J106" s="174" t="e">
        <f t="shared" si="4"/>
        <v>#DIV/0!</v>
      </c>
      <c r="K106" s="21" t="e">
        <f t="shared" si="5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3"/>
        <v>0</v>
      </c>
      <c r="J107" s="174" t="e">
        <f t="shared" si="4"/>
        <v>#DIV/0!</v>
      </c>
      <c r="K107" s="21" t="e">
        <f t="shared" si="5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3"/>
        <v>0</v>
      </c>
      <c r="J108" s="174" t="e">
        <f t="shared" si="4"/>
        <v>#DIV/0!</v>
      </c>
      <c r="K108" s="21" t="e">
        <f t="shared" si="5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3"/>
        <v>0</v>
      </c>
      <c r="J109" s="174" t="e">
        <f t="shared" si="4"/>
        <v>#DIV/0!</v>
      </c>
      <c r="K109" s="21" t="e">
        <f t="shared" si="5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3"/>
        <v>0</v>
      </c>
      <c r="J110" s="174" t="e">
        <f t="shared" si="4"/>
        <v>#DIV/0!</v>
      </c>
      <c r="K110" s="21" t="e">
        <f t="shared" si="5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3"/>
        <v>0</v>
      </c>
      <c r="J111" s="174" t="e">
        <f t="shared" si="4"/>
        <v>#DIV/0!</v>
      </c>
      <c r="K111" s="21" t="e">
        <f t="shared" si="5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3"/>
        <v>0</v>
      </c>
      <c r="J112" s="174" t="e">
        <f t="shared" si="4"/>
        <v>#DIV/0!</v>
      </c>
      <c r="K112" s="21" t="e">
        <f t="shared" si="5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3"/>
        <v>0</v>
      </c>
      <c r="J113" s="174" t="e">
        <f t="shared" si="4"/>
        <v>#DIV/0!</v>
      </c>
      <c r="K113" s="21" t="e">
        <f t="shared" si="5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3"/>
        <v>0</v>
      </c>
      <c r="J114" s="174" t="e">
        <f t="shared" si="4"/>
        <v>#DIV/0!</v>
      </c>
      <c r="K114" s="21" t="e">
        <f t="shared" si="5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3"/>
        <v>0</v>
      </c>
      <c r="J115" s="174" t="e">
        <f t="shared" si="4"/>
        <v>#DIV/0!</v>
      </c>
      <c r="K115" s="21" t="e">
        <f t="shared" si="5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3"/>
        <v>0</v>
      </c>
      <c r="J116" s="174" t="e">
        <f t="shared" si="4"/>
        <v>#DIV/0!</v>
      </c>
      <c r="K116" s="21" t="e">
        <f t="shared" si="5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3"/>
        <v>0</v>
      </c>
      <c r="J117" s="174" t="e">
        <f t="shared" si="4"/>
        <v>#DIV/0!</v>
      </c>
      <c r="K117" s="21" t="e">
        <f t="shared" si="5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3"/>
        <v>0</v>
      </c>
      <c r="J118" s="174" t="e">
        <f t="shared" si="4"/>
        <v>#DIV/0!</v>
      </c>
      <c r="K118" s="21" t="e">
        <f t="shared" si="5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3"/>
        <v>0</v>
      </c>
      <c r="J119" s="174" t="e">
        <f t="shared" si="4"/>
        <v>#DIV/0!</v>
      </c>
      <c r="K119" s="21" t="e">
        <f t="shared" si="5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3"/>
        <v>0</v>
      </c>
      <c r="J120" s="174" t="e">
        <f t="shared" si="4"/>
        <v>#DIV/0!</v>
      </c>
      <c r="K120" s="21" t="e">
        <f t="shared" si="5"/>
        <v>#DIV/0!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N120"/>
  <sheetViews>
    <sheetView topLeftCell="A2" zoomScaleNormal="100" zoomScaleSheetLayoutView="100" workbookViewId="0">
      <selection activeCell="D10" sqref="D10:E1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914</v>
      </c>
      <c r="F8" s="10"/>
      <c r="G8" s="10"/>
      <c r="H8" s="38"/>
      <c r="I8" s="9" t="s">
        <v>7</v>
      </c>
      <c r="J8" s="10"/>
      <c r="K8" s="10" t="s">
        <v>916</v>
      </c>
      <c r="L8" s="11"/>
    </row>
    <row r="9" spans="1:13" ht="15" customHeight="1">
      <c r="A9" s="12" t="s">
        <v>9</v>
      </c>
      <c r="D9" s="10" t="s">
        <v>915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94"/>
      <c r="B15" s="207"/>
      <c r="C15" s="196"/>
      <c r="D15" s="197"/>
      <c r="E15" s="21">
        <f>C15*D15</f>
        <v>0</v>
      </c>
      <c r="F15" s="199"/>
      <c r="G15" s="208">
        <f>J14</f>
        <v>0</v>
      </c>
      <c r="H15" s="198">
        <f>F15*G15</f>
        <v>0</v>
      </c>
      <c r="I15" s="209">
        <f t="shared" ref="I15:I78" si="0">+I14+C15-F15</f>
        <v>0</v>
      </c>
      <c r="J15" s="210" t="e">
        <f t="shared" ref="J15:J78" si="1">ROUND(((K14+E15)-H15)/I15,2)</f>
        <v>#DIV/0!</v>
      </c>
      <c r="K15" s="211" t="e">
        <f t="shared" ref="K15:K78" si="2">ROUND(I15*J15,2)</f>
        <v>#DIV/0!</v>
      </c>
      <c r="L15" s="204"/>
      <c r="M15" s="218"/>
    </row>
    <row r="16" spans="1:13" ht="17.100000000000001" customHeight="1">
      <c r="A16" s="17"/>
      <c r="B16" s="212"/>
      <c r="C16" s="19"/>
      <c r="D16" s="20"/>
      <c r="E16" s="21"/>
      <c r="F16" s="22"/>
      <c r="G16" s="23" t="e">
        <f>J15</f>
        <v>#DIV/0!</v>
      </c>
      <c r="H16" s="21" t="e">
        <f>F16*G16</f>
        <v>#DIV/0!</v>
      </c>
      <c r="I16" s="24">
        <f t="shared" si="0"/>
        <v>0</v>
      </c>
      <c r="J16" s="174" t="e">
        <f t="shared" si="1"/>
        <v>#DIV/0!</v>
      </c>
      <c r="K16" s="21" t="e">
        <f t="shared" si="2"/>
        <v>#DIV/0!</v>
      </c>
      <c r="L16" s="26"/>
    </row>
    <row r="17" spans="1:14" ht="17.100000000000001" customHeight="1">
      <c r="A17" s="194"/>
      <c r="B17" s="227"/>
      <c r="C17" s="196"/>
      <c r="D17" s="197"/>
      <c r="E17" s="198"/>
      <c r="F17" s="199"/>
      <c r="G17" s="208" t="e">
        <f>J16</f>
        <v>#DIV/0!</v>
      </c>
      <c r="H17" s="198" t="e">
        <f>F17*G17</f>
        <v>#DIV/0!</v>
      </c>
      <c r="I17" s="201">
        <f t="shared" si="0"/>
        <v>0</v>
      </c>
      <c r="J17" s="202" t="e">
        <f t="shared" si="1"/>
        <v>#DIV/0!</v>
      </c>
      <c r="K17" s="203" t="e">
        <f t="shared" si="2"/>
        <v>#DIV/0!</v>
      </c>
      <c r="L17" s="204"/>
      <c r="M17" s="218"/>
      <c r="N17" s="50"/>
    </row>
    <row r="18" spans="1:14" ht="17.100000000000001" customHeight="1">
      <c r="A18" s="17"/>
      <c r="B18" s="58"/>
      <c r="C18" s="19"/>
      <c r="D18" s="20"/>
      <c r="E18" s="21"/>
      <c r="F18" s="22"/>
      <c r="G18" s="23" t="e">
        <f>J17</f>
        <v>#DIV/0!</v>
      </c>
      <c r="H18" s="21" t="e">
        <f>F18*G18</f>
        <v>#DIV/0!</v>
      </c>
      <c r="I18" s="24">
        <f t="shared" si="0"/>
        <v>0</v>
      </c>
      <c r="J18" s="174" t="e">
        <f t="shared" si="1"/>
        <v>#DIV/0!</v>
      </c>
      <c r="K18" s="21" t="e">
        <f t="shared" si="2"/>
        <v>#DIV/0!</v>
      </c>
      <c r="L18" s="26"/>
    </row>
    <row r="19" spans="1:14" ht="17.100000000000001" customHeight="1">
      <c r="A19" s="17"/>
      <c r="B19" s="17"/>
      <c r="C19" s="28"/>
      <c r="D19" s="29"/>
      <c r="E19" s="21"/>
      <c r="F19" s="30"/>
      <c r="G19" s="31"/>
      <c r="H19" s="21"/>
      <c r="I19" s="24">
        <f t="shared" si="0"/>
        <v>0</v>
      </c>
      <c r="J19" s="174" t="e">
        <f t="shared" si="1"/>
        <v>#DIV/0!</v>
      </c>
      <c r="K19" s="21" t="e">
        <f t="shared" si="2"/>
        <v>#DIV/0!</v>
      </c>
      <c r="L19" s="34"/>
    </row>
    <row r="20" spans="1:14" ht="17.100000000000001" customHeight="1">
      <c r="A20" s="17"/>
      <c r="B20" s="36"/>
      <c r="C20" s="28"/>
      <c r="D20" s="29"/>
      <c r="E20" s="21"/>
      <c r="F20" s="30"/>
      <c r="G20" s="31"/>
      <c r="H20" s="21"/>
      <c r="I20" s="24">
        <f t="shared" si="0"/>
        <v>0</v>
      </c>
      <c r="J20" s="174" t="e">
        <f t="shared" si="1"/>
        <v>#DIV/0!</v>
      </c>
      <c r="K20" s="21" t="e">
        <f t="shared" si="2"/>
        <v>#DIV/0!</v>
      </c>
      <c r="L20" s="34"/>
    </row>
    <row r="21" spans="1:14" ht="17.100000000000001" customHeight="1">
      <c r="A21" s="17"/>
      <c r="B21" s="36"/>
      <c r="C21" s="28"/>
      <c r="D21" s="29"/>
      <c r="E21" s="21"/>
      <c r="F21" s="30"/>
      <c r="G21" s="31"/>
      <c r="H21" s="21"/>
      <c r="I21" s="24">
        <f t="shared" si="0"/>
        <v>0</v>
      </c>
      <c r="J21" s="174" t="e">
        <f t="shared" si="1"/>
        <v>#DIV/0!</v>
      </c>
      <c r="K21" s="21" t="e">
        <f t="shared" si="2"/>
        <v>#DIV/0!</v>
      </c>
      <c r="L21" s="34"/>
    </row>
    <row r="22" spans="1:14" ht="17.100000000000001" customHeight="1">
      <c r="A22" s="17"/>
      <c r="B22" s="36"/>
      <c r="C22" s="28"/>
      <c r="D22" s="29"/>
      <c r="E22" s="21"/>
      <c r="F22" s="30"/>
      <c r="G22" s="31"/>
      <c r="H22" s="21"/>
      <c r="I22" s="24">
        <f t="shared" si="0"/>
        <v>0</v>
      </c>
      <c r="J22" s="174" t="e">
        <f t="shared" si="1"/>
        <v>#DIV/0!</v>
      </c>
      <c r="K22" s="21" t="e">
        <f t="shared" si="2"/>
        <v>#DIV/0!</v>
      </c>
      <c r="L22" s="34"/>
    </row>
    <row r="23" spans="1:14" ht="17.100000000000001" customHeight="1">
      <c r="A23" s="17"/>
      <c r="B23" s="36"/>
      <c r="C23" s="28"/>
      <c r="D23" s="29"/>
      <c r="E23" s="21"/>
      <c r="F23" s="30"/>
      <c r="G23" s="31"/>
      <c r="H23" s="21"/>
      <c r="I23" s="24">
        <f t="shared" si="0"/>
        <v>0</v>
      </c>
      <c r="J23" s="174" t="e">
        <f t="shared" si="1"/>
        <v>#DIV/0!</v>
      </c>
      <c r="K23" s="21" t="e">
        <f t="shared" si="2"/>
        <v>#DIV/0!</v>
      </c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/>
      <c r="H24" s="21"/>
      <c r="I24" s="24">
        <f t="shared" si="0"/>
        <v>0</v>
      </c>
      <c r="J24" s="174" t="e">
        <f t="shared" si="1"/>
        <v>#DIV/0!</v>
      </c>
      <c r="K24" s="21" t="e">
        <f t="shared" si="2"/>
        <v>#DIV/0!</v>
      </c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/>
      <c r="H25" s="21"/>
      <c r="I25" s="24">
        <f t="shared" si="0"/>
        <v>0</v>
      </c>
      <c r="J25" s="174" t="e">
        <f t="shared" si="1"/>
        <v>#DIV/0!</v>
      </c>
      <c r="K25" s="21" t="e">
        <f t="shared" si="2"/>
        <v>#DIV/0!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24">
        <f t="shared" si="0"/>
        <v>0</v>
      </c>
      <c r="J26" s="174" t="e">
        <f t="shared" si="1"/>
        <v>#DIV/0!</v>
      </c>
      <c r="K26" s="21" t="e">
        <f t="shared" si="2"/>
        <v>#DIV/0!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24">
        <f t="shared" si="0"/>
        <v>0</v>
      </c>
      <c r="J27" s="174" t="e">
        <f t="shared" si="1"/>
        <v>#DIV/0!</v>
      </c>
      <c r="K27" s="21" t="e">
        <f t="shared" si="2"/>
        <v>#DIV/0!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24">
        <f t="shared" si="0"/>
        <v>0</v>
      </c>
      <c r="J28" s="174" t="e">
        <f t="shared" si="1"/>
        <v>#DIV/0!</v>
      </c>
      <c r="K28" s="21" t="e">
        <f t="shared" si="2"/>
        <v>#DIV/0!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24">
        <f t="shared" si="0"/>
        <v>0</v>
      </c>
      <c r="J29" s="174" t="e">
        <f t="shared" si="1"/>
        <v>#DIV/0!</v>
      </c>
      <c r="K29" s="21" t="e">
        <f t="shared" si="2"/>
        <v>#DIV/0!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24">
        <f t="shared" si="0"/>
        <v>0</v>
      </c>
      <c r="J30" s="174" t="e">
        <f t="shared" si="1"/>
        <v>#DIV/0!</v>
      </c>
      <c r="K30" s="21" t="e">
        <f t="shared" si="2"/>
        <v>#DIV/0!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24">
        <f t="shared" si="0"/>
        <v>0</v>
      </c>
      <c r="J31" s="174" t="e">
        <f t="shared" si="1"/>
        <v>#DIV/0!</v>
      </c>
      <c r="K31" s="21" t="e">
        <f t="shared" si="2"/>
        <v>#DIV/0!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24">
        <f t="shared" si="0"/>
        <v>0</v>
      </c>
      <c r="J32" s="174" t="e">
        <f t="shared" si="1"/>
        <v>#DIV/0!</v>
      </c>
      <c r="K32" s="21" t="e">
        <f t="shared" si="2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0"/>
        <v>0</v>
      </c>
      <c r="J33" s="174" t="e">
        <f t="shared" si="1"/>
        <v>#DIV/0!</v>
      </c>
      <c r="K33" s="21" t="e">
        <f t="shared" si="2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0"/>
        <v>0</v>
      </c>
      <c r="J34" s="174" t="e">
        <f t="shared" si="1"/>
        <v>#DIV/0!</v>
      </c>
      <c r="K34" s="21" t="e">
        <f t="shared" si="2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0"/>
        <v>0</v>
      </c>
      <c r="J35" s="174" t="e">
        <f t="shared" si="1"/>
        <v>#DIV/0!</v>
      </c>
      <c r="K35" s="21" t="e">
        <f t="shared" si="2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0"/>
        <v>0</v>
      </c>
      <c r="J36" s="174" t="e">
        <f t="shared" si="1"/>
        <v>#DIV/0!</v>
      </c>
      <c r="K36" s="21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0"/>
        <v>0</v>
      </c>
      <c r="J37" s="174" t="e">
        <f t="shared" si="1"/>
        <v>#DIV/0!</v>
      </c>
      <c r="K37" s="21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0"/>
        <v>0</v>
      </c>
      <c r="J38" s="174" t="e">
        <f t="shared" si="1"/>
        <v>#DIV/0!</v>
      </c>
      <c r="K38" s="21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0"/>
        <v>0</v>
      </c>
      <c r="J39" s="174" t="e">
        <f t="shared" si="1"/>
        <v>#DIV/0!</v>
      </c>
      <c r="K39" s="21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0"/>
        <v>0</v>
      </c>
      <c r="J40" s="174" t="e">
        <f t="shared" si="1"/>
        <v>#DIV/0!</v>
      </c>
      <c r="K40" s="21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0"/>
        <v>0</v>
      </c>
      <c r="J41" s="174" t="e">
        <f t="shared" si="1"/>
        <v>#DIV/0!</v>
      </c>
      <c r="K41" s="21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0"/>
        <v>0</v>
      </c>
      <c r="J42" s="174" t="e">
        <f t="shared" si="1"/>
        <v>#DIV/0!</v>
      </c>
      <c r="K42" s="21" t="e">
        <f t="shared" si="2"/>
        <v>#DIV/0!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si="0"/>
        <v>0</v>
      </c>
      <c r="J43" s="174" t="e">
        <f t="shared" si="1"/>
        <v>#DIV/0!</v>
      </c>
      <c r="K43" s="21" t="e">
        <f t="shared" si="2"/>
        <v>#DIV/0!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0"/>
        <v>0</v>
      </c>
      <c r="J44" s="174" t="e">
        <f t="shared" si="1"/>
        <v>#DIV/0!</v>
      </c>
      <c r="K44" s="21" t="e">
        <f t="shared" si="2"/>
        <v>#DIV/0!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0"/>
        <v>0</v>
      </c>
      <c r="J45" s="174" t="e">
        <f t="shared" si="1"/>
        <v>#DIV/0!</v>
      </c>
      <c r="K45" s="21" t="e">
        <f t="shared" si="2"/>
        <v>#DIV/0!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0"/>
        <v>0</v>
      </c>
      <c r="J46" s="174" t="e">
        <f t="shared" si="1"/>
        <v>#DIV/0!</v>
      </c>
      <c r="K46" s="21" t="e">
        <f t="shared" si="2"/>
        <v>#DIV/0!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0"/>
        <v>0</v>
      </c>
      <c r="J47" s="174" t="e">
        <f t="shared" si="1"/>
        <v>#DIV/0!</v>
      </c>
      <c r="K47" s="21" t="e">
        <f t="shared" si="2"/>
        <v>#DIV/0!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0"/>
        <v>0</v>
      </c>
      <c r="J48" s="174" t="e">
        <f t="shared" si="1"/>
        <v>#DIV/0!</v>
      </c>
      <c r="K48" s="21" t="e">
        <f t="shared" si="2"/>
        <v>#DIV/0!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0"/>
        <v>0</v>
      </c>
      <c r="J49" s="174" t="e">
        <f t="shared" si="1"/>
        <v>#DIV/0!</v>
      </c>
      <c r="K49" s="21" t="e">
        <f t="shared" si="2"/>
        <v>#DIV/0!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0"/>
        <v>0</v>
      </c>
      <c r="J50" s="174" t="e">
        <f t="shared" si="1"/>
        <v>#DIV/0!</v>
      </c>
      <c r="K50" s="21" t="e">
        <f t="shared" si="2"/>
        <v>#DIV/0!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0"/>
        <v>0</v>
      </c>
      <c r="J51" s="174" t="e">
        <f t="shared" si="1"/>
        <v>#DIV/0!</v>
      </c>
      <c r="K51" s="21" t="e">
        <f t="shared" si="2"/>
        <v>#DIV/0!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0"/>
        <v>0</v>
      </c>
      <c r="J52" s="174" t="e">
        <f t="shared" si="1"/>
        <v>#DIV/0!</v>
      </c>
      <c r="K52" s="21" t="e">
        <f t="shared" si="2"/>
        <v>#DIV/0!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0"/>
        <v>0</v>
      </c>
      <c r="J53" s="174" t="e">
        <f t="shared" si="1"/>
        <v>#DIV/0!</v>
      </c>
      <c r="K53" s="21" t="e">
        <f t="shared" si="2"/>
        <v>#DIV/0!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0"/>
        <v>0</v>
      </c>
      <c r="J54" s="174" t="e">
        <f t="shared" si="1"/>
        <v>#DIV/0!</v>
      </c>
      <c r="K54" s="21" t="e">
        <f t="shared" si="2"/>
        <v>#DIV/0!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0"/>
        <v>0</v>
      </c>
      <c r="J55" s="174" t="e">
        <f t="shared" si="1"/>
        <v>#DIV/0!</v>
      </c>
      <c r="K55" s="21" t="e">
        <f t="shared" si="2"/>
        <v>#DIV/0!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0"/>
        <v>0</v>
      </c>
      <c r="J56" s="174" t="e">
        <f t="shared" si="1"/>
        <v>#DIV/0!</v>
      </c>
      <c r="K56" s="21" t="e">
        <f t="shared" si="2"/>
        <v>#DIV/0!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0"/>
        <v>0</v>
      </c>
      <c r="J57" s="174" t="e">
        <f t="shared" si="1"/>
        <v>#DIV/0!</v>
      </c>
      <c r="K57" s="21" t="e">
        <f t="shared" si="2"/>
        <v>#DIV/0!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0"/>
        <v>0</v>
      </c>
      <c r="J58" s="174" t="e">
        <f t="shared" si="1"/>
        <v>#DIV/0!</v>
      </c>
      <c r="K58" s="21" t="e">
        <f t="shared" si="2"/>
        <v>#DIV/0!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0"/>
        <v>0</v>
      </c>
      <c r="J59" s="174" t="e">
        <f t="shared" si="1"/>
        <v>#DIV/0!</v>
      </c>
      <c r="K59" s="21" t="e">
        <f t="shared" si="2"/>
        <v>#DIV/0!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0"/>
        <v>0</v>
      </c>
      <c r="J60" s="174" t="e">
        <f t="shared" si="1"/>
        <v>#DIV/0!</v>
      </c>
      <c r="K60" s="21" t="e">
        <f t="shared" si="2"/>
        <v>#DIV/0!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0"/>
        <v>0</v>
      </c>
      <c r="J61" s="174" t="e">
        <f t="shared" si="1"/>
        <v>#DIV/0!</v>
      </c>
      <c r="K61" s="21" t="e">
        <f t="shared" si="2"/>
        <v>#DIV/0!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0"/>
        <v>0</v>
      </c>
      <c r="J62" s="174" t="e">
        <f t="shared" si="1"/>
        <v>#DIV/0!</v>
      </c>
      <c r="K62" s="21" t="e">
        <f t="shared" si="2"/>
        <v>#DIV/0!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0"/>
        <v>0</v>
      </c>
      <c r="J63" s="174" t="e">
        <f t="shared" si="1"/>
        <v>#DIV/0!</v>
      </c>
      <c r="K63" s="21" t="e">
        <f t="shared" si="2"/>
        <v>#DIV/0!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0"/>
        <v>0</v>
      </c>
      <c r="J64" s="174" t="e">
        <f t="shared" si="1"/>
        <v>#DIV/0!</v>
      </c>
      <c r="K64" s="21" t="e">
        <f t="shared" si="2"/>
        <v>#DIV/0!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0"/>
        <v>0</v>
      </c>
      <c r="J65" s="174" t="e">
        <f t="shared" si="1"/>
        <v>#DIV/0!</v>
      </c>
      <c r="K65" s="21" t="e">
        <f t="shared" si="2"/>
        <v>#DIV/0!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0"/>
        <v>0</v>
      </c>
      <c r="J66" s="174" t="e">
        <f t="shared" si="1"/>
        <v>#DIV/0!</v>
      </c>
      <c r="K66" s="21" t="e">
        <f t="shared" si="2"/>
        <v>#DIV/0!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0"/>
        <v>0</v>
      </c>
      <c r="J67" s="174" t="e">
        <f t="shared" si="1"/>
        <v>#DIV/0!</v>
      </c>
      <c r="K67" s="21" t="e">
        <f t="shared" si="2"/>
        <v>#DIV/0!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0"/>
        <v>0</v>
      </c>
      <c r="J68" s="174" t="e">
        <f t="shared" si="1"/>
        <v>#DIV/0!</v>
      </c>
      <c r="K68" s="21" t="e">
        <f t="shared" si="2"/>
        <v>#DIV/0!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0"/>
        <v>0</v>
      </c>
      <c r="J69" s="174" t="e">
        <f t="shared" si="1"/>
        <v>#DIV/0!</v>
      </c>
      <c r="K69" s="21" t="e">
        <f t="shared" si="2"/>
        <v>#DIV/0!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0"/>
        <v>0</v>
      </c>
      <c r="J70" s="174" t="e">
        <f t="shared" si="1"/>
        <v>#DIV/0!</v>
      </c>
      <c r="K70" s="21" t="e">
        <f t="shared" si="2"/>
        <v>#DIV/0!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0"/>
        <v>0</v>
      </c>
      <c r="J71" s="174" t="e">
        <f t="shared" si="1"/>
        <v>#DIV/0!</v>
      </c>
      <c r="K71" s="21" t="e">
        <f t="shared" si="2"/>
        <v>#DIV/0!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0"/>
        <v>0</v>
      </c>
      <c r="J72" s="174" t="e">
        <f t="shared" si="1"/>
        <v>#DIV/0!</v>
      </c>
      <c r="K72" s="21" t="e">
        <f t="shared" si="2"/>
        <v>#DIV/0!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0"/>
        <v>0</v>
      </c>
      <c r="J73" s="174" t="e">
        <f t="shared" si="1"/>
        <v>#DIV/0!</v>
      </c>
      <c r="K73" s="21" t="e">
        <f t="shared" si="2"/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0"/>
        <v>0</v>
      </c>
      <c r="J74" s="174" t="e">
        <f t="shared" si="1"/>
        <v>#DIV/0!</v>
      </c>
      <c r="K74" s="21" t="e">
        <f t="shared" si="2"/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0"/>
        <v>0</v>
      </c>
      <c r="J75" s="174" t="e">
        <f t="shared" si="1"/>
        <v>#DIV/0!</v>
      </c>
      <c r="K75" s="21" t="e">
        <f t="shared" si="2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0"/>
        <v>0</v>
      </c>
      <c r="J76" s="174" t="e">
        <f t="shared" si="1"/>
        <v>#DIV/0!</v>
      </c>
      <c r="K76" s="21" t="e">
        <f t="shared" si="2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0"/>
        <v>0</v>
      </c>
      <c r="J77" s="174" t="e">
        <f t="shared" si="1"/>
        <v>#DIV/0!</v>
      </c>
      <c r="K77" s="21" t="e">
        <f t="shared" si="2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0"/>
        <v>0</v>
      </c>
      <c r="J78" s="174" t="e">
        <f t="shared" si="1"/>
        <v>#DIV/0!</v>
      </c>
      <c r="K78" s="21" t="e">
        <f t="shared" si="2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3">+I78+C79-F79</f>
        <v>0</v>
      </c>
      <c r="J79" s="174" t="e">
        <f t="shared" ref="J79:J120" si="4">ROUND(((K78+E79)-H79)/I79,2)</f>
        <v>#DIV/0!</v>
      </c>
      <c r="K79" s="21" t="e">
        <f t="shared" ref="K79:K120" si="5">ROUND(I79*J79,2)</f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3"/>
        <v>0</v>
      </c>
      <c r="J80" s="174" t="e">
        <f t="shared" si="4"/>
        <v>#DIV/0!</v>
      </c>
      <c r="K80" s="21" t="e">
        <f t="shared" si="5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3"/>
        <v>0</v>
      </c>
      <c r="J81" s="174" t="e">
        <f t="shared" si="4"/>
        <v>#DIV/0!</v>
      </c>
      <c r="K81" s="21" t="e">
        <f t="shared" si="5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3"/>
        <v>0</v>
      </c>
      <c r="J82" s="174" t="e">
        <f t="shared" si="4"/>
        <v>#DIV/0!</v>
      </c>
      <c r="K82" s="21" t="e">
        <f t="shared" si="5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3"/>
        <v>0</v>
      </c>
      <c r="J83" s="174" t="e">
        <f t="shared" si="4"/>
        <v>#DIV/0!</v>
      </c>
      <c r="K83" s="21" t="e">
        <f t="shared" si="5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3"/>
        <v>0</v>
      </c>
      <c r="J84" s="174" t="e">
        <f t="shared" si="4"/>
        <v>#DIV/0!</v>
      </c>
      <c r="K84" s="21" t="e">
        <f t="shared" si="5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3"/>
        <v>0</v>
      </c>
      <c r="J85" s="174" t="e">
        <f t="shared" si="4"/>
        <v>#DIV/0!</v>
      </c>
      <c r="K85" s="21" t="e">
        <f t="shared" si="5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3"/>
        <v>0</v>
      </c>
      <c r="J86" s="174" t="e">
        <f t="shared" si="4"/>
        <v>#DIV/0!</v>
      </c>
      <c r="K86" s="21" t="e">
        <f t="shared" si="5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3"/>
        <v>0</v>
      </c>
      <c r="J87" s="174" t="e">
        <f t="shared" si="4"/>
        <v>#DIV/0!</v>
      </c>
      <c r="K87" s="21" t="e">
        <f t="shared" si="5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3"/>
        <v>0</v>
      </c>
      <c r="J88" s="174" t="e">
        <f t="shared" si="4"/>
        <v>#DIV/0!</v>
      </c>
      <c r="K88" s="21" t="e">
        <f t="shared" si="5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3"/>
        <v>0</v>
      </c>
      <c r="J89" s="174" t="e">
        <f t="shared" si="4"/>
        <v>#DIV/0!</v>
      </c>
      <c r="K89" s="21" t="e">
        <f t="shared" si="5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3"/>
        <v>0</v>
      </c>
      <c r="J90" s="174" t="e">
        <f t="shared" si="4"/>
        <v>#DIV/0!</v>
      </c>
      <c r="K90" s="21" t="e">
        <f t="shared" si="5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3"/>
        <v>0</v>
      </c>
      <c r="J91" s="174" t="e">
        <f t="shared" si="4"/>
        <v>#DIV/0!</v>
      </c>
      <c r="K91" s="21" t="e">
        <f t="shared" si="5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3"/>
        <v>0</v>
      </c>
      <c r="J92" s="174" t="e">
        <f t="shared" si="4"/>
        <v>#DIV/0!</v>
      </c>
      <c r="K92" s="21" t="e">
        <f t="shared" si="5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3"/>
        <v>0</v>
      </c>
      <c r="J93" s="174" t="e">
        <f t="shared" si="4"/>
        <v>#DIV/0!</v>
      </c>
      <c r="K93" s="21" t="e">
        <f t="shared" si="5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3"/>
        <v>0</v>
      </c>
      <c r="J94" s="174" t="e">
        <f t="shared" si="4"/>
        <v>#DIV/0!</v>
      </c>
      <c r="K94" s="21" t="e">
        <f t="shared" si="5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3"/>
        <v>0</v>
      </c>
      <c r="J95" s="174" t="e">
        <f t="shared" si="4"/>
        <v>#DIV/0!</v>
      </c>
      <c r="K95" s="21" t="e">
        <f t="shared" si="5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3"/>
        <v>0</v>
      </c>
      <c r="J96" s="174" t="e">
        <f t="shared" si="4"/>
        <v>#DIV/0!</v>
      </c>
      <c r="K96" s="21" t="e">
        <f t="shared" si="5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3"/>
        <v>0</v>
      </c>
      <c r="J97" s="174" t="e">
        <f t="shared" si="4"/>
        <v>#DIV/0!</v>
      </c>
      <c r="K97" s="21" t="e">
        <f t="shared" si="5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3"/>
        <v>0</v>
      </c>
      <c r="J98" s="174" t="e">
        <f t="shared" si="4"/>
        <v>#DIV/0!</v>
      </c>
      <c r="K98" s="21" t="e">
        <f t="shared" si="5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3"/>
        <v>0</v>
      </c>
      <c r="J99" s="174" t="e">
        <f t="shared" si="4"/>
        <v>#DIV/0!</v>
      </c>
      <c r="K99" s="21" t="e">
        <f t="shared" si="5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3"/>
        <v>0</v>
      </c>
      <c r="J100" s="174" t="e">
        <f t="shared" si="4"/>
        <v>#DIV/0!</v>
      </c>
      <c r="K100" s="21" t="e">
        <f t="shared" si="5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3"/>
        <v>0</v>
      </c>
      <c r="J101" s="174" t="e">
        <f t="shared" si="4"/>
        <v>#DIV/0!</v>
      </c>
      <c r="K101" s="21" t="e">
        <f t="shared" si="5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3"/>
        <v>0</v>
      </c>
      <c r="J102" s="174" t="e">
        <f t="shared" si="4"/>
        <v>#DIV/0!</v>
      </c>
      <c r="K102" s="21" t="e">
        <f t="shared" si="5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3"/>
        <v>0</v>
      </c>
      <c r="J103" s="174" t="e">
        <f t="shared" si="4"/>
        <v>#DIV/0!</v>
      </c>
      <c r="K103" s="21" t="e">
        <f t="shared" si="5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3"/>
        <v>0</v>
      </c>
      <c r="J104" s="174" t="e">
        <f t="shared" si="4"/>
        <v>#DIV/0!</v>
      </c>
      <c r="K104" s="21" t="e">
        <f t="shared" si="5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3"/>
        <v>0</v>
      </c>
      <c r="J105" s="174" t="e">
        <f t="shared" si="4"/>
        <v>#DIV/0!</v>
      </c>
      <c r="K105" s="21" t="e">
        <f t="shared" si="5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3"/>
        <v>0</v>
      </c>
      <c r="J106" s="174" t="e">
        <f t="shared" si="4"/>
        <v>#DIV/0!</v>
      </c>
      <c r="K106" s="21" t="e">
        <f t="shared" si="5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3"/>
        <v>0</v>
      </c>
      <c r="J107" s="174" t="e">
        <f t="shared" si="4"/>
        <v>#DIV/0!</v>
      </c>
      <c r="K107" s="21" t="e">
        <f t="shared" si="5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3"/>
        <v>0</v>
      </c>
      <c r="J108" s="174" t="e">
        <f t="shared" si="4"/>
        <v>#DIV/0!</v>
      </c>
      <c r="K108" s="21" t="e">
        <f t="shared" si="5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3"/>
        <v>0</v>
      </c>
      <c r="J109" s="174" t="e">
        <f t="shared" si="4"/>
        <v>#DIV/0!</v>
      </c>
      <c r="K109" s="21" t="e">
        <f t="shared" si="5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3"/>
        <v>0</v>
      </c>
      <c r="J110" s="174" t="e">
        <f t="shared" si="4"/>
        <v>#DIV/0!</v>
      </c>
      <c r="K110" s="21" t="e">
        <f t="shared" si="5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3"/>
        <v>0</v>
      </c>
      <c r="J111" s="174" t="e">
        <f t="shared" si="4"/>
        <v>#DIV/0!</v>
      </c>
      <c r="K111" s="21" t="e">
        <f t="shared" si="5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3"/>
        <v>0</v>
      </c>
      <c r="J112" s="174" t="e">
        <f t="shared" si="4"/>
        <v>#DIV/0!</v>
      </c>
      <c r="K112" s="21" t="e">
        <f t="shared" si="5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3"/>
        <v>0</v>
      </c>
      <c r="J113" s="174" t="e">
        <f t="shared" si="4"/>
        <v>#DIV/0!</v>
      </c>
      <c r="K113" s="21" t="e">
        <f t="shared" si="5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3"/>
        <v>0</v>
      </c>
      <c r="J114" s="174" t="e">
        <f t="shared" si="4"/>
        <v>#DIV/0!</v>
      </c>
      <c r="K114" s="21" t="e">
        <f t="shared" si="5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3"/>
        <v>0</v>
      </c>
      <c r="J115" s="174" t="e">
        <f t="shared" si="4"/>
        <v>#DIV/0!</v>
      </c>
      <c r="K115" s="21" t="e">
        <f t="shared" si="5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3"/>
        <v>0</v>
      </c>
      <c r="J116" s="174" t="e">
        <f t="shared" si="4"/>
        <v>#DIV/0!</v>
      </c>
      <c r="K116" s="21" t="e">
        <f t="shared" si="5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3"/>
        <v>0</v>
      </c>
      <c r="J117" s="174" t="e">
        <f t="shared" si="4"/>
        <v>#DIV/0!</v>
      </c>
      <c r="K117" s="21" t="e">
        <f t="shared" si="5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3"/>
        <v>0</v>
      </c>
      <c r="J118" s="174" t="e">
        <f t="shared" si="4"/>
        <v>#DIV/0!</v>
      </c>
      <c r="K118" s="21" t="e">
        <f t="shared" si="5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3"/>
        <v>0</v>
      </c>
      <c r="J119" s="174" t="e">
        <f t="shared" si="4"/>
        <v>#DIV/0!</v>
      </c>
      <c r="K119" s="21" t="e">
        <f t="shared" si="5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3"/>
        <v>0</v>
      </c>
      <c r="J120" s="174" t="e">
        <f t="shared" si="4"/>
        <v>#DIV/0!</v>
      </c>
      <c r="K120" s="21" t="e">
        <f t="shared" si="5"/>
        <v>#DIV/0!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N120"/>
  <sheetViews>
    <sheetView zoomScaleNormal="100" zoomScaleSheetLayoutView="100" workbookViewId="0">
      <selection activeCell="K9" sqref="K9:L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B5" s="66"/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67"/>
      <c r="C8" s="10"/>
      <c r="D8" s="10" t="s">
        <v>918</v>
      </c>
      <c r="F8" s="10"/>
      <c r="G8" s="10"/>
      <c r="H8" s="38"/>
      <c r="I8" s="9" t="s">
        <v>7</v>
      </c>
      <c r="J8" s="10"/>
      <c r="K8" s="10" t="s">
        <v>917</v>
      </c>
      <c r="L8" s="11"/>
    </row>
    <row r="9" spans="1:13" ht="15" customHeight="1">
      <c r="A9" s="12" t="s">
        <v>9</v>
      </c>
      <c r="D9" s="10" t="s">
        <v>919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68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8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  <c r="M11" s="480" t="s">
        <v>565</v>
      </c>
    </row>
    <row r="12" spans="1:13" ht="21.75" customHeight="1">
      <c r="A12" s="462"/>
      <c r="B12" s="48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  <c r="M12" s="480"/>
    </row>
    <row r="13" spans="1:13" ht="9.75" customHeight="1" thickBot="1">
      <c r="A13" s="463"/>
      <c r="B13" s="483"/>
      <c r="C13" s="473"/>
      <c r="D13" s="475"/>
      <c r="E13" s="477"/>
      <c r="F13" s="473"/>
      <c r="G13" s="475"/>
      <c r="H13" s="477"/>
      <c r="I13" s="473"/>
      <c r="J13" s="475"/>
      <c r="K13" s="477"/>
      <c r="L13" s="460"/>
      <c r="M13" s="480"/>
    </row>
    <row r="14" spans="1:13" ht="17.100000000000001" customHeight="1">
      <c r="A14" s="17">
        <v>45291</v>
      </c>
      <c r="B14" s="18" t="s">
        <v>18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94"/>
      <c r="B15" s="207"/>
      <c r="C15" s="196"/>
      <c r="D15" s="197"/>
      <c r="E15" s="21">
        <f>C15*D15</f>
        <v>0</v>
      </c>
      <c r="F15" s="199"/>
      <c r="G15" s="208">
        <f>J14</f>
        <v>0</v>
      </c>
      <c r="H15" s="198">
        <f>F15*G15</f>
        <v>0</v>
      </c>
      <c r="I15" s="209">
        <f t="shared" ref="I15:I78" si="0">+I14+C15-F15</f>
        <v>0</v>
      </c>
      <c r="J15" s="210" t="e">
        <f t="shared" ref="J15:J78" si="1">ROUND(((K14+E15)-H15)/I15,2)</f>
        <v>#DIV/0!</v>
      </c>
      <c r="K15" s="211" t="e">
        <f t="shared" ref="K15:K78" si="2">ROUND(I15*J15,2)</f>
        <v>#DIV/0!</v>
      </c>
      <c r="L15" s="204"/>
      <c r="M15" s="218"/>
    </row>
    <row r="16" spans="1:13" ht="17.100000000000001" customHeight="1">
      <c r="A16" s="17"/>
      <c r="B16" s="212"/>
      <c r="C16" s="19"/>
      <c r="D16" s="20"/>
      <c r="E16" s="21"/>
      <c r="F16" s="22"/>
      <c r="G16" s="23" t="e">
        <f>J15</f>
        <v>#DIV/0!</v>
      </c>
      <c r="H16" s="21" t="e">
        <f>F16*G16</f>
        <v>#DIV/0!</v>
      </c>
      <c r="I16" s="24">
        <f t="shared" si="0"/>
        <v>0</v>
      </c>
      <c r="J16" s="174" t="e">
        <f t="shared" si="1"/>
        <v>#DIV/0!</v>
      </c>
      <c r="K16" s="21" t="e">
        <f t="shared" si="2"/>
        <v>#DIV/0!</v>
      </c>
      <c r="L16" s="26"/>
    </row>
    <row r="17" spans="1:14" ht="17.100000000000001" customHeight="1">
      <c r="A17" s="194"/>
      <c r="B17" s="227"/>
      <c r="C17" s="196"/>
      <c r="D17" s="197"/>
      <c r="E17" s="198"/>
      <c r="F17" s="199"/>
      <c r="G17" s="208" t="e">
        <f>J16</f>
        <v>#DIV/0!</v>
      </c>
      <c r="H17" s="198" t="e">
        <f>F17*G17</f>
        <v>#DIV/0!</v>
      </c>
      <c r="I17" s="201">
        <f t="shared" si="0"/>
        <v>0</v>
      </c>
      <c r="J17" s="202" t="e">
        <f t="shared" si="1"/>
        <v>#DIV/0!</v>
      </c>
      <c r="K17" s="203" t="e">
        <f t="shared" si="2"/>
        <v>#DIV/0!</v>
      </c>
      <c r="L17" s="204"/>
      <c r="M17" s="218"/>
      <c r="N17" s="50"/>
    </row>
    <row r="18" spans="1:14" ht="17.100000000000001" customHeight="1">
      <c r="A18" s="17"/>
      <c r="B18" s="58"/>
      <c r="C18" s="19"/>
      <c r="D18" s="20"/>
      <c r="E18" s="21"/>
      <c r="F18" s="22"/>
      <c r="G18" s="23" t="e">
        <f>J17</f>
        <v>#DIV/0!</v>
      </c>
      <c r="H18" s="21" t="e">
        <f>F18*G18</f>
        <v>#DIV/0!</v>
      </c>
      <c r="I18" s="24">
        <f t="shared" si="0"/>
        <v>0</v>
      </c>
      <c r="J18" s="174" t="e">
        <f t="shared" si="1"/>
        <v>#DIV/0!</v>
      </c>
      <c r="K18" s="21" t="e">
        <f t="shared" si="2"/>
        <v>#DIV/0!</v>
      </c>
      <c r="L18" s="26"/>
    </row>
    <row r="19" spans="1:14" ht="17.100000000000001" customHeight="1">
      <c r="A19" s="17"/>
      <c r="B19" s="17"/>
      <c r="C19" s="28"/>
      <c r="D19" s="29"/>
      <c r="E19" s="21"/>
      <c r="F19" s="30"/>
      <c r="G19" s="31"/>
      <c r="H19" s="21"/>
      <c r="I19" s="24">
        <f t="shared" si="0"/>
        <v>0</v>
      </c>
      <c r="J19" s="174" t="e">
        <f t="shared" si="1"/>
        <v>#DIV/0!</v>
      </c>
      <c r="K19" s="21" t="e">
        <f t="shared" si="2"/>
        <v>#DIV/0!</v>
      </c>
      <c r="L19" s="34"/>
    </row>
    <row r="20" spans="1:14" ht="17.100000000000001" customHeight="1">
      <c r="A20" s="17"/>
      <c r="B20" s="36"/>
      <c r="C20" s="28"/>
      <c r="D20" s="29"/>
      <c r="E20" s="21"/>
      <c r="F20" s="30"/>
      <c r="G20" s="31"/>
      <c r="H20" s="21"/>
      <c r="I20" s="24">
        <f t="shared" si="0"/>
        <v>0</v>
      </c>
      <c r="J20" s="174" t="e">
        <f t="shared" si="1"/>
        <v>#DIV/0!</v>
      </c>
      <c r="K20" s="21" t="e">
        <f t="shared" si="2"/>
        <v>#DIV/0!</v>
      </c>
      <c r="L20" s="34"/>
    </row>
    <row r="21" spans="1:14" ht="17.100000000000001" customHeight="1">
      <c r="A21" s="17"/>
      <c r="B21" s="36"/>
      <c r="C21" s="28"/>
      <c r="D21" s="29"/>
      <c r="E21" s="21"/>
      <c r="F21" s="30"/>
      <c r="G21" s="31"/>
      <c r="H21" s="21"/>
      <c r="I21" s="24">
        <f t="shared" si="0"/>
        <v>0</v>
      </c>
      <c r="J21" s="174" t="e">
        <f t="shared" si="1"/>
        <v>#DIV/0!</v>
      </c>
      <c r="K21" s="21" t="e">
        <f t="shared" si="2"/>
        <v>#DIV/0!</v>
      </c>
      <c r="L21" s="34"/>
    </row>
    <row r="22" spans="1:14" ht="17.100000000000001" customHeight="1">
      <c r="A22" s="17"/>
      <c r="B22" s="36"/>
      <c r="C22" s="28"/>
      <c r="D22" s="29"/>
      <c r="E22" s="21"/>
      <c r="F22" s="30"/>
      <c r="G22" s="31"/>
      <c r="H22" s="21"/>
      <c r="I22" s="24">
        <f t="shared" si="0"/>
        <v>0</v>
      </c>
      <c r="J22" s="174" t="e">
        <f t="shared" si="1"/>
        <v>#DIV/0!</v>
      </c>
      <c r="K22" s="21" t="e">
        <f t="shared" si="2"/>
        <v>#DIV/0!</v>
      </c>
      <c r="L22" s="34"/>
    </row>
    <row r="23" spans="1:14" ht="17.100000000000001" customHeight="1">
      <c r="A23" s="17"/>
      <c r="B23" s="36"/>
      <c r="C23" s="28"/>
      <c r="D23" s="29"/>
      <c r="E23" s="21"/>
      <c r="F23" s="30"/>
      <c r="G23" s="31"/>
      <c r="H23" s="21"/>
      <c r="I23" s="24">
        <f t="shared" si="0"/>
        <v>0</v>
      </c>
      <c r="J23" s="174" t="e">
        <f t="shared" si="1"/>
        <v>#DIV/0!</v>
      </c>
      <c r="K23" s="21" t="e">
        <f t="shared" si="2"/>
        <v>#DIV/0!</v>
      </c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/>
      <c r="H24" s="21"/>
      <c r="I24" s="24">
        <f t="shared" si="0"/>
        <v>0</v>
      </c>
      <c r="J24" s="174" t="e">
        <f t="shared" si="1"/>
        <v>#DIV/0!</v>
      </c>
      <c r="K24" s="21" t="e">
        <f t="shared" si="2"/>
        <v>#DIV/0!</v>
      </c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/>
      <c r="H25" s="21"/>
      <c r="I25" s="24">
        <f t="shared" si="0"/>
        <v>0</v>
      </c>
      <c r="J25" s="174" t="e">
        <f t="shared" si="1"/>
        <v>#DIV/0!</v>
      </c>
      <c r="K25" s="21" t="e">
        <f t="shared" si="2"/>
        <v>#DIV/0!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24">
        <f t="shared" si="0"/>
        <v>0</v>
      </c>
      <c r="J26" s="174" t="e">
        <f t="shared" si="1"/>
        <v>#DIV/0!</v>
      </c>
      <c r="K26" s="21" t="e">
        <f t="shared" si="2"/>
        <v>#DIV/0!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24">
        <f t="shared" si="0"/>
        <v>0</v>
      </c>
      <c r="J27" s="174" t="e">
        <f t="shared" si="1"/>
        <v>#DIV/0!</v>
      </c>
      <c r="K27" s="21" t="e">
        <f t="shared" si="2"/>
        <v>#DIV/0!</v>
      </c>
      <c r="L27" s="34"/>
      <c r="N27" s="1" t="s">
        <v>501</v>
      </c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24">
        <f t="shared" si="0"/>
        <v>0</v>
      </c>
      <c r="J28" s="174" t="e">
        <f t="shared" si="1"/>
        <v>#DIV/0!</v>
      </c>
      <c r="K28" s="21" t="e">
        <f t="shared" si="2"/>
        <v>#DIV/0!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24">
        <f t="shared" si="0"/>
        <v>0</v>
      </c>
      <c r="J29" s="174" t="e">
        <f t="shared" si="1"/>
        <v>#DIV/0!</v>
      </c>
      <c r="K29" s="21" t="e">
        <f t="shared" si="2"/>
        <v>#DIV/0!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24">
        <f t="shared" si="0"/>
        <v>0</v>
      </c>
      <c r="J30" s="174" t="e">
        <f t="shared" si="1"/>
        <v>#DIV/0!</v>
      </c>
      <c r="K30" s="21" t="e">
        <f t="shared" si="2"/>
        <v>#DIV/0!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24">
        <f t="shared" si="0"/>
        <v>0</v>
      </c>
      <c r="J31" s="174" t="e">
        <f t="shared" si="1"/>
        <v>#DIV/0!</v>
      </c>
      <c r="K31" s="21" t="e">
        <f t="shared" si="2"/>
        <v>#DIV/0!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24">
        <f t="shared" si="0"/>
        <v>0</v>
      </c>
      <c r="J32" s="174" t="e">
        <f t="shared" si="1"/>
        <v>#DIV/0!</v>
      </c>
      <c r="K32" s="21" t="e">
        <f t="shared" si="2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0"/>
        <v>0</v>
      </c>
      <c r="J33" s="174" t="e">
        <f t="shared" si="1"/>
        <v>#DIV/0!</v>
      </c>
      <c r="K33" s="21" t="e">
        <f t="shared" si="2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0"/>
        <v>0</v>
      </c>
      <c r="J34" s="174" t="e">
        <f t="shared" si="1"/>
        <v>#DIV/0!</v>
      </c>
      <c r="K34" s="21" t="e">
        <f t="shared" si="2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0"/>
        <v>0</v>
      </c>
      <c r="J35" s="174" t="e">
        <f t="shared" si="1"/>
        <v>#DIV/0!</v>
      </c>
      <c r="K35" s="21" t="e">
        <f t="shared" si="2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0"/>
        <v>0</v>
      </c>
      <c r="J36" s="174" t="e">
        <f t="shared" si="1"/>
        <v>#DIV/0!</v>
      </c>
      <c r="K36" s="21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0"/>
        <v>0</v>
      </c>
      <c r="J37" s="174" t="e">
        <f t="shared" si="1"/>
        <v>#DIV/0!</v>
      </c>
      <c r="K37" s="21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0"/>
        <v>0</v>
      </c>
      <c r="J38" s="174" t="e">
        <f t="shared" si="1"/>
        <v>#DIV/0!</v>
      </c>
      <c r="K38" s="21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0"/>
        <v>0</v>
      </c>
      <c r="J39" s="174" t="e">
        <f t="shared" si="1"/>
        <v>#DIV/0!</v>
      </c>
      <c r="K39" s="21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0"/>
        <v>0</v>
      </c>
      <c r="J40" s="174" t="e">
        <f t="shared" si="1"/>
        <v>#DIV/0!</v>
      </c>
      <c r="K40" s="21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0"/>
        <v>0</v>
      </c>
      <c r="J41" s="174" t="e">
        <f t="shared" si="1"/>
        <v>#DIV/0!</v>
      </c>
      <c r="K41" s="21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0"/>
        <v>0</v>
      </c>
      <c r="J42" s="174" t="e">
        <f t="shared" si="1"/>
        <v>#DIV/0!</v>
      </c>
      <c r="K42" s="21" t="e">
        <f t="shared" si="2"/>
        <v>#DIV/0!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si="0"/>
        <v>0</v>
      </c>
      <c r="J43" s="174" t="e">
        <f t="shared" si="1"/>
        <v>#DIV/0!</v>
      </c>
      <c r="K43" s="21" t="e">
        <f t="shared" si="2"/>
        <v>#DIV/0!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0"/>
        <v>0</v>
      </c>
      <c r="J44" s="174" t="e">
        <f t="shared" si="1"/>
        <v>#DIV/0!</v>
      </c>
      <c r="K44" s="21" t="e">
        <f t="shared" si="2"/>
        <v>#DIV/0!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0"/>
        <v>0</v>
      </c>
      <c r="J45" s="174" t="e">
        <f t="shared" si="1"/>
        <v>#DIV/0!</v>
      </c>
      <c r="K45" s="21" t="e">
        <f t="shared" si="2"/>
        <v>#DIV/0!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0"/>
        <v>0</v>
      </c>
      <c r="J46" s="174" t="e">
        <f t="shared" si="1"/>
        <v>#DIV/0!</v>
      </c>
      <c r="K46" s="21" t="e">
        <f t="shared" si="2"/>
        <v>#DIV/0!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0"/>
        <v>0</v>
      </c>
      <c r="J47" s="174" t="e">
        <f t="shared" si="1"/>
        <v>#DIV/0!</v>
      </c>
      <c r="K47" s="21" t="e">
        <f t="shared" si="2"/>
        <v>#DIV/0!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0"/>
        <v>0</v>
      </c>
      <c r="J48" s="174" t="e">
        <f t="shared" si="1"/>
        <v>#DIV/0!</v>
      </c>
      <c r="K48" s="21" t="e">
        <f t="shared" si="2"/>
        <v>#DIV/0!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0"/>
        <v>0</v>
      </c>
      <c r="J49" s="174" t="e">
        <f t="shared" si="1"/>
        <v>#DIV/0!</v>
      </c>
      <c r="K49" s="21" t="e">
        <f t="shared" si="2"/>
        <v>#DIV/0!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0"/>
        <v>0</v>
      </c>
      <c r="J50" s="174" t="e">
        <f t="shared" si="1"/>
        <v>#DIV/0!</v>
      </c>
      <c r="K50" s="21" t="e">
        <f t="shared" si="2"/>
        <v>#DIV/0!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0"/>
        <v>0</v>
      </c>
      <c r="J51" s="174" t="e">
        <f t="shared" si="1"/>
        <v>#DIV/0!</v>
      </c>
      <c r="K51" s="21" t="e">
        <f t="shared" si="2"/>
        <v>#DIV/0!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0"/>
        <v>0</v>
      </c>
      <c r="J52" s="174" t="e">
        <f t="shared" si="1"/>
        <v>#DIV/0!</v>
      </c>
      <c r="K52" s="21" t="e">
        <f t="shared" si="2"/>
        <v>#DIV/0!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0"/>
        <v>0</v>
      </c>
      <c r="J53" s="174" t="e">
        <f t="shared" si="1"/>
        <v>#DIV/0!</v>
      </c>
      <c r="K53" s="21" t="e">
        <f t="shared" si="2"/>
        <v>#DIV/0!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0"/>
        <v>0</v>
      </c>
      <c r="J54" s="174" t="e">
        <f t="shared" si="1"/>
        <v>#DIV/0!</v>
      </c>
      <c r="K54" s="21" t="e">
        <f t="shared" si="2"/>
        <v>#DIV/0!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0"/>
        <v>0</v>
      </c>
      <c r="J55" s="174" t="e">
        <f t="shared" si="1"/>
        <v>#DIV/0!</v>
      </c>
      <c r="K55" s="21" t="e">
        <f t="shared" si="2"/>
        <v>#DIV/0!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0"/>
        <v>0</v>
      </c>
      <c r="J56" s="174" t="e">
        <f t="shared" si="1"/>
        <v>#DIV/0!</v>
      </c>
      <c r="K56" s="21" t="e">
        <f t="shared" si="2"/>
        <v>#DIV/0!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0"/>
        <v>0</v>
      </c>
      <c r="J57" s="174" t="e">
        <f t="shared" si="1"/>
        <v>#DIV/0!</v>
      </c>
      <c r="K57" s="21" t="e">
        <f t="shared" si="2"/>
        <v>#DIV/0!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0"/>
        <v>0</v>
      </c>
      <c r="J58" s="174" t="e">
        <f t="shared" si="1"/>
        <v>#DIV/0!</v>
      </c>
      <c r="K58" s="21" t="e">
        <f t="shared" si="2"/>
        <v>#DIV/0!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0"/>
        <v>0</v>
      </c>
      <c r="J59" s="174" t="e">
        <f t="shared" si="1"/>
        <v>#DIV/0!</v>
      </c>
      <c r="K59" s="21" t="e">
        <f t="shared" si="2"/>
        <v>#DIV/0!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0"/>
        <v>0</v>
      </c>
      <c r="J60" s="174" t="e">
        <f t="shared" si="1"/>
        <v>#DIV/0!</v>
      </c>
      <c r="K60" s="21" t="e">
        <f t="shared" si="2"/>
        <v>#DIV/0!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0"/>
        <v>0</v>
      </c>
      <c r="J61" s="174" t="e">
        <f t="shared" si="1"/>
        <v>#DIV/0!</v>
      </c>
      <c r="K61" s="21" t="e">
        <f t="shared" si="2"/>
        <v>#DIV/0!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0"/>
        <v>0</v>
      </c>
      <c r="J62" s="174" t="e">
        <f t="shared" si="1"/>
        <v>#DIV/0!</v>
      </c>
      <c r="K62" s="21" t="e">
        <f t="shared" si="2"/>
        <v>#DIV/0!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0"/>
        <v>0</v>
      </c>
      <c r="J63" s="174" t="e">
        <f t="shared" si="1"/>
        <v>#DIV/0!</v>
      </c>
      <c r="K63" s="21" t="e">
        <f t="shared" si="2"/>
        <v>#DIV/0!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0"/>
        <v>0</v>
      </c>
      <c r="J64" s="174" t="e">
        <f t="shared" si="1"/>
        <v>#DIV/0!</v>
      </c>
      <c r="K64" s="21" t="e">
        <f t="shared" si="2"/>
        <v>#DIV/0!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0"/>
        <v>0</v>
      </c>
      <c r="J65" s="174" t="e">
        <f t="shared" si="1"/>
        <v>#DIV/0!</v>
      </c>
      <c r="K65" s="21" t="e">
        <f t="shared" si="2"/>
        <v>#DIV/0!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0"/>
        <v>0</v>
      </c>
      <c r="J66" s="174" t="e">
        <f t="shared" si="1"/>
        <v>#DIV/0!</v>
      </c>
      <c r="K66" s="21" t="e">
        <f t="shared" si="2"/>
        <v>#DIV/0!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0"/>
        <v>0</v>
      </c>
      <c r="J67" s="174" t="e">
        <f t="shared" si="1"/>
        <v>#DIV/0!</v>
      </c>
      <c r="K67" s="21" t="e">
        <f t="shared" si="2"/>
        <v>#DIV/0!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0"/>
        <v>0</v>
      </c>
      <c r="J68" s="174" t="e">
        <f t="shared" si="1"/>
        <v>#DIV/0!</v>
      </c>
      <c r="K68" s="21" t="e">
        <f t="shared" si="2"/>
        <v>#DIV/0!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0"/>
        <v>0</v>
      </c>
      <c r="J69" s="174" t="e">
        <f t="shared" si="1"/>
        <v>#DIV/0!</v>
      </c>
      <c r="K69" s="21" t="e">
        <f t="shared" si="2"/>
        <v>#DIV/0!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0"/>
        <v>0</v>
      </c>
      <c r="J70" s="174" t="e">
        <f t="shared" si="1"/>
        <v>#DIV/0!</v>
      </c>
      <c r="K70" s="21" t="e">
        <f t="shared" si="2"/>
        <v>#DIV/0!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0"/>
        <v>0</v>
      </c>
      <c r="J71" s="174" t="e">
        <f t="shared" si="1"/>
        <v>#DIV/0!</v>
      </c>
      <c r="K71" s="21" t="e">
        <f t="shared" si="2"/>
        <v>#DIV/0!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0"/>
        <v>0</v>
      </c>
      <c r="J72" s="174" t="e">
        <f t="shared" si="1"/>
        <v>#DIV/0!</v>
      </c>
      <c r="K72" s="21" t="e">
        <f t="shared" si="2"/>
        <v>#DIV/0!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0"/>
        <v>0</v>
      </c>
      <c r="J73" s="174" t="e">
        <f t="shared" si="1"/>
        <v>#DIV/0!</v>
      </c>
      <c r="K73" s="21" t="e">
        <f t="shared" si="2"/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0"/>
        <v>0</v>
      </c>
      <c r="J74" s="174" t="e">
        <f t="shared" si="1"/>
        <v>#DIV/0!</v>
      </c>
      <c r="K74" s="21" t="e">
        <f t="shared" si="2"/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0"/>
        <v>0</v>
      </c>
      <c r="J75" s="174" t="e">
        <f t="shared" si="1"/>
        <v>#DIV/0!</v>
      </c>
      <c r="K75" s="21" t="e">
        <f t="shared" si="2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0"/>
        <v>0</v>
      </c>
      <c r="J76" s="174" t="e">
        <f t="shared" si="1"/>
        <v>#DIV/0!</v>
      </c>
      <c r="K76" s="21" t="e">
        <f t="shared" si="2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0"/>
        <v>0</v>
      </c>
      <c r="J77" s="174" t="e">
        <f t="shared" si="1"/>
        <v>#DIV/0!</v>
      </c>
      <c r="K77" s="21" t="e">
        <f t="shared" si="2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0"/>
        <v>0</v>
      </c>
      <c r="J78" s="174" t="e">
        <f t="shared" si="1"/>
        <v>#DIV/0!</v>
      </c>
      <c r="K78" s="21" t="e">
        <f t="shared" si="2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3">+I78+C79-F79</f>
        <v>0</v>
      </c>
      <c r="J79" s="174" t="e">
        <f t="shared" ref="J79:J120" si="4">ROUND(((K78+E79)-H79)/I79,2)</f>
        <v>#DIV/0!</v>
      </c>
      <c r="K79" s="21" t="e">
        <f t="shared" ref="K79:K120" si="5">ROUND(I79*J79,2)</f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3"/>
        <v>0</v>
      </c>
      <c r="J80" s="174" t="e">
        <f t="shared" si="4"/>
        <v>#DIV/0!</v>
      </c>
      <c r="K80" s="21" t="e">
        <f t="shared" si="5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3"/>
        <v>0</v>
      </c>
      <c r="J81" s="174" t="e">
        <f t="shared" si="4"/>
        <v>#DIV/0!</v>
      </c>
      <c r="K81" s="21" t="e">
        <f t="shared" si="5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3"/>
        <v>0</v>
      </c>
      <c r="J82" s="174" t="e">
        <f t="shared" si="4"/>
        <v>#DIV/0!</v>
      </c>
      <c r="K82" s="21" t="e">
        <f t="shared" si="5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3"/>
        <v>0</v>
      </c>
      <c r="J83" s="174" t="e">
        <f t="shared" si="4"/>
        <v>#DIV/0!</v>
      </c>
      <c r="K83" s="21" t="e">
        <f t="shared" si="5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3"/>
        <v>0</v>
      </c>
      <c r="J84" s="174" t="e">
        <f t="shared" si="4"/>
        <v>#DIV/0!</v>
      </c>
      <c r="K84" s="21" t="e">
        <f t="shared" si="5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3"/>
        <v>0</v>
      </c>
      <c r="J85" s="174" t="e">
        <f t="shared" si="4"/>
        <v>#DIV/0!</v>
      </c>
      <c r="K85" s="21" t="e">
        <f t="shared" si="5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3"/>
        <v>0</v>
      </c>
      <c r="J86" s="174" t="e">
        <f t="shared" si="4"/>
        <v>#DIV/0!</v>
      </c>
      <c r="K86" s="21" t="e">
        <f t="shared" si="5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3"/>
        <v>0</v>
      </c>
      <c r="J87" s="174" t="e">
        <f t="shared" si="4"/>
        <v>#DIV/0!</v>
      </c>
      <c r="K87" s="21" t="e">
        <f t="shared" si="5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3"/>
        <v>0</v>
      </c>
      <c r="J88" s="174" t="e">
        <f t="shared" si="4"/>
        <v>#DIV/0!</v>
      </c>
      <c r="K88" s="21" t="e">
        <f t="shared" si="5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3"/>
        <v>0</v>
      </c>
      <c r="J89" s="174" t="e">
        <f t="shared" si="4"/>
        <v>#DIV/0!</v>
      </c>
      <c r="K89" s="21" t="e">
        <f t="shared" si="5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3"/>
        <v>0</v>
      </c>
      <c r="J90" s="174" t="e">
        <f t="shared" si="4"/>
        <v>#DIV/0!</v>
      </c>
      <c r="K90" s="21" t="e">
        <f t="shared" si="5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3"/>
        <v>0</v>
      </c>
      <c r="J91" s="174" t="e">
        <f t="shared" si="4"/>
        <v>#DIV/0!</v>
      </c>
      <c r="K91" s="21" t="e">
        <f t="shared" si="5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3"/>
        <v>0</v>
      </c>
      <c r="J92" s="174" t="e">
        <f t="shared" si="4"/>
        <v>#DIV/0!</v>
      </c>
      <c r="K92" s="21" t="e">
        <f t="shared" si="5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3"/>
        <v>0</v>
      </c>
      <c r="J93" s="174" t="e">
        <f t="shared" si="4"/>
        <v>#DIV/0!</v>
      </c>
      <c r="K93" s="21" t="e">
        <f t="shared" si="5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3"/>
        <v>0</v>
      </c>
      <c r="J94" s="174" t="e">
        <f t="shared" si="4"/>
        <v>#DIV/0!</v>
      </c>
      <c r="K94" s="21" t="e">
        <f t="shared" si="5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3"/>
        <v>0</v>
      </c>
      <c r="J95" s="174" t="e">
        <f t="shared" si="4"/>
        <v>#DIV/0!</v>
      </c>
      <c r="K95" s="21" t="e">
        <f t="shared" si="5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3"/>
        <v>0</v>
      </c>
      <c r="J96" s="174" t="e">
        <f t="shared" si="4"/>
        <v>#DIV/0!</v>
      </c>
      <c r="K96" s="21" t="e">
        <f t="shared" si="5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3"/>
        <v>0</v>
      </c>
      <c r="J97" s="174" t="e">
        <f t="shared" si="4"/>
        <v>#DIV/0!</v>
      </c>
      <c r="K97" s="21" t="e">
        <f t="shared" si="5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3"/>
        <v>0</v>
      </c>
      <c r="J98" s="174" t="e">
        <f t="shared" si="4"/>
        <v>#DIV/0!</v>
      </c>
      <c r="K98" s="21" t="e">
        <f t="shared" si="5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3"/>
        <v>0</v>
      </c>
      <c r="J99" s="174" t="e">
        <f t="shared" si="4"/>
        <v>#DIV/0!</v>
      </c>
      <c r="K99" s="21" t="e">
        <f t="shared" si="5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3"/>
        <v>0</v>
      </c>
      <c r="J100" s="174" t="e">
        <f t="shared" si="4"/>
        <v>#DIV/0!</v>
      </c>
      <c r="K100" s="21" t="e">
        <f t="shared" si="5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3"/>
        <v>0</v>
      </c>
      <c r="J101" s="174" t="e">
        <f t="shared" si="4"/>
        <v>#DIV/0!</v>
      </c>
      <c r="K101" s="21" t="e">
        <f t="shared" si="5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3"/>
        <v>0</v>
      </c>
      <c r="J102" s="174" t="e">
        <f t="shared" si="4"/>
        <v>#DIV/0!</v>
      </c>
      <c r="K102" s="21" t="e">
        <f t="shared" si="5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3"/>
        <v>0</v>
      </c>
      <c r="J103" s="174" t="e">
        <f t="shared" si="4"/>
        <v>#DIV/0!</v>
      </c>
      <c r="K103" s="21" t="e">
        <f t="shared" si="5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3"/>
        <v>0</v>
      </c>
      <c r="J104" s="174" t="e">
        <f t="shared" si="4"/>
        <v>#DIV/0!</v>
      </c>
      <c r="K104" s="21" t="e">
        <f t="shared" si="5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3"/>
        <v>0</v>
      </c>
      <c r="J105" s="174" t="e">
        <f t="shared" si="4"/>
        <v>#DIV/0!</v>
      </c>
      <c r="K105" s="21" t="e">
        <f t="shared" si="5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3"/>
        <v>0</v>
      </c>
      <c r="J106" s="174" t="e">
        <f t="shared" si="4"/>
        <v>#DIV/0!</v>
      </c>
      <c r="K106" s="21" t="e">
        <f t="shared" si="5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3"/>
        <v>0</v>
      </c>
      <c r="J107" s="174" t="e">
        <f t="shared" si="4"/>
        <v>#DIV/0!</v>
      </c>
      <c r="K107" s="21" t="e">
        <f t="shared" si="5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3"/>
        <v>0</v>
      </c>
      <c r="J108" s="174" t="e">
        <f t="shared" si="4"/>
        <v>#DIV/0!</v>
      </c>
      <c r="K108" s="21" t="e">
        <f t="shared" si="5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3"/>
        <v>0</v>
      </c>
      <c r="J109" s="174" t="e">
        <f t="shared" si="4"/>
        <v>#DIV/0!</v>
      </c>
      <c r="K109" s="21" t="e">
        <f t="shared" si="5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3"/>
        <v>0</v>
      </c>
      <c r="J110" s="174" t="e">
        <f t="shared" si="4"/>
        <v>#DIV/0!</v>
      </c>
      <c r="K110" s="21" t="e">
        <f t="shared" si="5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3"/>
        <v>0</v>
      </c>
      <c r="J111" s="174" t="e">
        <f t="shared" si="4"/>
        <v>#DIV/0!</v>
      </c>
      <c r="K111" s="21" t="e">
        <f t="shared" si="5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3"/>
        <v>0</v>
      </c>
      <c r="J112" s="174" t="e">
        <f t="shared" si="4"/>
        <v>#DIV/0!</v>
      </c>
      <c r="K112" s="21" t="e">
        <f t="shared" si="5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3"/>
        <v>0</v>
      </c>
      <c r="J113" s="174" t="e">
        <f t="shared" si="4"/>
        <v>#DIV/0!</v>
      </c>
      <c r="K113" s="21" t="e">
        <f t="shared" si="5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3"/>
        <v>0</v>
      </c>
      <c r="J114" s="174" t="e">
        <f t="shared" si="4"/>
        <v>#DIV/0!</v>
      </c>
      <c r="K114" s="21" t="e">
        <f t="shared" si="5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3"/>
        <v>0</v>
      </c>
      <c r="J115" s="174" t="e">
        <f t="shared" si="4"/>
        <v>#DIV/0!</v>
      </c>
      <c r="K115" s="21" t="e">
        <f t="shared" si="5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3"/>
        <v>0</v>
      </c>
      <c r="J116" s="174" t="e">
        <f t="shared" si="4"/>
        <v>#DIV/0!</v>
      </c>
      <c r="K116" s="21" t="e">
        <f t="shared" si="5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3"/>
        <v>0</v>
      </c>
      <c r="J117" s="174" t="e">
        <f t="shared" si="4"/>
        <v>#DIV/0!</v>
      </c>
      <c r="K117" s="21" t="e">
        <f t="shared" si="5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3"/>
        <v>0</v>
      </c>
      <c r="J118" s="174" t="e">
        <f t="shared" si="4"/>
        <v>#DIV/0!</v>
      </c>
      <c r="K118" s="21" t="e">
        <f t="shared" si="5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3"/>
        <v>0</v>
      </c>
      <c r="J119" s="174" t="e">
        <f t="shared" si="4"/>
        <v>#DIV/0!</v>
      </c>
      <c r="K119" s="21" t="e">
        <f t="shared" si="5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3"/>
        <v>0</v>
      </c>
      <c r="J120" s="174" t="e">
        <f t="shared" si="4"/>
        <v>#DIV/0!</v>
      </c>
      <c r="K120" s="21" t="e">
        <f t="shared" si="5"/>
        <v>#DIV/0!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O42"/>
  <sheetViews>
    <sheetView topLeftCell="A7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5" ht="28.5" customHeight="1">
      <c r="K1" s="467" t="s">
        <v>0</v>
      </c>
      <c r="L1" s="467"/>
    </row>
    <row r="2" spans="1:15" ht="15" customHeight="1"/>
    <row r="3" spans="1:15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5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5" s="3" customFormat="1" ht="15" customHeight="1">
      <c r="L5" s="4"/>
    </row>
    <row r="6" spans="1:15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5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5" ht="15" customHeight="1" thickBot="1">
      <c r="A8" s="8" t="s">
        <v>5</v>
      </c>
      <c r="B8" s="10"/>
      <c r="C8" s="10"/>
      <c r="D8" s="146" t="s">
        <v>407</v>
      </c>
      <c r="F8" s="10"/>
      <c r="G8" s="10"/>
      <c r="H8" s="38"/>
      <c r="I8" s="9" t="s">
        <v>7</v>
      </c>
      <c r="J8" s="10"/>
      <c r="K8" s="145" t="s">
        <v>1099</v>
      </c>
      <c r="L8" s="11"/>
    </row>
    <row r="9" spans="1:15" ht="15" customHeight="1">
      <c r="A9" s="12" t="s">
        <v>9</v>
      </c>
      <c r="D9" s="146" t="s">
        <v>1100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5" ht="18.75" customHeight="1" thickBot="1">
      <c r="A10" s="15" t="s">
        <v>12</v>
      </c>
      <c r="B10" s="16"/>
      <c r="C10" s="16"/>
      <c r="D10" s="16" t="s">
        <v>367</v>
      </c>
      <c r="E10" s="16"/>
      <c r="F10" s="16"/>
      <c r="G10" s="16"/>
      <c r="H10" s="39"/>
      <c r="I10" s="455"/>
      <c r="J10" s="456"/>
      <c r="K10" s="456"/>
      <c r="L10" s="457"/>
    </row>
    <row r="11" spans="1:15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5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5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5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5">
      <c r="A15" s="17">
        <v>45496</v>
      </c>
      <c r="B15" s="27" t="s">
        <v>1097</v>
      </c>
      <c r="C15" s="28">
        <v>100</v>
      </c>
      <c r="D15" s="29">
        <v>70</v>
      </c>
      <c r="E15" s="21">
        <f>C15*D15</f>
        <v>7000</v>
      </c>
      <c r="F15" s="30"/>
      <c r="G15" s="31">
        <v>0</v>
      </c>
      <c r="H15" s="21">
        <f t="shared" si="0"/>
        <v>0</v>
      </c>
      <c r="I15" s="87">
        <f t="shared" ref="I15:I23" si="1">+I14+C15-F15</f>
        <v>100</v>
      </c>
      <c r="J15" s="88">
        <f t="shared" ref="J15:J23" si="2">ROUND(((K14+E15)-H15)/I15,2)</f>
        <v>70</v>
      </c>
      <c r="K15" s="89">
        <f t="shared" ref="K15:K23" si="3">ROUND(I15*J15,2)</f>
        <v>7000</v>
      </c>
      <c r="L15" s="34"/>
      <c r="M15" s="60" t="s">
        <v>1098</v>
      </c>
      <c r="O15" s="1" t="s">
        <v>1107</v>
      </c>
    </row>
    <row r="16" spans="1:15" ht="17.100000000000001" customHeight="1">
      <c r="A16" s="17">
        <v>45513</v>
      </c>
      <c r="B16" s="70" t="s">
        <v>577</v>
      </c>
      <c r="C16" s="28"/>
      <c r="D16" s="29"/>
      <c r="E16" s="21"/>
      <c r="F16" s="30">
        <v>1</v>
      </c>
      <c r="G16" s="208">
        <f t="shared" ref="G16:G23" si="4">J15</f>
        <v>70</v>
      </c>
      <c r="H16" s="198">
        <f t="shared" si="0"/>
        <v>70</v>
      </c>
      <c r="I16" s="201">
        <f t="shared" si="1"/>
        <v>99</v>
      </c>
      <c r="J16" s="202">
        <f t="shared" si="2"/>
        <v>70</v>
      </c>
      <c r="K16" s="203">
        <f t="shared" si="3"/>
        <v>6930</v>
      </c>
      <c r="L16" s="34"/>
      <c r="M16" s="1" t="s">
        <v>1155</v>
      </c>
    </row>
    <row r="17" spans="1:13" ht="17.100000000000001" customHeight="1">
      <c r="A17" s="17">
        <v>45519</v>
      </c>
      <c r="B17" s="73" t="s">
        <v>605</v>
      </c>
      <c r="C17" s="28"/>
      <c r="D17" s="29"/>
      <c r="E17" s="21"/>
      <c r="F17" s="30">
        <v>5</v>
      </c>
      <c r="G17" s="208">
        <f t="shared" si="4"/>
        <v>70</v>
      </c>
      <c r="H17" s="198">
        <f t="shared" si="0"/>
        <v>350</v>
      </c>
      <c r="I17" s="201">
        <f t="shared" si="1"/>
        <v>94</v>
      </c>
      <c r="J17" s="202">
        <f t="shared" si="2"/>
        <v>70</v>
      </c>
      <c r="K17" s="203">
        <f t="shared" si="3"/>
        <v>6580</v>
      </c>
      <c r="L17" s="34"/>
      <c r="M17" s="1" t="s">
        <v>1182</v>
      </c>
    </row>
    <row r="18" spans="1:13" ht="17.100000000000001" customHeight="1">
      <c r="A18" s="17">
        <v>45520</v>
      </c>
      <c r="B18" s="73" t="s">
        <v>574</v>
      </c>
      <c r="C18" s="28"/>
      <c r="D18" s="29"/>
      <c r="E18" s="21"/>
      <c r="F18" s="30">
        <v>3</v>
      </c>
      <c r="G18" s="208">
        <f t="shared" si="4"/>
        <v>70</v>
      </c>
      <c r="H18" s="198">
        <f t="shared" si="0"/>
        <v>210</v>
      </c>
      <c r="I18" s="201">
        <f t="shared" si="1"/>
        <v>91</v>
      </c>
      <c r="J18" s="202">
        <f t="shared" si="2"/>
        <v>70</v>
      </c>
      <c r="K18" s="203">
        <f t="shared" si="3"/>
        <v>6370</v>
      </c>
      <c r="L18" s="34"/>
      <c r="M18" s="1" t="s">
        <v>1189</v>
      </c>
    </row>
    <row r="19" spans="1:13" ht="17.100000000000001" customHeight="1">
      <c r="A19" s="17">
        <v>45524</v>
      </c>
      <c r="B19" s="85" t="s">
        <v>605</v>
      </c>
      <c r="C19" s="28"/>
      <c r="D19" s="29"/>
      <c r="E19" s="21"/>
      <c r="F19" s="30">
        <v>1</v>
      </c>
      <c r="G19" s="208">
        <f t="shared" si="4"/>
        <v>70</v>
      </c>
      <c r="H19" s="198">
        <f t="shared" si="0"/>
        <v>70</v>
      </c>
      <c r="I19" s="201">
        <f t="shared" si="1"/>
        <v>90</v>
      </c>
      <c r="J19" s="202">
        <f t="shared" si="2"/>
        <v>70</v>
      </c>
      <c r="K19" s="203">
        <f t="shared" si="3"/>
        <v>6300</v>
      </c>
      <c r="L19" s="34"/>
      <c r="M19" s="1" t="s">
        <v>1198</v>
      </c>
    </row>
    <row r="20" spans="1:13" ht="17.100000000000001" customHeight="1">
      <c r="A20" s="17">
        <v>45545</v>
      </c>
      <c r="B20" s="70" t="s">
        <v>577</v>
      </c>
      <c r="C20" s="28"/>
      <c r="D20" s="29"/>
      <c r="E20" s="21"/>
      <c r="F20" s="30">
        <v>1</v>
      </c>
      <c r="G20" s="208">
        <f t="shared" si="4"/>
        <v>70</v>
      </c>
      <c r="H20" s="198">
        <f t="shared" ref="H20" si="5">F20*G20</f>
        <v>70</v>
      </c>
      <c r="I20" s="201">
        <f t="shared" si="1"/>
        <v>89</v>
      </c>
      <c r="J20" s="202">
        <f t="shared" si="2"/>
        <v>70</v>
      </c>
      <c r="K20" s="203">
        <f t="shared" si="3"/>
        <v>6230</v>
      </c>
      <c r="L20" s="34"/>
      <c r="M20" s="1" t="s">
        <v>1249</v>
      </c>
    </row>
    <row r="21" spans="1:13" ht="17.100000000000001" customHeight="1">
      <c r="A21" s="17">
        <v>45545</v>
      </c>
      <c r="B21" s="70" t="s">
        <v>570</v>
      </c>
      <c r="C21" s="28"/>
      <c r="D21" s="29"/>
      <c r="E21" s="21"/>
      <c r="F21" s="30">
        <v>2</v>
      </c>
      <c r="G21" s="208">
        <f t="shared" si="4"/>
        <v>70</v>
      </c>
      <c r="H21" s="198">
        <f t="shared" ref="H21" si="6">F21*G21</f>
        <v>140</v>
      </c>
      <c r="I21" s="201">
        <f t="shared" si="1"/>
        <v>87</v>
      </c>
      <c r="J21" s="202">
        <f t="shared" si="2"/>
        <v>70</v>
      </c>
      <c r="K21" s="203">
        <f t="shared" si="3"/>
        <v>6090</v>
      </c>
      <c r="L21" s="34"/>
      <c r="M21" s="1" t="s">
        <v>1251</v>
      </c>
    </row>
    <row r="22" spans="1:13" ht="17.100000000000001" customHeight="1">
      <c r="A22" s="17">
        <v>45545</v>
      </c>
      <c r="B22" s="70" t="s">
        <v>572</v>
      </c>
      <c r="C22" s="28"/>
      <c r="D22" s="29"/>
      <c r="E22" s="21"/>
      <c r="F22" s="30">
        <v>1</v>
      </c>
      <c r="G22" s="208">
        <f t="shared" si="4"/>
        <v>70</v>
      </c>
      <c r="H22" s="198">
        <f t="shared" ref="H22" si="7">F22*G22</f>
        <v>70</v>
      </c>
      <c r="I22" s="201">
        <f t="shared" si="1"/>
        <v>86</v>
      </c>
      <c r="J22" s="202">
        <f t="shared" si="2"/>
        <v>70</v>
      </c>
      <c r="K22" s="203">
        <f t="shared" si="3"/>
        <v>6020</v>
      </c>
      <c r="L22" s="34"/>
      <c r="M22" s="1" t="s">
        <v>1253</v>
      </c>
    </row>
    <row r="23" spans="1:13" ht="17.100000000000001" customHeight="1">
      <c r="A23" s="17">
        <v>45545</v>
      </c>
      <c r="B23" s="70" t="s">
        <v>580</v>
      </c>
      <c r="C23" s="28"/>
      <c r="D23" s="29"/>
      <c r="E23" s="21"/>
      <c r="F23" s="30">
        <v>2</v>
      </c>
      <c r="G23" s="208">
        <f t="shared" si="4"/>
        <v>70</v>
      </c>
      <c r="H23" s="198">
        <f t="shared" ref="H23" si="8">F23*G23</f>
        <v>140</v>
      </c>
      <c r="I23" s="201">
        <f t="shared" si="1"/>
        <v>84</v>
      </c>
      <c r="J23" s="202">
        <f t="shared" si="2"/>
        <v>70</v>
      </c>
      <c r="K23" s="203">
        <f t="shared" si="3"/>
        <v>5880</v>
      </c>
      <c r="L23" s="34"/>
      <c r="M23" s="1" t="s">
        <v>1254</v>
      </c>
    </row>
    <row r="24" spans="1:13" ht="17.100000000000001" customHeight="1">
      <c r="A24" s="17">
        <v>45552</v>
      </c>
      <c r="B24" s="70" t="s">
        <v>588</v>
      </c>
      <c r="C24" s="28"/>
      <c r="D24" s="29"/>
      <c r="E24" s="21"/>
      <c r="F24" s="30">
        <v>3</v>
      </c>
      <c r="G24" s="208">
        <f t="shared" ref="G24" si="9">J23</f>
        <v>70</v>
      </c>
      <c r="H24" s="198">
        <f t="shared" ref="H24" si="10">F24*G24</f>
        <v>210</v>
      </c>
      <c r="I24" s="201">
        <f t="shared" ref="I24" si="11">+I23+C24-F24</f>
        <v>81</v>
      </c>
      <c r="J24" s="202">
        <f t="shared" ref="J24" si="12">ROUND(((K23+E24)-H24)/I24,2)</f>
        <v>70</v>
      </c>
      <c r="K24" s="203">
        <f t="shared" ref="K24" si="13">ROUND(I24*J24,2)</f>
        <v>5670</v>
      </c>
      <c r="L24" s="34"/>
      <c r="M24" s="1" t="s">
        <v>1279</v>
      </c>
    </row>
    <row r="25" spans="1:13" ht="17.100000000000001" customHeight="1">
      <c r="A25" s="17">
        <v>45554</v>
      </c>
      <c r="B25" s="70" t="s">
        <v>580</v>
      </c>
      <c r="C25" s="28"/>
      <c r="D25" s="29"/>
      <c r="E25" s="21"/>
      <c r="F25" s="30">
        <v>3</v>
      </c>
      <c r="G25" s="208">
        <f t="shared" ref="G25" si="14">J24</f>
        <v>70</v>
      </c>
      <c r="H25" s="198">
        <f t="shared" ref="H25" si="15">F25*G25</f>
        <v>210</v>
      </c>
      <c r="I25" s="201">
        <f t="shared" ref="I25" si="16">+I24+C25-F25</f>
        <v>78</v>
      </c>
      <c r="J25" s="202">
        <f t="shared" ref="J25" si="17">ROUND(((K24+E25)-H25)/I25,2)</f>
        <v>70</v>
      </c>
      <c r="K25" s="203">
        <f t="shared" ref="K25" si="18">ROUND(I25*J25,2)</f>
        <v>5460</v>
      </c>
      <c r="L25" s="34"/>
      <c r="M25" s="1" t="s">
        <v>1301</v>
      </c>
    </row>
    <row r="26" spans="1:13" ht="17.100000000000001" customHeight="1">
      <c r="A26" s="17">
        <v>45573</v>
      </c>
      <c r="B26" s="70" t="s">
        <v>570</v>
      </c>
      <c r="C26" s="28"/>
      <c r="D26" s="29"/>
      <c r="E26" s="21"/>
      <c r="F26" s="30">
        <v>2</v>
      </c>
      <c r="G26" s="208">
        <f t="shared" ref="G26" si="19">J25</f>
        <v>70</v>
      </c>
      <c r="H26" s="198">
        <f t="shared" ref="H26" si="20">F26*G26</f>
        <v>140</v>
      </c>
      <c r="I26" s="201">
        <f t="shared" ref="I26" si="21">+I25+C26-F26</f>
        <v>76</v>
      </c>
      <c r="J26" s="202">
        <f t="shared" ref="J26" si="22">ROUND(((K25+E26)-H26)/I26,2)</f>
        <v>70</v>
      </c>
      <c r="K26" s="203">
        <f t="shared" ref="K26" si="23">ROUND(I26*J26,2)</f>
        <v>5320</v>
      </c>
      <c r="L26" s="34"/>
      <c r="M26" s="1" t="s">
        <v>1353</v>
      </c>
    </row>
    <row r="27" spans="1:13" ht="17.100000000000001" customHeight="1">
      <c r="A27" s="17">
        <v>45582</v>
      </c>
      <c r="B27" s="70" t="s">
        <v>497</v>
      </c>
      <c r="C27" s="28"/>
      <c r="D27" s="29"/>
      <c r="E27" s="21"/>
      <c r="F27" s="30">
        <v>5</v>
      </c>
      <c r="G27" s="208">
        <f t="shared" ref="G27" si="24">J26</f>
        <v>70</v>
      </c>
      <c r="H27" s="198">
        <f t="shared" ref="H27" si="25">F27*G27</f>
        <v>350</v>
      </c>
      <c r="I27" s="201">
        <f t="shared" ref="I27" si="26">+I26+C27-F27</f>
        <v>71</v>
      </c>
      <c r="J27" s="202">
        <f t="shared" ref="J27" si="27">ROUND(((K26+E27)-H27)/I27,2)</f>
        <v>70</v>
      </c>
      <c r="K27" s="203">
        <f t="shared" ref="K27" si="28">ROUND(I27*J27,2)</f>
        <v>4970</v>
      </c>
      <c r="L27" s="34"/>
      <c r="M27" s="1" t="s">
        <v>1399</v>
      </c>
    </row>
    <row r="28" spans="1:13" ht="17.100000000000001" customHeight="1">
      <c r="A28" s="17">
        <v>45601</v>
      </c>
      <c r="B28" s="70" t="s">
        <v>580</v>
      </c>
      <c r="C28" s="28"/>
      <c r="D28" s="29"/>
      <c r="E28" s="21"/>
      <c r="F28" s="30">
        <v>2</v>
      </c>
      <c r="G28" s="208">
        <f t="shared" ref="G28" si="29">J27</f>
        <v>70</v>
      </c>
      <c r="H28" s="198">
        <f t="shared" ref="H28" si="30">F28*G28</f>
        <v>140</v>
      </c>
      <c r="I28" s="201">
        <f t="shared" ref="I28" si="31">+I27+C28-F28</f>
        <v>69</v>
      </c>
      <c r="J28" s="202">
        <f t="shared" ref="J28" si="32">ROUND(((K27+E28)-H28)/I28,2)</f>
        <v>70</v>
      </c>
      <c r="K28" s="203">
        <f t="shared" ref="K28" si="33">ROUND(I28*J28,2)</f>
        <v>4830</v>
      </c>
      <c r="L28" s="34"/>
      <c r="M28" s="1" t="s">
        <v>1413</v>
      </c>
    </row>
    <row r="29" spans="1:13" ht="17.100000000000001" customHeight="1">
      <c r="A29" s="17">
        <v>45602</v>
      </c>
      <c r="B29" s="70" t="s">
        <v>574</v>
      </c>
      <c r="C29" s="28"/>
      <c r="D29" s="29"/>
      <c r="E29" s="21"/>
      <c r="F29" s="30">
        <v>5</v>
      </c>
      <c r="G29" s="208">
        <f t="shared" ref="G29" si="34">J28</f>
        <v>70</v>
      </c>
      <c r="H29" s="198">
        <f t="shared" ref="H29" si="35">F29*G29</f>
        <v>350</v>
      </c>
      <c r="I29" s="201">
        <f t="shared" ref="I29" si="36">+I28+C29-F29</f>
        <v>64</v>
      </c>
      <c r="J29" s="202">
        <f t="shared" ref="J29" si="37">ROUND(((K28+E29)-H29)/I29,2)</f>
        <v>70</v>
      </c>
      <c r="K29" s="203">
        <f t="shared" ref="K29" si="38">ROUND(I29*J29,2)</f>
        <v>4480</v>
      </c>
      <c r="L29" s="34"/>
      <c r="M29" s="1" t="s">
        <v>1422</v>
      </c>
    </row>
    <row r="30" spans="1:13" ht="17.100000000000001" customHeight="1">
      <c r="A30" s="17">
        <v>45602</v>
      </c>
      <c r="B30" s="70" t="s">
        <v>570</v>
      </c>
      <c r="C30" s="28"/>
      <c r="D30" s="29"/>
      <c r="E30" s="21"/>
      <c r="F30" s="30">
        <v>2</v>
      </c>
      <c r="G30" s="208">
        <f t="shared" ref="G30" si="39">J29</f>
        <v>70</v>
      </c>
      <c r="H30" s="198">
        <f t="shared" ref="H30" si="40">F30*G30</f>
        <v>140</v>
      </c>
      <c r="I30" s="201">
        <f t="shared" ref="I30" si="41">+I29+C30-F30</f>
        <v>62</v>
      </c>
      <c r="J30" s="202">
        <f t="shared" ref="J30" si="42">ROUND(((K29+E30)-H30)/I30,2)</f>
        <v>70</v>
      </c>
      <c r="K30" s="203">
        <f t="shared" ref="K30" si="43">ROUND(I30*J30,2)</f>
        <v>4340</v>
      </c>
      <c r="L30" s="34"/>
      <c r="M30" s="1" t="s">
        <v>1427</v>
      </c>
    </row>
    <row r="31" spans="1:13" ht="17.100000000000001" customHeight="1">
      <c r="A31" s="17">
        <v>45603</v>
      </c>
      <c r="B31" s="70" t="s">
        <v>605</v>
      </c>
      <c r="C31" s="28"/>
      <c r="D31" s="29"/>
      <c r="E31" s="21"/>
      <c r="F31" s="30">
        <v>2</v>
      </c>
      <c r="G31" s="208">
        <f t="shared" ref="G31" si="44">J30</f>
        <v>70</v>
      </c>
      <c r="H31" s="198">
        <f t="shared" ref="H31" si="45">F31*G31</f>
        <v>140</v>
      </c>
      <c r="I31" s="201">
        <f t="shared" ref="I31" si="46">+I30+C31-F31</f>
        <v>60</v>
      </c>
      <c r="J31" s="202">
        <f t="shared" ref="J31" si="47">ROUND(((K30+E31)-H31)/I31,2)</f>
        <v>70</v>
      </c>
      <c r="K31" s="203">
        <f t="shared" ref="K31" si="48">ROUND(I31*J31,2)</f>
        <v>4200</v>
      </c>
      <c r="L31" s="34"/>
      <c r="M31" s="1" t="s">
        <v>1432</v>
      </c>
    </row>
    <row r="32" spans="1:13" ht="17.100000000000001" customHeight="1">
      <c r="A32" s="17">
        <v>45603</v>
      </c>
      <c r="B32" s="70" t="s">
        <v>603</v>
      </c>
      <c r="C32" s="28"/>
      <c r="D32" s="29"/>
      <c r="E32" s="21"/>
      <c r="F32" s="30">
        <v>50</v>
      </c>
      <c r="G32" s="208">
        <f t="shared" ref="G32" si="49">J31</f>
        <v>70</v>
      </c>
      <c r="H32" s="198">
        <f t="shared" ref="H32" si="50">F32*G32</f>
        <v>3500</v>
      </c>
      <c r="I32" s="201">
        <f t="shared" ref="I32" si="51">+I31+C32-F32</f>
        <v>10</v>
      </c>
      <c r="J32" s="202">
        <f t="shared" ref="J32" si="52">ROUND(((K31+E32)-H32)/I32,2)</f>
        <v>70</v>
      </c>
      <c r="K32" s="203">
        <f t="shared" ref="K32" si="53">ROUND(I32*J32,2)</f>
        <v>700</v>
      </c>
      <c r="L32" s="34"/>
      <c r="M32" s="1" t="s">
        <v>1433</v>
      </c>
    </row>
    <row r="33" spans="1:13" ht="17.100000000000001" customHeight="1">
      <c r="A33" s="17">
        <v>45607</v>
      </c>
      <c r="B33" s="70" t="s">
        <v>570</v>
      </c>
      <c r="C33" s="28"/>
      <c r="D33" s="29"/>
      <c r="E33" s="21"/>
      <c r="F33" s="30">
        <v>2</v>
      </c>
      <c r="G33" s="208">
        <f t="shared" ref="G33" si="54">J32</f>
        <v>70</v>
      </c>
      <c r="H33" s="198">
        <f t="shared" ref="H33" si="55">F33*G33</f>
        <v>140</v>
      </c>
      <c r="I33" s="201">
        <f t="shared" ref="I33" si="56">+I32+C33-F33</f>
        <v>8</v>
      </c>
      <c r="J33" s="202">
        <f t="shared" ref="J33" si="57">ROUND(((K32+E33)-H33)/I33,2)</f>
        <v>70</v>
      </c>
      <c r="K33" s="203">
        <f t="shared" ref="K33" si="58">ROUND(I33*J33,2)</f>
        <v>560</v>
      </c>
      <c r="L33" s="34"/>
      <c r="M33" s="1" t="s">
        <v>1441</v>
      </c>
    </row>
    <row r="34" spans="1:13" ht="17.100000000000001" customHeight="1">
      <c r="A34" s="17">
        <v>45608</v>
      </c>
      <c r="B34" s="70" t="s">
        <v>574</v>
      </c>
      <c r="C34" s="28"/>
      <c r="D34" s="29"/>
      <c r="E34" s="21"/>
      <c r="F34" s="30">
        <v>3</v>
      </c>
      <c r="G34" s="208">
        <f t="shared" ref="G34" si="59">J33</f>
        <v>70</v>
      </c>
      <c r="H34" s="198">
        <f t="shared" ref="H34" si="60">F34*G34</f>
        <v>210</v>
      </c>
      <c r="I34" s="201">
        <f t="shared" ref="I34" si="61">+I33+C34-F34</f>
        <v>5</v>
      </c>
      <c r="J34" s="202">
        <f t="shared" ref="J34" si="62">ROUND(((K33+E34)-H34)/I34,2)</f>
        <v>70</v>
      </c>
      <c r="K34" s="203">
        <f t="shared" ref="K34" si="63">ROUND(I34*J34,2)</f>
        <v>350</v>
      </c>
      <c r="L34" s="34"/>
      <c r="M34" s="1" t="s">
        <v>1448</v>
      </c>
    </row>
    <row r="35" spans="1:13" ht="17.100000000000001" customHeight="1">
      <c r="A35" s="17">
        <v>45609</v>
      </c>
      <c r="B35" s="70" t="s">
        <v>605</v>
      </c>
      <c r="C35" s="28"/>
      <c r="D35" s="29"/>
      <c r="E35" s="21"/>
      <c r="F35" s="30">
        <v>5</v>
      </c>
      <c r="G35" s="208">
        <f t="shared" ref="G35" si="64">J34</f>
        <v>70</v>
      </c>
      <c r="H35" s="198">
        <f t="shared" ref="H35" si="65">F35*G35</f>
        <v>350</v>
      </c>
      <c r="I35" s="201">
        <f t="shared" ref="I35" si="66">+I34+C35-F35</f>
        <v>0</v>
      </c>
      <c r="J35" s="202" t="e">
        <f t="shared" ref="J35" si="67">ROUND(((K34+E35)-H35)/I35,2)</f>
        <v>#DIV/0!</v>
      </c>
      <c r="K35" s="203" t="e">
        <f t="shared" ref="K35" si="68">ROUND(I35*J35,2)</f>
        <v>#DIV/0!</v>
      </c>
      <c r="L35" s="34"/>
      <c r="M35" s="1" t="s">
        <v>1451</v>
      </c>
    </row>
    <row r="36" spans="1:13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3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3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3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3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3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3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M42"/>
  <sheetViews>
    <sheetView zoomScaleNormal="100" zoomScaleSheetLayoutView="100" workbookViewId="0">
      <selection activeCell="B15" sqref="B15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46" t="s">
        <v>1283</v>
      </c>
      <c r="F8" s="10"/>
      <c r="G8" s="10"/>
      <c r="H8" s="38"/>
      <c r="I8" s="9" t="s">
        <v>7</v>
      </c>
      <c r="J8" s="10"/>
      <c r="K8" s="145" t="s">
        <v>1284</v>
      </c>
      <c r="L8" s="11"/>
    </row>
    <row r="9" spans="1:13" ht="15" customHeight="1">
      <c r="A9" s="12" t="s">
        <v>9</v>
      </c>
      <c r="D9" s="146"/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24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7">
        <v>45546</v>
      </c>
      <c r="B15" s="70" t="s">
        <v>1285</v>
      </c>
      <c r="C15" s="28">
        <v>100</v>
      </c>
      <c r="D15" s="29">
        <v>30</v>
      </c>
      <c r="E15" s="21">
        <f>C15*D15</f>
        <v>3000</v>
      </c>
      <c r="F15" s="30"/>
      <c r="G15" s="31">
        <v>0</v>
      </c>
      <c r="H15" s="21">
        <f t="shared" si="0"/>
        <v>0</v>
      </c>
      <c r="I15" s="87">
        <f t="shared" ref="I15:I24" si="1">+I14+C15-F15</f>
        <v>100</v>
      </c>
      <c r="J15" s="88">
        <f t="shared" ref="J15:J24" si="2">ROUND(((K14+E15)-H15)/I15,2)</f>
        <v>30</v>
      </c>
      <c r="K15" s="89">
        <f t="shared" ref="K15:K24" si="3">ROUND(I15*J15,2)</f>
        <v>3000</v>
      </c>
      <c r="L15" s="34"/>
      <c r="M15" s="60"/>
    </row>
    <row r="16" spans="1:13" ht="17.100000000000001" customHeight="1">
      <c r="A16" s="17">
        <v>45567</v>
      </c>
      <c r="B16" s="70" t="s">
        <v>572</v>
      </c>
      <c r="C16" s="28"/>
      <c r="D16" s="29"/>
      <c r="E16" s="21"/>
      <c r="F16" s="30">
        <v>5</v>
      </c>
      <c r="G16" s="208">
        <f t="shared" ref="G16:G24" si="4">J15</f>
        <v>30</v>
      </c>
      <c r="H16" s="349">
        <f t="shared" si="0"/>
        <v>150</v>
      </c>
      <c r="I16" s="336">
        <f t="shared" si="1"/>
        <v>95</v>
      </c>
      <c r="J16" s="202">
        <f t="shared" si="2"/>
        <v>30</v>
      </c>
      <c r="K16" s="203">
        <f t="shared" si="3"/>
        <v>2850</v>
      </c>
      <c r="L16" s="34"/>
      <c r="M16" s="1" t="s">
        <v>1319</v>
      </c>
    </row>
    <row r="17" spans="1:12" ht="17.100000000000001" customHeight="1">
      <c r="A17" s="17"/>
      <c r="B17" s="73"/>
      <c r="C17" s="28"/>
      <c r="D17" s="29"/>
      <c r="E17" s="21"/>
      <c r="F17" s="30"/>
      <c r="G17" s="208">
        <f t="shared" si="4"/>
        <v>30</v>
      </c>
      <c r="H17" s="130">
        <f t="shared" si="0"/>
        <v>0</v>
      </c>
      <c r="I17" s="336">
        <f t="shared" si="1"/>
        <v>95</v>
      </c>
      <c r="J17" s="202">
        <f t="shared" si="2"/>
        <v>30</v>
      </c>
      <c r="K17" s="203">
        <f t="shared" si="3"/>
        <v>2850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208">
        <f t="shared" si="4"/>
        <v>30</v>
      </c>
      <c r="H18" s="130">
        <f t="shared" si="0"/>
        <v>0</v>
      </c>
      <c r="I18" s="336">
        <f t="shared" si="1"/>
        <v>95</v>
      </c>
      <c r="J18" s="202">
        <f t="shared" si="2"/>
        <v>30</v>
      </c>
      <c r="K18" s="203">
        <f t="shared" si="3"/>
        <v>2850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208">
        <f t="shared" si="4"/>
        <v>30</v>
      </c>
      <c r="H19" s="130">
        <f t="shared" si="0"/>
        <v>0</v>
      </c>
      <c r="I19" s="336">
        <f t="shared" si="1"/>
        <v>95</v>
      </c>
      <c r="J19" s="202">
        <f t="shared" si="2"/>
        <v>30</v>
      </c>
      <c r="K19" s="203">
        <f t="shared" si="3"/>
        <v>2850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208">
        <f t="shared" si="4"/>
        <v>30</v>
      </c>
      <c r="H20" s="444">
        <f t="shared" si="0"/>
        <v>0</v>
      </c>
      <c r="I20" s="336">
        <f t="shared" si="1"/>
        <v>95</v>
      </c>
      <c r="J20" s="202">
        <f t="shared" si="2"/>
        <v>30</v>
      </c>
      <c r="K20" s="203">
        <f t="shared" si="3"/>
        <v>2850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208">
        <f t="shared" si="4"/>
        <v>30</v>
      </c>
      <c r="H21" s="130">
        <f t="shared" si="0"/>
        <v>0</v>
      </c>
      <c r="I21" s="336">
        <f t="shared" si="1"/>
        <v>95</v>
      </c>
      <c r="J21" s="202">
        <f t="shared" si="2"/>
        <v>30</v>
      </c>
      <c r="K21" s="203">
        <f t="shared" si="3"/>
        <v>2850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208">
        <f t="shared" si="4"/>
        <v>30</v>
      </c>
      <c r="H22" s="130">
        <f t="shared" si="0"/>
        <v>0</v>
      </c>
      <c r="I22" s="336">
        <f t="shared" si="1"/>
        <v>95</v>
      </c>
      <c r="J22" s="202">
        <f t="shared" si="2"/>
        <v>30</v>
      </c>
      <c r="K22" s="203">
        <f t="shared" si="3"/>
        <v>2850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208">
        <f t="shared" si="4"/>
        <v>30</v>
      </c>
      <c r="H23" s="349">
        <f t="shared" si="0"/>
        <v>0</v>
      </c>
      <c r="I23" s="336">
        <f t="shared" si="1"/>
        <v>95</v>
      </c>
      <c r="J23" s="202">
        <f t="shared" si="2"/>
        <v>30</v>
      </c>
      <c r="K23" s="203">
        <f t="shared" si="3"/>
        <v>2850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208">
        <f t="shared" si="4"/>
        <v>30</v>
      </c>
      <c r="H24" s="130">
        <f t="shared" si="0"/>
        <v>0</v>
      </c>
      <c r="I24" s="336">
        <f t="shared" si="1"/>
        <v>95</v>
      </c>
      <c r="J24" s="202">
        <f t="shared" si="2"/>
        <v>30</v>
      </c>
      <c r="K24" s="203">
        <f t="shared" si="3"/>
        <v>2850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M42"/>
  <sheetViews>
    <sheetView zoomScaleNormal="100" zoomScaleSheetLayoutView="100" workbookViewId="0">
      <selection activeCell="F16" sqref="F1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46" t="s">
        <v>443</v>
      </c>
      <c r="F8" s="10"/>
      <c r="G8" s="10"/>
      <c r="H8" s="38"/>
      <c r="I8" s="9" t="s">
        <v>7</v>
      </c>
      <c r="J8" s="10"/>
      <c r="K8" s="145" t="s">
        <v>1529</v>
      </c>
      <c r="L8" s="11"/>
    </row>
    <row r="9" spans="1:13" ht="15" customHeight="1">
      <c r="A9" s="12" t="s">
        <v>9</v>
      </c>
      <c r="D9" s="146" t="s">
        <v>1527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1528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24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7">
        <v>45653</v>
      </c>
      <c r="B15" s="70" t="s">
        <v>1530</v>
      </c>
      <c r="C15" s="28">
        <v>6</v>
      </c>
      <c r="D15" s="29">
        <v>3437.5</v>
      </c>
      <c r="E15" s="21">
        <f>C15*D15</f>
        <v>20625</v>
      </c>
      <c r="F15" s="30"/>
      <c r="G15" s="31">
        <v>0</v>
      </c>
      <c r="H15" s="21">
        <f t="shared" si="0"/>
        <v>0</v>
      </c>
      <c r="I15" s="87">
        <f t="shared" ref="I15:I24" si="1">+I14+C15-F15</f>
        <v>6</v>
      </c>
      <c r="J15" s="88">
        <f t="shared" ref="J15:J24" si="2">ROUND(((K14+E15)-H15)/I15,2)</f>
        <v>3437.5</v>
      </c>
      <c r="K15" s="89">
        <f t="shared" ref="K15:K24" si="3">ROUND(I15*J15,2)</f>
        <v>20625</v>
      </c>
      <c r="L15" s="34"/>
      <c r="M15" s="60"/>
    </row>
    <row r="16" spans="1:13" ht="17.100000000000001" customHeight="1">
      <c r="A16" s="17"/>
      <c r="B16" s="70"/>
      <c r="C16" s="28"/>
      <c r="D16" s="29"/>
      <c r="E16" s="21"/>
      <c r="F16" s="30"/>
      <c r="G16" s="208">
        <f t="shared" ref="G16:G24" si="4">J15</f>
        <v>3437.5</v>
      </c>
      <c r="H16" s="349">
        <f t="shared" si="0"/>
        <v>0</v>
      </c>
      <c r="I16" s="336">
        <f t="shared" si="1"/>
        <v>6</v>
      </c>
      <c r="J16" s="202">
        <f t="shared" si="2"/>
        <v>3437.5</v>
      </c>
      <c r="K16" s="203">
        <f t="shared" si="3"/>
        <v>20625</v>
      </c>
      <c r="L16" s="34"/>
    </row>
    <row r="17" spans="1:12" ht="17.100000000000001" customHeight="1">
      <c r="A17" s="17"/>
      <c r="B17" s="73"/>
      <c r="C17" s="28"/>
      <c r="D17" s="29"/>
      <c r="E17" s="21"/>
      <c r="F17" s="30"/>
      <c r="G17" s="208">
        <f t="shared" si="4"/>
        <v>3437.5</v>
      </c>
      <c r="H17" s="130">
        <f t="shared" si="0"/>
        <v>0</v>
      </c>
      <c r="I17" s="336">
        <f t="shared" si="1"/>
        <v>6</v>
      </c>
      <c r="J17" s="202">
        <f t="shared" si="2"/>
        <v>3437.5</v>
      </c>
      <c r="K17" s="203">
        <f t="shared" si="3"/>
        <v>20625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208">
        <f t="shared" si="4"/>
        <v>3437.5</v>
      </c>
      <c r="H18" s="130">
        <f t="shared" si="0"/>
        <v>0</v>
      </c>
      <c r="I18" s="336">
        <f t="shared" si="1"/>
        <v>6</v>
      </c>
      <c r="J18" s="202">
        <f t="shared" si="2"/>
        <v>3437.5</v>
      </c>
      <c r="K18" s="203">
        <f t="shared" si="3"/>
        <v>20625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208">
        <f t="shared" si="4"/>
        <v>3437.5</v>
      </c>
      <c r="H19" s="130">
        <f t="shared" si="0"/>
        <v>0</v>
      </c>
      <c r="I19" s="336">
        <f t="shared" si="1"/>
        <v>6</v>
      </c>
      <c r="J19" s="202">
        <f t="shared" si="2"/>
        <v>3437.5</v>
      </c>
      <c r="K19" s="203">
        <f t="shared" si="3"/>
        <v>20625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208">
        <f t="shared" si="4"/>
        <v>3437.5</v>
      </c>
      <c r="H20" s="444">
        <f t="shared" si="0"/>
        <v>0</v>
      </c>
      <c r="I20" s="336">
        <f t="shared" si="1"/>
        <v>6</v>
      </c>
      <c r="J20" s="202">
        <f t="shared" si="2"/>
        <v>3437.5</v>
      </c>
      <c r="K20" s="203">
        <f t="shared" si="3"/>
        <v>20625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208">
        <f t="shared" si="4"/>
        <v>3437.5</v>
      </c>
      <c r="H21" s="130">
        <f t="shared" si="0"/>
        <v>0</v>
      </c>
      <c r="I21" s="336">
        <f t="shared" si="1"/>
        <v>6</v>
      </c>
      <c r="J21" s="202">
        <f t="shared" si="2"/>
        <v>3437.5</v>
      </c>
      <c r="K21" s="203">
        <f t="shared" si="3"/>
        <v>20625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208">
        <f t="shared" si="4"/>
        <v>3437.5</v>
      </c>
      <c r="H22" s="130">
        <f t="shared" si="0"/>
        <v>0</v>
      </c>
      <c r="I22" s="336">
        <f t="shared" si="1"/>
        <v>6</v>
      </c>
      <c r="J22" s="202">
        <f t="shared" si="2"/>
        <v>3437.5</v>
      </c>
      <c r="K22" s="203">
        <f t="shared" si="3"/>
        <v>20625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208">
        <f t="shared" si="4"/>
        <v>3437.5</v>
      </c>
      <c r="H23" s="349">
        <f t="shared" si="0"/>
        <v>0</v>
      </c>
      <c r="I23" s="336">
        <f t="shared" si="1"/>
        <v>6</v>
      </c>
      <c r="J23" s="202">
        <f t="shared" si="2"/>
        <v>3437.5</v>
      </c>
      <c r="K23" s="203">
        <f t="shared" si="3"/>
        <v>20625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208">
        <f t="shared" si="4"/>
        <v>3437.5</v>
      </c>
      <c r="H24" s="130">
        <f t="shared" si="0"/>
        <v>0</v>
      </c>
      <c r="I24" s="336">
        <f t="shared" si="1"/>
        <v>6</v>
      </c>
      <c r="J24" s="202">
        <f t="shared" si="2"/>
        <v>3437.5</v>
      </c>
      <c r="K24" s="203">
        <f t="shared" si="3"/>
        <v>20625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M42"/>
  <sheetViews>
    <sheetView zoomScaleNormal="100" zoomScaleSheetLayoutView="100" workbookViewId="0">
      <selection activeCell="C16" sqref="C1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46" t="s">
        <v>1531</v>
      </c>
      <c r="F8" s="10"/>
      <c r="G8" s="10"/>
      <c r="H8" s="38"/>
      <c r="I8" s="9" t="s">
        <v>7</v>
      </c>
      <c r="J8" s="10"/>
      <c r="K8" s="145" t="s">
        <v>1529</v>
      </c>
      <c r="L8" s="11"/>
    </row>
    <row r="9" spans="1:13" ht="15" customHeight="1">
      <c r="A9" s="12" t="s">
        <v>9</v>
      </c>
      <c r="D9" s="146" t="s">
        <v>1532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24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7">
        <v>45653</v>
      </c>
      <c r="B15" s="70" t="s">
        <v>1533</v>
      </c>
      <c r="C15" s="28">
        <v>1</v>
      </c>
      <c r="D15" s="29">
        <v>450</v>
      </c>
      <c r="E15" s="21">
        <f>C15*D15</f>
        <v>450</v>
      </c>
      <c r="F15" s="30"/>
      <c r="G15" s="31">
        <v>0</v>
      </c>
      <c r="H15" s="21">
        <f t="shared" si="0"/>
        <v>0</v>
      </c>
      <c r="I15" s="87">
        <f t="shared" ref="I15:I24" si="1">+I14+C15-F15</f>
        <v>1</v>
      </c>
      <c r="J15" s="88">
        <f t="shared" ref="J15:J24" si="2">ROUND(((K14+E15)-H15)/I15,2)</f>
        <v>450</v>
      </c>
      <c r="K15" s="89">
        <f t="shared" ref="K15:K24" si="3">ROUND(I15*J15,2)</f>
        <v>450</v>
      </c>
      <c r="L15" s="34"/>
      <c r="M15" s="60"/>
    </row>
    <row r="16" spans="1:13" ht="17.100000000000001" customHeight="1">
      <c r="A16" s="17"/>
      <c r="B16" s="70"/>
      <c r="C16" s="28"/>
      <c r="D16" s="29"/>
      <c r="E16" s="21"/>
      <c r="F16" s="30"/>
      <c r="G16" s="208">
        <f t="shared" ref="G16:G24" si="4">J15</f>
        <v>450</v>
      </c>
      <c r="H16" s="349">
        <f t="shared" si="0"/>
        <v>0</v>
      </c>
      <c r="I16" s="336">
        <f t="shared" si="1"/>
        <v>1</v>
      </c>
      <c r="J16" s="202">
        <f t="shared" si="2"/>
        <v>450</v>
      </c>
      <c r="K16" s="203">
        <f t="shared" si="3"/>
        <v>450</v>
      </c>
      <c r="L16" s="34"/>
    </row>
    <row r="17" spans="1:12" ht="17.100000000000001" customHeight="1">
      <c r="A17" s="17"/>
      <c r="B17" s="73"/>
      <c r="C17" s="28"/>
      <c r="D17" s="29"/>
      <c r="E17" s="21"/>
      <c r="F17" s="30"/>
      <c r="G17" s="208">
        <f t="shared" si="4"/>
        <v>450</v>
      </c>
      <c r="H17" s="130">
        <f t="shared" si="0"/>
        <v>0</v>
      </c>
      <c r="I17" s="336">
        <f t="shared" si="1"/>
        <v>1</v>
      </c>
      <c r="J17" s="202">
        <f t="shared" si="2"/>
        <v>450</v>
      </c>
      <c r="K17" s="203">
        <f t="shared" si="3"/>
        <v>450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208">
        <f t="shared" si="4"/>
        <v>450</v>
      </c>
      <c r="H18" s="130">
        <f t="shared" si="0"/>
        <v>0</v>
      </c>
      <c r="I18" s="336">
        <f t="shared" si="1"/>
        <v>1</v>
      </c>
      <c r="J18" s="202">
        <f t="shared" si="2"/>
        <v>450</v>
      </c>
      <c r="K18" s="203">
        <f t="shared" si="3"/>
        <v>450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208">
        <f t="shared" si="4"/>
        <v>450</v>
      </c>
      <c r="H19" s="130">
        <f t="shared" si="0"/>
        <v>0</v>
      </c>
      <c r="I19" s="336">
        <f t="shared" si="1"/>
        <v>1</v>
      </c>
      <c r="J19" s="202">
        <f t="shared" si="2"/>
        <v>450</v>
      </c>
      <c r="K19" s="203">
        <f t="shared" si="3"/>
        <v>450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208">
        <f t="shared" si="4"/>
        <v>450</v>
      </c>
      <c r="H20" s="444">
        <f t="shared" si="0"/>
        <v>0</v>
      </c>
      <c r="I20" s="336">
        <f t="shared" si="1"/>
        <v>1</v>
      </c>
      <c r="J20" s="202">
        <f t="shared" si="2"/>
        <v>450</v>
      </c>
      <c r="K20" s="203">
        <f t="shared" si="3"/>
        <v>450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208">
        <f t="shared" si="4"/>
        <v>450</v>
      </c>
      <c r="H21" s="130">
        <f t="shared" si="0"/>
        <v>0</v>
      </c>
      <c r="I21" s="336">
        <f t="shared" si="1"/>
        <v>1</v>
      </c>
      <c r="J21" s="202">
        <f t="shared" si="2"/>
        <v>450</v>
      </c>
      <c r="K21" s="203">
        <f t="shared" si="3"/>
        <v>450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208">
        <f t="shared" si="4"/>
        <v>450</v>
      </c>
      <c r="H22" s="130">
        <f t="shared" si="0"/>
        <v>0</v>
      </c>
      <c r="I22" s="336">
        <f t="shared" si="1"/>
        <v>1</v>
      </c>
      <c r="J22" s="202">
        <f t="shared" si="2"/>
        <v>450</v>
      </c>
      <c r="K22" s="203">
        <f t="shared" si="3"/>
        <v>450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208">
        <f t="shared" si="4"/>
        <v>450</v>
      </c>
      <c r="H23" s="349">
        <f t="shared" si="0"/>
        <v>0</v>
      </c>
      <c r="I23" s="336">
        <f t="shared" si="1"/>
        <v>1</v>
      </c>
      <c r="J23" s="202">
        <f t="shared" si="2"/>
        <v>450</v>
      </c>
      <c r="K23" s="203">
        <f t="shared" si="3"/>
        <v>450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208">
        <f t="shared" si="4"/>
        <v>450</v>
      </c>
      <c r="H24" s="130">
        <f t="shared" si="0"/>
        <v>0</v>
      </c>
      <c r="I24" s="336">
        <f t="shared" si="1"/>
        <v>1</v>
      </c>
      <c r="J24" s="202">
        <f t="shared" si="2"/>
        <v>450</v>
      </c>
      <c r="K24" s="203">
        <f t="shared" si="3"/>
        <v>450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M42"/>
  <sheetViews>
    <sheetView zoomScaleNormal="100" zoomScaleSheetLayoutView="100" workbookViewId="0">
      <selection activeCell="U18" sqref="U18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46" t="s">
        <v>1534</v>
      </c>
      <c r="F8" s="10"/>
      <c r="G8" s="10"/>
      <c r="H8" s="38"/>
      <c r="I8" s="9" t="s">
        <v>7</v>
      </c>
      <c r="J8" s="10"/>
      <c r="K8" s="145" t="s">
        <v>1529</v>
      </c>
      <c r="L8" s="11"/>
    </row>
    <row r="9" spans="1:13" ht="15" customHeight="1">
      <c r="A9" s="12" t="s">
        <v>9</v>
      </c>
      <c r="D9" s="146" t="s">
        <v>1535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24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7">
        <v>45653</v>
      </c>
      <c r="B15" s="70" t="s">
        <v>1533</v>
      </c>
      <c r="C15" s="28">
        <v>2</v>
      </c>
      <c r="D15" s="29">
        <v>1098</v>
      </c>
      <c r="E15" s="21">
        <f>C15*D15</f>
        <v>2196</v>
      </c>
      <c r="F15" s="30"/>
      <c r="G15" s="31">
        <v>0</v>
      </c>
      <c r="H15" s="21">
        <f t="shared" si="0"/>
        <v>0</v>
      </c>
      <c r="I15" s="87">
        <f t="shared" ref="I15:I24" si="1">+I14+C15-F15</f>
        <v>2</v>
      </c>
      <c r="J15" s="88">
        <f t="shared" ref="J15:J24" si="2">ROUND(((K14+E15)-H15)/I15,2)</f>
        <v>1098</v>
      </c>
      <c r="K15" s="89">
        <f t="shared" ref="K15:K24" si="3">ROUND(I15*J15,2)</f>
        <v>2196</v>
      </c>
      <c r="L15" s="34"/>
      <c r="M15" s="60"/>
    </row>
    <row r="16" spans="1:13" ht="17.100000000000001" customHeight="1">
      <c r="A16" s="17"/>
      <c r="B16" s="70"/>
      <c r="C16" s="28"/>
      <c r="D16" s="29"/>
      <c r="E16" s="21"/>
      <c r="F16" s="30"/>
      <c r="G16" s="208">
        <f t="shared" ref="G16:G24" si="4">J15</f>
        <v>1098</v>
      </c>
      <c r="H16" s="349">
        <f t="shared" si="0"/>
        <v>0</v>
      </c>
      <c r="I16" s="336">
        <f t="shared" si="1"/>
        <v>2</v>
      </c>
      <c r="J16" s="202">
        <f t="shared" si="2"/>
        <v>1098</v>
      </c>
      <c r="K16" s="203">
        <f t="shared" si="3"/>
        <v>2196</v>
      </c>
      <c r="L16" s="34"/>
    </row>
    <row r="17" spans="1:12" ht="17.100000000000001" customHeight="1">
      <c r="A17" s="17"/>
      <c r="B17" s="73"/>
      <c r="C17" s="28"/>
      <c r="D17" s="29"/>
      <c r="E17" s="21"/>
      <c r="F17" s="30"/>
      <c r="G17" s="208">
        <f t="shared" si="4"/>
        <v>1098</v>
      </c>
      <c r="H17" s="130">
        <f t="shared" si="0"/>
        <v>0</v>
      </c>
      <c r="I17" s="336">
        <f t="shared" si="1"/>
        <v>2</v>
      </c>
      <c r="J17" s="202">
        <f t="shared" si="2"/>
        <v>1098</v>
      </c>
      <c r="K17" s="203">
        <f t="shared" si="3"/>
        <v>2196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208">
        <f t="shared" si="4"/>
        <v>1098</v>
      </c>
      <c r="H18" s="130">
        <f t="shared" si="0"/>
        <v>0</v>
      </c>
      <c r="I18" s="336">
        <f t="shared" si="1"/>
        <v>2</v>
      </c>
      <c r="J18" s="202">
        <f t="shared" si="2"/>
        <v>1098</v>
      </c>
      <c r="K18" s="203">
        <f t="shared" si="3"/>
        <v>2196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208">
        <f t="shared" si="4"/>
        <v>1098</v>
      </c>
      <c r="H19" s="130">
        <f t="shared" si="0"/>
        <v>0</v>
      </c>
      <c r="I19" s="336">
        <f t="shared" si="1"/>
        <v>2</v>
      </c>
      <c r="J19" s="202">
        <f t="shared" si="2"/>
        <v>1098</v>
      </c>
      <c r="K19" s="203">
        <f t="shared" si="3"/>
        <v>2196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208">
        <f t="shared" si="4"/>
        <v>1098</v>
      </c>
      <c r="H20" s="444">
        <f t="shared" si="0"/>
        <v>0</v>
      </c>
      <c r="I20" s="336">
        <f t="shared" si="1"/>
        <v>2</v>
      </c>
      <c r="J20" s="202">
        <f t="shared" si="2"/>
        <v>1098</v>
      </c>
      <c r="K20" s="203">
        <f t="shared" si="3"/>
        <v>2196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208">
        <f t="shared" si="4"/>
        <v>1098</v>
      </c>
      <c r="H21" s="130">
        <f t="shared" si="0"/>
        <v>0</v>
      </c>
      <c r="I21" s="336">
        <f t="shared" si="1"/>
        <v>2</v>
      </c>
      <c r="J21" s="202">
        <f t="shared" si="2"/>
        <v>1098</v>
      </c>
      <c r="K21" s="203">
        <f t="shared" si="3"/>
        <v>2196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208">
        <f t="shared" si="4"/>
        <v>1098</v>
      </c>
      <c r="H22" s="130">
        <f t="shared" si="0"/>
        <v>0</v>
      </c>
      <c r="I22" s="336">
        <f t="shared" si="1"/>
        <v>2</v>
      </c>
      <c r="J22" s="202">
        <f t="shared" si="2"/>
        <v>1098</v>
      </c>
      <c r="K22" s="203">
        <f t="shared" si="3"/>
        <v>2196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208">
        <f t="shared" si="4"/>
        <v>1098</v>
      </c>
      <c r="H23" s="349">
        <f t="shared" si="0"/>
        <v>0</v>
      </c>
      <c r="I23" s="336">
        <f t="shared" si="1"/>
        <v>2</v>
      </c>
      <c r="J23" s="202">
        <f t="shared" si="2"/>
        <v>1098</v>
      </c>
      <c r="K23" s="203">
        <f t="shared" si="3"/>
        <v>2196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208">
        <f t="shared" si="4"/>
        <v>1098</v>
      </c>
      <c r="H24" s="130">
        <f t="shared" si="0"/>
        <v>0</v>
      </c>
      <c r="I24" s="336">
        <f t="shared" si="1"/>
        <v>2</v>
      </c>
      <c r="J24" s="202">
        <f t="shared" si="2"/>
        <v>1098</v>
      </c>
      <c r="K24" s="203">
        <f t="shared" si="3"/>
        <v>2196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M42"/>
  <sheetViews>
    <sheetView zoomScaleNormal="100" zoomScaleSheetLayoutView="100" workbookViewId="0">
      <selection activeCell="D16" sqref="D16"/>
    </sheetView>
  </sheetViews>
  <sheetFormatPr defaultColWidth="9.140625" defaultRowHeight="15"/>
  <cols>
    <col min="1" max="1" width="13.85546875" style="1" customWidth="1"/>
    <col min="2" max="2" width="16.85546875" style="75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467" t="s">
        <v>0</v>
      </c>
      <c r="L1" s="467"/>
    </row>
    <row r="2" spans="1:13" ht="15" customHeight="1"/>
    <row r="3" spans="1:13" s="2" customFormat="1" ht="24.75" customHeight="1">
      <c r="A3" s="468" t="s">
        <v>1</v>
      </c>
      <c r="B3" s="468"/>
      <c r="C3" s="468"/>
      <c r="D3" s="468"/>
      <c r="E3" s="468"/>
      <c r="F3" s="468"/>
      <c r="G3" s="468"/>
      <c r="H3" s="468"/>
      <c r="I3" s="468"/>
      <c r="J3" s="468"/>
      <c r="K3" s="468"/>
      <c r="L3" s="468"/>
    </row>
    <row r="4" spans="1:13" ht="15" customHeight="1">
      <c r="A4" s="469"/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</row>
    <row r="5" spans="1:13" s="3" customFormat="1" ht="15" customHeight="1">
      <c r="L5" s="4"/>
    </row>
    <row r="6" spans="1:13" ht="15" customHeight="1">
      <c r="A6" s="5" t="s">
        <v>2</v>
      </c>
      <c r="B6" s="470" t="s">
        <v>3</v>
      </c>
      <c r="C6" s="470"/>
      <c r="D6" s="470"/>
      <c r="E6" s="470"/>
      <c r="F6" s="470"/>
      <c r="G6" s="470"/>
      <c r="H6" s="470"/>
      <c r="I6" s="6"/>
      <c r="J6" s="7" t="s">
        <v>4</v>
      </c>
      <c r="K6" s="7"/>
      <c r="L6" s="7"/>
    </row>
    <row r="7" spans="1:13" ht="15" customHeight="1" thickBot="1">
      <c r="A7" s="471"/>
      <c r="B7" s="471"/>
      <c r="C7" s="471"/>
      <c r="D7" s="471"/>
      <c r="E7" s="471"/>
      <c r="F7" s="471"/>
      <c r="G7" s="471"/>
      <c r="H7" s="471"/>
      <c r="I7" s="471"/>
      <c r="J7" s="471"/>
      <c r="K7" s="471"/>
      <c r="L7" s="471"/>
    </row>
    <row r="8" spans="1:13" ht="15" customHeight="1" thickBot="1">
      <c r="A8" s="8" t="s">
        <v>5</v>
      </c>
      <c r="B8" s="10"/>
      <c r="C8" s="10"/>
      <c r="D8" s="146" t="s">
        <v>1536</v>
      </c>
      <c r="F8" s="10"/>
      <c r="G8" s="10"/>
      <c r="H8" s="38"/>
      <c r="I8" s="9" t="s">
        <v>7</v>
      </c>
      <c r="J8" s="10"/>
      <c r="K8" s="145" t="s">
        <v>1529</v>
      </c>
      <c r="L8" s="11"/>
    </row>
    <row r="9" spans="1:13" ht="15" customHeight="1">
      <c r="A9" s="12" t="s">
        <v>9</v>
      </c>
      <c r="D9" s="146" t="s">
        <v>1537</v>
      </c>
      <c r="E9" s="10"/>
      <c r="F9" s="10"/>
      <c r="G9" s="10"/>
      <c r="H9" s="38"/>
      <c r="I9" s="13" t="s">
        <v>11</v>
      </c>
      <c r="J9" s="14"/>
      <c r="K9" s="451"/>
      <c r="L9" s="452"/>
    </row>
    <row r="10" spans="1:13" ht="18.75" customHeight="1" thickBot="1">
      <c r="A10" s="15" t="s">
        <v>12</v>
      </c>
      <c r="B10" s="16"/>
      <c r="C10" s="16"/>
      <c r="D10" s="16" t="s">
        <v>402</v>
      </c>
      <c r="E10" s="16"/>
      <c r="F10" s="16"/>
      <c r="G10" s="16"/>
      <c r="H10" s="39"/>
      <c r="I10" s="455"/>
      <c r="J10" s="456"/>
      <c r="K10" s="456"/>
      <c r="L10" s="457"/>
    </row>
    <row r="11" spans="1:13" s="2" customFormat="1" ht="21.75" customHeight="1" thickBot="1">
      <c r="A11" s="461" t="s">
        <v>14</v>
      </c>
      <c r="B11" s="461" t="s">
        <v>15</v>
      </c>
      <c r="C11" s="464" t="s">
        <v>16</v>
      </c>
      <c r="D11" s="465"/>
      <c r="E11" s="466"/>
      <c r="F11" s="464" t="s">
        <v>17</v>
      </c>
      <c r="G11" s="465"/>
      <c r="H11" s="466"/>
      <c r="I11" s="464" t="s">
        <v>18</v>
      </c>
      <c r="J11" s="465"/>
      <c r="K11" s="466"/>
      <c r="L11" s="458" t="s">
        <v>19</v>
      </c>
    </row>
    <row r="12" spans="1:13" ht="21.75" customHeight="1">
      <c r="A12" s="462"/>
      <c r="B12" s="462"/>
      <c r="C12" s="472" t="s">
        <v>20</v>
      </c>
      <c r="D12" s="474" t="s">
        <v>21</v>
      </c>
      <c r="E12" s="476" t="s">
        <v>22</v>
      </c>
      <c r="F12" s="472" t="s">
        <v>20</v>
      </c>
      <c r="G12" s="474" t="s">
        <v>21</v>
      </c>
      <c r="H12" s="476" t="s">
        <v>22</v>
      </c>
      <c r="I12" s="472" t="s">
        <v>20</v>
      </c>
      <c r="J12" s="474" t="s">
        <v>21</v>
      </c>
      <c r="K12" s="476" t="s">
        <v>22</v>
      </c>
      <c r="L12" s="459"/>
    </row>
    <row r="13" spans="1:13" ht="9.75" customHeight="1" thickBot="1">
      <c r="A13" s="463"/>
      <c r="B13" s="463"/>
      <c r="C13" s="473"/>
      <c r="D13" s="475"/>
      <c r="E13" s="477"/>
      <c r="F13" s="473"/>
      <c r="G13" s="475"/>
      <c r="H13" s="477"/>
      <c r="I13" s="473"/>
      <c r="J13" s="475"/>
      <c r="K13" s="477"/>
      <c r="L13" s="460"/>
    </row>
    <row r="14" spans="1:13" ht="17.100000000000001" customHeight="1">
      <c r="A14" s="17">
        <v>45291</v>
      </c>
      <c r="B14" s="74" t="s">
        <v>18</v>
      </c>
      <c r="C14" s="19"/>
      <c r="D14" s="20"/>
      <c r="E14" s="21">
        <f>C14*D14</f>
        <v>0</v>
      </c>
      <c r="F14" s="22"/>
      <c r="G14" s="23"/>
      <c r="H14" s="21">
        <f t="shared" ref="H14:H24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7">
        <v>45653</v>
      </c>
      <c r="B15" s="70" t="s">
        <v>1533</v>
      </c>
      <c r="C15" s="28">
        <v>10</v>
      </c>
      <c r="D15" s="29">
        <v>270</v>
      </c>
      <c r="E15" s="21">
        <f>C15*D15</f>
        <v>2700</v>
      </c>
      <c r="F15" s="30"/>
      <c r="G15" s="31">
        <v>0</v>
      </c>
      <c r="H15" s="21">
        <f t="shared" si="0"/>
        <v>0</v>
      </c>
      <c r="I15" s="87">
        <f t="shared" ref="I15:I24" si="1">+I14+C15-F15</f>
        <v>10</v>
      </c>
      <c r="J15" s="88">
        <f t="shared" ref="J15:J24" si="2">ROUND(((K14+E15)-H15)/I15,2)</f>
        <v>270</v>
      </c>
      <c r="K15" s="89">
        <f t="shared" ref="K15:K24" si="3">ROUND(I15*J15,2)</f>
        <v>2700</v>
      </c>
      <c r="L15" s="34"/>
      <c r="M15" s="60"/>
    </row>
    <row r="16" spans="1:13" ht="17.100000000000001" customHeight="1">
      <c r="A16" s="17"/>
      <c r="B16" s="70"/>
      <c r="C16" s="28"/>
      <c r="D16" s="29"/>
      <c r="E16" s="21"/>
      <c r="F16" s="30"/>
      <c r="G16" s="208">
        <f t="shared" ref="G16:G24" si="4">J15</f>
        <v>270</v>
      </c>
      <c r="H16" s="349">
        <f t="shared" si="0"/>
        <v>0</v>
      </c>
      <c r="I16" s="336">
        <f t="shared" si="1"/>
        <v>10</v>
      </c>
      <c r="J16" s="202">
        <f t="shared" si="2"/>
        <v>270</v>
      </c>
      <c r="K16" s="203">
        <f t="shared" si="3"/>
        <v>2700</v>
      </c>
      <c r="L16" s="34"/>
    </row>
    <row r="17" spans="1:12" ht="17.100000000000001" customHeight="1">
      <c r="A17" s="17"/>
      <c r="B17" s="73"/>
      <c r="C17" s="28"/>
      <c r="D17" s="29"/>
      <c r="E17" s="21"/>
      <c r="F17" s="30"/>
      <c r="G17" s="208">
        <f t="shared" si="4"/>
        <v>270</v>
      </c>
      <c r="H17" s="130">
        <f t="shared" si="0"/>
        <v>0</v>
      </c>
      <c r="I17" s="336">
        <f t="shared" si="1"/>
        <v>10</v>
      </c>
      <c r="J17" s="202">
        <f t="shared" si="2"/>
        <v>270</v>
      </c>
      <c r="K17" s="203">
        <f t="shared" si="3"/>
        <v>2700</v>
      </c>
      <c r="L17" s="34"/>
    </row>
    <row r="18" spans="1:12" ht="17.100000000000001" customHeight="1">
      <c r="A18" s="17"/>
      <c r="B18" s="73"/>
      <c r="C18" s="28"/>
      <c r="D18" s="29"/>
      <c r="E18" s="21"/>
      <c r="F18" s="30"/>
      <c r="G18" s="208">
        <f t="shared" si="4"/>
        <v>270</v>
      </c>
      <c r="H18" s="130">
        <f t="shared" si="0"/>
        <v>0</v>
      </c>
      <c r="I18" s="336">
        <f t="shared" si="1"/>
        <v>10</v>
      </c>
      <c r="J18" s="202">
        <f t="shared" si="2"/>
        <v>270</v>
      </c>
      <c r="K18" s="203">
        <f t="shared" si="3"/>
        <v>2700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208">
        <f t="shared" si="4"/>
        <v>270</v>
      </c>
      <c r="H19" s="130">
        <f t="shared" si="0"/>
        <v>0</v>
      </c>
      <c r="I19" s="336">
        <f t="shared" si="1"/>
        <v>10</v>
      </c>
      <c r="J19" s="202">
        <f t="shared" si="2"/>
        <v>270</v>
      </c>
      <c r="K19" s="203">
        <f t="shared" si="3"/>
        <v>2700</v>
      </c>
      <c r="L19" s="34"/>
    </row>
    <row r="20" spans="1:12" ht="17.100000000000001" customHeight="1">
      <c r="A20" s="17"/>
      <c r="B20" s="70"/>
      <c r="C20" s="28"/>
      <c r="D20" s="29"/>
      <c r="E20" s="21"/>
      <c r="F20" s="30"/>
      <c r="G20" s="208">
        <f t="shared" si="4"/>
        <v>270</v>
      </c>
      <c r="H20" s="444">
        <f t="shared" si="0"/>
        <v>0</v>
      </c>
      <c r="I20" s="336">
        <f t="shared" si="1"/>
        <v>10</v>
      </c>
      <c r="J20" s="202">
        <f t="shared" si="2"/>
        <v>270</v>
      </c>
      <c r="K20" s="203">
        <f t="shared" si="3"/>
        <v>2700</v>
      </c>
      <c r="L20" s="34"/>
    </row>
    <row r="21" spans="1:12" ht="17.100000000000001" customHeight="1">
      <c r="A21" s="17"/>
      <c r="B21" s="70"/>
      <c r="C21" s="28"/>
      <c r="D21" s="29"/>
      <c r="E21" s="21"/>
      <c r="F21" s="30"/>
      <c r="G21" s="208">
        <f t="shared" si="4"/>
        <v>270</v>
      </c>
      <c r="H21" s="130">
        <f t="shared" si="0"/>
        <v>0</v>
      </c>
      <c r="I21" s="336">
        <f t="shared" si="1"/>
        <v>10</v>
      </c>
      <c r="J21" s="202">
        <f t="shared" si="2"/>
        <v>270</v>
      </c>
      <c r="K21" s="203">
        <f t="shared" si="3"/>
        <v>2700</v>
      </c>
      <c r="L21" s="34"/>
    </row>
    <row r="22" spans="1:12" ht="17.100000000000001" customHeight="1">
      <c r="A22" s="17"/>
      <c r="B22" s="70"/>
      <c r="C22" s="28"/>
      <c r="D22" s="29"/>
      <c r="E22" s="21"/>
      <c r="F22" s="30"/>
      <c r="G22" s="208">
        <f t="shared" si="4"/>
        <v>270</v>
      </c>
      <c r="H22" s="130">
        <f t="shared" si="0"/>
        <v>0</v>
      </c>
      <c r="I22" s="336">
        <f t="shared" si="1"/>
        <v>10</v>
      </c>
      <c r="J22" s="202">
        <f t="shared" si="2"/>
        <v>270</v>
      </c>
      <c r="K22" s="203">
        <f t="shared" si="3"/>
        <v>2700</v>
      </c>
      <c r="L22" s="34"/>
    </row>
    <row r="23" spans="1:12" ht="17.100000000000001" customHeight="1">
      <c r="A23" s="17"/>
      <c r="B23" s="70"/>
      <c r="C23" s="28"/>
      <c r="D23" s="29"/>
      <c r="E23" s="21"/>
      <c r="F23" s="30"/>
      <c r="G23" s="208">
        <f t="shared" si="4"/>
        <v>270</v>
      </c>
      <c r="H23" s="349">
        <f t="shared" si="0"/>
        <v>0</v>
      </c>
      <c r="I23" s="336">
        <f t="shared" si="1"/>
        <v>10</v>
      </c>
      <c r="J23" s="202">
        <f t="shared" si="2"/>
        <v>270</v>
      </c>
      <c r="K23" s="203">
        <f t="shared" si="3"/>
        <v>2700</v>
      </c>
      <c r="L23" s="34"/>
    </row>
    <row r="24" spans="1:12" ht="17.100000000000001" customHeight="1">
      <c r="A24" s="17"/>
      <c r="B24" s="70"/>
      <c r="C24" s="28"/>
      <c r="D24" s="29"/>
      <c r="E24" s="21"/>
      <c r="F24" s="30"/>
      <c r="G24" s="208">
        <f t="shared" si="4"/>
        <v>270</v>
      </c>
      <c r="H24" s="130">
        <f t="shared" si="0"/>
        <v>0</v>
      </c>
      <c r="I24" s="336">
        <f t="shared" si="1"/>
        <v>10</v>
      </c>
      <c r="J24" s="202">
        <f t="shared" si="2"/>
        <v>270</v>
      </c>
      <c r="K24" s="203">
        <f t="shared" si="3"/>
        <v>2700</v>
      </c>
      <c r="L24" s="34"/>
    </row>
    <row r="25" spans="1:12" ht="17.100000000000001" customHeight="1">
      <c r="A25" s="17"/>
      <c r="B25" s="70"/>
      <c r="C25" s="28"/>
      <c r="D25" s="29"/>
      <c r="E25" s="21"/>
      <c r="F25" s="30"/>
      <c r="G25" s="31"/>
      <c r="H25" s="21"/>
      <c r="I25" s="32"/>
      <c r="J25" s="40"/>
      <c r="K25" s="33"/>
      <c r="L25" s="34"/>
    </row>
    <row r="26" spans="1:12" ht="17.100000000000001" customHeight="1">
      <c r="A26" s="17"/>
      <c r="B26" s="70"/>
      <c r="C26" s="28"/>
      <c r="D26" s="29"/>
      <c r="E26" s="21"/>
      <c r="F26" s="30"/>
      <c r="G26" s="31"/>
      <c r="H26" s="21"/>
      <c r="I26" s="32"/>
      <c r="J26" s="40"/>
      <c r="K26" s="33"/>
      <c r="L26" s="34"/>
    </row>
    <row r="27" spans="1:12" ht="17.100000000000001" customHeight="1">
      <c r="A27" s="17"/>
      <c r="B27" s="70"/>
      <c r="C27" s="28"/>
      <c r="D27" s="29"/>
      <c r="E27" s="21"/>
      <c r="F27" s="30"/>
      <c r="G27" s="31"/>
      <c r="H27" s="21"/>
      <c r="I27" s="32"/>
      <c r="J27" s="40"/>
      <c r="K27" s="33"/>
      <c r="L27" s="34"/>
    </row>
    <row r="28" spans="1:12" ht="17.100000000000001" customHeight="1">
      <c r="A28" s="17"/>
      <c r="B28" s="70"/>
      <c r="C28" s="28"/>
      <c r="D28" s="29"/>
      <c r="E28" s="21"/>
      <c r="F28" s="30"/>
      <c r="G28" s="31"/>
      <c r="H28" s="21"/>
      <c r="I28" s="32"/>
      <c r="J28" s="40"/>
      <c r="K28" s="33"/>
      <c r="L28" s="34"/>
    </row>
    <row r="29" spans="1:12" ht="17.100000000000001" customHeight="1">
      <c r="A29" s="17"/>
      <c r="B29" s="70"/>
      <c r="C29" s="28"/>
      <c r="D29" s="29"/>
      <c r="E29" s="21"/>
      <c r="F29" s="30"/>
      <c r="G29" s="31"/>
      <c r="H29" s="21"/>
      <c r="I29" s="32"/>
      <c r="J29" s="40"/>
      <c r="K29" s="33"/>
      <c r="L29" s="34"/>
    </row>
    <row r="30" spans="1:12" ht="17.100000000000001" customHeight="1">
      <c r="A30" s="17"/>
      <c r="B30" s="70"/>
      <c r="C30" s="28"/>
      <c r="D30" s="29"/>
      <c r="E30" s="21"/>
      <c r="F30" s="30"/>
      <c r="G30" s="31"/>
      <c r="H30" s="21"/>
      <c r="I30" s="32"/>
      <c r="J30" s="40"/>
      <c r="K30" s="33"/>
      <c r="L30" s="34"/>
    </row>
    <row r="31" spans="1:12" ht="17.100000000000001" customHeight="1">
      <c r="A31" s="17"/>
      <c r="B31" s="70"/>
      <c r="C31" s="28"/>
      <c r="D31" s="29"/>
      <c r="E31" s="21"/>
      <c r="F31" s="30"/>
      <c r="G31" s="31"/>
      <c r="H31" s="21"/>
      <c r="I31" s="32"/>
      <c r="J31" s="40"/>
      <c r="K31" s="33"/>
      <c r="L31" s="34"/>
    </row>
    <row r="32" spans="1:12" ht="17.100000000000001" customHeight="1">
      <c r="A32" s="17"/>
      <c r="B32" s="70"/>
      <c r="C32" s="28"/>
      <c r="D32" s="29"/>
      <c r="E32" s="21"/>
      <c r="F32" s="30"/>
      <c r="G32" s="31"/>
      <c r="H32" s="21"/>
      <c r="I32" s="32"/>
      <c r="J32" s="40"/>
      <c r="K32" s="33"/>
      <c r="L32" s="34"/>
    </row>
    <row r="33" spans="1:12" ht="17.100000000000001" customHeight="1">
      <c r="A33" s="17"/>
      <c r="B33" s="70"/>
      <c r="C33" s="28"/>
      <c r="D33" s="29"/>
      <c r="E33" s="21"/>
      <c r="F33" s="30"/>
      <c r="G33" s="31"/>
      <c r="H33" s="21"/>
      <c r="I33" s="32"/>
      <c r="J33" s="40"/>
      <c r="K33" s="33"/>
      <c r="L33" s="34"/>
    </row>
    <row r="34" spans="1:12" ht="17.100000000000001" customHeight="1">
      <c r="A34" s="17"/>
      <c r="B34" s="70"/>
      <c r="C34" s="28"/>
      <c r="D34" s="29"/>
      <c r="E34" s="21"/>
      <c r="F34" s="30"/>
      <c r="G34" s="31"/>
      <c r="H34" s="21"/>
      <c r="I34" s="32"/>
      <c r="J34" s="40"/>
      <c r="K34" s="33"/>
      <c r="L34" s="34"/>
    </row>
    <row r="35" spans="1:12" ht="17.100000000000001" customHeight="1">
      <c r="A35" s="17"/>
      <c r="B35" s="70"/>
      <c r="C35" s="28"/>
      <c r="D35" s="29"/>
      <c r="E35" s="21"/>
      <c r="F35" s="30"/>
      <c r="G35" s="31"/>
      <c r="H35" s="21"/>
      <c r="I35" s="32"/>
      <c r="J35" s="40"/>
      <c r="K35" s="33"/>
      <c r="L35" s="34"/>
    </row>
    <row r="36" spans="1:12" ht="17.100000000000001" customHeight="1">
      <c r="A36" s="17"/>
      <c r="B36" s="70"/>
      <c r="C36" s="28"/>
      <c r="D36" s="29"/>
      <c r="E36" s="21"/>
      <c r="F36" s="30"/>
      <c r="G36" s="31"/>
      <c r="H36" s="21"/>
      <c r="I36" s="32"/>
      <c r="J36" s="40"/>
      <c r="K36" s="33"/>
      <c r="L36" s="34"/>
    </row>
    <row r="37" spans="1:12" ht="17.100000000000001" customHeight="1">
      <c r="A37" s="17"/>
      <c r="B37" s="70"/>
      <c r="C37" s="28"/>
      <c r="D37" s="29"/>
      <c r="E37" s="21"/>
      <c r="F37" s="30"/>
      <c r="G37" s="31"/>
      <c r="H37" s="21"/>
      <c r="I37" s="32"/>
      <c r="J37" s="40"/>
      <c r="K37" s="33"/>
      <c r="L37" s="34"/>
    </row>
    <row r="38" spans="1:12" ht="17.100000000000001" customHeight="1">
      <c r="A38" s="17"/>
      <c r="B38" s="70"/>
      <c r="C38" s="28"/>
      <c r="D38" s="29"/>
      <c r="E38" s="21"/>
      <c r="F38" s="30"/>
      <c r="G38" s="31"/>
      <c r="H38" s="21"/>
      <c r="I38" s="32"/>
      <c r="J38" s="40"/>
      <c r="K38" s="33"/>
      <c r="L38" s="34"/>
    </row>
    <row r="39" spans="1:12" ht="17.100000000000001" customHeight="1">
      <c r="A39" s="17"/>
      <c r="B39" s="70"/>
      <c r="C39" s="28"/>
      <c r="D39" s="29"/>
      <c r="E39" s="21"/>
      <c r="F39" s="30"/>
      <c r="G39" s="31"/>
      <c r="H39" s="21"/>
      <c r="I39" s="32"/>
      <c r="J39" s="40"/>
      <c r="K39" s="33"/>
      <c r="L39" s="34"/>
    </row>
    <row r="40" spans="1:12" ht="17.100000000000001" customHeight="1">
      <c r="A40" s="17"/>
      <c r="B40" s="70"/>
      <c r="C40" s="28"/>
      <c r="D40" s="29"/>
      <c r="E40" s="21"/>
      <c r="F40" s="30"/>
      <c r="G40" s="31"/>
      <c r="H40" s="21"/>
      <c r="I40" s="32"/>
      <c r="J40" s="40"/>
      <c r="K40" s="33"/>
      <c r="L40" s="34"/>
    </row>
    <row r="41" spans="1:12" ht="17.100000000000001" customHeight="1">
      <c r="A41" s="17"/>
      <c r="B41" s="70"/>
      <c r="C41" s="28"/>
      <c r="D41" s="29"/>
      <c r="E41" s="21"/>
      <c r="F41" s="30"/>
      <c r="G41" s="31"/>
      <c r="H41" s="21"/>
      <c r="I41" s="32"/>
      <c r="J41" s="40"/>
      <c r="K41" s="33"/>
      <c r="L41" s="34"/>
    </row>
    <row r="42" spans="1:12" ht="17.100000000000001" customHeight="1">
      <c r="A42" s="17"/>
      <c r="B42" s="70"/>
      <c r="C42" s="28"/>
      <c r="D42" s="29"/>
      <c r="E42" s="21"/>
      <c r="F42" s="30"/>
      <c r="G42" s="31"/>
      <c r="H42" s="21"/>
      <c r="I42" s="32"/>
      <c r="J42" s="40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232</vt:i4>
      </vt:variant>
      <vt:variant>
        <vt:lpstr>Named Ranges</vt:lpstr>
      </vt:variant>
      <vt:variant>
        <vt:i4>232</vt:i4>
      </vt:variant>
    </vt:vector>
  </HeadingPairs>
  <TitlesOfParts>
    <vt:vector size="464" baseType="lpstr">
      <vt:lpstr>SUMMARY as of June 30, 2024</vt:lpstr>
      <vt:lpstr>SUMMARY</vt:lpstr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037</vt:lpstr>
      <vt:lpstr>038</vt:lpstr>
      <vt:lpstr>039</vt:lpstr>
      <vt:lpstr>040</vt:lpstr>
      <vt:lpstr>041</vt:lpstr>
      <vt:lpstr>042</vt:lpstr>
      <vt:lpstr>043</vt:lpstr>
      <vt:lpstr>044</vt:lpstr>
      <vt:lpstr>045</vt:lpstr>
      <vt:lpstr>046</vt:lpstr>
      <vt:lpstr>047</vt:lpstr>
      <vt:lpstr>048</vt:lpstr>
      <vt:lpstr>049</vt:lpstr>
      <vt:lpstr>050</vt:lpstr>
      <vt:lpstr>051</vt:lpstr>
      <vt:lpstr>052</vt:lpstr>
      <vt:lpstr>053</vt:lpstr>
      <vt:lpstr>054</vt:lpstr>
      <vt:lpstr>055</vt:lpstr>
      <vt:lpstr>056</vt:lpstr>
      <vt:lpstr>057</vt:lpstr>
      <vt:lpstr>058</vt:lpstr>
      <vt:lpstr>059</vt:lpstr>
      <vt:lpstr>060</vt:lpstr>
      <vt:lpstr>061</vt:lpstr>
      <vt:lpstr>062</vt:lpstr>
      <vt:lpstr>063</vt:lpstr>
      <vt:lpstr>064</vt:lpstr>
      <vt:lpstr>065</vt:lpstr>
      <vt:lpstr>066</vt:lpstr>
      <vt:lpstr>067</vt:lpstr>
      <vt:lpstr>068</vt:lpstr>
      <vt:lpstr>069</vt:lpstr>
      <vt:lpstr>070</vt:lpstr>
      <vt:lpstr>071</vt:lpstr>
      <vt:lpstr>072</vt:lpstr>
      <vt:lpstr>073</vt:lpstr>
      <vt:lpstr>074</vt:lpstr>
      <vt:lpstr>075</vt:lpstr>
      <vt:lpstr>076</vt:lpstr>
      <vt:lpstr>077</vt:lpstr>
      <vt:lpstr>078</vt:lpstr>
      <vt:lpstr>079</vt:lpstr>
      <vt:lpstr>080</vt:lpstr>
      <vt:lpstr>081</vt:lpstr>
      <vt:lpstr>082</vt:lpstr>
      <vt:lpstr>083</vt:lpstr>
      <vt:lpstr>084</vt:lpstr>
      <vt:lpstr>085</vt:lpstr>
      <vt:lpstr>086</vt:lpstr>
      <vt:lpstr>087</vt:lpstr>
      <vt:lpstr>088</vt:lpstr>
      <vt:lpstr>089</vt:lpstr>
      <vt:lpstr>090</vt:lpstr>
      <vt:lpstr>091</vt:lpstr>
      <vt:lpstr>092</vt:lpstr>
      <vt:lpstr>093</vt:lpstr>
      <vt:lpstr>094</vt:lpstr>
      <vt:lpstr>095</vt:lpstr>
      <vt:lpstr>096</vt:lpstr>
      <vt:lpstr>097</vt:lpstr>
      <vt:lpstr>098</vt:lpstr>
      <vt:lpstr>099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192 2</vt:lpstr>
      <vt:lpstr>193</vt:lpstr>
      <vt:lpstr>194</vt:lpstr>
      <vt:lpstr>195</vt:lpstr>
      <vt:lpstr>196</vt:lpstr>
      <vt:lpstr>197</vt:lpstr>
      <vt:lpstr>199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232</vt:lpstr>
      <vt:lpstr>235</vt:lpstr>
      <vt:lpstr>236</vt:lpstr>
      <vt:lpstr>237</vt:lpstr>
      <vt:lpstr>238</vt:lpstr>
      <vt:lpstr>'001'!Print_Area</vt:lpstr>
      <vt:lpstr>'002'!Print_Area</vt:lpstr>
      <vt:lpstr>'003'!Print_Area</vt:lpstr>
      <vt:lpstr>'004'!Print_Area</vt:lpstr>
      <vt:lpstr>'005'!Print_Area</vt:lpstr>
      <vt:lpstr>'006'!Print_Area</vt:lpstr>
      <vt:lpstr>'007'!Print_Area</vt:lpstr>
      <vt:lpstr>'008'!Print_Area</vt:lpstr>
      <vt:lpstr>'009'!Print_Area</vt:lpstr>
      <vt:lpstr>'010'!Print_Area</vt:lpstr>
      <vt:lpstr>'011'!Print_Area</vt:lpstr>
      <vt:lpstr>'012'!Print_Area</vt:lpstr>
      <vt:lpstr>'013'!Print_Area</vt:lpstr>
      <vt:lpstr>'014'!Print_Area</vt:lpstr>
      <vt:lpstr>'015'!Print_Area</vt:lpstr>
      <vt:lpstr>'016'!Print_Area</vt:lpstr>
      <vt:lpstr>'017'!Print_Area</vt:lpstr>
      <vt:lpstr>'018'!Print_Area</vt:lpstr>
      <vt:lpstr>'019'!Print_Area</vt:lpstr>
      <vt:lpstr>'020'!Print_Area</vt:lpstr>
      <vt:lpstr>'021'!Print_Area</vt:lpstr>
      <vt:lpstr>'022'!Print_Area</vt:lpstr>
      <vt:lpstr>'023'!Print_Area</vt:lpstr>
      <vt:lpstr>'024'!Print_Area</vt:lpstr>
      <vt:lpstr>'025'!Print_Area</vt:lpstr>
      <vt:lpstr>'026'!Print_Area</vt:lpstr>
      <vt:lpstr>'027'!Print_Area</vt:lpstr>
      <vt:lpstr>'028'!Print_Area</vt:lpstr>
      <vt:lpstr>'029'!Print_Area</vt:lpstr>
      <vt:lpstr>'030'!Print_Area</vt:lpstr>
      <vt:lpstr>'031'!Print_Area</vt:lpstr>
      <vt:lpstr>'032'!Print_Area</vt:lpstr>
      <vt:lpstr>'033'!Print_Area</vt:lpstr>
      <vt:lpstr>'034'!Print_Area</vt:lpstr>
      <vt:lpstr>'035'!Print_Area</vt:lpstr>
      <vt:lpstr>'036'!Print_Area</vt:lpstr>
      <vt:lpstr>'037'!Print_Area</vt:lpstr>
      <vt:lpstr>'038'!Print_Area</vt:lpstr>
      <vt:lpstr>'039'!Print_Area</vt:lpstr>
      <vt:lpstr>'040'!Print_Area</vt:lpstr>
      <vt:lpstr>'041'!Print_Area</vt:lpstr>
      <vt:lpstr>'042'!Print_Area</vt:lpstr>
      <vt:lpstr>'043'!Print_Area</vt:lpstr>
      <vt:lpstr>'044'!Print_Area</vt:lpstr>
      <vt:lpstr>'045'!Print_Area</vt:lpstr>
      <vt:lpstr>'046'!Print_Area</vt:lpstr>
      <vt:lpstr>'047'!Print_Area</vt:lpstr>
      <vt:lpstr>'048'!Print_Area</vt:lpstr>
      <vt:lpstr>'049'!Print_Area</vt:lpstr>
      <vt:lpstr>'050'!Print_Area</vt:lpstr>
      <vt:lpstr>'051'!Print_Area</vt:lpstr>
      <vt:lpstr>'052'!Print_Area</vt:lpstr>
      <vt:lpstr>'053'!Print_Area</vt:lpstr>
      <vt:lpstr>'054'!Print_Area</vt:lpstr>
      <vt:lpstr>'055'!Print_Area</vt:lpstr>
      <vt:lpstr>'056'!Print_Area</vt:lpstr>
      <vt:lpstr>'057'!Print_Area</vt:lpstr>
      <vt:lpstr>'058'!Print_Area</vt:lpstr>
      <vt:lpstr>'059'!Print_Area</vt:lpstr>
      <vt:lpstr>'060'!Print_Area</vt:lpstr>
      <vt:lpstr>'061'!Print_Area</vt:lpstr>
      <vt:lpstr>'062'!Print_Area</vt:lpstr>
      <vt:lpstr>'063'!Print_Area</vt:lpstr>
      <vt:lpstr>'064'!Print_Area</vt:lpstr>
      <vt:lpstr>'065'!Print_Area</vt:lpstr>
      <vt:lpstr>'066'!Print_Area</vt:lpstr>
      <vt:lpstr>'067'!Print_Area</vt:lpstr>
      <vt:lpstr>'068'!Print_Area</vt:lpstr>
      <vt:lpstr>'069'!Print_Area</vt:lpstr>
      <vt:lpstr>'070'!Print_Area</vt:lpstr>
      <vt:lpstr>'071'!Print_Area</vt:lpstr>
      <vt:lpstr>'072'!Print_Area</vt:lpstr>
      <vt:lpstr>'073'!Print_Area</vt:lpstr>
      <vt:lpstr>'074'!Print_Area</vt:lpstr>
      <vt:lpstr>'075'!Print_Area</vt:lpstr>
      <vt:lpstr>'076'!Print_Area</vt:lpstr>
      <vt:lpstr>'077'!Print_Area</vt:lpstr>
      <vt:lpstr>'078'!Print_Area</vt:lpstr>
      <vt:lpstr>'079'!Print_Area</vt:lpstr>
      <vt:lpstr>'080'!Print_Area</vt:lpstr>
      <vt:lpstr>'081'!Print_Area</vt:lpstr>
      <vt:lpstr>'082'!Print_Area</vt:lpstr>
      <vt:lpstr>'083'!Print_Area</vt:lpstr>
      <vt:lpstr>'084'!Print_Area</vt:lpstr>
      <vt:lpstr>'085'!Print_Area</vt:lpstr>
      <vt:lpstr>'086'!Print_Area</vt:lpstr>
      <vt:lpstr>'087'!Print_Area</vt:lpstr>
      <vt:lpstr>'088'!Print_Area</vt:lpstr>
      <vt:lpstr>'089'!Print_Area</vt:lpstr>
      <vt:lpstr>'090'!Print_Area</vt:lpstr>
      <vt:lpstr>'091'!Print_Area</vt:lpstr>
      <vt:lpstr>'092'!Print_Area</vt:lpstr>
      <vt:lpstr>'093'!Print_Area</vt:lpstr>
      <vt:lpstr>'094'!Print_Area</vt:lpstr>
      <vt:lpstr>'095'!Print_Area</vt:lpstr>
      <vt:lpstr>'096'!Print_Area</vt:lpstr>
      <vt:lpstr>'097'!Print_Area</vt:lpstr>
      <vt:lpstr>'098'!Print_Area</vt:lpstr>
      <vt:lpstr>'099'!Print_Area</vt:lpstr>
      <vt:lpstr>'100'!Print_Area</vt:lpstr>
      <vt:lpstr>'101'!Print_Area</vt:lpstr>
      <vt:lpstr>'102'!Print_Area</vt:lpstr>
      <vt:lpstr>'103'!Print_Area</vt:lpstr>
      <vt:lpstr>'104'!Print_Area</vt:lpstr>
      <vt:lpstr>'105'!Print_Area</vt:lpstr>
      <vt:lpstr>'106'!Print_Area</vt:lpstr>
      <vt:lpstr>'107'!Print_Area</vt:lpstr>
      <vt:lpstr>'108'!Print_Area</vt:lpstr>
      <vt:lpstr>'109'!Print_Area</vt:lpstr>
      <vt:lpstr>'110'!Print_Area</vt:lpstr>
      <vt:lpstr>'111'!Print_Area</vt:lpstr>
      <vt:lpstr>'112'!Print_Area</vt:lpstr>
      <vt:lpstr>'113'!Print_Area</vt:lpstr>
      <vt:lpstr>'114'!Print_Area</vt:lpstr>
      <vt:lpstr>'115'!Print_Area</vt:lpstr>
      <vt:lpstr>'116'!Print_Area</vt:lpstr>
      <vt:lpstr>'117'!Print_Area</vt:lpstr>
      <vt:lpstr>'118'!Print_Area</vt:lpstr>
      <vt:lpstr>'119'!Print_Area</vt:lpstr>
      <vt:lpstr>'120'!Print_Area</vt:lpstr>
      <vt:lpstr>'121'!Print_Area</vt:lpstr>
      <vt:lpstr>'122'!Print_Area</vt:lpstr>
      <vt:lpstr>'123'!Print_Area</vt:lpstr>
      <vt:lpstr>'124'!Print_Area</vt:lpstr>
      <vt:lpstr>'125'!Print_Area</vt:lpstr>
      <vt:lpstr>'126'!Print_Area</vt:lpstr>
      <vt:lpstr>'127'!Print_Area</vt:lpstr>
      <vt:lpstr>'128'!Print_Area</vt:lpstr>
      <vt:lpstr>'129'!Print_Area</vt:lpstr>
      <vt:lpstr>'130'!Print_Area</vt:lpstr>
      <vt:lpstr>'131'!Print_Area</vt:lpstr>
      <vt:lpstr>'132'!Print_Area</vt:lpstr>
      <vt:lpstr>'133'!Print_Area</vt:lpstr>
      <vt:lpstr>'134'!Print_Area</vt:lpstr>
      <vt:lpstr>'135'!Print_Area</vt:lpstr>
      <vt:lpstr>'136'!Print_Area</vt:lpstr>
      <vt:lpstr>'137'!Print_Area</vt:lpstr>
      <vt:lpstr>'138'!Print_Area</vt:lpstr>
      <vt:lpstr>'139'!Print_Area</vt:lpstr>
      <vt:lpstr>'140'!Print_Area</vt:lpstr>
      <vt:lpstr>'141'!Print_Area</vt:lpstr>
      <vt:lpstr>'142'!Print_Area</vt:lpstr>
      <vt:lpstr>'143'!Print_Area</vt:lpstr>
      <vt:lpstr>'144'!Print_Area</vt:lpstr>
      <vt:lpstr>'145'!Print_Area</vt:lpstr>
      <vt:lpstr>'146'!Print_Area</vt:lpstr>
      <vt:lpstr>'147'!Print_Area</vt:lpstr>
      <vt:lpstr>'148'!Print_Area</vt:lpstr>
      <vt:lpstr>'149'!Print_Area</vt:lpstr>
      <vt:lpstr>'150'!Print_Area</vt:lpstr>
      <vt:lpstr>'151'!Print_Area</vt:lpstr>
      <vt:lpstr>'152'!Print_Area</vt:lpstr>
      <vt:lpstr>'153'!Print_Area</vt:lpstr>
      <vt:lpstr>'154'!Print_Area</vt:lpstr>
      <vt:lpstr>'155'!Print_Area</vt:lpstr>
      <vt:lpstr>'156'!Print_Area</vt:lpstr>
      <vt:lpstr>'157'!Print_Area</vt:lpstr>
      <vt:lpstr>'158'!Print_Area</vt:lpstr>
      <vt:lpstr>'159'!Print_Area</vt:lpstr>
      <vt:lpstr>'160'!Print_Area</vt:lpstr>
      <vt:lpstr>'161'!Print_Area</vt:lpstr>
      <vt:lpstr>'162'!Print_Area</vt:lpstr>
      <vt:lpstr>'163'!Print_Area</vt:lpstr>
      <vt:lpstr>'164'!Print_Area</vt:lpstr>
      <vt:lpstr>'165'!Print_Area</vt:lpstr>
      <vt:lpstr>'166'!Print_Area</vt:lpstr>
      <vt:lpstr>'167'!Print_Area</vt:lpstr>
      <vt:lpstr>'168'!Print_Area</vt:lpstr>
      <vt:lpstr>'169'!Print_Area</vt:lpstr>
      <vt:lpstr>'170'!Print_Area</vt:lpstr>
      <vt:lpstr>'171'!Print_Area</vt:lpstr>
      <vt:lpstr>'172'!Print_Area</vt:lpstr>
      <vt:lpstr>'173'!Print_Area</vt:lpstr>
      <vt:lpstr>'174'!Print_Area</vt:lpstr>
      <vt:lpstr>'175'!Print_Area</vt:lpstr>
      <vt:lpstr>'176'!Print_Area</vt:lpstr>
      <vt:lpstr>'177'!Print_Area</vt:lpstr>
      <vt:lpstr>'178'!Print_Area</vt:lpstr>
      <vt:lpstr>'179'!Print_Area</vt:lpstr>
      <vt:lpstr>'180'!Print_Area</vt:lpstr>
      <vt:lpstr>'181'!Print_Area</vt:lpstr>
      <vt:lpstr>'182'!Print_Area</vt:lpstr>
      <vt:lpstr>'183'!Print_Area</vt:lpstr>
      <vt:lpstr>'184'!Print_Area</vt:lpstr>
      <vt:lpstr>'185'!Print_Area</vt:lpstr>
      <vt:lpstr>'186'!Print_Area</vt:lpstr>
      <vt:lpstr>'187'!Print_Area</vt:lpstr>
      <vt:lpstr>'188'!Print_Area</vt:lpstr>
      <vt:lpstr>'189'!Print_Area</vt:lpstr>
      <vt:lpstr>'190'!Print_Area</vt:lpstr>
      <vt:lpstr>'191'!Print_Area</vt:lpstr>
      <vt:lpstr>'192'!Print_Area</vt:lpstr>
      <vt:lpstr>'192 2'!Print_Area</vt:lpstr>
      <vt:lpstr>'193'!Print_Area</vt:lpstr>
      <vt:lpstr>'194'!Print_Area</vt:lpstr>
      <vt:lpstr>'195'!Print_Area</vt:lpstr>
      <vt:lpstr>'196'!Print_Area</vt:lpstr>
      <vt:lpstr>'197'!Print_Area</vt:lpstr>
      <vt:lpstr>'199'!Print_Area</vt:lpstr>
      <vt:lpstr>'201'!Print_Area</vt:lpstr>
      <vt:lpstr>'202'!Print_Area</vt:lpstr>
      <vt:lpstr>'203'!Print_Area</vt:lpstr>
      <vt:lpstr>'204'!Print_Area</vt:lpstr>
      <vt:lpstr>'205'!Print_Area</vt:lpstr>
      <vt:lpstr>'206'!Print_Area</vt:lpstr>
      <vt:lpstr>'207'!Print_Area</vt:lpstr>
      <vt:lpstr>'208'!Print_Area</vt:lpstr>
      <vt:lpstr>'209'!Print_Area</vt:lpstr>
      <vt:lpstr>'210'!Print_Area</vt:lpstr>
      <vt:lpstr>'211'!Print_Area</vt:lpstr>
      <vt:lpstr>'212'!Print_Area</vt:lpstr>
      <vt:lpstr>'213'!Print_Area</vt:lpstr>
      <vt:lpstr>'214'!Print_Area</vt:lpstr>
      <vt:lpstr>'215'!Print_Area</vt:lpstr>
      <vt:lpstr>'217'!Print_Area</vt:lpstr>
      <vt:lpstr>'218'!Print_Area</vt:lpstr>
      <vt:lpstr>'219'!Print_Area</vt:lpstr>
      <vt:lpstr>'220'!Print_Area</vt:lpstr>
      <vt:lpstr>'221'!Print_Area</vt:lpstr>
      <vt:lpstr>'222'!Print_Area</vt:lpstr>
      <vt:lpstr>'223'!Print_Area</vt:lpstr>
      <vt:lpstr>'224'!Print_Area</vt:lpstr>
      <vt:lpstr>'225'!Print_Area</vt:lpstr>
      <vt:lpstr>'226'!Print_Area</vt:lpstr>
      <vt:lpstr>'227'!Print_Area</vt:lpstr>
      <vt:lpstr>'232'!Print_Area</vt:lpstr>
      <vt:lpstr>'235'!Print_Area</vt:lpstr>
      <vt:lpstr>'236'!Print_Area</vt:lpstr>
      <vt:lpstr>'237'!Print_Area</vt:lpstr>
      <vt:lpstr>'238'!Print_Area</vt:lpstr>
      <vt:lpstr>SUMMARY!Print_Area</vt:lpstr>
      <vt:lpstr>'SUMMARY as of June 30, 2024'!Print_Area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Computer</dc:creator>
  <cp:lastModifiedBy>user</cp:lastModifiedBy>
  <cp:lastPrinted>2024-12-11T03:39:27Z</cp:lastPrinted>
  <dcterms:created xsi:type="dcterms:W3CDTF">2023-02-22T12:37:25Z</dcterms:created>
  <dcterms:modified xsi:type="dcterms:W3CDTF">2025-02-18T01:01:55Z</dcterms:modified>
</cp:coreProperties>
</file>